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12 Декабрь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<sst xmlns="http://schemas.openxmlformats.org/spreadsheetml/2006/main" count="1052" uniqueCount="186">
  <si>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</si>
  <si>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</si>
  <si>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</si>
  <si>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</si>
  <si>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</si>
  <si>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</si>
  <si>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</si>
  <si>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</si>
  <si>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</si>
  <si>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</si>
  <si>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</si>
  <si>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</si>
  <si>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</si>
  <si>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</si>
  <si>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</si>
  <si>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</si>
  <si>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</si>
  <si>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</si>
  <si>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</si>
  <si>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</si>
  <si>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</si>
  <si>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</si>
  <si>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</si>
  <si>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</si>
  <si>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</si>
  <si>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</si>
  <si>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</si>
  <si>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</si>
  <si>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</si>
  <si>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</si>
  <si>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</si>
  <si>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</si>
  <si>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</si>
  <si>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</si>
  <si>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</si>
  <si>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</si>
  <si>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</si>
  <si>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</si>
  <si>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</si>
  <si>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</si>
  <si>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</si>
  <si>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</si>
  <si>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</si>
  <si>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</si>
  <si>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</si>
  <si>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</si>
  <si>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</si>
  <si>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</si>
  <si>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</si>
  <si>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</si>
  <si>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</si>
  <si>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</si>
  <si>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</si>
  <si>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</si>
  <si>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</si>
  <si>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</si>
  <si>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</si>
  <si>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</si>
  <si>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</si>
  <si>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</si>
  <si>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</si>
  <si>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</si>
  <si>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</si>
  <si>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</si>
  <si>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</si>
  <si>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</si>
  <si>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</si>
  <si>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</si>
  <si>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</si>
  <si>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</si>
  <si>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</si>
  <si>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</si>
  <si>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</si>
  <si>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</si>
  <si>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</si>
  <si>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</si>
  <si>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</si>
  <si>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</si>
  <si>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</si>
  <si>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</si>
  <si>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</si>
  <si>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</si>
  <si>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</si>
  <si>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</si>
  <si>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</si>
  <si>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</si>
  <si>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</si>
  <si>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</si>
  <si>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</si>
  <si>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</si>
  <si>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</si>
  <si>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</si>
  <si>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</si>
  <si>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</si>
  <si>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</si>
  <si>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</si>
  <si>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</si>
  <si>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</si>
  <si>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</si>
  <si>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</si>
  <si>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</si>
  <si>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</si>
  <si>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</si>
  <si>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</si>
  <si>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</si>
  <si>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</si>
  <si>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</si>
  <si>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</si>
  <si>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</si>
  <si>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</si>
  <si>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</si>
  <si>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</si>
  <si>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</si>
  <si>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</si>
  <si>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</si>
  <si>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</si>
  <si>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</si>
  <si>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</si>
  <si>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</si>
  <si>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</si>
  <si>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</si>
  <si>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</si>
  <si>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</si>
  <si>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</si>
  <si>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</si>
  <si>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</si>
  <si>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</si>
  <si>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</si>
  <si>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</si>
  <si>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</si>
  <si>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</si>
  <si>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</si>
  <si>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</si>
  <si>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</si>
  <si>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</si>
  <si>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</si>
  <si>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</si>
  <si>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</si>
  <si>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</si>
  <si>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</si>
  <si>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</si>
  <si>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</si>
  <si>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</si>
  <si>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</si>
  <si>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</si>
  <si>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</si>
  <si>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</si>
  <si>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</si>
  <si>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</si>
  <si>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Правительство Хабаровского края. Комитет по ценам и тарифам.  Постановление № 46/5 от 27.12.2019г.</t>
  </si>
  <si>
    <t>Приказ Минэнерго России от 30 сентября 2019г. №1048</t>
  </si>
  <si>
    <t>ФАС России. Приказ №1618/19 от 10.12.2019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</si>
  <si>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2020г.</t>
  </si>
  <si>
    <t>1954,44</t>
  </si>
  <si>
    <t>декабрь 2020 года</t>
  </si>
  <si>
    <t>01.12.2020</t>
  </si>
  <si>
    <t>02.12.2020</t>
  </si>
  <si>
    <t>03.12.2020</t>
  </si>
  <si>
    <t>04.12.2020</t>
  </si>
  <si>
    <t>05.12.2020</t>
  </si>
  <si>
    <t>06.12.2020</t>
  </si>
  <si>
    <t>07.12.2020</t>
  </si>
  <si>
    <t>08.12.2020</t>
  </si>
  <si>
    <t>09.12.2020</t>
  </si>
  <si>
    <t>10.12.2020</t>
  </si>
  <si>
    <t>11.12.2020</t>
  </si>
  <si>
    <t>12.12.2020</t>
  </si>
  <si>
    <t>13.12.2020</t>
  </si>
  <si>
    <t>14.12.2020</t>
  </si>
  <si>
    <t>15.12.2020</t>
  </si>
  <si>
    <t>16.12.2020</t>
  </si>
  <si>
    <t>17.12.2020</t>
  </si>
  <si>
    <t>18.12.2020</t>
  </si>
  <si>
    <t>19.12.2020</t>
  </si>
  <si>
    <t>20.12.2020</t>
  </si>
  <si>
    <t>21.12.2020</t>
  </si>
  <si>
    <t>22.12.2020</t>
  </si>
  <si>
    <t>23.12.2020</t>
  </si>
  <si>
    <t>24.12.2020</t>
  </si>
  <si>
    <t>25.12.2020</t>
  </si>
  <si>
    <t>26.12.2020</t>
  </si>
  <si>
    <t>27.12.2020</t>
  </si>
  <si>
    <t>28.12.2020</t>
  </si>
  <si>
    <t>29.12.2020</t>
  </si>
  <si>
    <t>30.12.2020</t>
  </si>
  <si>
    <t>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</si>
</sst>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7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4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5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04" name="Object 280" hidden="1">
              <a:extLst>
                <a:ext uri="{63B3BB69-23CF-44E3-9099-C40C66FF867C}">
                  <a14:compatExt spid="_x0000_s130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05" name="Object 281" hidden="1">
              <a:extLst>
                <a:ext uri="{63B3BB69-23CF-44E3-9099-C40C66FF867C}">
                  <a14:compatExt spid="_x0000_s13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06" name="Object 282" hidden="1">
              <a:extLst>
                <a:ext uri="{63B3BB69-23CF-44E3-9099-C40C66FF867C}">
                  <a14:compatExt spid="_x0000_s13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07" name="Object 283" hidden="1">
              <a:extLst>
                <a:ext uri="{63B3BB69-23CF-44E3-9099-C40C66FF867C}">
                  <a14:compatExt spid="_x0000_s13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67"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70"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71"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72"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308" name="Object 284" hidden="1">
              <a:extLst>
                <a:ext uri="{63B3BB69-23CF-44E3-9099-C40C66FF867C}">
                  <a14:compatExt spid="_x0000_s13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309" name="Object 285" hidden="1">
              <a:extLst>
                <a:ext uri="{63B3BB69-23CF-44E3-9099-C40C66FF867C}">
                  <a14:compatExt spid="_x0000_s130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310" name="Object 286" hidden="1">
              <a:extLst>
                <a:ext uri="{63B3BB69-23CF-44E3-9099-C40C66FF867C}">
                  <a14:compatExt spid="_x0000_s131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311" name="Object 287" hidden="1">
              <a:extLst>
                <a:ext uri="{63B3BB69-23CF-44E3-9099-C40C66FF867C}">
                  <a14:compatExt spid="_x0000_s131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312" name="Object 288" hidden="1">
              <a:extLst>
                <a:ext uri="{63B3BB69-23CF-44E3-9099-C40C66FF867C}">
                  <a14:compatExt spid="_x0000_s131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313" name="Object 289" hidden="1">
              <a:extLst>
                <a:ext uri="{63B3BB69-23CF-44E3-9099-C40C66FF867C}">
                  <a14:compatExt spid="_x0000_s131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314" name="Object 290" hidden="1">
              <a:extLst>
                <a:ext uri="{63B3BB69-23CF-44E3-9099-C40C66FF867C}">
                  <a14:compatExt spid="_x0000_s131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315" name="Object 291" hidden="1">
              <a:extLst>
                <a:ext uri="{63B3BB69-23CF-44E3-9099-C40C66FF867C}">
                  <a14:compatExt spid="_x0000_s131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316" name="Object 292" hidden="1">
              <a:extLst>
                <a:ext uri="{63B3BB69-23CF-44E3-9099-C40C66FF867C}">
                  <a14:compatExt spid="_x0000_s131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317" name="Object 293" hidden="1">
              <a:extLst>
                <a:ext uri="{63B3BB69-23CF-44E3-9099-C40C66FF867C}">
                  <a14:compatExt spid="_x0000_s131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9" t="s">
        <v>152</v>
      </c>
      <c r="B1" s="109"/>
      <c r="C1" s="109"/>
      <c r="D1" s="109"/>
      <c r="E1" s="109"/>
      <c r="F1" s="109"/>
    </row>
    <row r="2" spans="1:8" s="1" customFormat="1" ht="21.75" customHeight="1" x14ac:dyDescent="0.25">
      <c r="A2" s="110" t="s">
        <v>30</v>
      </c>
      <c r="B2" s="110"/>
      <c r="C2" s="110"/>
      <c r="D2" s="110"/>
      <c r="E2" s="110"/>
      <c r="F2" s="110"/>
      <c r="G2" s="1" t="s">
        <v>41</v>
      </c>
    </row>
    <row r="3" spans="1:8" ht="18" customHeight="1" x14ac:dyDescent="0.25">
      <c r="A3" s="111" t="s">
        <v>31</v>
      </c>
      <c r="B3" s="111"/>
      <c r="C3" s="111"/>
      <c r="D3" s="111"/>
      <c r="E3" s="111"/>
      <c r="F3" s="111"/>
    </row>
    <row r="4" spans="1:8" ht="34.5" customHeight="1" x14ac:dyDescent="0.25">
      <c r="A4" s="112" t="s">
        <v>45</v>
      </c>
      <c r="B4" s="112"/>
      <c r="C4" s="112"/>
      <c r="D4" s="112"/>
      <c r="E4" s="112"/>
      <c r="F4" s="112"/>
    </row>
    <row r="5" spans="1:8" x14ac:dyDescent="0.25">
      <c r="A5" s="116"/>
      <c r="B5" s="116"/>
      <c r="C5" s="117" t="s">
        <v>29</v>
      </c>
      <c r="D5" s="118"/>
      <c r="E5" s="118"/>
      <c r="F5" s="119"/>
    </row>
    <row r="6" spans="1:8" x14ac:dyDescent="0.25">
      <c r="A6" s="116"/>
      <c r="B6" s="116"/>
      <c r="C6" s="3" t="s">
        <v>0</v>
      </c>
      <c r="D6" s="3" t="s">
        <v>1</v>
      </c>
      <c r="E6" s="3" t="s">
        <v>2</v>
      </c>
      <c r="F6" s="3" t="s">
        <v>3</v>
      </c>
    </row>
    <row r="7" spans="1:8" s="6" customFormat="1" x14ac:dyDescent="0.25">
      <c r="A7" s="113" t="s">
        <v>44</v>
      </c>
      <c r="B7" s="114"/>
      <c r="C7" s="4">
        <f>$F$12+'СЕТ СН'!F5+СВЦЭМ!$D$10+'СЕТ СН'!F11-'СЕТ СН'!F$18</f>
        <v>2027.8605708300001</v>
      </c>
      <c r="D7" s="4">
        <f>$F$12+'СЕТ СН'!G5+СВЦЭМ!$D$10+'СЕТ СН'!G11-'СЕТ СН'!G$18</f>
        <v>2900.9305708300003</v>
      </c>
      <c r="E7" s="4">
        <f>$F$12+'СЕТ СН'!H5+СВЦЭМ!$D$10+'СЕТ СН'!H11-'СЕТ СН'!H$18</f>
        <v>3005.4305708300003</v>
      </c>
      <c r="F7" s="4">
        <f>$F$12+'СЕТ СН'!I5+СВЦЭМ!$D$10+'СЕТ СН'!I11-'СЕТ СН'!I$18</f>
        <v>3226.4805708300005</v>
      </c>
      <c r="G7" s="5"/>
    </row>
    <row r="8" spans="1:8" x14ac:dyDescent="0.25">
      <c r="F8" s="8"/>
    </row>
    <row r="9" spans="1:8" ht="45.75" customHeight="1" x14ac:dyDescent="0.25">
      <c r="A9" s="104" t="s">
        <v>46</v>
      </c>
      <c r="B9" s="104"/>
      <c r="C9" s="104"/>
      <c r="D9" s="104"/>
      <c r="E9" s="104"/>
      <c r="F9" s="104"/>
    </row>
    <row r="10" spans="1:8" x14ac:dyDescent="0.25">
      <c r="B10" s="2"/>
      <c r="H10" s="2" t="s">
        <v>41</v>
      </c>
    </row>
    <row r="11" spans="1:8" ht="31.5" x14ac:dyDescent="0.25">
      <c r="A11" s="9"/>
      <c r="B11" s="115" t="s">
        <v>5</v>
      </c>
      <c r="C11" s="115"/>
      <c r="D11" s="115"/>
      <c r="E11" s="10" t="s">
        <v>4</v>
      </c>
      <c r="F11" s="11" t="s">
        <v>12</v>
      </c>
      <c r="G11" s="2" t="s">
        <v>41</v>
      </c>
    </row>
    <row r="12" spans="1:8" ht="31.5" x14ac:dyDescent="0.25">
      <c r="A12" s="12">
        <v>1</v>
      </c>
      <c r="B12" s="103" t="s">
        <v>47</v>
      </c>
      <c r="C12" s="103"/>
      <c r="D12" s="103"/>
      <c r="E12" s="13" t="s">
        <v>22</v>
      </c>
      <c r="F12" s="11">
        <f>ROUND(F13+F14*F15,8)+F34</f>
        <v>929.82838014000004</v>
      </c>
      <c r="H12" s="2" t="s">
        <v>41</v>
      </c>
    </row>
    <row r="13" spans="1:8" ht="31.5" x14ac:dyDescent="0.25">
      <c r="A13" s="12">
        <v>2</v>
      </c>
      <c r="B13" s="103" t="s">
        <v>48</v>
      </c>
      <c r="C13" s="103"/>
      <c r="D13" s="103"/>
      <c r="E13" s="13" t="s">
        <v>22</v>
      </c>
      <c r="F13" s="11">
        <f>СВЦЭМ!$D$11</f>
        <v>929.82838014000004</v>
      </c>
    </row>
    <row r="14" spans="1:8" ht="36" customHeight="1" x14ac:dyDescent="0.25">
      <c r="A14" s="12">
        <v>3</v>
      </c>
      <c r="B14" s="103" t="s">
        <v>49</v>
      </c>
      <c r="C14" s="103"/>
      <c r="D14" s="103"/>
      <c r="E14" s="13" t="s">
        <v>23</v>
      </c>
      <c r="F14" s="11">
        <f>СВЦЭМ!$D$12</f>
        <v>696641.74091441964</v>
      </c>
    </row>
    <row r="15" spans="1:8" ht="30.75" customHeight="1" x14ac:dyDescent="0.25">
      <c r="A15" s="12">
        <v>4</v>
      </c>
      <c r="B15" s="103" t="s">
        <v>50</v>
      </c>
      <c r="C15" s="103" t="s">
        <v>24</v>
      </c>
      <c r="D15" s="103" t="s">
        <v>24</v>
      </c>
      <c r="E15" s="14" t="s">
        <v>51</v>
      </c>
      <c r="F15" s="15">
        <f>ROUND(IF(F25-(F26+F33)&lt;=0,0,MAX(0,(F16-(F17+F24))/(F25-(F26+F33)))),11)</f>
        <v>0</v>
      </c>
    </row>
    <row r="16" spans="1:8" ht="36" customHeight="1" x14ac:dyDescent="0.25">
      <c r="A16" s="12">
        <v>5</v>
      </c>
      <c r="B16" s="103" t="s">
        <v>52</v>
      </c>
      <c r="C16" s="103" t="s">
        <v>25</v>
      </c>
      <c r="D16" s="103" t="s">
        <v>6</v>
      </c>
      <c r="E16" s="13" t="s">
        <v>6</v>
      </c>
      <c r="F16" s="16">
        <f>СВЦЭМ!$D$21</f>
        <v>1.706</v>
      </c>
    </row>
    <row r="17" spans="1:6" ht="33" customHeight="1" x14ac:dyDescent="0.25">
      <c r="A17" s="12">
        <v>6</v>
      </c>
      <c r="B17" s="103" t="s">
        <v>53</v>
      </c>
      <c r="C17" s="103" t="s">
        <v>25</v>
      </c>
      <c r="D17" s="103" t="s">
        <v>6</v>
      </c>
      <c r="E17" s="13" t="s">
        <v>6</v>
      </c>
      <c r="F17" s="16">
        <f>SUM(F19:F23)</f>
        <v>1.706</v>
      </c>
    </row>
    <row r="18" spans="1:6" ht="13.5" customHeight="1" x14ac:dyDescent="0.25">
      <c r="A18" s="12"/>
      <c r="B18" s="106" t="s">
        <v>54</v>
      </c>
      <c r="C18" s="107"/>
      <c r="D18" s="107"/>
      <c r="E18" s="107"/>
      <c r="F18" s="108"/>
    </row>
    <row r="19" spans="1:6" x14ac:dyDescent="0.25">
      <c r="A19" s="12">
        <v>6.1</v>
      </c>
      <c r="B19" s="103" t="s">
        <v>55</v>
      </c>
      <c r="C19" s="103"/>
      <c r="D19" s="103"/>
      <c r="E19" s="13" t="s">
        <v>6</v>
      </c>
      <c r="F19" s="16">
        <v>0</v>
      </c>
    </row>
    <row r="20" spans="1:6" x14ac:dyDescent="0.25">
      <c r="A20" s="12">
        <v>6.2</v>
      </c>
      <c r="B20" s="103" t="s">
        <v>56</v>
      </c>
      <c r="C20" s="103"/>
      <c r="D20" s="103"/>
      <c r="E20" s="13" t="s">
        <v>6</v>
      </c>
      <c r="F20" s="16">
        <v>0</v>
      </c>
    </row>
    <row r="21" spans="1:6" x14ac:dyDescent="0.25">
      <c r="A21" s="12">
        <v>6.3</v>
      </c>
      <c r="B21" s="103" t="s">
        <v>57</v>
      </c>
      <c r="C21" s="103"/>
      <c r="D21" s="103"/>
      <c r="E21" s="13" t="s">
        <v>6</v>
      </c>
      <c r="F21" s="16">
        <v>0</v>
      </c>
    </row>
    <row r="22" spans="1:6" x14ac:dyDescent="0.25">
      <c r="A22" s="12">
        <v>6.4</v>
      </c>
      <c r="B22" s="103" t="s">
        <v>58</v>
      </c>
      <c r="C22" s="103"/>
      <c r="D22" s="103"/>
      <c r="E22" s="13" t="s">
        <v>6</v>
      </c>
      <c r="F22" s="16">
        <v>0</v>
      </c>
    </row>
    <row r="23" spans="1:6" x14ac:dyDescent="0.25">
      <c r="A23" s="12">
        <v>6.5</v>
      </c>
      <c r="B23" s="103" t="s">
        <v>59</v>
      </c>
      <c r="C23" s="103"/>
      <c r="D23" s="103"/>
      <c r="E23" s="13" t="s">
        <v>6</v>
      </c>
      <c r="F23" s="16">
        <f>F16</f>
        <v>1.706</v>
      </c>
    </row>
    <row r="24" spans="1:6" ht="31.5" customHeight="1" x14ac:dyDescent="0.25">
      <c r="A24" s="12">
        <v>7</v>
      </c>
      <c r="B24" s="103" t="s">
        <v>26</v>
      </c>
      <c r="C24" s="103" t="s">
        <v>25</v>
      </c>
      <c r="D24" s="103" t="s">
        <v>6</v>
      </c>
      <c r="E24" s="13" t="s">
        <v>6</v>
      </c>
      <c r="F24" s="16">
        <v>0</v>
      </c>
    </row>
    <row r="25" spans="1:6" ht="30" customHeight="1" x14ac:dyDescent="0.25">
      <c r="A25" s="12">
        <v>8</v>
      </c>
      <c r="B25" s="103" t="s">
        <v>60</v>
      </c>
      <c r="C25" s="103" t="s">
        <v>27</v>
      </c>
      <c r="D25" s="103" t="s">
        <v>28</v>
      </c>
      <c r="E25" s="13" t="s">
        <v>61</v>
      </c>
      <c r="F25" s="16">
        <f>СВЦЭМ!$D$20</f>
        <v>1132.143</v>
      </c>
    </row>
    <row r="26" spans="1:6" ht="30.75" customHeight="1" x14ac:dyDescent="0.25">
      <c r="A26" s="12">
        <v>9</v>
      </c>
      <c r="B26" s="103" t="s">
        <v>62</v>
      </c>
      <c r="C26" s="103" t="s">
        <v>27</v>
      </c>
      <c r="D26" s="103" t="s">
        <v>28</v>
      </c>
      <c r="E26" s="13" t="s">
        <v>61</v>
      </c>
      <c r="F26" s="16">
        <f>SUM(F28:F32)</f>
        <v>1132.143</v>
      </c>
    </row>
    <row r="27" spans="1:6" x14ac:dyDescent="0.25">
      <c r="A27" s="12"/>
      <c r="B27" s="106" t="s">
        <v>54</v>
      </c>
      <c r="C27" s="107"/>
      <c r="D27" s="107"/>
      <c r="E27" s="107"/>
      <c r="F27" s="108"/>
    </row>
    <row r="28" spans="1:6" x14ac:dyDescent="0.25">
      <c r="A28" s="12">
        <v>9.1</v>
      </c>
      <c r="B28" s="103" t="s">
        <v>55</v>
      </c>
      <c r="C28" s="103"/>
      <c r="D28" s="103"/>
      <c r="E28" s="13" t="s">
        <v>61</v>
      </c>
      <c r="F28" s="16">
        <v>0</v>
      </c>
    </row>
    <row r="29" spans="1:6" x14ac:dyDescent="0.25">
      <c r="A29" s="12">
        <v>9.1999999999999993</v>
      </c>
      <c r="B29" s="103" t="s">
        <v>56</v>
      </c>
      <c r="C29" s="103"/>
      <c r="D29" s="103"/>
      <c r="E29" s="13" t="s">
        <v>61</v>
      </c>
      <c r="F29" s="86">
        <v>0</v>
      </c>
    </row>
    <row r="30" spans="1:6" x14ac:dyDescent="0.25">
      <c r="A30" s="12">
        <v>9.3000000000000007</v>
      </c>
      <c r="B30" s="103" t="s">
        <v>57</v>
      </c>
      <c r="C30" s="103"/>
      <c r="D30" s="103"/>
      <c r="E30" s="13" t="s">
        <v>61</v>
      </c>
      <c r="F30" s="16">
        <v>0</v>
      </c>
    </row>
    <row r="31" spans="1:6" x14ac:dyDescent="0.25">
      <c r="A31" s="12">
        <v>9.4</v>
      </c>
      <c r="B31" s="103" t="s">
        <v>58</v>
      </c>
      <c r="C31" s="103"/>
      <c r="D31" s="103"/>
      <c r="E31" s="13" t="s">
        <v>61</v>
      </c>
      <c r="F31" s="16">
        <v>0</v>
      </c>
    </row>
    <row r="32" spans="1:6" x14ac:dyDescent="0.25">
      <c r="A32" s="12">
        <v>9.5</v>
      </c>
      <c r="B32" s="103" t="s">
        <v>59</v>
      </c>
      <c r="C32" s="103"/>
      <c r="D32" s="103"/>
      <c r="E32" s="13" t="s">
        <v>61</v>
      </c>
      <c r="F32" s="86">
        <f>F25</f>
        <v>1132.143</v>
      </c>
    </row>
    <row r="33" spans="1:6" ht="34.5" customHeight="1" x14ac:dyDescent="0.25">
      <c r="A33" s="12">
        <v>10</v>
      </c>
      <c r="B33" s="103" t="s">
        <v>63</v>
      </c>
      <c r="C33" s="103" t="s">
        <v>27</v>
      </c>
      <c r="D33" s="103" t="s">
        <v>28</v>
      </c>
      <c r="E33" s="13" t="s">
        <v>61</v>
      </c>
      <c r="F33" s="16">
        <v>0</v>
      </c>
    </row>
    <row r="34" spans="1:6" ht="42" customHeight="1" x14ac:dyDescent="0.25">
      <c r="A34" s="12">
        <v>11</v>
      </c>
      <c r="B34" s="103" t="s">
        <v>64</v>
      </c>
      <c r="C34" s="103"/>
      <c r="D34" s="103" t="s">
        <v>22</v>
      </c>
      <c r="E34" s="17" t="s">
        <v>22</v>
      </c>
      <c r="F34" s="11">
        <v>0</v>
      </c>
    </row>
    <row r="36" spans="1:6" ht="15.75" customHeight="1" x14ac:dyDescent="0.25">
      <c r="A36" s="105" t="s">
        <v>65</v>
      </c>
      <c r="B36" s="105"/>
      <c r="C36" s="105"/>
      <c r="D36" s="105"/>
      <c r="E36" s="105"/>
      <c r="F36" s="105"/>
    </row>
    <row r="37" spans="1:6" x14ac:dyDescent="0.25">
      <c r="A37" s="105"/>
      <c r="B37" s="105"/>
      <c r="C37" s="105"/>
      <c r="D37" s="105"/>
      <c r="E37" s="105"/>
      <c r="F37" s="105"/>
    </row>
    <row r="38" spans="1:6" x14ac:dyDescent="0.25">
      <c r="A38" s="105"/>
      <c r="B38" s="105"/>
      <c r="C38" s="105"/>
      <c r="D38" s="105"/>
      <c r="E38" s="105"/>
      <c r="F38" s="105"/>
    </row>
    <row r="39" spans="1:6" x14ac:dyDescent="0.25">
      <c r="A39" s="105"/>
      <c r="B39" s="105"/>
      <c r="C39" s="105"/>
      <c r="D39" s="105"/>
      <c r="E39" s="105"/>
      <c r="F39" s="105"/>
    </row>
    <row r="40" spans="1:6" x14ac:dyDescent="0.25">
      <c r="A40" s="105"/>
      <c r="B40" s="105"/>
      <c r="C40" s="105"/>
      <c r="D40" s="105"/>
      <c r="E40" s="105"/>
      <c r="F40" s="105"/>
    </row>
    <row r="41" spans="1:6" x14ac:dyDescent="0.25">
      <c r="A41" s="105"/>
      <c r="B41" s="105"/>
      <c r="C41" s="105"/>
      <c r="D41" s="105"/>
      <c r="E41" s="105"/>
      <c r="F41" s="105"/>
    </row>
  </sheetData>
  <sheetProtection algorithmName="SHA-512" hashValue="YyDMzOGPPcLniiKKQtGxCyEM9z9Q9kC6I6G2WTyx6cLZJWw9UBqzXAgSu9u3b9Qdx7IzCP2XHm03XgPrSk+lAw==" saltValue="ObS9A2thBNPPsU7mD0Bdcg=="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2020г.</v>
      </c>
      <c r="B1" s="120"/>
      <c r="C1" s="120"/>
      <c r="D1" s="120"/>
      <c r="E1" s="120"/>
      <c r="F1" s="18"/>
    </row>
    <row r="2" spans="1:6" x14ac:dyDescent="0.25">
      <c r="A2" s="19"/>
      <c r="B2" s="19"/>
      <c r="C2" s="19"/>
      <c r="D2" s="19"/>
      <c r="E2" s="19"/>
      <c r="F2" s="19"/>
    </row>
    <row r="3" spans="1:6" x14ac:dyDescent="0.25">
      <c r="A3" s="110" t="s">
        <v>13</v>
      </c>
      <c r="B3" s="110"/>
      <c r="C3" s="110"/>
      <c r="D3" s="110"/>
      <c r="E3" s="110"/>
      <c r="F3" s="20"/>
    </row>
    <row r="4" spans="1:6" x14ac:dyDescent="0.25">
      <c r="A4" s="111" t="s">
        <v>14</v>
      </c>
      <c r="B4" s="111"/>
      <c r="C4" s="111"/>
      <c r="D4" s="111"/>
      <c r="E4" s="111"/>
      <c r="F4" s="21"/>
    </row>
    <row r="5" spans="1:6" x14ac:dyDescent="0.25">
      <c r="A5" s="19"/>
      <c r="B5" s="19"/>
      <c r="C5" s="19"/>
      <c r="D5" s="19"/>
      <c r="E5" s="19"/>
      <c r="F5" s="19"/>
    </row>
    <row r="6" spans="1:6" x14ac:dyDescent="0.25">
      <c r="A6" s="22" t="s">
        <v>66</v>
      </c>
      <c r="B6" s="23"/>
    </row>
    <row r="7" spans="1:6" x14ac:dyDescent="0.25">
      <c r="A7" s="123" t="s">
        <v>67</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2094.51283203</v>
      </c>
      <c r="C9" s="4">
        <f>СВЦЭМ!$D$14+'СЕТ СН'!G5+СВЦЭМ!$D$10+'СЕТ СН'!G11-'СЕТ СН'!G$19</f>
        <v>2967.5828320300002</v>
      </c>
      <c r="D9" s="4">
        <f>СВЦЭМ!$D$14+'СЕТ СН'!H5+СВЦЭМ!$D$10+'СЕТ СН'!H11-'СЕТ СН'!H$19</f>
        <v>3072.0828320300002</v>
      </c>
      <c r="E9" s="4">
        <f>СВЦЭМ!$D$14+'СЕТ СН'!I5+СВЦЭМ!$D$10+'СЕТ СН'!I11-'СЕТ СН'!I$19</f>
        <v>3293.1328320300004</v>
      </c>
    </row>
    <row r="10" spans="1:6" x14ac:dyDescent="0.25">
      <c r="A10" s="26" t="s">
        <v>35</v>
      </c>
      <c r="B10" s="4">
        <f>СВЦЭМ!$D$15+'СЕТ СН'!F5+СВЦЭМ!$D$10+'СЕТ СН'!F11-'СЕТ СН'!F$19</f>
        <v>3006.0189349300003</v>
      </c>
      <c r="C10" s="4">
        <f>СВЦЭМ!$D$15+'СЕТ СН'!G5+СВЦЭМ!$D$10+'СЕТ СН'!G11-'СЕТ СН'!G$19</f>
        <v>3879.0889349300001</v>
      </c>
      <c r="D10" s="4">
        <f>СВЦЭМ!$D$15+'СЕТ СН'!H5+СВЦЭМ!$D$10+'СЕТ СН'!H11-'СЕТ СН'!H$19</f>
        <v>3983.5889349300001</v>
      </c>
      <c r="E10" s="4">
        <f>СВЦЭМ!$D$15+'СЕТ СН'!I5+СВЦЭМ!$D$10+'СЕТ СН'!I11-'СЕТ СН'!I$19</f>
        <v>4204.6389349299998</v>
      </c>
    </row>
    <row r="11" spans="1:6" x14ac:dyDescent="0.25">
      <c r="A11" s="26" t="s">
        <v>36</v>
      </c>
      <c r="B11" s="4">
        <f>СВЦЭМ!$D$16+'СЕТ СН'!F5+СВЦЭМ!$D$10+'СЕТ СН'!F11-'СЕТ СН'!F$19</f>
        <v>4280.1973014799996</v>
      </c>
      <c r="C11" s="4">
        <f>СВЦЭМ!$D$16+'СЕТ СН'!G5+СВЦЭМ!$D$10+'СЕТ СН'!G11-'СЕТ СН'!G$19</f>
        <v>5153.2673014799993</v>
      </c>
      <c r="D11" s="4">
        <f>СВЦЭМ!$D$16+'СЕТ СН'!H5+СВЦЭМ!$D$10+'СЕТ СН'!H11-'СЕТ СН'!H$19</f>
        <v>5257.7673014799993</v>
      </c>
      <c r="E11" s="4">
        <f>СВЦЭМ!$D$16+'СЕТ СН'!I5+СВЦЭМ!$D$10+'СЕТ СН'!I11-'СЕТ СН'!I$19</f>
        <v>5478.8173014800004</v>
      </c>
    </row>
    <row r="12" spans="1:6" x14ac:dyDescent="0.25">
      <c r="A12" s="122"/>
      <c r="B12" s="122"/>
      <c r="C12" s="122"/>
      <c r="D12" s="122"/>
      <c r="E12" s="122"/>
    </row>
    <row r="13" spans="1:6" x14ac:dyDescent="0.25">
      <c r="A13" s="27" t="s">
        <v>68</v>
      </c>
      <c r="B13" s="23"/>
    </row>
    <row r="14" spans="1:6" x14ac:dyDescent="0.25">
      <c r="A14" s="123" t="s">
        <v>67</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2094.51283203</v>
      </c>
      <c r="C16" s="28">
        <f>СВЦЭМ!$D$14+'СЕТ СН'!G5+СВЦЭМ!$D$10+'СЕТ СН'!G11-'СЕТ СН'!G$19</f>
        <v>2967.5828320300002</v>
      </c>
      <c r="D16" s="28">
        <f>СВЦЭМ!$D$14+'СЕТ СН'!H5+СВЦЭМ!$D$10+'СЕТ СН'!H11-'СЕТ СН'!H$19</f>
        <v>3072.0828320300002</v>
      </c>
      <c r="E16" s="28">
        <f>СВЦЭМ!$D$14+'СЕТ СН'!I5+СВЦЭМ!$D$10+'СЕТ СН'!I11-'СЕТ СН'!I$19</f>
        <v>3293.1328320300004</v>
      </c>
    </row>
    <row r="17" spans="1:5" x14ac:dyDescent="0.25">
      <c r="A17" s="26" t="s">
        <v>37</v>
      </c>
      <c r="B17" s="28">
        <f>СВЦЭМ!$D$17+'СЕТ СН'!F5+СВЦЭМ!$D$10+'СЕТ СН'!F11-'СЕТ СН'!F$19</f>
        <v>3581.6991474299998</v>
      </c>
      <c r="C17" s="28">
        <f>СВЦЭМ!$D$17+'СЕТ СН'!G5+СВЦЭМ!$D$10+'СЕТ СН'!G11-'СЕТ СН'!G$19</f>
        <v>4454.76914743</v>
      </c>
      <c r="D17" s="28">
        <f>СВЦЭМ!$D$17+'СЕТ СН'!H5+СВЦЭМ!$D$10+'СЕТ СН'!H11-'СЕТ СН'!H$19</f>
        <v>4559.26914743</v>
      </c>
      <c r="E17" s="28">
        <f>СВЦЭМ!$D$17+'СЕТ СН'!I5+СВЦЭМ!$D$10+'СЕТ СН'!I11-'СЕТ СН'!I$19</f>
        <v>4780.3191474299992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2" t="s">
        <v>38</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15.75" x14ac:dyDescent="0.2">
      <c r="A4" s="142" t="s">
        <v>8</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01.12.2020</v>
      </c>
      <c r="B12" s="36">
        <f>SUMIFS(СВЦЭМ!$C$33:$C$776,СВЦЭМ!$A$33:$A$776,$A12,СВЦЭМ!$B$33:$B$776,B$11)+'СЕТ СН'!$F$12+СВЦЭМ!$D$10+'СЕТ СН'!$F$5-'СЕТ СН'!$F$20</f>
        <v>2020.8490783900002</v>
      </c>
      <c r="C12" s="36">
        <f>SUMIFS(СВЦЭМ!$C$33:$C$776,СВЦЭМ!$A$33:$A$776,$A12,СВЦЭМ!$B$33:$B$776,C$11)+'СЕТ СН'!$F$12+СВЦЭМ!$D$10+'СЕТ СН'!$F$5-'СЕТ СН'!$F$20</f>
        <v>2087.2561992500005</v>
      </c>
      <c r="D12" s="36">
        <f>SUMIFS(СВЦЭМ!$C$33:$C$776,СВЦЭМ!$A$33:$A$776,$A12,СВЦЭМ!$B$33:$B$776,D$11)+'СЕТ СН'!$F$12+СВЦЭМ!$D$10+'СЕТ СН'!$F$5-'СЕТ СН'!$F$20</f>
        <v>2092.61085903</v>
      </c>
      <c r="E12" s="36">
        <f>SUMIFS(СВЦЭМ!$C$33:$C$776,СВЦЭМ!$A$33:$A$776,$A12,СВЦЭМ!$B$33:$B$776,E$11)+'СЕТ СН'!$F$12+СВЦЭМ!$D$10+'СЕТ СН'!$F$5-'СЕТ СН'!$F$20</f>
        <v>2092.2386555000003</v>
      </c>
      <c r="F12" s="36">
        <f>SUMIFS(СВЦЭМ!$C$33:$C$776,СВЦЭМ!$A$33:$A$776,$A12,СВЦЭМ!$B$33:$B$776,F$11)+'СЕТ СН'!$F$12+СВЦЭМ!$D$10+'СЕТ СН'!$F$5-'СЕТ СН'!$F$20</f>
        <v>2086.1276773600002</v>
      </c>
      <c r="G12" s="36">
        <f>SUMIFS(СВЦЭМ!$C$33:$C$776,СВЦЭМ!$A$33:$A$776,$A12,СВЦЭМ!$B$33:$B$776,G$11)+'СЕТ СН'!$F$12+СВЦЭМ!$D$10+'СЕТ СН'!$F$5-'СЕТ СН'!$F$20</f>
        <v>2072.9029988000002</v>
      </c>
      <c r="H12" s="36">
        <f>SUMIFS(СВЦЭМ!$C$33:$C$776,СВЦЭМ!$A$33:$A$776,$A12,СВЦЭМ!$B$33:$B$776,H$11)+'СЕТ СН'!$F$12+СВЦЭМ!$D$10+'СЕТ СН'!$F$5-'СЕТ СН'!$F$20</f>
        <v>2040.99638478</v>
      </c>
      <c r="I12" s="36">
        <f>SUMIFS(СВЦЭМ!$C$33:$C$776,СВЦЭМ!$A$33:$A$776,$A12,СВЦЭМ!$B$33:$B$776,I$11)+'СЕТ СН'!$F$12+СВЦЭМ!$D$10+'СЕТ СН'!$F$5-'СЕТ СН'!$F$20</f>
        <v>1978.7001265700001</v>
      </c>
      <c r="J12" s="36">
        <f>SUMIFS(СВЦЭМ!$C$33:$C$776,СВЦЭМ!$A$33:$A$776,$A12,СВЦЭМ!$B$33:$B$776,J$11)+'СЕТ СН'!$F$12+СВЦЭМ!$D$10+'СЕТ СН'!$F$5-'СЕТ СН'!$F$20</f>
        <v>1936.6707445100001</v>
      </c>
      <c r="K12" s="36">
        <f>SUMIFS(СВЦЭМ!$C$33:$C$776,СВЦЭМ!$A$33:$A$776,$A12,СВЦЭМ!$B$33:$B$776,K$11)+'СЕТ СН'!$F$12+СВЦЭМ!$D$10+'СЕТ СН'!$F$5-'СЕТ СН'!$F$20</f>
        <v>1903.4392705100001</v>
      </c>
      <c r="L12" s="36">
        <f>SUMIFS(СВЦЭМ!$C$33:$C$776,СВЦЭМ!$A$33:$A$776,$A12,СВЦЭМ!$B$33:$B$776,L$11)+'СЕТ СН'!$F$12+СВЦЭМ!$D$10+'СЕТ СН'!$F$5-'СЕТ СН'!$F$20</f>
        <v>1919.5853612800001</v>
      </c>
      <c r="M12" s="36">
        <f>SUMIFS(СВЦЭМ!$C$33:$C$776,СВЦЭМ!$A$33:$A$776,$A12,СВЦЭМ!$B$33:$B$776,M$11)+'СЕТ СН'!$F$12+СВЦЭМ!$D$10+'СЕТ СН'!$F$5-'СЕТ СН'!$F$20</f>
        <v>1942.4567152600002</v>
      </c>
      <c r="N12" s="36">
        <f>SUMIFS(СВЦЭМ!$C$33:$C$776,СВЦЭМ!$A$33:$A$776,$A12,СВЦЭМ!$B$33:$B$776,N$11)+'СЕТ СН'!$F$12+СВЦЭМ!$D$10+'СЕТ СН'!$F$5-'СЕТ СН'!$F$20</f>
        <v>1947.8589937300001</v>
      </c>
      <c r="O12" s="36">
        <f>SUMIFS(СВЦЭМ!$C$33:$C$776,СВЦЭМ!$A$33:$A$776,$A12,СВЦЭМ!$B$33:$B$776,O$11)+'СЕТ СН'!$F$12+СВЦЭМ!$D$10+'СЕТ СН'!$F$5-'СЕТ СН'!$F$20</f>
        <v>1992.6521181200001</v>
      </c>
      <c r="P12" s="36">
        <f>SUMIFS(СВЦЭМ!$C$33:$C$776,СВЦЭМ!$A$33:$A$776,$A12,СВЦЭМ!$B$33:$B$776,P$11)+'СЕТ СН'!$F$12+СВЦЭМ!$D$10+'СЕТ СН'!$F$5-'СЕТ СН'!$F$20</f>
        <v>2007.70694972</v>
      </c>
      <c r="Q12" s="36">
        <f>SUMIFS(СВЦЭМ!$C$33:$C$776,СВЦЭМ!$A$33:$A$776,$A12,СВЦЭМ!$B$33:$B$776,Q$11)+'СЕТ СН'!$F$12+СВЦЭМ!$D$10+'СЕТ СН'!$F$5-'СЕТ СН'!$F$20</f>
        <v>2004.43536864</v>
      </c>
      <c r="R12" s="36">
        <f>SUMIFS(СВЦЭМ!$C$33:$C$776,СВЦЭМ!$A$33:$A$776,$A12,СВЦЭМ!$B$33:$B$776,R$11)+'СЕТ СН'!$F$12+СВЦЭМ!$D$10+'СЕТ СН'!$F$5-'СЕТ СН'!$F$20</f>
        <v>1968.5775998000001</v>
      </c>
      <c r="S12" s="36">
        <f>SUMIFS(СВЦЭМ!$C$33:$C$776,СВЦЭМ!$A$33:$A$776,$A12,СВЦЭМ!$B$33:$B$776,S$11)+'СЕТ СН'!$F$12+СВЦЭМ!$D$10+'СЕТ СН'!$F$5-'СЕТ СН'!$F$20</f>
        <v>1929.5682963700001</v>
      </c>
      <c r="T12" s="36">
        <f>SUMIFS(СВЦЭМ!$C$33:$C$776,СВЦЭМ!$A$33:$A$776,$A12,СВЦЭМ!$B$33:$B$776,T$11)+'СЕТ СН'!$F$12+СВЦЭМ!$D$10+'СЕТ СН'!$F$5-'СЕТ СН'!$F$20</f>
        <v>1911.6376094400002</v>
      </c>
      <c r="U12" s="36">
        <f>SUMIFS(СВЦЭМ!$C$33:$C$776,СВЦЭМ!$A$33:$A$776,$A12,СВЦЭМ!$B$33:$B$776,U$11)+'СЕТ СН'!$F$12+СВЦЭМ!$D$10+'СЕТ СН'!$F$5-'СЕТ СН'!$F$20</f>
        <v>1917.5477830899999</v>
      </c>
      <c r="V12" s="36">
        <f>SUMIFS(СВЦЭМ!$C$33:$C$776,СВЦЭМ!$A$33:$A$776,$A12,СВЦЭМ!$B$33:$B$776,V$11)+'СЕТ СН'!$F$12+СВЦЭМ!$D$10+'СЕТ СН'!$F$5-'СЕТ СН'!$F$20</f>
        <v>1938.1763403500001</v>
      </c>
      <c r="W12" s="36">
        <f>SUMIFS(СВЦЭМ!$C$33:$C$776,СВЦЭМ!$A$33:$A$776,$A12,СВЦЭМ!$B$33:$B$776,W$11)+'СЕТ СН'!$F$12+СВЦЭМ!$D$10+'СЕТ СН'!$F$5-'СЕТ СН'!$F$20</f>
        <v>1947.3602484900002</v>
      </c>
      <c r="X12" s="36">
        <f>SUMIFS(СВЦЭМ!$C$33:$C$776,СВЦЭМ!$A$33:$A$776,$A12,СВЦЭМ!$B$33:$B$776,X$11)+'СЕТ СН'!$F$12+СВЦЭМ!$D$10+'СЕТ СН'!$F$5-'СЕТ СН'!$F$20</f>
        <v>1961.6647027700001</v>
      </c>
      <c r="Y12" s="36">
        <f>SUMIFS(СВЦЭМ!$C$33:$C$776,СВЦЭМ!$A$33:$A$776,$A12,СВЦЭМ!$B$33:$B$776,Y$11)+'СЕТ СН'!$F$12+СВЦЭМ!$D$10+'СЕТ СН'!$F$5-'СЕТ СН'!$F$20</f>
        <v>1986.3758265400002</v>
      </c>
      <c r="AA12" s="37"/>
    </row>
    <row r="13" spans="1:27" ht="15.75" x14ac:dyDescent="0.2">
      <c r="A13" s="35">
        <f>A12+1</f>
        <v>44167</v>
      </c>
      <c r="B13" s="36">
        <f>SUMIFS(СВЦЭМ!$C$33:$C$776,СВЦЭМ!$A$33:$A$776,$A13,СВЦЭМ!$B$33:$B$776,B$11)+'СЕТ СН'!$F$12+СВЦЭМ!$D$10+'СЕТ СН'!$F$5-'СЕТ СН'!$F$20</f>
        <v>2054.8442537199999</v>
      </c>
      <c r="C13" s="36">
        <f>SUMIFS(СВЦЭМ!$C$33:$C$776,СВЦЭМ!$A$33:$A$776,$A13,СВЦЭМ!$B$33:$B$776,C$11)+'СЕТ СН'!$F$12+СВЦЭМ!$D$10+'СЕТ СН'!$F$5-'СЕТ СН'!$F$20</f>
        <v>2118.26038754</v>
      </c>
      <c r="D13" s="36">
        <f>SUMIFS(СВЦЭМ!$C$33:$C$776,СВЦЭМ!$A$33:$A$776,$A13,СВЦЭМ!$B$33:$B$776,D$11)+'СЕТ СН'!$F$12+СВЦЭМ!$D$10+'СЕТ СН'!$F$5-'СЕТ СН'!$F$20</f>
        <v>2125.0942950799999</v>
      </c>
      <c r="E13" s="36">
        <f>SUMIFS(СВЦЭМ!$C$33:$C$776,СВЦЭМ!$A$33:$A$776,$A13,СВЦЭМ!$B$33:$B$776,E$11)+'СЕТ СН'!$F$12+СВЦЭМ!$D$10+'СЕТ СН'!$F$5-'СЕТ СН'!$F$20</f>
        <v>2126.0336978200003</v>
      </c>
      <c r="F13" s="36">
        <f>SUMIFS(СВЦЭМ!$C$33:$C$776,СВЦЭМ!$A$33:$A$776,$A13,СВЦЭМ!$B$33:$B$776,F$11)+'СЕТ СН'!$F$12+СВЦЭМ!$D$10+'СЕТ СН'!$F$5-'СЕТ СН'!$F$20</f>
        <v>2123.0452876400004</v>
      </c>
      <c r="G13" s="36">
        <f>SUMIFS(СВЦЭМ!$C$33:$C$776,СВЦЭМ!$A$33:$A$776,$A13,СВЦЭМ!$B$33:$B$776,G$11)+'СЕТ СН'!$F$12+СВЦЭМ!$D$10+'СЕТ СН'!$F$5-'СЕТ СН'!$F$20</f>
        <v>2113.1265041000001</v>
      </c>
      <c r="H13" s="36">
        <f>SUMIFS(СВЦЭМ!$C$33:$C$776,СВЦЭМ!$A$33:$A$776,$A13,СВЦЭМ!$B$33:$B$776,H$11)+'СЕТ СН'!$F$12+СВЦЭМ!$D$10+'СЕТ СН'!$F$5-'СЕТ СН'!$F$20</f>
        <v>2074.3832241500004</v>
      </c>
      <c r="I13" s="36">
        <f>SUMIFS(СВЦЭМ!$C$33:$C$776,СВЦЭМ!$A$33:$A$776,$A13,СВЦЭМ!$B$33:$B$776,I$11)+'СЕТ СН'!$F$12+СВЦЭМ!$D$10+'СЕТ СН'!$F$5-'СЕТ СН'!$F$20</f>
        <v>2020.7801659000002</v>
      </c>
      <c r="J13" s="36">
        <f>SUMIFS(СВЦЭМ!$C$33:$C$776,СВЦЭМ!$A$33:$A$776,$A13,СВЦЭМ!$B$33:$B$776,J$11)+'СЕТ СН'!$F$12+СВЦЭМ!$D$10+'СЕТ СН'!$F$5-'СЕТ СН'!$F$20</f>
        <v>1961.86169333</v>
      </c>
      <c r="K13" s="36">
        <f>SUMIFS(СВЦЭМ!$C$33:$C$776,СВЦЭМ!$A$33:$A$776,$A13,СВЦЭМ!$B$33:$B$776,K$11)+'СЕТ СН'!$F$12+СВЦЭМ!$D$10+'СЕТ СН'!$F$5-'СЕТ СН'!$F$20</f>
        <v>1924.0168294</v>
      </c>
      <c r="L13" s="36">
        <f>SUMIFS(СВЦЭМ!$C$33:$C$776,СВЦЭМ!$A$33:$A$776,$A13,СВЦЭМ!$B$33:$B$776,L$11)+'СЕТ СН'!$F$12+СВЦЭМ!$D$10+'СЕТ СН'!$F$5-'СЕТ СН'!$F$20</f>
        <v>1946.5772733900001</v>
      </c>
      <c r="M13" s="36">
        <f>SUMIFS(СВЦЭМ!$C$33:$C$776,СВЦЭМ!$A$33:$A$776,$A13,СВЦЭМ!$B$33:$B$776,M$11)+'СЕТ СН'!$F$12+СВЦЭМ!$D$10+'СЕТ СН'!$F$5-'СЕТ СН'!$F$20</f>
        <v>1969.76474762</v>
      </c>
      <c r="N13" s="36">
        <f>SUMIFS(СВЦЭМ!$C$33:$C$776,СВЦЭМ!$A$33:$A$776,$A13,СВЦЭМ!$B$33:$B$776,N$11)+'СЕТ СН'!$F$12+СВЦЭМ!$D$10+'СЕТ СН'!$F$5-'СЕТ СН'!$F$20</f>
        <v>1962.1567582300002</v>
      </c>
      <c r="O13" s="36">
        <f>SUMIFS(СВЦЭМ!$C$33:$C$776,СВЦЭМ!$A$33:$A$776,$A13,СВЦЭМ!$B$33:$B$776,O$11)+'СЕТ СН'!$F$12+СВЦЭМ!$D$10+'СЕТ СН'!$F$5-'СЕТ СН'!$F$20</f>
        <v>2015.3468281300002</v>
      </c>
      <c r="P13" s="36">
        <f>SUMIFS(СВЦЭМ!$C$33:$C$776,СВЦЭМ!$A$33:$A$776,$A13,СВЦЭМ!$B$33:$B$776,P$11)+'СЕТ СН'!$F$12+СВЦЭМ!$D$10+'СЕТ СН'!$F$5-'СЕТ СН'!$F$20</f>
        <v>2052.50741427</v>
      </c>
      <c r="Q13" s="36">
        <f>SUMIFS(СВЦЭМ!$C$33:$C$776,СВЦЭМ!$A$33:$A$776,$A13,СВЦЭМ!$B$33:$B$776,Q$11)+'СЕТ СН'!$F$12+СВЦЭМ!$D$10+'СЕТ СН'!$F$5-'СЕТ СН'!$F$20</f>
        <v>2041.1892936100003</v>
      </c>
      <c r="R13" s="36">
        <f>SUMIFS(СВЦЭМ!$C$33:$C$776,СВЦЭМ!$A$33:$A$776,$A13,СВЦЭМ!$B$33:$B$776,R$11)+'СЕТ СН'!$F$12+СВЦЭМ!$D$10+'СЕТ СН'!$F$5-'СЕТ СН'!$F$20</f>
        <v>1972.2484493900001</v>
      </c>
      <c r="S13" s="36">
        <f>SUMIFS(СВЦЭМ!$C$33:$C$776,СВЦЭМ!$A$33:$A$776,$A13,СВЦЭМ!$B$33:$B$776,S$11)+'СЕТ СН'!$F$12+СВЦЭМ!$D$10+'СЕТ СН'!$F$5-'СЕТ СН'!$F$20</f>
        <v>1967.3237039400001</v>
      </c>
      <c r="T13" s="36">
        <f>SUMIFS(СВЦЭМ!$C$33:$C$776,СВЦЭМ!$A$33:$A$776,$A13,СВЦЭМ!$B$33:$B$776,T$11)+'СЕТ СН'!$F$12+СВЦЭМ!$D$10+'СЕТ СН'!$F$5-'СЕТ СН'!$F$20</f>
        <v>1917.7591598700001</v>
      </c>
      <c r="U13" s="36">
        <f>SUMIFS(СВЦЭМ!$C$33:$C$776,СВЦЭМ!$A$33:$A$776,$A13,СВЦЭМ!$B$33:$B$776,U$11)+'СЕТ СН'!$F$12+СВЦЭМ!$D$10+'СЕТ СН'!$F$5-'СЕТ СН'!$F$20</f>
        <v>1916.11754492</v>
      </c>
      <c r="V13" s="36">
        <f>SUMIFS(СВЦЭМ!$C$33:$C$776,СВЦЭМ!$A$33:$A$776,$A13,СВЦЭМ!$B$33:$B$776,V$11)+'СЕТ СН'!$F$12+СВЦЭМ!$D$10+'СЕТ СН'!$F$5-'СЕТ СН'!$F$20</f>
        <v>1961.4803028200001</v>
      </c>
      <c r="W13" s="36">
        <f>SUMIFS(СВЦЭМ!$C$33:$C$776,СВЦЭМ!$A$33:$A$776,$A13,СВЦЭМ!$B$33:$B$776,W$11)+'СЕТ СН'!$F$12+СВЦЭМ!$D$10+'СЕТ СН'!$F$5-'СЕТ СН'!$F$20</f>
        <v>1964.1483104000001</v>
      </c>
      <c r="X13" s="36">
        <f>SUMIFS(СВЦЭМ!$C$33:$C$776,СВЦЭМ!$A$33:$A$776,$A13,СВЦЭМ!$B$33:$B$776,X$11)+'СЕТ СН'!$F$12+СВЦЭМ!$D$10+'СЕТ СН'!$F$5-'СЕТ СН'!$F$20</f>
        <v>1961.4522442000002</v>
      </c>
      <c r="Y13" s="36">
        <f>SUMIFS(СВЦЭМ!$C$33:$C$776,СВЦЭМ!$A$33:$A$776,$A13,СВЦЭМ!$B$33:$B$776,Y$11)+'СЕТ СН'!$F$12+СВЦЭМ!$D$10+'СЕТ СН'!$F$5-'СЕТ СН'!$F$20</f>
        <v>1978.04436558</v>
      </c>
    </row>
    <row r="14" spans="1:27" ht="15.75" x14ac:dyDescent="0.2">
      <c r="A14" s="35">
        <f t="shared" ref="A14:A42" si="0">A13+1</f>
        <v>44168</v>
      </c>
      <c r="B14" s="36">
        <f>SUMIFS(СВЦЭМ!$C$33:$C$776,СВЦЭМ!$A$33:$A$776,$A14,СВЦЭМ!$B$33:$B$776,B$11)+'СЕТ СН'!$F$12+СВЦЭМ!$D$10+'СЕТ СН'!$F$5-'СЕТ СН'!$F$20</f>
        <v>2043.8949852200001</v>
      </c>
      <c r="C14" s="36">
        <f>SUMIFS(СВЦЭМ!$C$33:$C$776,СВЦЭМ!$A$33:$A$776,$A14,СВЦЭМ!$B$33:$B$776,C$11)+'СЕТ СН'!$F$12+СВЦЭМ!$D$10+'СЕТ СН'!$F$5-'СЕТ СН'!$F$20</f>
        <v>2097.1243991400002</v>
      </c>
      <c r="D14" s="36">
        <f>SUMIFS(СВЦЭМ!$C$33:$C$776,СВЦЭМ!$A$33:$A$776,$A14,СВЦЭМ!$B$33:$B$776,D$11)+'СЕТ СН'!$F$12+СВЦЭМ!$D$10+'СЕТ СН'!$F$5-'СЕТ СН'!$F$20</f>
        <v>2105.2973165600001</v>
      </c>
      <c r="E14" s="36">
        <f>SUMIFS(СВЦЭМ!$C$33:$C$776,СВЦЭМ!$A$33:$A$776,$A14,СВЦЭМ!$B$33:$B$776,E$11)+'СЕТ СН'!$F$12+СВЦЭМ!$D$10+'СЕТ СН'!$F$5-'СЕТ СН'!$F$20</f>
        <v>2112.41501823</v>
      </c>
      <c r="F14" s="36">
        <f>SUMIFS(СВЦЭМ!$C$33:$C$776,СВЦЭМ!$A$33:$A$776,$A14,СВЦЭМ!$B$33:$B$776,F$11)+'СЕТ СН'!$F$12+СВЦЭМ!$D$10+'СЕТ СН'!$F$5-'СЕТ СН'!$F$20</f>
        <v>2103.1902672000001</v>
      </c>
      <c r="G14" s="36">
        <f>SUMIFS(СВЦЭМ!$C$33:$C$776,СВЦЭМ!$A$33:$A$776,$A14,СВЦЭМ!$B$33:$B$776,G$11)+'СЕТ СН'!$F$12+СВЦЭМ!$D$10+'СЕТ СН'!$F$5-'СЕТ СН'!$F$20</f>
        <v>2096.2081060400001</v>
      </c>
      <c r="H14" s="36">
        <f>SUMIFS(СВЦЭМ!$C$33:$C$776,СВЦЭМ!$A$33:$A$776,$A14,СВЦЭМ!$B$33:$B$776,H$11)+'СЕТ СН'!$F$12+СВЦЭМ!$D$10+'СЕТ СН'!$F$5-'СЕТ СН'!$F$20</f>
        <v>2063.03000952</v>
      </c>
      <c r="I14" s="36">
        <f>SUMIFS(СВЦЭМ!$C$33:$C$776,СВЦЭМ!$A$33:$A$776,$A14,СВЦЭМ!$B$33:$B$776,I$11)+'СЕТ СН'!$F$12+СВЦЭМ!$D$10+'СЕТ СН'!$F$5-'СЕТ СН'!$F$20</f>
        <v>2003.5417884000001</v>
      </c>
      <c r="J14" s="36">
        <f>SUMIFS(СВЦЭМ!$C$33:$C$776,СВЦЭМ!$A$33:$A$776,$A14,СВЦЭМ!$B$33:$B$776,J$11)+'СЕТ СН'!$F$12+СВЦЭМ!$D$10+'СЕТ СН'!$F$5-'СЕТ СН'!$F$20</f>
        <v>1956.17942825</v>
      </c>
      <c r="K14" s="36">
        <f>SUMIFS(СВЦЭМ!$C$33:$C$776,СВЦЭМ!$A$33:$A$776,$A14,СВЦЭМ!$B$33:$B$776,K$11)+'СЕТ СН'!$F$12+СВЦЭМ!$D$10+'СЕТ СН'!$F$5-'СЕТ СН'!$F$20</f>
        <v>1924.7228601800002</v>
      </c>
      <c r="L14" s="36">
        <f>SUMIFS(СВЦЭМ!$C$33:$C$776,СВЦЭМ!$A$33:$A$776,$A14,СВЦЭМ!$B$33:$B$776,L$11)+'СЕТ СН'!$F$12+СВЦЭМ!$D$10+'СЕТ СН'!$F$5-'СЕТ СН'!$F$20</f>
        <v>1923.2663398300001</v>
      </c>
      <c r="M14" s="36">
        <f>SUMIFS(СВЦЭМ!$C$33:$C$776,СВЦЭМ!$A$33:$A$776,$A14,СВЦЭМ!$B$33:$B$776,M$11)+'СЕТ СН'!$F$12+СВЦЭМ!$D$10+'СЕТ СН'!$F$5-'СЕТ СН'!$F$20</f>
        <v>1940.1917253200002</v>
      </c>
      <c r="N14" s="36">
        <f>SUMIFS(СВЦЭМ!$C$33:$C$776,СВЦЭМ!$A$33:$A$776,$A14,СВЦЭМ!$B$33:$B$776,N$11)+'СЕТ СН'!$F$12+СВЦЭМ!$D$10+'СЕТ СН'!$F$5-'СЕТ СН'!$F$20</f>
        <v>1953.57943062</v>
      </c>
      <c r="O14" s="36">
        <f>SUMIFS(СВЦЭМ!$C$33:$C$776,СВЦЭМ!$A$33:$A$776,$A14,СВЦЭМ!$B$33:$B$776,O$11)+'СЕТ СН'!$F$12+СВЦЭМ!$D$10+'СЕТ СН'!$F$5-'СЕТ СН'!$F$20</f>
        <v>2003.6083238000001</v>
      </c>
      <c r="P14" s="36">
        <f>SUMIFS(СВЦЭМ!$C$33:$C$776,СВЦЭМ!$A$33:$A$776,$A14,СВЦЭМ!$B$33:$B$776,P$11)+'СЕТ СН'!$F$12+СВЦЭМ!$D$10+'СЕТ СН'!$F$5-'СЕТ СН'!$F$20</f>
        <v>2027.1903883700002</v>
      </c>
      <c r="Q14" s="36">
        <f>SUMIFS(СВЦЭМ!$C$33:$C$776,СВЦЭМ!$A$33:$A$776,$A14,СВЦЭМ!$B$33:$B$776,Q$11)+'СЕТ СН'!$F$12+СВЦЭМ!$D$10+'СЕТ СН'!$F$5-'СЕТ СН'!$F$20</f>
        <v>2022.2720969800002</v>
      </c>
      <c r="R14" s="36">
        <f>SUMIFS(СВЦЭМ!$C$33:$C$776,СВЦЭМ!$A$33:$A$776,$A14,СВЦЭМ!$B$33:$B$776,R$11)+'СЕТ СН'!$F$12+СВЦЭМ!$D$10+'СЕТ СН'!$F$5-'СЕТ СН'!$F$20</f>
        <v>1986.8190204500002</v>
      </c>
      <c r="S14" s="36">
        <f>SUMIFS(СВЦЭМ!$C$33:$C$776,СВЦЭМ!$A$33:$A$776,$A14,СВЦЭМ!$B$33:$B$776,S$11)+'СЕТ СН'!$F$12+СВЦЭМ!$D$10+'СЕТ СН'!$F$5-'СЕТ СН'!$F$20</f>
        <v>1960.7552543400002</v>
      </c>
      <c r="T14" s="36">
        <f>SUMIFS(СВЦЭМ!$C$33:$C$776,СВЦЭМ!$A$33:$A$776,$A14,СВЦЭМ!$B$33:$B$776,T$11)+'СЕТ СН'!$F$12+СВЦЭМ!$D$10+'СЕТ СН'!$F$5-'СЕТ СН'!$F$20</f>
        <v>1932.6904333300001</v>
      </c>
      <c r="U14" s="36">
        <f>SUMIFS(СВЦЭМ!$C$33:$C$776,СВЦЭМ!$A$33:$A$776,$A14,СВЦЭМ!$B$33:$B$776,U$11)+'СЕТ СН'!$F$12+СВЦЭМ!$D$10+'СЕТ СН'!$F$5-'СЕТ СН'!$F$20</f>
        <v>1936.7604646200002</v>
      </c>
      <c r="V14" s="36">
        <f>SUMIFS(СВЦЭМ!$C$33:$C$776,СВЦЭМ!$A$33:$A$776,$A14,СВЦЭМ!$B$33:$B$776,V$11)+'СЕТ СН'!$F$12+СВЦЭМ!$D$10+'СЕТ СН'!$F$5-'СЕТ СН'!$F$20</f>
        <v>1952.65244317</v>
      </c>
      <c r="W14" s="36">
        <f>SUMIFS(СВЦЭМ!$C$33:$C$776,СВЦЭМ!$A$33:$A$776,$A14,СВЦЭМ!$B$33:$B$776,W$11)+'СЕТ СН'!$F$12+СВЦЭМ!$D$10+'СЕТ СН'!$F$5-'СЕТ СН'!$F$20</f>
        <v>1965.2625419200001</v>
      </c>
      <c r="X14" s="36">
        <f>SUMIFS(СВЦЭМ!$C$33:$C$776,СВЦЭМ!$A$33:$A$776,$A14,СВЦЭМ!$B$33:$B$776,X$11)+'СЕТ СН'!$F$12+СВЦЭМ!$D$10+'СЕТ СН'!$F$5-'СЕТ СН'!$F$20</f>
        <v>1970.3212857400001</v>
      </c>
      <c r="Y14" s="36">
        <f>SUMIFS(СВЦЭМ!$C$33:$C$776,СВЦЭМ!$A$33:$A$776,$A14,СВЦЭМ!$B$33:$B$776,Y$11)+'СЕТ СН'!$F$12+СВЦЭМ!$D$10+'СЕТ СН'!$F$5-'СЕТ СН'!$F$20</f>
        <v>1985.09643964</v>
      </c>
    </row>
    <row r="15" spans="1:27" ht="15.75" x14ac:dyDescent="0.2">
      <c r="A15" s="35">
        <f t="shared" si="0"/>
        <v>44169</v>
      </c>
      <c r="B15" s="36">
        <f>SUMIFS(СВЦЭМ!$C$33:$C$776,СВЦЭМ!$A$33:$A$776,$A15,СВЦЭМ!$B$33:$B$776,B$11)+'СЕТ СН'!$F$12+СВЦЭМ!$D$10+'СЕТ СН'!$F$5-'СЕТ СН'!$F$20</f>
        <v>2004.34439204</v>
      </c>
      <c r="C15" s="36">
        <f>SUMIFS(СВЦЭМ!$C$33:$C$776,СВЦЭМ!$A$33:$A$776,$A15,СВЦЭМ!$B$33:$B$776,C$11)+'СЕТ СН'!$F$12+СВЦЭМ!$D$10+'СЕТ СН'!$F$5-'СЕТ СН'!$F$20</f>
        <v>2058.4020651999999</v>
      </c>
      <c r="D15" s="36">
        <f>SUMIFS(СВЦЭМ!$C$33:$C$776,СВЦЭМ!$A$33:$A$776,$A15,СВЦЭМ!$B$33:$B$776,D$11)+'СЕТ СН'!$F$12+СВЦЭМ!$D$10+'СЕТ СН'!$F$5-'СЕТ СН'!$F$20</f>
        <v>2077.0511671800004</v>
      </c>
      <c r="E15" s="36">
        <f>SUMIFS(СВЦЭМ!$C$33:$C$776,СВЦЭМ!$A$33:$A$776,$A15,СВЦЭМ!$B$33:$B$776,E$11)+'СЕТ СН'!$F$12+СВЦЭМ!$D$10+'СЕТ СН'!$F$5-'СЕТ СН'!$F$20</f>
        <v>2088.1268127399999</v>
      </c>
      <c r="F15" s="36">
        <f>SUMIFS(СВЦЭМ!$C$33:$C$776,СВЦЭМ!$A$33:$A$776,$A15,СВЦЭМ!$B$33:$B$776,F$11)+'СЕТ СН'!$F$12+СВЦЭМ!$D$10+'СЕТ СН'!$F$5-'СЕТ СН'!$F$20</f>
        <v>2078.5416842900004</v>
      </c>
      <c r="G15" s="36">
        <f>SUMIFS(СВЦЭМ!$C$33:$C$776,СВЦЭМ!$A$33:$A$776,$A15,СВЦЭМ!$B$33:$B$776,G$11)+'СЕТ СН'!$F$12+СВЦЭМ!$D$10+'СЕТ СН'!$F$5-'СЕТ СН'!$F$20</f>
        <v>2067.8887187999999</v>
      </c>
      <c r="H15" s="36">
        <f>SUMIFS(СВЦЭМ!$C$33:$C$776,СВЦЭМ!$A$33:$A$776,$A15,СВЦЭМ!$B$33:$B$776,H$11)+'СЕТ СН'!$F$12+СВЦЭМ!$D$10+'СЕТ СН'!$F$5-'СЕТ СН'!$F$20</f>
        <v>2033.84868938</v>
      </c>
      <c r="I15" s="36">
        <f>SUMIFS(СВЦЭМ!$C$33:$C$776,СВЦЭМ!$A$33:$A$776,$A15,СВЦЭМ!$B$33:$B$776,I$11)+'СЕТ СН'!$F$12+СВЦЭМ!$D$10+'СЕТ СН'!$F$5-'СЕТ СН'!$F$20</f>
        <v>1990.9072899100001</v>
      </c>
      <c r="J15" s="36">
        <f>SUMIFS(СВЦЭМ!$C$33:$C$776,СВЦЭМ!$A$33:$A$776,$A15,СВЦЭМ!$B$33:$B$776,J$11)+'СЕТ СН'!$F$12+СВЦЭМ!$D$10+'СЕТ СН'!$F$5-'СЕТ СН'!$F$20</f>
        <v>1969.47821669</v>
      </c>
      <c r="K15" s="36">
        <f>SUMIFS(СВЦЭМ!$C$33:$C$776,СВЦЭМ!$A$33:$A$776,$A15,СВЦЭМ!$B$33:$B$776,K$11)+'СЕТ СН'!$F$12+СВЦЭМ!$D$10+'СЕТ СН'!$F$5-'СЕТ СН'!$F$20</f>
        <v>1979.2946033000001</v>
      </c>
      <c r="L15" s="36">
        <f>SUMIFS(СВЦЭМ!$C$33:$C$776,СВЦЭМ!$A$33:$A$776,$A15,СВЦЭМ!$B$33:$B$776,L$11)+'СЕТ СН'!$F$12+СВЦЭМ!$D$10+'СЕТ СН'!$F$5-'СЕТ СН'!$F$20</f>
        <v>1984.1501098500003</v>
      </c>
      <c r="M15" s="36">
        <f>SUMIFS(СВЦЭМ!$C$33:$C$776,СВЦЭМ!$A$33:$A$776,$A15,СВЦЭМ!$B$33:$B$776,M$11)+'СЕТ СН'!$F$12+СВЦЭМ!$D$10+'СЕТ СН'!$F$5-'СЕТ СН'!$F$20</f>
        <v>1979.4729772200001</v>
      </c>
      <c r="N15" s="36">
        <f>SUMIFS(СВЦЭМ!$C$33:$C$776,СВЦЭМ!$A$33:$A$776,$A15,СВЦЭМ!$B$33:$B$776,N$11)+'СЕТ СН'!$F$12+СВЦЭМ!$D$10+'СЕТ СН'!$F$5-'СЕТ СН'!$F$20</f>
        <v>1985.1417361100002</v>
      </c>
      <c r="O15" s="36">
        <f>SUMIFS(СВЦЭМ!$C$33:$C$776,СВЦЭМ!$A$33:$A$776,$A15,СВЦЭМ!$B$33:$B$776,O$11)+'СЕТ СН'!$F$12+СВЦЭМ!$D$10+'СЕТ СН'!$F$5-'СЕТ СН'!$F$20</f>
        <v>2025.6368758200001</v>
      </c>
      <c r="P15" s="36">
        <f>SUMIFS(СВЦЭМ!$C$33:$C$776,СВЦЭМ!$A$33:$A$776,$A15,СВЦЭМ!$B$33:$B$776,P$11)+'СЕТ СН'!$F$12+СВЦЭМ!$D$10+'СЕТ СН'!$F$5-'СЕТ СН'!$F$20</f>
        <v>2031.7870568000001</v>
      </c>
      <c r="Q15" s="36">
        <f>SUMIFS(СВЦЭМ!$C$33:$C$776,СВЦЭМ!$A$33:$A$776,$A15,СВЦЭМ!$B$33:$B$776,Q$11)+'СЕТ СН'!$F$12+СВЦЭМ!$D$10+'СЕТ СН'!$F$5-'СЕТ СН'!$F$20</f>
        <v>2043.0563787300002</v>
      </c>
      <c r="R15" s="36">
        <f>SUMIFS(СВЦЭМ!$C$33:$C$776,СВЦЭМ!$A$33:$A$776,$A15,СВЦЭМ!$B$33:$B$776,R$11)+'СЕТ СН'!$F$12+СВЦЭМ!$D$10+'СЕТ СН'!$F$5-'СЕТ СН'!$F$20</f>
        <v>1994.93207648</v>
      </c>
      <c r="S15" s="36">
        <f>SUMIFS(СВЦЭМ!$C$33:$C$776,СВЦЭМ!$A$33:$A$776,$A15,СВЦЭМ!$B$33:$B$776,S$11)+'СЕТ СН'!$F$12+СВЦЭМ!$D$10+'СЕТ СН'!$F$5-'СЕТ СН'!$F$20</f>
        <v>1963.73155567</v>
      </c>
      <c r="T15" s="36">
        <f>SUMIFS(СВЦЭМ!$C$33:$C$776,СВЦЭМ!$A$33:$A$776,$A15,СВЦЭМ!$B$33:$B$776,T$11)+'СЕТ СН'!$F$12+СВЦЭМ!$D$10+'СЕТ СН'!$F$5-'СЕТ СН'!$F$20</f>
        <v>1976.9596323700002</v>
      </c>
      <c r="U15" s="36">
        <f>SUMIFS(СВЦЭМ!$C$33:$C$776,СВЦЭМ!$A$33:$A$776,$A15,СВЦЭМ!$B$33:$B$776,U$11)+'СЕТ СН'!$F$12+СВЦЭМ!$D$10+'СЕТ СН'!$F$5-'СЕТ СН'!$F$20</f>
        <v>1976.54433242</v>
      </c>
      <c r="V15" s="36">
        <f>SUMIFS(СВЦЭМ!$C$33:$C$776,СВЦЭМ!$A$33:$A$776,$A15,СВЦЭМ!$B$33:$B$776,V$11)+'СЕТ СН'!$F$12+СВЦЭМ!$D$10+'СЕТ СН'!$F$5-'СЕТ СН'!$F$20</f>
        <v>1969.7314939000003</v>
      </c>
      <c r="W15" s="36">
        <f>SUMIFS(СВЦЭМ!$C$33:$C$776,СВЦЭМ!$A$33:$A$776,$A15,СВЦЭМ!$B$33:$B$776,W$11)+'СЕТ СН'!$F$12+СВЦЭМ!$D$10+'СЕТ СН'!$F$5-'СЕТ СН'!$F$20</f>
        <v>1968.59180543</v>
      </c>
      <c r="X15" s="36">
        <f>SUMIFS(СВЦЭМ!$C$33:$C$776,СВЦЭМ!$A$33:$A$776,$A15,СВЦЭМ!$B$33:$B$776,X$11)+'СЕТ СН'!$F$12+СВЦЭМ!$D$10+'СЕТ СН'!$F$5-'СЕТ СН'!$F$20</f>
        <v>1965.0837078300001</v>
      </c>
      <c r="Y15" s="36">
        <f>SUMIFS(СВЦЭМ!$C$33:$C$776,СВЦЭМ!$A$33:$A$776,$A15,СВЦЭМ!$B$33:$B$776,Y$11)+'СЕТ СН'!$F$12+СВЦЭМ!$D$10+'СЕТ СН'!$F$5-'СЕТ СН'!$F$20</f>
        <v>1988.6117371400001</v>
      </c>
    </row>
    <row r="16" spans="1:27" ht="15.75" x14ac:dyDescent="0.2">
      <c r="A16" s="35">
        <f t="shared" si="0"/>
        <v>44170</v>
      </c>
      <c r="B16" s="36">
        <f>SUMIFS(СВЦЭМ!$C$33:$C$776,СВЦЭМ!$A$33:$A$776,$A16,СВЦЭМ!$B$33:$B$776,B$11)+'СЕТ СН'!$F$12+СВЦЭМ!$D$10+'СЕТ СН'!$F$5-'СЕТ СН'!$F$20</f>
        <v>2036.6363051500002</v>
      </c>
      <c r="C16" s="36">
        <f>SUMIFS(СВЦЭМ!$C$33:$C$776,СВЦЭМ!$A$33:$A$776,$A16,СВЦЭМ!$B$33:$B$776,C$11)+'СЕТ СН'!$F$12+СВЦЭМ!$D$10+'СЕТ СН'!$F$5-'СЕТ СН'!$F$20</f>
        <v>2090.6311679</v>
      </c>
      <c r="D16" s="36">
        <f>SUMIFS(СВЦЭМ!$C$33:$C$776,СВЦЭМ!$A$33:$A$776,$A16,СВЦЭМ!$B$33:$B$776,D$11)+'СЕТ СН'!$F$12+СВЦЭМ!$D$10+'СЕТ СН'!$F$5-'СЕТ СН'!$F$20</f>
        <v>2112.6201951200001</v>
      </c>
      <c r="E16" s="36">
        <f>SUMIFS(СВЦЭМ!$C$33:$C$776,СВЦЭМ!$A$33:$A$776,$A16,СВЦЭМ!$B$33:$B$776,E$11)+'СЕТ СН'!$F$12+СВЦЭМ!$D$10+'СЕТ СН'!$F$5-'СЕТ СН'!$F$20</f>
        <v>2109.92810104</v>
      </c>
      <c r="F16" s="36">
        <f>SUMIFS(СВЦЭМ!$C$33:$C$776,СВЦЭМ!$A$33:$A$776,$A16,СВЦЭМ!$B$33:$B$776,F$11)+'СЕТ СН'!$F$12+СВЦЭМ!$D$10+'СЕТ СН'!$F$5-'СЕТ СН'!$F$20</f>
        <v>2109.2288868699998</v>
      </c>
      <c r="G16" s="36">
        <f>SUMIFS(СВЦЭМ!$C$33:$C$776,СВЦЭМ!$A$33:$A$776,$A16,СВЦЭМ!$B$33:$B$776,G$11)+'СЕТ СН'!$F$12+СВЦЭМ!$D$10+'СЕТ СН'!$F$5-'СЕТ СН'!$F$20</f>
        <v>2098.86576539</v>
      </c>
      <c r="H16" s="36">
        <f>SUMIFS(СВЦЭМ!$C$33:$C$776,СВЦЭМ!$A$33:$A$776,$A16,СВЦЭМ!$B$33:$B$776,H$11)+'СЕТ СН'!$F$12+СВЦЭМ!$D$10+'СЕТ СН'!$F$5-'СЕТ СН'!$F$20</f>
        <v>2077.8489592599999</v>
      </c>
      <c r="I16" s="36">
        <f>SUMIFS(СВЦЭМ!$C$33:$C$776,СВЦЭМ!$A$33:$A$776,$A16,СВЦЭМ!$B$33:$B$776,I$11)+'СЕТ СН'!$F$12+СВЦЭМ!$D$10+'СЕТ СН'!$F$5-'СЕТ СН'!$F$20</f>
        <v>2015.13407749</v>
      </c>
      <c r="J16" s="36">
        <f>SUMIFS(СВЦЭМ!$C$33:$C$776,СВЦЭМ!$A$33:$A$776,$A16,СВЦЭМ!$B$33:$B$776,J$11)+'СЕТ СН'!$F$12+СВЦЭМ!$D$10+'СЕТ СН'!$F$5-'СЕТ СН'!$F$20</f>
        <v>1959.2736461500001</v>
      </c>
      <c r="K16" s="36">
        <f>SUMIFS(СВЦЭМ!$C$33:$C$776,СВЦЭМ!$A$33:$A$776,$A16,СВЦЭМ!$B$33:$B$776,K$11)+'СЕТ СН'!$F$12+СВЦЭМ!$D$10+'СЕТ СН'!$F$5-'СЕТ СН'!$F$20</f>
        <v>1947.8226826300001</v>
      </c>
      <c r="L16" s="36">
        <f>SUMIFS(СВЦЭМ!$C$33:$C$776,СВЦЭМ!$A$33:$A$776,$A16,СВЦЭМ!$B$33:$B$776,L$11)+'СЕТ СН'!$F$12+СВЦЭМ!$D$10+'СЕТ СН'!$F$5-'СЕТ СН'!$F$20</f>
        <v>1958.67903419</v>
      </c>
      <c r="M16" s="36">
        <f>SUMIFS(СВЦЭМ!$C$33:$C$776,СВЦЭМ!$A$33:$A$776,$A16,СВЦЭМ!$B$33:$B$776,M$11)+'СЕТ СН'!$F$12+СВЦЭМ!$D$10+'СЕТ СН'!$F$5-'СЕТ СН'!$F$20</f>
        <v>1952.39395853</v>
      </c>
      <c r="N16" s="36">
        <f>SUMIFS(СВЦЭМ!$C$33:$C$776,СВЦЭМ!$A$33:$A$776,$A16,СВЦЭМ!$B$33:$B$776,N$11)+'СЕТ СН'!$F$12+СВЦЭМ!$D$10+'СЕТ СН'!$F$5-'СЕТ СН'!$F$20</f>
        <v>1946.0332709500001</v>
      </c>
      <c r="O16" s="36">
        <f>SUMIFS(СВЦЭМ!$C$33:$C$776,СВЦЭМ!$A$33:$A$776,$A16,СВЦЭМ!$B$33:$B$776,O$11)+'СЕТ СН'!$F$12+СВЦЭМ!$D$10+'СЕТ СН'!$F$5-'СЕТ СН'!$F$20</f>
        <v>1995.14379027</v>
      </c>
      <c r="P16" s="36">
        <f>SUMIFS(СВЦЭМ!$C$33:$C$776,СВЦЭМ!$A$33:$A$776,$A16,СВЦЭМ!$B$33:$B$776,P$11)+'СЕТ СН'!$F$12+СВЦЭМ!$D$10+'СЕТ СН'!$F$5-'СЕТ СН'!$F$20</f>
        <v>2010.50573867</v>
      </c>
      <c r="Q16" s="36">
        <f>SUMIFS(СВЦЭМ!$C$33:$C$776,СВЦЭМ!$A$33:$A$776,$A16,СВЦЭМ!$B$33:$B$776,Q$11)+'СЕТ СН'!$F$12+СВЦЭМ!$D$10+'СЕТ СН'!$F$5-'СЕТ СН'!$F$20</f>
        <v>2016.4445221300002</v>
      </c>
      <c r="R16" s="36">
        <f>SUMIFS(СВЦЭМ!$C$33:$C$776,СВЦЭМ!$A$33:$A$776,$A16,СВЦЭМ!$B$33:$B$776,R$11)+'СЕТ СН'!$F$12+СВЦЭМ!$D$10+'СЕТ СН'!$F$5-'СЕТ СН'!$F$20</f>
        <v>1983.3218505700002</v>
      </c>
      <c r="S16" s="36">
        <f>SUMIFS(СВЦЭМ!$C$33:$C$776,СВЦЭМ!$A$33:$A$776,$A16,СВЦЭМ!$B$33:$B$776,S$11)+'СЕТ СН'!$F$12+СВЦЭМ!$D$10+'СЕТ СН'!$F$5-'СЕТ СН'!$F$20</f>
        <v>1957.5626694900002</v>
      </c>
      <c r="T16" s="36">
        <f>SUMIFS(СВЦЭМ!$C$33:$C$776,СВЦЭМ!$A$33:$A$776,$A16,СВЦЭМ!$B$33:$B$776,T$11)+'СЕТ СН'!$F$12+СВЦЭМ!$D$10+'СЕТ СН'!$F$5-'СЕТ СН'!$F$20</f>
        <v>1968.7236135400001</v>
      </c>
      <c r="U16" s="36">
        <f>SUMIFS(СВЦЭМ!$C$33:$C$776,СВЦЭМ!$A$33:$A$776,$A16,СВЦЭМ!$B$33:$B$776,U$11)+'СЕТ СН'!$F$12+СВЦЭМ!$D$10+'СЕТ СН'!$F$5-'СЕТ СН'!$F$20</f>
        <v>1958.6740305000001</v>
      </c>
      <c r="V16" s="36">
        <f>SUMIFS(СВЦЭМ!$C$33:$C$776,СВЦЭМ!$A$33:$A$776,$A16,СВЦЭМ!$B$33:$B$776,V$11)+'СЕТ СН'!$F$12+СВЦЭМ!$D$10+'СЕТ СН'!$F$5-'СЕТ СН'!$F$20</f>
        <v>1941.54262724</v>
      </c>
      <c r="W16" s="36">
        <f>SUMIFS(СВЦЭМ!$C$33:$C$776,СВЦЭМ!$A$33:$A$776,$A16,СВЦЭМ!$B$33:$B$776,W$11)+'СЕТ СН'!$F$12+СВЦЭМ!$D$10+'СЕТ СН'!$F$5-'СЕТ СН'!$F$20</f>
        <v>1942.50580313</v>
      </c>
      <c r="X16" s="36">
        <f>SUMIFS(СВЦЭМ!$C$33:$C$776,СВЦЭМ!$A$33:$A$776,$A16,СВЦЭМ!$B$33:$B$776,X$11)+'СЕТ СН'!$F$12+СВЦЭМ!$D$10+'СЕТ СН'!$F$5-'СЕТ СН'!$F$20</f>
        <v>1946.4395654800001</v>
      </c>
      <c r="Y16" s="36">
        <f>SUMIFS(СВЦЭМ!$C$33:$C$776,СВЦЭМ!$A$33:$A$776,$A16,СВЦЭМ!$B$33:$B$776,Y$11)+'СЕТ СН'!$F$12+СВЦЭМ!$D$10+'СЕТ СН'!$F$5-'СЕТ СН'!$F$20</f>
        <v>1969.6101058100001</v>
      </c>
    </row>
    <row r="17" spans="1:25" ht="15.75" x14ac:dyDescent="0.2">
      <c r="A17" s="35">
        <f t="shared" si="0"/>
        <v>44171</v>
      </c>
      <c r="B17" s="36">
        <f>SUMIFS(СВЦЭМ!$C$33:$C$776,СВЦЭМ!$A$33:$A$776,$A17,СВЦЭМ!$B$33:$B$776,B$11)+'СЕТ СН'!$F$12+СВЦЭМ!$D$10+'СЕТ СН'!$F$5-'СЕТ СН'!$F$20</f>
        <v>2031.7290828600001</v>
      </c>
      <c r="C17" s="36">
        <f>SUMIFS(СВЦЭМ!$C$33:$C$776,СВЦЭМ!$A$33:$A$776,$A17,СВЦЭМ!$B$33:$B$776,C$11)+'СЕТ СН'!$F$12+СВЦЭМ!$D$10+'СЕТ СН'!$F$5-'СЕТ СН'!$F$20</f>
        <v>2092.1111061199999</v>
      </c>
      <c r="D17" s="36">
        <f>SUMIFS(СВЦЭМ!$C$33:$C$776,СВЦЭМ!$A$33:$A$776,$A17,СВЦЭМ!$B$33:$B$776,D$11)+'СЕТ СН'!$F$12+СВЦЭМ!$D$10+'СЕТ СН'!$F$5-'СЕТ СН'!$F$20</f>
        <v>2103.2535666900003</v>
      </c>
      <c r="E17" s="36">
        <f>SUMIFS(СВЦЭМ!$C$33:$C$776,СВЦЭМ!$A$33:$A$776,$A17,СВЦЭМ!$B$33:$B$776,E$11)+'СЕТ СН'!$F$12+СВЦЭМ!$D$10+'СЕТ СН'!$F$5-'СЕТ СН'!$F$20</f>
        <v>2115.5496454000004</v>
      </c>
      <c r="F17" s="36">
        <f>SUMIFS(СВЦЭМ!$C$33:$C$776,СВЦЭМ!$A$33:$A$776,$A17,СВЦЭМ!$B$33:$B$776,F$11)+'СЕТ СН'!$F$12+СВЦЭМ!$D$10+'СЕТ СН'!$F$5-'СЕТ СН'!$F$20</f>
        <v>2116.5198002900001</v>
      </c>
      <c r="G17" s="36">
        <f>SUMIFS(СВЦЭМ!$C$33:$C$776,СВЦЭМ!$A$33:$A$776,$A17,СВЦЭМ!$B$33:$B$776,G$11)+'СЕТ СН'!$F$12+СВЦЭМ!$D$10+'СЕТ СН'!$F$5-'СЕТ СН'!$F$20</f>
        <v>2107.6866523799999</v>
      </c>
      <c r="H17" s="36">
        <f>SUMIFS(СВЦЭМ!$C$33:$C$776,СВЦЭМ!$A$33:$A$776,$A17,СВЦЭМ!$B$33:$B$776,H$11)+'СЕТ СН'!$F$12+СВЦЭМ!$D$10+'СЕТ СН'!$F$5-'СЕТ СН'!$F$20</f>
        <v>2100.6424197699998</v>
      </c>
      <c r="I17" s="36">
        <f>SUMIFS(СВЦЭМ!$C$33:$C$776,СВЦЭМ!$A$33:$A$776,$A17,СВЦЭМ!$B$33:$B$776,I$11)+'СЕТ СН'!$F$12+СВЦЭМ!$D$10+'СЕТ СН'!$F$5-'СЕТ СН'!$F$20</f>
        <v>2046.30270204</v>
      </c>
      <c r="J17" s="36">
        <f>SUMIFS(СВЦЭМ!$C$33:$C$776,СВЦЭМ!$A$33:$A$776,$A17,СВЦЭМ!$B$33:$B$776,J$11)+'СЕТ СН'!$F$12+СВЦЭМ!$D$10+'СЕТ СН'!$F$5-'СЕТ СН'!$F$20</f>
        <v>1974.0465243900001</v>
      </c>
      <c r="K17" s="36">
        <f>SUMIFS(СВЦЭМ!$C$33:$C$776,СВЦЭМ!$A$33:$A$776,$A17,СВЦЭМ!$B$33:$B$776,K$11)+'СЕТ СН'!$F$12+СВЦЭМ!$D$10+'СЕТ СН'!$F$5-'СЕТ СН'!$F$20</f>
        <v>1934.4474685800001</v>
      </c>
      <c r="L17" s="36">
        <f>SUMIFS(СВЦЭМ!$C$33:$C$776,СВЦЭМ!$A$33:$A$776,$A17,СВЦЭМ!$B$33:$B$776,L$11)+'СЕТ СН'!$F$12+СВЦЭМ!$D$10+'СЕТ СН'!$F$5-'СЕТ СН'!$F$20</f>
        <v>1940.4392190800002</v>
      </c>
      <c r="M17" s="36">
        <f>SUMIFS(СВЦЭМ!$C$33:$C$776,СВЦЭМ!$A$33:$A$776,$A17,СВЦЭМ!$B$33:$B$776,M$11)+'СЕТ СН'!$F$12+СВЦЭМ!$D$10+'СЕТ СН'!$F$5-'СЕТ СН'!$F$20</f>
        <v>1937.2421914400002</v>
      </c>
      <c r="N17" s="36">
        <f>SUMIFS(СВЦЭМ!$C$33:$C$776,СВЦЭМ!$A$33:$A$776,$A17,СВЦЭМ!$B$33:$B$776,N$11)+'СЕТ СН'!$F$12+СВЦЭМ!$D$10+'СЕТ СН'!$F$5-'СЕТ СН'!$F$20</f>
        <v>1940.07168688</v>
      </c>
      <c r="O17" s="36">
        <f>SUMIFS(СВЦЭМ!$C$33:$C$776,СВЦЭМ!$A$33:$A$776,$A17,СВЦЭМ!$B$33:$B$776,O$11)+'СЕТ СН'!$F$12+СВЦЭМ!$D$10+'СЕТ СН'!$F$5-'СЕТ СН'!$F$20</f>
        <v>1996.1277355800003</v>
      </c>
      <c r="P17" s="36">
        <f>SUMIFS(СВЦЭМ!$C$33:$C$776,СВЦЭМ!$A$33:$A$776,$A17,СВЦЭМ!$B$33:$B$776,P$11)+'СЕТ СН'!$F$12+СВЦЭМ!$D$10+'СЕТ СН'!$F$5-'СЕТ СН'!$F$20</f>
        <v>2014.9239631100002</v>
      </c>
      <c r="Q17" s="36">
        <f>SUMIFS(СВЦЭМ!$C$33:$C$776,СВЦЭМ!$A$33:$A$776,$A17,СВЦЭМ!$B$33:$B$776,Q$11)+'СЕТ СН'!$F$12+СВЦЭМ!$D$10+'СЕТ СН'!$F$5-'СЕТ СН'!$F$20</f>
        <v>2022.0310446100002</v>
      </c>
      <c r="R17" s="36">
        <f>SUMIFS(СВЦЭМ!$C$33:$C$776,СВЦЭМ!$A$33:$A$776,$A17,СВЦЭМ!$B$33:$B$776,R$11)+'СЕТ СН'!$F$12+СВЦЭМ!$D$10+'СЕТ СН'!$F$5-'СЕТ СН'!$F$20</f>
        <v>1971.6030976300001</v>
      </c>
      <c r="S17" s="36">
        <f>SUMIFS(СВЦЭМ!$C$33:$C$776,СВЦЭМ!$A$33:$A$776,$A17,СВЦЭМ!$B$33:$B$776,S$11)+'СЕТ СН'!$F$12+СВЦЭМ!$D$10+'СЕТ СН'!$F$5-'СЕТ СН'!$F$20</f>
        <v>1940.56647651</v>
      </c>
      <c r="T17" s="36">
        <f>SUMIFS(СВЦЭМ!$C$33:$C$776,СВЦЭМ!$A$33:$A$776,$A17,СВЦЭМ!$B$33:$B$776,T$11)+'СЕТ СН'!$F$12+СВЦЭМ!$D$10+'СЕТ СН'!$F$5-'СЕТ СН'!$F$20</f>
        <v>1962.4302379300002</v>
      </c>
      <c r="U17" s="36">
        <f>SUMIFS(СВЦЭМ!$C$33:$C$776,СВЦЭМ!$A$33:$A$776,$A17,СВЦЭМ!$B$33:$B$776,U$11)+'СЕТ СН'!$F$12+СВЦЭМ!$D$10+'СЕТ СН'!$F$5-'СЕТ СН'!$F$20</f>
        <v>1961.1785206200002</v>
      </c>
      <c r="V17" s="36">
        <f>SUMIFS(СВЦЭМ!$C$33:$C$776,СВЦЭМ!$A$33:$A$776,$A17,СВЦЭМ!$B$33:$B$776,V$11)+'СЕТ СН'!$F$12+СВЦЭМ!$D$10+'СЕТ СН'!$F$5-'СЕТ СН'!$F$20</f>
        <v>1954.3204286700002</v>
      </c>
      <c r="W17" s="36">
        <f>SUMIFS(СВЦЭМ!$C$33:$C$776,СВЦЭМ!$A$33:$A$776,$A17,СВЦЭМ!$B$33:$B$776,W$11)+'СЕТ СН'!$F$12+СВЦЭМ!$D$10+'СЕТ СН'!$F$5-'СЕТ СН'!$F$20</f>
        <v>1939.1868266900001</v>
      </c>
      <c r="X17" s="36">
        <f>SUMIFS(СВЦЭМ!$C$33:$C$776,СВЦЭМ!$A$33:$A$776,$A17,СВЦЭМ!$B$33:$B$776,X$11)+'СЕТ СН'!$F$12+СВЦЭМ!$D$10+'СЕТ СН'!$F$5-'СЕТ СН'!$F$20</f>
        <v>1936.94074469</v>
      </c>
      <c r="Y17" s="36">
        <f>SUMIFS(СВЦЭМ!$C$33:$C$776,СВЦЭМ!$A$33:$A$776,$A17,СВЦЭМ!$B$33:$B$776,Y$11)+'СЕТ СН'!$F$12+СВЦЭМ!$D$10+'СЕТ СН'!$F$5-'СЕТ СН'!$F$20</f>
        <v>1965.2938477600001</v>
      </c>
    </row>
    <row r="18" spans="1:25" ht="15.75" x14ac:dyDescent="0.2">
      <c r="A18" s="35">
        <f t="shared" si="0"/>
        <v>44172</v>
      </c>
      <c r="B18" s="36">
        <f>SUMIFS(СВЦЭМ!$C$33:$C$776,СВЦЭМ!$A$33:$A$776,$A18,СВЦЭМ!$B$33:$B$776,B$11)+'СЕТ СН'!$F$12+СВЦЭМ!$D$10+'СЕТ СН'!$F$5-'СЕТ СН'!$F$20</f>
        <v>2036.8839547000002</v>
      </c>
      <c r="C18" s="36">
        <f>SUMIFS(СВЦЭМ!$C$33:$C$776,СВЦЭМ!$A$33:$A$776,$A18,СВЦЭМ!$B$33:$B$776,C$11)+'СЕТ СН'!$F$12+СВЦЭМ!$D$10+'СЕТ СН'!$F$5-'СЕТ СН'!$F$20</f>
        <v>2090.9343738899997</v>
      </c>
      <c r="D18" s="36">
        <f>SUMIFS(СВЦЭМ!$C$33:$C$776,СВЦЭМ!$A$33:$A$776,$A18,СВЦЭМ!$B$33:$B$776,D$11)+'СЕТ СН'!$F$12+СВЦЭМ!$D$10+'СЕТ СН'!$F$5-'СЕТ СН'!$F$20</f>
        <v>2106.7505972999998</v>
      </c>
      <c r="E18" s="36">
        <f>SUMIFS(СВЦЭМ!$C$33:$C$776,СВЦЭМ!$A$33:$A$776,$A18,СВЦЭМ!$B$33:$B$776,E$11)+'СЕТ СН'!$F$12+СВЦЭМ!$D$10+'СЕТ СН'!$F$5-'СЕТ СН'!$F$20</f>
        <v>2113.9943321600003</v>
      </c>
      <c r="F18" s="36">
        <f>SUMIFS(СВЦЭМ!$C$33:$C$776,СВЦЭМ!$A$33:$A$776,$A18,СВЦЭМ!$B$33:$B$776,F$11)+'СЕТ СН'!$F$12+СВЦЭМ!$D$10+'СЕТ СН'!$F$5-'СЕТ СН'!$F$20</f>
        <v>2109.5292307500004</v>
      </c>
      <c r="G18" s="36">
        <f>SUMIFS(СВЦЭМ!$C$33:$C$776,СВЦЭМ!$A$33:$A$776,$A18,СВЦЭМ!$B$33:$B$776,G$11)+'СЕТ СН'!$F$12+СВЦЭМ!$D$10+'СЕТ СН'!$F$5-'СЕТ СН'!$F$20</f>
        <v>2096.4656224700002</v>
      </c>
      <c r="H18" s="36">
        <f>SUMIFS(СВЦЭМ!$C$33:$C$776,СВЦЭМ!$A$33:$A$776,$A18,СВЦЭМ!$B$33:$B$776,H$11)+'СЕТ СН'!$F$12+СВЦЭМ!$D$10+'СЕТ СН'!$F$5-'СЕТ СН'!$F$20</f>
        <v>2060.5748994700002</v>
      </c>
      <c r="I18" s="36">
        <f>SUMIFS(СВЦЭМ!$C$33:$C$776,СВЦЭМ!$A$33:$A$776,$A18,СВЦЭМ!$B$33:$B$776,I$11)+'СЕТ СН'!$F$12+СВЦЭМ!$D$10+'СЕТ СН'!$F$5-'СЕТ СН'!$F$20</f>
        <v>2008.9058718300003</v>
      </c>
      <c r="J18" s="36">
        <f>SUMIFS(СВЦЭМ!$C$33:$C$776,СВЦЭМ!$A$33:$A$776,$A18,СВЦЭМ!$B$33:$B$776,J$11)+'СЕТ СН'!$F$12+СВЦЭМ!$D$10+'СЕТ СН'!$F$5-'СЕТ СН'!$F$20</f>
        <v>1997.2402661000001</v>
      </c>
      <c r="K18" s="36">
        <f>SUMIFS(СВЦЭМ!$C$33:$C$776,СВЦЭМ!$A$33:$A$776,$A18,СВЦЭМ!$B$33:$B$776,K$11)+'СЕТ СН'!$F$12+СВЦЭМ!$D$10+'СЕТ СН'!$F$5-'СЕТ СН'!$F$20</f>
        <v>1971.6923292200001</v>
      </c>
      <c r="L18" s="36">
        <f>SUMIFS(СВЦЭМ!$C$33:$C$776,СВЦЭМ!$A$33:$A$776,$A18,СВЦЭМ!$B$33:$B$776,L$11)+'СЕТ СН'!$F$12+СВЦЭМ!$D$10+'СЕТ СН'!$F$5-'СЕТ СН'!$F$20</f>
        <v>1975.4614668200002</v>
      </c>
      <c r="M18" s="36">
        <f>SUMIFS(СВЦЭМ!$C$33:$C$776,СВЦЭМ!$A$33:$A$776,$A18,СВЦЭМ!$B$33:$B$776,M$11)+'СЕТ СН'!$F$12+СВЦЭМ!$D$10+'СЕТ СН'!$F$5-'СЕТ СН'!$F$20</f>
        <v>1963.4548682200002</v>
      </c>
      <c r="N18" s="36">
        <f>SUMIFS(СВЦЭМ!$C$33:$C$776,СВЦЭМ!$A$33:$A$776,$A18,СВЦЭМ!$B$33:$B$776,N$11)+'СЕТ СН'!$F$12+СВЦЭМ!$D$10+'СЕТ СН'!$F$5-'СЕТ СН'!$F$20</f>
        <v>1952.2991983500001</v>
      </c>
      <c r="O18" s="36">
        <f>SUMIFS(СВЦЭМ!$C$33:$C$776,СВЦЭМ!$A$33:$A$776,$A18,СВЦЭМ!$B$33:$B$776,O$11)+'СЕТ СН'!$F$12+СВЦЭМ!$D$10+'СЕТ СН'!$F$5-'СЕТ СН'!$F$20</f>
        <v>1989.0134150000001</v>
      </c>
      <c r="P18" s="36">
        <f>SUMIFS(СВЦЭМ!$C$33:$C$776,СВЦЭМ!$A$33:$A$776,$A18,СВЦЭМ!$B$33:$B$776,P$11)+'СЕТ СН'!$F$12+СВЦЭМ!$D$10+'СЕТ СН'!$F$5-'СЕТ СН'!$F$20</f>
        <v>2008.6677844800001</v>
      </c>
      <c r="Q18" s="36">
        <f>SUMIFS(СВЦЭМ!$C$33:$C$776,СВЦЭМ!$A$33:$A$776,$A18,СВЦЭМ!$B$33:$B$776,Q$11)+'СЕТ СН'!$F$12+СВЦЭМ!$D$10+'СЕТ СН'!$F$5-'СЕТ СН'!$F$20</f>
        <v>2009.73915188</v>
      </c>
      <c r="R18" s="36">
        <f>SUMIFS(СВЦЭМ!$C$33:$C$776,СВЦЭМ!$A$33:$A$776,$A18,СВЦЭМ!$B$33:$B$776,R$11)+'СЕТ СН'!$F$12+СВЦЭМ!$D$10+'СЕТ СН'!$F$5-'СЕТ СН'!$F$20</f>
        <v>1965.6842417600001</v>
      </c>
      <c r="S18" s="36">
        <f>SUMIFS(СВЦЭМ!$C$33:$C$776,СВЦЭМ!$A$33:$A$776,$A18,СВЦЭМ!$B$33:$B$776,S$11)+'СЕТ СН'!$F$12+СВЦЭМ!$D$10+'СЕТ СН'!$F$5-'СЕТ СН'!$F$20</f>
        <v>1956.61059316</v>
      </c>
      <c r="T18" s="36">
        <f>SUMIFS(СВЦЭМ!$C$33:$C$776,СВЦЭМ!$A$33:$A$776,$A18,СВЦЭМ!$B$33:$B$776,T$11)+'СЕТ СН'!$F$12+СВЦЭМ!$D$10+'СЕТ СН'!$F$5-'СЕТ СН'!$F$20</f>
        <v>1969.2983934700001</v>
      </c>
      <c r="U18" s="36">
        <f>SUMIFS(СВЦЭМ!$C$33:$C$776,СВЦЭМ!$A$33:$A$776,$A18,СВЦЭМ!$B$33:$B$776,U$11)+'СЕТ СН'!$F$12+СВЦЭМ!$D$10+'СЕТ СН'!$F$5-'СЕТ СН'!$F$20</f>
        <v>1958.2351666300001</v>
      </c>
      <c r="V18" s="36">
        <f>SUMIFS(СВЦЭМ!$C$33:$C$776,СВЦЭМ!$A$33:$A$776,$A18,СВЦЭМ!$B$33:$B$776,V$11)+'СЕТ СН'!$F$12+СВЦЭМ!$D$10+'СЕТ СН'!$F$5-'СЕТ СН'!$F$20</f>
        <v>1957.0982395400001</v>
      </c>
      <c r="W18" s="36">
        <f>SUMIFS(СВЦЭМ!$C$33:$C$776,СВЦЭМ!$A$33:$A$776,$A18,СВЦЭМ!$B$33:$B$776,W$11)+'СЕТ СН'!$F$12+СВЦЭМ!$D$10+'СЕТ СН'!$F$5-'СЕТ СН'!$F$20</f>
        <v>1967.5807518800002</v>
      </c>
      <c r="X18" s="36">
        <f>SUMIFS(СВЦЭМ!$C$33:$C$776,СВЦЭМ!$A$33:$A$776,$A18,СВЦЭМ!$B$33:$B$776,X$11)+'СЕТ СН'!$F$12+СВЦЭМ!$D$10+'СЕТ СН'!$F$5-'СЕТ СН'!$F$20</f>
        <v>1957.0917272199999</v>
      </c>
      <c r="Y18" s="36">
        <f>SUMIFS(СВЦЭМ!$C$33:$C$776,СВЦЭМ!$A$33:$A$776,$A18,СВЦЭМ!$B$33:$B$776,Y$11)+'СЕТ СН'!$F$12+СВЦЭМ!$D$10+'СЕТ СН'!$F$5-'СЕТ СН'!$F$20</f>
        <v>1976.9984549700002</v>
      </c>
    </row>
    <row r="19" spans="1:25" ht="15.75" x14ac:dyDescent="0.2">
      <c r="A19" s="35">
        <f t="shared" si="0"/>
        <v>44173</v>
      </c>
      <c r="B19" s="36">
        <f>SUMIFS(СВЦЭМ!$C$33:$C$776,СВЦЭМ!$A$33:$A$776,$A19,СВЦЭМ!$B$33:$B$776,B$11)+'СЕТ СН'!$F$12+СВЦЭМ!$D$10+'СЕТ СН'!$F$5-'СЕТ СН'!$F$20</f>
        <v>2026.9151505300001</v>
      </c>
      <c r="C19" s="36">
        <f>SUMIFS(СВЦЭМ!$C$33:$C$776,СВЦЭМ!$A$33:$A$776,$A19,СВЦЭМ!$B$33:$B$776,C$11)+'СЕТ СН'!$F$12+СВЦЭМ!$D$10+'СЕТ СН'!$F$5-'СЕТ СН'!$F$20</f>
        <v>2078.6622292100001</v>
      </c>
      <c r="D19" s="36">
        <f>SUMIFS(СВЦЭМ!$C$33:$C$776,СВЦЭМ!$A$33:$A$776,$A19,СВЦЭМ!$B$33:$B$776,D$11)+'СЕТ СН'!$F$12+СВЦЭМ!$D$10+'СЕТ СН'!$F$5-'СЕТ СН'!$F$20</f>
        <v>2082.1393824500001</v>
      </c>
      <c r="E19" s="36">
        <f>SUMIFS(СВЦЭМ!$C$33:$C$776,СВЦЭМ!$A$33:$A$776,$A19,СВЦЭМ!$B$33:$B$776,E$11)+'СЕТ СН'!$F$12+СВЦЭМ!$D$10+'СЕТ СН'!$F$5-'СЕТ СН'!$F$20</f>
        <v>2084.2170513400001</v>
      </c>
      <c r="F19" s="36">
        <f>SUMIFS(СВЦЭМ!$C$33:$C$776,СВЦЭМ!$A$33:$A$776,$A19,СВЦЭМ!$B$33:$B$776,F$11)+'СЕТ СН'!$F$12+СВЦЭМ!$D$10+'СЕТ СН'!$F$5-'СЕТ СН'!$F$20</f>
        <v>2081.62657924</v>
      </c>
      <c r="G19" s="36">
        <f>SUMIFS(СВЦЭМ!$C$33:$C$776,СВЦЭМ!$A$33:$A$776,$A19,СВЦЭМ!$B$33:$B$776,G$11)+'СЕТ СН'!$F$12+СВЦЭМ!$D$10+'СЕТ СН'!$F$5-'СЕТ СН'!$F$20</f>
        <v>2073.6326815500001</v>
      </c>
      <c r="H19" s="36">
        <f>SUMIFS(СВЦЭМ!$C$33:$C$776,СВЦЭМ!$A$33:$A$776,$A19,СВЦЭМ!$B$33:$B$776,H$11)+'СЕТ СН'!$F$12+СВЦЭМ!$D$10+'СЕТ СН'!$F$5-'СЕТ СН'!$F$20</f>
        <v>2018.06581061</v>
      </c>
      <c r="I19" s="36">
        <f>SUMIFS(СВЦЭМ!$C$33:$C$776,СВЦЭМ!$A$33:$A$776,$A19,СВЦЭМ!$B$33:$B$776,I$11)+'СЕТ СН'!$F$12+СВЦЭМ!$D$10+'СЕТ СН'!$F$5-'СЕТ СН'!$F$20</f>
        <v>1989.4443301900001</v>
      </c>
      <c r="J19" s="36">
        <f>SUMIFS(СВЦЭМ!$C$33:$C$776,СВЦЭМ!$A$33:$A$776,$A19,СВЦЭМ!$B$33:$B$776,J$11)+'СЕТ СН'!$F$12+СВЦЭМ!$D$10+'СЕТ СН'!$F$5-'СЕТ СН'!$F$20</f>
        <v>1952.9520307800001</v>
      </c>
      <c r="K19" s="36">
        <f>SUMIFS(СВЦЭМ!$C$33:$C$776,СВЦЭМ!$A$33:$A$776,$A19,СВЦЭМ!$B$33:$B$776,K$11)+'СЕТ СН'!$F$12+СВЦЭМ!$D$10+'СЕТ СН'!$F$5-'СЕТ СН'!$F$20</f>
        <v>1956.8575236800002</v>
      </c>
      <c r="L19" s="36">
        <f>SUMIFS(СВЦЭМ!$C$33:$C$776,СВЦЭМ!$A$33:$A$776,$A19,СВЦЭМ!$B$33:$B$776,L$11)+'СЕТ СН'!$F$12+СВЦЭМ!$D$10+'СЕТ СН'!$F$5-'СЕТ СН'!$F$20</f>
        <v>1964.60503328</v>
      </c>
      <c r="M19" s="36">
        <f>SUMIFS(СВЦЭМ!$C$33:$C$776,СВЦЭМ!$A$33:$A$776,$A19,СВЦЭМ!$B$33:$B$776,M$11)+'СЕТ СН'!$F$12+СВЦЭМ!$D$10+'СЕТ СН'!$F$5-'СЕТ СН'!$F$20</f>
        <v>1963.93461583</v>
      </c>
      <c r="N19" s="36">
        <f>SUMIFS(СВЦЭМ!$C$33:$C$776,СВЦЭМ!$A$33:$A$776,$A19,СВЦЭМ!$B$33:$B$776,N$11)+'СЕТ СН'!$F$12+СВЦЭМ!$D$10+'СЕТ СН'!$F$5-'СЕТ СН'!$F$20</f>
        <v>1964.3891524600001</v>
      </c>
      <c r="O19" s="36">
        <f>SUMIFS(СВЦЭМ!$C$33:$C$776,СВЦЭМ!$A$33:$A$776,$A19,СВЦЭМ!$B$33:$B$776,O$11)+'СЕТ СН'!$F$12+СВЦЭМ!$D$10+'СЕТ СН'!$F$5-'СЕТ СН'!$F$20</f>
        <v>1994.8434245000001</v>
      </c>
      <c r="P19" s="36">
        <f>SUMIFS(СВЦЭМ!$C$33:$C$776,СВЦЭМ!$A$33:$A$776,$A19,СВЦЭМ!$B$33:$B$776,P$11)+'СЕТ СН'!$F$12+СВЦЭМ!$D$10+'СЕТ СН'!$F$5-'СЕТ СН'!$F$20</f>
        <v>2002.5762634300002</v>
      </c>
      <c r="Q19" s="36">
        <f>SUMIFS(СВЦЭМ!$C$33:$C$776,СВЦЭМ!$A$33:$A$776,$A19,СВЦЭМ!$B$33:$B$776,Q$11)+'СЕТ СН'!$F$12+СВЦЭМ!$D$10+'СЕТ СН'!$F$5-'СЕТ СН'!$F$20</f>
        <v>2000.7940835700001</v>
      </c>
      <c r="R19" s="36">
        <f>SUMIFS(СВЦЭМ!$C$33:$C$776,СВЦЭМ!$A$33:$A$776,$A19,СВЦЭМ!$B$33:$B$776,R$11)+'СЕТ СН'!$F$12+СВЦЭМ!$D$10+'СЕТ СН'!$F$5-'СЕТ СН'!$F$20</f>
        <v>1975.5879249200002</v>
      </c>
      <c r="S19" s="36">
        <f>SUMIFS(СВЦЭМ!$C$33:$C$776,СВЦЭМ!$A$33:$A$776,$A19,СВЦЭМ!$B$33:$B$776,S$11)+'СЕТ СН'!$F$12+СВЦЭМ!$D$10+'СЕТ СН'!$F$5-'СЕТ СН'!$F$20</f>
        <v>1965.2187062800001</v>
      </c>
      <c r="T19" s="36">
        <f>SUMIFS(СВЦЭМ!$C$33:$C$776,СВЦЭМ!$A$33:$A$776,$A19,СВЦЭМ!$B$33:$B$776,T$11)+'СЕТ СН'!$F$12+СВЦЭМ!$D$10+'СЕТ СН'!$F$5-'СЕТ СН'!$F$20</f>
        <v>1968.4893739000001</v>
      </c>
      <c r="U19" s="36">
        <f>SUMIFS(СВЦЭМ!$C$33:$C$776,СВЦЭМ!$A$33:$A$776,$A19,СВЦЭМ!$B$33:$B$776,U$11)+'СЕТ СН'!$F$12+СВЦЭМ!$D$10+'СЕТ СН'!$F$5-'СЕТ СН'!$F$20</f>
        <v>1964.58890647</v>
      </c>
      <c r="V19" s="36">
        <f>SUMIFS(СВЦЭМ!$C$33:$C$776,СВЦЭМ!$A$33:$A$776,$A19,СВЦЭМ!$B$33:$B$776,V$11)+'СЕТ СН'!$F$12+СВЦЭМ!$D$10+'СЕТ СН'!$F$5-'СЕТ СН'!$F$20</f>
        <v>1966.1275892400001</v>
      </c>
      <c r="W19" s="36">
        <f>SUMIFS(СВЦЭМ!$C$33:$C$776,СВЦЭМ!$A$33:$A$776,$A19,СВЦЭМ!$B$33:$B$776,W$11)+'СЕТ СН'!$F$12+СВЦЭМ!$D$10+'СЕТ СН'!$F$5-'СЕТ СН'!$F$20</f>
        <v>1962.2712236700002</v>
      </c>
      <c r="X19" s="36">
        <f>SUMIFS(СВЦЭМ!$C$33:$C$776,СВЦЭМ!$A$33:$A$776,$A19,СВЦЭМ!$B$33:$B$776,X$11)+'СЕТ СН'!$F$12+СВЦЭМ!$D$10+'СЕТ СН'!$F$5-'СЕТ СН'!$F$20</f>
        <v>1963.8260951700001</v>
      </c>
      <c r="Y19" s="36">
        <f>SUMIFS(СВЦЭМ!$C$33:$C$776,СВЦЭМ!$A$33:$A$776,$A19,СВЦЭМ!$B$33:$B$776,Y$11)+'СЕТ СН'!$F$12+СВЦЭМ!$D$10+'СЕТ СН'!$F$5-'СЕТ СН'!$F$20</f>
        <v>1966.52846215</v>
      </c>
    </row>
    <row r="20" spans="1:25" ht="15.75" x14ac:dyDescent="0.2">
      <c r="A20" s="35">
        <f t="shared" si="0"/>
        <v>44174</v>
      </c>
      <c r="B20" s="36">
        <f>SUMIFS(СВЦЭМ!$C$33:$C$776,СВЦЭМ!$A$33:$A$776,$A20,СВЦЭМ!$B$33:$B$776,B$11)+'СЕТ СН'!$F$12+СВЦЭМ!$D$10+'СЕТ СН'!$F$5-'СЕТ СН'!$F$20</f>
        <v>2030.68342132</v>
      </c>
      <c r="C20" s="36">
        <f>SUMIFS(СВЦЭМ!$C$33:$C$776,СВЦЭМ!$A$33:$A$776,$A20,СВЦЭМ!$B$33:$B$776,C$11)+'СЕТ СН'!$F$12+СВЦЭМ!$D$10+'СЕТ СН'!$F$5-'СЕТ СН'!$F$20</f>
        <v>2061.5684453900003</v>
      </c>
      <c r="D20" s="36">
        <f>SUMIFS(СВЦЭМ!$C$33:$C$776,СВЦЭМ!$A$33:$A$776,$A20,СВЦЭМ!$B$33:$B$776,D$11)+'СЕТ СН'!$F$12+СВЦЭМ!$D$10+'СЕТ СН'!$F$5-'СЕТ СН'!$F$20</f>
        <v>2080.3210921500004</v>
      </c>
      <c r="E20" s="36">
        <f>SUMIFS(СВЦЭМ!$C$33:$C$776,СВЦЭМ!$A$33:$A$776,$A20,СВЦЭМ!$B$33:$B$776,E$11)+'СЕТ СН'!$F$12+СВЦЭМ!$D$10+'СЕТ СН'!$F$5-'СЕТ СН'!$F$20</f>
        <v>2090.9544862499997</v>
      </c>
      <c r="F20" s="36">
        <f>SUMIFS(СВЦЭМ!$C$33:$C$776,СВЦЭМ!$A$33:$A$776,$A20,СВЦЭМ!$B$33:$B$776,F$11)+'СЕТ СН'!$F$12+СВЦЭМ!$D$10+'СЕТ СН'!$F$5-'СЕТ СН'!$F$20</f>
        <v>2090.9677565900001</v>
      </c>
      <c r="G20" s="36">
        <f>SUMIFS(СВЦЭМ!$C$33:$C$776,СВЦЭМ!$A$33:$A$776,$A20,СВЦЭМ!$B$33:$B$776,G$11)+'СЕТ СН'!$F$12+СВЦЭМ!$D$10+'СЕТ СН'!$F$5-'СЕТ СН'!$F$20</f>
        <v>2082.2843749000003</v>
      </c>
      <c r="H20" s="36">
        <f>SUMIFS(СВЦЭМ!$C$33:$C$776,СВЦЭМ!$A$33:$A$776,$A20,СВЦЭМ!$B$33:$B$776,H$11)+'СЕТ СН'!$F$12+СВЦЭМ!$D$10+'СЕТ СН'!$F$5-'СЕТ СН'!$F$20</f>
        <v>2047.9300829200001</v>
      </c>
      <c r="I20" s="36">
        <f>SUMIFS(СВЦЭМ!$C$33:$C$776,СВЦЭМ!$A$33:$A$776,$A20,СВЦЭМ!$B$33:$B$776,I$11)+'СЕТ СН'!$F$12+СВЦЭМ!$D$10+'СЕТ СН'!$F$5-'СЕТ СН'!$F$20</f>
        <v>2001.6222892300002</v>
      </c>
      <c r="J20" s="36">
        <f>SUMIFS(СВЦЭМ!$C$33:$C$776,СВЦЭМ!$A$33:$A$776,$A20,СВЦЭМ!$B$33:$B$776,J$11)+'СЕТ СН'!$F$12+СВЦЭМ!$D$10+'СЕТ СН'!$F$5-'СЕТ СН'!$F$20</f>
        <v>1965.7494570600002</v>
      </c>
      <c r="K20" s="36">
        <f>SUMIFS(СВЦЭМ!$C$33:$C$776,СВЦЭМ!$A$33:$A$776,$A20,СВЦЭМ!$B$33:$B$776,K$11)+'СЕТ СН'!$F$12+СВЦЭМ!$D$10+'СЕТ СН'!$F$5-'СЕТ СН'!$F$20</f>
        <v>1961.1986326900001</v>
      </c>
      <c r="L20" s="36">
        <f>SUMIFS(СВЦЭМ!$C$33:$C$776,СВЦЭМ!$A$33:$A$776,$A20,СВЦЭМ!$B$33:$B$776,L$11)+'СЕТ СН'!$F$12+СВЦЭМ!$D$10+'СЕТ СН'!$F$5-'СЕТ СН'!$F$20</f>
        <v>1965.1957330800001</v>
      </c>
      <c r="M20" s="36">
        <f>SUMIFS(СВЦЭМ!$C$33:$C$776,СВЦЭМ!$A$33:$A$776,$A20,СВЦЭМ!$B$33:$B$776,M$11)+'СЕТ СН'!$F$12+СВЦЭМ!$D$10+'СЕТ СН'!$F$5-'СЕТ СН'!$F$20</f>
        <v>1973.3794090700001</v>
      </c>
      <c r="N20" s="36">
        <f>SUMIFS(СВЦЭМ!$C$33:$C$776,СВЦЭМ!$A$33:$A$776,$A20,СВЦЭМ!$B$33:$B$776,N$11)+'СЕТ СН'!$F$12+СВЦЭМ!$D$10+'СЕТ СН'!$F$5-'СЕТ СН'!$F$20</f>
        <v>1975.6098392600002</v>
      </c>
      <c r="O20" s="36">
        <f>SUMIFS(СВЦЭМ!$C$33:$C$776,СВЦЭМ!$A$33:$A$776,$A20,СВЦЭМ!$B$33:$B$776,O$11)+'СЕТ СН'!$F$12+СВЦЭМ!$D$10+'СЕТ СН'!$F$5-'СЕТ СН'!$F$20</f>
        <v>2016.5099008000002</v>
      </c>
      <c r="P20" s="36">
        <f>SUMIFS(СВЦЭМ!$C$33:$C$776,СВЦЭМ!$A$33:$A$776,$A20,СВЦЭМ!$B$33:$B$776,P$11)+'СЕТ СН'!$F$12+СВЦЭМ!$D$10+'СЕТ СН'!$F$5-'СЕТ СН'!$F$20</f>
        <v>2032.10807329</v>
      </c>
      <c r="Q20" s="36">
        <f>SUMIFS(СВЦЭМ!$C$33:$C$776,СВЦЭМ!$A$33:$A$776,$A20,СВЦЭМ!$B$33:$B$776,Q$11)+'СЕТ СН'!$F$12+СВЦЭМ!$D$10+'СЕТ СН'!$F$5-'СЕТ СН'!$F$20</f>
        <v>2039.62850144</v>
      </c>
      <c r="R20" s="36">
        <f>SUMIFS(СВЦЭМ!$C$33:$C$776,СВЦЭМ!$A$33:$A$776,$A20,СВЦЭМ!$B$33:$B$776,R$11)+'СЕТ СН'!$F$12+СВЦЭМ!$D$10+'СЕТ СН'!$F$5-'СЕТ СН'!$F$20</f>
        <v>1996.1401468900001</v>
      </c>
      <c r="S20" s="36">
        <f>SUMIFS(СВЦЭМ!$C$33:$C$776,СВЦЭМ!$A$33:$A$776,$A20,СВЦЭМ!$B$33:$B$776,S$11)+'СЕТ СН'!$F$12+СВЦЭМ!$D$10+'СЕТ СН'!$F$5-'СЕТ СН'!$F$20</f>
        <v>1977.7321767800001</v>
      </c>
      <c r="T20" s="36">
        <f>SUMIFS(СВЦЭМ!$C$33:$C$776,СВЦЭМ!$A$33:$A$776,$A20,СВЦЭМ!$B$33:$B$776,T$11)+'СЕТ СН'!$F$12+СВЦЭМ!$D$10+'СЕТ СН'!$F$5-'СЕТ СН'!$F$20</f>
        <v>1969.3318928500003</v>
      </c>
      <c r="U20" s="36">
        <f>SUMIFS(СВЦЭМ!$C$33:$C$776,СВЦЭМ!$A$33:$A$776,$A20,СВЦЭМ!$B$33:$B$776,U$11)+'СЕТ СН'!$F$12+СВЦЭМ!$D$10+'СЕТ СН'!$F$5-'СЕТ СН'!$F$20</f>
        <v>1968.1942609400003</v>
      </c>
      <c r="V20" s="36">
        <f>SUMIFS(СВЦЭМ!$C$33:$C$776,СВЦЭМ!$A$33:$A$776,$A20,СВЦЭМ!$B$33:$B$776,V$11)+'СЕТ СН'!$F$12+СВЦЭМ!$D$10+'СЕТ СН'!$F$5-'СЕТ СН'!$F$20</f>
        <v>1968.89491361</v>
      </c>
      <c r="W20" s="36">
        <f>SUMIFS(СВЦЭМ!$C$33:$C$776,СВЦЭМ!$A$33:$A$776,$A20,СВЦЭМ!$B$33:$B$776,W$11)+'СЕТ СН'!$F$12+СВЦЭМ!$D$10+'СЕТ СН'!$F$5-'СЕТ СН'!$F$20</f>
        <v>1971.3163676500001</v>
      </c>
      <c r="X20" s="36">
        <f>SUMIFS(СВЦЭМ!$C$33:$C$776,СВЦЭМ!$A$33:$A$776,$A20,СВЦЭМ!$B$33:$B$776,X$11)+'СЕТ СН'!$F$12+СВЦЭМ!$D$10+'СЕТ СН'!$F$5-'СЕТ СН'!$F$20</f>
        <v>1980.47510457</v>
      </c>
      <c r="Y20" s="36">
        <f>SUMIFS(СВЦЭМ!$C$33:$C$776,СВЦЭМ!$A$33:$A$776,$A20,СВЦЭМ!$B$33:$B$776,Y$11)+'СЕТ СН'!$F$12+СВЦЭМ!$D$10+'СЕТ СН'!$F$5-'СЕТ СН'!$F$20</f>
        <v>2002.5276715200002</v>
      </c>
    </row>
    <row r="21" spans="1:25" ht="15.75" x14ac:dyDescent="0.2">
      <c r="A21" s="35">
        <f t="shared" si="0"/>
        <v>44175</v>
      </c>
      <c r="B21" s="36">
        <f>SUMIFS(СВЦЭМ!$C$33:$C$776,СВЦЭМ!$A$33:$A$776,$A21,СВЦЭМ!$B$33:$B$776,B$11)+'СЕТ СН'!$F$12+СВЦЭМ!$D$10+'СЕТ СН'!$F$5-'СЕТ СН'!$F$20</f>
        <v>2068.7155733199997</v>
      </c>
      <c r="C21" s="36">
        <f>SUMIFS(СВЦЭМ!$C$33:$C$776,СВЦЭМ!$A$33:$A$776,$A21,СВЦЭМ!$B$33:$B$776,C$11)+'СЕТ СН'!$F$12+СВЦЭМ!$D$10+'СЕТ СН'!$F$5-'СЕТ СН'!$F$20</f>
        <v>2123.4564951100001</v>
      </c>
      <c r="D21" s="36">
        <f>SUMIFS(СВЦЭМ!$C$33:$C$776,СВЦЭМ!$A$33:$A$776,$A21,СВЦЭМ!$B$33:$B$776,D$11)+'СЕТ СН'!$F$12+СВЦЭМ!$D$10+'СЕТ СН'!$F$5-'СЕТ СН'!$F$20</f>
        <v>2134.85330067</v>
      </c>
      <c r="E21" s="36">
        <f>SUMIFS(СВЦЭМ!$C$33:$C$776,СВЦЭМ!$A$33:$A$776,$A21,СВЦЭМ!$B$33:$B$776,E$11)+'СЕТ СН'!$F$12+СВЦЭМ!$D$10+'СЕТ СН'!$F$5-'СЕТ СН'!$F$20</f>
        <v>2137.9281046800002</v>
      </c>
      <c r="F21" s="36">
        <f>SUMIFS(СВЦЭМ!$C$33:$C$776,СВЦЭМ!$A$33:$A$776,$A21,СВЦЭМ!$B$33:$B$776,F$11)+'СЕТ СН'!$F$12+СВЦЭМ!$D$10+'СЕТ СН'!$F$5-'СЕТ СН'!$F$20</f>
        <v>2141.2520403799999</v>
      </c>
      <c r="G21" s="36">
        <f>SUMIFS(СВЦЭМ!$C$33:$C$776,СВЦЭМ!$A$33:$A$776,$A21,СВЦЭМ!$B$33:$B$776,G$11)+'СЕТ СН'!$F$12+СВЦЭМ!$D$10+'СЕТ СН'!$F$5-'СЕТ СН'!$F$20</f>
        <v>2123.4573550200003</v>
      </c>
      <c r="H21" s="36">
        <f>SUMIFS(СВЦЭМ!$C$33:$C$776,СВЦЭМ!$A$33:$A$776,$A21,СВЦЭМ!$B$33:$B$776,H$11)+'СЕТ СН'!$F$12+СВЦЭМ!$D$10+'СЕТ СН'!$F$5-'СЕТ СН'!$F$20</f>
        <v>2091.78230085</v>
      </c>
      <c r="I21" s="36">
        <f>SUMIFS(СВЦЭМ!$C$33:$C$776,СВЦЭМ!$A$33:$A$776,$A21,СВЦЭМ!$B$33:$B$776,I$11)+'СЕТ СН'!$F$12+СВЦЭМ!$D$10+'СЕТ СН'!$F$5-'СЕТ СН'!$F$20</f>
        <v>2026.2401079300002</v>
      </c>
      <c r="J21" s="36">
        <f>SUMIFS(СВЦЭМ!$C$33:$C$776,СВЦЭМ!$A$33:$A$776,$A21,СВЦЭМ!$B$33:$B$776,J$11)+'СЕТ СН'!$F$12+СВЦЭМ!$D$10+'СЕТ СН'!$F$5-'СЕТ СН'!$F$20</f>
        <v>1975.6819044000001</v>
      </c>
      <c r="K21" s="36">
        <f>SUMIFS(СВЦЭМ!$C$33:$C$776,СВЦЭМ!$A$33:$A$776,$A21,СВЦЭМ!$B$33:$B$776,K$11)+'СЕТ СН'!$F$12+СВЦЭМ!$D$10+'СЕТ СН'!$F$5-'СЕТ СН'!$F$20</f>
        <v>1954.5534627100001</v>
      </c>
      <c r="L21" s="36">
        <f>SUMIFS(СВЦЭМ!$C$33:$C$776,СВЦЭМ!$A$33:$A$776,$A21,СВЦЭМ!$B$33:$B$776,L$11)+'СЕТ СН'!$F$12+СВЦЭМ!$D$10+'СЕТ СН'!$F$5-'СЕТ СН'!$F$20</f>
        <v>1958.0917737100001</v>
      </c>
      <c r="M21" s="36">
        <f>SUMIFS(СВЦЭМ!$C$33:$C$776,СВЦЭМ!$A$33:$A$776,$A21,СВЦЭМ!$B$33:$B$776,M$11)+'СЕТ СН'!$F$12+СВЦЭМ!$D$10+'СЕТ СН'!$F$5-'СЕТ СН'!$F$20</f>
        <v>1955.1051873599999</v>
      </c>
      <c r="N21" s="36">
        <f>SUMIFS(СВЦЭМ!$C$33:$C$776,СВЦЭМ!$A$33:$A$776,$A21,СВЦЭМ!$B$33:$B$776,N$11)+'СЕТ СН'!$F$12+СВЦЭМ!$D$10+'СЕТ СН'!$F$5-'СЕТ СН'!$F$20</f>
        <v>1970.46399058</v>
      </c>
      <c r="O21" s="36">
        <f>SUMIFS(СВЦЭМ!$C$33:$C$776,СВЦЭМ!$A$33:$A$776,$A21,СВЦЭМ!$B$33:$B$776,O$11)+'СЕТ СН'!$F$12+СВЦЭМ!$D$10+'СЕТ СН'!$F$5-'СЕТ СН'!$F$20</f>
        <v>2005.6476690900001</v>
      </c>
      <c r="P21" s="36">
        <f>SUMIFS(СВЦЭМ!$C$33:$C$776,СВЦЭМ!$A$33:$A$776,$A21,СВЦЭМ!$B$33:$B$776,P$11)+'СЕТ СН'!$F$12+СВЦЭМ!$D$10+'СЕТ СН'!$F$5-'СЕТ СН'!$F$20</f>
        <v>2027.2495715200002</v>
      </c>
      <c r="Q21" s="36">
        <f>SUMIFS(СВЦЭМ!$C$33:$C$776,СВЦЭМ!$A$33:$A$776,$A21,СВЦЭМ!$B$33:$B$776,Q$11)+'СЕТ СН'!$F$12+СВЦЭМ!$D$10+'СЕТ СН'!$F$5-'СЕТ СН'!$F$20</f>
        <v>2036.8786756900001</v>
      </c>
      <c r="R21" s="36">
        <f>SUMIFS(СВЦЭМ!$C$33:$C$776,СВЦЭМ!$A$33:$A$776,$A21,СВЦЭМ!$B$33:$B$776,R$11)+'СЕТ СН'!$F$12+СВЦЭМ!$D$10+'СЕТ СН'!$F$5-'СЕТ СН'!$F$20</f>
        <v>2002.5616719200002</v>
      </c>
      <c r="S21" s="36">
        <f>SUMIFS(СВЦЭМ!$C$33:$C$776,СВЦЭМ!$A$33:$A$776,$A21,СВЦЭМ!$B$33:$B$776,S$11)+'СЕТ СН'!$F$12+СВЦЭМ!$D$10+'СЕТ СН'!$F$5-'СЕТ СН'!$F$20</f>
        <v>1971.8479318600002</v>
      </c>
      <c r="T21" s="36">
        <f>SUMIFS(СВЦЭМ!$C$33:$C$776,СВЦЭМ!$A$33:$A$776,$A21,СВЦЭМ!$B$33:$B$776,T$11)+'СЕТ СН'!$F$12+СВЦЭМ!$D$10+'СЕТ СН'!$F$5-'СЕТ СН'!$F$20</f>
        <v>1966.2152513800002</v>
      </c>
      <c r="U21" s="36">
        <f>SUMIFS(СВЦЭМ!$C$33:$C$776,СВЦЭМ!$A$33:$A$776,$A21,СВЦЭМ!$B$33:$B$776,U$11)+'СЕТ СН'!$F$12+СВЦЭМ!$D$10+'СЕТ СН'!$F$5-'СЕТ СН'!$F$20</f>
        <v>1967.2636117400002</v>
      </c>
      <c r="V21" s="36">
        <f>SUMIFS(СВЦЭМ!$C$33:$C$776,СВЦЭМ!$A$33:$A$776,$A21,СВЦЭМ!$B$33:$B$776,V$11)+'СЕТ СН'!$F$12+СВЦЭМ!$D$10+'СЕТ СН'!$F$5-'СЕТ СН'!$F$20</f>
        <v>1971.2042590600001</v>
      </c>
      <c r="W21" s="36">
        <f>SUMIFS(СВЦЭМ!$C$33:$C$776,СВЦЭМ!$A$33:$A$776,$A21,СВЦЭМ!$B$33:$B$776,W$11)+'СЕТ СН'!$F$12+СВЦЭМ!$D$10+'СЕТ СН'!$F$5-'СЕТ СН'!$F$20</f>
        <v>1973.5735889400003</v>
      </c>
      <c r="X21" s="36">
        <f>SUMIFS(СВЦЭМ!$C$33:$C$776,СВЦЭМ!$A$33:$A$776,$A21,СВЦЭМ!$B$33:$B$776,X$11)+'СЕТ СН'!$F$12+СВЦЭМ!$D$10+'СЕТ СН'!$F$5-'СЕТ СН'!$F$20</f>
        <v>1973.6254322</v>
      </c>
      <c r="Y21" s="36">
        <f>SUMIFS(СВЦЭМ!$C$33:$C$776,СВЦЭМ!$A$33:$A$776,$A21,СВЦЭМ!$B$33:$B$776,Y$11)+'СЕТ СН'!$F$12+СВЦЭМ!$D$10+'СЕТ СН'!$F$5-'СЕТ СН'!$F$20</f>
        <v>1997.0199083699999</v>
      </c>
    </row>
    <row r="22" spans="1:25" ht="15.75" x14ac:dyDescent="0.2">
      <c r="A22" s="35">
        <f t="shared" si="0"/>
        <v>44176</v>
      </c>
      <c r="B22" s="36">
        <f>SUMIFS(СВЦЭМ!$C$33:$C$776,СВЦЭМ!$A$33:$A$776,$A22,СВЦЭМ!$B$33:$B$776,B$11)+'СЕТ СН'!$F$12+СВЦЭМ!$D$10+'СЕТ СН'!$F$5-'СЕТ СН'!$F$20</f>
        <v>2024.9053351100001</v>
      </c>
      <c r="C22" s="36">
        <f>SUMIFS(СВЦЭМ!$C$33:$C$776,СВЦЭМ!$A$33:$A$776,$A22,СВЦЭМ!$B$33:$B$776,C$11)+'СЕТ СН'!$F$12+СВЦЭМ!$D$10+'СЕТ СН'!$F$5-'СЕТ СН'!$F$20</f>
        <v>2082.0007964599999</v>
      </c>
      <c r="D22" s="36">
        <f>SUMIFS(СВЦЭМ!$C$33:$C$776,СВЦЭМ!$A$33:$A$776,$A22,СВЦЭМ!$B$33:$B$776,D$11)+'СЕТ СН'!$F$12+СВЦЭМ!$D$10+'СЕТ СН'!$F$5-'СЕТ СН'!$F$20</f>
        <v>2096.2566665700001</v>
      </c>
      <c r="E22" s="36">
        <f>SUMIFS(СВЦЭМ!$C$33:$C$776,СВЦЭМ!$A$33:$A$776,$A22,СВЦЭМ!$B$33:$B$776,E$11)+'СЕТ СН'!$F$12+СВЦЭМ!$D$10+'СЕТ СН'!$F$5-'СЕТ СН'!$F$20</f>
        <v>2099.2282962899999</v>
      </c>
      <c r="F22" s="36">
        <f>SUMIFS(СВЦЭМ!$C$33:$C$776,СВЦЭМ!$A$33:$A$776,$A22,СВЦЭМ!$B$33:$B$776,F$11)+'СЕТ СН'!$F$12+СВЦЭМ!$D$10+'СЕТ СН'!$F$5-'СЕТ СН'!$F$20</f>
        <v>2102.32472022</v>
      </c>
      <c r="G22" s="36">
        <f>SUMIFS(СВЦЭМ!$C$33:$C$776,СВЦЭМ!$A$33:$A$776,$A22,СВЦЭМ!$B$33:$B$776,G$11)+'СЕТ СН'!$F$12+СВЦЭМ!$D$10+'СЕТ СН'!$F$5-'СЕТ СН'!$F$20</f>
        <v>2084.1647211700001</v>
      </c>
      <c r="H22" s="36">
        <f>SUMIFS(СВЦЭМ!$C$33:$C$776,СВЦЭМ!$A$33:$A$776,$A22,СВЦЭМ!$B$33:$B$776,H$11)+'СЕТ СН'!$F$12+СВЦЭМ!$D$10+'СЕТ СН'!$F$5-'СЕТ СН'!$F$20</f>
        <v>2059.6228712900001</v>
      </c>
      <c r="I22" s="36">
        <f>SUMIFS(СВЦЭМ!$C$33:$C$776,СВЦЭМ!$A$33:$A$776,$A22,СВЦЭМ!$B$33:$B$776,I$11)+'СЕТ СН'!$F$12+СВЦЭМ!$D$10+'СЕТ СН'!$F$5-'СЕТ СН'!$F$20</f>
        <v>2013.5854096200001</v>
      </c>
      <c r="J22" s="36">
        <f>SUMIFS(СВЦЭМ!$C$33:$C$776,СВЦЭМ!$A$33:$A$776,$A22,СВЦЭМ!$B$33:$B$776,J$11)+'СЕТ СН'!$F$12+СВЦЭМ!$D$10+'СЕТ СН'!$F$5-'СЕТ СН'!$F$20</f>
        <v>1965.0856871300002</v>
      </c>
      <c r="K22" s="36">
        <f>SUMIFS(СВЦЭМ!$C$33:$C$776,СВЦЭМ!$A$33:$A$776,$A22,СВЦЭМ!$B$33:$B$776,K$11)+'СЕТ СН'!$F$12+СВЦЭМ!$D$10+'СЕТ СН'!$F$5-'СЕТ СН'!$F$20</f>
        <v>1951.8422943400001</v>
      </c>
      <c r="L22" s="36">
        <f>SUMIFS(СВЦЭМ!$C$33:$C$776,СВЦЭМ!$A$33:$A$776,$A22,СВЦЭМ!$B$33:$B$776,L$11)+'СЕТ СН'!$F$12+СВЦЭМ!$D$10+'СЕТ СН'!$F$5-'СЕТ СН'!$F$20</f>
        <v>1951.2371216800002</v>
      </c>
      <c r="M22" s="36">
        <f>SUMIFS(СВЦЭМ!$C$33:$C$776,СВЦЭМ!$A$33:$A$776,$A22,СВЦЭМ!$B$33:$B$776,M$11)+'СЕТ СН'!$F$12+СВЦЭМ!$D$10+'СЕТ СН'!$F$5-'СЕТ СН'!$F$20</f>
        <v>1947.4219127599999</v>
      </c>
      <c r="N22" s="36">
        <f>SUMIFS(СВЦЭМ!$C$33:$C$776,СВЦЭМ!$A$33:$A$776,$A22,СВЦЭМ!$B$33:$B$776,N$11)+'СЕТ СН'!$F$12+СВЦЭМ!$D$10+'СЕТ СН'!$F$5-'СЕТ СН'!$F$20</f>
        <v>1947.5083745800002</v>
      </c>
      <c r="O22" s="36">
        <f>SUMIFS(СВЦЭМ!$C$33:$C$776,СВЦЭМ!$A$33:$A$776,$A22,СВЦЭМ!$B$33:$B$776,O$11)+'СЕТ СН'!$F$12+СВЦЭМ!$D$10+'СЕТ СН'!$F$5-'СЕТ СН'!$F$20</f>
        <v>1987.9011086400001</v>
      </c>
      <c r="P22" s="36">
        <f>SUMIFS(СВЦЭМ!$C$33:$C$776,СВЦЭМ!$A$33:$A$776,$A22,СВЦЭМ!$B$33:$B$776,P$11)+'СЕТ СН'!$F$12+СВЦЭМ!$D$10+'СЕТ СН'!$F$5-'СЕТ СН'!$F$20</f>
        <v>2010.5322916100001</v>
      </c>
      <c r="Q22" s="36">
        <f>SUMIFS(СВЦЭМ!$C$33:$C$776,СВЦЭМ!$A$33:$A$776,$A22,СВЦЭМ!$B$33:$B$776,Q$11)+'СЕТ СН'!$F$12+СВЦЭМ!$D$10+'СЕТ СН'!$F$5-'СЕТ СН'!$F$20</f>
        <v>2015.2207730100001</v>
      </c>
      <c r="R22" s="36">
        <f>SUMIFS(СВЦЭМ!$C$33:$C$776,СВЦЭМ!$A$33:$A$776,$A22,СВЦЭМ!$B$33:$B$776,R$11)+'СЕТ СН'!$F$12+СВЦЭМ!$D$10+'СЕТ СН'!$F$5-'СЕТ СН'!$F$20</f>
        <v>1989.2114358100002</v>
      </c>
      <c r="S22" s="36">
        <f>SUMIFS(СВЦЭМ!$C$33:$C$776,СВЦЭМ!$A$33:$A$776,$A22,СВЦЭМ!$B$33:$B$776,S$11)+'СЕТ СН'!$F$12+СВЦЭМ!$D$10+'СЕТ СН'!$F$5-'СЕТ СН'!$F$20</f>
        <v>1955.8686277199999</v>
      </c>
      <c r="T22" s="36">
        <f>SUMIFS(СВЦЭМ!$C$33:$C$776,СВЦЭМ!$A$33:$A$776,$A22,СВЦЭМ!$B$33:$B$776,T$11)+'СЕТ СН'!$F$12+СВЦЭМ!$D$10+'СЕТ СН'!$F$5-'СЕТ СН'!$F$20</f>
        <v>1944.6624691300001</v>
      </c>
      <c r="U22" s="36">
        <f>SUMIFS(СВЦЭМ!$C$33:$C$776,СВЦЭМ!$A$33:$A$776,$A22,СВЦЭМ!$B$33:$B$776,U$11)+'СЕТ СН'!$F$12+СВЦЭМ!$D$10+'СЕТ СН'!$F$5-'СЕТ СН'!$F$20</f>
        <v>1937.8709908800001</v>
      </c>
      <c r="V22" s="36">
        <f>SUMIFS(СВЦЭМ!$C$33:$C$776,СВЦЭМ!$A$33:$A$776,$A22,СВЦЭМ!$B$33:$B$776,V$11)+'СЕТ СН'!$F$12+СВЦЭМ!$D$10+'СЕТ СН'!$F$5-'СЕТ СН'!$F$20</f>
        <v>1948.0472388000001</v>
      </c>
      <c r="W22" s="36">
        <f>SUMIFS(СВЦЭМ!$C$33:$C$776,СВЦЭМ!$A$33:$A$776,$A22,СВЦЭМ!$B$33:$B$776,W$11)+'СЕТ СН'!$F$12+СВЦЭМ!$D$10+'СЕТ СН'!$F$5-'СЕТ СН'!$F$20</f>
        <v>1952.9082765800001</v>
      </c>
      <c r="X22" s="36">
        <f>SUMIFS(СВЦЭМ!$C$33:$C$776,СВЦЭМ!$A$33:$A$776,$A22,СВЦЭМ!$B$33:$B$776,X$11)+'СЕТ СН'!$F$12+СВЦЭМ!$D$10+'СЕТ СН'!$F$5-'СЕТ СН'!$F$20</f>
        <v>1961.29575488</v>
      </c>
      <c r="Y22" s="36">
        <f>SUMIFS(СВЦЭМ!$C$33:$C$776,СВЦЭМ!$A$33:$A$776,$A22,СВЦЭМ!$B$33:$B$776,Y$11)+'СЕТ СН'!$F$12+СВЦЭМ!$D$10+'СЕТ СН'!$F$5-'СЕТ СН'!$F$20</f>
        <v>1981.7118603900001</v>
      </c>
    </row>
    <row r="23" spans="1:25" ht="15.75" x14ac:dyDescent="0.2">
      <c r="A23" s="35">
        <f t="shared" si="0"/>
        <v>44177</v>
      </c>
      <c r="B23" s="36">
        <f>SUMIFS(СВЦЭМ!$C$33:$C$776,СВЦЭМ!$A$33:$A$776,$A23,СВЦЭМ!$B$33:$B$776,B$11)+'СЕТ СН'!$F$12+СВЦЭМ!$D$10+'СЕТ СН'!$F$5-'СЕТ СН'!$F$20</f>
        <v>1996.2426353600001</v>
      </c>
      <c r="C23" s="36">
        <f>SUMIFS(СВЦЭМ!$C$33:$C$776,СВЦЭМ!$A$33:$A$776,$A23,СВЦЭМ!$B$33:$B$776,C$11)+'СЕТ СН'!$F$12+СВЦЭМ!$D$10+'СЕТ СН'!$F$5-'СЕТ СН'!$F$20</f>
        <v>2043.1101378400001</v>
      </c>
      <c r="D23" s="36">
        <f>SUMIFS(СВЦЭМ!$C$33:$C$776,СВЦЭМ!$A$33:$A$776,$A23,СВЦЭМ!$B$33:$B$776,D$11)+'СЕТ СН'!$F$12+СВЦЭМ!$D$10+'СЕТ СН'!$F$5-'СЕТ СН'!$F$20</f>
        <v>2065.1942625400002</v>
      </c>
      <c r="E23" s="36">
        <f>SUMIFS(СВЦЭМ!$C$33:$C$776,СВЦЭМ!$A$33:$A$776,$A23,СВЦЭМ!$B$33:$B$776,E$11)+'СЕТ СН'!$F$12+СВЦЭМ!$D$10+'СЕТ СН'!$F$5-'СЕТ СН'!$F$20</f>
        <v>2083.3434939999997</v>
      </c>
      <c r="F23" s="36">
        <f>SUMIFS(СВЦЭМ!$C$33:$C$776,СВЦЭМ!$A$33:$A$776,$A23,СВЦЭМ!$B$33:$B$776,F$11)+'СЕТ СН'!$F$12+СВЦЭМ!$D$10+'СЕТ СН'!$F$5-'СЕТ СН'!$F$20</f>
        <v>2092.7947919300004</v>
      </c>
      <c r="G23" s="36">
        <f>SUMIFS(СВЦЭМ!$C$33:$C$776,СВЦЭМ!$A$33:$A$776,$A23,СВЦЭМ!$B$33:$B$776,G$11)+'СЕТ СН'!$F$12+СВЦЭМ!$D$10+'СЕТ СН'!$F$5-'СЕТ СН'!$F$20</f>
        <v>2087.47956677</v>
      </c>
      <c r="H23" s="36">
        <f>SUMIFS(СВЦЭМ!$C$33:$C$776,СВЦЭМ!$A$33:$A$776,$A23,СВЦЭМ!$B$33:$B$776,H$11)+'СЕТ СН'!$F$12+СВЦЭМ!$D$10+'СЕТ СН'!$F$5-'СЕТ СН'!$F$20</f>
        <v>2084.2519932699997</v>
      </c>
      <c r="I23" s="36">
        <f>SUMIFS(СВЦЭМ!$C$33:$C$776,СВЦЭМ!$A$33:$A$776,$A23,СВЦЭМ!$B$33:$B$776,I$11)+'СЕТ СН'!$F$12+СВЦЭМ!$D$10+'СЕТ СН'!$F$5-'СЕТ СН'!$F$20</f>
        <v>2038.8152184200001</v>
      </c>
      <c r="J23" s="36">
        <f>SUMIFS(СВЦЭМ!$C$33:$C$776,СВЦЭМ!$A$33:$A$776,$A23,СВЦЭМ!$B$33:$B$776,J$11)+'СЕТ СН'!$F$12+СВЦЭМ!$D$10+'СЕТ СН'!$F$5-'СЕТ СН'!$F$20</f>
        <v>1960.1413704500001</v>
      </c>
      <c r="K23" s="36">
        <f>SUMIFS(СВЦЭМ!$C$33:$C$776,СВЦЭМ!$A$33:$A$776,$A23,СВЦЭМ!$B$33:$B$776,K$11)+'СЕТ СН'!$F$12+СВЦЭМ!$D$10+'СЕТ СН'!$F$5-'СЕТ СН'!$F$20</f>
        <v>1954.0079565800002</v>
      </c>
      <c r="L23" s="36">
        <f>SUMIFS(СВЦЭМ!$C$33:$C$776,СВЦЭМ!$A$33:$A$776,$A23,СВЦЭМ!$B$33:$B$776,L$11)+'СЕТ СН'!$F$12+СВЦЭМ!$D$10+'СЕТ СН'!$F$5-'СЕТ СН'!$F$20</f>
        <v>1962.8634578300002</v>
      </c>
      <c r="M23" s="36">
        <f>SUMIFS(СВЦЭМ!$C$33:$C$776,СВЦЭМ!$A$33:$A$776,$A23,СВЦЭМ!$B$33:$B$776,M$11)+'СЕТ СН'!$F$12+СВЦЭМ!$D$10+'СЕТ СН'!$F$5-'СЕТ СН'!$F$20</f>
        <v>1953.3072411400001</v>
      </c>
      <c r="N23" s="36">
        <f>SUMIFS(СВЦЭМ!$C$33:$C$776,СВЦЭМ!$A$33:$A$776,$A23,СВЦЭМ!$B$33:$B$776,N$11)+'СЕТ СН'!$F$12+СВЦЭМ!$D$10+'СЕТ СН'!$F$5-'СЕТ СН'!$F$20</f>
        <v>1947.1348029700002</v>
      </c>
      <c r="O23" s="36">
        <f>SUMIFS(СВЦЭМ!$C$33:$C$776,СВЦЭМ!$A$33:$A$776,$A23,СВЦЭМ!$B$33:$B$776,O$11)+'СЕТ СН'!$F$12+СВЦЭМ!$D$10+'СЕТ СН'!$F$5-'СЕТ СН'!$F$20</f>
        <v>1977.8305420199999</v>
      </c>
      <c r="P23" s="36">
        <f>SUMIFS(СВЦЭМ!$C$33:$C$776,СВЦЭМ!$A$33:$A$776,$A23,СВЦЭМ!$B$33:$B$776,P$11)+'СЕТ СН'!$F$12+СВЦЭМ!$D$10+'СЕТ СН'!$F$5-'СЕТ СН'!$F$20</f>
        <v>1993.8841467000002</v>
      </c>
      <c r="Q23" s="36">
        <f>SUMIFS(СВЦЭМ!$C$33:$C$776,СВЦЭМ!$A$33:$A$776,$A23,СВЦЭМ!$B$33:$B$776,Q$11)+'СЕТ СН'!$F$12+СВЦЭМ!$D$10+'СЕТ СН'!$F$5-'СЕТ СН'!$F$20</f>
        <v>1993.7299669399999</v>
      </c>
      <c r="R23" s="36">
        <f>SUMIFS(СВЦЭМ!$C$33:$C$776,СВЦЭМ!$A$33:$A$776,$A23,СВЦЭМ!$B$33:$B$776,R$11)+'СЕТ СН'!$F$12+СВЦЭМ!$D$10+'СЕТ СН'!$F$5-'СЕТ СН'!$F$20</f>
        <v>1951.5458085400001</v>
      </c>
      <c r="S23" s="36">
        <f>SUMIFS(СВЦЭМ!$C$33:$C$776,СВЦЭМ!$A$33:$A$776,$A23,СВЦЭМ!$B$33:$B$776,S$11)+'СЕТ СН'!$F$12+СВЦЭМ!$D$10+'СЕТ СН'!$F$5-'СЕТ СН'!$F$20</f>
        <v>1948.9954854000002</v>
      </c>
      <c r="T23" s="36">
        <f>SUMIFS(СВЦЭМ!$C$33:$C$776,СВЦЭМ!$A$33:$A$776,$A23,СВЦЭМ!$B$33:$B$776,T$11)+'СЕТ СН'!$F$12+СВЦЭМ!$D$10+'СЕТ СН'!$F$5-'СЕТ СН'!$F$20</f>
        <v>1964.61380973</v>
      </c>
      <c r="U23" s="36">
        <f>SUMIFS(СВЦЭМ!$C$33:$C$776,СВЦЭМ!$A$33:$A$776,$A23,СВЦЭМ!$B$33:$B$776,U$11)+'СЕТ СН'!$F$12+СВЦЭМ!$D$10+'СЕТ СН'!$F$5-'СЕТ СН'!$F$20</f>
        <v>1960.3278042900001</v>
      </c>
      <c r="V23" s="36">
        <f>SUMIFS(СВЦЭМ!$C$33:$C$776,СВЦЭМ!$A$33:$A$776,$A23,СВЦЭМ!$B$33:$B$776,V$11)+'СЕТ СН'!$F$12+СВЦЭМ!$D$10+'СЕТ СН'!$F$5-'СЕТ СН'!$F$20</f>
        <v>1950.7229455000002</v>
      </c>
      <c r="W23" s="36">
        <f>SUMIFS(СВЦЭМ!$C$33:$C$776,СВЦЭМ!$A$33:$A$776,$A23,СВЦЭМ!$B$33:$B$776,W$11)+'СЕТ СН'!$F$12+СВЦЭМ!$D$10+'СЕТ СН'!$F$5-'СЕТ СН'!$F$20</f>
        <v>1949.0046524900001</v>
      </c>
      <c r="X23" s="36">
        <f>SUMIFS(СВЦЭМ!$C$33:$C$776,СВЦЭМ!$A$33:$A$776,$A23,СВЦЭМ!$B$33:$B$776,X$11)+'СЕТ СН'!$F$12+СВЦЭМ!$D$10+'СЕТ СН'!$F$5-'СЕТ СН'!$F$20</f>
        <v>1950.8492108800001</v>
      </c>
      <c r="Y23" s="36">
        <f>SUMIFS(СВЦЭМ!$C$33:$C$776,СВЦЭМ!$A$33:$A$776,$A23,СВЦЭМ!$B$33:$B$776,Y$11)+'СЕТ СН'!$F$12+СВЦЭМ!$D$10+'СЕТ СН'!$F$5-'СЕТ СН'!$F$20</f>
        <v>1969.7857056000003</v>
      </c>
    </row>
    <row r="24" spans="1:25" ht="15.75" x14ac:dyDescent="0.2">
      <c r="A24" s="35">
        <f t="shared" si="0"/>
        <v>44178</v>
      </c>
      <c r="B24" s="36">
        <f>SUMIFS(СВЦЭМ!$C$33:$C$776,СВЦЭМ!$A$33:$A$776,$A24,СВЦЭМ!$B$33:$B$776,B$11)+'СЕТ СН'!$F$12+СВЦЭМ!$D$10+'СЕТ СН'!$F$5-'СЕТ СН'!$F$20</f>
        <v>2025.1816366000003</v>
      </c>
      <c r="C24" s="36">
        <f>SUMIFS(СВЦЭМ!$C$33:$C$776,СВЦЭМ!$A$33:$A$776,$A24,СВЦЭМ!$B$33:$B$776,C$11)+'СЕТ СН'!$F$12+СВЦЭМ!$D$10+'СЕТ СН'!$F$5-'СЕТ СН'!$F$20</f>
        <v>2076.0992371000002</v>
      </c>
      <c r="D24" s="36">
        <f>SUMIFS(СВЦЭМ!$C$33:$C$776,СВЦЭМ!$A$33:$A$776,$A24,СВЦЭМ!$B$33:$B$776,D$11)+'СЕТ СН'!$F$12+СВЦЭМ!$D$10+'СЕТ СН'!$F$5-'СЕТ СН'!$F$20</f>
        <v>2095.6116463500002</v>
      </c>
      <c r="E24" s="36">
        <f>SUMIFS(СВЦЭМ!$C$33:$C$776,СВЦЭМ!$A$33:$A$776,$A24,СВЦЭМ!$B$33:$B$776,E$11)+'СЕТ СН'!$F$12+СВЦЭМ!$D$10+'СЕТ СН'!$F$5-'СЕТ СН'!$F$20</f>
        <v>2104.2691497000001</v>
      </c>
      <c r="F24" s="36">
        <f>SUMIFS(СВЦЭМ!$C$33:$C$776,СВЦЭМ!$A$33:$A$776,$A24,СВЦЭМ!$B$33:$B$776,F$11)+'СЕТ СН'!$F$12+СВЦЭМ!$D$10+'СЕТ СН'!$F$5-'СЕТ СН'!$F$20</f>
        <v>2103.9362255100004</v>
      </c>
      <c r="G24" s="36">
        <f>SUMIFS(СВЦЭМ!$C$33:$C$776,СВЦЭМ!$A$33:$A$776,$A24,СВЦЭМ!$B$33:$B$776,G$11)+'СЕТ СН'!$F$12+СВЦЭМ!$D$10+'СЕТ СН'!$F$5-'СЕТ СН'!$F$20</f>
        <v>2096.1420502400001</v>
      </c>
      <c r="H24" s="36">
        <f>SUMIFS(СВЦЭМ!$C$33:$C$776,СВЦЭМ!$A$33:$A$776,$A24,СВЦЭМ!$B$33:$B$776,H$11)+'СЕТ СН'!$F$12+СВЦЭМ!$D$10+'СЕТ СН'!$F$5-'СЕТ СН'!$F$20</f>
        <v>2077.6347931199998</v>
      </c>
      <c r="I24" s="36">
        <f>SUMIFS(СВЦЭМ!$C$33:$C$776,СВЦЭМ!$A$33:$A$776,$A24,СВЦЭМ!$B$33:$B$776,I$11)+'СЕТ СН'!$F$12+СВЦЭМ!$D$10+'СЕТ СН'!$F$5-'СЕТ СН'!$F$20</f>
        <v>2018.1232284600001</v>
      </c>
      <c r="J24" s="36">
        <f>SUMIFS(СВЦЭМ!$C$33:$C$776,СВЦЭМ!$A$33:$A$776,$A24,СВЦЭМ!$B$33:$B$776,J$11)+'СЕТ СН'!$F$12+СВЦЭМ!$D$10+'СЕТ СН'!$F$5-'СЕТ СН'!$F$20</f>
        <v>1963.5517573300001</v>
      </c>
      <c r="K24" s="36">
        <f>SUMIFS(СВЦЭМ!$C$33:$C$776,СВЦЭМ!$A$33:$A$776,$A24,СВЦЭМ!$B$33:$B$776,K$11)+'СЕТ СН'!$F$12+СВЦЭМ!$D$10+'СЕТ СН'!$F$5-'СЕТ СН'!$F$20</f>
        <v>1937.6114064800001</v>
      </c>
      <c r="L24" s="36">
        <f>SUMIFS(СВЦЭМ!$C$33:$C$776,СВЦЭМ!$A$33:$A$776,$A24,СВЦЭМ!$B$33:$B$776,L$11)+'СЕТ СН'!$F$12+СВЦЭМ!$D$10+'СЕТ СН'!$F$5-'СЕТ СН'!$F$20</f>
        <v>1947.69143889</v>
      </c>
      <c r="M24" s="36">
        <f>SUMIFS(СВЦЭМ!$C$33:$C$776,СВЦЭМ!$A$33:$A$776,$A24,СВЦЭМ!$B$33:$B$776,M$11)+'СЕТ СН'!$F$12+СВЦЭМ!$D$10+'СЕТ СН'!$F$5-'СЕТ СН'!$F$20</f>
        <v>1946.5484505900001</v>
      </c>
      <c r="N24" s="36">
        <f>SUMIFS(СВЦЭМ!$C$33:$C$776,СВЦЭМ!$A$33:$A$776,$A24,СВЦЭМ!$B$33:$B$776,N$11)+'СЕТ СН'!$F$12+СВЦЭМ!$D$10+'СЕТ СН'!$F$5-'СЕТ СН'!$F$20</f>
        <v>1940.9914565700001</v>
      </c>
      <c r="O24" s="36">
        <f>SUMIFS(СВЦЭМ!$C$33:$C$776,СВЦЭМ!$A$33:$A$776,$A24,СВЦЭМ!$B$33:$B$776,O$11)+'СЕТ СН'!$F$12+СВЦЭМ!$D$10+'СЕТ СН'!$F$5-'СЕТ СН'!$F$20</f>
        <v>1979.1857410699999</v>
      </c>
      <c r="P24" s="36">
        <f>SUMIFS(СВЦЭМ!$C$33:$C$776,СВЦЭМ!$A$33:$A$776,$A24,СВЦЭМ!$B$33:$B$776,P$11)+'СЕТ СН'!$F$12+СВЦЭМ!$D$10+'СЕТ СН'!$F$5-'СЕТ СН'!$F$20</f>
        <v>1993.9451311400001</v>
      </c>
      <c r="Q24" s="36">
        <f>SUMIFS(СВЦЭМ!$C$33:$C$776,СВЦЭМ!$A$33:$A$776,$A24,СВЦЭМ!$B$33:$B$776,Q$11)+'СЕТ СН'!$F$12+СВЦЭМ!$D$10+'СЕТ СН'!$F$5-'СЕТ СН'!$F$20</f>
        <v>2009.5528908400001</v>
      </c>
      <c r="R24" s="36">
        <f>SUMIFS(СВЦЭМ!$C$33:$C$776,СВЦЭМ!$A$33:$A$776,$A24,СВЦЭМ!$B$33:$B$776,R$11)+'СЕТ СН'!$F$12+СВЦЭМ!$D$10+'СЕТ СН'!$F$5-'СЕТ СН'!$F$20</f>
        <v>1956.83831702</v>
      </c>
      <c r="S24" s="36">
        <f>SUMIFS(СВЦЭМ!$C$33:$C$776,СВЦЭМ!$A$33:$A$776,$A24,СВЦЭМ!$B$33:$B$776,S$11)+'СЕТ СН'!$F$12+СВЦЭМ!$D$10+'СЕТ СН'!$F$5-'СЕТ СН'!$F$20</f>
        <v>1937.3177136100001</v>
      </c>
      <c r="T24" s="36">
        <f>SUMIFS(СВЦЭМ!$C$33:$C$776,СВЦЭМ!$A$33:$A$776,$A24,СВЦЭМ!$B$33:$B$776,T$11)+'СЕТ СН'!$F$12+СВЦЭМ!$D$10+'СЕТ СН'!$F$5-'СЕТ СН'!$F$20</f>
        <v>1945.5931837800001</v>
      </c>
      <c r="U24" s="36">
        <f>SUMIFS(СВЦЭМ!$C$33:$C$776,СВЦЭМ!$A$33:$A$776,$A24,СВЦЭМ!$B$33:$B$776,U$11)+'СЕТ СН'!$F$12+СВЦЭМ!$D$10+'СЕТ СН'!$F$5-'СЕТ СН'!$F$20</f>
        <v>1945.32536166</v>
      </c>
      <c r="V24" s="36">
        <f>SUMIFS(СВЦЭМ!$C$33:$C$776,СВЦЭМ!$A$33:$A$776,$A24,СВЦЭМ!$B$33:$B$776,V$11)+'СЕТ СН'!$F$12+СВЦЭМ!$D$10+'СЕТ СН'!$F$5-'СЕТ СН'!$F$20</f>
        <v>1947.3669960000002</v>
      </c>
      <c r="W24" s="36">
        <f>SUMIFS(СВЦЭМ!$C$33:$C$776,СВЦЭМ!$A$33:$A$776,$A24,СВЦЭМ!$B$33:$B$776,W$11)+'СЕТ СН'!$F$12+СВЦЭМ!$D$10+'СЕТ СН'!$F$5-'СЕТ СН'!$F$20</f>
        <v>1949.8247909500001</v>
      </c>
      <c r="X24" s="36">
        <f>SUMIFS(СВЦЭМ!$C$33:$C$776,СВЦЭМ!$A$33:$A$776,$A24,СВЦЭМ!$B$33:$B$776,X$11)+'СЕТ СН'!$F$12+СВЦЭМ!$D$10+'СЕТ СН'!$F$5-'СЕТ СН'!$F$20</f>
        <v>1941.90911142</v>
      </c>
      <c r="Y24" s="36">
        <f>SUMIFS(СВЦЭМ!$C$33:$C$776,СВЦЭМ!$A$33:$A$776,$A24,СВЦЭМ!$B$33:$B$776,Y$11)+'СЕТ СН'!$F$12+СВЦЭМ!$D$10+'СЕТ СН'!$F$5-'СЕТ СН'!$F$20</f>
        <v>1934.2489288100001</v>
      </c>
    </row>
    <row r="25" spans="1:25" ht="15.75" x14ac:dyDescent="0.2">
      <c r="A25" s="35">
        <f t="shared" si="0"/>
        <v>44179</v>
      </c>
      <c r="B25" s="36">
        <f>SUMIFS(СВЦЭМ!$C$33:$C$776,СВЦЭМ!$A$33:$A$776,$A25,СВЦЭМ!$B$33:$B$776,B$11)+'СЕТ СН'!$F$12+СВЦЭМ!$D$10+'СЕТ СН'!$F$5-'СЕТ СН'!$F$20</f>
        <v>1979.3990455800001</v>
      </c>
      <c r="C25" s="36">
        <f>SUMIFS(СВЦЭМ!$C$33:$C$776,СВЦЭМ!$A$33:$A$776,$A25,СВЦЭМ!$B$33:$B$776,C$11)+'СЕТ СН'!$F$12+СВЦЭМ!$D$10+'СЕТ СН'!$F$5-'СЕТ СН'!$F$20</f>
        <v>2058.4901463200003</v>
      </c>
      <c r="D25" s="36">
        <f>SUMIFS(СВЦЭМ!$C$33:$C$776,СВЦЭМ!$A$33:$A$776,$A25,СВЦЭМ!$B$33:$B$776,D$11)+'СЕТ СН'!$F$12+СВЦЭМ!$D$10+'СЕТ СН'!$F$5-'СЕТ СН'!$F$20</f>
        <v>2088.6714835100001</v>
      </c>
      <c r="E25" s="36">
        <f>SUMIFS(СВЦЭМ!$C$33:$C$776,СВЦЭМ!$A$33:$A$776,$A25,СВЦЭМ!$B$33:$B$776,E$11)+'СЕТ СН'!$F$12+СВЦЭМ!$D$10+'СЕТ СН'!$F$5-'СЕТ СН'!$F$20</f>
        <v>2106.3278536500002</v>
      </c>
      <c r="F25" s="36">
        <f>SUMIFS(СВЦЭМ!$C$33:$C$776,СВЦЭМ!$A$33:$A$776,$A25,СВЦЭМ!$B$33:$B$776,F$11)+'СЕТ СН'!$F$12+СВЦЭМ!$D$10+'СЕТ СН'!$F$5-'СЕТ СН'!$F$20</f>
        <v>2105.0520394200003</v>
      </c>
      <c r="G25" s="36">
        <f>SUMIFS(СВЦЭМ!$C$33:$C$776,СВЦЭМ!$A$33:$A$776,$A25,СВЦЭМ!$B$33:$B$776,G$11)+'СЕТ СН'!$F$12+СВЦЭМ!$D$10+'СЕТ СН'!$F$5-'СЕТ СН'!$F$20</f>
        <v>2089.8976215700004</v>
      </c>
      <c r="H25" s="36">
        <f>SUMIFS(СВЦЭМ!$C$33:$C$776,СВЦЭМ!$A$33:$A$776,$A25,СВЦЭМ!$B$33:$B$776,H$11)+'СЕТ СН'!$F$12+СВЦЭМ!$D$10+'СЕТ СН'!$F$5-'СЕТ СН'!$F$20</f>
        <v>2061.4704599300003</v>
      </c>
      <c r="I25" s="36">
        <f>SUMIFS(СВЦЭМ!$C$33:$C$776,СВЦЭМ!$A$33:$A$776,$A25,СВЦЭМ!$B$33:$B$776,I$11)+'СЕТ СН'!$F$12+СВЦЭМ!$D$10+'СЕТ СН'!$F$5-'СЕТ СН'!$F$20</f>
        <v>2005.6411693</v>
      </c>
      <c r="J25" s="36">
        <f>SUMIFS(СВЦЭМ!$C$33:$C$776,СВЦЭМ!$A$33:$A$776,$A25,СВЦЭМ!$B$33:$B$776,J$11)+'СЕТ СН'!$F$12+СВЦЭМ!$D$10+'СЕТ СН'!$F$5-'СЕТ СН'!$F$20</f>
        <v>1974.9791822800003</v>
      </c>
      <c r="K25" s="36">
        <f>SUMIFS(СВЦЭМ!$C$33:$C$776,СВЦЭМ!$A$33:$A$776,$A25,СВЦЭМ!$B$33:$B$776,K$11)+'СЕТ СН'!$F$12+СВЦЭМ!$D$10+'СЕТ СН'!$F$5-'СЕТ СН'!$F$20</f>
        <v>1955.3376322200002</v>
      </c>
      <c r="L25" s="36">
        <f>SUMIFS(СВЦЭМ!$C$33:$C$776,СВЦЭМ!$A$33:$A$776,$A25,СВЦЭМ!$B$33:$B$776,L$11)+'СЕТ СН'!$F$12+СВЦЭМ!$D$10+'СЕТ СН'!$F$5-'СЕТ СН'!$F$20</f>
        <v>1959.09218981</v>
      </c>
      <c r="M25" s="36">
        <f>SUMIFS(СВЦЭМ!$C$33:$C$776,СВЦЭМ!$A$33:$A$776,$A25,СВЦЭМ!$B$33:$B$776,M$11)+'СЕТ СН'!$F$12+СВЦЭМ!$D$10+'СЕТ СН'!$F$5-'СЕТ СН'!$F$20</f>
        <v>1958.0444308700003</v>
      </c>
      <c r="N25" s="36">
        <f>SUMIFS(СВЦЭМ!$C$33:$C$776,СВЦЭМ!$A$33:$A$776,$A25,СВЦЭМ!$B$33:$B$776,N$11)+'СЕТ СН'!$F$12+СВЦЭМ!$D$10+'СЕТ СН'!$F$5-'СЕТ СН'!$F$20</f>
        <v>1950.711902</v>
      </c>
      <c r="O25" s="36">
        <f>SUMIFS(СВЦЭМ!$C$33:$C$776,СВЦЭМ!$A$33:$A$776,$A25,СВЦЭМ!$B$33:$B$776,O$11)+'СЕТ СН'!$F$12+СВЦЭМ!$D$10+'СЕТ СН'!$F$5-'СЕТ СН'!$F$20</f>
        <v>1987.5551421300001</v>
      </c>
      <c r="P25" s="36">
        <f>SUMIFS(СВЦЭМ!$C$33:$C$776,СВЦЭМ!$A$33:$A$776,$A25,СВЦЭМ!$B$33:$B$776,P$11)+'СЕТ СН'!$F$12+СВЦЭМ!$D$10+'СЕТ СН'!$F$5-'СЕТ СН'!$F$20</f>
        <v>2005.67985305</v>
      </c>
      <c r="Q25" s="36">
        <f>SUMIFS(СВЦЭМ!$C$33:$C$776,СВЦЭМ!$A$33:$A$776,$A25,СВЦЭМ!$B$33:$B$776,Q$11)+'СЕТ СН'!$F$12+СВЦЭМ!$D$10+'СЕТ СН'!$F$5-'СЕТ СН'!$F$20</f>
        <v>2017.0160203400001</v>
      </c>
      <c r="R25" s="36">
        <f>SUMIFS(СВЦЭМ!$C$33:$C$776,СВЦЭМ!$A$33:$A$776,$A25,СВЦЭМ!$B$33:$B$776,R$11)+'СЕТ СН'!$F$12+СВЦЭМ!$D$10+'СЕТ СН'!$F$5-'СЕТ СН'!$F$20</f>
        <v>1979.8679309300001</v>
      </c>
      <c r="S25" s="36">
        <f>SUMIFS(СВЦЭМ!$C$33:$C$776,СВЦЭМ!$A$33:$A$776,$A25,СВЦЭМ!$B$33:$B$776,S$11)+'СЕТ СН'!$F$12+СВЦЭМ!$D$10+'СЕТ СН'!$F$5-'СЕТ СН'!$F$20</f>
        <v>1955.55071679</v>
      </c>
      <c r="T25" s="36">
        <f>SUMIFS(СВЦЭМ!$C$33:$C$776,СВЦЭМ!$A$33:$A$776,$A25,СВЦЭМ!$B$33:$B$776,T$11)+'СЕТ СН'!$F$12+СВЦЭМ!$D$10+'СЕТ СН'!$F$5-'СЕТ СН'!$F$20</f>
        <v>1967.60390547</v>
      </c>
      <c r="U25" s="36">
        <f>SUMIFS(СВЦЭМ!$C$33:$C$776,СВЦЭМ!$A$33:$A$776,$A25,СВЦЭМ!$B$33:$B$776,U$11)+'СЕТ СН'!$F$12+СВЦЭМ!$D$10+'СЕТ СН'!$F$5-'СЕТ СН'!$F$20</f>
        <v>1967.9404456800003</v>
      </c>
      <c r="V25" s="36">
        <f>SUMIFS(СВЦЭМ!$C$33:$C$776,СВЦЭМ!$A$33:$A$776,$A25,СВЦЭМ!$B$33:$B$776,V$11)+'СЕТ СН'!$F$12+СВЦЭМ!$D$10+'СЕТ СН'!$F$5-'СЕТ СН'!$F$20</f>
        <v>1958.6432505300002</v>
      </c>
      <c r="W25" s="36">
        <f>SUMIFS(СВЦЭМ!$C$33:$C$776,СВЦЭМ!$A$33:$A$776,$A25,СВЦЭМ!$B$33:$B$776,W$11)+'СЕТ СН'!$F$12+СВЦЭМ!$D$10+'СЕТ СН'!$F$5-'СЕТ СН'!$F$20</f>
        <v>1950.2850319700001</v>
      </c>
      <c r="X25" s="36">
        <f>SUMIFS(СВЦЭМ!$C$33:$C$776,СВЦЭМ!$A$33:$A$776,$A25,СВЦЭМ!$B$33:$B$776,X$11)+'СЕТ СН'!$F$12+СВЦЭМ!$D$10+'СЕТ СН'!$F$5-'СЕТ СН'!$F$20</f>
        <v>1957.91670492</v>
      </c>
      <c r="Y25" s="36">
        <f>SUMIFS(СВЦЭМ!$C$33:$C$776,СВЦЭМ!$A$33:$A$776,$A25,СВЦЭМ!$B$33:$B$776,Y$11)+'СЕТ СН'!$F$12+СВЦЭМ!$D$10+'СЕТ СН'!$F$5-'СЕТ СН'!$F$20</f>
        <v>1985.21966479</v>
      </c>
    </row>
    <row r="26" spans="1:25" ht="15.75" x14ac:dyDescent="0.2">
      <c r="A26" s="35">
        <f t="shared" si="0"/>
        <v>44180</v>
      </c>
      <c r="B26" s="36">
        <f>SUMIFS(СВЦЭМ!$C$33:$C$776,СВЦЭМ!$A$33:$A$776,$A26,СВЦЭМ!$B$33:$B$776,B$11)+'СЕТ СН'!$F$12+СВЦЭМ!$D$10+'СЕТ СН'!$F$5-'СЕТ СН'!$F$20</f>
        <v>2062.9973146299999</v>
      </c>
      <c r="C26" s="36">
        <f>SUMIFS(СВЦЭМ!$C$33:$C$776,СВЦЭМ!$A$33:$A$776,$A26,СВЦЭМ!$B$33:$B$776,C$11)+'СЕТ СН'!$F$12+СВЦЭМ!$D$10+'СЕТ СН'!$F$5-'СЕТ СН'!$F$20</f>
        <v>2111.4976755600001</v>
      </c>
      <c r="D26" s="36">
        <f>SUMIFS(СВЦЭМ!$C$33:$C$776,СВЦЭМ!$A$33:$A$776,$A26,СВЦЭМ!$B$33:$B$776,D$11)+'СЕТ СН'!$F$12+СВЦЭМ!$D$10+'СЕТ СН'!$F$5-'СЕТ СН'!$F$20</f>
        <v>2116.8851757399998</v>
      </c>
      <c r="E26" s="36">
        <f>SUMIFS(СВЦЭМ!$C$33:$C$776,СВЦЭМ!$A$33:$A$776,$A26,СВЦЭМ!$B$33:$B$776,E$11)+'СЕТ СН'!$F$12+СВЦЭМ!$D$10+'СЕТ СН'!$F$5-'СЕТ СН'!$F$20</f>
        <v>2121.8182461799997</v>
      </c>
      <c r="F26" s="36">
        <f>SUMIFS(СВЦЭМ!$C$33:$C$776,СВЦЭМ!$A$33:$A$776,$A26,СВЦЭМ!$B$33:$B$776,F$11)+'СЕТ СН'!$F$12+СВЦЭМ!$D$10+'СЕТ СН'!$F$5-'СЕТ СН'!$F$20</f>
        <v>2111.98475143</v>
      </c>
      <c r="G26" s="36">
        <f>SUMIFS(СВЦЭМ!$C$33:$C$776,СВЦЭМ!$A$33:$A$776,$A26,СВЦЭМ!$B$33:$B$776,G$11)+'СЕТ СН'!$F$12+СВЦЭМ!$D$10+'СЕТ СН'!$F$5-'СЕТ СН'!$F$20</f>
        <v>2077.7000103199998</v>
      </c>
      <c r="H26" s="36">
        <f>SUMIFS(СВЦЭМ!$C$33:$C$776,СВЦЭМ!$A$33:$A$776,$A26,СВЦЭМ!$B$33:$B$776,H$11)+'СЕТ СН'!$F$12+СВЦЭМ!$D$10+'СЕТ СН'!$F$5-'СЕТ СН'!$F$20</f>
        <v>2034.4515992700001</v>
      </c>
      <c r="I26" s="36">
        <f>SUMIFS(СВЦЭМ!$C$33:$C$776,СВЦЭМ!$A$33:$A$776,$A26,СВЦЭМ!$B$33:$B$776,I$11)+'СЕТ СН'!$F$12+СВЦЭМ!$D$10+'СЕТ СН'!$F$5-'СЕТ СН'!$F$20</f>
        <v>1995.84339228</v>
      </c>
      <c r="J26" s="36">
        <f>SUMIFS(СВЦЭМ!$C$33:$C$776,СВЦЭМ!$A$33:$A$776,$A26,СВЦЭМ!$B$33:$B$776,J$11)+'СЕТ СН'!$F$12+СВЦЭМ!$D$10+'СЕТ СН'!$F$5-'СЕТ СН'!$F$20</f>
        <v>1965.5546427900001</v>
      </c>
      <c r="K26" s="36">
        <f>SUMIFS(СВЦЭМ!$C$33:$C$776,СВЦЭМ!$A$33:$A$776,$A26,СВЦЭМ!$B$33:$B$776,K$11)+'СЕТ СН'!$F$12+СВЦЭМ!$D$10+'СЕТ СН'!$F$5-'СЕТ СН'!$F$20</f>
        <v>1939.4804379000002</v>
      </c>
      <c r="L26" s="36">
        <f>SUMIFS(СВЦЭМ!$C$33:$C$776,СВЦЭМ!$A$33:$A$776,$A26,СВЦЭМ!$B$33:$B$776,L$11)+'СЕТ СН'!$F$12+СВЦЭМ!$D$10+'СЕТ СН'!$F$5-'СЕТ СН'!$F$20</f>
        <v>1944.7383235400002</v>
      </c>
      <c r="M26" s="36">
        <f>SUMIFS(СВЦЭМ!$C$33:$C$776,СВЦЭМ!$A$33:$A$776,$A26,СВЦЭМ!$B$33:$B$776,M$11)+'СЕТ СН'!$F$12+СВЦЭМ!$D$10+'СЕТ СН'!$F$5-'СЕТ СН'!$F$20</f>
        <v>1950.0907126800003</v>
      </c>
      <c r="N26" s="36">
        <f>SUMIFS(СВЦЭМ!$C$33:$C$776,СВЦЭМ!$A$33:$A$776,$A26,СВЦЭМ!$B$33:$B$776,N$11)+'СЕТ СН'!$F$12+СВЦЭМ!$D$10+'СЕТ СН'!$F$5-'СЕТ СН'!$F$20</f>
        <v>1960.3216729800001</v>
      </c>
      <c r="O26" s="36">
        <f>SUMIFS(СВЦЭМ!$C$33:$C$776,СВЦЭМ!$A$33:$A$776,$A26,СВЦЭМ!$B$33:$B$776,O$11)+'СЕТ СН'!$F$12+СВЦЭМ!$D$10+'СЕТ СН'!$F$5-'СЕТ СН'!$F$20</f>
        <v>2009.4539817100001</v>
      </c>
      <c r="P26" s="36">
        <f>SUMIFS(СВЦЭМ!$C$33:$C$776,СВЦЭМ!$A$33:$A$776,$A26,СВЦЭМ!$B$33:$B$776,P$11)+'СЕТ СН'!$F$12+СВЦЭМ!$D$10+'СЕТ СН'!$F$5-'СЕТ СН'!$F$20</f>
        <v>2024.8952933300002</v>
      </c>
      <c r="Q26" s="36">
        <f>SUMIFS(СВЦЭМ!$C$33:$C$776,СВЦЭМ!$A$33:$A$776,$A26,СВЦЭМ!$B$33:$B$776,Q$11)+'СЕТ СН'!$F$12+СВЦЭМ!$D$10+'СЕТ СН'!$F$5-'СЕТ СН'!$F$20</f>
        <v>2026.4841398500002</v>
      </c>
      <c r="R26" s="36">
        <f>SUMIFS(СВЦЭМ!$C$33:$C$776,СВЦЭМ!$A$33:$A$776,$A26,СВЦЭМ!$B$33:$B$776,R$11)+'СЕТ СН'!$F$12+СВЦЭМ!$D$10+'СЕТ СН'!$F$5-'СЕТ СН'!$F$20</f>
        <v>1981.9922520100001</v>
      </c>
      <c r="S26" s="36">
        <f>SUMIFS(СВЦЭМ!$C$33:$C$776,СВЦЭМ!$A$33:$A$776,$A26,СВЦЭМ!$B$33:$B$776,S$11)+'СЕТ СН'!$F$12+СВЦЭМ!$D$10+'СЕТ СН'!$F$5-'СЕТ СН'!$F$20</f>
        <v>1952.4739472900001</v>
      </c>
      <c r="T26" s="36">
        <f>SUMIFS(СВЦЭМ!$C$33:$C$776,СВЦЭМ!$A$33:$A$776,$A26,СВЦЭМ!$B$33:$B$776,T$11)+'СЕТ СН'!$F$12+СВЦЭМ!$D$10+'СЕТ СН'!$F$5-'СЕТ СН'!$F$20</f>
        <v>1945.06179084</v>
      </c>
      <c r="U26" s="36">
        <f>SUMIFS(СВЦЭМ!$C$33:$C$776,СВЦЭМ!$A$33:$A$776,$A26,СВЦЭМ!$B$33:$B$776,U$11)+'СЕТ СН'!$F$12+СВЦЭМ!$D$10+'СЕТ СН'!$F$5-'СЕТ СН'!$F$20</f>
        <v>1950.2818986400002</v>
      </c>
      <c r="V26" s="36">
        <f>SUMIFS(СВЦЭМ!$C$33:$C$776,СВЦЭМ!$A$33:$A$776,$A26,СВЦЭМ!$B$33:$B$776,V$11)+'СЕТ СН'!$F$12+СВЦЭМ!$D$10+'СЕТ СН'!$F$5-'СЕТ СН'!$F$20</f>
        <v>1922.3097336800001</v>
      </c>
      <c r="W26" s="36">
        <f>SUMIFS(СВЦЭМ!$C$33:$C$776,СВЦЭМ!$A$33:$A$776,$A26,СВЦЭМ!$B$33:$B$776,W$11)+'СЕТ СН'!$F$12+СВЦЭМ!$D$10+'СЕТ СН'!$F$5-'СЕТ СН'!$F$20</f>
        <v>1947.4095317000001</v>
      </c>
      <c r="X26" s="36">
        <f>SUMIFS(СВЦЭМ!$C$33:$C$776,СВЦЭМ!$A$33:$A$776,$A26,СВЦЭМ!$B$33:$B$776,X$11)+'СЕТ СН'!$F$12+СВЦЭМ!$D$10+'СЕТ СН'!$F$5-'СЕТ СН'!$F$20</f>
        <v>1947.7838653500003</v>
      </c>
      <c r="Y26" s="36">
        <f>SUMIFS(СВЦЭМ!$C$33:$C$776,СВЦЭМ!$A$33:$A$776,$A26,СВЦЭМ!$B$33:$B$776,Y$11)+'СЕТ СН'!$F$12+СВЦЭМ!$D$10+'СЕТ СН'!$F$5-'СЕТ СН'!$F$20</f>
        <v>1961.9919985500001</v>
      </c>
    </row>
    <row r="27" spans="1:25" ht="15.75" x14ac:dyDescent="0.2">
      <c r="A27" s="35">
        <f t="shared" si="0"/>
        <v>44181</v>
      </c>
      <c r="B27" s="36">
        <f>SUMIFS(СВЦЭМ!$C$33:$C$776,СВЦЭМ!$A$33:$A$776,$A27,СВЦЭМ!$B$33:$B$776,B$11)+'СЕТ СН'!$F$12+СВЦЭМ!$D$10+'СЕТ СН'!$F$5-'СЕТ СН'!$F$20</f>
        <v>2069.5808179400001</v>
      </c>
      <c r="C27" s="36">
        <f>SUMIFS(СВЦЭМ!$C$33:$C$776,СВЦЭМ!$A$33:$A$776,$A27,СВЦЭМ!$B$33:$B$776,C$11)+'СЕТ СН'!$F$12+СВЦЭМ!$D$10+'СЕТ СН'!$F$5-'СЕТ СН'!$F$20</f>
        <v>2126.4687281200004</v>
      </c>
      <c r="D27" s="36">
        <f>SUMIFS(СВЦЭМ!$C$33:$C$776,СВЦЭМ!$A$33:$A$776,$A27,СВЦЭМ!$B$33:$B$776,D$11)+'СЕТ СН'!$F$12+СВЦЭМ!$D$10+'СЕТ СН'!$F$5-'СЕТ СН'!$F$20</f>
        <v>2136.1870201000002</v>
      </c>
      <c r="E27" s="36">
        <f>SUMIFS(СВЦЭМ!$C$33:$C$776,СВЦЭМ!$A$33:$A$776,$A27,СВЦЭМ!$B$33:$B$776,E$11)+'СЕТ СН'!$F$12+СВЦЭМ!$D$10+'СЕТ СН'!$F$5-'СЕТ СН'!$F$20</f>
        <v>2138.2132366699998</v>
      </c>
      <c r="F27" s="36">
        <f>SUMIFS(СВЦЭМ!$C$33:$C$776,СВЦЭМ!$A$33:$A$776,$A27,СВЦЭМ!$B$33:$B$776,F$11)+'СЕТ СН'!$F$12+СВЦЭМ!$D$10+'СЕТ СН'!$F$5-'СЕТ СН'!$F$20</f>
        <v>2129.7108020400001</v>
      </c>
      <c r="G27" s="36">
        <f>SUMIFS(СВЦЭМ!$C$33:$C$776,СВЦЭМ!$A$33:$A$776,$A27,СВЦЭМ!$B$33:$B$776,G$11)+'СЕТ СН'!$F$12+СВЦЭМ!$D$10+'СЕТ СН'!$F$5-'СЕТ СН'!$F$20</f>
        <v>2117.8935932000004</v>
      </c>
      <c r="H27" s="36">
        <f>SUMIFS(СВЦЭМ!$C$33:$C$776,СВЦЭМ!$A$33:$A$776,$A27,СВЦЭМ!$B$33:$B$776,H$11)+'СЕТ СН'!$F$12+СВЦЭМ!$D$10+'СЕТ СН'!$F$5-'СЕТ СН'!$F$20</f>
        <v>2086.4728060400003</v>
      </c>
      <c r="I27" s="36">
        <f>SUMIFS(СВЦЭМ!$C$33:$C$776,СВЦЭМ!$A$33:$A$776,$A27,СВЦЭМ!$B$33:$B$776,I$11)+'СЕТ СН'!$F$12+СВЦЭМ!$D$10+'СЕТ СН'!$F$5-'СЕТ СН'!$F$20</f>
        <v>2026.6592882100001</v>
      </c>
      <c r="J27" s="36">
        <f>SUMIFS(СВЦЭМ!$C$33:$C$776,СВЦЭМ!$A$33:$A$776,$A27,СВЦЭМ!$B$33:$B$776,J$11)+'СЕТ СН'!$F$12+СВЦЭМ!$D$10+'СЕТ СН'!$F$5-'СЕТ СН'!$F$20</f>
        <v>1981.3880011600002</v>
      </c>
      <c r="K27" s="36">
        <f>SUMIFS(СВЦЭМ!$C$33:$C$776,СВЦЭМ!$A$33:$A$776,$A27,СВЦЭМ!$B$33:$B$776,K$11)+'СЕТ СН'!$F$12+СВЦЭМ!$D$10+'СЕТ СН'!$F$5-'СЕТ СН'!$F$20</f>
        <v>1959.9069931700001</v>
      </c>
      <c r="L27" s="36">
        <f>SUMIFS(СВЦЭМ!$C$33:$C$776,СВЦЭМ!$A$33:$A$776,$A27,СВЦЭМ!$B$33:$B$776,L$11)+'СЕТ СН'!$F$12+СВЦЭМ!$D$10+'СЕТ СН'!$F$5-'СЕТ СН'!$F$20</f>
        <v>1957.95712473</v>
      </c>
      <c r="M27" s="36">
        <f>SUMIFS(СВЦЭМ!$C$33:$C$776,СВЦЭМ!$A$33:$A$776,$A27,СВЦЭМ!$B$33:$B$776,M$11)+'СЕТ СН'!$F$12+СВЦЭМ!$D$10+'СЕТ СН'!$F$5-'СЕТ СН'!$F$20</f>
        <v>1958.78455803</v>
      </c>
      <c r="N27" s="36">
        <f>SUMIFS(СВЦЭМ!$C$33:$C$776,СВЦЭМ!$A$33:$A$776,$A27,СВЦЭМ!$B$33:$B$776,N$11)+'СЕТ СН'!$F$12+СВЦЭМ!$D$10+'СЕТ СН'!$F$5-'СЕТ СН'!$F$20</f>
        <v>1971.4269529400001</v>
      </c>
      <c r="O27" s="36">
        <f>SUMIFS(СВЦЭМ!$C$33:$C$776,СВЦЭМ!$A$33:$A$776,$A27,СВЦЭМ!$B$33:$B$776,O$11)+'СЕТ СН'!$F$12+СВЦЭМ!$D$10+'СЕТ СН'!$F$5-'СЕТ СН'!$F$20</f>
        <v>2016.27503561</v>
      </c>
      <c r="P27" s="36">
        <f>SUMIFS(СВЦЭМ!$C$33:$C$776,СВЦЭМ!$A$33:$A$776,$A27,СВЦЭМ!$B$33:$B$776,P$11)+'СЕТ СН'!$F$12+СВЦЭМ!$D$10+'СЕТ СН'!$F$5-'СЕТ СН'!$F$20</f>
        <v>2033.4526641800001</v>
      </c>
      <c r="Q27" s="36">
        <f>SUMIFS(СВЦЭМ!$C$33:$C$776,СВЦЭМ!$A$33:$A$776,$A27,СВЦЭМ!$B$33:$B$776,Q$11)+'СЕТ СН'!$F$12+СВЦЭМ!$D$10+'СЕТ СН'!$F$5-'СЕТ СН'!$F$20</f>
        <v>2042.7954316800001</v>
      </c>
      <c r="R27" s="36">
        <f>SUMIFS(СВЦЭМ!$C$33:$C$776,СВЦЭМ!$A$33:$A$776,$A27,СВЦЭМ!$B$33:$B$776,R$11)+'СЕТ СН'!$F$12+СВЦЭМ!$D$10+'СЕТ СН'!$F$5-'СЕТ СН'!$F$20</f>
        <v>2004.9717799800001</v>
      </c>
      <c r="S27" s="36">
        <f>SUMIFS(СВЦЭМ!$C$33:$C$776,СВЦЭМ!$A$33:$A$776,$A27,СВЦЭМ!$B$33:$B$776,S$11)+'СЕТ СН'!$F$12+СВЦЭМ!$D$10+'СЕТ СН'!$F$5-'СЕТ СН'!$F$20</f>
        <v>1978.2917113000001</v>
      </c>
      <c r="T27" s="36">
        <f>SUMIFS(СВЦЭМ!$C$33:$C$776,СВЦЭМ!$A$33:$A$776,$A27,СВЦЭМ!$B$33:$B$776,T$11)+'СЕТ СН'!$F$12+СВЦЭМ!$D$10+'СЕТ СН'!$F$5-'СЕТ СН'!$F$20</f>
        <v>1951.5469314100001</v>
      </c>
      <c r="U27" s="36">
        <f>SUMIFS(СВЦЭМ!$C$33:$C$776,СВЦЭМ!$A$33:$A$776,$A27,СВЦЭМ!$B$33:$B$776,U$11)+'СЕТ СН'!$F$12+СВЦЭМ!$D$10+'СЕТ СН'!$F$5-'СЕТ СН'!$F$20</f>
        <v>1958.7270672900002</v>
      </c>
      <c r="V27" s="36">
        <f>SUMIFS(СВЦЭМ!$C$33:$C$776,СВЦЭМ!$A$33:$A$776,$A27,СВЦЭМ!$B$33:$B$776,V$11)+'СЕТ СН'!$F$12+СВЦЭМ!$D$10+'СЕТ СН'!$F$5-'СЕТ СН'!$F$20</f>
        <v>1971.0307255100001</v>
      </c>
      <c r="W27" s="36">
        <f>SUMIFS(СВЦЭМ!$C$33:$C$776,СВЦЭМ!$A$33:$A$776,$A27,СВЦЭМ!$B$33:$B$776,W$11)+'СЕТ СН'!$F$12+СВЦЭМ!$D$10+'СЕТ СН'!$F$5-'СЕТ СН'!$F$20</f>
        <v>1981.41042806</v>
      </c>
      <c r="X27" s="36">
        <f>SUMIFS(СВЦЭМ!$C$33:$C$776,СВЦЭМ!$A$33:$A$776,$A27,СВЦЭМ!$B$33:$B$776,X$11)+'СЕТ СН'!$F$12+СВЦЭМ!$D$10+'СЕТ СН'!$F$5-'СЕТ СН'!$F$20</f>
        <v>2002.7677559900001</v>
      </c>
      <c r="Y27" s="36">
        <f>SUMIFS(СВЦЭМ!$C$33:$C$776,СВЦЭМ!$A$33:$A$776,$A27,СВЦЭМ!$B$33:$B$776,Y$11)+'СЕТ СН'!$F$12+СВЦЭМ!$D$10+'СЕТ СН'!$F$5-'СЕТ СН'!$F$20</f>
        <v>2025.2376449500002</v>
      </c>
    </row>
    <row r="28" spans="1:25" ht="15.75" x14ac:dyDescent="0.2">
      <c r="A28" s="35">
        <f t="shared" si="0"/>
        <v>44182</v>
      </c>
      <c r="B28" s="36">
        <f>SUMIFS(СВЦЭМ!$C$33:$C$776,СВЦЭМ!$A$33:$A$776,$A28,СВЦЭМ!$B$33:$B$776,B$11)+'СЕТ СН'!$F$12+СВЦЭМ!$D$10+'СЕТ СН'!$F$5-'СЕТ СН'!$F$20</f>
        <v>2077.4909735900001</v>
      </c>
      <c r="C28" s="36">
        <f>SUMIFS(СВЦЭМ!$C$33:$C$776,СВЦЭМ!$A$33:$A$776,$A28,СВЦЭМ!$B$33:$B$776,C$11)+'СЕТ СН'!$F$12+СВЦЭМ!$D$10+'СЕТ СН'!$F$5-'СЕТ СН'!$F$20</f>
        <v>2131.6074187600002</v>
      </c>
      <c r="D28" s="36">
        <f>SUMIFS(СВЦЭМ!$C$33:$C$776,СВЦЭМ!$A$33:$A$776,$A28,СВЦЭМ!$B$33:$B$776,D$11)+'СЕТ СН'!$F$12+СВЦЭМ!$D$10+'СЕТ СН'!$F$5-'СЕТ СН'!$F$20</f>
        <v>2139.06735755</v>
      </c>
      <c r="E28" s="36">
        <f>SUMIFS(СВЦЭМ!$C$33:$C$776,СВЦЭМ!$A$33:$A$776,$A28,СВЦЭМ!$B$33:$B$776,E$11)+'СЕТ СН'!$F$12+СВЦЭМ!$D$10+'СЕТ СН'!$F$5-'СЕТ СН'!$F$20</f>
        <v>2144.0708279500004</v>
      </c>
      <c r="F28" s="36">
        <f>SUMIFS(СВЦЭМ!$C$33:$C$776,СВЦЭМ!$A$33:$A$776,$A28,СВЦЭМ!$B$33:$B$776,F$11)+'СЕТ СН'!$F$12+СВЦЭМ!$D$10+'СЕТ СН'!$F$5-'СЕТ СН'!$F$20</f>
        <v>2132.0384823300001</v>
      </c>
      <c r="G28" s="36">
        <f>SUMIFS(СВЦЭМ!$C$33:$C$776,СВЦЭМ!$A$33:$A$776,$A28,СВЦЭМ!$B$33:$B$776,G$11)+'СЕТ СН'!$F$12+СВЦЭМ!$D$10+'СЕТ СН'!$F$5-'СЕТ СН'!$F$20</f>
        <v>2120.3392629500004</v>
      </c>
      <c r="H28" s="36">
        <f>SUMIFS(СВЦЭМ!$C$33:$C$776,СВЦЭМ!$A$33:$A$776,$A28,СВЦЭМ!$B$33:$B$776,H$11)+'СЕТ СН'!$F$12+СВЦЭМ!$D$10+'СЕТ СН'!$F$5-'СЕТ СН'!$F$20</f>
        <v>2087.70423046</v>
      </c>
      <c r="I28" s="36">
        <f>SUMIFS(СВЦЭМ!$C$33:$C$776,СВЦЭМ!$A$33:$A$776,$A28,СВЦЭМ!$B$33:$B$776,I$11)+'СЕТ СН'!$F$12+СВЦЭМ!$D$10+'СЕТ СН'!$F$5-'СЕТ СН'!$F$20</f>
        <v>2040.0366212600002</v>
      </c>
      <c r="J28" s="36">
        <f>SUMIFS(СВЦЭМ!$C$33:$C$776,СВЦЭМ!$A$33:$A$776,$A28,СВЦЭМ!$B$33:$B$776,J$11)+'СЕТ СН'!$F$12+СВЦЭМ!$D$10+'СЕТ СН'!$F$5-'СЕТ СН'!$F$20</f>
        <v>1988.8161940800001</v>
      </c>
      <c r="K28" s="36">
        <f>SUMIFS(СВЦЭМ!$C$33:$C$776,СВЦЭМ!$A$33:$A$776,$A28,СВЦЭМ!$B$33:$B$776,K$11)+'СЕТ СН'!$F$12+СВЦЭМ!$D$10+'СЕТ СН'!$F$5-'СЕТ СН'!$F$20</f>
        <v>1962.2227164700003</v>
      </c>
      <c r="L28" s="36">
        <f>SUMIFS(СВЦЭМ!$C$33:$C$776,СВЦЭМ!$A$33:$A$776,$A28,СВЦЭМ!$B$33:$B$776,L$11)+'СЕТ СН'!$F$12+СВЦЭМ!$D$10+'СЕТ СН'!$F$5-'СЕТ СН'!$F$20</f>
        <v>1963.5798280100003</v>
      </c>
      <c r="M28" s="36">
        <f>SUMIFS(СВЦЭМ!$C$33:$C$776,СВЦЭМ!$A$33:$A$776,$A28,СВЦЭМ!$B$33:$B$776,M$11)+'СЕТ СН'!$F$12+СВЦЭМ!$D$10+'СЕТ СН'!$F$5-'СЕТ СН'!$F$20</f>
        <v>1972.91771853</v>
      </c>
      <c r="N28" s="36">
        <f>SUMIFS(СВЦЭМ!$C$33:$C$776,СВЦЭМ!$A$33:$A$776,$A28,СВЦЭМ!$B$33:$B$776,N$11)+'СЕТ СН'!$F$12+СВЦЭМ!$D$10+'СЕТ СН'!$F$5-'СЕТ СН'!$F$20</f>
        <v>1989.11393589</v>
      </c>
      <c r="O28" s="36">
        <f>SUMIFS(СВЦЭМ!$C$33:$C$776,СВЦЭМ!$A$33:$A$776,$A28,СВЦЭМ!$B$33:$B$776,O$11)+'СЕТ СН'!$F$12+СВЦЭМ!$D$10+'СЕТ СН'!$F$5-'СЕТ СН'!$F$20</f>
        <v>2035.1011923800002</v>
      </c>
      <c r="P28" s="36">
        <f>SUMIFS(СВЦЭМ!$C$33:$C$776,СВЦЭМ!$A$33:$A$776,$A28,СВЦЭМ!$B$33:$B$776,P$11)+'СЕТ СН'!$F$12+СВЦЭМ!$D$10+'СЕТ СН'!$F$5-'СЕТ СН'!$F$20</f>
        <v>2044.2523641400001</v>
      </c>
      <c r="Q28" s="36">
        <f>SUMIFS(СВЦЭМ!$C$33:$C$776,СВЦЭМ!$A$33:$A$776,$A28,СВЦЭМ!$B$33:$B$776,Q$11)+'СЕТ СН'!$F$12+СВЦЭМ!$D$10+'СЕТ СН'!$F$5-'СЕТ СН'!$F$20</f>
        <v>2055.84677637</v>
      </c>
      <c r="R28" s="36">
        <f>SUMIFS(СВЦЭМ!$C$33:$C$776,СВЦЭМ!$A$33:$A$776,$A28,СВЦЭМ!$B$33:$B$776,R$11)+'СЕТ СН'!$F$12+СВЦЭМ!$D$10+'СЕТ СН'!$F$5-'СЕТ СН'!$F$20</f>
        <v>2017.1541292900001</v>
      </c>
      <c r="S28" s="36">
        <f>SUMIFS(СВЦЭМ!$C$33:$C$776,СВЦЭМ!$A$33:$A$776,$A28,СВЦЭМ!$B$33:$B$776,S$11)+'СЕТ СН'!$F$12+СВЦЭМ!$D$10+'СЕТ СН'!$F$5-'СЕТ СН'!$F$20</f>
        <v>1983.5927870700002</v>
      </c>
      <c r="T28" s="36">
        <f>SUMIFS(СВЦЭМ!$C$33:$C$776,СВЦЭМ!$A$33:$A$776,$A28,СВЦЭМ!$B$33:$B$776,T$11)+'СЕТ СН'!$F$12+СВЦЭМ!$D$10+'СЕТ СН'!$F$5-'СЕТ СН'!$F$20</f>
        <v>1952.5194110500001</v>
      </c>
      <c r="U28" s="36">
        <f>SUMIFS(СВЦЭМ!$C$33:$C$776,СВЦЭМ!$A$33:$A$776,$A28,СВЦЭМ!$B$33:$B$776,U$11)+'СЕТ СН'!$F$12+СВЦЭМ!$D$10+'СЕТ СН'!$F$5-'СЕТ СН'!$F$20</f>
        <v>1964.0771283100003</v>
      </c>
      <c r="V28" s="36">
        <f>SUMIFS(СВЦЭМ!$C$33:$C$776,СВЦЭМ!$A$33:$A$776,$A28,СВЦЭМ!$B$33:$B$776,V$11)+'СЕТ СН'!$F$12+СВЦЭМ!$D$10+'СЕТ СН'!$F$5-'СЕТ СН'!$F$20</f>
        <v>1978.3477891100001</v>
      </c>
      <c r="W28" s="36">
        <f>SUMIFS(СВЦЭМ!$C$33:$C$776,СВЦЭМ!$A$33:$A$776,$A28,СВЦЭМ!$B$33:$B$776,W$11)+'СЕТ СН'!$F$12+СВЦЭМ!$D$10+'СЕТ СН'!$F$5-'СЕТ СН'!$F$20</f>
        <v>1993.0279637100002</v>
      </c>
      <c r="X28" s="36">
        <f>SUMIFS(СВЦЭМ!$C$33:$C$776,СВЦЭМ!$A$33:$A$776,$A28,СВЦЭМ!$B$33:$B$776,X$11)+'СЕТ СН'!$F$12+СВЦЭМ!$D$10+'СЕТ СН'!$F$5-'СЕТ СН'!$F$20</f>
        <v>2002.2799235400003</v>
      </c>
      <c r="Y28" s="36">
        <f>SUMIFS(СВЦЭМ!$C$33:$C$776,СВЦЭМ!$A$33:$A$776,$A28,СВЦЭМ!$B$33:$B$776,Y$11)+'СЕТ СН'!$F$12+СВЦЭМ!$D$10+'СЕТ СН'!$F$5-'СЕТ СН'!$F$20</f>
        <v>2023.4579092200001</v>
      </c>
    </row>
    <row r="29" spans="1:25" ht="15.75" x14ac:dyDescent="0.2">
      <c r="A29" s="35">
        <f t="shared" si="0"/>
        <v>44183</v>
      </c>
      <c r="B29" s="36">
        <f>SUMIFS(СВЦЭМ!$C$33:$C$776,СВЦЭМ!$A$33:$A$776,$A29,СВЦЭМ!$B$33:$B$776,B$11)+'СЕТ СН'!$F$12+СВЦЭМ!$D$10+'СЕТ СН'!$F$5-'СЕТ СН'!$F$20</f>
        <v>2063.5895602199998</v>
      </c>
      <c r="C29" s="36">
        <f>SUMIFS(СВЦЭМ!$C$33:$C$776,СВЦЭМ!$A$33:$A$776,$A29,СВЦЭМ!$B$33:$B$776,C$11)+'СЕТ СН'!$F$12+СВЦЭМ!$D$10+'СЕТ СН'!$F$5-'СЕТ СН'!$F$20</f>
        <v>2125.7853489600002</v>
      </c>
      <c r="D29" s="36">
        <f>SUMIFS(СВЦЭМ!$C$33:$C$776,СВЦЭМ!$A$33:$A$776,$A29,СВЦЭМ!$B$33:$B$776,D$11)+'СЕТ СН'!$F$12+СВЦЭМ!$D$10+'СЕТ СН'!$F$5-'СЕТ СН'!$F$20</f>
        <v>2148.22518382</v>
      </c>
      <c r="E29" s="36">
        <f>SUMIFS(СВЦЭМ!$C$33:$C$776,СВЦЭМ!$A$33:$A$776,$A29,СВЦЭМ!$B$33:$B$776,E$11)+'СЕТ СН'!$F$12+СВЦЭМ!$D$10+'СЕТ СН'!$F$5-'СЕТ СН'!$F$20</f>
        <v>2157.8312246700002</v>
      </c>
      <c r="F29" s="36">
        <f>SUMIFS(СВЦЭМ!$C$33:$C$776,СВЦЭМ!$A$33:$A$776,$A29,СВЦЭМ!$B$33:$B$776,F$11)+'СЕТ СН'!$F$12+СВЦЭМ!$D$10+'СЕТ СН'!$F$5-'СЕТ СН'!$F$20</f>
        <v>2157.2776225300004</v>
      </c>
      <c r="G29" s="36">
        <f>SUMIFS(СВЦЭМ!$C$33:$C$776,СВЦЭМ!$A$33:$A$776,$A29,СВЦЭМ!$B$33:$B$776,G$11)+'СЕТ СН'!$F$12+СВЦЭМ!$D$10+'СЕТ СН'!$F$5-'СЕТ СН'!$F$20</f>
        <v>2134.4426302800002</v>
      </c>
      <c r="H29" s="36">
        <f>SUMIFS(СВЦЭМ!$C$33:$C$776,СВЦЭМ!$A$33:$A$776,$A29,СВЦЭМ!$B$33:$B$776,H$11)+'СЕТ СН'!$F$12+СВЦЭМ!$D$10+'СЕТ СН'!$F$5-'СЕТ СН'!$F$20</f>
        <v>2099.0066147400003</v>
      </c>
      <c r="I29" s="36">
        <f>SUMIFS(СВЦЭМ!$C$33:$C$776,СВЦЭМ!$A$33:$A$776,$A29,СВЦЭМ!$B$33:$B$776,I$11)+'СЕТ СН'!$F$12+СВЦЭМ!$D$10+'СЕТ СН'!$F$5-'СЕТ СН'!$F$20</f>
        <v>2037.51183571</v>
      </c>
      <c r="J29" s="36">
        <f>SUMIFS(СВЦЭМ!$C$33:$C$776,СВЦЭМ!$A$33:$A$776,$A29,СВЦЭМ!$B$33:$B$776,J$11)+'СЕТ СН'!$F$12+СВЦЭМ!$D$10+'СЕТ СН'!$F$5-'СЕТ СН'!$F$20</f>
        <v>1986.8276506500001</v>
      </c>
      <c r="K29" s="36">
        <f>SUMIFS(СВЦЭМ!$C$33:$C$776,СВЦЭМ!$A$33:$A$776,$A29,СВЦЭМ!$B$33:$B$776,K$11)+'СЕТ СН'!$F$12+СВЦЭМ!$D$10+'СЕТ СН'!$F$5-'СЕТ СН'!$F$20</f>
        <v>1973.1952445100001</v>
      </c>
      <c r="L29" s="36">
        <f>SUMIFS(СВЦЭМ!$C$33:$C$776,СВЦЭМ!$A$33:$A$776,$A29,СВЦЭМ!$B$33:$B$776,L$11)+'СЕТ СН'!$F$12+СВЦЭМ!$D$10+'СЕТ СН'!$F$5-'СЕТ СН'!$F$20</f>
        <v>1981.3327592000001</v>
      </c>
      <c r="M29" s="36">
        <f>SUMIFS(СВЦЭМ!$C$33:$C$776,СВЦЭМ!$A$33:$A$776,$A29,СВЦЭМ!$B$33:$B$776,M$11)+'СЕТ СН'!$F$12+СВЦЭМ!$D$10+'СЕТ СН'!$F$5-'СЕТ СН'!$F$20</f>
        <v>1968.8461594</v>
      </c>
      <c r="N29" s="36">
        <f>SUMIFS(СВЦЭМ!$C$33:$C$776,СВЦЭМ!$A$33:$A$776,$A29,СВЦЭМ!$B$33:$B$776,N$11)+'СЕТ СН'!$F$12+СВЦЭМ!$D$10+'СЕТ СН'!$F$5-'СЕТ СН'!$F$20</f>
        <v>1960.2216940200001</v>
      </c>
      <c r="O29" s="36">
        <f>SUMIFS(СВЦЭМ!$C$33:$C$776,СВЦЭМ!$A$33:$A$776,$A29,СВЦЭМ!$B$33:$B$776,O$11)+'СЕТ СН'!$F$12+СВЦЭМ!$D$10+'СЕТ СН'!$F$5-'СЕТ СН'!$F$20</f>
        <v>1987.70252351</v>
      </c>
      <c r="P29" s="36">
        <f>SUMIFS(СВЦЭМ!$C$33:$C$776,СВЦЭМ!$A$33:$A$776,$A29,СВЦЭМ!$B$33:$B$776,P$11)+'СЕТ СН'!$F$12+СВЦЭМ!$D$10+'СЕТ СН'!$F$5-'СЕТ СН'!$F$20</f>
        <v>2007.7903914900003</v>
      </c>
      <c r="Q29" s="36">
        <f>SUMIFS(СВЦЭМ!$C$33:$C$776,СВЦЭМ!$A$33:$A$776,$A29,СВЦЭМ!$B$33:$B$776,Q$11)+'СЕТ СН'!$F$12+СВЦЭМ!$D$10+'СЕТ СН'!$F$5-'СЕТ СН'!$F$20</f>
        <v>2014.5930353799999</v>
      </c>
      <c r="R29" s="36">
        <f>SUMIFS(СВЦЭМ!$C$33:$C$776,СВЦЭМ!$A$33:$A$776,$A29,СВЦЭМ!$B$33:$B$776,R$11)+'СЕТ СН'!$F$12+СВЦЭМ!$D$10+'СЕТ СН'!$F$5-'СЕТ СН'!$F$20</f>
        <v>1983.1133646200001</v>
      </c>
      <c r="S29" s="36">
        <f>SUMIFS(СВЦЭМ!$C$33:$C$776,СВЦЭМ!$A$33:$A$776,$A29,СВЦЭМ!$B$33:$B$776,S$11)+'СЕТ СН'!$F$12+СВЦЭМ!$D$10+'СЕТ СН'!$F$5-'СЕТ СН'!$F$20</f>
        <v>1956.1463203000001</v>
      </c>
      <c r="T29" s="36">
        <f>SUMIFS(СВЦЭМ!$C$33:$C$776,СВЦЭМ!$A$33:$A$776,$A29,СВЦЭМ!$B$33:$B$776,T$11)+'СЕТ СН'!$F$12+СВЦЭМ!$D$10+'СЕТ СН'!$F$5-'СЕТ СН'!$F$20</f>
        <v>1969.1241388500002</v>
      </c>
      <c r="U29" s="36">
        <f>SUMIFS(СВЦЭМ!$C$33:$C$776,СВЦЭМ!$A$33:$A$776,$A29,СВЦЭМ!$B$33:$B$776,U$11)+'СЕТ СН'!$F$12+СВЦЭМ!$D$10+'СЕТ СН'!$F$5-'СЕТ СН'!$F$20</f>
        <v>1975.70220505</v>
      </c>
      <c r="V29" s="36">
        <f>SUMIFS(СВЦЭМ!$C$33:$C$776,СВЦЭМ!$A$33:$A$776,$A29,СВЦЭМ!$B$33:$B$776,V$11)+'СЕТ СН'!$F$12+СВЦЭМ!$D$10+'СЕТ СН'!$F$5-'СЕТ СН'!$F$20</f>
        <v>1959.21419642</v>
      </c>
      <c r="W29" s="36">
        <f>SUMIFS(СВЦЭМ!$C$33:$C$776,СВЦЭМ!$A$33:$A$776,$A29,СВЦЭМ!$B$33:$B$776,W$11)+'СЕТ СН'!$F$12+СВЦЭМ!$D$10+'СЕТ СН'!$F$5-'СЕТ СН'!$F$20</f>
        <v>1963.2726745500001</v>
      </c>
      <c r="X29" s="36">
        <f>SUMIFS(СВЦЭМ!$C$33:$C$776,СВЦЭМ!$A$33:$A$776,$A29,СВЦЭМ!$B$33:$B$776,X$11)+'СЕТ СН'!$F$12+СВЦЭМ!$D$10+'СЕТ СН'!$F$5-'СЕТ СН'!$F$20</f>
        <v>1975.8091329400002</v>
      </c>
      <c r="Y29" s="36">
        <f>SUMIFS(СВЦЭМ!$C$33:$C$776,СВЦЭМ!$A$33:$A$776,$A29,СВЦЭМ!$B$33:$B$776,Y$11)+'СЕТ СН'!$F$12+СВЦЭМ!$D$10+'СЕТ СН'!$F$5-'СЕТ СН'!$F$20</f>
        <v>1999.1607999000003</v>
      </c>
    </row>
    <row r="30" spans="1:25" ht="15.75" x14ac:dyDescent="0.2">
      <c r="A30" s="35">
        <f t="shared" si="0"/>
        <v>44184</v>
      </c>
      <c r="B30" s="36">
        <f>SUMIFS(СВЦЭМ!$C$33:$C$776,СВЦЭМ!$A$33:$A$776,$A30,СВЦЭМ!$B$33:$B$776,B$11)+'СЕТ СН'!$F$12+СВЦЭМ!$D$10+'СЕТ СН'!$F$5-'СЕТ СН'!$F$20</f>
        <v>2044.5408141100002</v>
      </c>
      <c r="C30" s="36">
        <f>SUMIFS(СВЦЭМ!$C$33:$C$776,СВЦЭМ!$A$33:$A$776,$A30,СВЦЭМ!$B$33:$B$776,C$11)+'СЕТ СН'!$F$12+СВЦЭМ!$D$10+'СЕТ СН'!$F$5-'СЕТ СН'!$F$20</f>
        <v>2112.07279002</v>
      </c>
      <c r="D30" s="36">
        <f>SUMIFS(СВЦЭМ!$C$33:$C$776,СВЦЭМ!$A$33:$A$776,$A30,СВЦЭМ!$B$33:$B$776,D$11)+'СЕТ СН'!$F$12+СВЦЭМ!$D$10+'СЕТ СН'!$F$5-'СЕТ СН'!$F$20</f>
        <v>2125.6864399699998</v>
      </c>
      <c r="E30" s="36">
        <f>SUMIFS(СВЦЭМ!$C$33:$C$776,СВЦЭМ!$A$33:$A$776,$A30,СВЦЭМ!$B$33:$B$776,E$11)+'СЕТ СН'!$F$12+СВЦЭМ!$D$10+'СЕТ СН'!$F$5-'СЕТ СН'!$F$20</f>
        <v>2136.2447791300001</v>
      </c>
      <c r="F30" s="36">
        <f>SUMIFS(СВЦЭМ!$C$33:$C$776,СВЦЭМ!$A$33:$A$776,$A30,СВЦЭМ!$B$33:$B$776,F$11)+'СЕТ СН'!$F$12+СВЦЭМ!$D$10+'СЕТ СН'!$F$5-'СЕТ СН'!$F$20</f>
        <v>2134.7787255200001</v>
      </c>
      <c r="G30" s="36">
        <f>SUMIFS(СВЦЭМ!$C$33:$C$776,СВЦЭМ!$A$33:$A$776,$A30,СВЦЭМ!$B$33:$B$776,G$11)+'СЕТ СН'!$F$12+СВЦЭМ!$D$10+'СЕТ СН'!$F$5-'СЕТ СН'!$F$20</f>
        <v>2129.5937547100002</v>
      </c>
      <c r="H30" s="36">
        <f>SUMIFS(СВЦЭМ!$C$33:$C$776,СВЦЭМ!$A$33:$A$776,$A30,СВЦЭМ!$B$33:$B$776,H$11)+'СЕТ СН'!$F$12+СВЦЭМ!$D$10+'СЕТ СН'!$F$5-'СЕТ СН'!$F$20</f>
        <v>2118.43928031</v>
      </c>
      <c r="I30" s="36">
        <f>SUMIFS(СВЦЭМ!$C$33:$C$776,СВЦЭМ!$A$33:$A$776,$A30,СВЦЭМ!$B$33:$B$776,I$11)+'СЕТ СН'!$F$12+СВЦЭМ!$D$10+'СЕТ СН'!$F$5-'СЕТ СН'!$F$20</f>
        <v>2078.7525204000003</v>
      </c>
      <c r="J30" s="36">
        <f>SUMIFS(СВЦЭМ!$C$33:$C$776,СВЦЭМ!$A$33:$A$776,$A30,СВЦЭМ!$B$33:$B$776,J$11)+'СЕТ СН'!$F$12+СВЦЭМ!$D$10+'СЕТ СН'!$F$5-'СЕТ СН'!$F$20</f>
        <v>1991.8946601100001</v>
      </c>
      <c r="K30" s="36">
        <f>SUMIFS(СВЦЭМ!$C$33:$C$776,СВЦЭМ!$A$33:$A$776,$A30,СВЦЭМ!$B$33:$B$776,K$11)+'СЕТ СН'!$F$12+СВЦЭМ!$D$10+'СЕТ СН'!$F$5-'СЕТ СН'!$F$20</f>
        <v>1952.8601067300001</v>
      </c>
      <c r="L30" s="36">
        <f>SUMIFS(СВЦЭМ!$C$33:$C$776,СВЦЭМ!$A$33:$A$776,$A30,СВЦЭМ!$B$33:$B$776,L$11)+'СЕТ СН'!$F$12+СВЦЭМ!$D$10+'СЕТ СН'!$F$5-'СЕТ СН'!$F$20</f>
        <v>1971.37006049</v>
      </c>
      <c r="M30" s="36">
        <f>SUMIFS(СВЦЭМ!$C$33:$C$776,СВЦЭМ!$A$33:$A$776,$A30,СВЦЭМ!$B$33:$B$776,M$11)+'СЕТ СН'!$F$12+СВЦЭМ!$D$10+'СЕТ СН'!$F$5-'СЕТ СН'!$F$20</f>
        <v>1958.7458411600001</v>
      </c>
      <c r="N30" s="36">
        <f>SUMIFS(СВЦЭМ!$C$33:$C$776,СВЦЭМ!$A$33:$A$776,$A30,СВЦЭМ!$B$33:$B$776,N$11)+'СЕТ СН'!$F$12+СВЦЭМ!$D$10+'СЕТ СН'!$F$5-'СЕТ СН'!$F$20</f>
        <v>1970.7911383000001</v>
      </c>
      <c r="O30" s="36">
        <f>SUMIFS(СВЦЭМ!$C$33:$C$776,СВЦЭМ!$A$33:$A$776,$A30,СВЦЭМ!$B$33:$B$776,O$11)+'СЕТ СН'!$F$12+СВЦЭМ!$D$10+'СЕТ СН'!$F$5-'СЕТ СН'!$F$20</f>
        <v>2016.3050524200003</v>
      </c>
      <c r="P30" s="36">
        <f>SUMIFS(СВЦЭМ!$C$33:$C$776,СВЦЭМ!$A$33:$A$776,$A30,СВЦЭМ!$B$33:$B$776,P$11)+'СЕТ СН'!$F$12+СВЦЭМ!$D$10+'СЕТ СН'!$F$5-'СЕТ СН'!$F$20</f>
        <v>2043.22759662</v>
      </c>
      <c r="Q30" s="36">
        <f>SUMIFS(СВЦЭМ!$C$33:$C$776,СВЦЭМ!$A$33:$A$776,$A30,СВЦЭМ!$B$33:$B$776,Q$11)+'СЕТ СН'!$F$12+СВЦЭМ!$D$10+'СЕТ СН'!$F$5-'СЕТ СН'!$F$20</f>
        <v>2045.2150354100002</v>
      </c>
      <c r="R30" s="36">
        <f>SUMIFS(СВЦЭМ!$C$33:$C$776,СВЦЭМ!$A$33:$A$776,$A30,СВЦЭМ!$B$33:$B$776,R$11)+'СЕТ СН'!$F$12+СВЦЭМ!$D$10+'СЕТ СН'!$F$5-'СЕТ СН'!$F$20</f>
        <v>1997.0352609000001</v>
      </c>
      <c r="S30" s="36">
        <f>SUMIFS(СВЦЭМ!$C$33:$C$776,СВЦЭМ!$A$33:$A$776,$A30,СВЦЭМ!$B$33:$B$776,S$11)+'СЕТ СН'!$F$12+СВЦЭМ!$D$10+'СЕТ СН'!$F$5-'СЕТ СН'!$F$20</f>
        <v>1966.3554715700002</v>
      </c>
      <c r="T30" s="36">
        <f>SUMIFS(СВЦЭМ!$C$33:$C$776,СВЦЭМ!$A$33:$A$776,$A30,СВЦЭМ!$B$33:$B$776,T$11)+'СЕТ СН'!$F$12+СВЦЭМ!$D$10+'СЕТ СН'!$F$5-'СЕТ СН'!$F$20</f>
        <v>1959.7567272000001</v>
      </c>
      <c r="U30" s="36">
        <f>SUMIFS(СВЦЭМ!$C$33:$C$776,СВЦЭМ!$A$33:$A$776,$A30,СВЦЭМ!$B$33:$B$776,U$11)+'СЕТ СН'!$F$12+СВЦЭМ!$D$10+'СЕТ СН'!$F$5-'СЕТ СН'!$F$20</f>
        <v>1957.0037189</v>
      </c>
      <c r="V30" s="36">
        <f>SUMIFS(СВЦЭМ!$C$33:$C$776,СВЦЭМ!$A$33:$A$776,$A30,СВЦЭМ!$B$33:$B$776,V$11)+'СЕТ СН'!$F$12+СВЦЭМ!$D$10+'СЕТ СН'!$F$5-'СЕТ СН'!$F$20</f>
        <v>1957.5776940700002</v>
      </c>
      <c r="W30" s="36">
        <f>SUMIFS(СВЦЭМ!$C$33:$C$776,СВЦЭМ!$A$33:$A$776,$A30,СВЦЭМ!$B$33:$B$776,W$11)+'СЕТ СН'!$F$12+СВЦЭМ!$D$10+'СЕТ СН'!$F$5-'СЕТ СН'!$F$20</f>
        <v>1970.1740232800003</v>
      </c>
      <c r="X30" s="36">
        <f>SUMIFS(СВЦЭМ!$C$33:$C$776,СВЦЭМ!$A$33:$A$776,$A30,СВЦЭМ!$B$33:$B$776,X$11)+'СЕТ СН'!$F$12+СВЦЭМ!$D$10+'СЕТ СН'!$F$5-'СЕТ СН'!$F$20</f>
        <v>1983.7988548100002</v>
      </c>
      <c r="Y30" s="36">
        <f>SUMIFS(СВЦЭМ!$C$33:$C$776,СВЦЭМ!$A$33:$A$776,$A30,СВЦЭМ!$B$33:$B$776,Y$11)+'СЕТ СН'!$F$12+СВЦЭМ!$D$10+'СЕТ СН'!$F$5-'СЕТ СН'!$F$20</f>
        <v>1997.4430926600003</v>
      </c>
    </row>
    <row r="31" spans="1:25" ht="15.75" x14ac:dyDescent="0.2">
      <c r="A31" s="35">
        <f t="shared" si="0"/>
        <v>44185</v>
      </c>
      <c r="B31" s="36">
        <f>SUMIFS(СВЦЭМ!$C$33:$C$776,СВЦЭМ!$A$33:$A$776,$A31,СВЦЭМ!$B$33:$B$776,B$11)+'СЕТ СН'!$F$12+СВЦЭМ!$D$10+'СЕТ СН'!$F$5-'СЕТ СН'!$F$20</f>
        <v>2064.5767703400002</v>
      </c>
      <c r="C31" s="36">
        <f>SUMIFS(СВЦЭМ!$C$33:$C$776,СВЦЭМ!$A$33:$A$776,$A31,СВЦЭМ!$B$33:$B$776,C$11)+'СЕТ СН'!$F$12+СВЦЭМ!$D$10+'СЕТ СН'!$F$5-'СЕТ СН'!$F$20</f>
        <v>2121.8327828199999</v>
      </c>
      <c r="D31" s="36">
        <f>SUMIFS(СВЦЭМ!$C$33:$C$776,СВЦЭМ!$A$33:$A$776,$A31,СВЦЭМ!$B$33:$B$776,D$11)+'СЕТ СН'!$F$12+СВЦЭМ!$D$10+'СЕТ СН'!$F$5-'СЕТ СН'!$F$20</f>
        <v>2133.5504169699998</v>
      </c>
      <c r="E31" s="36">
        <f>SUMIFS(СВЦЭМ!$C$33:$C$776,СВЦЭМ!$A$33:$A$776,$A31,СВЦЭМ!$B$33:$B$776,E$11)+'СЕТ СН'!$F$12+СВЦЭМ!$D$10+'СЕТ СН'!$F$5-'СЕТ СН'!$F$20</f>
        <v>2138.7362374900003</v>
      </c>
      <c r="F31" s="36">
        <f>SUMIFS(СВЦЭМ!$C$33:$C$776,СВЦЭМ!$A$33:$A$776,$A31,СВЦЭМ!$B$33:$B$776,F$11)+'СЕТ СН'!$F$12+СВЦЭМ!$D$10+'СЕТ СН'!$F$5-'СЕТ СН'!$F$20</f>
        <v>2135.1177505800001</v>
      </c>
      <c r="G31" s="36">
        <f>SUMIFS(СВЦЭМ!$C$33:$C$776,СВЦЭМ!$A$33:$A$776,$A31,СВЦЭМ!$B$33:$B$776,G$11)+'СЕТ СН'!$F$12+СВЦЭМ!$D$10+'СЕТ СН'!$F$5-'СЕТ СН'!$F$20</f>
        <v>2136.9383645300004</v>
      </c>
      <c r="H31" s="36">
        <f>SUMIFS(СВЦЭМ!$C$33:$C$776,СВЦЭМ!$A$33:$A$776,$A31,СВЦЭМ!$B$33:$B$776,H$11)+'СЕТ СН'!$F$12+СВЦЭМ!$D$10+'СЕТ СН'!$F$5-'СЕТ СН'!$F$20</f>
        <v>2128.9262216200004</v>
      </c>
      <c r="I31" s="36">
        <f>SUMIFS(СВЦЭМ!$C$33:$C$776,СВЦЭМ!$A$33:$A$776,$A31,СВЦЭМ!$B$33:$B$776,I$11)+'СЕТ СН'!$F$12+СВЦЭМ!$D$10+'СЕТ СН'!$F$5-'СЕТ СН'!$F$20</f>
        <v>2079.5664542000004</v>
      </c>
      <c r="J31" s="36">
        <f>SUMIFS(СВЦЭМ!$C$33:$C$776,СВЦЭМ!$A$33:$A$776,$A31,СВЦЭМ!$B$33:$B$776,J$11)+'СЕТ СН'!$F$12+СВЦЭМ!$D$10+'СЕТ СН'!$F$5-'СЕТ СН'!$F$20</f>
        <v>2020.80052011</v>
      </c>
      <c r="K31" s="36">
        <f>SUMIFS(СВЦЭМ!$C$33:$C$776,СВЦЭМ!$A$33:$A$776,$A31,СВЦЭМ!$B$33:$B$776,K$11)+'СЕТ СН'!$F$12+СВЦЭМ!$D$10+'СЕТ СН'!$F$5-'СЕТ СН'!$F$20</f>
        <v>1980.6155520300001</v>
      </c>
      <c r="L31" s="36">
        <f>SUMIFS(СВЦЭМ!$C$33:$C$776,СВЦЭМ!$A$33:$A$776,$A31,СВЦЭМ!$B$33:$B$776,L$11)+'СЕТ СН'!$F$12+СВЦЭМ!$D$10+'СЕТ СН'!$F$5-'СЕТ СН'!$F$20</f>
        <v>1974.5345667900001</v>
      </c>
      <c r="M31" s="36">
        <f>SUMIFS(СВЦЭМ!$C$33:$C$776,СВЦЭМ!$A$33:$A$776,$A31,СВЦЭМ!$B$33:$B$776,M$11)+'СЕТ СН'!$F$12+СВЦЭМ!$D$10+'СЕТ СН'!$F$5-'СЕТ СН'!$F$20</f>
        <v>1970.5524371400002</v>
      </c>
      <c r="N31" s="36">
        <f>SUMIFS(СВЦЭМ!$C$33:$C$776,СВЦЭМ!$A$33:$A$776,$A31,СВЦЭМ!$B$33:$B$776,N$11)+'СЕТ СН'!$F$12+СВЦЭМ!$D$10+'СЕТ СН'!$F$5-'СЕТ СН'!$F$20</f>
        <v>1981.1313404900002</v>
      </c>
      <c r="O31" s="36">
        <f>SUMIFS(СВЦЭМ!$C$33:$C$776,СВЦЭМ!$A$33:$A$776,$A31,СВЦЭМ!$B$33:$B$776,O$11)+'СЕТ СН'!$F$12+СВЦЭМ!$D$10+'СЕТ СН'!$F$5-'СЕТ СН'!$F$20</f>
        <v>2022.08884704</v>
      </c>
      <c r="P31" s="36">
        <f>SUMIFS(СВЦЭМ!$C$33:$C$776,СВЦЭМ!$A$33:$A$776,$A31,СВЦЭМ!$B$33:$B$776,P$11)+'СЕТ СН'!$F$12+СВЦЭМ!$D$10+'СЕТ СН'!$F$5-'СЕТ СН'!$F$20</f>
        <v>2041.88995256</v>
      </c>
      <c r="Q31" s="36">
        <f>SUMIFS(СВЦЭМ!$C$33:$C$776,СВЦЭМ!$A$33:$A$776,$A31,СВЦЭМ!$B$33:$B$776,Q$11)+'СЕТ СН'!$F$12+СВЦЭМ!$D$10+'СЕТ СН'!$F$5-'СЕТ СН'!$F$20</f>
        <v>2043.6962912500001</v>
      </c>
      <c r="R31" s="36">
        <f>SUMIFS(СВЦЭМ!$C$33:$C$776,СВЦЭМ!$A$33:$A$776,$A31,СВЦЭМ!$B$33:$B$776,R$11)+'СЕТ СН'!$F$12+СВЦЭМ!$D$10+'СЕТ СН'!$F$5-'СЕТ СН'!$F$20</f>
        <v>2001.1369008000001</v>
      </c>
      <c r="S31" s="36">
        <f>SUMIFS(СВЦЭМ!$C$33:$C$776,СВЦЭМ!$A$33:$A$776,$A31,СВЦЭМ!$B$33:$B$776,S$11)+'СЕТ СН'!$F$12+СВЦЭМ!$D$10+'СЕТ СН'!$F$5-'СЕТ СН'!$F$20</f>
        <v>1968.01743945</v>
      </c>
      <c r="T31" s="36">
        <f>SUMIFS(СВЦЭМ!$C$33:$C$776,СВЦЭМ!$A$33:$A$776,$A31,СВЦЭМ!$B$33:$B$776,T$11)+'СЕТ СН'!$F$12+СВЦЭМ!$D$10+'СЕТ СН'!$F$5-'СЕТ СН'!$F$20</f>
        <v>1974.8061776900001</v>
      </c>
      <c r="U31" s="36">
        <f>SUMIFS(СВЦЭМ!$C$33:$C$776,СВЦЭМ!$A$33:$A$776,$A31,СВЦЭМ!$B$33:$B$776,U$11)+'СЕТ СН'!$F$12+СВЦЭМ!$D$10+'СЕТ СН'!$F$5-'СЕТ СН'!$F$20</f>
        <v>1976.2019899900001</v>
      </c>
      <c r="V31" s="36">
        <f>SUMIFS(СВЦЭМ!$C$33:$C$776,СВЦЭМ!$A$33:$A$776,$A31,СВЦЭМ!$B$33:$B$776,V$11)+'СЕТ СН'!$F$12+СВЦЭМ!$D$10+'СЕТ СН'!$F$5-'СЕТ СН'!$F$20</f>
        <v>1980.9135561000001</v>
      </c>
      <c r="W31" s="36">
        <f>SUMIFS(СВЦЭМ!$C$33:$C$776,СВЦЭМ!$A$33:$A$776,$A31,СВЦЭМ!$B$33:$B$776,W$11)+'СЕТ СН'!$F$12+СВЦЭМ!$D$10+'СЕТ СН'!$F$5-'СЕТ СН'!$F$20</f>
        <v>1995.4794880200002</v>
      </c>
      <c r="X31" s="36">
        <f>SUMIFS(СВЦЭМ!$C$33:$C$776,СВЦЭМ!$A$33:$A$776,$A31,СВЦЭМ!$B$33:$B$776,X$11)+'СЕТ СН'!$F$12+СВЦЭМ!$D$10+'СЕТ СН'!$F$5-'СЕТ СН'!$F$20</f>
        <v>2004.37729773</v>
      </c>
      <c r="Y31" s="36">
        <f>SUMIFS(СВЦЭМ!$C$33:$C$776,СВЦЭМ!$A$33:$A$776,$A31,СВЦЭМ!$B$33:$B$776,Y$11)+'СЕТ СН'!$F$12+СВЦЭМ!$D$10+'СЕТ СН'!$F$5-'СЕТ СН'!$F$20</f>
        <v>2023.1929212200002</v>
      </c>
    </row>
    <row r="32" spans="1:25" ht="15.75" x14ac:dyDescent="0.2">
      <c r="A32" s="35">
        <f t="shared" si="0"/>
        <v>44186</v>
      </c>
      <c r="B32" s="36">
        <f>SUMIFS(СВЦЭМ!$C$33:$C$776,СВЦЭМ!$A$33:$A$776,$A32,СВЦЭМ!$B$33:$B$776,B$11)+'СЕТ СН'!$F$12+СВЦЭМ!$D$10+'СЕТ СН'!$F$5-'СЕТ СН'!$F$20</f>
        <v>2047.5931411800002</v>
      </c>
      <c r="C32" s="36">
        <f>SUMIFS(СВЦЭМ!$C$33:$C$776,СВЦЭМ!$A$33:$A$776,$A32,СВЦЭМ!$B$33:$B$776,C$11)+'СЕТ СН'!$F$12+СВЦЭМ!$D$10+'СЕТ СН'!$F$5-'СЕТ СН'!$F$20</f>
        <v>2096.6996827100002</v>
      </c>
      <c r="D32" s="36">
        <f>SUMIFS(СВЦЭМ!$C$33:$C$776,СВЦЭМ!$A$33:$A$776,$A32,СВЦЭМ!$B$33:$B$776,D$11)+'СЕТ СН'!$F$12+СВЦЭМ!$D$10+'СЕТ СН'!$F$5-'СЕТ СН'!$F$20</f>
        <v>2098.2807268000001</v>
      </c>
      <c r="E32" s="36">
        <f>SUMIFS(СВЦЭМ!$C$33:$C$776,СВЦЭМ!$A$33:$A$776,$A32,СВЦЭМ!$B$33:$B$776,E$11)+'СЕТ СН'!$F$12+СВЦЭМ!$D$10+'СЕТ СН'!$F$5-'СЕТ СН'!$F$20</f>
        <v>2110.6766055500002</v>
      </c>
      <c r="F32" s="36">
        <f>SUMIFS(СВЦЭМ!$C$33:$C$776,СВЦЭМ!$A$33:$A$776,$A32,СВЦЭМ!$B$33:$B$776,F$11)+'СЕТ СН'!$F$12+СВЦЭМ!$D$10+'СЕТ СН'!$F$5-'СЕТ СН'!$F$20</f>
        <v>2108.4555374600004</v>
      </c>
      <c r="G32" s="36">
        <f>SUMIFS(СВЦЭМ!$C$33:$C$776,СВЦЭМ!$A$33:$A$776,$A32,СВЦЭМ!$B$33:$B$776,G$11)+'СЕТ СН'!$F$12+СВЦЭМ!$D$10+'СЕТ СН'!$F$5-'СЕТ СН'!$F$20</f>
        <v>2113.7111722999998</v>
      </c>
      <c r="H32" s="36">
        <f>SUMIFS(СВЦЭМ!$C$33:$C$776,СВЦЭМ!$A$33:$A$776,$A32,СВЦЭМ!$B$33:$B$776,H$11)+'СЕТ СН'!$F$12+СВЦЭМ!$D$10+'СЕТ СН'!$F$5-'СЕТ СН'!$F$20</f>
        <v>2099.8267203599999</v>
      </c>
      <c r="I32" s="36">
        <f>SUMIFS(СВЦЭМ!$C$33:$C$776,СВЦЭМ!$A$33:$A$776,$A32,СВЦЭМ!$B$33:$B$776,I$11)+'СЕТ СН'!$F$12+СВЦЭМ!$D$10+'СЕТ СН'!$F$5-'СЕТ СН'!$F$20</f>
        <v>2042.2439494499999</v>
      </c>
      <c r="J32" s="36">
        <f>SUMIFS(СВЦЭМ!$C$33:$C$776,СВЦЭМ!$A$33:$A$776,$A32,СВЦЭМ!$B$33:$B$776,J$11)+'СЕТ СН'!$F$12+СВЦЭМ!$D$10+'СЕТ СН'!$F$5-'СЕТ СН'!$F$20</f>
        <v>1993.2062492600003</v>
      </c>
      <c r="K32" s="36">
        <f>SUMIFS(СВЦЭМ!$C$33:$C$776,СВЦЭМ!$A$33:$A$776,$A32,СВЦЭМ!$B$33:$B$776,K$11)+'СЕТ СН'!$F$12+СВЦЭМ!$D$10+'СЕТ СН'!$F$5-'СЕТ СН'!$F$20</f>
        <v>2038.0617553100001</v>
      </c>
      <c r="L32" s="36">
        <f>SUMIFS(СВЦЭМ!$C$33:$C$776,СВЦЭМ!$A$33:$A$776,$A32,СВЦЭМ!$B$33:$B$776,L$11)+'СЕТ СН'!$F$12+СВЦЭМ!$D$10+'СЕТ СН'!$F$5-'СЕТ СН'!$F$20</f>
        <v>2046.2425485600002</v>
      </c>
      <c r="M32" s="36">
        <f>SUMIFS(СВЦЭМ!$C$33:$C$776,СВЦЭМ!$A$33:$A$776,$A32,СВЦЭМ!$B$33:$B$776,M$11)+'СЕТ СН'!$F$12+СВЦЭМ!$D$10+'СЕТ СН'!$F$5-'СЕТ СН'!$F$20</f>
        <v>2039.55064769</v>
      </c>
      <c r="N32" s="36">
        <f>SUMIFS(СВЦЭМ!$C$33:$C$776,СВЦЭМ!$A$33:$A$776,$A32,СВЦЭМ!$B$33:$B$776,N$11)+'СЕТ СН'!$F$12+СВЦЭМ!$D$10+'СЕТ СН'!$F$5-'СЕТ СН'!$F$20</f>
        <v>2035.6502249499999</v>
      </c>
      <c r="O32" s="36">
        <f>SUMIFS(СВЦЭМ!$C$33:$C$776,СВЦЭМ!$A$33:$A$776,$A32,СВЦЭМ!$B$33:$B$776,O$11)+'СЕТ СН'!$F$12+СВЦЭМ!$D$10+'СЕТ СН'!$F$5-'СЕТ СН'!$F$20</f>
        <v>2033.5614720500002</v>
      </c>
      <c r="P32" s="36">
        <f>SUMIFS(СВЦЭМ!$C$33:$C$776,СВЦЭМ!$A$33:$A$776,$A32,СВЦЭМ!$B$33:$B$776,P$11)+'СЕТ СН'!$F$12+СВЦЭМ!$D$10+'СЕТ СН'!$F$5-'СЕТ СН'!$F$20</f>
        <v>2032.4783005300001</v>
      </c>
      <c r="Q32" s="36">
        <f>SUMIFS(СВЦЭМ!$C$33:$C$776,СВЦЭМ!$A$33:$A$776,$A32,СВЦЭМ!$B$33:$B$776,Q$11)+'СЕТ СН'!$F$12+СВЦЭМ!$D$10+'СЕТ СН'!$F$5-'СЕТ СН'!$F$20</f>
        <v>2035.8770409799999</v>
      </c>
      <c r="R32" s="36">
        <f>SUMIFS(СВЦЭМ!$C$33:$C$776,СВЦЭМ!$A$33:$A$776,$A32,СВЦЭМ!$B$33:$B$776,R$11)+'СЕТ СН'!$F$12+СВЦЭМ!$D$10+'СЕТ СН'!$F$5-'СЕТ СН'!$F$20</f>
        <v>2026.5929883200001</v>
      </c>
      <c r="S32" s="36">
        <f>SUMIFS(СВЦЭМ!$C$33:$C$776,СВЦЭМ!$A$33:$A$776,$A32,СВЦЭМ!$B$33:$B$776,S$11)+'СЕТ СН'!$F$12+СВЦЭМ!$D$10+'СЕТ СН'!$F$5-'СЕТ СН'!$F$20</f>
        <v>2040.88344826</v>
      </c>
      <c r="T32" s="36">
        <f>SUMIFS(СВЦЭМ!$C$33:$C$776,СВЦЭМ!$A$33:$A$776,$A32,СВЦЭМ!$B$33:$B$776,T$11)+'СЕТ СН'!$F$12+СВЦЭМ!$D$10+'СЕТ СН'!$F$5-'СЕТ СН'!$F$20</f>
        <v>1999.0983719000001</v>
      </c>
      <c r="U32" s="36">
        <f>SUMIFS(СВЦЭМ!$C$33:$C$776,СВЦЭМ!$A$33:$A$776,$A32,СВЦЭМ!$B$33:$B$776,U$11)+'СЕТ СН'!$F$12+СВЦЭМ!$D$10+'СЕТ СН'!$F$5-'СЕТ СН'!$F$20</f>
        <v>1961.49123551</v>
      </c>
      <c r="V32" s="36">
        <f>SUMIFS(СВЦЭМ!$C$33:$C$776,СВЦЭМ!$A$33:$A$776,$A32,СВЦЭМ!$B$33:$B$776,V$11)+'СЕТ СН'!$F$12+СВЦЭМ!$D$10+'СЕТ СН'!$F$5-'СЕТ СН'!$F$20</f>
        <v>1963.8240210400002</v>
      </c>
      <c r="W32" s="36">
        <f>SUMIFS(СВЦЭМ!$C$33:$C$776,СВЦЭМ!$A$33:$A$776,$A32,СВЦЭМ!$B$33:$B$776,W$11)+'СЕТ СН'!$F$12+СВЦЭМ!$D$10+'СЕТ СН'!$F$5-'СЕТ СН'!$F$20</f>
        <v>1970.0793490600001</v>
      </c>
      <c r="X32" s="36">
        <f>SUMIFS(СВЦЭМ!$C$33:$C$776,СВЦЭМ!$A$33:$A$776,$A32,СВЦЭМ!$B$33:$B$776,X$11)+'СЕТ СН'!$F$12+СВЦЭМ!$D$10+'СЕТ СН'!$F$5-'СЕТ СН'!$F$20</f>
        <v>1978.0207858500003</v>
      </c>
      <c r="Y32" s="36">
        <f>SUMIFS(СВЦЭМ!$C$33:$C$776,СВЦЭМ!$A$33:$A$776,$A32,СВЦЭМ!$B$33:$B$776,Y$11)+'СЕТ СН'!$F$12+СВЦЭМ!$D$10+'СЕТ СН'!$F$5-'СЕТ СН'!$F$20</f>
        <v>2009.0493626699999</v>
      </c>
    </row>
    <row r="33" spans="1:25" ht="15.75" x14ac:dyDescent="0.2">
      <c r="A33" s="35">
        <f t="shared" si="0"/>
        <v>44187</v>
      </c>
      <c r="B33" s="36">
        <f>SUMIFS(СВЦЭМ!$C$33:$C$776,СВЦЭМ!$A$33:$A$776,$A33,СВЦЭМ!$B$33:$B$776,B$11)+'СЕТ СН'!$F$12+СВЦЭМ!$D$10+'СЕТ СН'!$F$5-'СЕТ СН'!$F$20</f>
        <v>2074.6104519500004</v>
      </c>
      <c r="C33" s="36">
        <f>SUMIFS(СВЦЭМ!$C$33:$C$776,СВЦЭМ!$A$33:$A$776,$A33,СВЦЭМ!$B$33:$B$776,C$11)+'СЕТ СН'!$F$12+СВЦЭМ!$D$10+'СЕТ СН'!$F$5-'СЕТ СН'!$F$20</f>
        <v>2131.7795271</v>
      </c>
      <c r="D33" s="36">
        <f>SUMIFS(СВЦЭМ!$C$33:$C$776,СВЦЭМ!$A$33:$A$776,$A33,СВЦЭМ!$B$33:$B$776,D$11)+'СЕТ СН'!$F$12+СВЦЭМ!$D$10+'СЕТ СН'!$F$5-'СЕТ СН'!$F$20</f>
        <v>2147.10996325</v>
      </c>
      <c r="E33" s="36">
        <f>SUMIFS(СВЦЭМ!$C$33:$C$776,СВЦЭМ!$A$33:$A$776,$A33,СВЦЭМ!$B$33:$B$776,E$11)+'СЕТ СН'!$F$12+СВЦЭМ!$D$10+'СЕТ СН'!$F$5-'СЕТ СН'!$F$20</f>
        <v>2155.2986336700001</v>
      </c>
      <c r="F33" s="36">
        <f>SUMIFS(СВЦЭМ!$C$33:$C$776,СВЦЭМ!$A$33:$A$776,$A33,СВЦЭМ!$B$33:$B$776,F$11)+'СЕТ СН'!$F$12+СВЦЭМ!$D$10+'СЕТ СН'!$F$5-'СЕТ СН'!$F$20</f>
        <v>2153.8554352000001</v>
      </c>
      <c r="G33" s="36">
        <f>SUMIFS(СВЦЭМ!$C$33:$C$776,СВЦЭМ!$A$33:$A$776,$A33,СВЦЭМ!$B$33:$B$776,G$11)+'СЕТ СН'!$F$12+СВЦЭМ!$D$10+'СЕТ СН'!$F$5-'СЕТ СН'!$F$20</f>
        <v>2137.1713928500003</v>
      </c>
      <c r="H33" s="36">
        <f>SUMIFS(СВЦЭМ!$C$33:$C$776,СВЦЭМ!$A$33:$A$776,$A33,СВЦЭМ!$B$33:$B$776,H$11)+'СЕТ СН'!$F$12+СВЦЭМ!$D$10+'СЕТ СН'!$F$5-'СЕТ СН'!$F$20</f>
        <v>2105.1389460299997</v>
      </c>
      <c r="I33" s="36">
        <f>SUMIFS(СВЦЭМ!$C$33:$C$776,СВЦЭМ!$A$33:$A$776,$A33,СВЦЭМ!$B$33:$B$776,I$11)+'СЕТ СН'!$F$12+СВЦЭМ!$D$10+'СЕТ СН'!$F$5-'СЕТ СН'!$F$20</f>
        <v>2030.0357028800001</v>
      </c>
      <c r="J33" s="36">
        <f>SUMIFS(СВЦЭМ!$C$33:$C$776,СВЦЭМ!$A$33:$A$776,$A33,СВЦЭМ!$B$33:$B$776,J$11)+'СЕТ СН'!$F$12+СВЦЭМ!$D$10+'СЕТ СН'!$F$5-'СЕТ СН'!$F$20</f>
        <v>1964.1547090900001</v>
      </c>
      <c r="K33" s="36">
        <f>SUMIFS(СВЦЭМ!$C$33:$C$776,СВЦЭМ!$A$33:$A$776,$A33,СВЦЭМ!$B$33:$B$776,K$11)+'СЕТ СН'!$F$12+СВЦЭМ!$D$10+'СЕТ СН'!$F$5-'СЕТ СН'!$F$20</f>
        <v>2028.4680982300001</v>
      </c>
      <c r="L33" s="36">
        <f>SUMIFS(СВЦЭМ!$C$33:$C$776,СВЦЭМ!$A$33:$A$776,$A33,СВЦЭМ!$B$33:$B$776,L$11)+'СЕТ СН'!$F$12+СВЦЭМ!$D$10+'СЕТ СН'!$F$5-'СЕТ СН'!$F$20</f>
        <v>2034.95222255</v>
      </c>
      <c r="M33" s="36">
        <f>SUMIFS(СВЦЭМ!$C$33:$C$776,СВЦЭМ!$A$33:$A$776,$A33,СВЦЭМ!$B$33:$B$776,M$11)+'СЕТ СН'!$F$12+СВЦЭМ!$D$10+'СЕТ СН'!$F$5-'СЕТ СН'!$F$20</f>
        <v>2025.5694139000002</v>
      </c>
      <c r="N33" s="36">
        <f>SUMIFS(СВЦЭМ!$C$33:$C$776,СВЦЭМ!$A$33:$A$776,$A33,СВЦЭМ!$B$33:$B$776,N$11)+'СЕТ СН'!$F$12+СВЦЭМ!$D$10+'СЕТ СН'!$F$5-'СЕТ СН'!$F$20</f>
        <v>2019.9692898000001</v>
      </c>
      <c r="O33" s="36">
        <f>SUMIFS(СВЦЭМ!$C$33:$C$776,СВЦЭМ!$A$33:$A$776,$A33,СВЦЭМ!$B$33:$B$776,O$11)+'СЕТ СН'!$F$12+СВЦЭМ!$D$10+'СЕТ СН'!$F$5-'СЕТ СН'!$F$20</f>
        <v>2017.5458105400003</v>
      </c>
      <c r="P33" s="36">
        <f>SUMIFS(СВЦЭМ!$C$33:$C$776,СВЦЭМ!$A$33:$A$776,$A33,СВЦЭМ!$B$33:$B$776,P$11)+'СЕТ СН'!$F$12+СВЦЭМ!$D$10+'СЕТ СН'!$F$5-'СЕТ СН'!$F$20</f>
        <v>2020.57605139</v>
      </c>
      <c r="Q33" s="36">
        <f>SUMIFS(СВЦЭМ!$C$33:$C$776,СВЦЭМ!$A$33:$A$776,$A33,СВЦЭМ!$B$33:$B$776,Q$11)+'СЕТ СН'!$F$12+СВЦЭМ!$D$10+'СЕТ СН'!$F$5-'СЕТ СН'!$F$20</f>
        <v>2027.0452807300001</v>
      </c>
      <c r="R33" s="36">
        <f>SUMIFS(СВЦЭМ!$C$33:$C$776,СВЦЭМ!$A$33:$A$776,$A33,СВЦЭМ!$B$33:$B$776,R$11)+'СЕТ СН'!$F$12+СВЦЭМ!$D$10+'СЕТ СН'!$F$5-'СЕТ СН'!$F$20</f>
        <v>2010.0917018300001</v>
      </c>
      <c r="S33" s="36">
        <f>SUMIFS(СВЦЭМ!$C$33:$C$776,СВЦЭМ!$A$33:$A$776,$A33,СВЦЭМ!$B$33:$B$776,S$11)+'СЕТ СН'!$F$12+СВЦЭМ!$D$10+'СЕТ СН'!$F$5-'СЕТ СН'!$F$20</f>
        <v>2026.0228784800001</v>
      </c>
      <c r="T33" s="36">
        <f>SUMIFS(СВЦЭМ!$C$33:$C$776,СВЦЭМ!$A$33:$A$776,$A33,СВЦЭМ!$B$33:$B$776,T$11)+'СЕТ СН'!$F$12+СВЦЭМ!$D$10+'СЕТ СН'!$F$5-'СЕТ СН'!$F$20</f>
        <v>1991.6237278400001</v>
      </c>
      <c r="U33" s="36">
        <f>SUMIFS(СВЦЭМ!$C$33:$C$776,СВЦЭМ!$A$33:$A$776,$A33,СВЦЭМ!$B$33:$B$776,U$11)+'СЕТ СН'!$F$12+СВЦЭМ!$D$10+'СЕТ СН'!$F$5-'СЕТ СН'!$F$20</f>
        <v>1938.7146294100003</v>
      </c>
      <c r="V33" s="36">
        <f>SUMIFS(СВЦЭМ!$C$33:$C$776,СВЦЭМ!$A$33:$A$776,$A33,СВЦЭМ!$B$33:$B$776,V$11)+'СЕТ СН'!$F$12+СВЦЭМ!$D$10+'СЕТ СН'!$F$5-'СЕТ СН'!$F$20</f>
        <v>1944.1110409299999</v>
      </c>
      <c r="W33" s="36">
        <f>SUMIFS(СВЦЭМ!$C$33:$C$776,СВЦЭМ!$A$33:$A$776,$A33,СВЦЭМ!$B$33:$B$776,W$11)+'СЕТ СН'!$F$12+СВЦЭМ!$D$10+'СЕТ СН'!$F$5-'СЕТ СН'!$F$20</f>
        <v>1953.2808816400002</v>
      </c>
      <c r="X33" s="36">
        <f>SUMIFS(СВЦЭМ!$C$33:$C$776,СВЦЭМ!$A$33:$A$776,$A33,СВЦЭМ!$B$33:$B$776,X$11)+'СЕТ СН'!$F$12+СВЦЭМ!$D$10+'СЕТ СН'!$F$5-'СЕТ СН'!$F$20</f>
        <v>1961.6745131400003</v>
      </c>
      <c r="Y33" s="36">
        <f>SUMIFS(СВЦЭМ!$C$33:$C$776,СВЦЭМ!$A$33:$A$776,$A33,СВЦЭМ!$B$33:$B$776,Y$11)+'СЕТ СН'!$F$12+СВЦЭМ!$D$10+'СЕТ СН'!$F$5-'СЕТ СН'!$F$20</f>
        <v>1982.7103790600002</v>
      </c>
    </row>
    <row r="34" spans="1:25" ht="15.75" x14ac:dyDescent="0.2">
      <c r="A34" s="35">
        <f t="shared" si="0"/>
        <v>44188</v>
      </c>
      <c r="B34" s="36">
        <f>SUMIFS(СВЦЭМ!$C$33:$C$776,СВЦЭМ!$A$33:$A$776,$A34,СВЦЭМ!$B$33:$B$776,B$11)+'СЕТ СН'!$F$12+СВЦЭМ!$D$10+'СЕТ СН'!$F$5-'СЕТ СН'!$F$20</f>
        <v>2068.60007434</v>
      </c>
      <c r="C34" s="36">
        <f>SUMIFS(СВЦЭМ!$C$33:$C$776,СВЦЭМ!$A$33:$A$776,$A34,СВЦЭМ!$B$33:$B$776,C$11)+'СЕТ СН'!$F$12+СВЦЭМ!$D$10+'СЕТ СН'!$F$5-'СЕТ СН'!$F$20</f>
        <v>2107.2512508600003</v>
      </c>
      <c r="D34" s="36">
        <f>SUMIFS(СВЦЭМ!$C$33:$C$776,СВЦЭМ!$A$33:$A$776,$A34,СВЦЭМ!$B$33:$B$776,D$11)+'СЕТ СН'!$F$12+СВЦЭМ!$D$10+'СЕТ СН'!$F$5-'СЕТ СН'!$F$20</f>
        <v>2119.4103062100003</v>
      </c>
      <c r="E34" s="36">
        <f>SUMIFS(СВЦЭМ!$C$33:$C$776,СВЦЭМ!$A$33:$A$776,$A34,СВЦЭМ!$B$33:$B$776,E$11)+'СЕТ СН'!$F$12+СВЦЭМ!$D$10+'СЕТ СН'!$F$5-'СЕТ СН'!$F$20</f>
        <v>2129.7478130899999</v>
      </c>
      <c r="F34" s="36">
        <f>SUMIFS(СВЦЭМ!$C$33:$C$776,СВЦЭМ!$A$33:$A$776,$A34,СВЦЭМ!$B$33:$B$776,F$11)+'СЕТ СН'!$F$12+СВЦЭМ!$D$10+'СЕТ СН'!$F$5-'СЕТ СН'!$F$20</f>
        <v>2131.9499778899999</v>
      </c>
      <c r="G34" s="36">
        <f>SUMIFS(СВЦЭМ!$C$33:$C$776,СВЦЭМ!$A$33:$A$776,$A34,СВЦЭМ!$B$33:$B$776,G$11)+'СЕТ СН'!$F$12+СВЦЭМ!$D$10+'СЕТ СН'!$F$5-'СЕТ СН'!$F$20</f>
        <v>2125.1924059299999</v>
      </c>
      <c r="H34" s="36">
        <f>SUMIFS(СВЦЭМ!$C$33:$C$776,СВЦЭМ!$A$33:$A$776,$A34,СВЦЭМ!$B$33:$B$776,H$11)+'СЕТ СН'!$F$12+СВЦЭМ!$D$10+'СЕТ СН'!$F$5-'СЕТ СН'!$F$20</f>
        <v>2094.0364704900003</v>
      </c>
      <c r="I34" s="36">
        <f>SUMIFS(СВЦЭМ!$C$33:$C$776,СВЦЭМ!$A$33:$A$776,$A34,СВЦЭМ!$B$33:$B$776,I$11)+'СЕТ СН'!$F$12+СВЦЭМ!$D$10+'СЕТ СН'!$F$5-'СЕТ СН'!$F$20</f>
        <v>2030.9454909000001</v>
      </c>
      <c r="J34" s="36">
        <f>SUMIFS(СВЦЭМ!$C$33:$C$776,СВЦЭМ!$A$33:$A$776,$A34,СВЦЭМ!$B$33:$B$776,J$11)+'СЕТ СН'!$F$12+СВЦЭМ!$D$10+'СЕТ СН'!$F$5-'СЕТ СН'!$F$20</f>
        <v>1996.9323388100001</v>
      </c>
      <c r="K34" s="36">
        <f>SUMIFS(СВЦЭМ!$C$33:$C$776,СВЦЭМ!$A$33:$A$776,$A34,СВЦЭМ!$B$33:$B$776,K$11)+'СЕТ СН'!$F$12+СВЦЭМ!$D$10+'СЕТ СН'!$F$5-'СЕТ СН'!$F$20</f>
        <v>1991.1350344800001</v>
      </c>
      <c r="L34" s="36">
        <f>SUMIFS(СВЦЭМ!$C$33:$C$776,СВЦЭМ!$A$33:$A$776,$A34,СВЦЭМ!$B$33:$B$776,L$11)+'СЕТ СН'!$F$12+СВЦЭМ!$D$10+'СЕТ СН'!$F$5-'СЕТ СН'!$F$20</f>
        <v>1996.2537508100002</v>
      </c>
      <c r="M34" s="36">
        <f>SUMIFS(СВЦЭМ!$C$33:$C$776,СВЦЭМ!$A$33:$A$776,$A34,СВЦЭМ!$B$33:$B$776,M$11)+'СЕТ СН'!$F$12+СВЦЭМ!$D$10+'СЕТ СН'!$F$5-'СЕТ СН'!$F$20</f>
        <v>1994.2419903100001</v>
      </c>
      <c r="N34" s="36">
        <f>SUMIFS(СВЦЭМ!$C$33:$C$776,СВЦЭМ!$A$33:$A$776,$A34,СВЦЭМ!$B$33:$B$776,N$11)+'СЕТ СН'!$F$12+СВЦЭМ!$D$10+'СЕТ СН'!$F$5-'СЕТ СН'!$F$20</f>
        <v>1990.3465883600002</v>
      </c>
      <c r="O34" s="36">
        <f>SUMIFS(СВЦЭМ!$C$33:$C$776,СВЦЭМ!$A$33:$A$776,$A34,СВЦЭМ!$B$33:$B$776,O$11)+'СЕТ СН'!$F$12+СВЦЭМ!$D$10+'СЕТ СН'!$F$5-'СЕТ СН'!$F$20</f>
        <v>2037.69978945</v>
      </c>
      <c r="P34" s="36">
        <f>SUMIFS(СВЦЭМ!$C$33:$C$776,СВЦЭМ!$A$33:$A$776,$A34,СВЦЭМ!$B$33:$B$776,P$11)+'СЕТ СН'!$F$12+СВЦЭМ!$D$10+'СЕТ СН'!$F$5-'СЕТ СН'!$F$20</f>
        <v>2052.5661394899998</v>
      </c>
      <c r="Q34" s="36">
        <f>SUMIFS(СВЦЭМ!$C$33:$C$776,СВЦЭМ!$A$33:$A$776,$A34,СВЦЭМ!$B$33:$B$776,Q$11)+'СЕТ СН'!$F$12+СВЦЭМ!$D$10+'СЕТ СН'!$F$5-'СЕТ СН'!$F$20</f>
        <v>2056.5673601500002</v>
      </c>
      <c r="R34" s="36">
        <f>SUMIFS(СВЦЭМ!$C$33:$C$776,СВЦЭМ!$A$33:$A$776,$A34,СВЦЭМ!$B$33:$B$776,R$11)+'СЕТ СН'!$F$12+СВЦЭМ!$D$10+'СЕТ СН'!$F$5-'СЕТ СН'!$F$20</f>
        <v>2010.4462027700001</v>
      </c>
      <c r="S34" s="36">
        <f>SUMIFS(СВЦЭМ!$C$33:$C$776,СВЦЭМ!$A$33:$A$776,$A34,СВЦЭМ!$B$33:$B$776,S$11)+'СЕТ СН'!$F$12+СВЦЭМ!$D$10+'СЕТ СН'!$F$5-'СЕТ СН'!$F$20</f>
        <v>1991.9543673500002</v>
      </c>
      <c r="T34" s="36">
        <f>SUMIFS(СВЦЭМ!$C$33:$C$776,СВЦЭМ!$A$33:$A$776,$A34,СВЦЭМ!$B$33:$B$776,T$11)+'СЕТ СН'!$F$12+СВЦЭМ!$D$10+'СЕТ СН'!$F$5-'СЕТ СН'!$F$20</f>
        <v>1989.4786891600002</v>
      </c>
      <c r="U34" s="36">
        <f>SUMIFS(СВЦЭМ!$C$33:$C$776,СВЦЭМ!$A$33:$A$776,$A34,СВЦЭМ!$B$33:$B$776,U$11)+'СЕТ СН'!$F$12+СВЦЭМ!$D$10+'СЕТ СН'!$F$5-'СЕТ СН'!$F$20</f>
        <v>1990.4523580100001</v>
      </c>
      <c r="V34" s="36">
        <f>SUMIFS(СВЦЭМ!$C$33:$C$776,СВЦЭМ!$A$33:$A$776,$A34,СВЦЭМ!$B$33:$B$776,V$11)+'СЕТ СН'!$F$12+СВЦЭМ!$D$10+'СЕТ СН'!$F$5-'СЕТ СН'!$F$20</f>
        <v>1992.7644375200002</v>
      </c>
      <c r="W34" s="36">
        <f>SUMIFS(СВЦЭМ!$C$33:$C$776,СВЦЭМ!$A$33:$A$776,$A34,СВЦЭМ!$B$33:$B$776,W$11)+'СЕТ СН'!$F$12+СВЦЭМ!$D$10+'СЕТ СН'!$F$5-'СЕТ СН'!$F$20</f>
        <v>1992.39670523</v>
      </c>
      <c r="X34" s="36">
        <f>SUMIFS(СВЦЭМ!$C$33:$C$776,СВЦЭМ!$A$33:$A$776,$A34,СВЦЭМ!$B$33:$B$776,X$11)+'СЕТ СН'!$F$12+СВЦЭМ!$D$10+'СЕТ СН'!$F$5-'СЕТ СН'!$F$20</f>
        <v>2002.1841515300002</v>
      </c>
      <c r="Y34" s="36">
        <f>SUMIFS(СВЦЭМ!$C$33:$C$776,СВЦЭМ!$A$33:$A$776,$A34,СВЦЭМ!$B$33:$B$776,Y$11)+'СЕТ СН'!$F$12+СВЦЭМ!$D$10+'СЕТ СН'!$F$5-'СЕТ СН'!$F$20</f>
        <v>2020.12893807</v>
      </c>
    </row>
    <row r="35" spans="1:25" ht="15.75" x14ac:dyDescent="0.2">
      <c r="A35" s="35">
        <f t="shared" si="0"/>
        <v>44189</v>
      </c>
      <c r="B35" s="36">
        <f>SUMIFS(СВЦЭМ!$C$33:$C$776,СВЦЭМ!$A$33:$A$776,$A35,СВЦЭМ!$B$33:$B$776,B$11)+'СЕТ СН'!$F$12+СВЦЭМ!$D$10+'СЕТ СН'!$F$5-'СЕТ СН'!$F$20</f>
        <v>2070.4027511900003</v>
      </c>
      <c r="C35" s="36">
        <f>SUMIFS(СВЦЭМ!$C$33:$C$776,СВЦЭМ!$A$33:$A$776,$A35,СВЦЭМ!$B$33:$B$776,C$11)+'СЕТ СН'!$F$12+СВЦЭМ!$D$10+'СЕТ СН'!$F$5-'СЕТ СН'!$F$20</f>
        <v>2122.67230582</v>
      </c>
      <c r="D35" s="36">
        <f>SUMIFS(СВЦЭМ!$C$33:$C$776,СВЦЭМ!$A$33:$A$776,$A35,СВЦЭМ!$B$33:$B$776,D$11)+'СЕТ СН'!$F$12+СВЦЭМ!$D$10+'СЕТ СН'!$F$5-'СЕТ СН'!$F$20</f>
        <v>2130.5818627400004</v>
      </c>
      <c r="E35" s="36">
        <f>SUMIFS(СВЦЭМ!$C$33:$C$776,СВЦЭМ!$A$33:$A$776,$A35,СВЦЭМ!$B$33:$B$776,E$11)+'СЕТ СН'!$F$12+СВЦЭМ!$D$10+'СЕТ СН'!$F$5-'СЕТ СН'!$F$20</f>
        <v>2134.7190832400001</v>
      </c>
      <c r="F35" s="36">
        <f>SUMIFS(СВЦЭМ!$C$33:$C$776,СВЦЭМ!$A$33:$A$776,$A35,СВЦЭМ!$B$33:$B$776,F$11)+'СЕТ СН'!$F$12+СВЦЭМ!$D$10+'СЕТ СН'!$F$5-'СЕТ СН'!$F$20</f>
        <v>2131.64947256</v>
      </c>
      <c r="G35" s="36">
        <f>SUMIFS(СВЦЭМ!$C$33:$C$776,СВЦЭМ!$A$33:$A$776,$A35,СВЦЭМ!$B$33:$B$776,G$11)+'СЕТ СН'!$F$12+СВЦЭМ!$D$10+'СЕТ СН'!$F$5-'СЕТ СН'!$F$20</f>
        <v>2114.46318823</v>
      </c>
      <c r="H35" s="36">
        <f>SUMIFS(СВЦЭМ!$C$33:$C$776,СВЦЭМ!$A$33:$A$776,$A35,СВЦЭМ!$B$33:$B$776,H$11)+'СЕТ СН'!$F$12+СВЦЭМ!$D$10+'СЕТ СН'!$F$5-'СЕТ СН'!$F$20</f>
        <v>2078.8740251099998</v>
      </c>
      <c r="I35" s="36">
        <f>SUMIFS(СВЦЭМ!$C$33:$C$776,СВЦЭМ!$A$33:$A$776,$A35,СВЦЭМ!$B$33:$B$776,I$11)+'СЕТ СН'!$F$12+СВЦЭМ!$D$10+'СЕТ СН'!$F$5-'СЕТ СН'!$F$20</f>
        <v>2033.64544209</v>
      </c>
      <c r="J35" s="36">
        <f>SUMIFS(СВЦЭМ!$C$33:$C$776,СВЦЭМ!$A$33:$A$776,$A35,СВЦЭМ!$B$33:$B$776,J$11)+'СЕТ СН'!$F$12+СВЦЭМ!$D$10+'СЕТ СН'!$F$5-'СЕТ СН'!$F$20</f>
        <v>1990.9907292600001</v>
      </c>
      <c r="K35" s="36">
        <f>SUMIFS(СВЦЭМ!$C$33:$C$776,СВЦЭМ!$A$33:$A$776,$A35,СВЦЭМ!$B$33:$B$776,K$11)+'СЕТ СН'!$F$12+СВЦЭМ!$D$10+'СЕТ СН'!$F$5-'СЕТ СН'!$F$20</f>
        <v>2004.3896171200001</v>
      </c>
      <c r="L35" s="36">
        <f>SUMIFS(СВЦЭМ!$C$33:$C$776,СВЦЭМ!$A$33:$A$776,$A35,СВЦЭМ!$B$33:$B$776,L$11)+'СЕТ СН'!$F$12+СВЦЭМ!$D$10+'СЕТ СН'!$F$5-'СЕТ СН'!$F$20</f>
        <v>2005.6171888400002</v>
      </c>
      <c r="M35" s="36">
        <f>SUMIFS(СВЦЭМ!$C$33:$C$776,СВЦЭМ!$A$33:$A$776,$A35,СВЦЭМ!$B$33:$B$776,M$11)+'СЕТ СН'!$F$12+СВЦЭМ!$D$10+'СЕТ СН'!$F$5-'СЕТ СН'!$F$20</f>
        <v>1999.7326931400003</v>
      </c>
      <c r="N35" s="36">
        <f>SUMIFS(СВЦЭМ!$C$33:$C$776,СВЦЭМ!$A$33:$A$776,$A35,СВЦЭМ!$B$33:$B$776,N$11)+'СЕТ СН'!$F$12+СВЦЭМ!$D$10+'СЕТ СН'!$F$5-'СЕТ СН'!$F$20</f>
        <v>2003.2078789900002</v>
      </c>
      <c r="O35" s="36">
        <f>SUMIFS(СВЦЭМ!$C$33:$C$776,СВЦЭМ!$A$33:$A$776,$A35,СВЦЭМ!$B$33:$B$776,O$11)+'СЕТ СН'!$F$12+СВЦЭМ!$D$10+'СЕТ СН'!$F$5-'СЕТ СН'!$F$20</f>
        <v>2040.3343278300001</v>
      </c>
      <c r="P35" s="36">
        <f>SUMIFS(СВЦЭМ!$C$33:$C$776,СВЦЭМ!$A$33:$A$776,$A35,СВЦЭМ!$B$33:$B$776,P$11)+'СЕТ СН'!$F$12+СВЦЭМ!$D$10+'СЕТ СН'!$F$5-'СЕТ СН'!$F$20</f>
        <v>2055.27386166</v>
      </c>
      <c r="Q35" s="36">
        <f>SUMIFS(СВЦЭМ!$C$33:$C$776,СВЦЭМ!$A$33:$A$776,$A35,СВЦЭМ!$B$33:$B$776,Q$11)+'СЕТ СН'!$F$12+СВЦЭМ!$D$10+'СЕТ СН'!$F$5-'СЕТ СН'!$F$20</f>
        <v>2057.3918078900001</v>
      </c>
      <c r="R35" s="36">
        <f>SUMIFS(СВЦЭМ!$C$33:$C$776,СВЦЭМ!$A$33:$A$776,$A35,СВЦЭМ!$B$33:$B$776,R$11)+'СЕТ СН'!$F$12+СВЦЭМ!$D$10+'СЕТ СН'!$F$5-'СЕТ СН'!$F$20</f>
        <v>2014.02747232</v>
      </c>
      <c r="S35" s="36">
        <f>SUMIFS(СВЦЭМ!$C$33:$C$776,СВЦЭМ!$A$33:$A$776,$A35,СВЦЭМ!$B$33:$B$776,S$11)+'СЕТ СН'!$F$12+СВЦЭМ!$D$10+'СЕТ СН'!$F$5-'СЕТ СН'!$F$20</f>
        <v>1996.8856371400002</v>
      </c>
      <c r="T35" s="36">
        <f>SUMIFS(СВЦЭМ!$C$33:$C$776,СВЦЭМ!$A$33:$A$776,$A35,СВЦЭМ!$B$33:$B$776,T$11)+'СЕТ СН'!$F$12+СВЦЭМ!$D$10+'СЕТ СН'!$F$5-'СЕТ СН'!$F$20</f>
        <v>1998.7307962</v>
      </c>
      <c r="U35" s="36">
        <f>SUMIFS(СВЦЭМ!$C$33:$C$776,СВЦЭМ!$A$33:$A$776,$A35,СВЦЭМ!$B$33:$B$776,U$11)+'СЕТ СН'!$F$12+СВЦЭМ!$D$10+'СЕТ СН'!$F$5-'СЕТ СН'!$F$20</f>
        <v>1998.6558158500002</v>
      </c>
      <c r="V35" s="36">
        <f>SUMIFS(СВЦЭМ!$C$33:$C$776,СВЦЭМ!$A$33:$A$776,$A35,СВЦЭМ!$B$33:$B$776,V$11)+'СЕТ СН'!$F$12+СВЦЭМ!$D$10+'СЕТ СН'!$F$5-'СЕТ СН'!$F$20</f>
        <v>1994.5589855200001</v>
      </c>
      <c r="W35" s="36">
        <f>SUMIFS(СВЦЭМ!$C$33:$C$776,СВЦЭМ!$A$33:$A$776,$A35,СВЦЭМ!$B$33:$B$776,W$11)+'СЕТ СН'!$F$12+СВЦЭМ!$D$10+'СЕТ СН'!$F$5-'СЕТ СН'!$F$20</f>
        <v>1997.5626868200002</v>
      </c>
      <c r="X35" s="36">
        <f>SUMIFS(СВЦЭМ!$C$33:$C$776,СВЦЭМ!$A$33:$A$776,$A35,СВЦЭМ!$B$33:$B$776,X$11)+'СЕТ СН'!$F$12+СВЦЭМ!$D$10+'СЕТ СН'!$F$5-'СЕТ СН'!$F$20</f>
        <v>1996.77961203</v>
      </c>
      <c r="Y35" s="36">
        <f>SUMIFS(СВЦЭМ!$C$33:$C$776,СВЦЭМ!$A$33:$A$776,$A35,СВЦЭМ!$B$33:$B$776,Y$11)+'СЕТ СН'!$F$12+СВЦЭМ!$D$10+'СЕТ СН'!$F$5-'СЕТ СН'!$F$20</f>
        <v>2011.7475936300002</v>
      </c>
    </row>
    <row r="36" spans="1:25" ht="15.75" x14ac:dyDescent="0.2">
      <c r="A36" s="35">
        <f t="shared" si="0"/>
        <v>44190</v>
      </c>
      <c r="B36" s="36">
        <f>SUMIFS(СВЦЭМ!$C$33:$C$776,СВЦЭМ!$A$33:$A$776,$A36,СВЦЭМ!$B$33:$B$776,B$11)+'СЕТ СН'!$F$12+СВЦЭМ!$D$10+'СЕТ СН'!$F$5-'СЕТ СН'!$F$20</f>
        <v>2056.6037879200003</v>
      </c>
      <c r="C36" s="36">
        <f>SUMIFS(СВЦЭМ!$C$33:$C$776,СВЦЭМ!$A$33:$A$776,$A36,СВЦЭМ!$B$33:$B$776,C$11)+'СЕТ СН'!$F$12+СВЦЭМ!$D$10+'СЕТ СН'!$F$5-'СЕТ СН'!$F$20</f>
        <v>2110.0120732100004</v>
      </c>
      <c r="D36" s="36">
        <f>SUMIFS(СВЦЭМ!$C$33:$C$776,СВЦЭМ!$A$33:$A$776,$A36,СВЦЭМ!$B$33:$B$776,D$11)+'СЕТ СН'!$F$12+СВЦЭМ!$D$10+'СЕТ СН'!$F$5-'СЕТ СН'!$F$20</f>
        <v>2131.2457606899998</v>
      </c>
      <c r="E36" s="36">
        <f>SUMIFS(СВЦЭМ!$C$33:$C$776,СВЦЭМ!$A$33:$A$776,$A36,СВЦЭМ!$B$33:$B$776,E$11)+'СЕТ СН'!$F$12+СВЦЭМ!$D$10+'СЕТ СН'!$F$5-'СЕТ СН'!$F$20</f>
        <v>2140.5426534400003</v>
      </c>
      <c r="F36" s="36">
        <f>SUMIFS(СВЦЭМ!$C$33:$C$776,СВЦЭМ!$A$33:$A$776,$A36,СВЦЭМ!$B$33:$B$776,F$11)+'СЕТ СН'!$F$12+СВЦЭМ!$D$10+'СЕТ СН'!$F$5-'СЕТ СН'!$F$20</f>
        <v>2133.6196373500002</v>
      </c>
      <c r="G36" s="36">
        <f>SUMIFS(СВЦЭМ!$C$33:$C$776,СВЦЭМ!$A$33:$A$776,$A36,СВЦЭМ!$B$33:$B$776,G$11)+'СЕТ СН'!$F$12+СВЦЭМ!$D$10+'СЕТ СН'!$F$5-'СЕТ СН'!$F$20</f>
        <v>2116.0614087399999</v>
      </c>
      <c r="H36" s="36">
        <f>SUMIFS(СВЦЭМ!$C$33:$C$776,СВЦЭМ!$A$33:$A$776,$A36,СВЦЭМ!$B$33:$B$776,H$11)+'СЕТ СН'!$F$12+СВЦЭМ!$D$10+'СЕТ СН'!$F$5-'СЕТ СН'!$F$20</f>
        <v>2079.2927298300001</v>
      </c>
      <c r="I36" s="36">
        <f>SUMIFS(СВЦЭМ!$C$33:$C$776,СВЦЭМ!$A$33:$A$776,$A36,СВЦЭМ!$B$33:$B$776,I$11)+'СЕТ СН'!$F$12+СВЦЭМ!$D$10+'СЕТ СН'!$F$5-'СЕТ СН'!$F$20</f>
        <v>2030.7073564400002</v>
      </c>
      <c r="J36" s="36">
        <f>SUMIFS(СВЦЭМ!$C$33:$C$776,СВЦЭМ!$A$33:$A$776,$A36,СВЦЭМ!$B$33:$B$776,J$11)+'СЕТ СН'!$F$12+СВЦЭМ!$D$10+'СЕТ СН'!$F$5-'СЕТ СН'!$F$20</f>
        <v>1986.2989874500001</v>
      </c>
      <c r="K36" s="36">
        <f>SUMIFS(СВЦЭМ!$C$33:$C$776,СВЦЭМ!$A$33:$A$776,$A36,СВЦЭМ!$B$33:$B$776,K$11)+'СЕТ СН'!$F$12+СВЦЭМ!$D$10+'СЕТ СН'!$F$5-'СЕТ СН'!$F$20</f>
        <v>1985.4823755100001</v>
      </c>
      <c r="L36" s="36">
        <f>SUMIFS(СВЦЭМ!$C$33:$C$776,СВЦЭМ!$A$33:$A$776,$A36,СВЦЭМ!$B$33:$B$776,L$11)+'СЕТ СН'!$F$12+СВЦЭМ!$D$10+'СЕТ СН'!$F$5-'СЕТ СН'!$F$20</f>
        <v>1992.36683597</v>
      </c>
      <c r="M36" s="36">
        <f>SUMIFS(СВЦЭМ!$C$33:$C$776,СВЦЭМ!$A$33:$A$776,$A36,СВЦЭМ!$B$33:$B$776,M$11)+'СЕТ СН'!$F$12+СВЦЭМ!$D$10+'СЕТ СН'!$F$5-'СЕТ СН'!$F$20</f>
        <v>1983.4091941900001</v>
      </c>
      <c r="N36" s="36">
        <f>SUMIFS(СВЦЭМ!$C$33:$C$776,СВЦЭМ!$A$33:$A$776,$A36,СВЦЭМ!$B$33:$B$776,N$11)+'СЕТ СН'!$F$12+СВЦЭМ!$D$10+'СЕТ СН'!$F$5-'СЕТ СН'!$F$20</f>
        <v>1979.9193314000001</v>
      </c>
      <c r="O36" s="36">
        <f>SUMIFS(СВЦЭМ!$C$33:$C$776,СВЦЭМ!$A$33:$A$776,$A36,СВЦЭМ!$B$33:$B$776,O$11)+'СЕТ СН'!$F$12+СВЦЭМ!$D$10+'СЕТ СН'!$F$5-'СЕТ СН'!$F$20</f>
        <v>2008.95732524</v>
      </c>
      <c r="P36" s="36">
        <f>SUMIFS(СВЦЭМ!$C$33:$C$776,СВЦЭМ!$A$33:$A$776,$A36,СВЦЭМ!$B$33:$B$776,P$11)+'СЕТ СН'!$F$12+СВЦЭМ!$D$10+'СЕТ СН'!$F$5-'СЕТ СН'!$F$20</f>
        <v>2033.2004628100001</v>
      </c>
      <c r="Q36" s="36">
        <f>SUMIFS(СВЦЭМ!$C$33:$C$776,СВЦЭМ!$A$33:$A$776,$A36,СВЦЭМ!$B$33:$B$776,Q$11)+'СЕТ СН'!$F$12+СВЦЭМ!$D$10+'СЕТ СН'!$F$5-'СЕТ СН'!$F$20</f>
        <v>2037.9177664100002</v>
      </c>
      <c r="R36" s="36">
        <f>SUMIFS(СВЦЭМ!$C$33:$C$776,СВЦЭМ!$A$33:$A$776,$A36,СВЦЭМ!$B$33:$B$776,R$11)+'СЕТ СН'!$F$12+СВЦЭМ!$D$10+'СЕТ СН'!$F$5-'СЕТ СН'!$F$20</f>
        <v>1992.6612036500001</v>
      </c>
      <c r="S36" s="36">
        <f>SUMIFS(СВЦЭМ!$C$33:$C$776,СВЦЭМ!$A$33:$A$776,$A36,СВЦЭМ!$B$33:$B$776,S$11)+'СЕТ СН'!$F$12+СВЦЭМ!$D$10+'СЕТ СН'!$F$5-'СЕТ СН'!$F$20</f>
        <v>1978.2043765100002</v>
      </c>
      <c r="T36" s="36">
        <f>SUMIFS(СВЦЭМ!$C$33:$C$776,СВЦЭМ!$A$33:$A$776,$A36,СВЦЭМ!$B$33:$B$776,T$11)+'СЕТ СН'!$F$12+СВЦЭМ!$D$10+'СЕТ СН'!$F$5-'СЕТ СН'!$F$20</f>
        <v>1986.1813211200001</v>
      </c>
      <c r="U36" s="36">
        <f>SUMIFS(СВЦЭМ!$C$33:$C$776,СВЦЭМ!$A$33:$A$776,$A36,СВЦЭМ!$B$33:$B$776,U$11)+'СЕТ СН'!$F$12+СВЦЭМ!$D$10+'СЕТ СН'!$F$5-'СЕТ СН'!$F$20</f>
        <v>1985.2898053700001</v>
      </c>
      <c r="V36" s="36">
        <f>SUMIFS(СВЦЭМ!$C$33:$C$776,СВЦЭМ!$A$33:$A$776,$A36,СВЦЭМ!$B$33:$B$776,V$11)+'СЕТ СН'!$F$12+СВЦЭМ!$D$10+'СЕТ СН'!$F$5-'СЕТ СН'!$F$20</f>
        <v>1980.36069916</v>
      </c>
      <c r="W36" s="36">
        <f>SUMIFS(СВЦЭМ!$C$33:$C$776,СВЦЭМ!$A$33:$A$776,$A36,СВЦЭМ!$B$33:$B$776,W$11)+'СЕТ СН'!$F$12+СВЦЭМ!$D$10+'СЕТ СН'!$F$5-'СЕТ СН'!$F$20</f>
        <v>1971.55636981</v>
      </c>
      <c r="X36" s="36">
        <f>SUMIFS(СВЦЭМ!$C$33:$C$776,СВЦЭМ!$A$33:$A$776,$A36,СВЦЭМ!$B$33:$B$776,X$11)+'СЕТ СН'!$F$12+СВЦЭМ!$D$10+'СЕТ СН'!$F$5-'СЕТ СН'!$F$20</f>
        <v>1975.9224629200003</v>
      </c>
      <c r="Y36" s="36">
        <f>SUMIFS(СВЦЭМ!$C$33:$C$776,СВЦЭМ!$A$33:$A$776,$A36,СВЦЭМ!$B$33:$B$776,Y$11)+'СЕТ СН'!$F$12+СВЦЭМ!$D$10+'СЕТ СН'!$F$5-'СЕТ СН'!$F$20</f>
        <v>1995.0972224500001</v>
      </c>
    </row>
    <row r="37" spans="1:25" ht="15.75" x14ac:dyDescent="0.2">
      <c r="A37" s="35">
        <f t="shared" si="0"/>
        <v>44191</v>
      </c>
      <c r="B37" s="36">
        <f>SUMIFS(СВЦЭМ!$C$33:$C$776,СВЦЭМ!$A$33:$A$776,$A37,СВЦЭМ!$B$33:$B$776,B$11)+'СЕТ СН'!$F$12+СВЦЭМ!$D$10+'СЕТ СН'!$F$5-'СЕТ СН'!$F$20</f>
        <v>2067.4407953999998</v>
      </c>
      <c r="C37" s="36">
        <f>SUMIFS(СВЦЭМ!$C$33:$C$776,СВЦЭМ!$A$33:$A$776,$A37,СВЦЭМ!$B$33:$B$776,C$11)+'СЕТ СН'!$F$12+СВЦЭМ!$D$10+'СЕТ СН'!$F$5-'СЕТ СН'!$F$20</f>
        <v>2119.85490484</v>
      </c>
      <c r="D37" s="36">
        <f>SUMIFS(СВЦЭМ!$C$33:$C$776,СВЦЭМ!$A$33:$A$776,$A37,СВЦЭМ!$B$33:$B$776,D$11)+'СЕТ СН'!$F$12+СВЦЭМ!$D$10+'СЕТ СН'!$F$5-'СЕТ СН'!$F$20</f>
        <v>2136.0897142100002</v>
      </c>
      <c r="E37" s="36">
        <f>SUMIFS(СВЦЭМ!$C$33:$C$776,СВЦЭМ!$A$33:$A$776,$A37,СВЦЭМ!$B$33:$B$776,E$11)+'СЕТ СН'!$F$12+СВЦЭМ!$D$10+'СЕТ СН'!$F$5-'СЕТ СН'!$F$20</f>
        <v>2150.9366569399999</v>
      </c>
      <c r="F37" s="36">
        <f>SUMIFS(СВЦЭМ!$C$33:$C$776,СВЦЭМ!$A$33:$A$776,$A37,СВЦЭМ!$B$33:$B$776,F$11)+'СЕТ СН'!$F$12+СВЦЭМ!$D$10+'СЕТ СН'!$F$5-'СЕТ СН'!$F$20</f>
        <v>2159.7961531400001</v>
      </c>
      <c r="G37" s="36">
        <f>SUMIFS(СВЦЭМ!$C$33:$C$776,СВЦЭМ!$A$33:$A$776,$A37,СВЦЭМ!$B$33:$B$776,G$11)+'СЕТ СН'!$F$12+СВЦЭМ!$D$10+'СЕТ СН'!$F$5-'СЕТ СН'!$F$20</f>
        <v>2148.04244681</v>
      </c>
      <c r="H37" s="36">
        <f>SUMIFS(СВЦЭМ!$C$33:$C$776,СВЦЭМ!$A$33:$A$776,$A37,СВЦЭМ!$B$33:$B$776,H$11)+'СЕТ СН'!$F$12+СВЦЭМ!$D$10+'СЕТ СН'!$F$5-'СЕТ СН'!$F$20</f>
        <v>2099.0619883700001</v>
      </c>
      <c r="I37" s="36">
        <f>SUMIFS(СВЦЭМ!$C$33:$C$776,СВЦЭМ!$A$33:$A$776,$A37,СВЦЭМ!$B$33:$B$776,I$11)+'СЕТ СН'!$F$12+СВЦЭМ!$D$10+'СЕТ СН'!$F$5-'СЕТ СН'!$F$20</f>
        <v>2050.37094505</v>
      </c>
      <c r="J37" s="36">
        <f>SUMIFS(СВЦЭМ!$C$33:$C$776,СВЦЭМ!$A$33:$A$776,$A37,СВЦЭМ!$B$33:$B$776,J$11)+'СЕТ СН'!$F$12+СВЦЭМ!$D$10+'СЕТ СН'!$F$5-'СЕТ СН'!$F$20</f>
        <v>2006.1431573500001</v>
      </c>
      <c r="K37" s="36">
        <f>SUMIFS(СВЦЭМ!$C$33:$C$776,СВЦЭМ!$A$33:$A$776,$A37,СВЦЭМ!$B$33:$B$776,K$11)+'СЕТ СН'!$F$12+СВЦЭМ!$D$10+'СЕТ СН'!$F$5-'СЕТ СН'!$F$20</f>
        <v>1970.5109497100002</v>
      </c>
      <c r="L37" s="36">
        <f>SUMIFS(СВЦЭМ!$C$33:$C$776,СВЦЭМ!$A$33:$A$776,$A37,СВЦЭМ!$B$33:$B$776,L$11)+'СЕТ СН'!$F$12+СВЦЭМ!$D$10+'СЕТ СН'!$F$5-'СЕТ СН'!$F$20</f>
        <v>1971.7042496100003</v>
      </c>
      <c r="M37" s="36">
        <f>SUMIFS(СВЦЭМ!$C$33:$C$776,СВЦЭМ!$A$33:$A$776,$A37,СВЦЭМ!$B$33:$B$776,M$11)+'СЕТ СН'!$F$12+СВЦЭМ!$D$10+'СЕТ СН'!$F$5-'СЕТ СН'!$F$20</f>
        <v>1971.1472691100003</v>
      </c>
      <c r="N37" s="36">
        <f>SUMIFS(СВЦЭМ!$C$33:$C$776,СВЦЭМ!$A$33:$A$776,$A37,СВЦЭМ!$B$33:$B$776,N$11)+'СЕТ СН'!$F$12+СВЦЭМ!$D$10+'СЕТ СН'!$F$5-'СЕТ СН'!$F$20</f>
        <v>1976.4320802800003</v>
      </c>
      <c r="O37" s="36">
        <f>SUMIFS(СВЦЭМ!$C$33:$C$776,СВЦЭМ!$A$33:$A$776,$A37,СВЦЭМ!$B$33:$B$776,O$11)+'СЕТ СН'!$F$12+СВЦЭМ!$D$10+'СЕТ СН'!$F$5-'СЕТ СН'!$F$20</f>
        <v>2019.4161977799999</v>
      </c>
      <c r="P37" s="36">
        <f>SUMIFS(СВЦЭМ!$C$33:$C$776,СВЦЭМ!$A$33:$A$776,$A37,СВЦЭМ!$B$33:$B$776,P$11)+'СЕТ СН'!$F$12+СВЦЭМ!$D$10+'СЕТ СН'!$F$5-'СЕТ СН'!$F$20</f>
        <v>2038.4121938400001</v>
      </c>
      <c r="Q37" s="36">
        <f>SUMIFS(СВЦЭМ!$C$33:$C$776,СВЦЭМ!$A$33:$A$776,$A37,СВЦЭМ!$B$33:$B$776,Q$11)+'СЕТ СН'!$F$12+СВЦЭМ!$D$10+'СЕТ СН'!$F$5-'СЕТ СН'!$F$20</f>
        <v>2041.0387816500001</v>
      </c>
      <c r="R37" s="36">
        <f>SUMIFS(СВЦЭМ!$C$33:$C$776,СВЦЭМ!$A$33:$A$776,$A37,СВЦЭМ!$B$33:$B$776,R$11)+'СЕТ СН'!$F$12+СВЦЭМ!$D$10+'СЕТ СН'!$F$5-'СЕТ СН'!$F$20</f>
        <v>1996.61338174</v>
      </c>
      <c r="S37" s="36">
        <f>SUMIFS(СВЦЭМ!$C$33:$C$776,СВЦЭМ!$A$33:$A$776,$A37,СВЦЭМ!$B$33:$B$776,S$11)+'СЕТ СН'!$F$12+СВЦЭМ!$D$10+'СЕТ СН'!$F$5-'СЕТ СН'!$F$20</f>
        <v>1969.0466373600002</v>
      </c>
      <c r="T37" s="36">
        <f>SUMIFS(СВЦЭМ!$C$33:$C$776,СВЦЭМ!$A$33:$A$776,$A37,СВЦЭМ!$B$33:$B$776,T$11)+'СЕТ СН'!$F$12+СВЦЭМ!$D$10+'СЕТ СН'!$F$5-'СЕТ СН'!$F$20</f>
        <v>1955.0734492400002</v>
      </c>
      <c r="U37" s="36">
        <f>SUMIFS(СВЦЭМ!$C$33:$C$776,СВЦЭМ!$A$33:$A$776,$A37,СВЦЭМ!$B$33:$B$776,U$11)+'СЕТ СН'!$F$12+СВЦЭМ!$D$10+'СЕТ СН'!$F$5-'СЕТ СН'!$F$20</f>
        <v>1952.03323348</v>
      </c>
      <c r="V37" s="36">
        <f>SUMIFS(СВЦЭМ!$C$33:$C$776,СВЦЭМ!$A$33:$A$776,$A37,СВЦЭМ!$B$33:$B$776,V$11)+'СЕТ СН'!$F$12+СВЦЭМ!$D$10+'СЕТ СН'!$F$5-'СЕТ СН'!$F$20</f>
        <v>1963.02710376</v>
      </c>
      <c r="W37" s="36">
        <f>SUMIFS(СВЦЭМ!$C$33:$C$776,СВЦЭМ!$A$33:$A$776,$A37,СВЦЭМ!$B$33:$B$776,W$11)+'СЕТ СН'!$F$12+СВЦЭМ!$D$10+'СЕТ СН'!$F$5-'СЕТ СН'!$F$20</f>
        <v>1973.91062465</v>
      </c>
      <c r="X37" s="36">
        <f>SUMIFS(СВЦЭМ!$C$33:$C$776,СВЦЭМ!$A$33:$A$776,$A37,СВЦЭМ!$B$33:$B$776,X$11)+'СЕТ СН'!$F$12+СВЦЭМ!$D$10+'СЕТ СН'!$F$5-'СЕТ СН'!$F$20</f>
        <v>1992.44206089</v>
      </c>
      <c r="Y37" s="36">
        <f>SUMIFS(СВЦЭМ!$C$33:$C$776,СВЦЭМ!$A$33:$A$776,$A37,СВЦЭМ!$B$33:$B$776,Y$11)+'СЕТ СН'!$F$12+СВЦЭМ!$D$10+'СЕТ СН'!$F$5-'СЕТ СН'!$F$20</f>
        <v>2015.4597675700002</v>
      </c>
    </row>
    <row r="38" spans="1:25" ht="15.75" x14ac:dyDescent="0.2">
      <c r="A38" s="35">
        <f t="shared" si="0"/>
        <v>44192</v>
      </c>
      <c r="B38" s="36">
        <f>SUMIFS(СВЦЭМ!$C$33:$C$776,СВЦЭМ!$A$33:$A$776,$A38,СВЦЭМ!$B$33:$B$776,B$11)+'СЕТ СН'!$F$12+СВЦЭМ!$D$10+'СЕТ СН'!$F$5-'СЕТ СН'!$F$20</f>
        <v>2050.0109586799999</v>
      </c>
      <c r="C38" s="36">
        <f>SUMIFS(СВЦЭМ!$C$33:$C$776,СВЦЭМ!$A$33:$A$776,$A38,СВЦЭМ!$B$33:$B$776,C$11)+'СЕТ СН'!$F$12+СВЦЭМ!$D$10+'СЕТ СН'!$F$5-'СЕТ СН'!$F$20</f>
        <v>2099.9179294000005</v>
      </c>
      <c r="D38" s="36">
        <f>SUMIFS(СВЦЭМ!$C$33:$C$776,СВЦЭМ!$A$33:$A$776,$A38,СВЦЭМ!$B$33:$B$776,D$11)+'СЕТ СН'!$F$12+СВЦЭМ!$D$10+'СЕТ СН'!$F$5-'СЕТ СН'!$F$20</f>
        <v>2123.6797349500002</v>
      </c>
      <c r="E38" s="36">
        <f>SUMIFS(СВЦЭМ!$C$33:$C$776,СВЦЭМ!$A$33:$A$776,$A38,СВЦЭМ!$B$33:$B$776,E$11)+'СЕТ СН'!$F$12+СВЦЭМ!$D$10+'СЕТ СН'!$F$5-'СЕТ СН'!$F$20</f>
        <v>2136.2692584500001</v>
      </c>
      <c r="F38" s="36">
        <f>SUMIFS(СВЦЭМ!$C$33:$C$776,СВЦЭМ!$A$33:$A$776,$A38,СВЦЭМ!$B$33:$B$776,F$11)+'СЕТ СН'!$F$12+СВЦЭМ!$D$10+'СЕТ СН'!$F$5-'СЕТ СН'!$F$20</f>
        <v>2141.7173149300002</v>
      </c>
      <c r="G38" s="36">
        <f>SUMIFS(СВЦЭМ!$C$33:$C$776,СВЦЭМ!$A$33:$A$776,$A38,СВЦЭМ!$B$33:$B$776,G$11)+'СЕТ СН'!$F$12+СВЦЭМ!$D$10+'СЕТ СН'!$F$5-'СЕТ СН'!$F$20</f>
        <v>2135.2663109499999</v>
      </c>
      <c r="H38" s="36">
        <f>SUMIFS(СВЦЭМ!$C$33:$C$776,СВЦЭМ!$A$33:$A$776,$A38,СВЦЭМ!$B$33:$B$776,H$11)+'СЕТ СН'!$F$12+СВЦЭМ!$D$10+'СЕТ СН'!$F$5-'СЕТ СН'!$F$20</f>
        <v>2120.2772981300004</v>
      </c>
      <c r="I38" s="36">
        <f>SUMIFS(СВЦЭМ!$C$33:$C$776,СВЦЭМ!$A$33:$A$776,$A38,СВЦЭМ!$B$33:$B$776,I$11)+'СЕТ СН'!$F$12+СВЦЭМ!$D$10+'СЕТ СН'!$F$5-'СЕТ СН'!$F$20</f>
        <v>2066.5207168500001</v>
      </c>
      <c r="J38" s="36">
        <f>SUMIFS(СВЦЭМ!$C$33:$C$776,СВЦЭМ!$A$33:$A$776,$A38,СВЦЭМ!$B$33:$B$776,J$11)+'СЕТ СН'!$F$12+СВЦЭМ!$D$10+'СЕТ СН'!$F$5-'СЕТ СН'!$F$20</f>
        <v>1999.6785886600001</v>
      </c>
      <c r="K38" s="36">
        <f>SUMIFS(СВЦЭМ!$C$33:$C$776,СВЦЭМ!$A$33:$A$776,$A38,СВЦЭМ!$B$33:$B$776,K$11)+'СЕТ СН'!$F$12+СВЦЭМ!$D$10+'СЕТ СН'!$F$5-'СЕТ СН'!$F$20</f>
        <v>1972.0374608900001</v>
      </c>
      <c r="L38" s="36">
        <f>SUMIFS(СВЦЭМ!$C$33:$C$776,СВЦЭМ!$A$33:$A$776,$A38,СВЦЭМ!$B$33:$B$776,L$11)+'СЕТ СН'!$F$12+СВЦЭМ!$D$10+'СЕТ СН'!$F$5-'СЕТ СН'!$F$20</f>
        <v>1971.7334102200002</v>
      </c>
      <c r="M38" s="36">
        <f>SUMIFS(СВЦЭМ!$C$33:$C$776,СВЦЭМ!$A$33:$A$776,$A38,СВЦЭМ!$B$33:$B$776,M$11)+'СЕТ СН'!$F$12+СВЦЭМ!$D$10+'СЕТ СН'!$F$5-'СЕТ СН'!$F$20</f>
        <v>1971.40104195</v>
      </c>
      <c r="N38" s="36">
        <f>SUMIFS(СВЦЭМ!$C$33:$C$776,СВЦЭМ!$A$33:$A$776,$A38,СВЦЭМ!$B$33:$B$776,N$11)+'СЕТ СН'!$F$12+СВЦЭМ!$D$10+'СЕТ СН'!$F$5-'СЕТ СН'!$F$20</f>
        <v>1982.0022370300001</v>
      </c>
      <c r="O38" s="36">
        <f>SUMIFS(СВЦЭМ!$C$33:$C$776,СВЦЭМ!$A$33:$A$776,$A38,СВЦЭМ!$B$33:$B$776,O$11)+'СЕТ СН'!$F$12+СВЦЭМ!$D$10+'СЕТ СН'!$F$5-'СЕТ СН'!$F$20</f>
        <v>2029.4892017900002</v>
      </c>
      <c r="P38" s="36">
        <f>SUMIFS(СВЦЭМ!$C$33:$C$776,СВЦЭМ!$A$33:$A$776,$A38,СВЦЭМ!$B$33:$B$776,P$11)+'СЕТ СН'!$F$12+СВЦЭМ!$D$10+'СЕТ СН'!$F$5-'СЕТ СН'!$F$20</f>
        <v>2038.2043307500001</v>
      </c>
      <c r="Q38" s="36">
        <f>SUMIFS(СВЦЭМ!$C$33:$C$776,СВЦЭМ!$A$33:$A$776,$A38,СВЦЭМ!$B$33:$B$776,Q$11)+'СЕТ СН'!$F$12+СВЦЭМ!$D$10+'СЕТ СН'!$F$5-'СЕТ СН'!$F$20</f>
        <v>2046.5167100000001</v>
      </c>
      <c r="R38" s="36">
        <f>SUMIFS(СВЦЭМ!$C$33:$C$776,СВЦЭМ!$A$33:$A$776,$A38,СВЦЭМ!$B$33:$B$776,R$11)+'СЕТ СН'!$F$12+СВЦЭМ!$D$10+'СЕТ СН'!$F$5-'СЕТ СН'!$F$20</f>
        <v>2008.7200911600003</v>
      </c>
      <c r="S38" s="36">
        <f>SUMIFS(СВЦЭМ!$C$33:$C$776,СВЦЭМ!$A$33:$A$776,$A38,СВЦЭМ!$B$33:$B$776,S$11)+'СЕТ СН'!$F$12+СВЦЭМ!$D$10+'СЕТ СН'!$F$5-'СЕТ СН'!$F$20</f>
        <v>1989.6878015800003</v>
      </c>
      <c r="T38" s="36">
        <f>SUMIFS(СВЦЭМ!$C$33:$C$776,СВЦЭМ!$A$33:$A$776,$A38,СВЦЭМ!$B$33:$B$776,T$11)+'СЕТ СН'!$F$12+СВЦЭМ!$D$10+'СЕТ СН'!$F$5-'СЕТ СН'!$F$20</f>
        <v>1996.3774237300001</v>
      </c>
      <c r="U38" s="36">
        <f>SUMIFS(СВЦЭМ!$C$33:$C$776,СВЦЭМ!$A$33:$A$776,$A38,СВЦЭМ!$B$33:$B$776,U$11)+'СЕТ СН'!$F$12+СВЦЭМ!$D$10+'СЕТ СН'!$F$5-'СЕТ СН'!$F$20</f>
        <v>1993.3867893000001</v>
      </c>
      <c r="V38" s="36">
        <f>SUMIFS(СВЦЭМ!$C$33:$C$776,СВЦЭМ!$A$33:$A$776,$A38,СВЦЭМ!$B$33:$B$776,V$11)+'СЕТ СН'!$F$12+СВЦЭМ!$D$10+'СЕТ СН'!$F$5-'СЕТ СН'!$F$20</f>
        <v>1961.7701487300001</v>
      </c>
      <c r="W38" s="36">
        <f>SUMIFS(СВЦЭМ!$C$33:$C$776,СВЦЭМ!$A$33:$A$776,$A38,СВЦЭМ!$B$33:$B$776,W$11)+'СЕТ СН'!$F$12+СВЦЭМ!$D$10+'СЕТ СН'!$F$5-'СЕТ СН'!$F$20</f>
        <v>1976.8722809000001</v>
      </c>
      <c r="X38" s="36">
        <f>SUMIFS(СВЦЭМ!$C$33:$C$776,СВЦЭМ!$A$33:$A$776,$A38,СВЦЭМ!$B$33:$B$776,X$11)+'СЕТ СН'!$F$12+СВЦЭМ!$D$10+'СЕТ СН'!$F$5-'СЕТ СН'!$F$20</f>
        <v>1990.9829233700002</v>
      </c>
      <c r="Y38" s="36">
        <f>SUMIFS(СВЦЭМ!$C$33:$C$776,СВЦЭМ!$A$33:$A$776,$A38,СВЦЭМ!$B$33:$B$776,Y$11)+'СЕТ СН'!$F$12+СВЦЭМ!$D$10+'СЕТ СН'!$F$5-'СЕТ СН'!$F$20</f>
        <v>2011.5702179100001</v>
      </c>
    </row>
    <row r="39" spans="1:25" ht="15.75" x14ac:dyDescent="0.2">
      <c r="A39" s="35">
        <f t="shared" si="0"/>
        <v>44193</v>
      </c>
      <c r="B39" s="36">
        <f>SUMIFS(СВЦЭМ!$C$33:$C$776,СВЦЭМ!$A$33:$A$776,$A39,СВЦЭМ!$B$33:$B$776,B$11)+'СЕТ СН'!$F$12+СВЦЭМ!$D$10+'СЕТ СН'!$F$5-'СЕТ СН'!$F$20</f>
        <v>2066.9883221500004</v>
      </c>
      <c r="C39" s="36">
        <f>SUMIFS(СВЦЭМ!$C$33:$C$776,СВЦЭМ!$A$33:$A$776,$A39,СВЦЭМ!$B$33:$B$776,C$11)+'СЕТ СН'!$F$12+СВЦЭМ!$D$10+'СЕТ СН'!$F$5-'СЕТ СН'!$F$20</f>
        <v>2122.8141027700003</v>
      </c>
      <c r="D39" s="36">
        <f>SUMIFS(СВЦЭМ!$C$33:$C$776,СВЦЭМ!$A$33:$A$776,$A39,СВЦЭМ!$B$33:$B$776,D$11)+'СЕТ СН'!$F$12+СВЦЭМ!$D$10+'СЕТ СН'!$F$5-'СЕТ СН'!$F$20</f>
        <v>2144.64172224</v>
      </c>
      <c r="E39" s="36">
        <f>SUMIFS(СВЦЭМ!$C$33:$C$776,СВЦЭМ!$A$33:$A$776,$A39,СВЦЭМ!$B$33:$B$776,E$11)+'СЕТ СН'!$F$12+СВЦЭМ!$D$10+'СЕТ СН'!$F$5-'СЕТ СН'!$F$20</f>
        <v>2169.2752586900001</v>
      </c>
      <c r="F39" s="36">
        <f>SUMIFS(СВЦЭМ!$C$33:$C$776,СВЦЭМ!$A$33:$A$776,$A39,СВЦЭМ!$B$33:$B$776,F$11)+'СЕТ СН'!$F$12+СВЦЭМ!$D$10+'СЕТ СН'!$F$5-'СЕТ СН'!$F$20</f>
        <v>2170.1847791600003</v>
      </c>
      <c r="G39" s="36">
        <f>SUMIFS(СВЦЭМ!$C$33:$C$776,СВЦЭМ!$A$33:$A$776,$A39,СВЦЭМ!$B$33:$B$776,G$11)+'СЕТ СН'!$F$12+СВЦЭМ!$D$10+'СЕТ СН'!$F$5-'СЕТ СН'!$F$20</f>
        <v>2150.3271257500001</v>
      </c>
      <c r="H39" s="36">
        <f>SUMIFS(СВЦЭМ!$C$33:$C$776,СВЦЭМ!$A$33:$A$776,$A39,СВЦЭМ!$B$33:$B$776,H$11)+'СЕТ СН'!$F$12+СВЦЭМ!$D$10+'СЕТ СН'!$F$5-'СЕТ СН'!$F$20</f>
        <v>2104.6775800000005</v>
      </c>
      <c r="I39" s="36">
        <f>SUMIFS(СВЦЭМ!$C$33:$C$776,СВЦЭМ!$A$33:$A$776,$A39,СВЦЭМ!$B$33:$B$776,I$11)+'СЕТ СН'!$F$12+СВЦЭМ!$D$10+'СЕТ СН'!$F$5-'СЕТ СН'!$F$20</f>
        <v>2043.2512791000001</v>
      </c>
      <c r="J39" s="36">
        <f>SUMIFS(СВЦЭМ!$C$33:$C$776,СВЦЭМ!$A$33:$A$776,$A39,СВЦЭМ!$B$33:$B$776,J$11)+'СЕТ СН'!$F$12+СВЦЭМ!$D$10+'СЕТ СН'!$F$5-'СЕТ СН'!$F$20</f>
        <v>1997.0108529600002</v>
      </c>
      <c r="K39" s="36">
        <f>SUMIFS(СВЦЭМ!$C$33:$C$776,СВЦЭМ!$A$33:$A$776,$A39,СВЦЭМ!$B$33:$B$776,K$11)+'СЕТ СН'!$F$12+СВЦЭМ!$D$10+'СЕТ СН'!$F$5-'СЕТ СН'!$F$20</f>
        <v>2030.0977096000001</v>
      </c>
      <c r="L39" s="36">
        <f>SUMIFS(СВЦЭМ!$C$33:$C$776,СВЦЭМ!$A$33:$A$776,$A39,СВЦЭМ!$B$33:$B$776,L$11)+'СЕТ СН'!$F$12+СВЦЭМ!$D$10+'СЕТ СН'!$F$5-'СЕТ СН'!$F$20</f>
        <v>2036.8755474200002</v>
      </c>
      <c r="M39" s="36">
        <f>SUMIFS(СВЦЭМ!$C$33:$C$776,СВЦЭМ!$A$33:$A$776,$A39,СВЦЭМ!$B$33:$B$776,M$11)+'СЕТ СН'!$F$12+СВЦЭМ!$D$10+'СЕТ СН'!$F$5-'СЕТ СН'!$F$20</f>
        <v>2029.0859536100002</v>
      </c>
      <c r="N39" s="36">
        <f>SUMIFS(СВЦЭМ!$C$33:$C$776,СВЦЭМ!$A$33:$A$776,$A39,СВЦЭМ!$B$33:$B$776,N$11)+'СЕТ СН'!$F$12+СВЦЭМ!$D$10+'СЕТ СН'!$F$5-'СЕТ СН'!$F$20</f>
        <v>2027.1029818800002</v>
      </c>
      <c r="O39" s="36">
        <f>SUMIFS(СВЦЭМ!$C$33:$C$776,СВЦЭМ!$A$33:$A$776,$A39,СВЦЭМ!$B$33:$B$776,O$11)+'СЕТ СН'!$F$12+СВЦЭМ!$D$10+'СЕТ СН'!$F$5-'СЕТ СН'!$F$20</f>
        <v>2033.7745475700001</v>
      </c>
      <c r="P39" s="36">
        <f>SUMIFS(СВЦЭМ!$C$33:$C$776,СВЦЭМ!$A$33:$A$776,$A39,СВЦЭМ!$B$33:$B$776,P$11)+'СЕТ СН'!$F$12+СВЦЭМ!$D$10+'СЕТ СН'!$F$5-'СЕТ СН'!$F$20</f>
        <v>2056.4630465099999</v>
      </c>
      <c r="Q39" s="36">
        <f>SUMIFS(СВЦЭМ!$C$33:$C$776,СВЦЭМ!$A$33:$A$776,$A39,СВЦЭМ!$B$33:$B$776,Q$11)+'СЕТ СН'!$F$12+СВЦЭМ!$D$10+'СЕТ СН'!$F$5-'СЕТ СН'!$F$20</f>
        <v>2062.5175729500002</v>
      </c>
      <c r="R39" s="36">
        <f>SUMIFS(СВЦЭМ!$C$33:$C$776,СВЦЭМ!$A$33:$A$776,$A39,СВЦЭМ!$B$33:$B$776,R$11)+'СЕТ СН'!$F$12+СВЦЭМ!$D$10+'СЕТ СН'!$F$5-'СЕТ СН'!$F$20</f>
        <v>2029.1065385100001</v>
      </c>
      <c r="S39" s="36">
        <f>SUMIFS(СВЦЭМ!$C$33:$C$776,СВЦЭМ!$A$33:$A$776,$A39,СВЦЭМ!$B$33:$B$776,S$11)+'СЕТ СН'!$F$12+СВЦЭМ!$D$10+'СЕТ СН'!$F$5-'СЕТ СН'!$F$20</f>
        <v>2034.72800452</v>
      </c>
      <c r="T39" s="36">
        <f>SUMIFS(СВЦЭМ!$C$33:$C$776,СВЦЭМ!$A$33:$A$776,$A39,СВЦЭМ!$B$33:$B$776,T$11)+'СЕТ СН'!$F$12+СВЦЭМ!$D$10+'СЕТ СН'!$F$5-'СЕТ СН'!$F$20</f>
        <v>2004.2115628900001</v>
      </c>
      <c r="U39" s="36">
        <f>SUMIFS(СВЦЭМ!$C$33:$C$776,СВЦЭМ!$A$33:$A$776,$A39,СВЦЭМ!$B$33:$B$776,U$11)+'СЕТ СН'!$F$12+СВЦЭМ!$D$10+'СЕТ СН'!$F$5-'СЕТ СН'!$F$20</f>
        <v>1962.6530987300002</v>
      </c>
      <c r="V39" s="36">
        <f>SUMIFS(СВЦЭМ!$C$33:$C$776,СВЦЭМ!$A$33:$A$776,$A39,СВЦЭМ!$B$33:$B$776,V$11)+'СЕТ СН'!$F$12+СВЦЭМ!$D$10+'СЕТ СН'!$F$5-'СЕТ СН'!$F$20</f>
        <v>1954.8358188800003</v>
      </c>
      <c r="W39" s="36">
        <f>SUMIFS(СВЦЭМ!$C$33:$C$776,СВЦЭМ!$A$33:$A$776,$A39,СВЦЭМ!$B$33:$B$776,W$11)+'СЕТ СН'!$F$12+СВЦЭМ!$D$10+'СЕТ СН'!$F$5-'СЕТ СН'!$F$20</f>
        <v>1957.00272791</v>
      </c>
      <c r="X39" s="36">
        <f>SUMIFS(СВЦЭМ!$C$33:$C$776,СВЦЭМ!$A$33:$A$776,$A39,СВЦЭМ!$B$33:$B$776,X$11)+'СЕТ СН'!$F$12+СВЦЭМ!$D$10+'СЕТ СН'!$F$5-'СЕТ СН'!$F$20</f>
        <v>1965.0115081200001</v>
      </c>
      <c r="Y39" s="36">
        <f>SUMIFS(СВЦЭМ!$C$33:$C$776,СВЦЭМ!$A$33:$A$776,$A39,СВЦЭМ!$B$33:$B$776,Y$11)+'СЕТ СН'!$F$12+СВЦЭМ!$D$10+'СЕТ СН'!$F$5-'СЕТ СН'!$F$20</f>
        <v>1992.22430227</v>
      </c>
    </row>
    <row r="40" spans="1:25" ht="15.75" x14ac:dyDescent="0.2">
      <c r="A40" s="35">
        <f t="shared" si="0"/>
        <v>44194</v>
      </c>
      <c r="B40" s="36">
        <f>SUMIFS(СВЦЭМ!$C$33:$C$776,СВЦЭМ!$A$33:$A$776,$A40,СВЦЭМ!$B$33:$B$776,B$11)+'СЕТ СН'!$F$12+СВЦЭМ!$D$10+'СЕТ СН'!$F$5-'СЕТ СН'!$F$20</f>
        <v>2100.7505946400001</v>
      </c>
      <c r="C40" s="36">
        <f>SUMIFS(СВЦЭМ!$C$33:$C$776,СВЦЭМ!$A$33:$A$776,$A40,СВЦЭМ!$B$33:$B$776,C$11)+'СЕТ СН'!$F$12+СВЦЭМ!$D$10+'СЕТ СН'!$F$5-'СЕТ СН'!$F$20</f>
        <v>2162.6844901900004</v>
      </c>
      <c r="D40" s="36">
        <f>SUMIFS(СВЦЭМ!$C$33:$C$776,СВЦЭМ!$A$33:$A$776,$A40,СВЦЭМ!$B$33:$B$776,D$11)+'СЕТ СН'!$F$12+СВЦЭМ!$D$10+'СЕТ СН'!$F$5-'СЕТ СН'!$F$20</f>
        <v>2174.6427942999999</v>
      </c>
      <c r="E40" s="36">
        <f>SUMIFS(СВЦЭМ!$C$33:$C$776,СВЦЭМ!$A$33:$A$776,$A40,СВЦЭМ!$B$33:$B$776,E$11)+'СЕТ СН'!$F$12+СВЦЭМ!$D$10+'СЕТ СН'!$F$5-'СЕТ СН'!$F$20</f>
        <v>2183.4999274100001</v>
      </c>
      <c r="F40" s="36">
        <f>SUMIFS(СВЦЭМ!$C$33:$C$776,СВЦЭМ!$A$33:$A$776,$A40,СВЦЭМ!$B$33:$B$776,F$11)+'СЕТ СН'!$F$12+СВЦЭМ!$D$10+'СЕТ СН'!$F$5-'СЕТ СН'!$F$20</f>
        <v>2182.3642680700004</v>
      </c>
      <c r="G40" s="36">
        <f>SUMIFS(СВЦЭМ!$C$33:$C$776,СВЦЭМ!$A$33:$A$776,$A40,СВЦЭМ!$B$33:$B$776,G$11)+'СЕТ СН'!$F$12+СВЦЭМ!$D$10+'СЕТ СН'!$F$5-'СЕТ СН'!$F$20</f>
        <v>2159.2803185600001</v>
      </c>
      <c r="H40" s="36">
        <f>SUMIFS(СВЦЭМ!$C$33:$C$776,СВЦЭМ!$A$33:$A$776,$A40,СВЦЭМ!$B$33:$B$776,H$11)+'СЕТ СН'!$F$12+СВЦЭМ!$D$10+'СЕТ СН'!$F$5-'СЕТ СН'!$F$20</f>
        <v>2116.7117242100003</v>
      </c>
      <c r="I40" s="36">
        <f>SUMIFS(СВЦЭМ!$C$33:$C$776,СВЦЭМ!$A$33:$A$776,$A40,СВЦЭМ!$B$33:$B$776,I$11)+'СЕТ СН'!$F$12+СВЦЭМ!$D$10+'СЕТ СН'!$F$5-'СЕТ СН'!$F$20</f>
        <v>2049.1514194800002</v>
      </c>
      <c r="J40" s="36">
        <f>SUMIFS(СВЦЭМ!$C$33:$C$776,СВЦЭМ!$A$33:$A$776,$A40,СВЦЭМ!$B$33:$B$776,J$11)+'СЕТ СН'!$F$12+СВЦЭМ!$D$10+'СЕТ СН'!$F$5-'СЕТ СН'!$F$20</f>
        <v>1992.86988806</v>
      </c>
      <c r="K40" s="36">
        <f>SUMIFS(СВЦЭМ!$C$33:$C$776,СВЦЭМ!$A$33:$A$776,$A40,СВЦЭМ!$B$33:$B$776,K$11)+'СЕТ СН'!$F$12+СВЦЭМ!$D$10+'СЕТ СН'!$F$5-'СЕТ СН'!$F$20</f>
        <v>1972.5051263800001</v>
      </c>
      <c r="L40" s="36">
        <f>SUMIFS(СВЦЭМ!$C$33:$C$776,СВЦЭМ!$A$33:$A$776,$A40,СВЦЭМ!$B$33:$B$776,L$11)+'СЕТ СН'!$F$12+СВЦЭМ!$D$10+'СЕТ СН'!$F$5-'СЕТ СН'!$F$20</f>
        <v>1979.2698007000001</v>
      </c>
      <c r="M40" s="36">
        <f>SUMIFS(СВЦЭМ!$C$33:$C$776,СВЦЭМ!$A$33:$A$776,$A40,СВЦЭМ!$B$33:$B$776,M$11)+'СЕТ СН'!$F$12+СВЦЭМ!$D$10+'СЕТ СН'!$F$5-'СЕТ СН'!$F$20</f>
        <v>1975.16747519</v>
      </c>
      <c r="N40" s="36">
        <f>SUMIFS(СВЦЭМ!$C$33:$C$776,СВЦЭМ!$A$33:$A$776,$A40,СВЦЭМ!$B$33:$B$776,N$11)+'СЕТ СН'!$F$12+СВЦЭМ!$D$10+'СЕТ СН'!$F$5-'СЕТ СН'!$F$20</f>
        <v>1993.8162827000001</v>
      </c>
      <c r="O40" s="36">
        <f>SUMIFS(СВЦЭМ!$C$33:$C$776,СВЦЭМ!$A$33:$A$776,$A40,СВЦЭМ!$B$33:$B$776,O$11)+'СЕТ СН'!$F$12+СВЦЭМ!$D$10+'СЕТ СН'!$F$5-'СЕТ СН'!$F$20</f>
        <v>2055.6663982</v>
      </c>
      <c r="P40" s="36">
        <f>SUMIFS(СВЦЭМ!$C$33:$C$776,СВЦЭМ!$A$33:$A$776,$A40,СВЦЭМ!$B$33:$B$776,P$11)+'СЕТ СН'!$F$12+СВЦЭМ!$D$10+'СЕТ СН'!$F$5-'СЕТ СН'!$F$20</f>
        <v>2083.3192703900004</v>
      </c>
      <c r="Q40" s="36">
        <f>SUMIFS(СВЦЭМ!$C$33:$C$776,СВЦЭМ!$A$33:$A$776,$A40,СВЦЭМ!$B$33:$B$776,Q$11)+'СЕТ СН'!$F$12+СВЦЭМ!$D$10+'СЕТ СН'!$F$5-'СЕТ СН'!$F$20</f>
        <v>2078.4732346500004</v>
      </c>
      <c r="R40" s="36">
        <f>SUMIFS(СВЦЭМ!$C$33:$C$776,СВЦЭМ!$A$33:$A$776,$A40,СВЦЭМ!$B$33:$B$776,R$11)+'СЕТ СН'!$F$12+СВЦЭМ!$D$10+'СЕТ СН'!$F$5-'СЕТ СН'!$F$20</f>
        <v>2019.6817243100002</v>
      </c>
      <c r="S40" s="36">
        <f>SUMIFS(СВЦЭМ!$C$33:$C$776,СВЦЭМ!$A$33:$A$776,$A40,СВЦЭМ!$B$33:$B$776,S$11)+'СЕТ СН'!$F$12+СВЦЭМ!$D$10+'СЕТ СН'!$F$5-'СЕТ СН'!$F$20</f>
        <v>1991.1284487600001</v>
      </c>
      <c r="T40" s="36">
        <f>SUMIFS(СВЦЭМ!$C$33:$C$776,СВЦЭМ!$A$33:$A$776,$A40,СВЦЭМ!$B$33:$B$776,T$11)+'СЕТ СН'!$F$12+СВЦЭМ!$D$10+'СЕТ СН'!$F$5-'СЕТ СН'!$F$20</f>
        <v>1989.3507303400002</v>
      </c>
      <c r="U40" s="36">
        <f>SUMIFS(СВЦЭМ!$C$33:$C$776,СВЦЭМ!$A$33:$A$776,$A40,СВЦЭМ!$B$33:$B$776,U$11)+'СЕТ СН'!$F$12+СВЦЭМ!$D$10+'СЕТ СН'!$F$5-'СЕТ СН'!$F$20</f>
        <v>1983.5617666800001</v>
      </c>
      <c r="V40" s="36">
        <f>SUMIFS(СВЦЭМ!$C$33:$C$776,СВЦЭМ!$A$33:$A$776,$A40,СВЦЭМ!$B$33:$B$776,V$11)+'СЕТ СН'!$F$12+СВЦЭМ!$D$10+'СЕТ СН'!$F$5-'СЕТ СН'!$F$20</f>
        <v>1984.09795953</v>
      </c>
      <c r="W40" s="36">
        <f>SUMIFS(СВЦЭМ!$C$33:$C$776,СВЦЭМ!$A$33:$A$776,$A40,СВЦЭМ!$B$33:$B$776,W$11)+'СЕТ СН'!$F$12+СВЦЭМ!$D$10+'СЕТ СН'!$F$5-'СЕТ СН'!$F$20</f>
        <v>1999.1704900100001</v>
      </c>
      <c r="X40" s="36">
        <f>SUMIFS(СВЦЭМ!$C$33:$C$776,СВЦЭМ!$A$33:$A$776,$A40,СВЦЭМ!$B$33:$B$776,X$11)+'СЕТ СН'!$F$12+СВЦЭМ!$D$10+'СЕТ СН'!$F$5-'СЕТ СН'!$F$20</f>
        <v>2008.8033572600002</v>
      </c>
      <c r="Y40" s="36">
        <f>SUMIFS(СВЦЭМ!$C$33:$C$776,СВЦЭМ!$A$33:$A$776,$A40,СВЦЭМ!$B$33:$B$776,Y$11)+'СЕТ СН'!$F$12+СВЦЭМ!$D$10+'СЕТ СН'!$F$5-'СЕТ СН'!$F$20</f>
        <v>2028.8868018500002</v>
      </c>
    </row>
    <row r="41" spans="1:25" ht="15.75" x14ac:dyDescent="0.2">
      <c r="A41" s="35">
        <f t="shared" si="0"/>
        <v>44195</v>
      </c>
      <c r="B41" s="36">
        <f>SUMIFS(СВЦЭМ!$C$33:$C$776,СВЦЭМ!$A$33:$A$776,$A41,СВЦЭМ!$B$33:$B$776,B$11)+'СЕТ СН'!$F$12+СВЦЭМ!$D$10+'СЕТ СН'!$F$5-'СЕТ СН'!$F$20</f>
        <v>2113.6387652600001</v>
      </c>
      <c r="C41" s="36">
        <f>SUMIFS(СВЦЭМ!$C$33:$C$776,СВЦЭМ!$A$33:$A$776,$A41,СВЦЭМ!$B$33:$B$776,C$11)+'СЕТ СН'!$F$12+СВЦЭМ!$D$10+'СЕТ СН'!$F$5-'СЕТ СН'!$F$20</f>
        <v>2167.69316669</v>
      </c>
      <c r="D41" s="36">
        <f>SUMIFS(СВЦЭМ!$C$33:$C$776,СВЦЭМ!$A$33:$A$776,$A41,СВЦЭМ!$B$33:$B$776,D$11)+'СЕТ СН'!$F$12+СВЦЭМ!$D$10+'СЕТ СН'!$F$5-'СЕТ СН'!$F$20</f>
        <v>2182.8317746500002</v>
      </c>
      <c r="E41" s="36">
        <f>SUMIFS(СВЦЭМ!$C$33:$C$776,СВЦЭМ!$A$33:$A$776,$A41,СВЦЭМ!$B$33:$B$776,E$11)+'СЕТ СН'!$F$12+СВЦЭМ!$D$10+'СЕТ СН'!$F$5-'СЕТ СН'!$F$20</f>
        <v>2191.5284135500001</v>
      </c>
      <c r="F41" s="36">
        <f>SUMIFS(СВЦЭМ!$C$33:$C$776,СВЦЭМ!$A$33:$A$776,$A41,СВЦЭМ!$B$33:$B$776,F$11)+'СЕТ СН'!$F$12+СВЦЭМ!$D$10+'СЕТ СН'!$F$5-'СЕТ СН'!$F$20</f>
        <v>2191.2793459499999</v>
      </c>
      <c r="G41" s="36">
        <f>SUMIFS(СВЦЭМ!$C$33:$C$776,СВЦЭМ!$A$33:$A$776,$A41,СВЦЭМ!$B$33:$B$776,G$11)+'СЕТ СН'!$F$12+СВЦЭМ!$D$10+'СЕТ СН'!$F$5-'СЕТ СН'!$F$20</f>
        <v>2170.5830333100002</v>
      </c>
      <c r="H41" s="36">
        <f>SUMIFS(СВЦЭМ!$C$33:$C$776,СВЦЭМ!$A$33:$A$776,$A41,СВЦЭМ!$B$33:$B$776,H$11)+'СЕТ СН'!$F$12+СВЦЭМ!$D$10+'СЕТ СН'!$F$5-'СЕТ СН'!$F$20</f>
        <v>2134.8620339099998</v>
      </c>
      <c r="I41" s="36">
        <f>SUMIFS(СВЦЭМ!$C$33:$C$776,СВЦЭМ!$A$33:$A$776,$A41,СВЦЭМ!$B$33:$B$776,I$11)+'СЕТ СН'!$F$12+СВЦЭМ!$D$10+'СЕТ СН'!$F$5-'СЕТ СН'!$F$20</f>
        <v>2077.4779702800001</v>
      </c>
      <c r="J41" s="36">
        <f>SUMIFS(СВЦЭМ!$C$33:$C$776,СВЦЭМ!$A$33:$A$776,$A41,СВЦЭМ!$B$33:$B$776,J$11)+'СЕТ СН'!$F$12+СВЦЭМ!$D$10+'СЕТ СН'!$F$5-'СЕТ СН'!$F$20</f>
        <v>2020.9837374600002</v>
      </c>
      <c r="K41" s="36">
        <f>SUMIFS(СВЦЭМ!$C$33:$C$776,СВЦЭМ!$A$33:$A$776,$A41,СВЦЭМ!$B$33:$B$776,K$11)+'СЕТ СН'!$F$12+СВЦЭМ!$D$10+'СЕТ СН'!$F$5-'СЕТ СН'!$F$20</f>
        <v>1995.5552144900003</v>
      </c>
      <c r="L41" s="36">
        <f>SUMIFS(СВЦЭМ!$C$33:$C$776,СВЦЭМ!$A$33:$A$776,$A41,СВЦЭМ!$B$33:$B$776,L$11)+'СЕТ СН'!$F$12+СВЦЭМ!$D$10+'СЕТ СН'!$F$5-'СЕТ СН'!$F$20</f>
        <v>1997.8911462800002</v>
      </c>
      <c r="M41" s="36">
        <f>SUMIFS(СВЦЭМ!$C$33:$C$776,СВЦЭМ!$A$33:$A$776,$A41,СВЦЭМ!$B$33:$B$776,M$11)+'СЕТ СН'!$F$12+СВЦЭМ!$D$10+'СЕТ СН'!$F$5-'СЕТ СН'!$F$20</f>
        <v>1999.4836002500001</v>
      </c>
      <c r="N41" s="36">
        <f>SUMIFS(СВЦЭМ!$C$33:$C$776,СВЦЭМ!$A$33:$A$776,$A41,СВЦЭМ!$B$33:$B$776,N$11)+'СЕТ СН'!$F$12+СВЦЭМ!$D$10+'СЕТ СН'!$F$5-'СЕТ СН'!$F$20</f>
        <v>2007.37916025</v>
      </c>
      <c r="O41" s="36">
        <f>SUMIFS(СВЦЭМ!$C$33:$C$776,СВЦЭМ!$A$33:$A$776,$A41,СВЦЭМ!$B$33:$B$776,O$11)+'СЕТ СН'!$F$12+СВЦЭМ!$D$10+'СЕТ СН'!$F$5-'СЕТ СН'!$F$20</f>
        <v>2046.6436445700001</v>
      </c>
      <c r="P41" s="36">
        <f>SUMIFS(СВЦЭМ!$C$33:$C$776,СВЦЭМ!$A$33:$A$776,$A41,СВЦЭМ!$B$33:$B$776,P$11)+'СЕТ СН'!$F$12+СВЦЭМ!$D$10+'СЕТ СН'!$F$5-'СЕТ СН'!$F$20</f>
        <v>2062.5555254999999</v>
      </c>
      <c r="Q41" s="36">
        <f>SUMIFS(СВЦЭМ!$C$33:$C$776,СВЦЭМ!$A$33:$A$776,$A41,СВЦЭМ!$B$33:$B$776,Q$11)+'СЕТ СН'!$F$12+СВЦЭМ!$D$10+'СЕТ СН'!$F$5-'СЕТ СН'!$F$20</f>
        <v>2057.7387064</v>
      </c>
      <c r="R41" s="36">
        <f>SUMIFS(СВЦЭМ!$C$33:$C$776,СВЦЭМ!$A$33:$A$776,$A41,СВЦЭМ!$B$33:$B$776,R$11)+'СЕТ СН'!$F$12+СВЦЭМ!$D$10+'СЕТ СН'!$F$5-'СЕТ СН'!$F$20</f>
        <v>2023.7462469900001</v>
      </c>
      <c r="S41" s="36">
        <f>SUMIFS(СВЦЭМ!$C$33:$C$776,СВЦЭМ!$A$33:$A$776,$A41,СВЦЭМ!$B$33:$B$776,S$11)+'СЕТ СН'!$F$12+СВЦЭМ!$D$10+'СЕТ СН'!$F$5-'СЕТ СН'!$F$20</f>
        <v>2005.9451486100002</v>
      </c>
      <c r="T41" s="36">
        <f>SUMIFS(СВЦЭМ!$C$33:$C$776,СВЦЭМ!$A$33:$A$776,$A41,СВЦЭМ!$B$33:$B$776,T$11)+'СЕТ СН'!$F$12+СВЦЭМ!$D$10+'СЕТ СН'!$F$5-'СЕТ СН'!$F$20</f>
        <v>2004.1634135100001</v>
      </c>
      <c r="U41" s="36">
        <f>SUMIFS(СВЦЭМ!$C$33:$C$776,СВЦЭМ!$A$33:$A$776,$A41,СВЦЭМ!$B$33:$B$776,U$11)+'СЕТ СН'!$F$12+СВЦЭМ!$D$10+'СЕТ СН'!$F$5-'СЕТ СН'!$F$20</f>
        <v>1995.1950060100003</v>
      </c>
      <c r="V41" s="36">
        <f>SUMIFS(СВЦЭМ!$C$33:$C$776,СВЦЭМ!$A$33:$A$776,$A41,СВЦЭМ!$B$33:$B$776,V$11)+'СЕТ СН'!$F$12+СВЦЭМ!$D$10+'СЕТ СН'!$F$5-'СЕТ СН'!$F$20</f>
        <v>2000.0512664800001</v>
      </c>
      <c r="W41" s="36">
        <f>SUMIFS(СВЦЭМ!$C$33:$C$776,СВЦЭМ!$A$33:$A$776,$A41,СВЦЭМ!$B$33:$B$776,W$11)+'СЕТ СН'!$F$12+СВЦЭМ!$D$10+'СЕТ СН'!$F$5-'СЕТ СН'!$F$20</f>
        <v>2014.1642287</v>
      </c>
      <c r="X41" s="36">
        <f>SUMIFS(СВЦЭМ!$C$33:$C$776,СВЦЭМ!$A$33:$A$776,$A41,СВЦЭМ!$B$33:$B$776,X$11)+'СЕТ СН'!$F$12+СВЦЭМ!$D$10+'СЕТ СН'!$F$5-'СЕТ СН'!$F$20</f>
        <v>2029.9735909400001</v>
      </c>
      <c r="Y41" s="36">
        <f>SUMIFS(СВЦЭМ!$C$33:$C$776,СВЦЭМ!$A$33:$A$776,$A41,СВЦЭМ!$B$33:$B$776,Y$11)+'СЕТ СН'!$F$12+СВЦЭМ!$D$10+'СЕТ СН'!$F$5-'СЕТ СН'!$F$20</f>
        <v>2036.7407746500003</v>
      </c>
    </row>
    <row r="42" spans="1:25" ht="15.75" x14ac:dyDescent="0.2">
      <c r="A42" s="35">
        <f t="shared" si="0"/>
        <v>44196</v>
      </c>
      <c r="B42" s="36">
        <f>SUMIFS(СВЦЭМ!$C$33:$C$776,СВЦЭМ!$A$33:$A$776,$A42,СВЦЭМ!$B$33:$B$776,B$11)+'СЕТ СН'!$F$12+СВЦЭМ!$D$10+'СЕТ СН'!$F$5-'СЕТ СН'!$F$20</f>
        <v>2095.1950946400002</v>
      </c>
      <c r="C42" s="36">
        <f>SUMIFS(СВЦЭМ!$C$33:$C$776,СВЦЭМ!$A$33:$A$776,$A42,СВЦЭМ!$B$33:$B$776,C$11)+'СЕТ СН'!$F$12+СВЦЭМ!$D$10+'СЕТ СН'!$F$5-'СЕТ СН'!$F$20</f>
        <v>2146.3244923299999</v>
      </c>
      <c r="D42" s="36">
        <f>SUMIFS(СВЦЭМ!$C$33:$C$776,СВЦЭМ!$A$33:$A$776,$A42,СВЦЭМ!$B$33:$B$776,D$11)+'СЕТ СН'!$F$12+СВЦЭМ!$D$10+'СЕТ СН'!$F$5-'СЕТ СН'!$F$20</f>
        <v>2162.25667105</v>
      </c>
      <c r="E42" s="36">
        <f>SUMIFS(СВЦЭМ!$C$33:$C$776,СВЦЭМ!$A$33:$A$776,$A42,СВЦЭМ!$B$33:$B$776,E$11)+'СЕТ СН'!$F$12+СВЦЭМ!$D$10+'СЕТ СН'!$F$5-'СЕТ СН'!$F$20</f>
        <v>2180.68601261</v>
      </c>
      <c r="F42" s="36">
        <f>SUMIFS(СВЦЭМ!$C$33:$C$776,СВЦЭМ!$A$33:$A$776,$A42,СВЦЭМ!$B$33:$B$776,F$11)+'СЕТ СН'!$F$12+СВЦЭМ!$D$10+'СЕТ СН'!$F$5-'СЕТ СН'!$F$20</f>
        <v>2180.0602648200002</v>
      </c>
      <c r="G42" s="36">
        <f>SUMIFS(СВЦЭМ!$C$33:$C$776,СВЦЭМ!$A$33:$A$776,$A42,СВЦЭМ!$B$33:$B$776,G$11)+'СЕТ СН'!$F$12+СВЦЭМ!$D$10+'СЕТ СН'!$F$5-'СЕТ СН'!$F$20</f>
        <v>2159.22639058</v>
      </c>
      <c r="H42" s="36">
        <f>SUMIFS(СВЦЭМ!$C$33:$C$776,СВЦЭМ!$A$33:$A$776,$A42,СВЦЭМ!$B$33:$B$776,H$11)+'СЕТ СН'!$F$12+СВЦЭМ!$D$10+'СЕТ СН'!$F$5-'СЕТ СН'!$F$20</f>
        <v>2134.8378876000002</v>
      </c>
      <c r="I42" s="36">
        <f>SUMIFS(СВЦЭМ!$C$33:$C$776,СВЦЭМ!$A$33:$A$776,$A42,СВЦЭМ!$B$33:$B$776,I$11)+'СЕТ СН'!$F$12+СВЦЭМ!$D$10+'СЕТ СН'!$F$5-'СЕТ СН'!$F$20</f>
        <v>2081.0975635800005</v>
      </c>
      <c r="J42" s="36">
        <f>SUMIFS(СВЦЭМ!$C$33:$C$776,СВЦЭМ!$A$33:$A$776,$A42,СВЦЭМ!$B$33:$B$776,J$11)+'СЕТ СН'!$F$12+СВЦЭМ!$D$10+'СЕТ СН'!$F$5-'СЕТ СН'!$F$20</f>
        <v>2039.30327283</v>
      </c>
      <c r="K42" s="36">
        <f>SUMIFS(СВЦЭМ!$C$33:$C$776,СВЦЭМ!$A$33:$A$776,$A42,СВЦЭМ!$B$33:$B$776,K$11)+'СЕТ СН'!$F$12+СВЦЭМ!$D$10+'СЕТ СН'!$F$5-'СЕТ СН'!$F$20</f>
        <v>2021.8097655400002</v>
      </c>
      <c r="L42" s="36">
        <f>SUMIFS(СВЦЭМ!$C$33:$C$776,СВЦЭМ!$A$33:$A$776,$A42,СВЦЭМ!$B$33:$B$776,L$11)+'СЕТ СН'!$F$12+СВЦЭМ!$D$10+'СЕТ СН'!$F$5-'СЕТ СН'!$F$20</f>
        <v>2007.9052164500001</v>
      </c>
      <c r="M42" s="36">
        <f>SUMIFS(СВЦЭМ!$C$33:$C$776,СВЦЭМ!$A$33:$A$776,$A42,СВЦЭМ!$B$33:$B$776,M$11)+'СЕТ СН'!$F$12+СВЦЭМ!$D$10+'СЕТ СН'!$F$5-'СЕТ СН'!$F$20</f>
        <v>2009.5519528200002</v>
      </c>
      <c r="N42" s="36">
        <f>SUMIFS(СВЦЭМ!$C$33:$C$776,СВЦЭМ!$A$33:$A$776,$A42,СВЦЭМ!$B$33:$B$776,N$11)+'СЕТ СН'!$F$12+СВЦЭМ!$D$10+'СЕТ СН'!$F$5-'СЕТ СН'!$F$20</f>
        <v>2013.06076364</v>
      </c>
      <c r="O42" s="36">
        <f>SUMIFS(СВЦЭМ!$C$33:$C$776,СВЦЭМ!$A$33:$A$776,$A42,СВЦЭМ!$B$33:$B$776,O$11)+'СЕТ СН'!$F$12+СВЦЭМ!$D$10+'СЕТ СН'!$F$5-'СЕТ СН'!$F$20</f>
        <v>2060.4820056100002</v>
      </c>
      <c r="P42" s="36">
        <f>SUMIFS(СВЦЭМ!$C$33:$C$776,СВЦЭМ!$A$33:$A$776,$A42,СВЦЭМ!$B$33:$B$776,P$11)+'СЕТ СН'!$F$12+СВЦЭМ!$D$10+'СЕТ СН'!$F$5-'СЕТ СН'!$F$20</f>
        <v>2073.33184213</v>
      </c>
      <c r="Q42" s="36">
        <f>SUMIFS(СВЦЭМ!$C$33:$C$776,СВЦЭМ!$A$33:$A$776,$A42,СВЦЭМ!$B$33:$B$776,Q$11)+'СЕТ СН'!$F$12+СВЦЭМ!$D$10+'СЕТ СН'!$F$5-'СЕТ СН'!$F$20</f>
        <v>2081.3666163100002</v>
      </c>
      <c r="R42" s="36">
        <f>SUMIFS(СВЦЭМ!$C$33:$C$776,СВЦЭМ!$A$33:$A$776,$A42,СВЦЭМ!$B$33:$B$776,R$11)+'СЕТ СН'!$F$12+СВЦЭМ!$D$10+'СЕТ СН'!$F$5-'СЕТ СН'!$F$20</f>
        <v>2044.7123398000001</v>
      </c>
      <c r="S42" s="36">
        <f>SUMIFS(СВЦЭМ!$C$33:$C$776,СВЦЭМ!$A$33:$A$776,$A42,СВЦЭМ!$B$33:$B$776,S$11)+'СЕТ СН'!$F$12+СВЦЭМ!$D$10+'СЕТ СН'!$F$5-'СЕТ СН'!$F$20</f>
        <v>2006.7369660200002</v>
      </c>
      <c r="T42" s="36">
        <f>SUMIFS(СВЦЭМ!$C$33:$C$776,СВЦЭМ!$A$33:$A$776,$A42,СВЦЭМ!$B$33:$B$776,T$11)+'СЕТ СН'!$F$12+СВЦЭМ!$D$10+'СЕТ СН'!$F$5-'СЕТ СН'!$F$20</f>
        <v>1980.29311078</v>
      </c>
      <c r="U42" s="36">
        <f>SUMIFS(СВЦЭМ!$C$33:$C$776,СВЦЭМ!$A$33:$A$776,$A42,СВЦЭМ!$B$33:$B$776,U$11)+'СЕТ СН'!$F$12+СВЦЭМ!$D$10+'СЕТ СН'!$F$5-'СЕТ СН'!$F$20</f>
        <v>1979.4943053900001</v>
      </c>
      <c r="V42" s="36">
        <f>SUMIFS(СВЦЭМ!$C$33:$C$776,СВЦЭМ!$A$33:$A$776,$A42,СВЦЭМ!$B$33:$B$776,V$11)+'СЕТ СН'!$F$12+СВЦЭМ!$D$10+'СЕТ СН'!$F$5-'СЕТ СН'!$F$20</f>
        <v>1984.87556842</v>
      </c>
      <c r="W42" s="36">
        <f>SUMIFS(СВЦЭМ!$C$33:$C$776,СВЦЭМ!$A$33:$A$776,$A42,СВЦЭМ!$B$33:$B$776,W$11)+'СЕТ СН'!$F$12+СВЦЭМ!$D$10+'СЕТ СН'!$F$5-'СЕТ СН'!$F$20</f>
        <v>1999.4850850000003</v>
      </c>
      <c r="X42" s="36">
        <f>SUMIFS(СВЦЭМ!$C$33:$C$776,СВЦЭМ!$A$33:$A$776,$A42,СВЦЭМ!$B$33:$B$776,X$11)+'СЕТ СН'!$F$12+СВЦЭМ!$D$10+'СЕТ СН'!$F$5-'СЕТ СН'!$F$20</f>
        <v>1995.52897093</v>
      </c>
      <c r="Y42" s="36">
        <f>SUMIFS(СВЦЭМ!$C$33:$C$776,СВЦЭМ!$A$33:$A$776,$A42,СВЦЭМ!$B$33:$B$776,Y$11)+'СЕТ СН'!$F$12+СВЦЭМ!$D$10+'СЕТ СН'!$F$5-'СЕТ СН'!$F$20</f>
        <v>2011.4998471900001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01.12.2020</v>
      </c>
      <c r="B48" s="36">
        <f>SUMIFS(СВЦЭМ!$C$33:$C$776,СВЦЭМ!$A$33:$A$776,$A48,СВЦЭМ!$B$33:$B$776,B$47)+'СЕТ СН'!$G$12+СВЦЭМ!$D$10+'СЕТ СН'!$G$5-'СЕТ СН'!$G$20</f>
        <v>2893.9190783900003</v>
      </c>
      <c r="C48" s="36">
        <f>SUMIFS(СВЦЭМ!$C$33:$C$776,СВЦЭМ!$A$33:$A$776,$A48,СВЦЭМ!$B$33:$B$776,C$47)+'СЕТ СН'!$G$12+СВЦЭМ!$D$10+'СЕТ СН'!$G$5-'СЕТ СН'!$G$20</f>
        <v>2960.3261992500002</v>
      </c>
      <c r="D48" s="36">
        <f>SUMIFS(СВЦЭМ!$C$33:$C$776,СВЦЭМ!$A$33:$A$776,$A48,СВЦЭМ!$B$33:$B$776,D$47)+'СЕТ СН'!$G$12+СВЦЭМ!$D$10+'СЕТ СН'!$G$5-'СЕТ СН'!$G$20</f>
        <v>2965.6808590300002</v>
      </c>
      <c r="E48" s="36">
        <f>SUMIFS(СВЦЭМ!$C$33:$C$776,СВЦЭМ!$A$33:$A$776,$A48,СВЦЭМ!$B$33:$B$776,E$47)+'СЕТ СН'!$G$12+СВЦЭМ!$D$10+'СЕТ СН'!$G$5-'СЕТ СН'!$G$20</f>
        <v>2965.3086555</v>
      </c>
      <c r="F48" s="36">
        <f>SUMIFS(СВЦЭМ!$C$33:$C$776,СВЦЭМ!$A$33:$A$776,$A48,СВЦЭМ!$B$33:$B$776,F$47)+'СЕТ СН'!$G$12+СВЦЭМ!$D$10+'СЕТ СН'!$G$5-'СЕТ СН'!$G$20</f>
        <v>2959.1976773599999</v>
      </c>
      <c r="G48" s="36">
        <f>SUMIFS(СВЦЭМ!$C$33:$C$776,СВЦЭМ!$A$33:$A$776,$A48,СВЦЭМ!$B$33:$B$776,G$47)+'СЕТ СН'!$G$12+СВЦЭМ!$D$10+'СЕТ СН'!$G$5-'СЕТ СН'!$G$20</f>
        <v>2945.9729987999999</v>
      </c>
      <c r="H48" s="36">
        <f>SUMIFS(СВЦЭМ!$C$33:$C$776,СВЦЭМ!$A$33:$A$776,$A48,СВЦЭМ!$B$33:$B$776,H$47)+'СЕТ СН'!$G$12+СВЦЭМ!$D$10+'СЕТ СН'!$G$5-'СЕТ СН'!$G$20</f>
        <v>2914.0663847800001</v>
      </c>
      <c r="I48" s="36">
        <f>SUMIFS(СВЦЭМ!$C$33:$C$776,СВЦЭМ!$A$33:$A$776,$A48,СВЦЭМ!$B$33:$B$776,I$47)+'СЕТ СН'!$G$12+СВЦЭМ!$D$10+'СЕТ СН'!$G$5-'СЕТ СН'!$G$20</f>
        <v>2851.7701265699998</v>
      </c>
      <c r="J48" s="36">
        <f>SUMIFS(СВЦЭМ!$C$33:$C$776,СВЦЭМ!$A$33:$A$776,$A48,СВЦЭМ!$B$33:$B$776,J$47)+'СЕТ СН'!$G$12+СВЦЭМ!$D$10+'СЕТ СН'!$G$5-'СЕТ СН'!$G$20</f>
        <v>2809.7407445099998</v>
      </c>
      <c r="K48" s="36">
        <f>SUMIFS(СВЦЭМ!$C$33:$C$776,СВЦЭМ!$A$33:$A$776,$A48,СВЦЭМ!$B$33:$B$776,K$47)+'СЕТ СН'!$G$12+СВЦЭМ!$D$10+'СЕТ СН'!$G$5-'СЕТ СН'!$G$20</f>
        <v>2776.5092705100001</v>
      </c>
      <c r="L48" s="36">
        <f>SUMIFS(СВЦЭМ!$C$33:$C$776,СВЦЭМ!$A$33:$A$776,$A48,СВЦЭМ!$B$33:$B$776,L$47)+'СЕТ СН'!$G$12+СВЦЭМ!$D$10+'СЕТ СН'!$G$5-'СЕТ СН'!$G$20</f>
        <v>2792.6553612799999</v>
      </c>
      <c r="M48" s="36">
        <f>SUMIFS(СВЦЭМ!$C$33:$C$776,СВЦЭМ!$A$33:$A$776,$A48,СВЦЭМ!$B$33:$B$776,M$47)+'СЕТ СН'!$G$12+СВЦЭМ!$D$10+'СЕТ СН'!$G$5-'СЕТ СН'!$G$20</f>
        <v>2815.5267152599999</v>
      </c>
      <c r="N48" s="36">
        <f>SUMIFS(СВЦЭМ!$C$33:$C$776,СВЦЭМ!$A$33:$A$776,$A48,СВЦЭМ!$B$33:$B$776,N$47)+'СЕТ СН'!$G$12+СВЦЭМ!$D$10+'СЕТ СН'!$G$5-'СЕТ СН'!$G$20</f>
        <v>2820.92899373</v>
      </c>
      <c r="O48" s="36">
        <f>SUMIFS(СВЦЭМ!$C$33:$C$776,СВЦЭМ!$A$33:$A$776,$A48,СВЦЭМ!$B$33:$B$776,O$47)+'СЕТ СН'!$G$12+СВЦЭМ!$D$10+'СЕТ СН'!$G$5-'СЕТ СН'!$G$20</f>
        <v>2865.7221181200002</v>
      </c>
      <c r="P48" s="36">
        <f>SUMIFS(СВЦЭМ!$C$33:$C$776,СВЦЭМ!$A$33:$A$776,$A48,СВЦЭМ!$B$33:$B$776,P$47)+'СЕТ СН'!$G$12+СВЦЭМ!$D$10+'СЕТ СН'!$G$5-'СЕТ СН'!$G$20</f>
        <v>2880.7769497200002</v>
      </c>
      <c r="Q48" s="36">
        <f>SUMIFS(СВЦЭМ!$C$33:$C$776,СВЦЭМ!$A$33:$A$776,$A48,СВЦЭМ!$B$33:$B$776,Q$47)+'СЕТ СН'!$G$12+СВЦЭМ!$D$10+'СЕТ СН'!$G$5-'СЕТ СН'!$G$20</f>
        <v>2877.5053686400001</v>
      </c>
      <c r="R48" s="36">
        <f>SUMIFS(СВЦЭМ!$C$33:$C$776,СВЦЭМ!$A$33:$A$776,$A48,СВЦЭМ!$B$33:$B$776,R$47)+'СЕТ СН'!$G$12+СВЦЭМ!$D$10+'СЕТ СН'!$G$5-'СЕТ СН'!$G$20</f>
        <v>2841.6475998000001</v>
      </c>
      <c r="S48" s="36">
        <f>SUMIFS(СВЦЭМ!$C$33:$C$776,СВЦЭМ!$A$33:$A$776,$A48,СВЦЭМ!$B$33:$B$776,S$47)+'СЕТ СН'!$G$12+СВЦЭМ!$D$10+'СЕТ СН'!$G$5-'СЕТ СН'!$G$20</f>
        <v>2802.6382963699998</v>
      </c>
      <c r="T48" s="36">
        <f>SUMIFS(СВЦЭМ!$C$33:$C$776,СВЦЭМ!$A$33:$A$776,$A48,СВЦЭМ!$B$33:$B$776,T$47)+'СЕТ СН'!$G$12+СВЦЭМ!$D$10+'СЕТ СН'!$G$5-'СЕТ СН'!$G$20</f>
        <v>2784.7076094399999</v>
      </c>
      <c r="U48" s="36">
        <f>SUMIFS(СВЦЭМ!$C$33:$C$776,СВЦЭМ!$A$33:$A$776,$A48,СВЦЭМ!$B$33:$B$776,U$47)+'СЕТ СН'!$G$12+СВЦЭМ!$D$10+'СЕТ СН'!$G$5-'СЕТ СН'!$G$20</f>
        <v>2790.6177830900001</v>
      </c>
      <c r="V48" s="36">
        <f>SUMIFS(СВЦЭМ!$C$33:$C$776,СВЦЭМ!$A$33:$A$776,$A48,СВЦЭМ!$B$33:$B$776,V$47)+'СЕТ СН'!$G$12+СВЦЭМ!$D$10+'СЕТ СН'!$G$5-'СЕТ СН'!$G$20</f>
        <v>2811.2463403500001</v>
      </c>
      <c r="W48" s="36">
        <f>SUMIFS(СВЦЭМ!$C$33:$C$776,СВЦЭМ!$A$33:$A$776,$A48,СВЦЭМ!$B$33:$B$776,W$47)+'СЕТ СН'!$G$12+СВЦЭМ!$D$10+'СЕТ СН'!$G$5-'СЕТ СН'!$G$20</f>
        <v>2820.4302484899999</v>
      </c>
      <c r="X48" s="36">
        <f>SUMIFS(СВЦЭМ!$C$33:$C$776,СВЦЭМ!$A$33:$A$776,$A48,СВЦЭМ!$B$33:$B$776,X$47)+'СЕТ СН'!$G$12+СВЦЭМ!$D$10+'СЕТ СН'!$G$5-'СЕТ СН'!$G$20</f>
        <v>2834.7347027699998</v>
      </c>
      <c r="Y48" s="36">
        <f>SUMIFS(СВЦЭМ!$C$33:$C$776,СВЦЭМ!$A$33:$A$776,$A48,СВЦЭМ!$B$33:$B$776,Y$47)+'СЕТ СН'!$G$12+СВЦЭМ!$D$10+'СЕТ СН'!$G$5-'СЕТ СН'!$G$20</f>
        <v>2859.4458265399999</v>
      </c>
    </row>
    <row r="49" spans="1:25" ht="15.75" x14ac:dyDescent="0.2">
      <c r="A49" s="35">
        <f>A48+1</f>
        <v>44167</v>
      </c>
      <c r="B49" s="36">
        <f>SUMIFS(СВЦЭМ!$C$33:$C$776,СВЦЭМ!$A$33:$A$776,$A49,СВЦЭМ!$B$33:$B$776,B$47)+'СЕТ СН'!$G$12+СВЦЭМ!$D$10+'СЕТ СН'!$G$5-'СЕТ СН'!$G$20</f>
        <v>2927.91425372</v>
      </c>
      <c r="C49" s="36">
        <f>SUMIFS(СВЦЭМ!$C$33:$C$776,СВЦЭМ!$A$33:$A$776,$A49,СВЦЭМ!$B$33:$B$776,C$47)+'СЕТ СН'!$G$12+СВЦЭМ!$D$10+'СЕТ СН'!$G$5-'СЕТ СН'!$G$20</f>
        <v>2991.3303875400002</v>
      </c>
      <c r="D49" s="36">
        <f>SUMIFS(СВЦЭМ!$C$33:$C$776,СВЦЭМ!$A$33:$A$776,$A49,СВЦЭМ!$B$33:$B$776,D$47)+'СЕТ СН'!$G$12+СВЦЭМ!$D$10+'СЕТ СН'!$G$5-'СЕТ СН'!$G$20</f>
        <v>2998.1642950800001</v>
      </c>
      <c r="E49" s="36">
        <f>SUMIFS(СВЦЭМ!$C$33:$C$776,СВЦЭМ!$A$33:$A$776,$A49,СВЦЭМ!$B$33:$B$776,E$47)+'СЕТ СН'!$G$12+СВЦЭМ!$D$10+'СЕТ СН'!$G$5-'СЕТ СН'!$G$20</f>
        <v>2999.10369782</v>
      </c>
      <c r="F49" s="36">
        <f>SUMIFS(СВЦЭМ!$C$33:$C$776,СВЦЭМ!$A$33:$A$776,$A49,СВЦЭМ!$B$33:$B$776,F$47)+'СЕТ СН'!$G$12+СВЦЭМ!$D$10+'СЕТ СН'!$G$5-'СЕТ СН'!$G$20</f>
        <v>2996.1152876400001</v>
      </c>
      <c r="G49" s="36">
        <f>SUMIFS(СВЦЭМ!$C$33:$C$776,СВЦЭМ!$A$33:$A$776,$A49,СВЦЭМ!$B$33:$B$776,G$47)+'СЕТ СН'!$G$12+СВЦЭМ!$D$10+'СЕТ СН'!$G$5-'СЕТ СН'!$G$20</f>
        <v>2986.1965041000003</v>
      </c>
      <c r="H49" s="36">
        <f>SUMIFS(СВЦЭМ!$C$33:$C$776,СВЦЭМ!$A$33:$A$776,$A49,СВЦЭМ!$B$33:$B$776,H$47)+'СЕТ СН'!$G$12+СВЦЭМ!$D$10+'СЕТ СН'!$G$5-'СЕТ СН'!$G$20</f>
        <v>2947.4532241500001</v>
      </c>
      <c r="I49" s="36">
        <f>SUMIFS(СВЦЭМ!$C$33:$C$776,СВЦЭМ!$A$33:$A$776,$A49,СВЦЭМ!$B$33:$B$776,I$47)+'СЕТ СН'!$G$12+СВЦЭМ!$D$10+'СЕТ СН'!$G$5-'СЕТ СН'!$G$20</f>
        <v>2893.8501659000003</v>
      </c>
      <c r="J49" s="36">
        <f>SUMIFS(СВЦЭМ!$C$33:$C$776,СВЦЭМ!$A$33:$A$776,$A49,СВЦЭМ!$B$33:$B$776,J$47)+'СЕТ СН'!$G$12+СВЦЭМ!$D$10+'СЕТ СН'!$G$5-'СЕТ СН'!$G$20</f>
        <v>2834.9316933300001</v>
      </c>
      <c r="K49" s="36">
        <f>SUMIFS(СВЦЭМ!$C$33:$C$776,СВЦЭМ!$A$33:$A$776,$A49,СВЦЭМ!$B$33:$B$776,K$47)+'СЕТ СН'!$G$12+СВЦЭМ!$D$10+'СЕТ СН'!$G$5-'СЕТ СН'!$G$20</f>
        <v>2797.0868294000002</v>
      </c>
      <c r="L49" s="36">
        <f>SUMIFS(СВЦЭМ!$C$33:$C$776,СВЦЭМ!$A$33:$A$776,$A49,СВЦЭМ!$B$33:$B$776,L$47)+'СЕТ СН'!$G$12+СВЦЭМ!$D$10+'СЕТ СН'!$G$5-'СЕТ СН'!$G$20</f>
        <v>2819.64727339</v>
      </c>
      <c r="M49" s="36">
        <f>SUMIFS(СВЦЭМ!$C$33:$C$776,СВЦЭМ!$A$33:$A$776,$A49,СВЦЭМ!$B$33:$B$776,M$47)+'СЕТ СН'!$G$12+СВЦЭМ!$D$10+'СЕТ СН'!$G$5-'СЕТ СН'!$G$20</f>
        <v>2842.8347476200001</v>
      </c>
      <c r="N49" s="36">
        <f>SUMIFS(СВЦЭМ!$C$33:$C$776,СВЦЭМ!$A$33:$A$776,$A49,СВЦЭМ!$B$33:$B$776,N$47)+'СЕТ СН'!$G$12+СВЦЭМ!$D$10+'СЕТ СН'!$G$5-'СЕТ СН'!$G$20</f>
        <v>2835.2267582300001</v>
      </c>
      <c r="O49" s="36">
        <f>SUMIFS(СВЦЭМ!$C$33:$C$776,СВЦЭМ!$A$33:$A$776,$A49,СВЦЭМ!$B$33:$B$776,O$47)+'СЕТ СН'!$G$12+СВЦЭМ!$D$10+'СЕТ СН'!$G$5-'СЕТ СН'!$G$20</f>
        <v>2888.4168281299999</v>
      </c>
      <c r="P49" s="36">
        <f>SUMIFS(СВЦЭМ!$C$33:$C$776,СВЦЭМ!$A$33:$A$776,$A49,СВЦЭМ!$B$33:$B$776,P$47)+'СЕТ СН'!$G$12+СВЦЭМ!$D$10+'СЕТ СН'!$G$5-'СЕТ СН'!$G$20</f>
        <v>2925.5774142700002</v>
      </c>
      <c r="Q49" s="36">
        <f>SUMIFS(СВЦЭМ!$C$33:$C$776,СВЦЭМ!$A$33:$A$776,$A49,СВЦЭМ!$B$33:$B$776,Q$47)+'СЕТ СН'!$G$12+СВЦЭМ!$D$10+'СЕТ СН'!$G$5-'СЕТ СН'!$G$20</f>
        <v>2914.25929361</v>
      </c>
      <c r="R49" s="36">
        <f>SUMIFS(СВЦЭМ!$C$33:$C$776,СВЦЭМ!$A$33:$A$776,$A49,СВЦЭМ!$B$33:$B$776,R$47)+'СЕТ СН'!$G$12+СВЦЭМ!$D$10+'СЕТ СН'!$G$5-'СЕТ СН'!$G$20</f>
        <v>2845.3184493899998</v>
      </c>
      <c r="S49" s="36">
        <f>SUMIFS(СВЦЭМ!$C$33:$C$776,СВЦЭМ!$A$33:$A$776,$A49,СВЦЭМ!$B$33:$B$776,S$47)+'СЕТ СН'!$G$12+СВЦЭМ!$D$10+'СЕТ СН'!$G$5-'СЕТ СН'!$G$20</f>
        <v>2840.3937039399998</v>
      </c>
      <c r="T49" s="36">
        <f>SUMIFS(СВЦЭМ!$C$33:$C$776,СВЦЭМ!$A$33:$A$776,$A49,СВЦЭМ!$B$33:$B$776,T$47)+'СЕТ СН'!$G$12+СВЦЭМ!$D$10+'СЕТ СН'!$G$5-'СЕТ СН'!$G$20</f>
        <v>2790.8291598699998</v>
      </c>
      <c r="U49" s="36">
        <f>SUMIFS(СВЦЭМ!$C$33:$C$776,СВЦЭМ!$A$33:$A$776,$A49,СВЦЭМ!$B$33:$B$776,U$47)+'СЕТ СН'!$G$12+СВЦЭМ!$D$10+'СЕТ СН'!$G$5-'СЕТ СН'!$G$20</f>
        <v>2789.1875449200002</v>
      </c>
      <c r="V49" s="36">
        <f>SUMIFS(СВЦЭМ!$C$33:$C$776,СВЦЭМ!$A$33:$A$776,$A49,СВЦЭМ!$B$33:$B$776,V$47)+'СЕТ СН'!$G$12+СВЦЭМ!$D$10+'СЕТ СН'!$G$5-'СЕТ СН'!$G$20</f>
        <v>2834.5503028200001</v>
      </c>
      <c r="W49" s="36">
        <f>SUMIFS(СВЦЭМ!$C$33:$C$776,СВЦЭМ!$A$33:$A$776,$A49,СВЦЭМ!$B$33:$B$776,W$47)+'СЕТ СН'!$G$12+СВЦЭМ!$D$10+'СЕТ СН'!$G$5-'СЕТ СН'!$G$20</f>
        <v>2837.2183104000001</v>
      </c>
      <c r="X49" s="36">
        <f>SUMIFS(СВЦЭМ!$C$33:$C$776,СВЦЭМ!$A$33:$A$776,$A49,СВЦЭМ!$B$33:$B$776,X$47)+'СЕТ СН'!$G$12+СВЦЭМ!$D$10+'СЕТ СН'!$G$5-'СЕТ СН'!$G$20</f>
        <v>2834.5222441999999</v>
      </c>
      <c r="Y49" s="36">
        <f>SUMIFS(СВЦЭМ!$C$33:$C$776,СВЦЭМ!$A$33:$A$776,$A49,СВЦЭМ!$B$33:$B$776,Y$47)+'СЕТ СН'!$G$12+СВЦЭМ!$D$10+'СЕТ СН'!$G$5-'СЕТ СН'!$G$20</f>
        <v>2851.1143655800001</v>
      </c>
    </row>
    <row r="50" spans="1:25" ht="15.75" x14ac:dyDescent="0.2">
      <c r="A50" s="35">
        <f t="shared" ref="A50:A78" si="1">A49+1</f>
        <v>44168</v>
      </c>
      <c r="B50" s="36">
        <f>SUMIFS(СВЦЭМ!$C$33:$C$776,СВЦЭМ!$A$33:$A$776,$A50,СВЦЭМ!$B$33:$B$776,B$47)+'СЕТ СН'!$G$12+СВЦЭМ!$D$10+'СЕТ СН'!$G$5-'СЕТ СН'!$G$20</f>
        <v>2916.96498522</v>
      </c>
      <c r="C50" s="36">
        <f>SUMIFS(СВЦЭМ!$C$33:$C$776,СВЦЭМ!$A$33:$A$776,$A50,СВЦЭМ!$B$33:$B$776,C$47)+'СЕТ СН'!$G$12+СВЦЭМ!$D$10+'СЕТ СН'!$G$5-'СЕТ СН'!$G$20</f>
        <v>2970.1943991400003</v>
      </c>
      <c r="D50" s="36">
        <f>SUMIFS(СВЦЭМ!$C$33:$C$776,СВЦЭМ!$A$33:$A$776,$A50,СВЦЭМ!$B$33:$B$776,D$47)+'СЕТ СН'!$G$12+СВЦЭМ!$D$10+'СЕТ СН'!$G$5-'СЕТ СН'!$G$20</f>
        <v>2978.3673165600003</v>
      </c>
      <c r="E50" s="36">
        <f>SUMIFS(СВЦЭМ!$C$33:$C$776,СВЦЭМ!$A$33:$A$776,$A50,СВЦЭМ!$B$33:$B$776,E$47)+'СЕТ СН'!$G$12+СВЦЭМ!$D$10+'СЕТ СН'!$G$5-'СЕТ СН'!$G$20</f>
        <v>2985.4850182300002</v>
      </c>
      <c r="F50" s="36">
        <f>SUMIFS(СВЦЭМ!$C$33:$C$776,СВЦЭМ!$A$33:$A$776,$A50,СВЦЭМ!$B$33:$B$776,F$47)+'СЕТ СН'!$G$12+СВЦЭМ!$D$10+'СЕТ СН'!$G$5-'СЕТ СН'!$G$20</f>
        <v>2976.2602672000003</v>
      </c>
      <c r="G50" s="36">
        <f>SUMIFS(СВЦЭМ!$C$33:$C$776,СВЦЭМ!$A$33:$A$776,$A50,СВЦЭМ!$B$33:$B$776,G$47)+'СЕТ СН'!$G$12+СВЦЭМ!$D$10+'СЕТ СН'!$G$5-'СЕТ СН'!$G$20</f>
        <v>2969.2781060400002</v>
      </c>
      <c r="H50" s="36">
        <f>SUMIFS(СВЦЭМ!$C$33:$C$776,СВЦЭМ!$A$33:$A$776,$A50,СВЦЭМ!$B$33:$B$776,H$47)+'СЕТ СН'!$G$12+СВЦЭМ!$D$10+'СЕТ СН'!$G$5-'СЕТ СН'!$G$20</f>
        <v>2936.1000095200002</v>
      </c>
      <c r="I50" s="36">
        <f>SUMIFS(СВЦЭМ!$C$33:$C$776,СВЦЭМ!$A$33:$A$776,$A50,СВЦЭМ!$B$33:$B$776,I$47)+'СЕТ СН'!$G$12+СВЦЭМ!$D$10+'СЕТ СН'!$G$5-'СЕТ СН'!$G$20</f>
        <v>2876.6117884</v>
      </c>
      <c r="J50" s="36">
        <f>SUMIFS(СВЦЭМ!$C$33:$C$776,СВЦЭМ!$A$33:$A$776,$A50,СВЦЭМ!$B$33:$B$776,J$47)+'СЕТ СН'!$G$12+СВЦЭМ!$D$10+'СЕТ СН'!$G$5-'СЕТ СН'!$G$20</f>
        <v>2829.2494282500002</v>
      </c>
      <c r="K50" s="36">
        <f>SUMIFS(СВЦЭМ!$C$33:$C$776,СВЦЭМ!$A$33:$A$776,$A50,СВЦЭМ!$B$33:$B$776,K$47)+'СЕТ СН'!$G$12+СВЦЭМ!$D$10+'СЕТ СН'!$G$5-'СЕТ СН'!$G$20</f>
        <v>2797.7928601799999</v>
      </c>
      <c r="L50" s="36">
        <f>SUMIFS(СВЦЭМ!$C$33:$C$776,СВЦЭМ!$A$33:$A$776,$A50,СВЦЭМ!$B$33:$B$776,L$47)+'СЕТ СН'!$G$12+СВЦЭМ!$D$10+'СЕТ СН'!$G$5-'СЕТ СН'!$G$20</f>
        <v>2796.3363398299998</v>
      </c>
      <c r="M50" s="36">
        <f>SUMIFS(СВЦЭМ!$C$33:$C$776,СВЦЭМ!$A$33:$A$776,$A50,СВЦЭМ!$B$33:$B$776,M$47)+'СЕТ СН'!$G$12+СВЦЭМ!$D$10+'СЕТ СН'!$G$5-'СЕТ СН'!$G$20</f>
        <v>2813.2617253200001</v>
      </c>
      <c r="N50" s="36">
        <f>SUMIFS(СВЦЭМ!$C$33:$C$776,СВЦЭМ!$A$33:$A$776,$A50,СВЦЭМ!$B$33:$B$776,N$47)+'СЕТ СН'!$G$12+СВЦЭМ!$D$10+'СЕТ СН'!$G$5-'СЕТ СН'!$G$20</f>
        <v>2826.6494306200002</v>
      </c>
      <c r="O50" s="36">
        <f>SUMIFS(СВЦЭМ!$C$33:$C$776,СВЦЭМ!$A$33:$A$776,$A50,СВЦЭМ!$B$33:$B$776,O$47)+'СЕТ СН'!$G$12+СВЦЭМ!$D$10+'СЕТ СН'!$G$5-'СЕТ СН'!$G$20</f>
        <v>2876.6783237999998</v>
      </c>
      <c r="P50" s="36">
        <f>SUMIFS(СВЦЭМ!$C$33:$C$776,СВЦЭМ!$A$33:$A$776,$A50,СВЦЭМ!$B$33:$B$776,P$47)+'СЕТ СН'!$G$12+СВЦЭМ!$D$10+'СЕТ СН'!$G$5-'СЕТ СН'!$G$20</f>
        <v>2900.2603883699999</v>
      </c>
      <c r="Q50" s="36">
        <f>SUMIFS(СВЦЭМ!$C$33:$C$776,СВЦЭМ!$A$33:$A$776,$A50,СВЦЭМ!$B$33:$B$776,Q$47)+'СЕТ СН'!$G$12+СВЦЭМ!$D$10+'СЕТ СН'!$G$5-'СЕТ СН'!$G$20</f>
        <v>2895.34209698</v>
      </c>
      <c r="R50" s="36">
        <f>SUMIFS(СВЦЭМ!$C$33:$C$776,СВЦЭМ!$A$33:$A$776,$A50,СВЦЭМ!$B$33:$B$776,R$47)+'СЕТ СН'!$G$12+СВЦЭМ!$D$10+'СЕТ СН'!$G$5-'СЕТ СН'!$G$20</f>
        <v>2859.8890204500003</v>
      </c>
      <c r="S50" s="36">
        <f>SUMIFS(СВЦЭМ!$C$33:$C$776,СВЦЭМ!$A$33:$A$776,$A50,СВЦЭМ!$B$33:$B$776,S$47)+'СЕТ СН'!$G$12+СВЦЭМ!$D$10+'СЕТ СН'!$G$5-'СЕТ СН'!$G$20</f>
        <v>2833.8252543399999</v>
      </c>
      <c r="T50" s="36">
        <f>SUMIFS(СВЦЭМ!$C$33:$C$776,СВЦЭМ!$A$33:$A$776,$A50,СВЦЭМ!$B$33:$B$776,T$47)+'СЕТ СН'!$G$12+СВЦЭМ!$D$10+'СЕТ СН'!$G$5-'СЕТ СН'!$G$20</f>
        <v>2805.7604333300001</v>
      </c>
      <c r="U50" s="36">
        <f>SUMIFS(СВЦЭМ!$C$33:$C$776,СВЦЭМ!$A$33:$A$776,$A50,СВЦЭМ!$B$33:$B$776,U$47)+'СЕТ СН'!$G$12+СВЦЭМ!$D$10+'СЕТ СН'!$G$5-'СЕТ СН'!$G$20</f>
        <v>2809.8304646199999</v>
      </c>
      <c r="V50" s="36">
        <f>SUMIFS(СВЦЭМ!$C$33:$C$776,СВЦЭМ!$A$33:$A$776,$A50,СВЦЭМ!$B$33:$B$776,V$47)+'СЕТ СН'!$G$12+СВЦЭМ!$D$10+'СЕТ СН'!$G$5-'СЕТ СН'!$G$20</f>
        <v>2825.7224431700001</v>
      </c>
      <c r="W50" s="36">
        <f>SUMIFS(СВЦЭМ!$C$33:$C$776,СВЦЭМ!$A$33:$A$776,$A50,СВЦЭМ!$B$33:$B$776,W$47)+'СЕТ СН'!$G$12+СВЦЭМ!$D$10+'СЕТ СН'!$G$5-'СЕТ СН'!$G$20</f>
        <v>2838.33254192</v>
      </c>
      <c r="X50" s="36">
        <f>SUMIFS(СВЦЭМ!$C$33:$C$776,СВЦЭМ!$A$33:$A$776,$A50,СВЦЭМ!$B$33:$B$776,X$47)+'СЕТ СН'!$G$12+СВЦЭМ!$D$10+'СЕТ СН'!$G$5-'СЕТ СН'!$G$20</f>
        <v>2843.3912857400001</v>
      </c>
      <c r="Y50" s="36">
        <f>SUMIFS(СВЦЭМ!$C$33:$C$776,СВЦЭМ!$A$33:$A$776,$A50,СВЦЭМ!$B$33:$B$776,Y$47)+'СЕТ СН'!$G$12+СВЦЭМ!$D$10+'СЕТ СН'!$G$5-'СЕТ СН'!$G$20</f>
        <v>2858.1664396400001</v>
      </c>
    </row>
    <row r="51" spans="1:25" ht="15.75" x14ac:dyDescent="0.2">
      <c r="A51" s="35">
        <f t="shared" si="1"/>
        <v>44169</v>
      </c>
      <c r="B51" s="36">
        <f>SUMIFS(СВЦЭМ!$C$33:$C$776,СВЦЭМ!$A$33:$A$776,$A51,СВЦЭМ!$B$33:$B$776,B$47)+'СЕТ СН'!$G$12+СВЦЭМ!$D$10+'СЕТ СН'!$G$5-'СЕТ СН'!$G$20</f>
        <v>2877.4143920400002</v>
      </c>
      <c r="C51" s="36">
        <f>SUMIFS(СВЦЭМ!$C$33:$C$776,СВЦЭМ!$A$33:$A$776,$A51,СВЦЭМ!$B$33:$B$776,C$47)+'СЕТ СН'!$G$12+СВЦЭМ!$D$10+'СЕТ СН'!$G$5-'СЕТ СН'!$G$20</f>
        <v>2931.4720652000001</v>
      </c>
      <c r="D51" s="36">
        <f>SUMIFS(СВЦЭМ!$C$33:$C$776,СВЦЭМ!$A$33:$A$776,$A51,СВЦЭМ!$B$33:$B$776,D$47)+'СЕТ СН'!$G$12+СВЦЭМ!$D$10+'СЕТ СН'!$G$5-'СЕТ СН'!$G$20</f>
        <v>2950.1211671800002</v>
      </c>
      <c r="E51" s="36">
        <f>SUMIFS(СВЦЭМ!$C$33:$C$776,СВЦЭМ!$A$33:$A$776,$A51,СВЦЭМ!$B$33:$B$776,E$47)+'СЕТ СН'!$G$12+СВЦЭМ!$D$10+'СЕТ СН'!$G$5-'СЕТ СН'!$G$20</f>
        <v>2961.19681274</v>
      </c>
      <c r="F51" s="36">
        <f>SUMIFS(СВЦЭМ!$C$33:$C$776,СВЦЭМ!$A$33:$A$776,$A51,СВЦЭМ!$B$33:$B$776,F$47)+'СЕТ СН'!$G$12+СВЦЭМ!$D$10+'СЕТ СН'!$G$5-'СЕТ СН'!$G$20</f>
        <v>2951.6116842900001</v>
      </c>
      <c r="G51" s="36">
        <f>SUMIFS(СВЦЭМ!$C$33:$C$776,СВЦЭМ!$A$33:$A$776,$A51,СВЦЭМ!$B$33:$B$776,G$47)+'СЕТ СН'!$G$12+СВЦЭМ!$D$10+'СЕТ СН'!$G$5-'СЕТ СН'!$G$20</f>
        <v>2940.9587188</v>
      </c>
      <c r="H51" s="36">
        <f>SUMIFS(СВЦЭМ!$C$33:$C$776,СВЦЭМ!$A$33:$A$776,$A51,СВЦЭМ!$B$33:$B$776,H$47)+'СЕТ СН'!$G$12+СВЦЭМ!$D$10+'СЕТ СН'!$G$5-'СЕТ СН'!$G$20</f>
        <v>2906.9186893800002</v>
      </c>
      <c r="I51" s="36">
        <f>SUMIFS(СВЦЭМ!$C$33:$C$776,СВЦЭМ!$A$33:$A$776,$A51,СВЦЭМ!$B$33:$B$776,I$47)+'СЕТ СН'!$G$12+СВЦЭМ!$D$10+'СЕТ СН'!$G$5-'СЕТ СН'!$G$20</f>
        <v>2863.9772899099999</v>
      </c>
      <c r="J51" s="36">
        <f>SUMIFS(СВЦЭМ!$C$33:$C$776,СВЦЭМ!$A$33:$A$776,$A51,СВЦЭМ!$B$33:$B$776,J$47)+'СЕТ СН'!$G$12+СВЦЭМ!$D$10+'СЕТ СН'!$G$5-'СЕТ СН'!$G$20</f>
        <v>2842.5482166900001</v>
      </c>
      <c r="K51" s="36">
        <f>SUMIFS(СВЦЭМ!$C$33:$C$776,СВЦЭМ!$A$33:$A$776,$A51,СВЦЭМ!$B$33:$B$776,K$47)+'СЕТ СН'!$G$12+СВЦЭМ!$D$10+'СЕТ СН'!$G$5-'СЕТ СН'!$G$20</f>
        <v>2852.3646033</v>
      </c>
      <c r="L51" s="36">
        <f>SUMIFS(СВЦЭМ!$C$33:$C$776,СВЦЭМ!$A$33:$A$776,$A51,СВЦЭМ!$B$33:$B$776,L$47)+'СЕТ СН'!$G$12+СВЦЭМ!$D$10+'СЕТ СН'!$G$5-'СЕТ СН'!$G$20</f>
        <v>2857.22010985</v>
      </c>
      <c r="M51" s="36">
        <f>SUMIFS(СВЦЭМ!$C$33:$C$776,СВЦЭМ!$A$33:$A$776,$A51,СВЦЭМ!$B$33:$B$776,M$47)+'СЕТ СН'!$G$12+СВЦЭМ!$D$10+'СЕТ СН'!$G$5-'СЕТ СН'!$G$20</f>
        <v>2852.54297722</v>
      </c>
      <c r="N51" s="36">
        <f>SUMIFS(СВЦЭМ!$C$33:$C$776,СВЦЭМ!$A$33:$A$776,$A51,СВЦЭМ!$B$33:$B$776,N$47)+'СЕТ СН'!$G$12+СВЦЭМ!$D$10+'СЕТ СН'!$G$5-'СЕТ СН'!$G$20</f>
        <v>2858.2117361099999</v>
      </c>
      <c r="O51" s="36">
        <f>SUMIFS(СВЦЭМ!$C$33:$C$776,СВЦЭМ!$A$33:$A$776,$A51,СВЦЭМ!$B$33:$B$776,O$47)+'СЕТ СН'!$G$12+СВЦЭМ!$D$10+'СЕТ СН'!$G$5-'СЕТ СН'!$G$20</f>
        <v>2898.7068758200003</v>
      </c>
      <c r="P51" s="36">
        <f>SUMIFS(СВЦЭМ!$C$33:$C$776,СВЦЭМ!$A$33:$A$776,$A51,СВЦЭМ!$B$33:$B$776,P$47)+'СЕТ СН'!$G$12+СВЦЭМ!$D$10+'СЕТ СН'!$G$5-'СЕТ СН'!$G$20</f>
        <v>2904.8570568</v>
      </c>
      <c r="Q51" s="36">
        <f>SUMIFS(СВЦЭМ!$C$33:$C$776,СВЦЭМ!$A$33:$A$776,$A51,СВЦЭМ!$B$33:$B$776,Q$47)+'СЕТ СН'!$G$12+СВЦЭМ!$D$10+'СЕТ СН'!$G$5-'СЕТ СН'!$G$20</f>
        <v>2916.1263787299999</v>
      </c>
      <c r="R51" s="36">
        <f>SUMIFS(СВЦЭМ!$C$33:$C$776,СВЦЭМ!$A$33:$A$776,$A51,СВЦЭМ!$B$33:$B$776,R$47)+'СЕТ СН'!$G$12+СВЦЭМ!$D$10+'СЕТ СН'!$G$5-'СЕТ СН'!$G$20</f>
        <v>2868.0020764800001</v>
      </c>
      <c r="S51" s="36">
        <f>SUMIFS(СВЦЭМ!$C$33:$C$776,СВЦЭМ!$A$33:$A$776,$A51,СВЦЭМ!$B$33:$B$776,S$47)+'СЕТ СН'!$G$12+СВЦЭМ!$D$10+'СЕТ СН'!$G$5-'СЕТ СН'!$G$20</f>
        <v>2836.8015556700002</v>
      </c>
      <c r="T51" s="36">
        <f>SUMIFS(СВЦЭМ!$C$33:$C$776,СВЦЭМ!$A$33:$A$776,$A51,СВЦЭМ!$B$33:$B$776,T$47)+'СЕТ СН'!$G$12+СВЦЭМ!$D$10+'СЕТ СН'!$G$5-'СЕТ СН'!$G$20</f>
        <v>2850.0296323699999</v>
      </c>
      <c r="U51" s="36">
        <f>SUMIFS(СВЦЭМ!$C$33:$C$776,СВЦЭМ!$A$33:$A$776,$A51,СВЦЭМ!$B$33:$B$776,U$47)+'СЕТ СН'!$G$12+СВЦЭМ!$D$10+'СЕТ СН'!$G$5-'СЕТ СН'!$G$20</f>
        <v>2849.6143324200002</v>
      </c>
      <c r="V51" s="36">
        <f>SUMIFS(СВЦЭМ!$C$33:$C$776,СВЦЭМ!$A$33:$A$776,$A51,СВЦЭМ!$B$33:$B$776,V$47)+'СЕТ СН'!$G$12+СВЦЭМ!$D$10+'СЕТ СН'!$G$5-'СЕТ СН'!$G$20</f>
        <v>2842.8014939</v>
      </c>
      <c r="W51" s="36">
        <f>SUMIFS(СВЦЭМ!$C$33:$C$776,СВЦЭМ!$A$33:$A$776,$A51,СВЦЭМ!$B$33:$B$776,W$47)+'СЕТ СН'!$G$12+СВЦЭМ!$D$10+'СЕТ СН'!$G$5-'СЕТ СН'!$G$20</f>
        <v>2841.6618054300002</v>
      </c>
      <c r="X51" s="36">
        <f>SUMIFS(СВЦЭМ!$C$33:$C$776,СВЦЭМ!$A$33:$A$776,$A51,СВЦЭМ!$B$33:$B$776,X$47)+'СЕТ СН'!$G$12+СВЦЭМ!$D$10+'СЕТ СН'!$G$5-'СЕТ СН'!$G$20</f>
        <v>2838.1537078299998</v>
      </c>
      <c r="Y51" s="36">
        <f>SUMIFS(СВЦЭМ!$C$33:$C$776,СВЦЭМ!$A$33:$A$776,$A51,СВЦЭМ!$B$33:$B$776,Y$47)+'СЕТ СН'!$G$12+СВЦЭМ!$D$10+'СЕТ СН'!$G$5-'СЕТ СН'!$G$20</f>
        <v>2861.6817371400002</v>
      </c>
    </row>
    <row r="52" spans="1:25" ht="15.75" x14ac:dyDescent="0.2">
      <c r="A52" s="35">
        <f t="shared" si="1"/>
        <v>44170</v>
      </c>
      <c r="B52" s="36">
        <f>SUMIFS(СВЦЭМ!$C$33:$C$776,СВЦЭМ!$A$33:$A$776,$A52,СВЦЭМ!$B$33:$B$776,B$47)+'СЕТ СН'!$G$12+СВЦЭМ!$D$10+'СЕТ СН'!$G$5-'СЕТ СН'!$G$20</f>
        <v>2909.7063051499999</v>
      </c>
      <c r="C52" s="36">
        <f>SUMIFS(СВЦЭМ!$C$33:$C$776,СВЦЭМ!$A$33:$A$776,$A52,СВЦЭМ!$B$33:$B$776,C$47)+'СЕТ СН'!$G$12+СВЦЭМ!$D$10+'СЕТ СН'!$G$5-'СЕТ СН'!$G$20</f>
        <v>2963.7011679000002</v>
      </c>
      <c r="D52" s="36">
        <f>SUMIFS(СВЦЭМ!$C$33:$C$776,СВЦЭМ!$A$33:$A$776,$A52,СВЦЭМ!$B$33:$B$776,D$47)+'СЕТ СН'!$G$12+СВЦЭМ!$D$10+'СЕТ СН'!$G$5-'СЕТ СН'!$G$20</f>
        <v>2985.6901951199998</v>
      </c>
      <c r="E52" s="36">
        <f>SUMIFS(СВЦЭМ!$C$33:$C$776,СВЦЭМ!$A$33:$A$776,$A52,СВЦЭМ!$B$33:$B$776,E$47)+'СЕТ СН'!$G$12+СВЦЭМ!$D$10+'СЕТ СН'!$G$5-'СЕТ СН'!$G$20</f>
        <v>2982.9981010400002</v>
      </c>
      <c r="F52" s="36">
        <f>SUMIFS(СВЦЭМ!$C$33:$C$776,СВЦЭМ!$A$33:$A$776,$A52,СВЦЭМ!$B$33:$B$776,F$47)+'СЕТ СН'!$G$12+СВЦЭМ!$D$10+'СЕТ СН'!$G$5-'СЕТ СН'!$G$20</f>
        <v>2982.2988868699999</v>
      </c>
      <c r="G52" s="36">
        <f>SUMIFS(СВЦЭМ!$C$33:$C$776,СВЦЭМ!$A$33:$A$776,$A52,СВЦЭМ!$B$33:$B$776,G$47)+'СЕТ СН'!$G$12+СВЦЭМ!$D$10+'СЕТ СН'!$G$5-'СЕТ СН'!$G$20</f>
        <v>2971.9357653900001</v>
      </c>
      <c r="H52" s="36">
        <f>SUMIFS(СВЦЭМ!$C$33:$C$776,СВЦЭМ!$A$33:$A$776,$A52,СВЦЭМ!$B$33:$B$776,H$47)+'СЕТ СН'!$G$12+СВЦЭМ!$D$10+'СЕТ СН'!$G$5-'СЕТ СН'!$G$20</f>
        <v>2950.9189592600001</v>
      </c>
      <c r="I52" s="36">
        <f>SUMIFS(СВЦЭМ!$C$33:$C$776,СВЦЭМ!$A$33:$A$776,$A52,СВЦЭМ!$B$33:$B$776,I$47)+'СЕТ СН'!$G$12+СВЦЭМ!$D$10+'СЕТ СН'!$G$5-'СЕТ СН'!$G$20</f>
        <v>2888.2040774900001</v>
      </c>
      <c r="J52" s="36">
        <f>SUMIFS(СВЦЭМ!$C$33:$C$776,СВЦЭМ!$A$33:$A$776,$A52,СВЦЭМ!$B$33:$B$776,J$47)+'СЕТ СН'!$G$12+СВЦЭМ!$D$10+'СЕТ СН'!$G$5-'СЕТ СН'!$G$20</f>
        <v>2832.34364615</v>
      </c>
      <c r="K52" s="36">
        <f>SUMIFS(СВЦЭМ!$C$33:$C$776,СВЦЭМ!$A$33:$A$776,$A52,СВЦЭМ!$B$33:$B$776,K$47)+'СЕТ СН'!$G$12+СВЦЭМ!$D$10+'СЕТ СН'!$G$5-'СЕТ СН'!$G$20</f>
        <v>2820.8926826300003</v>
      </c>
      <c r="L52" s="36">
        <f>SUMIFS(СВЦЭМ!$C$33:$C$776,СВЦЭМ!$A$33:$A$776,$A52,СВЦЭМ!$B$33:$B$776,L$47)+'СЕТ СН'!$G$12+СВЦЭМ!$D$10+'СЕТ СН'!$G$5-'СЕТ СН'!$G$20</f>
        <v>2831.7490341900002</v>
      </c>
      <c r="M52" s="36">
        <f>SUMIFS(СВЦЭМ!$C$33:$C$776,СВЦЭМ!$A$33:$A$776,$A52,СВЦЭМ!$B$33:$B$776,M$47)+'СЕТ СН'!$G$12+СВЦЭМ!$D$10+'СЕТ СН'!$G$5-'СЕТ СН'!$G$20</f>
        <v>2825.4639585300001</v>
      </c>
      <c r="N52" s="36">
        <f>SUMIFS(СВЦЭМ!$C$33:$C$776,СВЦЭМ!$A$33:$A$776,$A52,СВЦЭМ!$B$33:$B$776,N$47)+'СЕТ СН'!$G$12+СВЦЭМ!$D$10+'СЕТ СН'!$G$5-'СЕТ СН'!$G$20</f>
        <v>2819.10327095</v>
      </c>
      <c r="O52" s="36">
        <f>SUMIFS(СВЦЭМ!$C$33:$C$776,СВЦЭМ!$A$33:$A$776,$A52,СВЦЭМ!$B$33:$B$776,O$47)+'СЕТ СН'!$G$12+СВЦЭМ!$D$10+'СЕТ СН'!$G$5-'СЕТ СН'!$G$20</f>
        <v>2868.2137902700001</v>
      </c>
      <c r="P52" s="36">
        <f>SUMIFS(СВЦЭМ!$C$33:$C$776,СВЦЭМ!$A$33:$A$776,$A52,СВЦЭМ!$B$33:$B$776,P$47)+'СЕТ СН'!$G$12+СВЦЭМ!$D$10+'СЕТ СН'!$G$5-'СЕТ СН'!$G$20</f>
        <v>2883.5757386700002</v>
      </c>
      <c r="Q52" s="36">
        <f>SUMIFS(СВЦЭМ!$C$33:$C$776,СВЦЭМ!$A$33:$A$776,$A52,СВЦЭМ!$B$33:$B$776,Q$47)+'СЕТ СН'!$G$12+СВЦЭМ!$D$10+'СЕТ СН'!$G$5-'СЕТ СН'!$G$20</f>
        <v>2889.5145221299999</v>
      </c>
      <c r="R52" s="36">
        <f>SUMIFS(СВЦЭМ!$C$33:$C$776,СВЦЭМ!$A$33:$A$776,$A52,СВЦЭМ!$B$33:$B$776,R$47)+'СЕТ СН'!$G$12+СВЦЭМ!$D$10+'СЕТ СН'!$G$5-'СЕТ СН'!$G$20</f>
        <v>2856.3918505700003</v>
      </c>
      <c r="S52" s="36">
        <f>SUMIFS(СВЦЭМ!$C$33:$C$776,СВЦЭМ!$A$33:$A$776,$A52,СВЦЭМ!$B$33:$B$776,S$47)+'СЕТ СН'!$G$12+СВЦЭМ!$D$10+'СЕТ СН'!$G$5-'СЕТ СН'!$G$20</f>
        <v>2830.6326694899999</v>
      </c>
      <c r="T52" s="36">
        <f>SUMIFS(СВЦЭМ!$C$33:$C$776,СВЦЭМ!$A$33:$A$776,$A52,СВЦЭМ!$B$33:$B$776,T$47)+'СЕТ СН'!$G$12+СВЦЭМ!$D$10+'СЕТ СН'!$G$5-'СЕТ СН'!$G$20</f>
        <v>2841.79361354</v>
      </c>
      <c r="U52" s="36">
        <f>SUMIFS(СВЦЭМ!$C$33:$C$776,СВЦЭМ!$A$33:$A$776,$A52,СВЦЭМ!$B$33:$B$776,U$47)+'СЕТ СН'!$G$12+СВЦЭМ!$D$10+'СЕТ СН'!$G$5-'СЕТ СН'!$G$20</f>
        <v>2831.7440305</v>
      </c>
      <c r="V52" s="36">
        <f>SUMIFS(СВЦЭМ!$C$33:$C$776,СВЦЭМ!$A$33:$A$776,$A52,СВЦЭМ!$B$33:$B$776,V$47)+'СЕТ СН'!$G$12+СВЦЭМ!$D$10+'СЕТ СН'!$G$5-'СЕТ СН'!$G$20</f>
        <v>2814.6126272400002</v>
      </c>
      <c r="W52" s="36">
        <f>SUMIFS(СВЦЭМ!$C$33:$C$776,СВЦЭМ!$A$33:$A$776,$A52,СВЦЭМ!$B$33:$B$776,W$47)+'СЕТ СН'!$G$12+СВЦЭМ!$D$10+'СЕТ СН'!$G$5-'СЕТ СН'!$G$20</f>
        <v>2815.5758031300002</v>
      </c>
      <c r="X52" s="36">
        <f>SUMIFS(СВЦЭМ!$C$33:$C$776,СВЦЭМ!$A$33:$A$776,$A52,СВЦЭМ!$B$33:$B$776,X$47)+'СЕТ СН'!$G$12+СВЦЭМ!$D$10+'СЕТ СН'!$G$5-'СЕТ СН'!$G$20</f>
        <v>2819.5095654799998</v>
      </c>
      <c r="Y52" s="36">
        <f>SUMIFS(СВЦЭМ!$C$33:$C$776,СВЦЭМ!$A$33:$A$776,$A52,СВЦЭМ!$B$33:$B$776,Y$47)+'СЕТ СН'!$G$12+СВЦЭМ!$D$10+'СЕТ СН'!$G$5-'СЕТ СН'!$G$20</f>
        <v>2842.68010581</v>
      </c>
    </row>
    <row r="53" spans="1:25" ht="15.75" x14ac:dyDescent="0.2">
      <c r="A53" s="35">
        <f t="shared" si="1"/>
        <v>44171</v>
      </c>
      <c r="B53" s="36">
        <f>SUMIFS(СВЦЭМ!$C$33:$C$776,СВЦЭМ!$A$33:$A$776,$A53,СВЦЭМ!$B$33:$B$776,B$47)+'СЕТ СН'!$G$12+СВЦЭМ!$D$10+'СЕТ СН'!$G$5-'СЕТ СН'!$G$20</f>
        <v>2904.79908286</v>
      </c>
      <c r="C53" s="36">
        <f>SUMIFS(СВЦЭМ!$C$33:$C$776,СВЦЭМ!$A$33:$A$776,$A53,СВЦЭМ!$B$33:$B$776,C$47)+'СЕТ СН'!$G$12+СВЦЭМ!$D$10+'СЕТ СН'!$G$5-'СЕТ СН'!$G$20</f>
        <v>2965.1811061200001</v>
      </c>
      <c r="D53" s="36">
        <f>SUMIFS(СВЦЭМ!$C$33:$C$776,СВЦЭМ!$A$33:$A$776,$A53,СВЦЭМ!$B$33:$B$776,D$47)+'СЕТ СН'!$G$12+СВЦЭМ!$D$10+'СЕТ СН'!$G$5-'СЕТ СН'!$G$20</f>
        <v>2976.32356669</v>
      </c>
      <c r="E53" s="36">
        <f>SUMIFS(СВЦЭМ!$C$33:$C$776,СВЦЭМ!$A$33:$A$776,$A53,СВЦЭМ!$B$33:$B$776,E$47)+'СЕТ СН'!$G$12+СВЦЭМ!$D$10+'СЕТ СН'!$G$5-'СЕТ СН'!$G$20</f>
        <v>2988.6196454000001</v>
      </c>
      <c r="F53" s="36">
        <f>SUMIFS(СВЦЭМ!$C$33:$C$776,СВЦЭМ!$A$33:$A$776,$A53,СВЦЭМ!$B$33:$B$776,F$47)+'СЕТ СН'!$G$12+СВЦЭМ!$D$10+'СЕТ СН'!$G$5-'СЕТ СН'!$G$20</f>
        <v>2989.5898002900003</v>
      </c>
      <c r="G53" s="36">
        <f>SUMIFS(СВЦЭМ!$C$33:$C$776,СВЦЭМ!$A$33:$A$776,$A53,СВЦЭМ!$B$33:$B$776,G$47)+'СЕТ СН'!$G$12+СВЦЭМ!$D$10+'СЕТ СН'!$G$5-'СЕТ СН'!$G$20</f>
        <v>2980.7566523800001</v>
      </c>
      <c r="H53" s="36">
        <f>SUMIFS(СВЦЭМ!$C$33:$C$776,СВЦЭМ!$A$33:$A$776,$A53,СВЦЭМ!$B$33:$B$776,H$47)+'СЕТ СН'!$G$12+СВЦЭМ!$D$10+'СЕТ СН'!$G$5-'СЕТ СН'!$G$20</f>
        <v>2973.71241977</v>
      </c>
      <c r="I53" s="36">
        <f>SUMIFS(СВЦЭМ!$C$33:$C$776,СВЦЭМ!$A$33:$A$776,$A53,СВЦЭМ!$B$33:$B$776,I$47)+'СЕТ СН'!$G$12+СВЦЭМ!$D$10+'СЕТ СН'!$G$5-'СЕТ СН'!$G$20</f>
        <v>2919.3727020400001</v>
      </c>
      <c r="J53" s="36">
        <f>SUMIFS(СВЦЭМ!$C$33:$C$776,СВЦЭМ!$A$33:$A$776,$A53,СВЦЭМ!$B$33:$B$776,J$47)+'СЕТ СН'!$G$12+СВЦЭМ!$D$10+'СЕТ СН'!$G$5-'СЕТ СН'!$G$20</f>
        <v>2847.11652439</v>
      </c>
      <c r="K53" s="36">
        <f>SUMIFS(СВЦЭМ!$C$33:$C$776,СВЦЭМ!$A$33:$A$776,$A53,СВЦЭМ!$B$33:$B$776,K$47)+'СЕТ СН'!$G$12+СВЦЭМ!$D$10+'СЕТ СН'!$G$5-'СЕТ СН'!$G$20</f>
        <v>2807.5174685800002</v>
      </c>
      <c r="L53" s="36">
        <f>SUMIFS(СВЦЭМ!$C$33:$C$776,СВЦЭМ!$A$33:$A$776,$A53,СВЦЭМ!$B$33:$B$776,L$47)+'СЕТ СН'!$G$12+СВЦЭМ!$D$10+'СЕТ СН'!$G$5-'СЕТ СН'!$G$20</f>
        <v>2813.5092190800001</v>
      </c>
      <c r="M53" s="36">
        <f>SUMIFS(СВЦЭМ!$C$33:$C$776,СВЦЭМ!$A$33:$A$776,$A53,СВЦЭМ!$B$33:$B$776,M$47)+'СЕТ СН'!$G$12+СВЦЭМ!$D$10+'СЕТ СН'!$G$5-'СЕТ СН'!$G$20</f>
        <v>2810.3121914399999</v>
      </c>
      <c r="N53" s="36">
        <f>SUMIFS(СВЦЭМ!$C$33:$C$776,СВЦЭМ!$A$33:$A$776,$A53,СВЦЭМ!$B$33:$B$776,N$47)+'СЕТ СН'!$G$12+СВЦЭМ!$D$10+'СЕТ СН'!$G$5-'СЕТ СН'!$G$20</f>
        <v>2813.1416868800002</v>
      </c>
      <c r="O53" s="36">
        <f>SUMIFS(СВЦЭМ!$C$33:$C$776,СВЦЭМ!$A$33:$A$776,$A53,СВЦЭМ!$B$33:$B$776,O$47)+'СЕТ СН'!$G$12+СВЦЭМ!$D$10+'СЕТ СН'!$G$5-'СЕТ СН'!$G$20</f>
        <v>2869.19773558</v>
      </c>
      <c r="P53" s="36">
        <f>SUMIFS(СВЦЭМ!$C$33:$C$776,СВЦЭМ!$A$33:$A$776,$A53,СВЦЭМ!$B$33:$B$776,P$47)+'СЕТ СН'!$G$12+СВЦЭМ!$D$10+'СЕТ СН'!$G$5-'СЕТ СН'!$G$20</f>
        <v>2887.9939631100001</v>
      </c>
      <c r="Q53" s="36">
        <f>SUMIFS(СВЦЭМ!$C$33:$C$776,СВЦЭМ!$A$33:$A$776,$A53,СВЦЭМ!$B$33:$B$776,Q$47)+'СЕТ СН'!$G$12+СВЦЭМ!$D$10+'СЕТ СН'!$G$5-'СЕТ СН'!$G$20</f>
        <v>2895.1010446099999</v>
      </c>
      <c r="R53" s="36">
        <f>SUMIFS(СВЦЭМ!$C$33:$C$776,СВЦЭМ!$A$33:$A$776,$A53,СВЦЭМ!$B$33:$B$776,R$47)+'СЕТ СН'!$G$12+СВЦЭМ!$D$10+'СЕТ СН'!$G$5-'СЕТ СН'!$G$20</f>
        <v>2844.67309763</v>
      </c>
      <c r="S53" s="36">
        <f>SUMIFS(СВЦЭМ!$C$33:$C$776,СВЦЭМ!$A$33:$A$776,$A53,СВЦЭМ!$B$33:$B$776,S$47)+'СЕТ СН'!$G$12+СВЦЭМ!$D$10+'СЕТ СН'!$G$5-'СЕТ СН'!$G$20</f>
        <v>2813.6364765100002</v>
      </c>
      <c r="T53" s="36">
        <f>SUMIFS(СВЦЭМ!$C$33:$C$776,СВЦЭМ!$A$33:$A$776,$A53,СВЦЭМ!$B$33:$B$776,T$47)+'СЕТ СН'!$G$12+СВЦЭМ!$D$10+'СЕТ СН'!$G$5-'СЕТ СН'!$G$20</f>
        <v>2835.5002379299999</v>
      </c>
      <c r="U53" s="36">
        <f>SUMIFS(СВЦЭМ!$C$33:$C$776,СВЦЭМ!$A$33:$A$776,$A53,СВЦЭМ!$B$33:$B$776,U$47)+'СЕТ СН'!$G$12+СВЦЭМ!$D$10+'СЕТ СН'!$G$5-'СЕТ СН'!$G$20</f>
        <v>2834.2485206199999</v>
      </c>
      <c r="V53" s="36">
        <f>SUMIFS(СВЦЭМ!$C$33:$C$776,СВЦЭМ!$A$33:$A$776,$A53,СВЦЭМ!$B$33:$B$776,V$47)+'СЕТ СН'!$G$12+СВЦЭМ!$D$10+'СЕТ СН'!$G$5-'СЕТ СН'!$G$20</f>
        <v>2827.3904286699999</v>
      </c>
      <c r="W53" s="36">
        <f>SUMIFS(СВЦЭМ!$C$33:$C$776,СВЦЭМ!$A$33:$A$776,$A53,СВЦЭМ!$B$33:$B$776,W$47)+'СЕТ СН'!$G$12+СВЦЭМ!$D$10+'СЕТ СН'!$G$5-'СЕТ СН'!$G$20</f>
        <v>2812.2568266899998</v>
      </c>
      <c r="X53" s="36">
        <f>SUMIFS(СВЦЭМ!$C$33:$C$776,СВЦЭМ!$A$33:$A$776,$A53,СВЦЭМ!$B$33:$B$776,X$47)+'СЕТ СН'!$G$12+СВЦЭМ!$D$10+'СЕТ СН'!$G$5-'СЕТ СН'!$G$20</f>
        <v>2810.0107446900001</v>
      </c>
      <c r="Y53" s="36">
        <f>SUMIFS(СВЦЭМ!$C$33:$C$776,СВЦЭМ!$A$33:$A$776,$A53,СВЦЭМ!$B$33:$B$776,Y$47)+'СЕТ СН'!$G$12+СВЦЭМ!$D$10+'СЕТ СН'!$G$5-'СЕТ СН'!$G$20</f>
        <v>2838.3638477599998</v>
      </c>
    </row>
    <row r="54" spans="1:25" ht="15.75" x14ac:dyDescent="0.2">
      <c r="A54" s="35">
        <f t="shared" si="1"/>
        <v>44172</v>
      </c>
      <c r="B54" s="36">
        <f>SUMIFS(СВЦЭМ!$C$33:$C$776,СВЦЭМ!$A$33:$A$776,$A54,СВЦЭМ!$B$33:$B$776,B$47)+'СЕТ СН'!$G$12+СВЦЭМ!$D$10+'СЕТ СН'!$G$5-'СЕТ СН'!$G$20</f>
        <v>2909.9539546999999</v>
      </c>
      <c r="C54" s="36">
        <f>SUMIFS(СВЦЭМ!$C$33:$C$776,СВЦЭМ!$A$33:$A$776,$A54,СВЦЭМ!$B$33:$B$776,C$47)+'СЕТ СН'!$G$12+СВЦЭМ!$D$10+'СЕТ СН'!$G$5-'СЕТ СН'!$G$20</f>
        <v>2964.0043738899999</v>
      </c>
      <c r="D54" s="36">
        <f>SUMIFS(СВЦЭМ!$C$33:$C$776,СВЦЭМ!$A$33:$A$776,$A54,СВЦЭМ!$B$33:$B$776,D$47)+'СЕТ СН'!$G$12+СВЦЭМ!$D$10+'СЕТ СН'!$G$5-'СЕТ СН'!$G$20</f>
        <v>2979.8205972999999</v>
      </c>
      <c r="E54" s="36">
        <f>SUMIFS(СВЦЭМ!$C$33:$C$776,СВЦЭМ!$A$33:$A$776,$A54,СВЦЭМ!$B$33:$B$776,E$47)+'СЕТ СН'!$G$12+СВЦЭМ!$D$10+'СЕТ СН'!$G$5-'СЕТ СН'!$G$20</f>
        <v>2987.06433216</v>
      </c>
      <c r="F54" s="36">
        <f>SUMIFS(СВЦЭМ!$C$33:$C$776,СВЦЭМ!$A$33:$A$776,$A54,СВЦЭМ!$B$33:$B$776,F$47)+'СЕТ СН'!$G$12+СВЦЭМ!$D$10+'СЕТ СН'!$G$5-'СЕТ СН'!$G$20</f>
        <v>2982.5992307500001</v>
      </c>
      <c r="G54" s="36">
        <f>SUMIFS(СВЦЭМ!$C$33:$C$776,СВЦЭМ!$A$33:$A$776,$A54,СВЦЭМ!$B$33:$B$776,G$47)+'СЕТ СН'!$G$12+СВЦЭМ!$D$10+'СЕТ СН'!$G$5-'СЕТ СН'!$G$20</f>
        <v>2969.5356224699999</v>
      </c>
      <c r="H54" s="36">
        <f>SUMIFS(СВЦЭМ!$C$33:$C$776,СВЦЭМ!$A$33:$A$776,$A54,СВЦЭМ!$B$33:$B$776,H$47)+'СЕТ СН'!$G$12+СВЦЭМ!$D$10+'СЕТ СН'!$G$5-'СЕТ СН'!$G$20</f>
        <v>2933.6448994699999</v>
      </c>
      <c r="I54" s="36">
        <f>SUMIFS(СВЦЭМ!$C$33:$C$776,СВЦЭМ!$A$33:$A$776,$A54,СВЦЭМ!$B$33:$B$776,I$47)+'СЕТ СН'!$G$12+СВЦЭМ!$D$10+'СЕТ СН'!$G$5-'СЕТ СН'!$G$20</f>
        <v>2881.97587183</v>
      </c>
      <c r="J54" s="36">
        <f>SUMIFS(СВЦЭМ!$C$33:$C$776,СВЦЭМ!$A$33:$A$776,$A54,СВЦЭМ!$B$33:$B$776,J$47)+'СЕТ СН'!$G$12+СВЦЭМ!$D$10+'СЕТ СН'!$G$5-'СЕТ СН'!$G$20</f>
        <v>2870.3102661000003</v>
      </c>
      <c r="K54" s="36">
        <f>SUMIFS(СВЦЭМ!$C$33:$C$776,СВЦЭМ!$A$33:$A$776,$A54,СВЦЭМ!$B$33:$B$776,K$47)+'СЕТ СН'!$G$12+СВЦЭМ!$D$10+'СЕТ СН'!$G$5-'СЕТ СН'!$G$20</f>
        <v>2844.7623292200001</v>
      </c>
      <c r="L54" s="36">
        <f>SUMIFS(СВЦЭМ!$C$33:$C$776,СВЦЭМ!$A$33:$A$776,$A54,СВЦЭМ!$B$33:$B$776,L$47)+'СЕТ СН'!$G$12+СВЦЭМ!$D$10+'СЕТ СН'!$G$5-'СЕТ СН'!$G$20</f>
        <v>2848.5314668199999</v>
      </c>
      <c r="M54" s="36">
        <f>SUMIFS(СВЦЭМ!$C$33:$C$776,СВЦЭМ!$A$33:$A$776,$A54,СВЦЭМ!$B$33:$B$776,M$47)+'СЕТ СН'!$G$12+СВЦЭМ!$D$10+'СЕТ СН'!$G$5-'СЕТ СН'!$G$20</f>
        <v>2836.5248682199999</v>
      </c>
      <c r="N54" s="36">
        <f>SUMIFS(СВЦЭМ!$C$33:$C$776,СВЦЭМ!$A$33:$A$776,$A54,СВЦЭМ!$B$33:$B$776,N$47)+'СЕТ СН'!$G$12+СВЦЭМ!$D$10+'СЕТ СН'!$G$5-'СЕТ СН'!$G$20</f>
        <v>2825.3691983500003</v>
      </c>
      <c r="O54" s="36">
        <f>SUMIFS(СВЦЭМ!$C$33:$C$776,СВЦЭМ!$A$33:$A$776,$A54,СВЦЭМ!$B$33:$B$776,O$47)+'СЕТ СН'!$G$12+СВЦЭМ!$D$10+'СЕТ СН'!$G$5-'СЕТ СН'!$G$20</f>
        <v>2862.0834150000001</v>
      </c>
      <c r="P54" s="36">
        <f>SUMIFS(СВЦЭМ!$C$33:$C$776,СВЦЭМ!$A$33:$A$776,$A54,СВЦЭМ!$B$33:$B$776,P$47)+'СЕТ СН'!$G$12+СВЦЭМ!$D$10+'СЕТ СН'!$G$5-'СЕТ СН'!$G$20</f>
        <v>2881.7377844800003</v>
      </c>
      <c r="Q54" s="36">
        <f>SUMIFS(СВЦЭМ!$C$33:$C$776,СВЦЭМ!$A$33:$A$776,$A54,СВЦЭМ!$B$33:$B$776,Q$47)+'СЕТ СН'!$G$12+СВЦЭМ!$D$10+'СЕТ СН'!$G$5-'СЕТ СН'!$G$20</f>
        <v>2882.8091518800002</v>
      </c>
      <c r="R54" s="36">
        <f>SUMIFS(СВЦЭМ!$C$33:$C$776,СВЦЭМ!$A$33:$A$776,$A54,СВЦЭМ!$B$33:$B$776,R$47)+'СЕТ СН'!$G$12+СВЦЭМ!$D$10+'СЕТ СН'!$G$5-'СЕТ СН'!$G$20</f>
        <v>2838.7542417599998</v>
      </c>
      <c r="S54" s="36">
        <f>SUMIFS(СВЦЭМ!$C$33:$C$776,СВЦЭМ!$A$33:$A$776,$A54,СВЦЭМ!$B$33:$B$776,S$47)+'СЕТ СН'!$G$12+СВЦЭМ!$D$10+'СЕТ СН'!$G$5-'СЕТ СН'!$G$20</f>
        <v>2829.6805931600002</v>
      </c>
      <c r="T54" s="36">
        <f>SUMIFS(СВЦЭМ!$C$33:$C$776,СВЦЭМ!$A$33:$A$776,$A54,СВЦЭМ!$B$33:$B$776,T$47)+'СЕТ СН'!$G$12+СВЦЭМ!$D$10+'СЕТ СН'!$G$5-'СЕТ СН'!$G$20</f>
        <v>2842.3683934700002</v>
      </c>
      <c r="U54" s="36">
        <f>SUMIFS(СВЦЭМ!$C$33:$C$776,СВЦЭМ!$A$33:$A$776,$A54,СВЦЭМ!$B$33:$B$776,U$47)+'СЕТ СН'!$G$12+СВЦЭМ!$D$10+'СЕТ СН'!$G$5-'СЕТ СН'!$G$20</f>
        <v>2831.3051666299998</v>
      </c>
      <c r="V54" s="36">
        <f>SUMIFS(СВЦЭМ!$C$33:$C$776,СВЦЭМ!$A$33:$A$776,$A54,СВЦЭМ!$B$33:$B$776,V$47)+'СЕТ СН'!$G$12+СВЦЭМ!$D$10+'СЕТ СН'!$G$5-'СЕТ СН'!$G$20</f>
        <v>2830.1682395400003</v>
      </c>
      <c r="W54" s="36">
        <f>SUMIFS(СВЦЭМ!$C$33:$C$776,СВЦЭМ!$A$33:$A$776,$A54,СВЦЭМ!$B$33:$B$776,W$47)+'СЕТ СН'!$G$12+СВЦЭМ!$D$10+'СЕТ СН'!$G$5-'СЕТ СН'!$G$20</f>
        <v>2840.6507518799999</v>
      </c>
      <c r="X54" s="36">
        <f>SUMIFS(СВЦЭМ!$C$33:$C$776,СВЦЭМ!$A$33:$A$776,$A54,СВЦЭМ!$B$33:$B$776,X$47)+'СЕТ СН'!$G$12+СВЦЭМ!$D$10+'СЕТ СН'!$G$5-'СЕТ СН'!$G$20</f>
        <v>2830.1617272200001</v>
      </c>
      <c r="Y54" s="36">
        <f>SUMIFS(СВЦЭМ!$C$33:$C$776,СВЦЭМ!$A$33:$A$776,$A54,СВЦЭМ!$B$33:$B$776,Y$47)+'СЕТ СН'!$G$12+СВЦЭМ!$D$10+'СЕТ СН'!$G$5-'СЕТ СН'!$G$20</f>
        <v>2850.0684549699999</v>
      </c>
    </row>
    <row r="55" spans="1:25" ht="15.75" x14ac:dyDescent="0.2">
      <c r="A55" s="35">
        <f t="shared" si="1"/>
        <v>44173</v>
      </c>
      <c r="B55" s="36">
        <f>SUMIFS(СВЦЭМ!$C$33:$C$776,СВЦЭМ!$A$33:$A$776,$A55,СВЦЭМ!$B$33:$B$776,B$47)+'СЕТ СН'!$G$12+СВЦЭМ!$D$10+'СЕТ СН'!$G$5-'СЕТ СН'!$G$20</f>
        <v>2899.9851505300003</v>
      </c>
      <c r="C55" s="36">
        <f>SUMIFS(СВЦЭМ!$C$33:$C$776,СВЦЭМ!$A$33:$A$776,$A55,СВЦЭМ!$B$33:$B$776,C$47)+'СЕТ СН'!$G$12+СВЦЭМ!$D$10+'СЕТ СН'!$G$5-'СЕТ СН'!$G$20</f>
        <v>2951.7322292099998</v>
      </c>
      <c r="D55" s="36">
        <f>SUMIFS(СВЦЭМ!$C$33:$C$776,СВЦЭМ!$A$33:$A$776,$A55,СВЦЭМ!$B$33:$B$776,D$47)+'СЕТ СН'!$G$12+СВЦЭМ!$D$10+'СЕТ СН'!$G$5-'СЕТ СН'!$G$20</f>
        <v>2955.2093824499998</v>
      </c>
      <c r="E55" s="36">
        <f>SUMIFS(СВЦЭМ!$C$33:$C$776,СВЦЭМ!$A$33:$A$776,$A55,СВЦЭМ!$B$33:$B$776,E$47)+'СЕТ СН'!$G$12+СВЦЭМ!$D$10+'СЕТ СН'!$G$5-'СЕТ СН'!$G$20</f>
        <v>2957.2870513400003</v>
      </c>
      <c r="F55" s="36">
        <f>SUMIFS(СВЦЭМ!$C$33:$C$776,СВЦЭМ!$A$33:$A$776,$A55,СВЦЭМ!$B$33:$B$776,F$47)+'СЕТ СН'!$G$12+СВЦЭМ!$D$10+'СЕТ СН'!$G$5-'СЕТ СН'!$G$20</f>
        <v>2954.6965792400001</v>
      </c>
      <c r="G55" s="36">
        <f>SUMIFS(СВЦЭМ!$C$33:$C$776,СВЦЭМ!$A$33:$A$776,$A55,СВЦЭМ!$B$33:$B$776,G$47)+'СЕТ СН'!$G$12+СВЦЭМ!$D$10+'СЕТ СН'!$G$5-'СЕТ СН'!$G$20</f>
        <v>2946.7026815500003</v>
      </c>
      <c r="H55" s="36">
        <f>SUMIFS(СВЦЭМ!$C$33:$C$776,СВЦЭМ!$A$33:$A$776,$A55,СВЦЭМ!$B$33:$B$776,H$47)+'СЕТ СН'!$G$12+СВЦЭМ!$D$10+'СЕТ СН'!$G$5-'СЕТ СН'!$G$20</f>
        <v>2891.1358106100001</v>
      </c>
      <c r="I55" s="36">
        <f>SUMIFS(СВЦЭМ!$C$33:$C$776,СВЦЭМ!$A$33:$A$776,$A55,СВЦЭМ!$B$33:$B$776,I$47)+'СЕТ СН'!$G$12+СВЦЭМ!$D$10+'СЕТ СН'!$G$5-'СЕТ СН'!$G$20</f>
        <v>2862.5143301899998</v>
      </c>
      <c r="J55" s="36">
        <f>SUMIFS(СВЦЭМ!$C$33:$C$776,СВЦЭМ!$A$33:$A$776,$A55,СВЦЭМ!$B$33:$B$776,J$47)+'СЕТ СН'!$G$12+СВЦЭМ!$D$10+'СЕТ СН'!$G$5-'СЕТ СН'!$G$20</f>
        <v>2826.02203078</v>
      </c>
      <c r="K55" s="36">
        <f>SUMIFS(СВЦЭМ!$C$33:$C$776,СВЦЭМ!$A$33:$A$776,$A55,СВЦЭМ!$B$33:$B$776,K$47)+'СЕТ СН'!$G$12+СВЦЭМ!$D$10+'СЕТ СН'!$G$5-'СЕТ СН'!$G$20</f>
        <v>2829.9275236799999</v>
      </c>
      <c r="L55" s="36">
        <f>SUMIFS(СВЦЭМ!$C$33:$C$776,СВЦЭМ!$A$33:$A$776,$A55,СВЦЭМ!$B$33:$B$776,L$47)+'СЕТ СН'!$G$12+СВЦЭМ!$D$10+'СЕТ СН'!$G$5-'СЕТ СН'!$G$20</f>
        <v>2837.6750332800002</v>
      </c>
      <c r="M55" s="36">
        <f>SUMIFS(СВЦЭМ!$C$33:$C$776,СВЦЭМ!$A$33:$A$776,$A55,СВЦЭМ!$B$33:$B$776,M$47)+'СЕТ СН'!$G$12+СВЦЭМ!$D$10+'СЕТ СН'!$G$5-'СЕТ СН'!$G$20</f>
        <v>2837.0046158300001</v>
      </c>
      <c r="N55" s="36">
        <f>SUMIFS(СВЦЭМ!$C$33:$C$776,СВЦЭМ!$A$33:$A$776,$A55,СВЦЭМ!$B$33:$B$776,N$47)+'СЕТ СН'!$G$12+СВЦЭМ!$D$10+'СЕТ СН'!$G$5-'СЕТ СН'!$G$20</f>
        <v>2837.45915246</v>
      </c>
      <c r="O55" s="36">
        <f>SUMIFS(СВЦЭМ!$C$33:$C$776,СВЦЭМ!$A$33:$A$776,$A55,СВЦЭМ!$B$33:$B$776,O$47)+'СЕТ СН'!$G$12+СВЦЭМ!$D$10+'СЕТ СН'!$G$5-'СЕТ СН'!$G$20</f>
        <v>2867.9134245</v>
      </c>
      <c r="P55" s="36">
        <f>SUMIFS(СВЦЭМ!$C$33:$C$776,СВЦЭМ!$A$33:$A$776,$A55,СВЦЭМ!$B$33:$B$776,P$47)+'СЕТ СН'!$G$12+СВЦЭМ!$D$10+'СЕТ СН'!$G$5-'СЕТ СН'!$G$20</f>
        <v>2875.6462634300001</v>
      </c>
      <c r="Q55" s="36">
        <f>SUMIFS(СВЦЭМ!$C$33:$C$776,СВЦЭМ!$A$33:$A$776,$A55,СВЦЭМ!$B$33:$B$776,Q$47)+'СЕТ СН'!$G$12+СВЦЭМ!$D$10+'СЕТ СН'!$G$5-'СЕТ СН'!$G$20</f>
        <v>2873.8640835699998</v>
      </c>
      <c r="R55" s="36">
        <f>SUMIFS(СВЦЭМ!$C$33:$C$776,СВЦЭМ!$A$33:$A$776,$A55,СВЦЭМ!$B$33:$B$776,R$47)+'СЕТ СН'!$G$12+СВЦЭМ!$D$10+'СЕТ СН'!$G$5-'СЕТ СН'!$G$20</f>
        <v>2848.6579249199999</v>
      </c>
      <c r="S55" s="36">
        <f>SUMIFS(СВЦЭМ!$C$33:$C$776,СВЦЭМ!$A$33:$A$776,$A55,СВЦЭМ!$B$33:$B$776,S$47)+'СЕТ СН'!$G$12+СВЦЭМ!$D$10+'СЕТ СН'!$G$5-'СЕТ СН'!$G$20</f>
        <v>2838.28870628</v>
      </c>
      <c r="T55" s="36">
        <f>SUMIFS(СВЦЭМ!$C$33:$C$776,СВЦЭМ!$A$33:$A$776,$A55,СВЦЭМ!$B$33:$B$776,T$47)+'СЕТ СН'!$G$12+СВЦЭМ!$D$10+'СЕТ СН'!$G$5-'СЕТ СН'!$G$20</f>
        <v>2841.5593739000001</v>
      </c>
      <c r="U55" s="36">
        <f>SUMIFS(СВЦЭМ!$C$33:$C$776,СВЦЭМ!$A$33:$A$776,$A55,СВЦЭМ!$B$33:$B$776,U$47)+'СЕТ СН'!$G$12+СВЦЭМ!$D$10+'СЕТ СН'!$G$5-'СЕТ СН'!$G$20</f>
        <v>2837.6589064700001</v>
      </c>
      <c r="V55" s="36">
        <f>SUMIFS(СВЦЭМ!$C$33:$C$776,СВЦЭМ!$A$33:$A$776,$A55,СВЦЭМ!$B$33:$B$776,V$47)+'СЕТ СН'!$G$12+СВЦЭМ!$D$10+'СЕТ СН'!$G$5-'СЕТ СН'!$G$20</f>
        <v>2839.1975892400001</v>
      </c>
      <c r="W55" s="36">
        <f>SUMIFS(СВЦЭМ!$C$33:$C$776,СВЦЭМ!$A$33:$A$776,$A55,СВЦЭМ!$B$33:$B$776,W$47)+'СЕТ СН'!$G$12+СВЦЭМ!$D$10+'СЕТ СН'!$G$5-'СЕТ СН'!$G$20</f>
        <v>2835.3412236700001</v>
      </c>
      <c r="X55" s="36">
        <f>SUMIFS(СВЦЭМ!$C$33:$C$776,СВЦЭМ!$A$33:$A$776,$A55,СВЦЭМ!$B$33:$B$776,X$47)+'СЕТ СН'!$G$12+СВЦЭМ!$D$10+'СЕТ СН'!$G$5-'СЕТ СН'!$G$20</f>
        <v>2836.8960951700001</v>
      </c>
      <c r="Y55" s="36">
        <f>SUMIFS(СВЦЭМ!$C$33:$C$776,СВЦЭМ!$A$33:$A$776,$A55,СВЦЭМ!$B$33:$B$776,Y$47)+'СЕТ СН'!$G$12+СВЦЭМ!$D$10+'СЕТ СН'!$G$5-'СЕТ СН'!$G$20</f>
        <v>2839.5984621500002</v>
      </c>
    </row>
    <row r="56" spans="1:25" ht="15.75" x14ac:dyDescent="0.2">
      <c r="A56" s="35">
        <f t="shared" si="1"/>
        <v>44174</v>
      </c>
      <c r="B56" s="36">
        <f>SUMIFS(СВЦЭМ!$C$33:$C$776,СВЦЭМ!$A$33:$A$776,$A56,СВЦЭМ!$B$33:$B$776,B$47)+'СЕТ СН'!$G$12+СВЦЭМ!$D$10+'СЕТ СН'!$G$5-'СЕТ СН'!$G$20</f>
        <v>2903.7534213200001</v>
      </c>
      <c r="C56" s="36">
        <f>SUMIFS(СВЦЭМ!$C$33:$C$776,СВЦЭМ!$A$33:$A$776,$A56,СВЦЭМ!$B$33:$B$776,C$47)+'СЕТ СН'!$G$12+СВЦЭМ!$D$10+'СЕТ СН'!$G$5-'СЕТ СН'!$G$20</f>
        <v>2934.63844539</v>
      </c>
      <c r="D56" s="36">
        <f>SUMIFS(СВЦЭМ!$C$33:$C$776,СВЦЭМ!$A$33:$A$776,$A56,СВЦЭМ!$B$33:$B$776,D$47)+'СЕТ СН'!$G$12+СВЦЭМ!$D$10+'СЕТ СН'!$G$5-'СЕТ СН'!$G$20</f>
        <v>2953.3910921500001</v>
      </c>
      <c r="E56" s="36">
        <f>SUMIFS(СВЦЭМ!$C$33:$C$776,СВЦЭМ!$A$33:$A$776,$A56,СВЦЭМ!$B$33:$B$776,E$47)+'СЕТ СН'!$G$12+СВЦЭМ!$D$10+'СЕТ СН'!$G$5-'СЕТ СН'!$G$20</f>
        <v>2964.0244862499999</v>
      </c>
      <c r="F56" s="36">
        <f>SUMIFS(СВЦЭМ!$C$33:$C$776,СВЦЭМ!$A$33:$A$776,$A56,СВЦЭМ!$B$33:$B$776,F$47)+'СЕТ СН'!$G$12+СВЦЭМ!$D$10+'СЕТ СН'!$G$5-'СЕТ СН'!$G$20</f>
        <v>2964.0377565899998</v>
      </c>
      <c r="G56" s="36">
        <f>SUMIFS(СВЦЭМ!$C$33:$C$776,СВЦЭМ!$A$33:$A$776,$A56,СВЦЭМ!$B$33:$B$776,G$47)+'СЕТ СН'!$G$12+СВЦЭМ!$D$10+'СЕТ СН'!$G$5-'СЕТ СН'!$G$20</f>
        <v>2955.3543749</v>
      </c>
      <c r="H56" s="36">
        <f>SUMIFS(СВЦЭМ!$C$33:$C$776,СВЦЭМ!$A$33:$A$776,$A56,СВЦЭМ!$B$33:$B$776,H$47)+'СЕТ СН'!$G$12+СВЦЭМ!$D$10+'СЕТ СН'!$G$5-'СЕТ СН'!$G$20</f>
        <v>2921.0000829199998</v>
      </c>
      <c r="I56" s="36">
        <f>SUMIFS(СВЦЭМ!$C$33:$C$776,СВЦЭМ!$A$33:$A$776,$A56,СВЦЭМ!$B$33:$B$776,I$47)+'СЕТ СН'!$G$12+СВЦЭМ!$D$10+'СЕТ СН'!$G$5-'СЕТ СН'!$G$20</f>
        <v>2874.6922892299999</v>
      </c>
      <c r="J56" s="36">
        <f>SUMIFS(СВЦЭМ!$C$33:$C$776,СВЦЭМ!$A$33:$A$776,$A56,СВЦЭМ!$B$33:$B$776,J$47)+'СЕТ СН'!$G$12+СВЦЭМ!$D$10+'СЕТ СН'!$G$5-'СЕТ СН'!$G$20</f>
        <v>2838.8194570599999</v>
      </c>
      <c r="K56" s="36">
        <f>SUMIFS(СВЦЭМ!$C$33:$C$776,СВЦЭМ!$A$33:$A$776,$A56,СВЦЭМ!$B$33:$B$776,K$47)+'СЕТ СН'!$G$12+СВЦЭМ!$D$10+'СЕТ СН'!$G$5-'СЕТ СН'!$G$20</f>
        <v>2834.2686326900002</v>
      </c>
      <c r="L56" s="36">
        <f>SUMIFS(СВЦЭМ!$C$33:$C$776,СВЦЭМ!$A$33:$A$776,$A56,СВЦЭМ!$B$33:$B$776,L$47)+'СЕТ СН'!$G$12+СВЦЭМ!$D$10+'СЕТ СН'!$G$5-'СЕТ СН'!$G$20</f>
        <v>2838.2657330800002</v>
      </c>
      <c r="M56" s="36">
        <f>SUMIFS(СВЦЭМ!$C$33:$C$776,СВЦЭМ!$A$33:$A$776,$A56,СВЦЭМ!$B$33:$B$776,M$47)+'СЕТ СН'!$G$12+СВЦЭМ!$D$10+'СЕТ СН'!$G$5-'СЕТ СН'!$G$20</f>
        <v>2846.44940907</v>
      </c>
      <c r="N56" s="36">
        <f>SUMIFS(СВЦЭМ!$C$33:$C$776,СВЦЭМ!$A$33:$A$776,$A56,СВЦЭМ!$B$33:$B$776,N$47)+'СЕТ СН'!$G$12+СВЦЭМ!$D$10+'СЕТ СН'!$G$5-'СЕТ СН'!$G$20</f>
        <v>2848.6798392599999</v>
      </c>
      <c r="O56" s="36">
        <f>SUMIFS(СВЦЭМ!$C$33:$C$776,СВЦЭМ!$A$33:$A$776,$A56,СВЦЭМ!$B$33:$B$776,O$47)+'СЕТ СН'!$G$12+СВЦЭМ!$D$10+'СЕТ СН'!$G$5-'СЕТ СН'!$G$20</f>
        <v>2889.5799007999999</v>
      </c>
      <c r="P56" s="36">
        <f>SUMIFS(СВЦЭМ!$C$33:$C$776,СВЦЭМ!$A$33:$A$776,$A56,СВЦЭМ!$B$33:$B$776,P$47)+'СЕТ СН'!$G$12+СВЦЭМ!$D$10+'СЕТ СН'!$G$5-'СЕТ СН'!$G$20</f>
        <v>2905.1780732900002</v>
      </c>
      <c r="Q56" s="36">
        <f>SUMIFS(СВЦЭМ!$C$33:$C$776,СВЦЭМ!$A$33:$A$776,$A56,СВЦЭМ!$B$33:$B$776,Q$47)+'СЕТ СН'!$G$12+СВЦЭМ!$D$10+'СЕТ СН'!$G$5-'СЕТ СН'!$G$20</f>
        <v>2912.6985014400002</v>
      </c>
      <c r="R56" s="36">
        <f>SUMIFS(СВЦЭМ!$C$33:$C$776,СВЦЭМ!$A$33:$A$776,$A56,СВЦЭМ!$B$33:$B$776,R$47)+'СЕТ СН'!$G$12+СВЦЭМ!$D$10+'СЕТ СН'!$G$5-'СЕТ СН'!$G$20</f>
        <v>2869.21014689</v>
      </c>
      <c r="S56" s="36">
        <f>SUMIFS(СВЦЭМ!$C$33:$C$776,СВЦЭМ!$A$33:$A$776,$A56,СВЦЭМ!$B$33:$B$776,S$47)+'СЕТ СН'!$G$12+СВЦЭМ!$D$10+'СЕТ СН'!$G$5-'СЕТ СН'!$G$20</f>
        <v>2850.8021767800001</v>
      </c>
      <c r="T56" s="36">
        <f>SUMIFS(СВЦЭМ!$C$33:$C$776,СВЦЭМ!$A$33:$A$776,$A56,СВЦЭМ!$B$33:$B$776,T$47)+'СЕТ СН'!$G$12+СВЦЭМ!$D$10+'СЕТ СН'!$G$5-'СЕТ СН'!$G$20</f>
        <v>2842.40189285</v>
      </c>
      <c r="U56" s="36">
        <f>SUMIFS(СВЦЭМ!$C$33:$C$776,СВЦЭМ!$A$33:$A$776,$A56,СВЦЭМ!$B$33:$B$776,U$47)+'СЕТ СН'!$G$12+СВЦЭМ!$D$10+'СЕТ СН'!$G$5-'СЕТ СН'!$G$20</f>
        <v>2841.26426094</v>
      </c>
      <c r="V56" s="36">
        <f>SUMIFS(СВЦЭМ!$C$33:$C$776,СВЦЭМ!$A$33:$A$776,$A56,СВЦЭМ!$B$33:$B$776,V$47)+'СЕТ СН'!$G$12+СВЦЭМ!$D$10+'СЕТ СН'!$G$5-'СЕТ СН'!$G$20</f>
        <v>2841.9649136100002</v>
      </c>
      <c r="W56" s="36">
        <f>SUMIFS(СВЦЭМ!$C$33:$C$776,СВЦЭМ!$A$33:$A$776,$A56,СВЦЭМ!$B$33:$B$776,W$47)+'СЕТ СН'!$G$12+СВЦЭМ!$D$10+'СЕТ СН'!$G$5-'СЕТ СН'!$G$20</f>
        <v>2844.38636765</v>
      </c>
      <c r="X56" s="36">
        <f>SUMIFS(СВЦЭМ!$C$33:$C$776,СВЦЭМ!$A$33:$A$776,$A56,СВЦЭМ!$B$33:$B$776,X$47)+'СЕТ СН'!$G$12+СВЦЭМ!$D$10+'СЕТ СН'!$G$5-'СЕТ СН'!$G$20</f>
        <v>2853.5451045700001</v>
      </c>
      <c r="Y56" s="36">
        <f>SUMIFS(СВЦЭМ!$C$33:$C$776,СВЦЭМ!$A$33:$A$776,$A56,СВЦЭМ!$B$33:$B$776,Y$47)+'СЕТ СН'!$G$12+СВЦЭМ!$D$10+'СЕТ СН'!$G$5-'СЕТ СН'!$G$20</f>
        <v>2875.5976715199999</v>
      </c>
    </row>
    <row r="57" spans="1:25" ht="15.75" x14ac:dyDescent="0.2">
      <c r="A57" s="35">
        <f t="shared" si="1"/>
        <v>44175</v>
      </c>
      <c r="B57" s="36">
        <f>SUMIFS(СВЦЭМ!$C$33:$C$776,СВЦЭМ!$A$33:$A$776,$A57,СВЦЭМ!$B$33:$B$776,B$47)+'СЕТ СН'!$G$12+СВЦЭМ!$D$10+'СЕТ СН'!$G$5-'СЕТ СН'!$G$20</f>
        <v>2941.7855733199999</v>
      </c>
      <c r="C57" s="36">
        <f>SUMIFS(СВЦЭМ!$C$33:$C$776,СВЦЭМ!$A$33:$A$776,$A57,СВЦЭМ!$B$33:$B$776,C$47)+'СЕТ СН'!$G$12+СВЦЭМ!$D$10+'СЕТ СН'!$G$5-'СЕТ СН'!$G$20</f>
        <v>2996.5264951099998</v>
      </c>
      <c r="D57" s="36">
        <f>SUMIFS(СВЦЭМ!$C$33:$C$776,СВЦЭМ!$A$33:$A$776,$A57,СВЦЭМ!$B$33:$B$776,D$47)+'СЕТ СН'!$G$12+СВЦЭМ!$D$10+'СЕТ СН'!$G$5-'СЕТ СН'!$G$20</f>
        <v>3007.9233006700001</v>
      </c>
      <c r="E57" s="36">
        <f>SUMIFS(СВЦЭМ!$C$33:$C$776,СВЦЭМ!$A$33:$A$776,$A57,СВЦЭМ!$B$33:$B$776,E$47)+'СЕТ СН'!$G$12+СВЦЭМ!$D$10+'СЕТ СН'!$G$5-'СЕТ СН'!$G$20</f>
        <v>3010.9981046800003</v>
      </c>
      <c r="F57" s="36">
        <f>SUMIFS(СВЦЭМ!$C$33:$C$776,СВЦЭМ!$A$33:$A$776,$A57,СВЦЭМ!$B$33:$B$776,F$47)+'СЕТ СН'!$G$12+СВЦЭМ!$D$10+'СЕТ СН'!$G$5-'СЕТ СН'!$G$20</f>
        <v>3014.3220403800001</v>
      </c>
      <c r="G57" s="36">
        <f>SUMIFS(СВЦЭМ!$C$33:$C$776,СВЦЭМ!$A$33:$A$776,$A57,СВЦЭМ!$B$33:$B$776,G$47)+'СЕТ СН'!$G$12+СВЦЭМ!$D$10+'СЕТ СН'!$G$5-'СЕТ СН'!$G$20</f>
        <v>2996.52735502</v>
      </c>
      <c r="H57" s="36">
        <f>SUMIFS(СВЦЭМ!$C$33:$C$776,СВЦЭМ!$A$33:$A$776,$A57,СВЦЭМ!$B$33:$B$776,H$47)+'СЕТ СН'!$G$12+СВЦЭМ!$D$10+'СЕТ СН'!$G$5-'СЕТ СН'!$G$20</f>
        <v>2964.8523008500001</v>
      </c>
      <c r="I57" s="36">
        <f>SUMIFS(СВЦЭМ!$C$33:$C$776,СВЦЭМ!$A$33:$A$776,$A57,СВЦЭМ!$B$33:$B$776,I$47)+'СЕТ СН'!$G$12+СВЦЭМ!$D$10+'СЕТ СН'!$G$5-'СЕТ СН'!$G$20</f>
        <v>2899.31010793</v>
      </c>
      <c r="J57" s="36">
        <f>SUMIFS(СВЦЭМ!$C$33:$C$776,СВЦЭМ!$A$33:$A$776,$A57,СВЦЭМ!$B$33:$B$776,J$47)+'СЕТ СН'!$G$12+СВЦЭМ!$D$10+'СЕТ СН'!$G$5-'СЕТ СН'!$G$20</f>
        <v>2848.7519044000001</v>
      </c>
      <c r="K57" s="36">
        <f>SUMIFS(СВЦЭМ!$C$33:$C$776,СВЦЭМ!$A$33:$A$776,$A57,СВЦЭМ!$B$33:$B$776,K$47)+'СЕТ СН'!$G$12+СВЦЭМ!$D$10+'СЕТ СН'!$G$5-'СЕТ СН'!$G$20</f>
        <v>2827.6234627100002</v>
      </c>
      <c r="L57" s="36">
        <f>SUMIFS(СВЦЭМ!$C$33:$C$776,СВЦЭМ!$A$33:$A$776,$A57,СВЦЭМ!$B$33:$B$776,L$47)+'СЕТ СН'!$G$12+СВЦЭМ!$D$10+'СЕТ СН'!$G$5-'СЕТ СН'!$G$20</f>
        <v>2831.16177371</v>
      </c>
      <c r="M57" s="36">
        <f>SUMIFS(СВЦЭМ!$C$33:$C$776,СВЦЭМ!$A$33:$A$776,$A57,СВЦЭМ!$B$33:$B$776,M$47)+'СЕТ СН'!$G$12+СВЦЭМ!$D$10+'СЕТ СН'!$G$5-'СЕТ СН'!$G$20</f>
        <v>2828.1751873600001</v>
      </c>
      <c r="N57" s="36">
        <f>SUMIFS(СВЦЭМ!$C$33:$C$776,СВЦЭМ!$A$33:$A$776,$A57,СВЦЭМ!$B$33:$B$776,N$47)+'СЕТ СН'!$G$12+СВЦЭМ!$D$10+'СЕТ СН'!$G$5-'СЕТ СН'!$G$20</f>
        <v>2843.5339905800001</v>
      </c>
      <c r="O57" s="36">
        <f>SUMIFS(СВЦЭМ!$C$33:$C$776,СВЦЭМ!$A$33:$A$776,$A57,СВЦЭМ!$B$33:$B$776,O$47)+'СЕТ СН'!$G$12+СВЦЭМ!$D$10+'СЕТ СН'!$G$5-'СЕТ СН'!$G$20</f>
        <v>2878.7176690900001</v>
      </c>
      <c r="P57" s="36">
        <f>SUMIFS(СВЦЭМ!$C$33:$C$776,СВЦЭМ!$A$33:$A$776,$A57,СВЦЭМ!$B$33:$B$776,P$47)+'СЕТ СН'!$G$12+СВЦЭМ!$D$10+'СЕТ СН'!$G$5-'СЕТ СН'!$G$20</f>
        <v>2900.31957152</v>
      </c>
      <c r="Q57" s="36">
        <f>SUMIFS(СВЦЭМ!$C$33:$C$776,СВЦЭМ!$A$33:$A$776,$A57,СВЦЭМ!$B$33:$B$776,Q$47)+'СЕТ СН'!$G$12+СВЦЭМ!$D$10+'СЕТ СН'!$G$5-'СЕТ СН'!$G$20</f>
        <v>2909.9486756900001</v>
      </c>
      <c r="R57" s="36">
        <f>SUMIFS(СВЦЭМ!$C$33:$C$776,СВЦЭМ!$A$33:$A$776,$A57,СВЦЭМ!$B$33:$B$776,R$47)+'СЕТ СН'!$G$12+СВЦЭМ!$D$10+'СЕТ СН'!$G$5-'СЕТ СН'!$G$20</f>
        <v>2875.6316719199999</v>
      </c>
      <c r="S57" s="36">
        <f>SUMIFS(СВЦЭМ!$C$33:$C$776,СВЦЭМ!$A$33:$A$776,$A57,СВЦЭМ!$B$33:$B$776,S$47)+'СЕТ СН'!$G$12+СВЦЭМ!$D$10+'СЕТ СН'!$G$5-'СЕТ СН'!$G$20</f>
        <v>2844.91793186</v>
      </c>
      <c r="T57" s="36">
        <f>SUMIFS(СВЦЭМ!$C$33:$C$776,СВЦЭМ!$A$33:$A$776,$A57,СВЦЭМ!$B$33:$B$776,T$47)+'СЕТ СН'!$G$12+СВЦЭМ!$D$10+'СЕТ СН'!$G$5-'СЕТ СН'!$G$20</f>
        <v>2839.2852513799999</v>
      </c>
      <c r="U57" s="36">
        <f>SUMIFS(СВЦЭМ!$C$33:$C$776,СВЦЭМ!$A$33:$A$776,$A57,СВЦЭМ!$B$33:$B$776,U$47)+'СЕТ СН'!$G$12+СВЦЭМ!$D$10+'СЕТ СН'!$G$5-'СЕТ СН'!$G$20</f>
        <v>2840.3336117399999</v>
      </c>
      <c r="V57" s="36">
        <f>SUMIFS(СВЦЭМ!$C$33:$C$776,СВЦЭМ!$A$33:$A$776,$A57,СВЦЭМ!$B$33:$B$776,V$47)+'СЕТ СН'!$G$12+СВЦЭМ!$D$10+'СЕТ СН'!$G$5-'СЕТ СН'!$G$20</f>
        <v>2844.2742590600001</v>
      </c>
      <c r="W57" s="36">
        <f>SUMIFS(СВЦЭМ!$C$33:$C$776,СВЦЭМ!$A$33:$A$776,$A57,СВЦЭМ!$B$33:$B$776,W$47)+'СЕТ СН'!$G$12+СВЦЭМ!$D$10+'СЕТ СН'!$G$5-'СЕТ СН'!$G$20</f>
        <v>2846.64358894</v>
      </c>
      <c r="X57" s="36">
        <f>SUMIFS(СВЦЭМ!$C$33:$C$776,СВЦЭМ!$A$33:$A$776,$A57,СВЦЭМ!$B$33:$B$776,X$47)+'СЕТ СН'!$G$12+СВЦЭМ!$D$10+'СЕТ СН'!$G$5-'СЕТ СН'!$G$20</f>
        <v>2846.6954322000001</v>
      </c>
      <c r="Y57" s="36">
        <f>SUMIFS(СВЦЭМ!$C$33:$C$776,СВЦЭМ!$A$33:$A$776,$A57,СВЦЭМ!$B$33:$B$776,Y$47)+'СЕТ СН'!$G$12+СВЦЭМ!$D$10+'СЕТ СН'!$G$5-'СЕТ СН'!$G$20</f>
        <v>2870.0899083700001</v>
      </c>
    </row>
    <row r="58" spans="1:25" ht="15.75" x14ac:dyDescent="0.2">
      <c r="A58" s="35">
        <f t="shared" si="1"/>
        <v>44176</v>
      </c>
      <c r="B58" s="36">
        <f>SUMIFS(СВЦЭМ!$C$33:$C$776,СВЦЭМ!$A$33:$A$776,$A58,СВЦЭМ!$B$33:$B$776,B$47)+'СЕТ СН'!$G$12+СВЦЭМ!$D$10+'СЕТ СН'!$G$5-'СЕТ СН'!$G$20</f>
        <v>2897.9753351099998</v>
      </c>
      <c r="C58" s="36">
        <f>SUMIFS(СВЦЭМ!$C$33:$C$776,СВЦЭМ!$A$33:$A$776,$A58,СВЦЭМ!$B$33:$B$776,C$47)+'СЕТ СН'!$G$12+СВЦЭМ!$D$10+'СЕТ СН'!$G$5-'СЕТ СН'!$G$20</f>
        <v>2955.0707964600001</v>
      </c>
      <c r="D58" s="36">
        <f>SUMIFS(СВЦЭМ!$C$33:$C$776,СВЦЭМ!$A$33:$A$776,$A58,СВЦЭМ!$B$33:$B$776,D$47)+'СЕТ СН'!$G$12+СВЦЭМ!$D$10+'СЕТ СН'!$G$5-'СЕТ СН'!$G$20</f>
        <v>2969.3266665700003</v>
      </c>
      <c r="E58" s="36">
        <f>SUMIFS(СВЦЭМ!$C$33:$C$776,СВЦЭМ!$A$33:$A$776,$A58,СВЦЭМ!$B$33:$B$776,E$47)+'СЕТ СН'!$G$12+СВЦЭМ!$D$10+'СЕТ СН'!$G$5-'СЕТ СН'!$G$20</f>
        <v>2972.2982962900001</v>
      </c>
      <c r="F58" s="36">
        <f>SUMIFS(СВЦЭМ!$C$33:$C$776,СВЦЭМ!$A$33:$A$776,$A58,СВЦЭМ!$B$33:$B$776,F$47)+'СЕТ СН'!$G$12+СВЦЭМ!$D$10+'СЕТ СН'!$G$5-'СЕТ СН'!$G$20</f>
        <v>2975.3947202200002</v>
      </c>
      <c r="G58" s="36">
        <f>SUMIFS(СВЦЭМ!$C$33:$C$776,СВЦЭМ!$A$33:$A$776,$A58,СВЦЭМ!$B$33:$B$776,G$47)+'СЕТ СН'!$G$12+СВЦЭМ!$D$10+'СЕТ СН'!$G$5-'СЕТ СН'!$G$20</f>
        <v>2957.2347211699998</v>
      </c>
      <c r="H58" s="36">
        <f>SUMIFS(СВЦЭМ!$C$33:$C$776,СВЦЭМ!$A$33:$A$776,$A58,СВЦЭМ!$B$33:$B$776,H$47)+'СЕТ СН'!$G$12+СВЦЭМ!$D$10+'СЕТ СН'!$G$5-'СЕТ СН'!$G$20</f>
        <v>2932.6928712899999</v>
      </c>
      <c r="I58" s="36">
        <f>SUMIFS(СВЦЭМ!$C$33:$C$776,СВЦЭМ!$A$33:$A$776,$A58,СВЦЭМ!$B$33:$B$776,I$47)+'СЕТ СН'!$G$12+СВЦЭМ!$D$10+'СЕТ СН'!$G$5-'СЕТ СН'!$G$20</f>
        <v>2886.6554096199998</v>
      </c>
      <c r="J58" s="36">
        <f>SUMIFS(СВЦЭМ!$C$33:$C$776,СВЦЭМ!$A$33:$A$776,$A58,СВЦЭМ!$B$33:$B$776,J$47)+'СЕТ СН'!$G$12+СВЦЭМ!$D$10+'СЕТ СН'!$G$5-'СЕТ СН'!$G$20</f>
        <v>2838.1556871299999</v>
      </c>
      <c r="K58" s="36">
        <f>SUMIFS(СВЦЭМ!$C$33:$C$776,СВЦЭМ!$A$33:$A$776,$A58,СВЦЭМ!$B$33:$B$776,K$47)+'СЕТ СН'!$G$12+СВЦЭМ!$D$10+'СЕТ СН'!$G$5-'СЕТ СН'!$G$20</f>
        <v>2824.9122943399998</v>
      </c>
      <c r="L58" s="36">
        <f>SUMIFS(СВЦЭМ!$C$33:$C$776,СВЦЭМ!$A$33:$A$776,$A58,СВЦЭМ!$B$33:$B$776,L$47)+'СЕТ СН'!$G$12+СВЦЭМ!$D$10+'СЕТ СН'!$G$5-'СЕТ СН'!$G$20</f>
        <v>2824.3071216799999</v>
      </c>
      <c r="M58" s="36">
        <f>SUMIFS(СВЦЭМ!$C$33:$C$776,СВЦЭМ!$A$33:$A$776,$A58,СВЦЭМ!$B$33:$B$776,M$47)+'СЕТ СН'!$G$12+СВЦЭМ!$D$10+'СЕТ СН'!$G$5-'СЕТ СН'!$G$20</f>
        <v>2820.4919127600001</v>
      </c>
      <c r="N58" s="36">
        <f>SUMIFS(СВЦЭМ!$C$33:$C$776,СВЦЭМ!$A$33:$A$776,$A58,СВЦЭМ!$B$33:$B$776,N$47)+'СЕТ СН'!$G$12+СВЦЭМ!$D$10+'СЕТ СН'!$G$5-'СЕТ СН'!$G$20</f>
        <v>2820.5783745799999</v>
      </c>
      <c r="O58" s="36">
        <f>SUMIFS(СВЦЭМ!$C$33:$C$776,СВЦЭМ!$A$33:$A$776,$A58,СВЦЭМ!$B$33:$B$776,O$47)+'СЕТ СН'!$G$12+СВЦЭМ!$D$10+'СЕТ СН'!$G$5-'СЕТ СН'!$G$20</f>
        <v>2860.9711086400002</v>
      </c>
      <c r="P58" s="36">
        <f>SUMIFS(СВЦЭМ!$C$33:$C$776,СВЦЭМ!$A$33:$A$776,$A58,СВЦЭМ!$B$33:$B$776,P$47)+'СЕТ СН'!$G$12+СВЦЭМ!$D$10+'СЕТ СН'!$G$5-'СЕТ СН'!$G$20</f>
        <v>2883.6022916100001</v>
      </c>
      <c r="Q58" s="36">
        <f>SUMIFS(СВЦЭМ!$C$33:$C$776,СВЦЭМ!$A$33:$A$776,$A58,СВЦЭМ!$B$33:$B$776,Q$47)+'СЕТ СН'!$G$12+СВЦЭМ!$D$10+'СЕТ СН'!$G$5-'СЕТ СН'!$G$20</f>
        <v>2888.2907730100001</v>
      </c>
      <c r="R58" s="36">
        <f>SUMIFS(СВЦЭМ!$C$33:$C$776,СВЦЭМ!$A$33:$A$776,$A58,СВЦЭМ!$B$33:$B$776,R$47)+'СЕТ СН'!$G$12+СВЦЭМ!$D$10+'СЕТ СН'!$G$5-'СЕТ СН'!$G$20</f>
        <v>2862.2814358099999</v>
      </c>
      <c r="S58" s="36">
        <f>SUMIFS(СВЦЭМ!$C$33:$C$776,СВЦЭМ!$A$33:$A$776,$A58,СВЦЭМ!$B$33:$B$776,S$47)+'СЕТ СН'!$G$12+СВЦЭМ!$D$10+'СЕТ СН'!$G$5-'СЕТ СН'!$G$20</f>
        <v>2828.9386277200001</v>
      </c>
      <c r="T58" s="36">
        <f>SUMIFS(СВЦЭМ!$C$33:$C$776,СВЦЭМ!$A$33:$A$776,$A58,СВЦЭМ!$B$33:$B$776,T$47)+'СЕТ СН'!$G$12+СВЦЭМ!$D$10+'СЕТ СН'!$G$5-'СЕТ СН'!$G$20</f>
        <v>2817.73246913</v>
      </c>
      <c r="U58" s="36">
        <f>SUMIFS(СВЦЭМ!$C$33:$C$776,СВЦЭМ!$A$33:$A$776,$A58,СВЦЭМ!$B$33:$B$776,U$47)+'СЕТ СН'!$G$12+СВЦЭМ!$D$10+'СЕТ СН'!$G$5-'СЕТ СН'!$G$20</f>
        <v>2810.9409908799998</v>
      </c>
      <c r="V58" s="36">
        <f>SUMIFS(СВЦЭМ!$C$33:$C$776,СВЦЭМ!$A$33:$A$776,$A58,СВЦЭМ!$B$33:$B$776,V$47)+'СЕТ СН'!$G$12+СВЦЭМ!$D$10+'СЕТ СН'!$G$5-'СЕТ СН'!$G$20</f>
        <v>2821.1172388</v>
      </c>
      <c r="W58" s="36">
        <f>SUMIFS(СВЦЭМ!$C$33:$C$776,СВЦЭМ!$A$33:$A$776,$A58,СВЦЭМ!$B$33:$B$776,W$47)+'СЕТ СН'!$G$12+СВЦЭМ!$D$10+'СЕТ СН'!$G$5-'СЕТ СН'!$G$20</f>
        <v>2825.9782765800001</v>
      </c>
      <c r="X58" s="36">
        <f>SUMIFS(СВЦЭМ!$C$33:$C$776,СВЦЭМ!$A$33:$A$776,$A58,СВЦЭМ!$B$33:$B$776,X$47)+'СЕТ СН'!$G$12+СВЦЭМ!$D$10+'СЕТ СН'!$G$5-'СЕТ СН'!$G$20</f>
        <v>2834.3657548800002</v>
      </c>
      <c r="Y58" s="36">
        <f>SUMIFS(СВЦЭМ!$C$33:$C$776,СВЦЭМ!$A$33:$A$776,$A58,СВЦЭМ!$B$33:$B$776,Y$47)+'СЕТ СН'!$G$12+СВЦЭМ!$D$10+'СЕТ СН'!$G$5-'СЕТ СН'!$G$20</f>
        <v>2854.78186039</v>
      </c>
    </row>
    <row r="59" spans="1:25" ht="15.75" x14ac:dyDescent="0.2">
      <c r="A59" s="35">
        <f t="shared" si="1"/>
        <v>44177</v>
      </c>
      <c r="B59" s="36">
        <f>SUMIFS(СВЦЭМ!$C$33:$C$776,СВЦЭМ!$A$33:$A$776,$A59,СВЦЭМ!$B$33:$B$776,B$47)+'СЕТ СН'!$G$12+СВЦЭМ!$D$10+'СЕТ СН'!$G$5-'СЕТ СН'!$G$20</f>
        <v>2869.3126353600001</v>
      </c>
      <c r="C59" s="36">
        <f>SUMIFS(СВЦЭМ!$C$33:$C$776,СВЦЭМ!$A$33:$A$776,$A59,СВЦЭМ!$B$33:$B$776,C$47)+'СЕТ СН'!$G$12+СВЦЭМ!$D$10+'СЕТ СН'!$G$5-'СЕТ СН'!$G$20</f>
        <v>2916.18013784</v>
      </c>
      <c r="D59" s="36">
        <f>SUMIFS(СВЦЭМ!$C$33:$C$776,СВЦЭМ!$A$33:$A$776,$A59,СВЦЭМ!$B$33:$B$776,D$47)+'СЕТ СН'!$G$12+СВЦЭМ!$D$10+'СЕТ СН'!$G$5-'СЕТ СН'!$G$20</f>
        <v>2938.2642625399999</v>
      </c>
      <c r="E59" s="36">
        <f>SUMIFS(СВЦЭМ!$C$33:$C$776,СВЦЭМ!$A$33:$A$776,$A59,СВЦЭМ!$B$33:$B$776,E$47)+'СЕТ СН'!$G$12+СВЦЭМ!$D$10+'СЕТ СН'!$G$5-'СЕТ СН'!$G$20</f>
        <v>2956.4134939999999</v>
      </c>
      <c r="F59" s="36">
        <f>SUMIFS(СВЦЭМ!$C$33:$C$776,СВЦЭМ!$A$33:$A$776,$A59,СВЦЭМ!$B$33:$B$776,F$47)+'СЕТ СН'!$G$12+СВЦЭМ!$D$10+'СЕТ СН'!$G$5-'СЕТ СН'!$G$20</f>
        <v>2965.8647919300001</v>
      </c>
      <c r="G59" s="36">
        <f>SUMIFS(СВЦЭМ!$C$33:$C$776,СВЦЭМ!$A$33:$A$776,$A59,СВЦЭМ!$B$33:$B$776,G$47)+'СЕТ СН'!$G$12+СВЦЭМ!$D$10+'СЕТ СН'!$G$5-'СЕТ СН'!$G$20</f>
        <v>2960.5495667700002</v>
      </c>
      <c r="H59" s="36">
        <f>SUMIFS(СВЦЭМ!$C$33:$C$776,СВЦЭМ!$A$33:$A$776,$A59,СВЦЭМ!$B$33:$B$776,H$47)+'СЕТ СН'!$G$12+СВЦЭМ!$D$10+'СЕТ СН'!$G$5-'СЕТ СН'!$G$20</f>
        <v>2957.3219932699999</v>
      </c>
      <c r="I59" s="36">
        <f>SUMIFS(СВЦЭМ!$C$33:$C$776,СВЦЭМ!$A$33:$A$776,$A59,СВЦЭМ!$B$33:$B$776,I$47)+'СЕТ СН'!$G$12+СВЦЭМ!$D$10+'СЕТ СН'!$G$5-'СЕТ СН'!$G$20</f>
        <v>2911.88521842</v>
      </c>
      <c r="J59" s="36">
        <f>SUMIFS(СВЦЭМ!$C$33:$C$776,СВЦЭМ!$A$33:$A$776,$A59,СВЦЭМ!$B$33:$B$776,J$47)+'СЕТ СН'!$G$12+СВЦЭМ!$D$10+'СЕТ СН'!$G$5-'СЕТ СН'!$G$20</f>
        <v>2833.2113704499998</v>
      </c>
      <c r="K59" s="36">
        <f>SUMIFS(СВЦЭМ!$C$33:$C$776,СВЦЭМ!$A$33:$A$776,$A59,СВЦЭМ!$B$33:$B$776,K$47)+'СЕТ СН'!$G$12+СВЦЭМ!$D$10+'СЕТ СН'!$G$5-'СЕТ СН'!$G$20</f>
        <v>2827.0779565800003</v>
      </c>
      <c r="L59" s="36">
        <f>SUMIFS(СВЦЭМ!$C$33:$C$776,СВЦЭМ!$A$33:$A$776,$A59,СВЦЭМ!$B$33:$B$776,L$47)+'СЕТ СН'!$G$12+СВЦЭМ!$D$10+'СЕТ СН'!$G$5-'СЕТ СН'!$G$20</f>
        <v>2835.93345783</v>
      </c>
      <c r="M59" s="36">
        <f>SUMIFS(СВЦЭМ!$C$33:$C$776,СВЦЭМ!$A$33:$A$776,$A59,СВЦЭМ!$B$33:$B$776,M$47)+'СЕТ СН'!$G$12+СВЦЭМ!$D$10+'СЕТ СН'!$G$5-'СЕТ СН'!$G$20</f>
        <v>2826.37724114</v>
      </c>
      <c r="N59" s="36">
        <f>SUMIFS(СВЦЭМ!$C$33:$C$776,СВЦЭМ!$A$33:$A$776,$A59,СВЦЭМ!$B$33:$B$776,N$47)+'СЕТ СН'!$G$12+СВЦЭМ!$D$10+'СЕТ СН'!$G$5-'СЕТ СН'!$G$20</f>
        <v>2820.2048029699999</v>
      </c>
      <c r="O59" s="36">
        <f>SUMIFS(СВЦЭМ!$C$33:$C$776,СВЦЭМ!$A$33:$A$776,$A59,СВЦЭМ!$B$33:$B$776,O$47)+'СЕТ СН'!$G$12+СВЦЭМ!$D$10+'СЕТ СН'!$G$5-'СЕТ СН'!$G$20</f>
        <v>2850.9005420200001</v>
      </c>
      <c r="P59" s="36">
        <f>SUMIFS(СВЦЭМ!$C$33:$C$776,СВЦЭМ!$A$33:$A$776,$A59,СВЦЭМ!$B$33:$B$776,P$47)+'СЕТ СН'!$G$12+СВЦЭМ!$D$10+'СЕТ СН'!$G$5-'СЕТ СН'!$G$20</f>
        <v>2866.9541466999999</v>
      </c>
      <c r="Q59" s="36">
        <f>SUMIFS(СВЦЭМ!$C$33:$C$776,СВЦЭМ!$A$33:$A$776,$A59,СВЦЭМ!$B$33:$B$776,Q$47)+'СЕТ СН'!$G$12+СВЦЭМ!$D$10+'СЕТ СН'!$G$5-'СЕТ СН'!$G$20</f>
        <v>2866.7999669400001</v>
      </c>
      <c r="R59" s="36">
        <f>SUMIFS(СВЦЭМ!$C$33:$C$776,СВЦЭМ!$A$33:$A$776,$A59,СВЦЭМ!$B$33:$B$776,R$47)+'СЕТ СН'!$G$12+СВЦЭМ!$D$10+'СЕТ СН'!$G$5-'СЕТ СН'!$G$20</f>
        <v>2824.6158085400002</v>
      </c>
      <c r="S59" s="36">
        <f>SUMIFS(СВЦЭМ!$C$33:$C$776,СВЦЭМ!$A$33:$A$776,$A59,СВЦЭМ!$B$33:$B$776,S$47)+'СЕТ СН'!$G$12+СВЦЭМ!$D$10+'СЕТ СН'!$G$5-'СЕТ СН'!$G$20</f>
        <v>2822.0654853999999</v>
      </c>
      <c r="T59" s="36">
        <f>SUMIFS(СВЦЭМ!$C$33:$C$776,СВЦЭМ!$A$33:$A$776,$A59,СВЦЭМ!$B$33:$B$776,T$47)+'СЕТ СН'!$G$12+СВЦЭМ!$D$10+'СЕТ СН'!$G$5-'СЕТ СН'!$G$20</f>
        <v>2837.6838097300001</v>
      </c>
      <c r="U59" s="36">
        <f>SUMIFS(СВЦЭМ!$C$33:$C$776,СВЦЭМ!$A$33:$A$776,$A59,СВЦЭМ!$B$33:$B$776,U$47)+'СЕТ СН'!$G$12+СВЦЭМ!$D$10+'СЕТ СН'!$G$5-'СЕТ СН'!$G$20</f>
        <v>2833.3978042899998</v>
      </c>
      <c r="V59" s="36">
        <f>SUMIFS(СВЦЭМ!$C$33:$C$776,СВЦЭМ!$A$33:$A$776,$A59,СВЦЭМ!$B$33:$B$776,V$47)+'СЕТ СН'!$G$12+СВЦЭМ!$D$10+'СЕТ СН'!$G$5-'СЕТ СН'!$G$20</f>
        <v>2823.7929455000003</v>
      </c>
      <c r="W59" s="36">
        <f>SUMIFS(СВЦЭМ!$C$33:$C$776,СВЦЭМ!$A$33:$A$776,$A59,СВЦЭМ!$B$33:$B$776,W$47)+'СЕТ СН'!$G$12+СВЦЭМ!$D$10+'СЕТ СН'!$G$5-'СЕТ СН'!$G$20</f>
        <v>2822.0746524900001</v>
      </c>
      <c r="X59" s="36">
        <f>SUMIFS(СВЦЭМ!$C$33:$C$776,СВЦЭМ!$A$33:$A$776,$A59,СВЦЭМ!$B$33:$B$776,X$47)+'СЕТ СН'!$G$12+СВЦЭМ!$D$10+'СЕТ СН'!$G$5-'СЕТ СН'!$G$20</f>
        <v>2823.9192108799998</v>
      </c>
      <c r="Y59" s="36">
        <f>SUMIFS(СВЦЭМ!$C$33:$C$776,СВЦЭМ!$A$33:$A$776,$A59,СВЦЭМ!$B$33:$B$776,Y$47)+'СЕТ СН'!$G$12+СВЦЭМ!$D$10+'СЕТ СН'!$G$5-'СЕТ СН'!$G$20</f>
        <v>2842.8557056</v>
      </c>
    </row>
    <row r="60" spans="1:25" ht="15.75" x14ac:dyDescent="0.2">
      <c r="A60" s="35">
        <f t="shared" si="1"/>
        <v>44178</v>
      </c>
      <c r="B60" s="36">
        <f>SUMIFS(СВЦЭМ!$C$33:$C$776,СВЦЭМ!$A$33:$A$776,$A60,СВЦЭМ!$B$33:$B$776,B$47)+'СЕТ СН'!$G$12+СВЦЭМ!$D$10+'СЕТ СН'!$G$5-'СЕТ СН'!$G$20</f>
        <v>2898.2516366</v>
      </c>
      <c r="C60" s="36">
        <f>SUMIFS(СВЦЭМ!$C$33:$C$776,СВЦЭМ!$A$33:$A$776,$A60,СВЦЭМ!$B$33:$B$776,C$47)+'СЕТ СН'!$G$12+СВЦЭМ!$D$10+'СЕТ СН'!$G$5-'СЕТ СН'!$G$20</f>
        <v>2949.1692370999999</v>
      </c>
      <c r="D60" s="36">
        <f>SUMIFS(СВЦЭМ!$C$33:$C$776,СВЦЭМ!$A$33:$A$776,$A60,СВЦЭМ!$B$33:$B$776,D$47)+'СЕТ СН'!$G$12+СВЦЭМ!$D$10+'СЕТ СН'!$G$5-'СЕТ СН'!$G$20</f>
        <v>2968.6816463499999</v>
      </c>
      <c r="E60" s="36">
        <f>SUMIFS(СВЦЭМ!$C$33:$C$776,СВЦЭМ!$A$33:$A$776,$A60,СВЦЭМ!$B$33:$B$776,E$47)+'СЕТ СН'!$G$12+СВЦЭМ!$D$10+'СЕТ СН'!$G$5-'СЕТ СН'!$G$20</f>
        <v>2977.3391497000002</v>
      </c>
      <c r="F60" s="36">
        <f>SUMIFS(СВЦЭМ!$C$33:$C$776,СВЦЭМ!$A$33:$A$776,$A60,СВЦЭМ!$B$33:$B$776,F$47)+'СЕТ СН'!$G$12+СВЦЭМ!$D$10+'СЕТ СН'!$G$5-'СЕТ СН'!$G$20</f>
        <v>2977.0062255100001</v>
      </c>
      <c r="G60" s="36">
        <f>SUMIFS(СВЦЭМ!$C$33:$C$776,СВЦЭМ!$A$33:$A$776,$A60,СВЦЭМ!$B$33:$B$776,G$47)+'СЕТ СН'!$G$12+СВЦЭМ!$D$10+'СЕТ СН'!$G$5-'СЕТ СН'!$G$20</f>
        <v>2969.2120502400003</v>
      </c>
      <c r="H60" s="36">
        <f>SUMIFS(СВЦЭМ!$C$33:$C$776,СВЦЭМ!$A$33:$A$776,$A60,СВЦЭМ!$B$33:$B$776,H$47)+'СЕТ СН'!$G$12+СВЦЭМ!$D$10+'СЕТ СН'!$G$5-'СЕТ СН'!$G$20</f>
        <v>2950.70479312</v>
      </c>
      <c r="I60" s="36">
        <f>SUMIFS(СВЦЭМ!$C$33:$C$776,СВЦЭМ!$A$33:$A$776,$A60,СВЦЭМ!$B$33:$B$776,I$47)+'СЕТ СН'!$G$12+СВЦЭМ!$D$10+'СЕТ СН'!$G$5-'СЕТ СН'!$G$20</f>
        <v>2891.1932284599998</v>
      </c>
      <c r="J60" s="36">
        <f>SUMIFS(СВЦЭМ!$C$33:$C$776,СВЦЭМ!$A$33:$A$776,$A60,СВЦЭМ!$B$33:$B$776,J$47)+'СЕТ СН'!$G$12+СВЦЭМ!$D$10+'СЕТ СН'!$G$5-'СЕТ СН'!$G$20</f>
        <v>2836.62175733</v>
      </c>
      <c r="K60" s="36">
        <f>SUMIFS(СВЦЭМ!$C$33:$C$776,СВЦЭМ!$A$33:$A$776,$A60,СВЦЭМ!$B$33:$B$776,K$47)+'СЕТ СН'!$G$12+СВЦЭМ!$D$10+'СЕТ СН'!$G$5-'СЕТ СН'!$G$20</f>
        <v>2810.6814064800001</v>
      </c>
      <c r="L60" s="36">
        <f>SUMIFS(СВЦЭМ!$C$33:$C$776,СВЦЭМ!$A$33:$A$776,$A60,СВЦЭМ!$B$33:$B$776,L$47)+'СЕТ СН'!$G$12+СВЦЭМ!$D$10+'СЕТ СН'!$G$5-'СЕТ СН'!$G$20</f>
        <v>2820.7614388900001</v>
      </c>
      <c r="M60" s="36">
        <f>SUMIFS(СВЦЭМ!$C$33:$C$776,СВЦЭМ!$A$33:$A$776,$A60,СВЦЭМ!$B$33:$B$776,M$47)+'СЕТ СН'!$G$12+СВЦЭМ!$D$10+'СЕТ СН'!$G$5-'СЕТ СН'!$G$20</f>
        <v>2819.6184505900001</v>
      </c>
      <c r="N60" s="36">
        <f>SUMIFS(СВЦЭМ!$C$33:$C$776,СВЦЭМ!$A$33:$A$776,$A60,СВЦЭМ!$B$33:$B$776,N$47)+'СЕТ СН'!$G$12+СВЦЭМ!$D$10+'СЕТ СН'!$G$5-'СЕТ СН'!$G$20</f>
        <v>2814.0614565699998</v>
      </c>
      <c r="O60" s="36">
        <f>SUMIFS(СВЦЭМ!$C$33:$C$776,СВЦЭМ!$A$33:$A$776,$A60,СВЦЭМ!$B$33:$B$776,O$47)+'СЕТ СН'!$G$12+СВЦЭМ!$D$10+'СЕТ СН'!$G$5-'СЕТ СН'!$G$20</f>
        <v>2852.2557410700001</v>
      </c>
      <c r="P60" s="36">
        <f>SUMIFS(СВЦЭМ!$C$33:$C$776,СВЦЭМ!$A$33:$A$776,$A60,СВЦЭМ!$B$33:$B$776,P$47)+'СЕТ СН'!$G$12+СВЦЭМ!$D$10+'СЕТ СН'!$G$5-'СЕТ СН'!$G$20</f>
        <v>2867.01513114</v>
      </c>
      <c r="Q60" s="36">
        <f>SUMIFS(СВЦЭМ!$C$33:$C$776,СВЦЭМ!$A$33:$A$776,$A60,СВЦЭМ!$B$33:$B$776,Q$47)+'СЕТ СН'!$G$12+СВЦЭМ!$D$10+'СЕТ СН'!$G$5-'СЕТ СН'!$G$20</f>
        <v>2882.6228908399999</v>
      </c>
      <c r="R60" s="36">
        <f>SUMIFS(СВЦЭМ!$C$33:$C$776,СВЦЭМ!$A$33:$A$776,$A60,СВЦЭМ!$B$33:$B$776,R$47)+'СЕТ СН'!$G$12+СВЦЭМ!$D$10+'СЕТ СН'!$G$5-'СЕТ СН'!$G$20</f>
        <v>2829.9083170200001</v>
      </c>
      <c r="S60" s="36">
        <f>SUMIFS(СВЦЭМ!$C$33:$C$776,СВЦЭМ!$A$33:$A$776,$A60,СВЦЭМ!$B$33:$B$776,S$47)+'СЕТ СН'!$G$12+СВЦЭМ!$D$10+'СЕТ СН'!$G$5-'СЕТ СН'!$G$20</f>
        <v>2810.38771361</v>
      </c>
      <c r="T60" s="36">
        <f>SUMIFS(СВЦЭМ!$C$33:$C$776,СВЦЭМ!$A$33:$A$776,$A60,СВЦЭМ!$B$33:$B$776,T$47)+'СЕТ СН'!$G$12+СВЦЭМ!$D$10+'СЕТ СН'!$G$5-'СЕТ СН'!$G$20</f>
        <v>2818.6631837800001</v>
      </c>
      <c r="U60" s="36">
        <f>SUMIFS(СВЦЭМ!$C$33:$C$776,СВЦЭМ!$A$33:$A$776,$A60,СВЦЭМ!$B$33:$B$776,U$47)+'СЕТ СН'!$G$12+СВЦЭМ!$D$10+'СЕТ СН'!$G$5-'СЕТ СН'!$G$20</f>
        <v>2818.3953616600002</v>
      </c>
      <c r="V60" s="36">
        <f>SUMIFS(СВЦЭМ!$C$33:$C$776,СВЦЭМ!$A$33:$A$776,$A60,СВЦЭМ!$B$33:$B$776,V$47)+'СЕТ СН'!$G$12+СВЦЭМ!$D$10+'СЕТ СН'!$G$5-'СЕТ СН'!$G$20</f>
        <v>2820.4369959999999</v>
      </c>
      <c r="W60" s="36">
        <f>SUMIFS(СВЦЭМ!$C$33:$C$776,СВЦЭМ!$A$33:$A$776,$A60,СВЦЭМ!$B$33:$B$776,W$47)+'СЕТ СН'!$G$12+СВЦЭМ!$D$10+'СЕТ СН'!$G$5-'СЕТ СН'!$G$20</f>
        <v>2822.8947909500002</v>
      </c>
      <c r="X60" s="36">
        <f>SUMIFS(СВЦЭМ!$C$33:$C$776,СВЦЭМ!$A$33:$A$776,$A60,СВЦЭМ!$B$33:$B$776,X$47)+'СЕТ СН'!$G$12+СВЦЭМ!$D$10+'СЕТ СН'!$G$5-'СЕТ СН'!$G$20</f>
        <v>2814.9791114200002</v>
      </c>
      <c r="Y60" s="36">
        <f>SUMIFS(СВЦЭМ!$C$33:$C$776,СВЦЭМ!$A$33:$A$776,$A60,СВЦЭМ!$B$33:$B$776,Y$47)+'СЕТ СН'!$G$12+СВЦЭМ!$D$10+'СЕТ СН'!$G$5-'СЕТ СН'!$G$20</f>
        <v>2807.3189288100002</v>
      </c>
    </row>
    <row r="61" spans="1:25" ht="15.75" x14ac:dyDescent="0.2">
      <c r="A61" s="35">
        <f t="shared" si="1"/>
        <v>44179</v>
      </c>
      <c r="B61" s="36">
        <f>SUMIFS(СВЦЭМ!$C$33:$C$776,СВЦЭМ!$A$33:$A$776,$A61,СВЦЭМ!$B$33:$B$776,B$47)+'СЕТ СН'!$G$12+СВЦЭМ!$D$10+'СЕТ СН'!$G$5-'СЕТ СН'!$G$20</f>
        <v>2852.4690455800001</v>
      </c>
      <c r="C61" s="36">
        <f>SUMIFS(СВЦЭМ!$C$33:$C$776,СВЦЭМ!$A$33:$A$776,$A61,СВЦЭМ!$B$33:$B$776,C$47)+'СЕТ СН'!$G$12+СВЦЭМ!$D$10+'СЕТ СН'!$G$5-'СЕТ СН'!$G$20</f>
        <v>2931.5601463200001</v>
      </c>
      <c r="D61" s="36">
        <f>SUMIFS(СВЦЭМ!$C$33:$C$776,СВЦЭМ!$A$33:$A$776,$A61,СВЦЭМ!$B$33:$B$776,D$47)+'СЕТ СН'!$G$12+СВЦЭМ!$D$10+'СЕТ СН'!$G$5-'СЕТ СН'!$G$20</f>
        <v>2961.7414835099999</v>
      </c>
      <c r="E61" s="36">
        <f>SUMIFS(СВЦЭМ!$C$33:$C$776,СВЦЭМ!$A$33:$A$776,$A61,СВЦЭМ!$B$33:$B$776,E$47)+'СЕТ СН'!$G$12+СВЦЭМ!$D$10+'СЕТ СН'!$G$5-'СЕТ СН'!$G$20</f>
        <v>2979.3978536499999</v>
      </c>
      <c r="F61" s="36">
        <f>SUMIFS(СВЦЭМ!$C$33:$C$776,СВЦЭМ!$A$33:$A$776,$A61,СВЦЭМ!$B$33:$B$776,F$47)+'СЕТ СН'!$G$12+СВЦЭМ!$D$10+'СЕТ СН'!$G$5-'СЕТ СН'!$G$20</f>
        <v>2978.12203942</v>
      </c>
      <c r="G61" s="36">
        <f>SUMIFS(СВЦЭМ!$C$33:$C$776,СВЦЭМ!$A$33:$A$776,$A61,СВЦЭМ!$B$33:$B$776,G$47)+'СЕТ СН'!$G$12+СВЦЭМ!$D$10+'СЕТ СН'!$G$5-'СЕТ СН'!$G$20</f>
        <v>2962.9676215700001</v>
      </c>
      <c r="H61" s="36">
        <f>SUMIFS(СВЦЭМ!$C$33:$C$776,СВЦЭМ!$A$33:$A$776,$A61,СВЦЭМ!$B$33:$B$776,H$47)+'СЕТ СН'!$G$12+СВЦЭМ!$D$10+'СЕТ СН'!$G$5-'СЕТ СН'!$G$20</f>
        <v>2934.54045993</v>
      </c>
      <c r="I61" s="36">
        <f>SUMIFS(СВЦЭМ!$C$33:$C$776,СВЦЭМ!$A$33:$A$776,$A61,СВЦЭМ!$B$33:$B$776,I$47)+'СЕТ СН'!$G$12+СВЦЭМ!$D$10+'СЕТ СН'!$G$5-'СЕТ СН'!$G$20</f>
        <v>2878.7111693000002</v>
      </c>
      <c r="J61" s="36">
        <f>SUMIFS(СВЦЭМ!$C$33:$C$776,СВЦЭМ!$A$33:$A$776,$A61,СВЦЭМ!$B$33:$B$776,J$47)+'СЕТ СН'!$G$12+СВЦЭМ!$D$10+'СЕТ СН'!$G$5-'СЕТ СН'!$G$20</f>
        <v>2848.04918228</v>
      </c>
      <c r="K61" s="36">
        <f>SUMIFS(СВЦЭМ!$C$33:$C$776,СВЦЭМ!$A$33:$A$776,$A61,СВЦЭМ!$B$33:$B$776,K$47)+'СЕТ СН'!$G$12+СВЦЭМ!$D$10+'СЕТ СН'!$G$5-'СЕТ СН'!$G$20</f>
        <v>2828.4076322199999</v>
      </c>
      <c r="L61" s="36">
        <f>SUMIFS(СВЦЭМ!$C$33:$C$776,СВЦЭМ!$A$33:$A$776,$A61,СВЦЭМ!$B$33:$B$776,L$47)+'СЕТ СН'!$G$12+СВЦЭМ!$D$10+'СЕТ СН'!$G$5-'СЕТ СН'!$G$20</f>
        <v>2832.1621898100002</v>
      </c>
      <c r="M61" s="36">
        <f>SUMIFS(СВЦЭМ!$C$33:$C$776,СВЦЭМ!$A$33:$A$776,$A61,СВЦЭМ!$B$33:$B$776,M$47)+'СЕТ СН'!$G$12+СВЦЭМ!$D$10+'СЕТ СН'!$G$5-'СЕТ СН'!$G$20</f>
        <v>2831.11443087</v>
      </c>
      <c r="N61" s="36">
        <f>SUMIFS(СВЦЭМ!$C$33:$C$776,СВЦЭМ!$A$33:$A$776,$A61,СВЦЭМ!$B$33:$B$776,N$47)+'СЕТ СН'!$G$12+СВЦЭМ!$D$10+'СЕТ СН'!$G$5-'СЕТ СН'!$G$20</f>
        <v>2823.7819020000002</v>
      </c>
      <c r="O61" s="36">
        <f>SUMIFS(СВЦЭМ!$C$33:$C$776,СВЦЭМ!$A$33:$A$776,$A61,СВЦЭМ!$B$33:$B$776,O$47)+'СЕТ СН'!$G$12+СВЦЭМ!$D$10+'СЕТ СН'!$G$5-'СЕТ СН'!$G$20</f>
        <v>2860.6251421300003</v>
      </c>
      <c r="P61" s="36">
        <f>SUMIFS(СВЦЭМ!$C$33:$C$776,СВЦЭМ!$A$33:$A$776,$A61,СВЦЭМ!$B$33:$B$776,P$47)+'СЕТ СН'!$G$12+СВЦЭМ!$D$10+'СЕТ СН'!$G$5-'СЕТ СН'!$G$20</f>
        <v>2878.7498530500002</v>
      </c>
      <c r="Q61" s="36">
        <f>SUMIFS(СВЦЭМ!$C$33:$C$776,СВЦЭМ!$A$33:$A$776,$A61,СВЦЭМ!$B$33:$B$776,Q$47)+'СЕТ СН'!$G$12+СВЦЭМ!$D$10+'СЕТ СН'!$G$5-'СЕТ СН'!$G$20</f>
        <v>2890.0860203399998</v>
      </c>
      <c r="R61" s="36">
        <f>SUMIFS(СВЦЭМ!$C$33:$C$776,СВЦЭМ!$A$33:$A$776,$A61,СВЦЭМ!$B$33:$B$776,R$47)+'СЕТ СН'!$G$12+СВЦЭМ!$D$10+'СЕТ СН'!$G$5-'СЕТ СН'!$G$20</f>
        <v>2852.9379309300002</v>
      </c>
      <c r="S61" s="36">
        <f>SUMIFS(СВЦЭМ!$C$33:$C$776,СВЦЭМ!$A$33:$A$776,$A61,СВЦЭМ!$B$33:$B$776,S$47)+'СЕТ СН'!$G$12+СВЦЭМ!$D$10+'СЕТ СН'!$G$5-'СЕТ СН'!$G$20</f>
        <v>2828.6207167900002</v>
      </c>
      <c r="T61" s="36">
        <f>SUMIFS(СВЦЭМ!$C$33:$C$776,СВЦЭМ!$A$33:$A$776,$A61,СВЦЭМ!$B$33:$B$776,T$47)+'СЕТ СН'!$G$12+СВЦЭМ!$D$10+'СЕТ СН'!$G$5-'СЕТ СН'!$G$20</f>
        <v>2840.6739054700001</v>
      </c>
      <c r="U61" s="36">
        <f>SUMIFS(СВЦЭМ!$C$33:$C$776,СВЦЭМ!$A$33:$A$776,$A61,СВЦЭМ!$B$33:$B$776,U$47)+'СЕТ СН'!$G$12+СВЦЭМ!$D$10+'СЕТ СН'!$G$5-'СЕТ СН'!$G$20</f>
        <v>2841.01044568</v>
      </c>
      <c r="V61" s="36">
        <f>SUMIFS(СВЦЭМ!$C$33:$C$776,СВЦЭМ!$A$33:$A$776,$A61,СВЦЭМ!$B$33:$B$776,V$47)+'СЕТ СН'!$G$12+СВЦЭМ!$D$10+'СЕТ СН'!$G$5-'СЕТ СН'!$G$20</f>
        <v>2831.7132505300001</v>
      </c>
      <c r="W61" s="36">
        <f>SUMIFS(СВЦЭМ!$C$33:$C$776,СВЦЭМ!$A$33:$A$776,$A61,СВЦЭМ!$B$33:$B$776,W$47)+'СЕТ СН'!$G$12+СВЦЭМ!$D$10+'СЕТ СН'!$G$5-'СЕТ СН'!$G$20</f>
        <v>2823.3550319699998</v>
      </c>
      <c r="X61" s="36">
        <f>SUMIFS(СВЦЭМ!$C$33:$C$776,СВЦЭМ!$A$33:$A$776,$A61,СВЦЭМ!$B$33:$B$776,X$47)+'СЕТ СН'!$G$12+СВЦЭМ!$D$10+'СЕТ СН'!$G$5-'СЕТ СН'!$G$20</f>
        <v>2830.9867049200002</v>
      </c>
      <c r="Y61" s="36">
        <f>SUMIFS(СВЦЭМ!$C$33:$C$776,СВЦЭМ!$A$33:$A$776,$A61,СВЦЭМ!$B$33:$B$776,Y$47)+'СЕТ СН'!$G$12+СВЦЭМ!$D$10+'СЕТ СН'!$G$5-'СЕТ СН'!$G$20</f>
        <v>2858.2896647900002</v>
      </c>
    </row>
    <row r="62" spans="1:25" ht="15.75" x14ac:dyDescent="0.2">
      <c r="A62" s="35">
        <f t="shared" si="1"/>
        <v>44180</v>
      </c>
      <c r="B62" s="36">
        <f>SUMIFS(СВЦЭМ!$C$33:$C$776,СВЦЭМ!$A$33:$A$776,$A62,СВЦЭМ!$B$33:$B$776,B$47)+'СЕТ СН'!$G$12+СВЦЭМ!$D$10+'СЕТ СН'!$G$5-'СЕТ СН'!$G$20</f>
        <v>2936.0673146300001</v>
      </c>
      <c r="C62" s="36">
        <f>SUMIFS(СВЦЭМ!$C$33:$C$776,СВЦЭМ!$A$33:$A$776,$A62,СВЦЭМ!$B$33:$B$776,C$47)+'СЕТ СН'!$G$12+СВЦЭМ!$D$10+'СЕТ СН'!$G$5-'СЕТ СН'!$G$20</f>
        <v>2984.5676755599998</v>
      </c>
      <c r="D62" s="36">
        <f>SUMIFS(СВЦЭМ!$C$33:$C$776,СВЦЭМ!$A$33:$A$776,$A62,СВЦЭМ!$B$33:$B$776,D$47)+'СЕТ СН'!$G$12+СВЦЭМ!$D$10+'СЕТ СН'!$G$5-'СЕТ СН'!$G$20</f>
        <v>2989.95517574</v>
      </c>
      <c r="E62" s="36">
        <f>SUMIFS(СВЦЭМ!$C$33:$C$776,СВЦЭМ!$A$33:$A$776,$A62,СВЦЭМ!$B$33:$B$776,E$47)+'СЕТ СН'!$G$12+СВЦЭМ!$D$10+'СЕТ СН'!$G$5-'СЕТ СН'!$G$20</f>
        <v>2994.8882461799999</v>
      </c>
      <c r="F62" s="36">
        <f>SUMIFS(СВЦЭМ!$C$33:$C$776,СВЦЭМ!$A$33:$A$776,$A62,СВЦЭМ!$B$33:$B$776,F$47)+'СЕТ СН'!$G$12+СВЦЭМ!$D$10+'СЕТ СН'!$G$5-'СЕТ СН'!$G$20</f>
        <v>2985.0547514300001</v>
      </c>
      <c r="G62" s="36">
        <f>SUMIFS(СВЦЭМ!$C$33:$C$776,СВЦЭМ!$A$33:$A$776,$A62,СВЦЭМ!$B$33:$B$776,G$47)+'СЕТ СН'!$G$12+СВЦЭМ!$D$10+'СЕТ СН'!$G$5-'СЕТ СН'!$G$20</f>
        <v>2950.77001032</v>
      </c>
      <c r="H62" s="36">
        <f>SUMIFS(СВЦЭМ!$C$33:$C$776,СВЦЭМ!$A$33:$A$776,$A62,СВЦЭМ!$B$33:$B$776,H$47)+'СЕТ СН'!$G$12+СВЦЭМ!$D$10+'СЕТ СН'!$G$5-'СЕТ СН'!$G$20</f>
        <v>2907.52159927</v>
      </c>
      <c r="I62" s="36">
        <f>SUMIFS(СВЦЭМ!$C$33:$C$776,СВЦЭМ!$A$33:$A$776,$A62,СВЦЭМ!$B$33:$B$776,I$47)+'СЕТ СН'!$G$12+СВЦЭМ!$D$10+'СЕТ СН'!$G$5-'СЕТ СН'!$G$20</f>
        <v>2868.9133922800002</v>
      </c>
      <c r="J62" s="36">
        <f>SUMIFS(СВЦЭМ!$C$33:$C$776,СВЦЭМ!$A$33:$A$776,$A62,СВЦЭМ!$B$33:$B$776,J$47)+'СЕТ СН'!$G$12+СВЦЭМ!$D$10+'СЕТ СН'!$G$5-'СЕТ СН'!$G$20</f>
        <v>2838.6246427900001</v>
      </c>
      <c r="K62" s="36">
        <f>SUMIFS(СВЦЭМ!$C$33:$C$776,СВЦЭМ!$A$33:$A$776,$A62,СВЦЭМ!$B$33:$B$776,K$47)+'СЕТ СН'!$G$12+СВЦЭМ!$D$10+'СЕТ СН'!$G$5-'СЕТ СН'!$G$20</f>
        <v>2812.5504378999999</v>
      </c>
      <c r="L62" s="36">
        <f>SUMIFS(СВЦЭМ!$C$33:$C$776,СВЦЭМ!$A$33:$A$776,$A62,СВЦЭМ!$B$33:$B$776,L$47)+'СЕТ СН'!$G$12+СВЦЭМ!$D$10+'СЕТ СН'!$G$5-'СЕТ СН'!$G$20</f>
        <v>2817.8083235399999</v>
      </c>
      <c r="M62" s="36">
        <f>SUMIFS(СВЦЭМ!$C$33:$C$776,СВЦЭМ!$A$33:$A$776,$A62,СВЦЭМ!$B$33:$B$776,M$47)+'СЕТ СН'!$G$12+СВЦЭМ!$D$10+'СЕТ СН'!$G$5-'СЕТ СН'!$G$20</f>
        <v>2823.16071268</v>
      </c>
      <c r="N62" s="36">
        <f>SUMIFS(СВЦЭМ!$C$33:$C$776,СВЦЭМ!$A$33:$A$776,$A62,СВЦЭМ!$B$33:$B$776,N$47)+'СЕТ СН'!$G$12+СВЦЭМ!$D$10+'СЕТ СН'!$G$5-'СЕТ СН'!$G$20</f>
        <v>2833.3916729800003</v>
      </c>
      <c r="O62" s="36">
        <f>SUMIFS(СВЦЭМ!$C$33:$C$776,СВЦЭМ!$A$33:$A$776,$A62,СВЦЭМ!$B$33:$B$776,O$47)+'СЕТ СН'!$G$12+СВЦЭМ!$D$10+'СЕТ СН'!$G$5-'СЕТ СН'!$G$20</f>
        <v>2882.52398171</v>
      </c>
      <c r="P62" s="36">
        <f>SUMIFS(СВЦЭМ!$C$33:$C$776,СВЦЭМ!$A$33:$A$776,$A62,СВЦЭМ!$B$33:$B$776,P$47)+'СЕТ СН'!$G$12+СВЦЭМ!$D$10+'СЕТ СН'!$G$5-'СЕТ СН'!$G$20</f>
        <v>2897.9652933299999</v>
      </c>
      <c r="Q62" s="36">
        <f>SUMIFS(СВЦЭМ!$C$33:$C$776,СВЦЭМ!$A$33:$A$776,$A62,СВЦЭМ!$B$33:$B$776,Q$47)+'СЕТ СН'!$G$12+СВЦЭМ!$D$10+'СЕТ СН'!$G$5-'СЕТ СН'!$G$20</f>
        <v>2899.55413985</v>
      </c>
      <c r="R62" s="36">
        <f>SUMIFS(СВЦЭМ!$C$33:$C$776,СВЦЭМ!$A$33:$A$776,$A62,СВЦЭМ!$B$33:$B$776,R$47)+'СЕТ СН'!$G$12+СВЦЭМ!$D$10+'СЕТ СН'!$G$5-'СЕТ СН'!$G$20</f>
        <v>2855.0622520100001</v>
      </c>
      <c r="S62" s="36">
        <f>SUMIFS(СВЦЭМ!$C$33:$C$776,СВЦЭМ!$A$33:$A$776,$A62,СВЦЭМ!$B$33:$B$776,S$47)+'СЕТ СН'!$G$12+СВЦЭМ!$D$10+'СЕТ СН'!$G$5-'СЕТ СН'!$G$20</f>
        <v>2825.5439472899998</v>
      </c>
      <c r="T62" s="36">
        <f>SUMIFS(СВЦЭМ!$C$33:$C$776,СВЦЭМ!$A$33:$A$776,$A62,СВЦЭМ!$B$33:$B$776,T$47)+'СЕТ СН'!$G$12+СВЦЭМ!$D$10+'СЕТ СН'!$G$5-'СЕТ СН'!$G$20</f>
        <v>2818.1317908400001</v>
      </c>
      <c r="U62" s="36">
        <f>SUMIFS(СВЦЭМ!$C$33:$C$776,СВЦЭМ!$A$33:$A$776,$A62,СВЦЭМ!$B$33:$B$776,U$47)+'СЕТ СН'!$G$12+СВЦЭМ!$D$10+'СЕТ СН'!$G$5-'СЕТ СН'!$G$20</f>
        <v>2823.3518986399999</v>
      </c>
      <c r="V62" s="36">
        <f>SUMIFS(СВЦЭМ!$C$33:$C$776,СВЦЭМ!$A$33:$A$776,$A62,СВЦЭМ!$B$33:$B$776,V$47)+'СЕТ СН'!$G$12+СВЦЭМ!$D$10+'СЕТ СН'!$G$5-'СЕТ СН'!$G$20</f>
        <v>2795.3797336799998</v>
      </c>
      <c r="W62" s="36">
        <f>SUMIFS(СВЦЭМ!$C$33:$C$776,СВЦЭМ!$A$33:$A$776,$A62,СВЦЭМ!$B$33:$B$776,W$47)+'СЕТ СН'!$G$12+СВЦЭМ!$D$10+'СЕТ СН'!$G$5-'СЕТ СН'!$G$20</f>
        <v>2820.4795316999998</v>
      </c>
      <c r="X62" s="36">
        <f>SUMIFS(СВЦЭМ!$C$33:$C$776,СВЦЭМ!$A$33:$A$776,$A62,СВЦЭМ!$B$33:$B$776,X$47)+'СЕТ СН'!$G$12+СВЦЭМ!$D$10+'СЕТ СН'!$G$5-'СЕТ СН'!$G$20</f>
        <v>2820.85386535</v>
      </c>
      <c r="Y62" s="36">
        <f>SUMIFS(СВЦЭМ!$C$33:$C$776,СВЦЭМ!$A$33:$A$776,$A62,СВЦЭМ!$B$33:$B$776,Y$47)+'СЕТ СН'!$G$12+СВЦЭМ!$D$10+'СЕТ СН'!$G$5-'СЕТ СН'!$G$20</f>
        <v>2835.0619985499998</v>
      </c>
    </row>
    <row r="63" spans="1:25" ht="15.75" x14ac:dyDescent="0.2">
      <c r="A63" s="35">
        <f t="shared" si="1"/>
        <v>44181</v>
      </c>
      <c r="B63" s="36">
        <f>SUMIFS(СВЦЭМ!$C$33:$C$776,СВЦЭМ!$A$33:$A$776,$A63,СВЦЭМ!$B$33:$B$776,B$47)+'СЕТ СН'!$G$12+СВЦЭМ!$D$10+'СЕТ СН'!$G$5-'СЕТ СН'!$G$20</f>
        <v>2942.6508179399998</v>
      </c>
      <c r="C63" s="36">
        <f>SUMIFS(СВЦЭМ!$C$33:$C$776,СВЦЭМ!$A$33:$A$776,$A63,СВЦЭМ!$B$33:$B$776,C$47)+'СЕТ СН'!$G$12+СВЦЭМ!$D$10+'СЕТ СН'!$G$5-'СЕТ СН'!$G$20</f>
        <v>2999.5387281200001</v>
      </c>
      <c r="D63" s="36">
        <f>SUMIFS(СВЦЭМ!$C$33:$C$776,СВЦЭМ!$A$33:$A$776,$A63,СВЦЭМ!$B$33:$B$776,D$47)+'СЕТ СН'!$G$12+СВЦЭМ!$D$10+'СЕТ СН'!$G$5-'СЕТ СН'!$G$20</f>
        <v>3009.2570200999999</v>
      </c>
      <c r="E63" s="36">
        <f>SUMIFS(СВЦЭМ!$C$33:$C$776,СВЦЭМ!$A$33:$A$776,$A63,СВЦЭМ!$B$33:$B$776,E$47)+'СЕТ СН'!$G$12+СВЦЭМ!$D$10+'СЕТ СН'!$G$5-'СЕТ СН'!$G$20</f>
        <v>3011.28323667</v>
      </c>
      <c r="F63" s="36">
        <f>SUMIFS(СВЦЭМ!$C$33:$C$776,СВЦЭМ!$A$33:$A$776,$A63,СВЦЭМ!$B$33:$B$776,F$47)+'СЕТ СН'!$G$12+СВЦЭМ!$D$10+'СЕТ СН'!$G$5-'СЕТ СН'!$G$20</f>
        <v>3002.7808020399998</v>
      </c>
      <c r="G63" s="36">
        <f>SUMIFS(СВЦЭМ!$C$33:$C$776,СВЦЭМ!$A$33:$A$776,$A63,СВЦЭМ!$B$33:$B$776,G$47)+'СЕТ СН'!$G$12+СВЦЭМ!$D$10+'СЕТ СН'!$G$5-'СЕТ СН'!$G$20</f>
        <v>2990.9635932000001</v>
      </c>
      <c r="H63" s="36">
        <f>SUMIFS(СВЦЭМ!$C$33:$C$776,СВЦЭМ!$A$33:$A$776,$A63,СВЦЭМ!$B$33:$B$776,H$47)+'СЕТ СН'!$G$12+СВЦЭМ!$D$10+'СЕТ СН'!$G$5-'СЕТ СН'!$G$20</f>
        <v>2959.54280604</v>
      </c>
      <c r="I63" s="36">
        <f>SUMIFS(СВЦЭМ!$C$33:$C$776,СВЦЭМ!$A$33:$A$776,$A63,СВЦЭМ!$B$33:$B$776,I$47)+'СЕТ СН'!$G$12+СВЦЭМ!$D$10+'СЕТ СН'!$G$5-'СЕТ СН'!$G$20</f>
        <v>2899.72928821</v>
      </c>
      <c r="J63" s="36">
        <f>SUMIFS(СВЦЭМ!$C$33:$C$776,СВЦЭМ!$A$33:$A$776,$A63,СВЦЭМ!$B$33:$B$776,J$47)+'СЕТ СН'!$G$12+СВЦЭМ!$D$10+'СЕТ СН'!$G$5-'СЕТ СН'!$G$20</f>
        <v>2854.4580011600001</v>
      </c>
      <c r="K63" s="36">
        <f>SUMIFS(СВЦЭМ!$C$33:$C$776,СВЦЭМ!$A$33:$A$776,$A63,СВЦЭМ!$B$33:$B$776,K$47)+'СЕТ СН'!$G$12+СВЦЭМ!$D$10+'СЕТ СН'!$G$5-'СЕТ СН'!$G$20</f>
        <v>2832.9769931700002</v>
      </c>
      <c r="L63" s="36">
        <f>SUMIFS(СВЦЭМ!$C$33:$C$776,СВЦЭМ!$A$33:$A$776,$A63,СВЦЭМ!$B$33:$B$776,L$47)+'СЕТ СН'!$G$12+СВЦЭМ!$D$10+'СЕТ СН'!$G$5-'СЕТ СН'!$G$20</f>
        <v>2831.0271247300002</v>
      </c>
      <c r="M63" s="36">
        <f>SUMIFS(СВЦЭМ!$C$33:$C$776,СВЦЭМ!$A$33:$A$776,$A63,СВЦЭМ!$B$33:$B$776,M$47)+'СЕТ СН'!$G$12+СВЦЭМ!$D$10+'СЕТ СН'!$G$5-'СЕТ СН'!$G$20</f>
        <v>2831.8545580300001</v>
      </c>
      <c r="N63" s="36">
        <f>SUMIFS(СВЦЭМ!$C$33:$C$776,СВЦЭМ!$A$33:$A$776,$A63,СВЦЭМ!$B$33:$B$776,N$47)+'СЕТ СН'!$G$12+СВЦЭМ!$D$10+'СЕТ СН'!$G$5-'СЕТ СН'!$G$20</f>
        <v>2844.49695294</v>
      </c>
      <c r="O63" s="36">
        <f>SUMIFS(СВЦЭМ!$C$33:$C$776,СВЦЭМ!$A$33:$A$776,$A63,СВЦЭМ!$B$33:$B$776,O$47)+'СЕТ СН'!$G$12+СВЦЭМ!$D$10+'СЕТ СН'!$G$5-'СЕТ СН'!$G$20</f>
        <v>2889.3450356100002</v>
      </c>
      <c r="P63" s="36">
        <f>SUMIFS(СВЦЭМ!$C$33:$C$776,СВЦЭМ!$A$33:$A$776,$A63,СВЦЭМ!$B$33:$B$776,P$47)+'СЕТ СН'!$G$12+СВЦЭМ!$D$10+'СЕТ СН'!$G$5-'СЕТ СН'!$G$20</f>
        <v>2906.52266418</v>
      </c>
      <c r="Q63" s="36">
        <f>SUMIFS(СВЦЭМ!$C$33:$C$776,СВЦЭМ!$A$33:$A$776,$A63,СВЦЭМ!$B$33:$B$776,Q$47)+'СЕТ СН'!$G$12+СВЦЭМ!$D$10+'СЕТ СН'!$G$5-'СЕТ СН'!$G$20</f>
        <v>2915.8654316800003</v>
      </c>
      <c r="R63" s="36">
        <f>SUMIFS(СВЦЭМ!$C$33:$C$776,СВЦЭМ!$A$33:$A$776,$A63,СВЦЭМ!$B$33:$B$776,R$47)+'СЕТ СН'!$G$12+СВЦЭМ!$D$10+'СЕТ СН'!$G$5-'СЕТ СН'!$G$20</f>
        <v>2878.0417799799998</v>
      </c>
      <c r="S63" s="36">
        <f>SUMIFS(СВЦЭМ!$C$33:$C$776,СВЦЭМ!$A$33:$A$776,$A63,СВЦЭМ!$B$33:$B$776,S$47)+'СЕТ СН'!$G$12+СВЦЭМ!$D$10+'СЕТ СН'!$G$5-'СЕТ СН'!$G$20</f>
        <v>2851.3617113</v>
      </c>
      <c r="T63" s="36">
        <f>SUMIFS(СВЦЭМ!$C$33:$C$776,СВЦЭМ!$A$33:$A$776,$A63,СВЦЭМ!$B$33:$B$776,T$47)+'СЕТ СН'!$G$12+СВЦЭМ!$D$10+'СЕТ СН'!$G$5-'СЕТ СН'!$G$20</f>
        <v>2824.6169314099998</v>
      </c>
      <c r="U63" s="36">
        <f>SUMIFS(СВЦЭМ!$C$33:$C$776,СВЦЭМ!$A$33:$A$776,$A63,СВЦЭМ!$B$33:$B$776,U$47)+'СЕТ СН'!$G$12+СВЦЭМ!$D$10+'СЕТ СН'!$G$5-'СЕТ СН'!$G$20</f>
        <v>2831.7970672900001</v>
      </c>
      <c r="V63" s="36">
        <f>SUMIFS(СВЦЭМ!$C$33:$C$776,СВЦЭМ!$A$33:$A$776,$A63,СВЦЭМ!$B$33:$B$776,V$47)+'СЕТ СН'!$G$12+СВЦЭМ!$D$10+'СЕТ СН'!$G$5-'СЕТ СН'!$G$20</f>
        <v>2844.1007255100003</v>
      </c>
      <c r="W63" s="36">
        <f>SUMIFS(СВЦЭМ!$C$33:$C$776,СВЦЭМ!$A$33:$A$776,$A63,СВЦЭМ!$B$33:$B$776,W$47)+'СЕТ СН'!$G$12+СВЦЭМ!$D$10+'СЕТ СН'!$G$5-'СЕТ СН'!$G$20</f>
        <v>2854.4804280600001</v>
      </c>
      <c r="X63" s="36">
        <f>SUMIFS(СВЦЭМ!$C$33:$C$776,СВЦЭМ!$A$33:$A$776,$A63,СВЦЭМ!$B$33:$B$776,X$47)+'СЕТ СН'!$G$12+СВЦЭМ!$D$10+'СЕТ СН'!$G$5-'СЕТ СН'!$G$20</f>
        <v>2875.83775599</v>
      </c>
      <c r="Y63" s="36">
        <f>SUMIFS(СВЦЭМ!$C$33:$C$776,СВЦЭМ!$A$33:$A$776,$A63,СВЦЭМ!$B$33:$B$776,Y$47)+'СЕТ СН'!$G$12+СВЦЭМ!$D$10+'СЕТ СН'!$G$5-'СЕТ СН'!$G$20</f>
        <v>2898.3076449499999</v>
      </c>
    </row>
    <row r="64" spans="1:25" ht="15.75" x14ac:dyDescent="0.2">
      <c r="A64" s="35">
        <f t="shared" si="1"/>
        <v>44182</v>
      </c>
      <c r="B64" s="36">
        <f>SUMIFS(СВЦЭМ!$C$33:$C$776,СВЦЭМ!$A$33:$A$776,$A64,СВЦЭМ!$B$33:$B$776,B$47)+'СЕТ СН'!$G$12+СВЦЭМ!$D$10+'СЕТ СН'!$G$5-'СЕТ СН'!$G$20</f>
        <v>2950.5609735899998</v>
      </c>
      <c r="C64" s="36">
        <f>SUMIFS(СВЦЭМ!$C$33:$C$776,СВЦЭМ!$A$33:$A$776,$A64,СВЦЭМ!$B$33:$B$776,C$47)+'СЕТ СН'!$G$12+СВЦЭМ!$D$10+'СЕТ СН'!$G$5-'СЕТ СН'!$G$20</f>
        <v>3004.6774187600004</v>
      </c>
      <c r="D64" s="36">
        <f>SUMIFS(СВЦЭМ!$C$33:$C$776,СВЦЭМ!$A$33:$A$776,$A64,СВЦЭМ!$B$33:$B$776,D$47)+'СЕТ СН'!$G$12+СВЦЭМ!$D$10+'СЕТ СН'!$G$5-'СЕТ СН'!$G$20</f>
        <v>3012.1373575500002</v>
      </c>
      <c r="E64" s="36">
        <f>SUMIFS(СВЦЭМ!$C$33:$C$776,СВЦЭМ!$A$33:$A$776,$A64,СВЦЭМ!$B$33:$B$776,E$47)+'СЕТ СН'!$G$12+СВЦЭМ!$D$10+'СЕТ СН'!$G$5-'СЕТ СН'!$G$20</f>
        <v>3017.1408279500001</v>
      </c>
      <c r="F64" s="36">
        <f>SUMIFS(СВЦЭМ!$C$33:$C$776,СВЦЭМ!$A$33:$A$776,$A64,СВЦЭМ!$B$33:$B$776,F$47)+'СЕТ СН'!$G$12+СВЦЭМ!$D$10+'СЕТ СН'!$G$5-'СЕТ СН'!$G$20</f>
        <v>3005.1084823299998</v>
      </c>
      <c r="G64" s="36">
        <f>SUMIFS(СВЦЭМ!$C$33:$C$776,СВЦЭМ!$A$33:$A$776,$A64,СВЦЭМ!$B$33:$B$776,G$47)+'СЕТ СН'!$G$12+СВЦЭМ!$D$10+'СЕТ СН'!$G$5-'СЕТ СН'!$G$20</f>
        <v>2993.4092629500001</v>
      </c>
      <c r="H64" s="36">
        <f>SUMIFS(СВЦЭМ!$C$33:$C$776,СВЦЭМ!$A$33:$A$776,$A64,СВЦЭМ!$B$33:$B$776,H$47)+'СЕТ СН'!$G$12+СВЦЭМ!$D$10+'СЕТ СН'!$G$5-'СЕТ СН'!$G$20</f>
        <v>2960.7742304600001</v>
      </c>
      <c r="I64" s="36">
        <f>SUMIFS(СВЦЭМ!$C$33:$C$776,СВЦЭМ!$A$33:$A$776,$A64,СВЦЭМ!$B$33:$B$776,I$47)+'СЕТ СН'!$G$12+СВЦЭМ!$D$10+'СЕТ СН'!$G$5-'СЕТ СН'!$G$20</f>
        <v>2913.1066212599999</v>
      </c>
      <c r="J64" s="36">
        <f>SUMIFS(СВЦЭМ!$C$33:$C$776,СВЦЭМ!$A$33:$A$776,$A64,СВЦЭМ!$B$33:$B$776,J$47)+'СЕТ СН'!$G$12+СВЦЭМ!$D$10+'СЕТ СН'!$G$5-'СЕТ СН'!$G$20</f>
        <v>2861.8861940799998</v>
      </c>
      <c r="K64" s="36">
        <f>SUMIFS(СВЦЭМ!$C$33:$C$776,СВЦЭМ!$A$33:$A$776,$A64,СВЦЭМ!$B$33:$B$776,K$47)+'СЕТ СН'!$G$12+СВЦЭМ!$D$10+'СЕТ СН'!$G$5-'СЕТ СН'!$G$20</f>
        <v>2835.29271647</v>
      </c>
      <c r="L64" s="36">
        <f>SUMIFS(СВЦЭМ!$C$33:$C$776,СВЦЭМ!$A$33:$A$776,$A64,СВЦЭМ!$B$33:$B$776,L$47)+'СЕТ СН'!$G$12+СВЦЭМ!$D$10+'СЕТ СН'!$G$5-'СЕТ СН'!$G$20</f>
        <v>2836.64982801</v>
      </c>
      <c r="M64" s="36">
        <f>SUMIFS(СВЦЭМ!$C$33:$C$776,СВЦЭМ!$A$33:$A$776,$A64,СВЦЭМ!$B$33:$B$776,M$47)+'СЕТ СН'!$G$12+СВЦЭМ!$D$10+'СЕТ СН'!$G$5-'СЕТ СН'!$G$20</f>
        <v>2845.9877185300002</v>
      </c>
      <c r="N64" s="36">
        <f>SUMIFS(СВЦЭМ!$C$33:$C$776,СВЦЭМ!$A$33:$A$776,$A64,СВЦЭМ!$B$33:$B$776,N$47)+'СЕТ СН'!$G$12+СВЦЭМ!$D$10+'СЕТ СН'!$G$5-'СЕТ СН'!$G$20</f>
        <v>2862.1839358900002</v>
      </c>
      <c r="O64" s="36">
        <f>SUMIFS(СВЦЭМ!$C$33:$C$776,СВЦЭМ!$A$33:$A$776,$A64,СВЦЭМ!$B$33:$B$776,O$47)+'СЕТ СН'!$G$12+СВЦЭМ!$D$10+'СЕТ СН'!$G$5-'СЕТ СН'!$G$20</f>
        <v>2908.1711923800003</v>
      </c>
      <c r="P64" s="36">
        <f>SUMIFS(СВЦЭМ!$C$33:$C$776,СВЦЭМ!$A$33:$A$776,$A64,СВЦЭМ!$B$33:$B$776,P$47)+'СЕТ СН'!$G$12+СВЦЭМ!$D$10+'СЕТ СН'!$G$5-'СЕТ СН'!$G$20</f>
        <v>2917.32236414</v>
      </c>
      <c r="Q64" s="36">
        <f>SUMIFS(СВЦЭМ!$C$33:$C$776,СВЦЭМ!$A$33:$A$776,$A64,СВЦЭМ!$B$33:$B$776,Q$47)+'СЕТ СН'!$G$12+СВЦЭМ!$D$10+'СЕТ СН'!$G$5-'СЕТ СН'!$G$20</f>
        <v>2928.9167763700002</v>
      </c>
      <c r="R64" s="36">
        <f>SUMIFS(СВЦЭМ!$C$33:$C$776,СВЦЭМ!$A$33:$A$776,$A64,СВЦЭМ!$B$33:$B$776,R$47)+'СЕТ СН'!$G$12+СВЦЭМ!$D$10+'СЕТ СН'!$G$5-'СЕТ СН'!$G$20</f>
        <v>2890.2241292899998</v>
      </c>
      <c r="S64" s="36">
        <f>SUMIFS(СВЦЭМ!$C$33:$C$776,СВЦЭМ!$A$33:$A$776,$A64,СВЦЭМ!$B$33:$B$776,S$47)+'СЕТ СН'!$G$12+СВЦЭМ!$D$10+'СЕТ СН'!$G$5-'СЕТ СН'!$G$20</f>
        <v>2856.6627870699999</v>
      </c>
      <c r="T64" s="36">
        <f>SUMIFS(СВЦЭМ!$C$33:$C$776,СВЦЭМ!$A$33:$A$776,$A64,СВЦЭМ!$B$33:$B$776,T$47)+'СЕТ СН'!$G$12+СВЦЭМ!$D$10+'СЕТ СН'!$G$5-'СЕТ СН'!$G$20</f>
        <v>2825.5894110500003</v>
      </c>
      <c r="U64" s="36">
        <f>SUMIFS(СВЦЭМ!$C$33:$C$776,СВЦЭМ!$A$33:$A$776,$A64,СВЦЭМ!$B$33:$B$776,U$47)+'СЕТ СН'!$G$12+СВЦЭМ!$D$10+'СЕТ СН'!$G$5-'СЕТ СН'!$G$20</f>
        <v>2837.14712831</v>
      </c>
      <c r="V64" s="36">
        <f>SUMIFS(СВЦЭМ!$C$33:$C$776,СВЦЭМ!$A$33:$A$776,$A64,СВЦЭМ!$B$33:$B$776,V$47)+'СЕТ СН'!$G$12+СВЦЭМ!$D$10+'СЕТ СН'!$G$5-'СЕТ СН'!$G$20</f>
        <v>2851.4177891099998</v>
      </c>
      <c r="W64" s="36">
        <f>SUMIFS(СВЦЭМ!$C$33:$C$776,СВЦЭМ!$A$33:$A$776,$A64,СВЦЭМ!$B$33:$B$776,W$47)+'СЕТ СН'!$G$12+СВЦЭМ!$D$10+'СЕТ СН'!$G$5-'СЕТ СН'!$G$20</f>
        <v>2866.0979637099999</v>
      </c>
      <c r="X64" s="36">
        <f>SUMIFS(СВЦЭМ!$C$33:$C$776,СВЦЭМ!$A$33:$A$776,$A64,СВЦЭМ!$B$33:$B$776,X$47)+'СЕТ СН'!$G$12+СВЦЭМ!$D$10+'СЕТ СН'!$G$5-'СЕТ СН'!$G$20</f>
        <v>2875.34992354</v>
      </c>
      <c r="Y64" s="36">
        <f>SUMIFS(СВЦЭМ!$C$33:$C$776,СВЦЭМ!$A$33:$A$776,$A64,СВЦЭМ!$B$33:$B$776,Y$47)+'СЕТ СН'!$G$12+СВЦЭМ!$D$10+'СЕТ СН'!$G$5-'СЕТ СН'!$G$20</f>
        <v>2896.5279092199999</v>
      </c>
    </row>
    <row r="65" spans="1:27" ht="15.75" x14ac:dyDescent="0.2">
      <c r="A65" s="35">
        <f t="shared" si="1"/>
        <v>44183</v>
      </c>
      <c r="B65" s="36">
        <f>SUMIFS(СВЦЭМ!$C$33:$C$776,СВЦЭМ!$A$33:$A$776,$A65,СВЦЭМ!$B$33:$B$776,B$47)+'СЕТ СН'!$G$12+СВЦЭМ!$D$10+'СЕТ СН'!$G$5-'СЕТ СН'!$G$20</f>
        <v>2936.65956022</v>
      </c>
      <c r="C65" s="36">
        <f>SUMIFS(СВЦЭМ!$C$33:$C$776,СВЦЭМ!$A$33:$A$776,$A65,СВЦЭМ!$B$33:$B$776,C$47)+'СЕТ СН'!$G$12+СВЦЭМ!$D$10+'СЕТ СН'!$G$5-'СЕТ СН'!$G$20</f>
        <v>2998.8553489599999</v>
      </c>
      <c r="D65" s="36">
        <f>SUMIFS(СВЦЭМ!$C$33:$C$776,СВЦЭМ!$A$33:$A$776,$A65,СВЦЭМ!$B$33:$B$776,D$47)+'СЕТ СН'!$G$12+СВЦЭМ!$D$10+'СЕТ СН'!$G$5-'СЕТ СН'!$G$20</f>
        <v>3021.2951838200001</v>
      </c>
      <c r="E65" s="36">
        <f>SUMIFS(СВЦЭМ!$C$33:$C$776,СВЦЭМ!$A$33:$A$776,$A65,СВЦЭМ!$B$33:$B$776,E$47)+'СЕТ СН'!$G$12+СВЦЭМ!$D$10+'СЕТ СН'!$G$5-'СЕТ СН'!$G$20</f>
        <v>3030.9012246700004</v>
      </c>
      <c r="F65" s="36">
        <f>SUMIFS(СВЦЭМ!$C$33:$C$776,СВЦЭМ!$A$33:$A$776,$A65,СВЦЭМ!$B$33:$B$776,F$47)+'СЕТ СН'!$G$12+СВЦЭМ!$D$10+'СЕТ СН'!$G$5-'СЕТ СН'!$G$20</f>
        <v>3030.3476225300001</v>
      </c>
      <c r="G65" s="36">
        <f>SUMIFS(СВЦЭМ!$C$33:$C$776,СВЦЭМ!$A$33:$A$776,$A65,СВЦЭМ!$B$33:$B$776,G$47)+'СЕТ СН'!$G$12+СВЦЭМ!$D$10+'СЕТ СН'!$G$5-'СЕТ СН'!$G$20</f>
        <v>3007.5126302799999</v>
      </c>
      <c r="H65" s="36">
        <f>SUMIFS(СВЦЭМ!$C$33:$C$776,СВЦЭМ!$A$33:$A$776,$A65,СВЦЭМ!$B$33:$B$776,H$47)+'СЕТ СН'!$G$12+СВЦЭМ!$D$10+'СЕТ СН'!$G$5-'СЕТ СН'!$G$20</f>
        <v>2972.07661474</v>
      </c>
      <c r="I65" s="36">
        <f>SUMIFS(СВЦЭМ!$C$33:$C$776,СВЦЭМ!$A$33:$A$776,$A65,СВЦЭМ!$B$33:$B$776,I$47)+'СЕТ СН'!$G$12+СВЦЭМ!$D$10+'СЕТ СН'!$G$5-'СЕТ СН'!$G$20</f>
        <v>2910.5818357100002</v>
      </c>
      <c r="J65" s="36">
        <f>SUMIFS(СВЦЭМ!$C$33:$C$776,СВЦЭМ!$A$33:$A$776,$A65,СВЦЭМ!$B$33:$B$776,J$47)+'СЕТ СН'!$G$12+СВЦЭМ!$D$10+'СЕТ СН'!$G$5-'СЕТ СН'!$G$20</f>
        <v>2859.8976506500003</v>
      </c>
      <c r="K65" s="36">
        <f>SUMIFS(СВЦЭМ!$C$33:$C$776,СВЦЭМ!$A$33:$A$776,$A65,СВЦЭМ!$B$33:$B$776,K$47)+'СЕТ СН'!$G$12+СВЦЭМ!$D$10+'СЕТ СН'!$G$5-'СЕТ СН'!$G$20</f>
        <v>2846.2652445100002</v>
      </c>
      <c r="L65" s="36">
        <f>SUMIFS(СВЦЭМ!$C$33:$C$776,СВЦЭМ!$A$33:$A$776,$A65,СВЦЭМ!$B$33:$B$776,L$47)+'СЕТ СН'!$G$12+СВЦЭМ!$D$10+'СЕТ СН'!$G$5-'СЕТ СН'!$G$20</f>
        <v>2854.4027592000002</v>
      </c>
      <c r="M65" s="36">
        <f>SUMIFS(СВЦЭМ!$C$33:$C$776,СВЦЭМ!$A$33:$A$776,$A65,СВЦЭМ!$B$33:$B$776,M$47)+'СЕТ СН'!$G$12+СВЦЭМ!$D$10+'СЕТ СН'!$G$5-'СЕТ СН'!$G$20</f>
        <v>2841.9161594000002</v>
      </c>
      <c r="N65" s="36">
        <f>SUMIFS(СВЦЭМ!$C$33:$C$776,СВЦЭМ!$A$33:$A$776,$A65,СВЦЭМ!$B$33:$B$776,N$47)+'СЕТ СН'!$G$12+СВЦЭМ!$D$10+'СЕТ СН'!$G$5-'СЕТ СН'!$G$20</f>
        <v>2833.2916940200003</v>
      </c>
      <c r="O65" s="36">
        <f>SUMIFS(СВЦЭМ!$C$33:$C$776,СВЦЭМ!$A$33:$A$776,$A65,СВЦЭМ!$B$33:$B$776,O$47)+'СЕТ СН'!$G$12+СВЦЭМ!$D$10+'СЕТ СН'!$G$5-'СЕТ СН'!$G$20</f>
        <v>2860.7725235100002</v>
      </c>
      <c r="P65" s="36">
        <f>SUMIFS(СВЦЭМ!$C$33:$C$776,СВЦЭМ!$A$33:$A$776,$A65,СВЦЭМ!$B$33:$B$776,P$47)+'СЕТ СН'!$G$12+СВЦЭМ!$D$10+'СЕТ СН'!$G$5-'СЕТ СН'!$G$20</f>
        <v>2880.86039149</v>
      </c>
      <c r="Q65" s="36">
        <f>SUMIFS(СВЦЭМ!$C$33:$C$776,СВЦЭМ!$A$33:$A$776,$A65,СВЦЭМ!$B$33:$B$776,Q$47)+'СЕТ СН'!$G$12+СВЦЭМ!$D$10+'СЕТ СН'!$G$5-'СЕТ СН'!$G$20</f>
        <v>2887.6630353800001</v>
      </c>
      <c r="R65" s="36">
        <f>SUMIFS(СВЦЭМ!$C$33:$C$776,СВЦЭМ!$A$33:$A$776,$A65,СВЦЭМ!$B$33:$B$776,R$47)+'СЕТ СН'!$G$12+СВЦЭМ!$D$10+'СЕТ СН'!$G$5-'СЕТ СН'!$G$20</f>
        <v>2856.1833646200002</v>
      </c>
      <c r="S65" s="36">
        <f>SUMIFS(СВЦЭМ!$C$33:$C$776,СВЦЭМ!$A$33:$A$776,$A65,СВЦЭМ!$B$33:$B$776,S$47)+'СЕТ СН'!$G$12+СВЦЭМ!$D$10+'СЕТ СН'!$G$5-'СЕТ СН'!$G$20</f>
        <v>2829.2163203</v>
      </c>
      <c r="T65" s="36">
        <f>SUMIFS(СВЦЭМ!$C$33:$C$776,СВЦЭМ!$A$33:$A$776,$A65,СВЦЭМ!$B$33:$B$776,T$47)+'СЕТ СН'!$G$12+СВЦЭМ!$D$10+'СЕТ СН'!$G$5-'СЕТ СН'!$G$20</f>
        <v>2842.1941388499999</v>
      </c>
      <c r="U65" s="36">
        <f>SUMIFS(СВЦЭМ!$C$33:$C$776,СВЦЭМ!$A$33:$A$776,$A65,СВЦЭМ!$B$33:$B$776,U$47)+'СЕТ СН'!$G$12+СВЦЭМ!$D$10+'СЕТ СН'!$G$5-'СЕТ СН'!$G$20</f>
        <v>2848.7722050500001</v>
      </c>
      <c r="V65" s="36">
        <f>SUMIFS(СВЦЭМ!$C$33:$C$776,СВЦЭМ!$A$33:$A$776,$A65,СВЦЭМ!$B$33:$B$776,V$47)+'СЕТ СН'!$G$12+СВЦЭМ!$D$10+'СЕТ СН'!$G$5-'СЕТ СН'!$G$20</f>
        <v>2832.2841964200002</v>
      </c>
      <c r="W65" s="36">
        <f>SUMIFS(СВЦЭМ!$C$33:$C$776,СВЦЭМ!$A$33:$A$776,$A65,СВЦЭМ!$B$33:$B$776,W$47)+'СЕТ СН'!$G$12+СВЦЭМ!$D$10+'СЕТ СН'!$G$5-'СЕТ СН'!$G$20</f>
        <v>2836.3426745500001</v>
      </c>
      <c r="X65" s="36">
        <f>SUMIFS(СВЦЭМ!$C$33:$C$776,СВЦЭМ!$A$33:$A$776,$A65,СВЦЭМ!$B$33:$B$776,X$47)+'СЕТ СН'!$G$12+СВЦЭМ!$D$10+'СЕТ СН'!$G$5-'СЕТ СН'!$G$20</f>
        <v>2848.8791329400001</v>
      </c>
      <c r="Y65" s="36">
        <f>SUMIFS(СВЦЭМ!$C$33:$C$776,СВЦЭМ!$A$33:$A$776,$A65,СВЦЭМ!$B$33:$B$776,Y$47)+'СЕТ СН'!$G$12+СВЦЭМ!$D$10+'СЕТ СН'!$G$5-'СЕТ СН'!$G$20</f>
        <v>2872.2307999</v>
      </c>
    </row>
    <row r="66" spans="1:27" ht="15.75" x14ac:dyDescent="0.2">
      <c r="A66" s="35">
        <f t="shared" si="1"/>
        <v>44184</v>
      </c>
      <c r="B66" s="36">
        <f>SUMIFS(СВЦЭМ!$C$33:$C$776,СВЦЭМ!$A$33:$A$776,$A66,СВЦЭМ!$B$33:$B$776,B$47)+'СЕТ СН'!$G$12+СВЦЭМ!$D$10+'СЕТ СН'!$G$5-'СЕТ СН'!$G$20</f>
        <v>2917.6108141100003</v>
      </c>
      <c r="C66" s="36">
        <f>SUMIFS(СВЦЭМ!$C$33:$C$776,СВЦЭМ!$A$33:$A$776,$A66,СВЦЭМ!$B$33:$B$776,C$47)+'СЕТ СН'!$G$12+СВЦЭМ!$D$10+'СЕТ СН'!$G$5-'СЕТ СН'!$G$20</f>
        <v>2985.1427900200001</v>
      </c>
      <c r="D66" s="36">
        <f>SUMIFS(СВЦЭМ!$C$33:$C$776,СВЦЭМ!$A$33:$A$776,$A66,СВЦЭМ!$B$33:$B$776,D$47)+'СЕТ СН'!$G$12+СВЦЭМ!$D$10+'СЕТ СН'!$G$5-'СЕТ СН'!$G$20</f>
        <v>2998.75643997</v>
      </c>
      <c r="E66" s="36">
        <f>SUMIFS(СВЦЭМ!$C$33:$C$776,СВЦЭМ!$A$33:$A$776,$A66,СВЦЭМ!$B$33:$B$776,E$47)+'СЕТ СН'!$G$12+СВЦЭМ!$D$10+'СЕТ СН'!$G$5-'СЕТ СН'!$G$20</f>
        <v>3009.3147791299998</v>
      </c>
      <c r="F66" s="36">
        <f>SUMIFS(СВЦЭМ!$C$33:$C$776,СВЦЭМ!$A$33:$A$776,$A66,СВЦЭМ!$B$33:$B$776,F$47)+'СЕТ СН'!$G$12+СВЦЭМ!$D$10+'СЕТ СН'!$G$5-'СЕТ СН'!$G$20</f>
        <v>3007.8487255199998</v>
      </c>
      <c r="G66" s="36">
        <f>SUMIFS(СВЦЭМ!$C$33:$C$776,СВЦЭМ!$A$33:$A$776,$A66,СВЦЭМ!$B$33:$B$776,G$47)+'СЕТ СН'!$G$12+СВЦЭМ!$D$10+'СЕТ СН'!$G$5-'СЕТ СН'!$G$20</f>
        <v>3002.6637547099999</v>
      </c>
      <c r="H66" s="36">
        <f>SUMIFS(СВЦЭМ!$C$33:$C$776,СВЦЭМ!$A$33:$A$776,$A66,СВЦЭМ!$B$33:$B$776,H$47)+'СЕТ СН'!$G$12+СВЦЭМ!$D$10+'СЕТ СН'!$G$5-'СЕТ СН'!$G$20</f>
        <v>2991.5092803100001</v>
      </c>
      <c r="I66" s="36">
        <f>SUMIFS(СВЦЭМ!$C$33:$C$776,СВЦЭМ!$A$33:$A$776,$A66,СВЦЭМ!$B$33:$B$776,I$47)+'СЕТ СН'!$G$12+СВЦЭМ!$D$10+'СЕТ СН'!$G$5-'СЕТ СН'!$G$20</f>
        <v>2951.8225204</v>
      </c>
      <c r="J66" s="36">
        <f>SUMIFS(СВЦЭМ!$C$33:$C$776,СВЦЭМ!$A$33:$A$776,$A66,СВЦЭМ!$B$33:$B$776,J$47)+'СЕТ СН'!$G$12+СВЦЭМ!$D$10+'СЕТ СН'!$G$5-'СЕТ СН'!$G$20</f>
        <v>2864.9646601100003</v>
      </c>
      <c r="K66" s="36">
        <f>SUMIFS(СВЦЭМ!$C$33:$C$776,СВЦЭМ!$A$33:$A$776,$A66,СВЦЭМ!$B$33:$B$776,K$47)+'СЕТ СН'!$G$12+СВЦЭМ!$D$10+'СЕТ СН'!$G$5-'СЕТ СН'!$G$20</f>
        <v>2825.9301067300003</v>
      </c>
      <c r="L66" s="36">
        <f>SUMIFS(СВЦЭМ!$C$33:$C$776,СВЦЭМ!$A$33:$A$776,$A66,СВЦЭМ!$B$33:$B$776,L$47)+'СЕТ СН'!$G$12+СВЦЭМ!$D$10+'СЕТ СН'!$G$5-'СЕТ СН'!$G$20</f>
        <v>2844.4400604900002</v>
      </c>
      <c r="M66" s="36">
        <f>SUMIFS(СВЦЭМ!$C$33:$C$776,СВЦЭМ!$A$33:$A$776,$A66,СВЦЭМ!$B$33:$B$776,M$47)+'СЕТ СН'!$G$12+СВЦЭМ!$D$10+'СЕТ СН'!$G$5-'СЕТ СН'!$G$20</f>
        <v>2831.8158411599998</v>
      </c>
      <c r="N66" s="36">
        <f>SUMIFS(СВЦЭМ!$C$33:$C$776,СВЦЭМ!$A$33:$A$776,$A66,СВЦЭМ!$B$33:$B$776,N$47)+'СЕТ СН'!$G$12+СВЦЭМ!$D$10+'СЕТ СН'!$G$5-'СЕТ СН'!$G$20</f>
        <v>2843.8611382999998</v>
      </c>
      <c r="O66" s="36">
        <f>SUMIFS(СВЦЭМ!$C$33:$C$776,СВЦЭМ!$A$33:$A$776,$A66,СВЦЭМ!$B$33:$B$776,O$47)+'СЕТ СН'!$G$12+СВЦЭМ!$D$10+'СЕТ СН'!$G$5-'СЕТ СН'!$G$20</f>
        <v>2889.37505242</v>
      </c>
      <c r="P66" s="36">
        <f>SUMIFS(СВЦЭМ!$C$33:$C$776,СВЦЭМ!$A$33:$A$776,$A66,СВЦЭМ!$B$33:$B$776,P$47)+'СЕТ СН'!$G$12+СВЦЭМ!$D$10+'СЕТ СН'!$G$5-'СЕТ СН'!$G$20</f>
        <v>2916.2975966200001</v>
      </c>
      <c r="Q66" s="36">
        <f>SUMIFS(СВЦЭМ!$C$33:$C$776,СВЦЭМ!$A$33:$A$776,$A66,СВЦЭМ!$B$33:$B$776,Q$47)+'СЕТ СН'!$G$12+СВЦЭМ!$D$10+'СЕТ СН'!$G$5-'СЕТ СН'!$G$20</f>
        <v>2918.2850354100001</v>
      </c>
      <c r="R66" s="36">
        <f>SUMIFS(СВЦЭМ!$C$33:$C$776,СВЦЭМ!$A$33:$A$776,$A66,СВЦЭМ!$B$33:$B$776,R$47)+'СЕТ СН'!$G$12+СВЦЭМ!$D$10+'СЕТ СН'!$G$5-'СЕТ СН'!$G$20</f>
        <v>2870.1052608999998</v>
      </c>
      <c r="S66" s="36">
        <f>SUMIFS(СВЦЭМ!$C$33:$C$776,СВЦЭМ!$A$33:$A$776,$A66,СВЦЭМ!$B$33:$B$776,S$47)+'СЕТ СН'!$G$12+СВЦЭМ!$D$10+'СЕТ СН'!$G$5-'СЕТ СН'!$G$20</f>
        <v>2839.4254715699999</v>
      </c>
      <c r="T66" s="36">
        <f>SUMIFS(СВЦЭМ!$C$33:$C$776,СВЦЭМ!$A$33:$A$776,$A66,СВЦЭМ!$B$33:$B$776,T$47)+'СЕТ СН'!$G$12+СВЦЭМ!$D$10+'СЕТ СН'!$G$5-'СЕТ СН'!$G$20</f>
        <v>2832.8267272000003</v>
      </c>
      <c r="U66" s="36">
        <f>SUMIFS(СВЦЭМ!$C$33:$C$776,СВЦЭМ!$A$33:$A$776,$A66,СВЦЭМ!$B$33:$B$776,U$47)+'СЕТ СН'!$G$12+СВЦЭМ!$D$10+'СЕТ СН'!$G$5-'СЕТ СН'!$G$20</f>
        <v>2830.0737189000001</v>
      </c>
      <c r="V66" s="36">
        <f>SUMIFS(СВЦЭМ!$C$33:$C$776,СВЦЭМ!$A$33:$A$776,$A66,СВЦЭМ!$B$33:$B$776,V$47)+'СЕТ СН'!$G$12+СВЦЭМ!$D$10+'СЕТ СН'!$G$5-'СЕТ СН'!$G$20</f>
        <v>2830.6476940699999</v>
      </c>
      <c r="W66" s="36">
        <f>SUMIFS(СВЦЭМ!$C$33:$C$776,СВЦЭМ!$A$33:$A$776,$A66,СВЦЭМ!$B$33:$B$776,W$47)+'СЕТ СН'!$G$12+СВЦЭМ!$D$10+'СЕТ СН'!$G$5-'СЕТ СН'!$G$20</f>
        <v>2843.24402328</v>
      </c>
      <c r="X66" s="36">
        <f>SUMIFS(СВЦЭМ!$C$33:$C$776,СВЦЭМ!$A$33:$A$776,$A66,СВЦЭМ!$B$33:$B$776,X$47)+'СЕТ СН'!$G$12+СВЦЭМ!$D$10+'СЕТ СН'!$G$5-'СЕТ СН'!$G$20</f>
        <v>2856.8688548099999</v>
      </c>
      <c r="Y66" s="36">
        <f>SUMIFS(СВЦЭМ!$C$33:$C$776,СВЦЭМ!$A$33:$A$776,$A66,СВЦЭМ!$B$33:$B$776,Y$47)+'СЕТ СН'!$G$12+СВЦЭМ!$D$10+'СЕТ СН'!$G$5-'СЕТ СН'!$G$20</f>
        <v>2870.51309266</v>
      </c>
    </row>
    <row r="67" spans="1:27" ht="15.75" x14ac:dyDescent="0.2">
      <c r="A67" s="35">
        <f t="shared" si="1"/>
        <v>44185</v>
      </c>
      <c r="B67" s="36">
        <f>SUMIFS(СВЦЭМ!$C$33:$C$776,СВЦЭМ!$A$33:$A$776,$A67,СВЦЭМ!$B$33:$B$776,B$47)+'СЕТ СН'!$G$12+СВЦЭМ!$D$10+'СЕТ СН'!$G$5-'СЕТ СН'!$G$20</f>
        <v>2937.6467703399999</v>
      </c>
      <c r="C67" s="36">
        <f>SUMIFS(СВЦЭМ!$C$33:$C$776,СВЦЭМ!$A$33:$A$776,$A67,СВЦЭМ!$B$33:$B$776,C$47)+'СЕТ СН'!$G$12+СВЦЭМ!$D$10+'СЕТ СН'!$G$5-'СЕТ СН'!$G$20</f>
        <v>2994.9027828200001</v>
      </c>
      <c r="D67" s="36">
        <f>SUMIFS(СВЦЭМ!$C$33:$C$776,СВЦЭМ!$A$33:$A$776,$A67,СВЦЭМ!$B$33:$B$776,D$47)+'СЕТ СН'!$G$12+СВЦЭМ!$D$10+'СЕТ СН'!$G$5-'СЕТ СН'!$G$20</f>
        <v>3006.62041697</v>
      </c>
      <c r="E67" s="36">
        <f>SUMIFS(СВЦЭМ!$C$33:$C$776,СВЦЭМ!$A$33:$A$776,$A67,СВЦЭМ!$B$33:$B$776,E$47)+'СЕТ СН'!$G$12+СВЦЭМ!$D$10+'СЕТ СН'!$G$5-'СЕТ СН'!$G$20</f>
        <v>3011.8062374900001</v>
      </c>
      <c r="F67" s="36">
        <f>SUMIFS(СВЦЭМ!$C$33:$C$776,СВЦЭМ!$A$33:$A$776,$A67,СВЦЭМ!$B$33:$B$776,F$47)+'СЕТ СН'!$G$12+СВЦЭМ!$D$10+'СЕТ СН'!$G$5-'СЕТ СН'!$G$20</f>
        <v>3008.1877505800003</v>
      </c>
      <c r="G67" s="36">
        <f>SUMIFS(СВЦЭМ!$C$33:$C$776,СВЦЭМ!$A$33:$A$776,$A67,СВЦЭМ!$B$33:$B$776,G$47)+'СЕТ СН'!$G$12+СВЦЭМ!$D$10+'СЕТ СН'!$G$5-'СЕТ СН'!$G$20</f>
        <v>3010.0083645300001</v>
      </c>
      <c r="H67" s="36">
        <f>SUMIFS(СВЦЭМ!$C$33:$C$776,СВЦЭМ!$A$33:$A$776,$A67,СВЦЭМ!$B$33:$B$776,H$47)+'СЕТ СН'!$G$12+СВЦЭМ!$D$10+'СЕТ СН'!$G$5-'СЕТ СН'!$G$20</f>
        <v>3001.9962216200001</v>
      </c>
      <c r="I67" s="36">
        <f>SUMIFS(СВЦЭМ!$C$33:$C$776,СВЦЭМ!$A$33:$A$776,$A67,СВЦЭМ!$B$33:$B$776,I$47)+'СЕТ СН'!$G$12+СВЦЭМ!$D$10+'СЕТ СН'!$G$5-'СЕТ СН'!$G$20</f>
        <v>2952.6364542000001</v>
      </c>
      <c r="J67" s="36">
        <f>SUMIFS(СВЦЭМ!$C$33:$C$776,СВЦЭМ!$A$33:$A$776,$A67,СВЦЭМ!$B$33:$B$776,J$47)+'СЕТ СН'!$G$12+СВЦЭМ!$D$10+'СЕТ СН'!$G$5-'СЕТ СН'!$G$20</f>
        <v>2893.8705201100001</v>
      </c>
      <c r="K67" s="36">
        <f>SUMIFS(СВЦЭМ!$C$33:$C$776,СВЦЭМ!$A$33:$A$776,$A67,СВЦЭМ!$B$33:$B$776,K$47)+'СЕТ СН'!$G$12+СВЦЭМ!$D$10+'СЕТ СН'!$G$5-'СЕТ СН'!$G$20</f>
        <v>2853.6855520300001</v>
      </c>
      <c r="L67" s="36">
        <f>SUMIFS(СВЦЭМ!$C$33:$C$776,СВЦЭМ!$A$33:$A$776,$A67,СВЦЭМ!$B$33:$B$776,L$47)+'СЕТ СН'!$G$12+СВЦЭМ!$D$10+'СЕТ СН'!$G$5-'СЕТ СН'!$G$20</f>
        <v>2847.6045667899998</v>
      </c>
      <c r="M67" s="36">
        <f>SUMIFS(СВЦЭМ!$C$33:$C$776,СВЦЭМ!$A$33:$A$776,$A67,СВЦЭМ!$B$33:$B$776,M$47)+'СЕТ СН'!$G$12+СВЦЭМ!$D$10+'СЕТ СН'!$G$5-'СЕТ СН'!$G$20</f>
        <v>2843.6224371399999</v>
      </c>
      <c r="N67" s="36">
        <f>SUMIFS(СВЦЭМ!$C$33:$C$776,СВЦЭМ!$A$33:$A$776,$A67,СВЦЭМ!$B$33:$B$776,N$47)+'СЕТ СН'!$G$12+СВЦЭМ!$D$10+'СЕТ СН'!$G$5-'СЕТ СН'!$G$20</f>
        <v>2854.2013404899999</v>
      </c>
      <c r="O67" s="36">
        <f>SUMIFS(СВЦЭМ!$C$33:$C$776,СВЦЭМ!$A$33:$A$776,$A67,СВЦЭМ!$B$33:$B$776,O$47)+'СЕТ СН'!$G$12+СВЦЭМ!$D$10+'СЕТ СН'!$G$5-'СЕТ СН'!$G$20</f>
        <v>2895.1588470400002</v>
      </c>
      <c r="P67" s="36">
        <f>SUMIFS(СВЦЭМ!$C$33:$C$776,СВЦЭМ!$A$33:$A$776,$A67,СВЦЭМ!$B$33:$B$776,P$47)+'СЕТ СН'!$G$12+СВЦЭМ!$D$10+'СЕТ СН'!$G$5-'СЕТ СН'!$G$20</f>
        <v>2914.9599525600001</v>
      </c>
      <c r="Q67" s="36">
        <f>SUMIFS(СВЦЭМ!$C$33:$C$776,СВЦЭМ!$A$33:$A$776,$A67,СВЦЭМ!$B$33:$B$776,Q$47)+'СЕТ СН'!$G$12+СВЦЭМ!$D$10+'СЕТ СН'!$G$5-'СЕТ СН'!$G$20</f>
        <v>2916.76629125</v>
      </c>
      <c r="R67" s="36">
        <f>SUMIFS(СВЦЭМ!$C$33:$C$776,СВЦЭМ!$A$33:$A$776,$A67,СВЦЭМ!$B$33:$B$776,R$47)+'СЕТ СН'!$G$12+СВЦЭМ!$D$10+'СЕТ СН'!$G$5-'СЕТ СН'!$G$20</f>
        <v>2874.2069007999999</v>
      </c>
      <c r="S67" s="36">
        <f>SUMIFS(СВЦЭМ!$C$33:$C$776,СВЦЭМ!$A$33:$A$776,$A67,СВЦЭМ!$B$33:$B$776,S$47)+'СЕТ СН'!$G$12+СВЦЭМ!$D$10+'СЕТ СН'!$G$5-'СЕТ СН'!$G$20</f>
        <v>2841.0874394500001</v>
      </c>
      <c r="T67" s="36">
        <f>SUMIFS(СВЦЭМ!$C$33:$C$776,СВЦЭМ!$A$33:$A$776,$A67,СВЦЭМ!$B$33:$B$776,T$47)+'СЕТ СН'!$G$12+СВЦЭМ!$D$10+'СЕТ СН'!$G$5-'СЕТ СН'!$G$20</f>
        <v>2847.8761776900001</v>
      </c>
      <c r="U67" s="36">
        <f>SUMIFS(СВЦЭМ!$C$33:$C$776,СВЦЭМ!$A$33:$A$776,$A67,СВЦЭМ!$B$33:$B$776,U$47)+'СЕТ СН'!$G$12+СВЦЭМ!$D$10+'СЕТ СН'!$G$5-'СЕТ СН'!$G$20</f>
        <v>2849.2719899900003</v>
      </c>
      <c r="V67" s="36">
        <f>SUMIFS(СВЦЭМ!$C$33:$C$776,СВЦЭМ!$A$33:$A$776,$A67,СВЦЭМ!$B$33:$B$776,V$47)+'СЕТ СН'!$G$12+СВЦЭМ!$D$10+'СЕТ СН'!$G$5-'СЕТ СН'!$G$20</f>
        <v>2853.9835561</v>
      </c>
      <c r="W67" s="36">
        <f>SUMIFS(СВЦЭМ!$C$33:$C$776,СВЦЭМ!$A$33:$A$776,$A67,СВЦЭМ!$B$33:$B$776,W$47)+'СЕТ СН'!$G$12+СВЦЭМ!$D$10+'СЕТ СН'!$G$5-'СЕТ СН'!$G$20</f>
        <v>2868.5494880199999</v>
      </c>
      <c r="X67" s="36">
        <f>SUMIFS(СВЦЭМ!$C$33:$C$776,СВЦЭМ!$A$33:$A$776,$A67,СВЦЭМ!$B$33:$B$776,X$47)+'СЕТ СН'!$G$12+СВЦЭМ!$D$10+'СЕТ СН'!$G$5-'СЕТ СН'!$G$20</f>
        <v>2877.4472977300002</v>
      </c>
      <c r="Y67" s="36">
        <f>SUMIFS(СВЦЭМ!$C$33:$C$776,СВЦЭМ!$A$33:$A$776,$A67,СВЦЭМ!$B$33:$B$776,Y$47)+'СЕТ СН'!$G$12+СВЦЭМ!$D$10+'СЕТ СН'!$G$5-'СЕТ СН'!$G$20</f>
        <v>2896.26292122</v>
      </c>
    </row>
    <row r="68" spans="1:27" ht="15.75" x14ac:dyDescent="0.2">
      <c r="A68" s="35">
        <f t="shared" si="1"/>
        <v>44186</v>
      </c>
      <c r="B68" s="36">
        <f>SUMIFS(СВЦЭМ!$C$33:$C$776,СВЦЭМ!$A$33:$A$776,$A68,СВЦЭМ!$B$33:$B$776,B$47)+'СЕТ СН'!$G$12+СВЦЭМ!$D$10+'СЕТ СН'!$G$5-'СЕТ СН'!$G$20</f>
        <v>2920.6631411799999</v>
      </c>
      <c r="C68" s="36">
        <f>SUMIFS(СВЦЭМ!$C$33:$C$776,СВЦЭМ!$A$33:$A$776,$A68,СВЦЭМ!$B$33:$B$776,C$47)+'СЕТ СН'!$G$12+СВЦЭМ!$D$10+'СЕТ СН'!$G$5-'СЕТ СН'!$G$20</f>
        <v>2969.7696827099999</v>
      </c>
      <c r="D68" s="36">
        <f>SUMIFS(СВЦЭМ!$C$33:$C$776,СВЦЭМ!$A$33:$A$776,$A68,СВЦЭМ!$B$33:$B$776,D$47)+'СЕТ СН'!$G$12+СВЦЭМ!$D$10+'СЕТ СН'!$G$5-'СЕТ СН'!$G$20</f>
        <v>2971.3507268000003</v>
      </c>
      <c r="E68" s="36">
        <f>SUMIFS(СВЦЭМ!$C$33:$C$776,СВЦЭМ!$A$33:$A$776,$A68,СВЦЭМ!$B$33:$B$776,E$47)+'СЕТ СН'!$G$12+СВЦЭМ!$D$10+'СЕТ СН'!$G$5-'СЕТ СН'!$G$20</f>
        <v>2983.7466055499999</v>
      </c>
      <c r="F68" s="36">
        <f>SUMIFS(СВЦЭМ!$C$33:$C$776,СВЦЭМ!$A$33:$A$776,$A68,СВЦЭМ!$B$33:$B$776,F$47)+'СЕТ СН'!$G$12+СВЦЭМ!$D$10+'СЕТ СН'!$G$5-'СЕТ СН'!$G$20</f>
        <v>2981.5255374600001</v>
      </c>
      <c r="G68" s="36">
        <f>SUMIFS(СВЦЭМ!$C$33:$C$776,СВЦЭМ!$A$33:$A$776,$A68,СВЦЭМ!$B$33:$B$776,G$47)+'СЕТ СН'!$G$12+СВЦЭМ!$D$10+'СЕТ СН'!$G$5-'СЕТ СН'!$G$20</f>
        <v>2986.7811723</v>
      </c>
      <c r="H68" s="36">
        <f>SUMIFS(СВЦЭМ!$C$33:$C$776,СВЦЭМ!$A$33:$A$776,$A68,СВЦЭМ!$B$33:$B$776,H$47)+'СЕТ СН'!$G$12+СВЦЭМ!$D$10+'СЕТ СН'!$G$5-'СЕТ СН'!$G$20</f>
        <v>2972.89672036</v>
      </c>
      <c r="I68" s="36">
        <f>SUMIFS(СВЦЭМ!$C$33:$C$776,СВЦЭМ!$A$33:$A$776,$A68,СВЦЭМ!$B$33:$B$776,I$47)+'СЕТ СН'!$G$12+СВЦЭМ!$D$10+'СЕТ СН'!$G$5-'СЕТ СН'!$G$20</f>
        <v>2915.3139494500001</v>
      </c>
      <c r="J68" s="36">
        <f>SUMIFS(СВЦЭМ!$C$33:$C$776,СВЦЭМ!$A$33:$A$776,$A68,СВЦЭМ!$B$33:$B$776,J$47)+'СЕТ СН'!$G$12+СВЦЭМ!$D$10+'СЕТ СН'!$G$5-'СЕТ СН'!$G$20</f>
        <v>2866.27624926</v>
      </c>
      <c r="K68" s="36">
        <f>SUMIFS(СВЦЭМ!$C$33:$C$776,СВЦЭМ!$A$33:$A$776,$A68,СВЦЭМ!$B$33:$B$776,K$47)+'СЕТ СН'!$G$12+СВЦЭМ!$D$10+'СЕТ СН'!$G$5-'СЕТ СН'!$G$20</f>
        <v>2911.1317553099998</v>
      </c>
      <c r="L68" s="36">
        <f>SUMIFS(СВЦЭМ!$C$33:$C$776,СВЦЭМ!$A$33:$A$776,$A68,СВЦЭМ!$B$33:$B$776,L$47)+'СЕТ СН'!$G$12+СВЦЭМ!$D$10+'СЕТ СН'!$G$5-'СЕТ СН'!$G$20</f>
        <v>2919.3125485600003</v>
      </c>
      <c r="M68" s="36">
        <f>SUMIFS(СВЦЭМ!$C$33:$C$776,СВЦЭМ!$A$33:$A$776,$A68,СВЦЭМ!$B$33:$B$776,M$47)+'СЕТ СН'!$G$12+СВЦЭМ!$D$10+'СЕТ СН'!$G$5-'СЕТ СН'!$G$20</f>
        <v>2912.6206476900002</v>
      </c>
      <c r="N68" s="36">
        <f>SUMIFS(СВЦЭМ!$C$33:$C$776,СВЦЭМ!$A$33:$A$776,$A68,СВЦЭМ!$B$33:$B$776,N$47)+'СЕТ СН'!$G$12+СВЦЭМ!$D$10+'СЕТ СН'!$G$5-'СЕТ СН'!$G$20</f>
        <v>2908.7202249500001</v>
      </c>
      <c r="O68" s="36">
        <f>SUMIFS(СВЦЭМ!$C$33:$C$776,СВЦЭМ!$A$33:$A$776,$A68,СВЦЭМ!$B$33:$B$776,O$47)+'СЕТ СН'!$G$12+СВЦЭМ!$D$10+'СЕТ СН'!$G$5-'СЕТ СН'!$G$20</f>
        <v>2906.63147205</v>
      </c>
      <c r="P68" s="36">
        <f>SUMIFS(СВЦЭМ!$C$33:$C$776,СВЦЭМ!$A$33:$A$776,$A68,СВЦЭМ!$B$33:$B$776,P$47)+'СЕТ СН'!$G$12+СВЦЭМ!$D$10+'СЕТ СН'!$G$5-'СЕТ СН'!$G$20</f>
        <v>2905.5483005300002</v>
      </c>
      <c r="Q68" s="36">
        <f>SUMIFS(СВЦЭМ!$C$33:$C$776,СВЦЭМ!$A$33:$A$776,$A68,СВЦЭМ!$B$33:$B$776,Q$47)+'СЕТ СН'!$G$12+СВЦЭМ!$D$10+'СЕТ СН'!$G$5-'СЕТ СН'!$G$20</f>
        <v>2908.9470409800001</v>
      </c>
      <c r="R68" s="36">
        <f>SUMIFS(СВЦЭМ!$C$33:$C$776,СВЦЭМ!$A$33:$A$776,$A68,СВЦЭМ!$B$33:$B$776,R$47)+'СЕТ СН'!$G$12+СВЦЭМ!$D$10+'СЕТ СН'!$G$5-'СЕТ СН'!$G$20</f>
        <v>2899.6629883200003</v>
      </c>
      <c r="S68" s="36">
        <f>SUMIFS(СВЦЭМ!$C$33:$C$776,СВЦЭМ!$A$33:$A$776,$A68,СВЦЭМ!$B$33:$B$776,S$47)+'СЕТ СН'!$G$12+СВЦЭМ!$D$10+'СЕТ СН'!$G$5-'СЕТ СН'!$G$20</f>
        <v>2913.9534482600002</v>
      </c>
      <c r="T68" s="36">
        <f>SUMIFS(СВЦЭМ!$C$33:$C$776,СВЦЭМ!$A$33:$A$776,$A68,СВЦЭМ!$B$33:$B$776,T$47)+'СЕТ СН'!$G$12+СВЦЭМ!$D$10+'СЕТ СН'!$G$5-'СЕТ СН'!$G$20</f>
        <v>2872.1683719000002</v>
      </c>
      <c r="U68" s="36">
        <f>SUMIFS(СВЦЭМ!$C$33:$C$776,СВЦЭМ!$A$33:$A$776,$A68,СВЦЭМ!$B$33:$B$776,U$47)+'СЕТ СН'!$G$12+СВЦЭМ!$D$10+'СЕТ СН'!$G$5-'СЕТ СН'!$G$20</f>
        <v>2834.5612355100002</v>
      </c>
      <c r="V68" s="36">
        <f>SUMIFS(СВЦЭМ!$C$33:$C$776,СВЦЭМ!$A$33:$A$776,$A68,СВЦЭМ!$B$33:$B$776,V$47)+'СЕТ СН'!$G$12+СВЦЭМ!$D$10+'СЕТ СН'!$G$5-'СЕТ СН'!$G$20</f>
        <v>2836.8940210400001</v>
      </c>
      <c r="W68" s="36">
        <f>SUMIFS(СВЦЭМ!$C$33:$C$776,СВЦЭМ!$A$33:$A$776,$A68,СВЦЭМ!$B$33:$B$776,W$47)+'СЕТ СН'!$G$12+СВЦЭМ!$D$10+'СЕТ СН'!$G$5-'СЕТ СН'!$G$20</f>
        <v>2843.1493490600001</v>
      </c>
      <c r="X68" s="36">
        <f>SUMIFS(СВЦЭМ!$C$33:$C$776,СВЦЭМ!$A$33:$A$776,$A68,СВЦЭМ!$B$33:$B$776,X$47)+'СЕТ СН'!$G$12+СВЦЭМ!$D$10+'СЕТ СН'!$G$5-'СЕТ СН'!$G$20</f>
        <v>2851.09078585</v>
      </c>
      <c r="Y68" s="36">
        <f>SUMIFS(СВЦЭМ!$C$33:$C$776,СВЦЭМ!$A$33:$A$776,$A68,СВЦЭМ!$B$33:$B$776,Y$47)+'СЕТ СН'!$G$12+СВЦЭМ!$D$10+'СЕТ СН'!$G$5-'СЕТ СН'!$G$20</f>
        <v>2882.1193626700001</v>
      </c>
    </row>
    <row r="69" spans="1:27" ht="15.75" x14ac:dyDescent="0.2">
      <c r="A69" s="35">
        <f t="shared" si="1"/>
        <v>44187</v>
      </c>
      <c r="B69" s="36">
        <f>SUMIFS(СВЦЭМ!$C$33:$C$776,СВЦЭМ!$A$33:$A$776,$A69,СВЦЭМ!$B$33:$B$776,B$47)+'СЕТ СН'!$G$12+СВЦЭМ!$D$10+'СЕТ СН'!$G$5-'СЕТ СН'!$G$20</f>
        <v>2947.6804519500001</v>
      </c>
      <c r="C69" s="36">
        <f>SUMIFS(СВЦЭМ!$C$33:$C$776,СВЦЭМ!$A$33:$A$776,$A69,СВЦЭМ!$B$33:$B$776,C$47)+'СЕТ СН'!$G$12+СВЦЭМ!$D$10+'СЕТ СН'!$G$5-'СЕТ СН'!$G$20</f>
        <v>3004.8495271000002</v>
      </c>
      <c r="D69" s="36">
        <f>SUMIFS(СВЦЭМ!$C$33:$C$776,СВЦЭМ!$A$33:$A$776,$A69,СВЦЭМ!$B$33:$B$776,D$47)+'СЕТ СН'!$G$12+СВЦЭМ!$D$10+'СЕТ СН'!$G$5-'СЕТ СН'!$G$20</f>
        <v>3020.1799632500001</v>
      </c>
      <c r="E69" s="36">
        <f>SUMIFS(СВЦЭМ!$C$33:$C$776,СВЦЭМ!$A$33:$A$776,$A69,СВЦЭМ!$B$33:$B$776,E$47)+'СЕТ СН'!$G$12+СВЦЭМ!$D$10+'СЕТ СН'!$G$5-'СЕТ СН'!$G$20</f>
        <v>3028.3686336700002</v>
      </c>
      <c r="F69" s="36">
        <f>SUMIFS(СВЦЭМ!$C$33:$C$776,СВЦЭМ!$A$33:$A$776,$A69,СВЦЭМ!$B$33:$B$776,F$47)+'СЕТ СН'!$G$12+СВЦЭМ!$D$10+'СЕТ СН'!$G$5-'СЕТ СН'!$G$20</f>
        <v>3026.9254351999998</v>
      </c>
      <c r="G69" s="36">
        <f>SUMIFS(СВЦЭМ!$C$33:$C$776,СВЦЭМ!$A$33:$A$776,$A69,СВЦЭМ!$B$33:$B$776,G$47)+'СЕТ СН'!$G$12+СВЦЭМ!$D$10+'СЕТ СН'!$G$5-'СЕТ СН'!$G$20</f>
        <v>3010.24139285</v>
      </c>
      <c r="H69" s="36">
        <f>SUMIFS(СВЦЭМ!$C$33:$C$776,СВЦЭМ!$A$33:$A$776,$A69,СВЦЭМ!$B$33:$B$776,H$47)+'СЕТ СН'!$G$12+СВЦЭМ!$D$10+'СЕТ СН'!$G$5-'СЕТ СН'!$G$20</f>
        <v>2978.2089460299999</v>
      </c>
      <c r="I69" s="36">
        <f>SUMIFS(СВЦЭМ!$C$33:$C$776,СВЦЭМ!$A$33:$A$776,$A69,СВЦЭМ!$B$33:$B$776,I$47)+'СЕТ СН'!$G$12+СВЦЭМ!$D$10+'СЕТ СН'!$G$5-'СЕТ СН'!$G$20</f>
        <v>2903.1057028800001</v>
      </c>
      <c r="J69" s="36">
        <f>SUMIFS(СВЦЭМ!$C$33:$C$776,СВЦЭМ!$A$33:$A$776,$A69,СВЦЭМ!$B$33:$B$776,J$47)+'СЕТ СН'!$G$12+СВЦЭМ!$D$10+'СЕТ СН'!$G$5-'СЕТ СН'!$G$20</f>
        <v>2837.22470909</v>
      </c>
      <c r="K69" s="36">
        <f>SUMIFS(СВЦЭМ!$C$33:$C$776,СВЦЭМ!$A$33:$A$776,$A69,СВЦЭМ!$B$33:$B$776,K$47)+'СЕТ СН'!$G$12+СВЦЭМ!$D$10+'СЕТ СН'!$G$5-'СЕТ СН'!$G$20</f>
        <v>2901.5380982300003</v>
      </c>
      <c r="L69" s="36">
        <f>SUMIFS(СВЦЭМ!$C$33:$C$776,СВЦЭМ!$A$33:$A$776,$A69,СВЦЭМ!$B$33:$B$776,L$47)+'СЕТ СН'!$G$12+СВЦЭМ!$D$10+'СЕТ СН'!$G$5-'СЕТ СН'!$G$20</f>
        <v>2908.0222225500002</v>
      </c>
      <c r="M69" s="36">
        <f>SUMIFS(СВЦЭМ!$C$33:$C$776,СВЦЭМ!$A$33:$A$776,$A69,СВЦЭМ!$B$33:$B$776,M$47)+'СЕТ СН'!$G$12+СВЦЭМ!$D$10+'СЕТ СН'!$G$5-'СЕТ СН'!$G$20</f>
        <v>2898.6394138999999</v>
      </c>
      <c r="N69" s="36">
        <f>SUMIFS(СВЦЭМ!$C$33:$C$776,СВЦЭМ!$A$33:$A$776,$A69,СВЦЭМ!$B$33:$B$776,N$47)+'СЕТ СН'!$G$12+СВЦЭМ!$D$10+'СЕТ СН'!$G$5-'СЕТ СН'!$G$20</f>
        <v>2893.0392898</v>
      </c>
      <c r="O69" s="36">
        <f>SUMIFS(СВЦЭМ!$C$33:$C$776,СВЦЭМ!$A$33:$A$776,$A69,СВЦЭМ!$B$33:$B$776,O$47)+'СЕТ СН'!$G$12+СВЦЭМ!$D$10+'СЕТ СН'!$G$5-'СЕТ СН'!$G$20</f>
        <v>2890.61581054</v>
      </c>
      <c r="P69" s="36">
        <f>SUMIFS(СВЦЭМ!$C$33:$C$776,СВЦЭМ!$A$33:$A$776,$A69,СВЦЭМ!$B$33:$B$776,P$47)+'СЕТ СН'!$G$12+СВЦЭМ!$D$10+'СЕТ СН'!$G$5-'СЕТ СН'!$G$20</f>
        <v>2893.6460513900001</v>
      </c>
      <c r="Q69" s="36">
        <f>SUMIFS(СВЦЭМ!$C$33:$C$776,СВЦЭМ!$A$33:$A$776,$A69,СВЦЭМ!$B$33:$B$776,Q$47)+'СЕТ СН'!$G$12+СВЦЭМ!$D$10+'СЕТ СН'!$G$5-'СЕТ СН'!$G$20</f>
        <v>2900.11528073</v>
      </c>
      <c r="R69" s="36">
        <f>SUMIFS(СВЦЭМ!$C$33:$C$776,СВЦЭМ!$A$33:$A$776,$A69,СВЦЭМ!$B$33:$B$776,R$47)+'СЕТ СН'!$G$12+СВЦЭМ!$D$10+'СЕТ СН'!$G$5-'СЕТ СН'!$G$20</f>
        <v>2883.1617018300003</v>
      </c>
      <c r="S69" s="36">
        <f>SUMIFS(СВЦЭМ!$C$33:$C$776,СВЦЭМ!$A$33:$A$776,$A69,СВЦЭМ!$B$33:$B$776,S$47)+'СЕТ СН'!$G$12+СВЦЭМ!$D$10+'СЕТ СН'!$G$5-'СЕТ СН'!$G$20</f>
        <v>2899.0928784799999</v>
      </c>
      <c r="T69" s="36">
        <f>SUMIFS(СВЦЭМ!$C$33:$C$776,СВЦЭМ!$A$33:$A$776,$A69,СВЦЭМ!$B$33:$B$776,T$47)+'СЕТ СН'!$G$12+СВЦЭМ!$D$10+'СЕТ СН'!$G$5-'СЕТ СН'!$G$20</f>
        <v>2864.6937278400001</v>
      </c>
      <c r="U69" s="36">
        <f>SUMIFS(СВЦЭМ!$C$33:$C$776,СВЦЭМ!$A$33:$A$776,$A69,СВЦЭМ!$B$33:$B$776,U$47)+'СЕТ СН'!$G$12+СВЦЭМ!$D$10+'СЕТ СН'!$G$5-'СЕТ СН'!$G$20</f>
        <v>2811.78462941</v>
      </c>
      <c r="V69" s="36">
        <f>SUMIFS(СВЦЭМ!$C$33:$C$776,СВЦЭМ!$A$33:$A$776,$A69,СВЦЭМ!$B$33:$B$776,V$47)+'СЕТ СН'!$G$12+СВЦЭМ!$D$10+'СЕТ СН'!$G$5-'СЕТ СН'!$G$20</f>
        <v>2817.1810409300001</v>
      </c>
      <c r="W69" s="36">
        <f>SUMIFS(СВЦЭМ!$C$33:$C$776,СВЦЭМ!$A$33:$A$776,$A69,СВЦЭМ!$B$33:$B$776,W$47)+'СЕТ СН'!$G$12+СВЦЭМ!$D$10+'СЕТ СН'!$G$5-'СЕТ СН'!$G$20</f>
        <v>2826.3508816399999</v>
      </c>
      <c r="X69" s="36">
        <f>SUMIFS(СВЦЭМ!$C$33:$C$776,СВЦЭМ!$A$33:$A$776,$A69,СВЦЭМ!$B$33:$B$776,X$47)+'СЕТ СН'!$G$12+СВЦЭМ!$D$10+'СЕТ СН'!$G$5-'СЕТ СН'!$G$20</f>
        <v>2834.74451314</v>
      </c>
      <c r="Y69" s="36">
        <f>SUMIFS(СВЦЭМ!$C$33:$C$776,СВЦЭМ!$A$33:$A$776,$A69,СВЦЭМ!$B$33:$B$776,Y$47)+'СЕТ СН'!$G$12+СВЦЭМ!$D$10+'СЕТ СН'!$G$5-'СЕТ СН'!$G$20</f>
        <v>2855.7803790600001</v>
      </c>
    </row>
    <row r="70" spans="1:27" ht="15.75" x14ac:dyDescent="0.2">
      <c r="A70" s="35">
        <f t="shared" si="1"/>
        <v>44188</v>
      </c>
      <c r="B70" s="36">
        <f>SUMIFS(СВЦЭМ!$C$33:$C$776,СВЦЭМ!$A$33:$A$776,$A70,СВЦЭМ!$B$33:$B$776,B$47)+'СЕТ СН'!$G$12+СВЦЭМ!$D$10+'СЕТ СН'!$G$5-'СЕТ СН'!$G$20</f>
        <v>2941.6700743399997</v>
      </c>
      <c r="C70" s="36">
        <f>SUMIFS(СВЦЭМ!$C$33:$C$776,СВЦЭМ!$A$33:$A$776,$A70,СВЦЭМ!$B$33:$B$776,C$47)+'СЕТ СН'!$G$12+СВЦЭМ!$D$10+'СЕТ СН'!$G$5-'СЕТ СН'!$G$20</f>
        <v>2980.32125086</v>
      </c>
      <c r="D70" s="36">
        <f>SUMIFS(СВЦЭМ!$C$33:$C$776,СВЦЭМ!$A$33:$A$776,$A70,СВЦЭМ!$B$33:$B$776,D$47)+'СЕТ СН'!$G$12+СВЦЭМ!$D$10+'СЕТ СН'!$G$5-'СЕТ СН'!$G$20</f>
        <v>2992.48030621</v>
      </c>
      <c r="E70" s="36">
        <f>SUMIFS(СВЦЭМ!$C$33:$C$776,СВЦЭМ!$A$33:$A$776,$A70,СВЦЭМ!$B$33:$B$776,E$47)+'СЕТ СН'!$G$12+СВЦЭМ!$D$10+'СЕТ СН'!$G$5-'СЕТ СН'!$G$20</f>
        <v>3002.8178130900001</v>
      </c>
      <c r="F70" s="36">
        <f>SUMIFS(СВЦЭМ!$C$33:$C$776,СВЦЭМ!$A$33:$A$776,$A70,СВЦЭМ!$B$33:$B$776,F$47)+'СЕТ СН'!$G$12+СВЦЭМ!$D$10+'СЕТ СН'!$G$5-'СЕТ СН'!$G$20</f>
        <v>3005.0199778900001</v>
      </c>
      <c r="G70" s="36">
        <f>SUMIFS(СВЦЭМ!$C$33:$C$776,СВЦЭМ!$A$33:$A$776,$A70,СВЦЭМ!$B$33:$B$776,G$47)+'СЕТ СН'!$G$12+СВЦЭМ!$D$10+'СЕТ СН'!$G$5-'СЕТ СН'!$G$20</f>
        <v>2998.2624059300001</v>
      </c>
      <c r="H70" s="36">
        <f>SUMIFS(СВЦЭМ!$C$33:$C$776,СВЦЭМ!$A$33:$A$776,$A70,СВЦЭМ!$B$33:$B$776,H$47)+'СЕТ СН'!$G$12+СВЦЭМ!$D$10+'СЕТ СН'!$G$5-'СЕТ СН'!$G$20</f>
        <v>2967.10647049</v>
      </c>
      <c r="I70" s="36">
        <f>SUMIFS(СВЦЭМ!$C$33:$C$776,СВЦЭМ!$A$33:$A$776,$A70,СВЦЭМ!$B$33:$B$776,I$47)+'СЕТ СН'!$G$12+СВЦЭМ!$D$10+'СЕТ СН'!$G$5-'СЕТ СН'!$G$20</f>
        <v>2904.0154909000003</v>
      </c>
      <c r="J70" s="36">
        <f>SUMIFS(СВЦЭМ!$C$33:$C$776,СВЦЭМ!$A$33:$A$776,$A70,СВЦЭМ!$B$33:$B$776,J$47)+'СЕТ СН'!$G$12+СВЦЭМ!$D$10+'СЕТ СН'!$G$5-'СЕТ СН'!$G$20</f>
        <v>2870.0023388099999</v>
      </c>
      <c r="K70" s="36">
        <f>SUMIFS(СВЦЭМ!$C$33:$C$776,СВЦЭМ!$A$33:$A$776,$A70,СВЦЭМ!$B$33:$B$776,K$47)+'СЕТ СН'!$G$12+СВЦЭМ!$D$10+'СЕТ СН'!$G$5-'СЕТ СН'!$G$20</f>
        <v>2864.20503448</v>
      </c>
      <c r="L70" s="36">
        <f>SUMIFS(СВЦЭМ!$C$33:$C$776,СВЦЭМ!$A$33:$A$776,$A70,СВЦЭМ!$B$33:$B$776,L$47)+'СЕТ СН'!$G$12+СВЦЭМ!$D$10+'СЕТ СН'!$G$5-'СЕТ СН'!$G$20</f>
        <v>2869.3237508100001</v>
      </c>
      <c r="M70" s="36">
        <f>SUMIFS(СВЦЭМ!$C$33:$C$776,СВЦЭМ!$A$33:$A$776,$A70,СВЦЭМ!$B$33:$B$776,M$47)+'СЕТ СН'!$G$12+СВЦЭМ!$D$10+'СЕТ СН'!$G$5-'СЕТ СН'!$G$20</f>
        <v>2867.3119903100001</v>
      </c>
      <c r="N70" s="36">
        <f>SUMIFS(СВЦЭМ!$C$33:$C$776,СВЦЭМ!$A$33:$A$776,$A70,СВЦЭМ!$B$33:$B$776,N$47)+'СЕТ СН'!$G$12+СВЦЭМ!$D$10+'СЕТ СН'!$G$5-'СЕТ СН'!$G$20</f>
        <v>2863.4165883599999</v>
      </c>
      <c r="O70" s="36">
        <f>SUMIFS(СВЦЭМ!$C$33:$C$776,СВЦЭМ!$A$33:$A$776,$A70,СВЦЭМ!$B$33:$B$776,O$47)+'СЕТ СН'!$G$12+СВЦЭМ!$D$10+'СЕТ СН'!$G$5-'СЕТ СН'!$G$20</f>
        <v>2910.7697894500002</v>
      </c>
      <c r="P70" s="36">
        <f>SUMIFS(СВЦЭМ!$C$33:$C$776,СВЦЭМ!$A$33:$A$776,$A70,СВЦЭМ!$B$33:$B$776,P$47)+'СЕТ СН'!$G$12+СВЦЭМ!$D$10+'СЕТ СН'!$G$5-'СЕТ СН'!$G$20</f>
        <v>2925.63613949</v>
      </c>
      <c r="Q70" s="36">
        <f>SUMIFS(СВЦЭМ!$C$33:$C$776,СВЦЭМ!$A$33:$A$776,$A70,СВЦЭМ!$B$33:$B$776,Q$47)+'СЕТ СН'!$G$12+СВЦЭМ!$D$10+'СЕТ СН'!$G$5-'СЕТ СН'!$G$20</f>
        <v>2929.6373601499999</v>
      </c>
      <c r="R70" s="36">
        <f>SUMIFS(СВЦЭМ!$C$33:$C$776,СВЦЭМ!$A$33:$A$776,$A70,СВЦЭМ!$B$33:$B$776,R$47)+'СЕТ СН'!$G$12+СВЦЭМ!$D$10+'СЕТ СН'!$G$5-'СЕТ СН'!$G$20</f>
        <v>2883.5162027699998</v>
      </c>
      <c r="S70" s="36">
        <f>SUMIFS(СВЦЭМ!$C$33:$C$776,СВЦЭМ!$A$33:$A$776,$A70,СВЦЭМ!$B$33:$B$776,S$47)+'СЕТ СН'!$G$12+СВЦЭМ!$D$10+'СЕТ СН'!$G$5-'СЕТ СН'!$G$20</f>
        <v>2865.0243673499999</v>
      </c>
      <c r="T70" s="36">
        <f>SUMIFS(СВЦЭМ!$C$33:$C$776,СВЦЭМ!$A$33:$A$776,$A70,СВЦЭМ!$B$33:$B$776,T$47)+'СЕТ СН'!$G$12+СВЦЭМ!$D$10+'СЕТ СН'!$G$5-'СЕТ СН'!$G$20</f>
        <v>2862.5486891600003</v>
      </c>
      <c r="U70" s="36">
        <f>SUMIFS(СВЦЭМ!$C$33:$C$776,СВЦЭМ!$A$33:$A$776,$A70,СВЦЭМ!$B$33:$B$776,U$47)+'СЕТ СН'!$G$12+СВЦЭМ!$D$10+'СЕТ СН'!$G$5-'СЕТ СН'!$G$20</f>
        <v>2863.5223580100001</v>
      </c>
      <c r="V70" s="36">
        <f>SUMIFS(СВЦЭМ!$C$33:$C$776,СВЦЭМ!$A$33:$A$776,$A70,СВЦЭМ!$B$33:$B$776,V$47)+'СЕТ СН'!$G$12+СВЦЭМ!$D$10+'СЕТ СН'!$G$5-'СЕТ СН'!$G$20</f>
        <v>2865.8344375199999</v>
      </c>
      <c r="W70" s="36">
        <f>SUMIFS(СВЦЭМ!$C$33:$C$776,СВЦЭМ!$A$33:$A$776,$A70,СВЦЭМ!$B$33:$B$776,W$47)+'СЕТ СН'!$G$12+СВЦЭМ!$D$10+'СЕТ СН'!$G$5-'СЕТ СН'!$G$20</f>
        <v>2865.4667052300001</v>
      </c>
      <c r="X70" s="36">
        <f>SUMIFS(СВЦЭМ!$C$33:$C$776,СВЦЭМ!$A$33:$A$776,$A70,СВЦЭМ!$B$33:$B$776,X$47)+'СЕТ СН'!$G$12+СВЦЭМ!$D$10+'СЕТ СН'!$G$5-'СЕТ СН'!$G$20</f>
        <v>2875.2541515299999</v>
      </c>
      <c r="Y70" s="36">
        <f>SUMIFS(СВЦЭМ!$C$33:$C$776,СВЦЭМ!$A$33:$A$776,$A70,СВЦЭМ!$B$33:$B$776,Y$47)+'СЕТ СН'!$G$12+СВЦЭМ!$D$10+'СЕТ СН'!$G$5-'СЕТ СН'!$G$20</f>
        <v>2893.1989380700002</v>
      </c>
    </row>
    <row r="71" spans="1:27" ht="15.75" x14ac:dyDescent="0.2">
      <c r="A71" s="35">
        <f t="shared" si="1"/>
        <v>44189</v>
      </c>
      <c r="B71" s="36">
        <f>SUMIFS(СВЦЭМ!$C$33:$C$776,СВЦЭМ!$A$33:$A$776,$A71,СВЦЭМ!$B$33:$B$776,B$47)+'СЕТ СН'!$G$12+СВЦЭМ!$D$10+'СЕТ СН'!$G$5-'СЕТ СН'!$G$20</f>
        <v>2943.4727511900001</v>
      </c>
      <c r="C71" s="36">
        <f>SUMIFS(СВЦЭМ!$C$33:$C$776,СВЦЭМ!$A$33:$A$776,$A71,СВЦЭМ!$B$33:$B$776,C$47)+'СЕТ СН'!$G$12+СВЦЭМ!$D$10+'СЕТ СН'!$G$5-'СЕТ СН'!$G$20</f>
        <v>2995.7423058200002</v>
      </c>
      <c r="D71" s="36">
        <f>SUMIFS(СВЦЭМ!$C$33:$C$776,СВЦЭМ!$A$33:$A$776,$A71,СВЦЭМ!$B$33:$B$776,D$47)+'СЕТ СН'!$G$12+СВЦЭМ!$D$10+'СЕТ СН'!$G$5-'СЕТ СН'!$G$20</f>
        <v>3003.6518627400001</v>
      </c>
      <c r="E71" s="36">
        <f>SUMIFS(СВЦЭМ!$C$33:$C$776,СВЦЭМ!$A$33:$A$776,$A71,СВЦЭМ!$B$33:$B$776,E$47)+'СЕТ СН'!$G$12+СВЦЭМ!$D$10+'СЕТ СН'!$G$5-'СЕТ СН'!$G$20</f>
        <v>3007.7890832399999</v>
      </c>
      <c r="F71" s="36">
        <f>SUMIFS(СВЦЭМ!$C$33:$C$776,СВЦЭМ!$A$33:$A$776,$A71,СВЦЭМ!$B$33:$B$776,F$47)+'СЕТ СН'!$G$12+СВЦЭМ!$D$10+'СЕТ СН'!$G$5-'СЕТ СН'!$G$20</f>
        <v>3004.7194725600002</v>
      </c>
      <c r="G71" s="36">
        <f>SUMIFS(СВЦЭМ!$C$33:$C$776,СВЦЭМ!$A$33:$A$776,$A71,СВЦЭМ!$B$33:$B$776,G$47)+'СЕТ СН'!$G$12+СВЦЭМ!$D$10+'СЕТ СН'!$G$5-'СЕТ СН'!$G$20</f>
        <v>2987.5331882300002</v>
      </c>
      <c r="H71" s="36">
        <f>SUMIFS(СВЦЭМ!$C$33:$C$776,СВЦЭМ!$A$33:$A$776,$A71,СВЦЭМ!$B$33:$B$776,H$47)+'СЕТ СН'!$G$12+СВЦЭМ!$D$10+'СЕТ СН'!$G$5-'СЕТ СН'!$G$20</f>
        <v>2951.94402511</v>
      </c>
      <c r="I71" s="36">
        <f>SUMIFS(СВЦЭМ!$C$33:$C$776,СВЦЭМ!$A$33:$A$776,$A71,СВЦЭМ!$B$33:$B$776,I$47)+'СЕТ СН'!$G$12+СВЦЭМ!$D$10+'СЕТ СН'!$G$5-'СЕТ СН'!$G$20</f>
        <v>2906.7154420900001</v>
      </c>
      <c r="J71" s="36">
        <f>SUMIFS(СВЦЭМ!$C$33:$C$776,СВЦЭМ!$A$33:$A$776,$A71,СВЦЭМ!$B$33:$B$776,J$47)+'СЕТ СН'!$G$12+СВЦЭМ!$D$10+'СЕТ СН'!$G$5-'СЕТ СН'!$G$20</f>
        <v>2864.0607292599998</v>
      </c>
      <c r="K71" s="36">
        <f>SUMIFS(СВЦЭМ!$C$33:$C$776,СВЦЭМ!$A$33:$A$776,$A71,СВЦЭМ!$B$33:$B$776,K$47)+'СЕТ СН'!$G$12+СВЦЭМ!$D$10+'СЕТ СН'!$G$5-'СЕТ СН'!$G$20</f>
        <v>2877.4596171200001</v>
      </c>
      <c r="L71" s="36">
        <f>SUMIFS(СВЦЭМ!$C$33:$C$776,СВЦЭМ!$A$33:$A$776,$A71,СВЦЭМ!$B$33:$B$776,L$47)+'СЕТ СН'!$G$12+СВЦЭМ!$D$10+'СЕТ СН'!$G$5-'СЕТ СН'!$G$20</f>
        <v>2878.6871888400001</v>
      </c>
      <c r="M71" s="36">
        <f>SUMIFS(СВЦЭМ!$C$33:$C$776,СВЦЭМ!$A$33:$A$776,$A71,СВЦЭМ!$B$33:$B$776,M$47)+'СЕТ СН'!$G$12+СВЦЭМ!$D$10+'СЕТ СН'!$G$5-'СЕТ СН'!$G$20</f>
        <v>2872.80269314</v>
      </c>
      <c r="N71" s="36">
        <f>SUMIFS(СВЦЭМ!$C$33:$C$776,СВЦЭМ!$A$33:$A$776,$A71,СВЦЭМ!$B$33:$B$776,N$47)+'СЕТ СН'!$G$12+СВЦЭМ!$D$10+'СЕТ СН'!$G$5-'СЕТ СН'!$G$20</f>
        <v>2876.2778789900003</v>
      </c>
      <c r="O71" s="36">
        <f>SUMIFS(СВЦЭМ!$C$33:$C$776,СВЦЭМ!$A$33:$A$776,$A71,СВЦЭМ!$B$33:$B$776,O$47)+'СЕТ СН'!$G$12+СВЦЭМ!$D$10+'СЕТ СН'!$G$5-'СЕТ СН'!$G$20</f>
        <v>2913.4043278300001</v>
      </c>
      <c r="P71" s="36">
        <f>SUMIFS(СВЦЭМ!$C$33:$C$776,СВЦЭМ!$A$33:$A$776,$A71,СВЦЭМ!$B$33:$B$776,P$47)+'СЕТ СН'!$G$12+СВЦЭМ!$D$10+'СЕТ СН'!$G$5-'СЕТ СН'!$G$20</f>
        <v>2928.3438616600001</v>
      </c>
      <c r="Q71" s="36">
        <f>SUMIFS(СВЦЭМ!$C$33:$C$776,СВЦЭМ!$A$33:$A$776,$A71,СВЦЭМ!$B$33:$B$776,Q$47)+'СЕТ СН'!$G$12+СВЦЭМ!$D$10+'СЕТ СН'!$G$5-'СЕТ СН'!$G$20</f>
        <v>2930.4618078900003</v>
      </c>
      <c r="R71" s="36">
        <f>SUMIFS(СВЦЭМ!$C$33:$C$776,СВЦЭМ!$A$33:$A$776,$A71,СВЦЭМ!$B$33:$B$776,R$47)+'СЕТ СН'!$G$12+СВЦЭМ!$D$10+'СЕТ СН'!$G$5-'СЕТ СН'!$G$20</f>
        <v>2887.0974723200002</v>
      </c>
      <c r="S71" s="36">
        <f>SUMIFS(СВЦЭМ!$C$33:$C$776,СВЦЭМ!$A$33:$A$776,$A71,СВЦЭМ!$B$33:$B$776,S$47)+'СЕТ СН'!$G$12+СВЦЭМ!$D$10+'СЕТ СН'!$G$5-'СЕТ СН'!$G$20</f>
        <v>2869.9556371399999</v>
      </c>
      <c r="T71" s="36">
        <f>SUMIFS(СВЦЭМ!$C$33:$C$776,СВЦЭМ!$A$33:$A$776,$A71,СВЦЭМ!$B$33:$B$776,T$47)+'СЕТ СН'!$G$12+СВЦЭМ!$D$10+'СЕТ СН'!$G$5-'СЕТ СН'!$G$20</f>
        <v>2871.8007962000001</v>
      </c>
      <c r="U71" s="36">
        <f>SUMIFS(СВЦЭМ!$C$33:$C$776,СВЦЭМ!$A$33:$A$776,$A71,СВЦЭМ!$B$33:$B$776,U$47)+'СЕТ СН'!$G$12+СВЦЭМ!$D$10+'СЕТ СН'!$G$5-'СЕТ СН'!$G$20</f>
        <v>2871.7258158499999</v>
      </c>
      <c r="V71" s="36">
        <f>SUMIFS(СВЦЭМ!$C$33:$C$776,СВЦЭМ!$A$33:$A$776,$A71,СВЦЭМ!$B$33:$B$776,V$47)+'СЕТ СН'!$G$12+СВЦЭМ!$D$10+'СЕТ СН'!$G$5-'СЕТ СН'!$G$20</f>
        <v>2867.6289855200002</v>
      </c>
      <c r="W71" s="36">
        <f>SUMIFS(СВЦЭМ!$C$33:$C$776,СВЦЭМ!$A$33:$A$776,$A71,СВЦЭМ!$B$33:$B$776,W$47)+'СЕТ СН'!$G$12+СВЦЭМ!$D$10+'СЕТ СН'!$G$5-'СЕТ СН'!$G$20</f>
        <v>2870.6326868199999</v>
      </c>
      <c r="X71" s="36">
        <f>SUMIFS(СВЦЭМ!$C$33:$C$776,СВЦЭМ!$A$33:$A$776,$A71,СВЦЭМ!$B$33:$B$776,X$47)+'СЕТ СН'!$G$12+СВЦЭМ!$D$10+'СЕТ СН'!$G$5-'СЕТ СН'!$G$20</f>
        <v>2869.8496120300001</v>
      </c>
      <c r="Y71" s="36">
        <f>SUMIFS(СВЦЭМ!$C$33:$C$776,СВЦЭМ!$A$33:$A$776,$A71,СВЦЭМ!$B$33:$B$776,Y$47)+'СЕТ СН'!$G$12+СВЦЭМ!$D$10+'СЕТ СН'!$G$5-'СЕТ СН'!$G$20</f>
        <v>2884.8175936299999</v>
      </c>
    </row>
    <row r="72" spans="1:27" ht="15.75" x14ac:dyDescent="0.2">
      <c r="A72" s="35">
        <f t="shared" si="1"/>
        <v>44190</v>
      </c>
      <c r="B72" s="36">
        <f>SUMIFS(СВЦЭМ!$C$33:$C$776,СВЦЭМ!$A$33:$A$776,$A72,СВЦЭМ!$B$33:$B$776,B$47)+'СЕТ СН'!$G$12+СВЦЭМ!$D$10+'СЕТ СН'!$G$5-'СЕТ СН'!$G$20</f>
        <v>2929.67378792</v>
      </c>
      <c r="C72" s="36">
        <f>SUMIFS(СВЦЭМ!$C$33:$C$776,СВЦЭМ!$A$33:$A$776,$A72,СВЦЭМ!$B$33:$B$776,C$47)+'СЕТ СН'!$G$12+СВЦЭМ!$D$10+'СЕТ СН'!$G$5-'СЕТ СН'!$G$20</f>
        <v>2983.0820732100001</v>
      </c>
      <c r="D72" s="36">
        <f>SUMIFS(СВЦЭМ!$C$33:$C$776,СВЦЭМ!$A$33:$A$776,$A72,СВЦЭМ!$B$33:$B$776,D$47)+'СЕТ СН'!$G$12+СВЦЭМ!$D$10+'СЕТ СН'!$G$5-'СЕТ СН'!$G$20</f>
        <v>3004.3157606899999</v>
      </c>
      <c r="E72" s="36">
        <f>SUMIFS(СВЦЭМ!$C$33:$C$776,СВЦЭМ!$A$33:$A$776,$A72,СВЦЭМ!$B$33:$B$776,E$47)+'СЕТ СН'!$G$12+СВЦЭМ!$D$10+'СЕТ СН'!$G$5-'СЕТ СН'!$G$20</f>
        <v>3013.61265344</v>
      </c>
      <c r="F72" s="36">
        <f>SUMIFS(СВЦЭМ!$C$33:$C$776,СВЦЭМ!$A$33:$A$776,$A72,СВЦЭМ!$B$33:$B$776,F$47)+'СЕТ СН'!$G$12+СВЦЭМ!$D$10+'СЕТ СН'!$G$5-'СЕТ СН'!$G$20</f>
        <v>3006.6896373500003</v>
      </c>
      <c r="G72" s="36">
        <f>SUMIFS(СВЦЭМ!$C$33:$C$776,СВЦЭМ!$A$33:$A$776,$A72,СВЦЭМ!$B$33:$B$776,G$47)+'СЕТ СН'!$G$12+СВЦЭМ!$D$10+'СЕТ СН'!$G$5-'СЕТ СН'!$G$20</f>
        <v>2989.1314087400001</v>
      </c>
      <c r="H72" s="36">
        <f>SUMIFS(СВЦЭМ!$C$33:$C$776,СВЦЭМ!$A$33:$A$776,$A72,СВЦЭМ!$B$33:$B$776,H$47)+'СЕТ СН'!$G$12+СВЦЭМ!$D$10+'СЕТ СН'!$G$5-'СЕТ СН'!$G$20</f>
        <v>2952.3627298299998</v>
      </c>
      <c r="I72" s="36">
        <f>SUMIFS(СВЦЭМ!$C$33:$C$776,СВЦЭМ!$A$33:$A$776,$A72,СВЦЭМ!$B$33:$B$776,I$47)+'СЕТ СН'!$G$12+СВЦЭМ!$D$10+'СЕТ СН'!$G$5-'СЕТ СН'!$G$20</f>
        <v>2903.7773564399999</v>
      </c>
      <c r="J72" s="36">
        <f>SUMIFS(СВЦЭМ!$C$33:$C$776,СВЦЭМ!$A$33:$A$776,$A72,СВЦЭМ!$B$33:$B$776,J$47)+'СЕТ СН'!$G$12+СВЦЭМ!$D$10+'СЕТ СН'!$G$5-'СЕТ СН'!$G$20</f>
        <v>2859.3689874500001</v>
      </c>
      <c r="K72" s="36">
        <f>SUMIFS(СВЦЭМ!$C$33:$C$776,СВЦЭМ!$A$33:$A$776,$A72,СВЦЭМ!$B$33:$B$776,K$47)+'СЕТ СН'!$G$12+СВЦЭМ!$D$10+'СЕТ СН'!$G$5-'СЕТ СН'!$G$20</f>
        <v>2858.5523755100003</v>
      </c>
      <c r="L72" s="36">
        <f>SUMIFS(СВЦЭМ!$C$33:$C$776,СВЦЭМ!$A$33:$A$776,$A72,СВЦЭМ!$B$33:$B$776,L$47)+'СЕТ СН'!$G$12+СВЦЭМ!$D$10+'СЕТ СН'!$G$5-'СЕТ СН'!$G$20</f>
        <v>2865.4368359700002</v>
      </c>
      <c r="M72" s="36">
        <f>SUMIFS(СВЦЭМ!$C$33:$C$776,СВЦЭМ!$A$33:$A$776,$A72,СВЦЭМ!$B$33:$B$776,M$47)+'СЕТ СН'!$G$12+СВЦЭМ!$D$10+'СЕТ СН'!$G$5-'СЕТ СН'!$G$20</f>
        <v>2856.4791941900003</v>
      </c>
      <c r="N72" s="36">
        <f>SUMIFS(СВЦЭМ!$C$33:$C$776,СВЦЭМ!$A$33:$A$776,$A72,СВЦЭМ!$B$33:$B$776,N$47)+'СЕТ СН'!$G$12+СВЦЭМ!$D$10+'СЕТ СН'!$G$5-'СЕТ СН'!$G$20</f>
        <v>2852.9893314000001</v>
      </c>
      <c r="O72" s="36">
        <f>SUMIFS(СВЦЭМ!$C$33:$C$776,СВЦЭМ!$A$33:$A$776,$A72,СВЦЭМ!$B$33:$B$776,O$47)+'СЕТ СН'!$G$12+СВЦЭМ!$D$10+'СЕТ СН'!$G$5-'СЕТ СН'!$G$20</f>
        <v>2882.0273252400002</v>
      </c>
      <c r="P72" s="36">
        <f>SUMIFS(СВЦЭМ!$C$33:$C$776,СВЦЭМ!$A$33:$A$776,$A72,СВЦЭМ!$B$33:$B$776,P$47)+'СЕТ СН'!$G$12+СВЦЭМ!$D$10+'СЕТ СН'!$G$5-'СЕТ СН'!$G$20</f>
        <v>2906.27046281</v>
      </c>
      <c r="Q72" s="36">
        <f>SUMIFS(СВЦЭМ!$C$33:$C$776,СВЦЭМ!$A$33:$A$776,$A72,СВЦЭМ!$B$33:$B$776,Q$47)+'СЕТ СН'!$G$12+СВЦЭМ!$D$10+'СЕТ СН'!$G$5-'СЕТ СН'!$G$20</f>
        <v>2910.9877664099999</v>
      </c>
      <c r="R72" s="36">
        <f>SUMIFS(СВЦЭМ!$C$33:$C$776,СВЦЭМ!$A$33:$A$776,$A72,СВЦЭМ!$B$33:$B$776,R$47)+'СЕТ СН'!$G$12+СВЦЭМ!$D$10+'СЕТ СН'!$G$5-'СЕТ СН'!$G$20</f>
        <v>2865.7312036499998</v>
      </c>
      <c r="S72" s="36">
        <f>SUMIFS(СВЦЭМ!$C$33:$C$776,СВЦЭМ!$A$33:$A$776,$A72,СВЦЭМ!$B$33:$B$776,S$47)+'СЕТ СН'!$G$12+СВЦЭМ!$D$10+'СЕТ СН'!$G$5-'СЕТ СН'!$G$20</f>
        <v>2851.2743765099999</v>
      </c>
      <c r="T72" s="36">
        <f>SUMIFS(СВЦЭМ!$C$33:$C$776,СВЦЭМ!$A$33:$A$776,$A72,СВЦЭМ!$B$33:$B$776,T$47)+'СЕТ СН'!$G$12+СВЦЭМ!$D$10+'СЕТ СН'!$G$5-'СЕТ СН'!$G$20</f>
        <v>2859.2513211200003</v>
      </c>
      <c r="U72" s="36">
        <f>SUMIFS(СВЦЭМ!$C$33:$C$776,СВЦЭМ!$A$33:$A$776,$A72,СВЦЭМ!$B$33:$B$776,U$47)+'СЕТ СН'!$G$12+СВЦЭМ!$D$10+'СЕТ СН'!$G$5-'СЕТ СН'!$G$20</f>
        <v>2858.3598053699998</v>
      </c>
      <c r="V72" s="36">
        <f>SUMIFS(СВЦЭМ!$C$33:$C$776,СВЦЭМ!$A$33:$A$776,$A72,СВЦЭМ!$B$33:$B$776,V$47)+'СЕТ СН'!$G$12+СВЦЭМ!$D$10+'СЕТ СН'!$G$5-'СЕТ СН'!$G$20</f>
        <v>2853.4306991600001</v>
      </c>
      <c r="W72" s="36">
        <f>SUMIFS(СВЦЭМ!$C$33:$C$776,СВЦЭМ!$A$33:$A$776,$A72,СВЦЭМ!$B$33:$B$776,W$47)+'СЕТ СН'!$G$12+СВЦЭМ!$D$10+'СЕТ СН'!$G$5-'СЕТ СН'!$G$20</f>
        <v>2844.6263698100001</v>
      </c>
      <c r="X72" s="36">
        <f>SUMIFS(СВЦЭМ!$C$33:$C$776,СВЦЭМ!$A$33:$A$776,$A72,СВЦЭМ!$B$33:$B$776,X$47)+'СЕТ СН'!$G$12+СВЦЭМ!$D$10+'СЕТ СН'!$G$5-'СЕТ СН'!$G$20</f>
        <v>2848.99246292</v>
      </c>
      <c r="Y72" s="36">
        <f>SUMIFS(СВЦЭМ!$C$33:$C$776,СВЦЭМ!$A$33:$A$776,$A72,СВЦЭМ!$B$33:$B$776,Y$47)+'СЕТ СН'!$G$12+СВЦЭМ!$D$10+'СЕТ СН'!$G$5-'СЕТ СН'!$G$20</f>
        <v>2868.1672224499998</v>
      </c>
    </row>
    <row r="73" spans="1:27" ht="15.75" x14ac:dyDescent="0.2">
      <c r="A73" s="35">
        <f t="shared" si="1"/>
        <v>44191</v>
      </c>
      <c r="B73" s="36">
        <f>SUMIFS(СВЦЭМ!$C$33:$C$776,СВЦЭМ!$A$33:$A$776,$A73,СВЦЭМ!$B$33:$B$776,B$47)+'СЕТ СН'!$G$12+СВЦЭМ!$D$10+'СЕТ СН'!$G$5-'СЕТ СН'!$G$20</f>
        <v>2940.5107954</v>
      </c>
      <c r="C73" s="36">
        <f>SUMIFS(СВЦЭМ!$C$33:$C$776,СВЦЭМ!$A$33:$A$776,$A73,СВЦЭМ!$B$33:$B$776,C$47)+'СЕТ СН'!$G$12+СВЦЭМ!$D$10+'СЕТ СН'!$G$5-'СЕТ СН'!$G$20</f>
        <v>2992.9249048400002</v>
      </c>
      <c r="D73" s="36">
        <f>SUMIFS(СВЦЭМ!$C$33:$C$776,СВЦЭМ!$A$33:$A$776,$A73,СВЦЭМ!$B$33:$B$776,D$47)+'СЕТ СН'!$G$12+СВЦЭМ!$D$10+'СЕТ СН'!$G$5-'СЕТ СН'!$G$20</f>
        <v>3009.1597142099999</v>
      </c>
      <c r="E73" s="36">
        <f>SUMIFS(СВЦЭМ!$C$33:$C$776,СВЦЭМ!$A$33:$A$776,$A73,СВЦЭМ!$B$33:$B$776,E$47)+'СЕТ СН'!$G$12+СВЦЭМ!$D$10+'СЕТ СН'!$G$5-'СЕТ СН'!$G$20</f>
        <v>3024.0066569400001</v>
      </c>
      <c r="F73" s="36">
        <f>SUMIFS(СВЦЭМ!$C$33:$C$776,СВЦЭМ!$A$33:$A$776,$A73,СВЦЭМ!$B$33:$B$776,F$47)+'СЕТ СН'!$G$12+СВЦЭМ!$D$10+'СЕТ СН'!$G$5-'СЕТ СН'!$G$20</f>
        <v>3032.8661531400003</v>
      </c>
      <c r="G73" s="36">
        <f>SUMIFS(СВЦЭМ!$C$33:$C$776,СВЦЭМ!$A$33:$A$776,$A73,СВЦЭМ!$B$33:$B$776,G$47)+'СЕТ СН'!$G$12+СВЦЭМ!$D$10+'СЕТ СН'!$G$5-'СЕТ СН'!$G$20</f>
        <v>3021.1124468099997</v>
      </c>
      <c r="H73" s="36">
        <f>SUMIFS(СВЦЭМ!$C$33:$C$776,СВЦЭМ!$A$33:$A$776,$A73,СВЦЭМ!$B$33:$B$776,H$47)+'СЕТ СН'!$G$12+СВЦЭМ!$D$10+'СЕТ СН'!$G$5-'СЕТ СН'!$G$20</f>
        <v>2972.1319883699998</v>
      </c>
      <c r="I73" s="36">
        <f>SUMIFS(СВЦЭМ!$C$33:$C$776,СВЦЭМ!$A$33:$A$776,$A73,СВЦЭМ!$B$33:$B$776,I$47)+'СЕТ СН'!$G$12+СВЦЭМ!$D$10+'СЕТ СН'!$G$5-'СЕТ СН'!$G$20</f>
        <v>2923.4409450500002</v>
      </c>
      <c r="J73" s="36">
        <f>SUMIFS(СВЦЭМ!$C$33:$C$776,СВЦЭМ!$A$33:$A$776,$A73,СВЦЭМ!$B$33:$B$776,J$47)+'СЕТ СН'!$G$12+СВЦЭМ!$D$10+'СЕТ СН'!$G$5-'СЕТ СН'!$G$20</f>
        <v>2879.2131573500001</v>
      </c>
      <c r="K73" s="36">
        <f>SUMIFS(СВЦЭМ!$C$33:$C$776,СВЦЭМ!$A$33:$A$776,$A73,СВЦЭМ!$B$33:$B$776,K$47)+'СЕТ СН'!$G$12+СВЦЭМ!$D$10+'СЕТ СН'!$G$5-'СЕТ СН'!$G$20</f>
        <v>2843.5809497099999</v>
      </c>
      <c r="L73" s="36">
        <f>SUMIFS(СВЦЭМ!$C$33:$C$776,СВЦЭМ!$A$33:$A$776,$A73,СВЦЭМ!$B$33:$B$776,L$47)+'СЕТ СН'!$G$12+СВЦЭМ!$D$10+'СЕТ СН'!$G$5-'СЕТ СН'!$G$20</f>
        <v>2844.77424961</v>
      </c>
      <c r="M73" s="36">
        <f>SUMIFS(СВЦЭМ!$C$33:$C$776,СВЦЭМ!$A$33:$A$776,$A73,СВЦЭМ!$B$33:$B$776,M$47)+'СЕТ СН'!$G$12+СВЦЭМ!$D$10+'СЕТ СН'!$G$5-'СЕТ СН'!$G$20</f>
        <v>2844.21726911</v>
      </c>
      <c r="N73" s="36">
        <f>SUMIFS(СВЦЭМ!$C$33:$C$776,СВЦЭМ!$A$33:$A$776,$A73,СВЦЭМ!$B$33:$B$776,N$47)+'СЕТ СН'!$G$12+СВЦЭМ!$D$10+'СЕТ СН'!$G$5-'СЕТ СН'!$G$20</f>
        <v>2849.50208028</v>
      </c>
      <c r="O73" s="36">
        <f>SUMIFS(СВЦЭМ!$C$33:$C$776,СВЦЭМ!$A$33:$A$776,$A73,СВЦЭМ!$B$33:$B$776,O$47)+'СЕТ СН'!$G$12+СВЦЭМ!$D$10+'СЕТ СН'!$G$5-'СЕТ СН'!$G$20</f>
        <v>2892.4861977800001</v>
      </c>
      <c r="P73" s="36">
        <f>SUMIFS(СВЦЭМ!$C$33:$C$776,СВЦЭМ!$A$33:$A$776,$A73,СВЦЭМ!$B$33:$B$776,P$47)+'СЕТ СН'!$G$12+СВЦЭМ!$D$10+'СЕТ СН'!$G$5-'СЕТ СН'!$G$20</f>
        <v>2911.48219384</v>
      </c>
      <c r="Q73" s="36">
        <f>SUMIFS(СВЦЭМ!$C$33:$C$776,СВЦЭМ!$A$33:$A$776,$A73,СВЦЭМ!$B$33:$B$776,Q$47)+'СЕТ СН'!$G$12+СВЦЭМ!$D$10+'СЕТ СН'!$G$5-'СЕТ СН'!$G$20</f>
        <v>2914.1087816500003</v>
      </c>
      <c r="R73" s="36">
        <f>SUMIFS(СВЦЭМ!$C$33:$C$776,СВЦЭМ!$A$33:$A$776,$A73,СВЦЭМ!$B$33:$B$776,R$47)+'СЕТ СН'!$G$12+СВЦЭМ!$D$10+'СЕТ СН'!$G$5-'СЕТ СН'!$G$20</f>
        <v>2869.6833817400002</v>
      </c>
      <c r="S73" s="36">
        <f>SUMIFS(СВЦЭМ!$C$33:$C$776,СВЦЭМ!$A$33:$A$776,$A73,СВЦЭМ!$B$33:$B$776,S$47)+'СЕТ СН'!$G$12+СВЦЭМ!$D$10+'СЕТ СН'!$G$5-'СЕТ СН'!$G$20</f>
        <v>2842.1166373599999</v>
      </c>
      <c r="T73" s="36">
        <f>SUMIFS(СВЦЭМ!$C$33:$C$776,СВЦЭМ!$A$33:$A$776,$A73,СВЦЭМ!$B$33:$B$776,T$47)+'СЕТ СН'!$G$12+СВЦЭМ!$D$10+'СЕТ СН'!$G$5-'СЕТ СН'!$G$20</f>
        <v>2828.1434492399999</v>
      </c>
      <c r="U73" s="36">
        <f>SUMIFS(СВЦЭМ!$C$33:$C$776,СВЦЭМ!$A$33:$A$776,$A73,СВЦЭМ!$B$33:$B$776,U$47)+'СЕТ СН'!$G$12+СВЦЭМ!$D$10+'СЕТ СН'!$G$5-'СЕТ СН'!$G$20</f>
        <v>2825.1032334800002</v>
      </c>
      <c r="V73" s="36">
        <f>SUMIFS(СВЦЭМ!$C$33:$C$776,СВЦЭМ!$A$33:$A$776,$A73,СВЦЭМ!$B$33:$B$776,V$47)+'СЕТ СН'!$G$12+СВЦЭМ!$D$10+'СЕТ СН'!$G$5-'СЕТ СН'!$G$20</f>
        <v>2836.0971037600002</v>
      </c>
      <c r="W73" s="36">
        <f>SUMIFS(СВЦЭМ!$C$33:$C$776,СВЦЭМ!$A$33:$A$776,$A73,СВЦЭМ!$B$33:$B$776,W$47)+'СЕТ СН'!$G$12+СВЦЭМ!$D$10+'СЕТ СН'!$G$5-'СЕТ СН'!$G$20</f>
        <v>2846.9806246500002</v>
      </c>
      <c r="X73" s="36">
        <f>SUMIFS(СВЦЭМ!$C$33:$C$776,СВЦЭМ!$A$33:$A$776,$A73,СВЦЭМ!$B$33:$B$776,X$47)+'СЕТ СН'!$G$12+СВЦЭМ!$D$10+'СЕТ СН'!$G$5-'СЕТ СН'!$G$20</f>
        <v>2865.5120608900002</v>
      </c>
      <c r="Y73" s="36">
        <f>SUMIFS(СВЦЭМ!$C$33:$C$776,СВЦЭМ!$A$33:$A$776,$A73,СВЦЭМ!$B$33:$B$776,Y$47)+'СЕТ СН'!$G$12+СВЦЭМ!$D$10+'СЕТ СН'!$G$5-'СЕТ СН'!$G$20</f>
        <v>2888.5297675699999</v>
      </c>
    </row>
    <row r="74" spans="1:27" ht="15.75" x14ac:dyDescent="0.2">
      <c r="A74" s="35">
        <f t="shared" si="1"/>
        <v>44192</v>
      </c>
      <c r="B74" s="36">
        <f>SUMIFS(СВЦЭМ!$C$33:$C$776,СВЦЭМ!$A$33:$A$776,$A74,СВЦЭМ!$B$33:$B$776,B$47)+'СЕТ СН'!$G$12+СВЦЭМ!$D$10+'СЕТ СН'!$G$5-'СЕТ СН'!$G$20</f>
        <v>2923.0809586800001</v>
      </c>
      <c r="C74" s="36">
        <f>SUMIFS(СВЦЭМ!$C$33:$C$776,СВЦЭМ!$A$33:$A$776,$A74,СВЦЭМ!$B$33:$B$776,C$47)+'СЕТ СН'!$G$12+СВЦЭМ!$D$10+'СЕТ СН'!$G$5-'СЕТ СН'!$G$20</f>
        <v>2972.9879294000002</v>
      </c>
      <c r="D74" s="36">
        <f>SUMIFS(СВЦЭМ!$C$33:$C$776,СВЦЭМ!$A$33:$A$776,$A74,СВЦЭМ!$B$33:$B$776,D$47)+'СЕТ СН'!$G$12+СВЦЭМ!$D$10+'СЕТ СН'!$G$5-'СЕТ СН'!$G$20</f>
        <v>2996.7497349499999</v>
      </c>
      <c r="E74" s="36">
        <f>SUMIFS(СВЦЭМ!$C$33:$C$776,СВЦЭМ!$A$33:$A$776,$A74,СВЦЭМ!$B$33:$B$776,E$47)+'СЕТ СН'!$G$12+СВЦЭМ!$D$10+'СЕТ СН'!$G$5-'СЕТ СН'!$G$20</f>
        <v>3009.3392584499998</v>
      </c>
      <c r="F74" s="36">
        <f>SUMIFS(СВЦЭМ!$C$33:$C$776,СВЦЭМ!$A$33:$A$776,$A74,СВЦЭМ!$B$33:$B$776,F$47)+'СЕТ СН'!$G$12+СВЦЭМ!$D$10+'СЕТ СН'!$G$5-'СЕТ СН'!$G$20</f>
        <v>3014.7873149300003</v>
      </c>
      <c r="G74" s="36">
        <f>SUMIFS(СВЦЭМ!$C$33:$C$776,СВЦЭМ!$A$33:$A$776,$A74,СВЦЭМ!$B$33:$B$776,G$47)+'СЕТ СН'!$G$12+СВЦЭМ!$D$10+'СЕТ СН'!$G$5-'СЕТ СН'!$G$20</f>
        <v>3008.3363109500001</v>
      </c>
      <c r="H74" s="36">
        <f>SUMIFS(СВЦЭМ!$C$33:$C$776,СВЦЭМ!$A$33:$A$776,$A74,СВЦЭМ!$B$33:$B$776,H$47)+'СЕТ СН'!$G$12+СВЦЭМ!$D$10+'СЕТ СН'!$G$5-'СЕТ СН'!$G$20</f>
        <v>2993.3472981300001</v>
      </c>
      <c r="I74" s="36">
        <f>SUMIFS(СВЦЭМ!$C$33:$C$776,СВЦЭМ!$A$33:$A$776,$A74,СВЦЭМ!$B$33:$B$776,I$47)+'СЕТ СН'!$G$12+СВЦЭМ!$D$10+'СЕТ СН'!$G$5-'СЕТ СН'!$G$20</f>
        <v>2939.5907168499998</v>
      </c>
      <c r="J74" s="36">
        <f>SUMIFS(СВЦЭМ!$C$33:$C$776,СВЦЭМ!$A$33:$A$776,$A74,СВЦЭМ!$B$33:$B$776,J$47)+'СЕТ СН'!$G$12+СВЦЭМ!$D$10+'СЕТ СН'!$G$5-'СЕТ СН'!$G$20</f>
        <v>2872.7485886599998</v>
      </c>
      <c r="K74" s="36">
        <f>SUMIFS(СВЦЭМ!$C$33:$C$776,СВЦЭМ!$A$33:$A$776,$A74,СВЦЭМ!$B$33:$B$776,K$47)+'СЕТ СН'!$G$12+СВЦЭМ!$D$10+'СЕТ СН'!$G$5-'СЕТ СН'!$G$20</f>
        <v>2845.1074608899999</v>
      </c>
      <c r="L74" s="36">
        <f>SUMIFS(СВЦЭМ!$C$33:$C$776,СВЦЭМ!$A$33:$A$776,$A74,СВЦЭМ!$B$33:$B$776,L$47)+'СЕТ СН'!$G$12+СВЦЭМ!$D$10+'СЕТ СН'!$G$5-'СЕТ СН'!$G$20</f>
        <v>2844.8034102199999</v>
      </c>
      <c r="M74" s="36">
        <f>SUMIFS(СВЦЭМ!$C$33:$C$776,СВЦЭМ!$A$33:$A$776,$A74,СВЦЭМ!$B$33:$B$776,M$47)+'СЕТ СН'!$G$12+СВЦЭМ!$D$10+'СЕТ СН'!$G$5-'СЕТ СН'!$G$20</f>
        <v>2844.4710419500002</v>
      </c>
      <c r="N74" s="36">
        <f>SUMIFS(СВЦЭМ!$C$33:$C$776,СВЦЭМ!$A$33:$A$776,$A74,СВЦЭМ!$B$33:$B$776,N$47)+'СЕТ СН'!$G$12+СВЦЭМ!$D$10+'СЕТ СН'!$G$5-'СЕТ СН'!$G$20</f>
        <v>2855.07223703</v>
      </c>
      <c r="O74" s="36">
        <f>SUMIFS(СВЦЭМ!$C$33:$C$776,СВЦЭМ!$A$33:$A$776,$A74,СВЦЭМ!$B$33:$B$776,O$47)+'СЕТ СН'!$G$12+СВЦЭМ!$D$10+'СЕТ СН'!$G$5-'СЕТ СН'!$G$20</f>
        <v>2902.5592017899999</v>
      </c>
      <c r="P74" s="36">
        <f>SUMIFS(СВЦЭМ!$C$33:$C$776,СВЦЭМ!$A$33:$A$776,$A74,СВЦЭМ!$B$33:$B$776,P$47)+'СЕТ СН'!$G$12+СВЦЭМ!$D$10+'СЕТ СН'!$G$5-'СЕТ СН'!$G$20</f>
        <v>2911.27433075</v>
      </c>
      <c r="Q74" s="36">
        <f>SUMIFS(СВЦЭМ!$C$33:$C$776,СВЦЭМ!$A$33:$A$776,$A74,СВЦЭМ!$B$33:$B$776,Q$47)+'СЕТ СН'!$G$12+СВЦЭМ!$D$10+'СЕТ СН'!$G$5-'СЕТ СН'!$G$20</f>
        <v>2919.58671</v>
      </c>
      <c r="R74" s="36">
        <f>SUMIFS(СВЦЭМ!$C$33:$C$776,СВЦЭМ!$A$33:$A$776,$A74,СВЦЭМ!$B$33:$B$776,R$47)+'СЕТ СН'!$G$12+СВЦЭМ!$D$10+'СЕТ СН'!$G$5-'СЕТ СН'!$G$20</f>
        <v>2881.79009116</v>
      </c>
      <c r="S74" s="36">
        <f>SUMIFS(СВЦЭМ!$C$33:$C$776,СВЦЭМ!$A$33:$A$776,$A74,СВЦЭМ!$B$33:$B$776,S$47)+'СЕТ СН'!$G$12+СВЦЭМ!$D$10+'СЕТ СН'!$G$5-'СЕТ СН'!$G$20</f>
        <v>2862.75780158</v>
      </c>
      <c r="T74" s="36">
        <f>SUMIFS(СВЦЭМ!$C$33:$C$776,СВЦЭМ!$A$33:$A$776,$A74,СВЦЭМ!$B$33:$B$776,T$47)+'СЕТ СН'!$G$12+СВЦЭМ!$D$10+'СЕТ СН'!$G$5-'СЕТ СН'!$G$20</f>
        <v>2869.4474237300001</v>
      </c>
      <c r="U74" s="36">
        <f>SUMIFS(СВЦЭМ!$C$33:$C$776,СВЦЭМ!$A$33:$A$776,$A74,СВЦЭМ!$B$33:$B$776,U$47)+'СЕТ СН'!$G$12+СВЦЭМ!$D$10+'СЕТ СН'!$G$5-'СЕТ СН'!$G$20</f>
        <v>2866.4567893000003</v>
      </c>
      <c r="V74" s="36">
        <f>SUMIFS(СВЦЭМ!$C$33:$C$776,СВЦЭМ!$A$33:$A$776,$A74,СВЦЭМ!$B$33:$B$776,V$47)+'СЕТ СН'!$G$12+СВЦЭМ!$D$10+'СЕТ СН'!$G$5-'СЕТ СН'!$G$20</f>
        <v>2834.8401487299998</v>
      </c>
      <c r="W74" s="36">
        <f>SUMIFS(СВЦЭМ!$C$33:$C$776,СВЦЭМ!$A$33:$A$776,$A74,СВЦЭМ!$B$33:$B$776,W$47)+'СЕТ СН'!$G$12+СВЦЭМ!$D$10+'СЕТ СН'!$G$5-'СЕТ СН'!$G$20</f>
        <v>2849.9422808999998</v>
      </c>
      <c r="X74" s="36">
        <f>SUMIFS(СВЦЭМ!$C$33:$C$776,СВЦЭМ!$A$33:$A$776,$A74,СВЦЭМ!$B$33:$B$776,X$47)+'СЕТ СН'!$G$12+СВЦЭМ!$D$10+'СЕТ СН'!$G$5-'СЕТ СН'!$G$20</f>
        <v>2864.0529233699999</v>
      </c>
      <c r="Y74" s="36">
        <f>SUMIFS(СВЦЭМ!$C$33:$C$776,СВЦЭМ!$A$33:$A$776,$A74,СВЦЭМ!$B$33:$B$776,Y$47)+'СЕТ СН'!$G$12+СВЦЭМ!$D$10+'СЕТ СН'!$G$5-'СЕТ СН'!$G$20</f>
        <v>2884.64021791</v>
      </c>
    </row>
    <row r="75" spans="1:27" ht="15.75" x14ac:dyDescent="0.2">
      <c r="A75" s="35">
        <f t="shared" si="1"/>
        <v>44193</v>
      </c>
      <c r="B75" s="36">
        <f>SUMIFS(СВЦЭМ!$C$33:$C$776,СВЦЭМ!$A$33:$A$776,$A75,СВЦЭМ!$B$33:$B$776,B$47)+'СЕТ СН'!$G$12+СВЦЭМ!$D$10+'СЕТ СН'!$G$5-'СЕТ СН'!$G$20</f>
        <v>2940.0583221500001</v>
      </c>
      <c r="C75" s="36">
        <f>SUMIFS(СВЦЭМ!$C$33:$C$776,СВЦЭМ!$A$33:$A$776,$A75,СВЦЭМ!$B$33:$B$776,C$47)+'СЕТ СН'!$G$12+СВЦЭМ!$D$10+'СЕТ СН'!$G$5-'СЕТ СН'!$G$20</f>
        <v>2995.88410277</v>
      </c>
      <c r="D75" s="36">
        <f>SUMIFS(СВЦЭМ!$C$33:$C$776,СВЦЭМ!$A$33:$A$776,$A75,СВЦЭМ!$B$33:$B$776,D$47)+'СЕТ СН'!$G$12+СВЦЭМ!$D$10+'СЕТ СН'!$G$5-'СЕТ СН'!$G$20</f>
        <v>3017.7117222400002</v>
      </c>
      <c r="E75" s="36">
        <f>SUMIFS(СВЦЭМ!$C$33:$C$776,СВЦЭМ!$A$33:$A$776,$A75,СВЦЭМ!$B$33:$B$776,E$47)+'СЕТ СН'!$G$12+СВЦЭМ!$D$10+'СЕТ СН'!$G$5-'СЕТ СН'!$G$20</f>
        <v>3042.3452586900003</v>
      </c>
      <c r="F75" s="36">
        <f>SUMIFS(СВЦЭМ!$C$33:$C$776,СВЦЭМ!$A$33:$A$776,$A75,СВЦЭМ!$B$33:$B$776,F$47)+'СЕТ СН'!$G$12+СВЦЭМ!$D$10+'СЕТ СН'!$G$5-'СЕТ СН'!$G$20</f>
        <v>3043.25477916</v>
      </c>
      <c r="G75" s="36">
        <f>SUMIFS(СВЦЭМ!$C$33:$C$776,СВЦЭМ!$A$33:$A$776,$A75,СВЦЭМ!$B$33:$B$776,G$47)+'СЕТ СН'!$G$12+СВЦЭМ!$D$10+'СЕТ СН'!$G$5-'СЕТ СН'!$G$20</f>
        <v>3023.3971257499998</v>
      </c>
      <c r="H75" s="36">
        <f>SUMIFS(СВЦЭМ!$C$33:$C$776,СВЦЭМ!$A$33:$A$776,$A75,СВЦЭМ!$B$33:$B$776,H$47)+'СЕТ СН'!$G$12+СВЦЭМ!$D$10+'СЕТ СН'!$G$5-'СЕТ СН'!$G$20</f>
        <v>2977.7475800000002</v>
      </c>
      <c r="I75" s="36">
        <f>SUMIFS(СВЦЭМ!$C$33:$C$776,СВЦЭМ!$A$33:$A$776,$A75,СВЦЭМ!$B$33:$B$776,I$47)+'СЕТ СН'!$G$12+СВЦЭМ!$D$10+'СЕТ СН'!$G$5-'СЕТ СН'!$G$20</f>
        <v>2916.3212791000001</v>
      </c>
      <c r="J75" s="36">
        <f>SUMIFS(СВЦЭМ!$C$33:$C$776,СВЦЭМ!$A$33:$A$776,$A75,СВЦЭМ!$B$33:$B$776,J$47)+'СЕТ СН'!$G$12+СВЦЭМ!$D$10+'СЕТ СН'!$G$5-'СЕТ СН'!$G$20</f>
        <v>2870.0808529599999</v>
      </c>
      <c r="K75" s="36">
        <f>SUMIFS(СВЦЭМ!$C$33:$C$776,СВЦЭМ!$A$33:$A$776,$A75,СВЦЭМ!$B$33:$B$776,K$47)+'СЕТ СН'!$G$12+СВЦЭМ!$D$10+'СЕТ СН'!$G$5-'СЕТ СН'!$G$20</f>
        <v>2903.1677096000003</v>
      </c>
      <c r="L75" s="36">
        <f>SUMIFS(СВЦЭМ!$C$33:$C$776,СВЦЭМ!$A$33:$A$776,$A75,СВЦЭМ!$B$33:$B$776,L$47)+'СЕТ СН'!$G$12+СВЦЭМ!$D$10+'СЕТ СН'!$G$5-'СЕТ СН'!$G$20</f>
        <v>2909.9455474199999</v>
      </c>
      <c r="M75" s="36">
        <f>SUMIFS(СВЦЭМ!$C$33:$C$776,СВЦЭМ!$A$33:$A$776,$A75,СВЦЭМ!$B$33:$B$776,M$47)+'СЕТ СН'!$G$12+СВЦЭМ!$D$10+'СЕТ СН'!$G$5-'СЕТ СН'!$G$20</f>
        <v>2902.1559536100003</v>
      </c>
      <c r="N75" s="36">
        <f>SUMIFS(СВЦЭМ!$C$33:$C$776,СВЦЭМ!$A$33:$A$776,$A75,СВЦЭМ!$B$33:$B$776,N$47)+'СЕТ СН'!$G$12+СВЦЭМ!$D$10+'СЕТ СН'!$G$5-'СЕТ СН'!$G$20</f>
        <v>2900.17298188</v>
      </c>
      <c r="O75" s="36">
        <f>SUMIFS(СВЦЭМ!$C$33:$C$776,СВЦЭМ!$A$33:$A$776,$A75,СВЦЭМ!$B$33:$B$776,O$47)+'СЕТ СН'!$G$12+СВЦЭМ!$D$10+'СЕТ СН'!$G$5-'СЕТ СН'!$G$20</f>
        <v>2906.84454757</v>
      </c>
      <c r="P75" s="36">
        <f>SUMIFS(СВЦЭМ!$C$33:$C$776,СВЦЭМ!$A$33:$A$776,$A75,СВЦЭМ!$B$33:$B$776,P$47)+'СЕТ СН'!$G$12+СВЦЭМ!$D$10+'СЕТ СН'!$G$5-'СЕТ СН'!$G$20</f>
        <v>2929.5330465100001</v>
      </c>
      <c r="Q75" s="36">
        <f>SUMIFS(СВЦЭМ!$C$33:$C$776,СВЦЭМ!$A$33:$A$776,$A75,СВЦЭМ!$B$33:$B$776,Q$47)+'СЕТ СН'!$G$12+СВЦЭМ!$D$10+'СЕТ СН'!$G$5-'СЕТ СН'!$G$20</f>
        <v>2935.5875729500003</v>
      </c>
      <c r="R75" s="36">
        <f>SUMIFS(СВЦЭМ!$C$33:$C$776,СВЦЭМ!$A$33:$A$776,$A75,СВЦЭМ!$B$33:$B$776,R$47)+'СЕТ СН'!$G$12+СВЦЭМ!$D$10+'СЕТ СН'!$G$5-'СЕТ СН'!$G$20</f>
        <v>2902.1765385099998</v>
      </c>
      <c r="S75" s="36">
        <f>SUMIFS(СВЦЭМ!$C$33:$C$776,СВЦЭМ!$A$33:$A$776,$A75,СВЦЭМ!$B$33:$B$776,S$47)+'СЕТ СН'!$G$12+СВЦЭМ!$D$10+'СЕТ СН'!$G$5-'СЕТ СН'!$G$20</f>
        <v>2907.7980045200002</v>
      </c>
      <c r="T75" s="36">
        <f>SUMIFS(СВЦЭМ!$C$33:$C$776,СВЦЭМ!$A$33:$A$776,$A75,СВЦЭМ!$B$33:$B$776,T$47)+'СЕТ СН'!$G$12+СВЦЭМ!$D$10+'СЕТ СН'!$G$5-'СЕТ СН'!$G$20</f>
        <v>2877.2815628899998</v>
      </c>
      <c r="U75" s="36">
        <f>SUMIFS(СВЦЭМ!$C$33:$C$776,СВЦЭМ!$A$33:$A$776,$A75,СВЦЭМ!$B$33:$B$776,U$47)+'СЕТ СН'!$G$12+СВЦЭМ!$D$10+'СЕТ СН'!$G$5-'СЕТ СН'!$G$20</f>
        <v>2835.7230987299999</v>
      </c>
      <c r="V75" s="36">
        <f>SUMIFS(СВЦЭМ!$C$33:$C$776,СВЦЭМ!$A$33:$A$776,$A75,СВЦЭМ!$B$33:$B$776,V$47)+'СЕТ СН'!$G$12+СВЦЭМ!$D$10+'СЕТ СН'!$G$5-'СЕТ СН'!$G$20</f>
        <v>2827.90581888</v>
      </c>
      <c r="W75" s="36">
        <f>SUMIFS(СВЦЭМ!$C$33:$C$776,СВЦЭМ!$A$33:$A$776,$A75,СВЦЭМ!$B$33:$B$776,W$47)+'СЕТ СН'!$G$12+СВЦЭМ!$D$10+'СЕТ СН'!$G$5-'СЕТ СН'!$G$20</f>
        <v>2830.0727279100001</v>
      </c>
      <c r="X75" s="36">
        <f>SUMIFS(СВЦЭМ!$C$33:$C$776,СВЦЭМ!$A$33:$A$776,$A75,СВЦЭМ!$B$33:$B$776,X$47)+'СЕТ СН'!$G$12+СВЦЭМ!$D$10+'СЕТ СН'!$G$5-'СЕТ СН'!$G$20</f>
        <v>2838.0815081199999</v>
      </c>
      <c r="Y75" s="36">
        <f>SUMIFS(СВЦЭМ!$C$33:$C$776,СВЦЭМ!$A$33:$A$776,$A75,СВЦЭМ!$B$33:$B$776,Y$47)+'СЕТ СН'!$G$12+СВЦЭМ!$D$10+'СЕТ СН'!$G$5-'СЕТ СН'!$G$20</f>
        <v>2865.2943022700001</v>
      </c>
    </row>
    <row r="76" spans="1:27" ht="15.75" x14ac:dyDescent="0.2">
      <c r="A76" s="35">
        <f t="shared" si="1"/>
        <v>44194</v>
      </c>
      <c r="B76" s="36">
        <f>SUMIFS(СВЦЭМ!$C$33:$C$776,СВЦЭМ!$A$33:$A$776,$A76,СВЦЭМ!$B$33:$B$776,B$47)+'СЕТ СН'!$G$12+СВЦЭМ!$D$10+'СЕТ СН'!$G$5-'СЕТ СН'!$G$20</f>
        <v>2973.8205946400003</v>
      </c>
      <c r="C76" s="36">
        <f>SUMIFS(СВЦЭМ!$C$33:$C$776,СВЦЭМ!$A$33:$A$776,$A76,СВЦЭМ!$B$33:$B$776,C$47)+'СЕТ СН'!$G$12+СВЦЭМ!$D$10+'СЕТ СН'!$G$5-'СЕТ СН'!$G$20</f>
        <v>3035.7544901900001</v>
      </c>
      <c r="D76" s="36">
        <f>SUMIFS(СВЦЭМ!$C$33:$C$776,СВЦЭМ!$A$33:$A$776,$A76,СВЦЭМ!$B$33:$B$776,D$47)+'СЕТ СН'!$G$12+СВЦЭМ!$D$10+'СЕТ СН'!$G$5-'СЕТ СН'!$G$20</f>
        <v>3047.7127943</v>
      </c>
      <c r="E76" s="36">
        <f>SUMIFS(СВЦЭМ!$C$33:$C$776,СВЦЭМ!$A$33:$A$776,$A76,СВЦЭМ!$B$33:$B$776,E$47)+'СЕТ СН'!$G$12+СВЦЭМ!$D$10+'СЕТ СН'!$G$5-'СЕТ СН'!$G$20</f>
        <v>3056.5699274099998</v>
      </c>
      <c r="F76" s="36">
        <f>SUMIFS(СВЦЭМ!$C$33:$C$776,СВЦЭМ!$A$33:$A$776,$A76,СВЦЭМ!$B$33:$B$776,F$47)+'СЕТ СН'!$G$12+СВЦЭМ!$D$10+'СЕТ СН'!$G$5-'СЕТ СН'!$G$20</f>
        <v>3055.4342680700001</v>
      </c>
      <c r="G76" s="36">
        <f>SUMIFS(СВЦЭМ!$C$33:$C$776,СВЦЭМ!$A$33:$A$776,$A76,СВЦЭМ!$B$33:$B$776,G$47)+'СЕТ СН'!$G$12+СВЦЭМ!$D$10+'СЕТ СН'!$G$5-'СЕТ СН'!$G$20</f>
        <v>3032.3503185600002</v>
      </c>
      <c r="H76" s="36">
        <f>SUMIFS(СВЦЭМ!$C$33:$C$776,СВЦЭМ!$A$33:$A$776,$A76,СВЦЭМ!$B$33:$B$776,H$47)+'СЕТ СН'!$G$12+СВЦЭМ!$D$10+'СЕТ СН'!$G$5-'СЕТ СН'!$G$20</f>
        <v>2989.78172421</v>
      </c>
      <c r="I76" s="36">
        <f>SUMIFS(СВЦЭМ!$C$33:$C$776,СВЦЭМ!$A$33:$A$776,$A76,СВЦЭМ!$B$33:$B$776,I$47)+'СЕТ СН'!$G$12+СВЦЭМ!$D$10+'СЕТ СН'!$G$5-'СЕТ СН'!$G$20</f>
        <v>2922.2214194799999</v>
      </c>
      <c r="J76" s="36">
        <f>SUMIFS(СВЦЭМ!$C$33:$C$776,СВЦЭМ!$A$33:$A$776,$A76,СВЦЭМ!$B$33:$B$776,J$47)+'СЕТ СН'!$G$12+СВЦЭМ!$D$10+'СЕТ СН'!$G$5-'СЕТ СН'!$G$20</f>
        <v>2865.9398880600002</v>
      </c>
      <c r="K76" s="36">
        <f>SUMIFS(СВЦЭМ!$C$33:$C$776,СВЦЭМ!$A$33:$A$776,$A76,СВЦЭМ!$B$33:$B$776,K$47)+'СЕТ СН'!$G$12+СВЦЭМ!$D$10+'СЕТ СН'!$G$5-'СЕТ СН'!$G$20</f>
        <v>2845.5751263800003</v>
      </c>
      <c r="L76" s="36">
        <f>SUMIFS(СВЦЭМ!$C$33:$C$776,СВЦЭМ!$A$33:$A$776,$A76,СВЦЭМ!$B$33:$B$776,L$47)+'СЕТ СН'!$G$12+СВЦЭМ!$D$10+'СЕТ СН'!$G$5-'СЕТ СН'!$G$20</f>
        <v>2852.3398007000001</v>
      </c>
      <c r="M76" s="36">
        <f>SUMIFS(СВЦЭМ!$C$33:$C$776,СВЦЭМ!$A$33:$A$776,$A76,СВЦЭМ!$B$33:$B$776,M$47)+'СЕТ СН'!$G$12+СВЦЭМ!$D$10+'СЕТ СН'!$G$5-'СЕТ СН'!$G$20</f>
        <v>2848.2374751900002</v>
      </c>
      <c r="N76" s="36">
        <f>SUMIFS(СВЦЭМ!$C$33:$C$776,СВЦЭМ!$A$33:$A$776,$A76,СВЦЭМ!$B$33:$B$776,N$47)+'СЕТ СН'!$G$12+СВЦЭМ!$D$10+'СЕТ СН'!$G$5-'СЕТ СН'!$G$20</f>
        <v>2866.8862827000003</v>
      </c>
      <c r="O76" s="36">
        <f>SUMIFS(СВЦЭМ!$C$33:$C$776,СВЦЭМ!$A$33:$A$776,$A76,СВЦЭМ!$B$33:$B$776,O$47)+'СЕТ СН'!$G$12+СВЦЭМ!$D$10+'СЕТ СН'!$G$5-'СЕТ СН'!$G$20</f>
        <v>2928.7363982000002</v>
      </c>
      <c r="P76" s="36">
        <f>SUMIFS(СВЦЭМ!$C$33:$C$776,СВЦЭМ!$A$33:$A$776,$A76,СВЦЭМ!$B$33:$B$776,P$47)+'СЕТ СН'!$G$12+СВЦЭМ!$D$10+'СЕТ СН'!$G$5-'СЕТ СН'!$G$20</f>
        <v>2956.3892703900001</v>
      </c>
      <c r="Q76" s="36">
        <f>SUMIFS(СВЦЭМ!$C$33:$C$776,СВЦЭМ!$A$33:$A$776,$A76,СВЦЭМ!$B$33:$B$776,Q$47)+'СЕТ СН'!$G$12+СВЦЭМ!$D$10+'СЕТ СН'!$G$5-'СЕТ СН'!$G$20</f>
        <v>2951.5432346500002</v>
      </c>
      <c r="R76" s="36">
        <f>SUMIFS(СВЦЭМ!$C$33:$C$776,СВЦЭМ!$A$33:$A$776,$A76,СВЦЭМ!$B$33:$B$776,R$47)+'СЕТ СН'!$G$12+СВЦЭМ!$D$10+'СЕТ СН'!$G$5-'СЕТ СН'!$G$20</f>
        <v>2892.7517243100001</v>
      </c>
      <c r="S76" s="36">
        <f>SUMIFS(СВЦЭМ!$C$33:$C$776,СВЦЭМ!$A$33:$A$776,$A76,СВЦЭМ!$B$33:$B$776,S$47)+'СЕТ СН'!$G$12+СВЦЭМ!$D$10+'СЕТ СН'!$G$5-'СЕТ СН'!$G$20</f>
        <v>2864.1984487600002</v>
      </c>
      <c r="T76" s="36">
        <f>SUMIFS(СВЦЭМ!$C$33:$C$776,СВЦЭМ!$A$33:$A$776,$A76,СВЦЭМ!$B$33:$B$776,T$47)+'СЕТ СН'!$G$12+СВЦЭМ!$D$10+'СЕТ СН'!$G$5-'СЕТ СН'!$G$20</f>
        <v>2862.4207303399999</v>
      </c>
      <c r="U76" s="36">
        <f>SUMIFS(СВЦЭМ!$C$33:$C$776,СВЦЭМ!$A$33:$A$776,$A76,СВЦЭМ!$B$33:$B$776,U$47)+'СЕТ СН'!$G$12+СВЦЭМ!$D$10+'СЕТ СН'!$G$5-'СЕТ СН'!$G$20</f>
        <v>2856.6317666800001</v>
      </c>
      <c r="V76" s="36">
        <f>SUMIFS(СВЦЭМ!$C$33:$C$776,СВЦЭМ!$A$33:$A$776,$A76,СВЦЭМ!$B$33:$B$776,V$47)+'СЕТ СН'!$G$12+СВЦЭМ!$D$10+'СЕТ СН'!$G$5-'СЕТ СН'!$G$20</f>
        <v>2857.1679595300002</v>
      </c>
      <c r="W76" s="36">
        <f>SUMIFS(СВЦЭМ!$C$33:$C$776,СВЦЭМ!$A$33:$A$776,$A76,СВЦЭМ!$B$33:$B$776,W$47)+'СЕТ СН'!$G$12+СВЦЭМ!$D$10+'СЕТ СН'!$G$5-'СЕТ СН'!$G$20</f>
        <v>2872.24049001</v>
      </c>
      <c r="X76" s="36">
        <f>SUMIFS(СВЦЭМ!$C$33:$C$776,СВЦЭМ!$A$33:$A$776,$A76,СВЦЭМ!$B$33:$B$776,X$47)+'СЕТ СН'!$G$12+СВЦЭМ!$D$10+'СЕТ СН'!$G$5-'СЕТ СН'!$G$20</f>
        <v>2881.8733572599999</v>
      </c>
      <c r="Y76" s="36">
        <f>SUMIFS(СВЦЭМ!$C$33:$C$776,СВЦЭМ!$A$33:$A$776,$A76,СВЦЭМ!$B$33:$B$776,Y$47)+'СЕТ СН'!$G$12+СВЦЭМ!$D$10+'СЕТ СН'!$G$5-'СЕТ СН'!$G$20</f>
        <v>2901.9568018499999</v>
      </c>
    </row>
    <row r="77" spans="1:27" ht="15.75" x14ac:dyDescent="0.2">
      <c r="A77" s="35">
        <f t="shared" si="1"/>
        <v>44195</v>
      </c>
      <c r="B77" s="36">
        <f>SUMIFS(СВЦЭМ!$C$33:$C$776,СВЦЭМ!$A$33:$A$776,$A77,СВЦЭМ!$B$33:$B$776,B$47)+'СЕТ СН'!$G$12+СВЦЭМ!$D$10+'СЕТ СН'!$G$5-'СЕТ СН'!$G$20</f>
        <v>2986.7087652600003</v>
      </c>
      <c r="C77" s="36">
        <f>SUMIFS(СВЦЭМ!$C$33:$C$776,СВЦЭМ!$A$33:$A$776,$A77,СВЦЭМ!$B$33:$B$776,C$47)+'СЕТ СН'!$G$12+СВЦЭМ!$D$10+'СЕТ СН'!$G$5-'СЕТ СН'!$G$20</f>
        <v>3040.7631666899997</v>
      </c>
      <c r="D77" s="36">
        <f>SUMIFS(СВЦЭМ!$C$33:$C$776,СВЦЭМ!$A$33:$A$776,$A77,СВЦЭМ!$B$33:$B$776,D$47)+'СЕТ СН'!$G$12+СВЦЭМ!$D$10+'СЕТ СН'!$G$5-'СЕТ СН'!$G$20</f>
        <v>3055.9017746500003</v>
      </c>
      <c r="E77" s="36">
        <f>SUMIFS(СВЦЭМ!$C$33:$C$776,СВЦЭМ!$A$33:$A$776,$A77,СВЦЭМ!$B$33:$B$776,E$47)+'СЕТ СН'!$G$12+СВЦЭМ!$D$10+'СЕТ СН'!$G$5-'СЕТ СН'!$G$20</f>
        <v>3064.5984135500003</v>
      </c>
      <c r="F77" s="36">
        <f>SUMIFS(СВЦЭМ!$C$33:$C$776,СВЦЭМ!$A$33:$A$776,$A77,СВЦЭМ!$B$33:$B$776,F$47)+'СЕТ СН'!$G$12+СВЦЭМ!$D$10+'СЕТ СН'!$G$5-'СЕТ СН'!$G$20</f>
        <v>3064.34934595</v>
      </c>
      <c r="G77" s="36">
        <f>SUMIFS(СВЦЭМ!$C$33:$C$776,СВЦЭМ!$A$33:$A$776,$A77,СВЦЭМ!$B$33:$B$776,G$47)+'СЕТ СН'!$G$12+СВЦЭМ!$D$10+'СЕТ СН'!$G$5-'СЕТ СН'!$G$20</f>
        <v>3043.65303331</v>
      </c>
      <c r="H77" s="36">
        <f>SUMIFS(СВЦЭМ!$C$33:$C$776,СВЦЭМ!$A$33:$A$776,$A77,СВЦЭМ!$B$33:$B$776,H$47)+'СЕТ СН'!$G$12+СВЦЭМ!$D$10+'СЕТ СН'!$G$5-'СЕТ СН'!$G$20</f>
        <v>3007.93203391</v>
      </c>
      <c r="I77" s="36">
        <f>SUMIFS(СВЦЭМ!$C$33:$C$776,СВЦЭМ!$A$33:$A$776,$A77,СВЦЭМ!$B$33:$B$776,I$47)+'СЕТ СН'!$G$12+СВЦЭМ!$D$10+'СЕТ СН'!$G$5-'СЕТ СН'!$G$20</f>
        <v>2950.5479702800003</v>
      </c>
      <c r="J77" s="36">
        <f>SUMIFS(СВЦЭМ!$C$33:$C$776,СВЦЭМ!$A$33:$A$776,$A77,СВЦЭМ!$B$33:$B$776,J$47)+'СЕТ СН'!$G$12+СВЦЭМ!$D$10+'СЕТ СН'!$G$5-'СЕТ СН'!$G$20</f>
        <v>2894.0537374599999</v>
      </c>
      <c r="K77" s="36">
        <f>SUMIFS(СВЦЭМ!$C$33:$C$776,СВЦЭМ!$A$33:$A$776,$A77,СВЦЭМ!$B$33:$B$776,K$47)+'СЕТ СН'!$G$12+СВЦЭМ!$D$10+'СЕТ СН'!$G$5-'СЕТ СН'!$G$20</f>
        <v>2868.62521449</v>
      </c>
      <c r="L77" s="36">
        <f>SUMIFS(СВЦЭМ!$C$33:$C$776,СВЦЭМ!$A$33:$A$776,$A77,СВЦЭМ!$B$33:$B$776,L$47)+'СЕТ СН'!$G$12+СВЦЭМ!$D$10+'СЕТ СН'!$G$5-'СЕТ СН'!$G$20</f>
        <v>2870.9611462800003</v>
      </c>
      <c r="M77" s="36">
        <f>SUMIFS(СВЦЭМ!$C$33:$C$776,СВЦЭМ!$A$33:$A$776,$A77,СВЦЭМ!$B$33:$B$776,M$47)+'СЕТ СН'!$G$12+СВЦЭМ!$D$10+'СЕТ СН'!$G$5-'СЕТ СН'!$G$20</f>
        <v>2872.5536002500003</v>
      </c>
      <c r="N77" s="36">
        <f>SUMIFS(СВЦЭМ!$C$33:$C$776,СВЦЭМ!$A$33:$A$776,$A77,СВЦЭМ!$B$33:$B$776,N$47)+'СЕТ СН'!$G$12+СВЦЭМ!$D$10+'СЕТ СН'!$G$5-'СЕТ СН'!$G$20</f>
        <v>2880.4491602500002</v>
      </c>
      <c r="O77" s="36">
        <f>SUMIFS(СВЦЭМ!$C$33:$C$776,СВЦЭМ!$A$33:$A$776,$A77,СВЦЭМ!$B$33:$B$776,O$47)+'СЕТ СН'!$G$12+СВЦЭМ!$D$10+'СЕТ СН'!$G$5-'СЕТ СН'!$G$20</f>
        <v>2919.7136445699998</v>
      </c>
      <c r="P77" s="36">
        <f>SUMIFS(СВЦЭМ!$C$33:$C$776,СВЦЭМ!$A$33:$A$776,$A77,СВЦЭМ!$B$33:$B$776,P$47)+'СЕТ СН'!$G$12+СВЦЭМ!$D$10+'СЕТ СН'!$G$5-'СЕТ СН'!$G$20</f>
        <v>2935.6255255000001</v>
      </c>
      <c r="Q77" s="36">
        <f>SUMIFS(СВЦЭМ!$C$33:$C$776,СВЦЭМ!$A$33:$A$776,$A77,СВЦЭМ!$B$33:$B$776,Q$47)+'СЕТ СН'!$G$12+СВЦЭМ!$D$10+'СЕТ СН'!$G$5-'СЕТ СН'!$G$20</f>
        <v>2930.8087064000001</v>
      </c>
      <c r="R77" s="36">
        <f>SUMIFS(СВЦЭМ!$C$33:$C$776,СВЦЭМ!$A$33:$A$776,$A77,СВЦЭМ!$B$33:$B$776,R$47)+'СЕТ СН'!$G$12+СВЦЭМ!$D$10+'СЕТ СН'!$G$5-'СЕТ СН'!$G$20</f>
        <v>2896.8162469899999</v>
      </c>
      <c r="S77" s="36">
        <f>SUMIFS(СВЦЭМ!$C$33:$C$776,СВЦЭМ!$A$33:$A$776,$A77,СВЦЭМ!$B$33:$B$776,S$47)+'СЕТ СН'!$G$12+СВЦЭМ!$D$10+'СЕТ СН'!$G$5-'СЕТ СН'!$G$20</f>
        <v>2879.0151486100003</v>
      </c>
      <c r="T77" s="36">
        <f>SUMIFS(СВЦЭМ!$C$33:$C$776,СВЦЭМ!$A$33:$A$776,$A77,СВЦЭМ!$B$33:$B$776,T$47)+'СЕТ СН'!$G$12+СВЦЭМ!$D$10+'СЕТ СН'!$G$5-'СЕТ СН'!$G$20</f>
        <v>2877.23341351</v>
      </c>
      <c r="U77" s="36">
        <f>SUMIFS(СВЦЭМ!$C$33:$C$776,СВЦЭМ!$A$33:$A$776,$A77,СВЦЭМ!$B$33:$B$776,U$47)+'СЕТ СН'!$G$12+СВЦЭМ!$D$10+'СЕТ СН'!$G$5-'СЕТ СН'!$G$20</f>
        <v>2868.26500601</v>
      </c>
      <c r="V77" s="36">
        <f>SUMIFS(СВЦЭМ!$C$33:$C$776,СВЦЭМ!$A$33:$A$776,$A77,СВЦЭМ!$B$33:$B$776,V$47)+'СЕТ СН'!$G$12+СВЦЭМ!$D$10+'СЕТ СН'!$G$5-'СЕТ СН'!$G$20</f>
        <v>2873.12126648</v>
      </c>
      <c r="W77" s="36">
        <f>SUMIFS(СВЦЭМ!$C$33:$C$776,СВЦЭМ!$A$33:$A$776,$A77,СВЦЭМ!$B$33:$B$776,W$47)+'СЕТ СН'!$G$12+СВЦЭМ!$D$10+'СЕТ СН'!$G$5-'СЕТ СН'!$G$20</f>
        <v>2887.2342287000001</v>
      </c>
      <c r="X77" s="36">
        <f>SUMIFS(СВЦЭМ!$C$33:$C$776,СВЦЭМ!$A$33:$A$776,$A77,СВЦЭМ!$B$33:$B$776,X$47)+'СЕТ СН'!$G$12+СВЦЭМ!$D$10+'СЕТ СН'!$G$5-'СЕТ СН'!$G$20</f>
        <v>2903.0435909400003</v>
      </c>
      <c r="Y77" s="36">
        <f>SUMIFS(СВЦЭМ!$C$33:$C$776,СВЦЭМ!$A$33:$A$776,$A77,СВЦЭМ!$B$33:$B$776,Y$47)+'СЕТ СН'!$G$12+СВЦЭМ!$D$10+'СЕТ СН'!$G$5-'СЕТ СН'!$G$20</f>
        <v>2909.81077465</v>
      </c>
      <c r="AA77" s="37"/>
    </row>
    <row r="78" spans="1:27" ht="15.75" x14ac:dyDescent="0.2">
      <c r="A78" s="35">
        <f t="shared" si="1"/>
        <v>44196</v>
      </c>
      <c r="B78" s="36">
        <f>SUMIFS(СВЦЭМ!$C$33:$C$776,СВЦЭМ!$A$33:$A$776,$A78,СВЦЭМ!$B$33:$B$776,B$47)+'СЕТ СН'!$G$12+СВЦЭМ!$D$10+'СЕТ СН'!$G$5-'СЕТ СН'!$G$20</f>
        <v>2968.2650946399999</v>
      </c>
      <c r="C78" s="36">
        <f>SUMIFS(СВЦЭМ!$C$33:$C$776,СВЦЭМ!$A$33:$A$776,$A78,СВЦЭМ!$B$33:$B$776,C$47)+'СЕТ СН'!$G$12+СВЦЭМ!$D$10+'СЕТ СН'!$G$5-'СЕТ СН'!$G$20</f>
        <v>3019.39449233</v>
      </c>
      <c r="D78" s="36">
        <f>SUMIFS(СВЦЭМ!$C$33:$C$776,СВЦЭМ!$A$33:$A$776,$A78,СВЦЭМ!$B$33:$B$776,D$47)+'СЕТ СН'!$G$12+СВЦЭМ!$D$10+'СЕТ СН'!$G$5-'СЕТ СН'!$G$20</f>
        <v>3035.3266710500002</v>
      </c>
      <c r="E78" s="36">
        <f>SUMIFS(СВЦЭМ!$C$33:$C$776,СВЦЭМ!$A$33:$A$776,$A78,СВЦЭМ!$B$33:$B$776,E$47)+'СЕТ СН'!$G$12+СВЦЭМ!$D$10+'СЕТ СН'!$G$5-'СЕТ СН'!$G$20</f>
        <v>3053.7560126099997</v>
      </c>
      <c r="F78" s="36">
        <f>SUMIFS(СВЦЭМ!$C$33:$C$776,СВЦЭМ!$A$33:$A$776,$A78,СВЦЭМ!$B$33:$B$776,F$47)+'СЕТ СН'!$G$12+СВЦЭМ!$D$10+'СЕТ СН'!$G$5-'СЕТ СН'!$G$20</f>
        <v>3053.1302648199999</v>
      </c>
      <c r="G78" s="36">
        <f>SUMIFS(СВЦЭМ!$C$33:$C$776,СВЦЭМ!$A$33:$A$776,$A78,СВЦЭМ!$B$33:$B$776,G$47)+'СЕТ СН'!$G$12+СВЦЭМ!$D$10+'СЕТ СН'!$G$5-'СЕТ СН'!$G$20</f>
        <v>3032.2963905799998</v>
      </c>
      <c r="H78" s="36">
        <f>SUMIFS(СВЦЭМ!$C$33:$C$776,СВЦЭМ!$A$33:$A$776,$A78,СВЦЭМ!$B$33:$B$776,H$47)+'СЕТ СН'!$G$12+СВЦЭМ!$D$10+'СЕТ СН'!$G$5-'СЕТ СН'!$G$20</f>
        <v>3007.9078876000003</v>
      </c>
      <c r="I78" s="36">
        <f>SUMIFS(СВЦЭМ!$C$33:$C$776,СВЦЭМ!$A$33:$A$776,$A78,СВЦЭМ!$B$33:$B$776,I$47)+'СЕТ СН'!$G$12+СВЦЭМ!$D$10+'СЕТ СН'!$G$5-'СЕТ СН'!$G$20</f>
        <v>2954.1675635800002</v>
      </c>
      <c r="J78" s="36">
        <f>SUMIFS(СВЦЭМ!$C$33:$C$776,СВЦЭМ!$A$33:$A$776,$A78,СВЦЭМ!$B$33:$B$776,J$47)+'СЕТ СН'!$G$12+СВЦЭМ!$D$10+'СЕТ СН'!$G$5-'СЕТ СН'!$G$20</f>
        <v>2912.3732728300001</v>
      </c>
      <c r="K78" s="36">
        <f>SUMIFS(СВЦЭМ!$C$33:$C$776,СВЦЭМ!$A$33:$A$776,$A78,СВЦЭМ!$B$33:$B$776,K$47)+'СЕТ СН'!$G$12+СВЦЭМ!$D$10+'СЕТ СН'!$G$5-'СЕТ СН'!$G$20</f>
        <v>2894.8797655399999</v>
      </c>
      <c r="L78" s="36">
        <f>SUMIFS(СВЦЭМ!$C$33:$C$776,СВЦЭМ!$A$33:$A$776,$A78,СВЦЭМ!$B$33:$B$776,L$47)+'СЕТ СН'!$G$12+СВЦЭМ!$D$10+'СЕТ СН'!$G$5-'СЕТ СН'!$G$20</f>
        <v>2880.9752164500001</v>
      </c>
      <c r="M78" s="36">
        <f>SUMIFS(СВЦЭМ!$C$33:$C$776,СВЦЭМ!$A$33:$A$776,$A78,СВЦЭМ!$B$33:$B$776,M$47)+'СЕТ СН'!$G$12+СВЦЭМ!$D$10+'СЕТ СН'!$G$5-'СЕТ СН'!$G$20</f>
        <v>2882.6219528199999</v>
      </c>
      <c r="N78" s="36">
        <f>SUMIFS(СВЦЭМ!$C$33:$C$776,СВЦЭМ!$A$33:$A$776,$A78,СВЦЭМ!$B$33:$B$776,N$47)+'СЕТ СН'!$G$12+СВЦЭМ!$D$10+'СЕТ СН'!$G$5-'СЕТ СН'!$G$20</f>
        <v>2886.1307636400002</v>
      </c>
      <c r="O78" s="36">
        <f>SUMIFS(СВЦЭМ!$C$33:$C$776,СВЦЭМ!$A$33:$A$776,$A78,СВЦЭМ!$B$33:$B$776,O$47)+'СЕТ СН'!$G$12+СВЦЭМ!$D$10+'СЕТ СН'!$G$5-'СЕТ СН'!$G$20</f>
        <v>2933.5520056099999</v>
      </c>
      <c r="P78" s="36">
        <f>SUMIFS(СВЦЭМ!$C$33:$C$776,СВЦЭМ!$A$33:$A$776,$A78,СВЦЭМ!$B$33:$B$776,P$47)+'СЕТ СН'!$G$12+СВЦЭМ!$D$10+'СЕТ СН'!$G$5-'СЕТ СН'!$G$20</f>
        <v>2946.4018421300002</v>
      </c>
      <c r="Q78" s="36">
        <f>SUMIFS(СВЦЭМ!$C$33:$C$776,СВЦЭМ!$A$33:$A$776,$A78,СВЦЭМ!$B$33:$B$776,Q$47)+'СЕТ СН'!$G$12+СВЦЭМ!$D$10+'СЕТ СН'!$G$5-'СЕТ СН'!$G$20</f>
        <v>2954.4366163100003</v>
      </c>
      <c r="R78" s="36">
        <f>SUMIFS(СВЦЭМ!$C$33:$C$776,СВЦЭМ!$A$33:$A$776,$A78,СВЦЭМ!$B$33:$B$776,R$47)+'СЕТ СН'!$G$12+СВЦЭМ!$D$10+'СЕТ СН'!$G$5-'СЕТ СН'!$G$20</f>
        <v>2917.7823398</v>
      </c>
      <c r="S78" s="36">
        <f>SUMIFS(СВЦЭМ!$C$33:$C$776,СВЦЭМ!$A$33:$A$776,$A78,СВЦЭМ!$B$33:$B$776,S$47)+'СЕТ СН'!$G$12+СВЦЭМ!$D$10+'СЕТ СН'!$G$5-'СЕТ СН'!$G$20</f>
        <v>2879.8069660199999</v>
      </c>
      <c r="T78" s="36">
        <f>SUMIFS(СВЦЭМ!$C$33:$C$776,СВЦЭМ!$A$33:$A$776,$A78,СВЦЭМ!$B$33:$B$776,T$47)+'СЕТ СН'!$G$12+СВЦЭМ!$D$10+'СЕТ СН'!$G$5-'СЕТ СН'!$G$20</f>
        <v>2853.3631107800002</v>
      </c>
      <c r="U78" s="36">
        <f>SUMIFS(СВЦЭМ!$C$33:$C$776,СВЦЭМ!$A$33:$A$776,$A78,СВЦЭМ!$B$33:$B$776,U$47)+'СЕТ СН'!$G$12+СВЦЭМ!$D$10+'СЕТ СН'!$G$5-'СЕТ СН'!$G$20</f>
        <v>2852.5643053900003</v>
      </c>
      <c r="V78" s="36">
        <f>SUMIFS(СВЦЭМ!$C$33:$C$776,СВЦЭМ!$A$33:$A$776,$A78,СВЦЭМ!$B$33:$B$776,V$47)+'СЕТ СН'!$G$12+СВЦЭМ!$D$10+'СЕТ СН'!$G$5-'СЕТ СН'!$G$20</f>
        <v>2857.9455684200002</v>
      </c>
      <c r="W78" s="36">
        <f>SUMIFS(СВЦЭМ!$C$33:$C$776,СВЦЭМ!$A$33:$A$776,$A78,СВЦЭМ!$B$33:$B$776,W$47)+'СЕТ СН'!$G$12+СВЦЭМ!$D$10+'СЕТ СН'!$G$5-'СЕТ СН'!$G$20</f>
        <v>2872.555085</v>
      </c>
      <c r="X78" s="36">
        <f>SUMIFS(СВЦЭМ!$C$33:$C$776,СВЦЭМ!$A$33:$A$776,$A78,СВЦЭМ!$B$33:$B$776,X$47)+'СЕТ СН'!$G$12+СВЦЭМ!$D$10+'СЕТ СН'!$G$5-'СЕТ СН'!$G$20</f>
        <v>2868.5989709300002</v>
      </c>
      <c r="Y78" s="36">
        <f>SUMIFS(СВЦЭМ!$C$33:$C$776,СВЦЭМ!$A$33:$A$776,$A78,СВЦЭМ!$B$33:$B$776,Y$47)+'СЕТ СН'!$G$12+СВЦЭМ!$D$10+'СЕТ СН'!$G$5-'СЕТ СН'!$G$20</f>
        <v>2884.56984719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01.12.2020</v>
      </c>
      <c r="B84" s="36">
        <f>SUMIFS(СВЦЭМ!$C$33:$C$776,СВЦЭМ!$A$33:$A$776,$A84,СВЦЭМ!$B$33:$B$776,B$83)+'СЕТ СН'!$H$12+СВЦЭМ!$D$10+'СЕТ СН'!$H$5-'СЕТ СН'!$H$20</f>
        <v>2998.4190783900003</v>
      </c>
      <c r="C84" s="36">
        <f>SUMIFS(СВЦЭМ!$C$33:$C$776,СВЦЭМ!$A$33:$A$776,$A84,СВЦЭМ!$B$33:$B$776,C$83)+'СЕТ СН'!$H$12+СВЦЭМ!$D$10+'СЕТ СН'!$H$5-'СЕТ СН'!$H$20</f>
        <v>3064.8261992500002</v>
      </c>
      <c r="D84" s="36">
        <f>SUMIFS(СВЦЭМ!$C$33:$C$776,СВЦЭМ!$A$33:$A$776,$A84,СВЦЭМ!$B$33:$B$776,D$83)+'СЕТ СН'!$H$12+СВЦЭМ!$D$10+'СЕТ СН'!$H$5-'СЕТ СН'!$H$20</f>
        <v>3070.1808590300002</v>
      </c>
      <c r="E84" s="36">
        <f>SUMIFS(СВЦЭМ!$C$33:$C$776,СВЦЭМ!$A$33:$A$776,$A84,СВЦЭМ!$B$33:$B$776,E$83)+'СЕТ СН'!$H$12+СВЦЭМ!$D$10+'СЕТ СН'!$H$5-'СЕТ СН'!$H$20</f>
        <v>3069.8086555</v>
      </c>
      <c r="F84" s="36">
        <f>SUMIFS(СВЦЭМ!$C$33:$C$776,СВЦЭМ!$A$33:$A$776,$A84,СВЦЭМ!$B$33:$B$776,F$83)+'СЕТ СН'!$H$12+СВЦЭМ!$D$10+'СЕТ СН'!$H$5-'СЕТ СН'!$H$20</f>
        <v>3063.6976773599999</v>
      </c>
      <c r="G84" s="36">
        <f>SUMIFS(СВЦЭМ!$C$33:$C$776,СВЦЭМ!$A$33:$A$776,$A84,СВЦЭМ!$B$33:$B$776,G$83)+'СЕТ СН'!$H$12+СВЦЭМ!$D$10+'СЕТ СН'!$H$5-'СЕТ СН'!$H$20</f>
        <v>3050.4729987999999</v>
      </c>
      <c r="H84" s="36">
        <f>SUMIFS(СВЦЭМ!$C$33:$C$776,СВЦЭМ!$A$33:$A$776,$A84,СВЦЭМ!$B$33:$B$776,H$83)+'СЕТ СН'!$H$12+СВЦЭМ!$D$10+'СЕТ СН'!$H$5-'СЕТ СН'!$H$20</f>
        <v>3018.5663847800001</v>
      </c>
      <c r="I84" s="36">
        <f>SUMIFS(СВЦЭМ!$C$33:$C$776,СВЦЭМ!$A$33:$A$776,$A84,СВЦЭМ!$B$33:$B$776,I$83)+'СЕТ СН'!$H$12+СВЦЭМ!$D$10+'СЕТ СН'!$H$5-'СЕТ СН'!$H$20</f>
        <v>2956.2701265699998</v>
      </c>
      <c r="J84" s="36">
        <f>SUMIFS(СВЦЭМ!$C$33:$C$776,СВЦЭМ!$A$33:$A$776,$A84,СВЦЭМ!$B$33:$B$776,J$83)+'СЕТ СН'!$H$12+СВЦЭМ!$D$10+'СЕТ СН'!$H$5-'СЕТ СН'!$H$20</f>
        <v>2914.2407445099998</v>
      </c>
      <c r="K84" s="36">
        <f>SUMIFS(СВЦЭМ!$C$33:$C$776,СВЦЭМ!$A$33:$A$776,$A84,СВЦЭМ!$B$33:$B$776,K$83)+'СЕТ СН'!$H$12+СВЦЭМ!$D$10+'СЕТ СН'!$H$5-'СЕТ СН'!$H$20</f>
        <v>2881.0092705100001</v>
      </c>
      <c r="L84" s="36">
        <f>SUMIFS(СВЦЭМ!$C$33:$C$776,СВЦЭМ!$A$33:$A$776,$A84,СВЦЭМ!$B$33:$B$776,L$83)+'СЕТ СН'!$H$12+СВЦЭМ!$D$10+'СЕТ СН'!$H$5-'СЕТ СН'!$H$20</f>
        <v>2897.1553612799999</v>
      </c>
      <c r="M84" s="36">
        <f>SUMIFS(СВЦЭМ!$C$33:$C$776,СВЦЭМ!$A$33:$A$776,$A84,СВЦЭМ!$B$33:$B$776,M$83)+'СЕТ СН'!$H$12+СВЦЭМ!$D$10+'СЕТ СН'!$H$5-'СЕТ СН'!$H$20</f>
        <v>2920.0267152599999</v>
      </c>
      <c r="N84" s="36">
        <f>SUMIFS(СВЦЭМ!$C$33:$C$776,СВЦЭМ!$A$33:$A$776,$A84,СВЦЭМ!$B$33:$B$776,N$83)+'СЕТ СН'!$H$12+СВЦЭМ!$D$10+'СЕТ СН'!$H$5-'СЕТ СН'!$H$20</f>
        <v>2925.42899373</v>
      </c>
      <c r="O84" s="36">
        <f>SUMIFS(СВЦЭМ!$C$33:$C$776,СВЦЭМ!$A$33:$A$776,$A84,СВЦЭМ!$B$33:$B$776,O$83)+'СЕТ СН'!$H$12+СВЦЭМ!$D$10+'СЕТ СН'!$H$5-'СЕТ СН'!$H$20</f>
        <v>2970.2221181200002</v>
      </c>
      <c r="P84" s="36">
        <f>SUMIFS(СВЦЭМ!$C$33:$C$776,СВЦЭМ!$A$33:$A$776,$A84,СВЦЭМ!$B$33:$B$776,P$83)+'СЕТ СН'!$H$12+СВЦЭМ!$D$10+'СЕТ СН'!$H$5-'СЕТ СН'!$H$20</f>
        <v>2985.2769497200002</v>
      </c>
      <c r="Q84" s="36">
        <f>SUMIFS(СВЦЭМ!$C$33:$C$776,СВЦЭМ!$A$33:$A$776,$A84,СВЦЭМ!$B$33:$B$776,Q$83)+'СЕТ СН'!$H$12+СВЦЭМ!$D$10+'СЕТ СН'!$H$5-'СЕТ СН'!$H$20</f>
        <v>2982.0053686400001</v>
      </c>
      <c r="R84" s="36">
        <f>SUMIFS(СВЦЭМ!$C$33:$C$776,СВЦЭМ!$A$33:$A$776,$A84,СВЦЭМ!$B$33:$B$776,R$83)+'СЕТ СН'!$H$12+СВЦЭМ!$D$10+'СЕТ СН'!$H$5-'СЕТ СН'!$H$20</f>
        <v>2946.1475998000001</v>
      </c>
      <c r="S84" s="36">
        <f>SUMIFS(СВЦЭМ!$C$33:$C$776,СВЦЭМ!$A$33:$A$776,$A84,СВЦЭМ!$B$33:$B$776,S$83)+'СЕТ СН'!$H$12+СВЦЭМ!$D$10+'СЕТ СН'!$H$5-'СЕТ СН'!$H$20</f>
        <v>2907.1382963699998</v>
      </c>
      <c r="T84" s="36">
        <f>SUMIFS(СВЦЭМ!$C$33:$C$776,СВЦЭМ!$A$33:$A$776,$A84,СВЦЭМ!$B$33:$B$776,T$83)+'СЕТ СН'!$H$12+СВЦЭМ!$D$10+'СЕТ СН'!$H$5-'СЕТ СН'!$H$20</f>
        <v>2889.2076094399999</v>
      </c>
      <c r="U84" s="36">
        <f>SUMIFS(СВЦЭМ!$C$33:$C$776,СВЦЭМ!$A$33:$A$776,$A84,СВЦЭМ!$B$33:$B$776,U$83)+'СЕТ СН'!$H$12+СВЦЭМ!$D$10+'СЕТ СН'!$H$5-'СЕТ СН'!$H$20</f>
        <v>2895.1177830900001</v>
      </c>
      <c r="V84" s="36">
        <f>SUMIFS(СВЦЭМ!$C$33:$C$776,СВЦЭМ!$A$33:$A$776,$A84,СВЦЭМ!$B$33:$B$776,V$83)+'СЕТ СН'!$H$12+СВЦЭМ!$D$10+'СЕТ СН'!$H$5-'СЕТ СН'!$H$20</f>
        <v>2915.7463403500001</v>
      </c>
      <c r="W84" s="36">
        <f>SUMIFS(СВЦЭМ!$C$33:$C$776,СВЦЭМ!$A$33:$A$776,$A84,СВЦЭМ!$B$33:$B$776,W$83)+'СЕТ СН'!$H$12+СВЦЭМ!$D$10+'СЕТ СН'!$H$5-'СЕТ СН'!$H$20</f>
        <v>2924.9302484899999</v>
      </c>
      <c r="X84" s="36">
        <f>SUMIFS(СВЦЭМ!$C$33:$C$776,СВЦЭМ!$A$33:$A$776,$A84,СВЦЭМ!$B$33:$B$776,X$83)+'СЕТ СН'!$H$12+СВЦЭМ!$D$10+'СЕТ СН'!$H$5-'СЕТ СН'!$H$20</f>
        <v>2939.2347027699998</v>
      </c>
      <c r="Y84" s="36">
        <f>SUMIFS(СВЦЭМ!$C$33:$C$776,СВЦЭМ!$A$33:$A$776,$A84,СВЦЭМ!$B$33:$B$776,Y$83)+'СЕТ СН'!$H$12+СВЦЭМ!$D$10+'СЕТ СН'!$H$5-'СЕТ СН'!$H$20</f>
        <v>2963.9458265399999</v>
      </c>
    </row>
    <row r="85" spans="1:25" ht="15.75" x14ac:dyDescent="0.2">
      <c r="A85" s="35">
        <f>A84+1</f>
        <v>44167</v>
      </c>
      <c r="B85" s="36">
        <f>SUMIFS(СВЦЭМ!$C$33:$C$776,СВЦЭМ!$A$33:$A$776,$A85,СВЦЭМ!$B$33:$B$776,B$83)+'СЕТ СН'!$H$12+СВЦЭМ!$D$10+'СЕТ СН'!$H$5-'СЕТ СН'!$H$20</f>
        <v>3032.41425372</v>
      </c>
      <c r="C85" s="36">
        <f>SUMIFS(СВЦЭМ!$C$33:$C$776,СВЦЭМ!$A$33:$A$776,$A85,СВЦЭМ!$B$33:$B$776,C$83)+'СЕТ СН'!$H$12+СВЦЭМ!$D$10+'СЕТ СН'!$H$5-'СЕТ СН'!$H$20</f>
        <v>3095.8303875400002</v>
      </c>
      <c r="D85" s="36">
        <f>SUMIFS(СВЦЭМ!$C$33:$C$776,СВЦЭМ!$A$33:$A$776,$A85,СВЦЭМ!$B$33:$B$776,D$83)+'СЕТ СН'!$H$12+СВЦЭМ!$D$10+'СЕТ СН'!$H$5-'СЕТ СН'!$H$20</f>
        <v>3102.6642950800001</v>
      </c>
      <c r="E85" s="36">
        <f>SUMIFS(СВЦЭМ!$C$33:$C$776,СВЦЭМ!$A$33:$A$776,$A85,СВЦЭМ!$B$33:$B$776,E$83)+'СЕТ СН'!$H$12+СВЦЭМ!$D$10+'СЕТ СН'!$H$5-'СЕТ СН'!$H$20</f>
        <v>3103.60369782</v>
      </c>
      <c r="F85" s="36">
        <f>SUMIFS(СВЦЭМ!$C$33:$C$776,СВЦЭМ!$A$33:$A$776,$A85,СВЦЭМ!$B$33:$B$776,F$83)+'СЕТ СН'!$H$12+СВЦЭМ!$D$10+'СЕТ СН'!$H$5-'СЕТ СН'!$H$20</f>
        <v>3100.6152876400001</v>
      </c>
      <c r="G85" s="36">
        <f>SUMIFS(СВЦЭМ!$C$33:$C$776,СВЦЭМ!$A$33:$A$776,$A85,СВЦЭМ!$B$33:$B$776,G$83)+'СЕТ СН'!$H$12+СВЦЭМ!$D$10+'СЕТ СН'!$H$5-'СЕТ СН'!$H$20</f>
        <v>3090.6965041000003</v>
      </c>
      <c r="H85" s="36">
        <f>SUMIFS(СВЦЭМ!$C$33:$C$776,СВЦЭМ!$A$33:$A$776,$A85,СВЦЭМ!$B$33:$B$776,H$83)+'СЕТ СН'!$H$12+СВЦЭМ!$D$10+'СЕТ СН'!$H$5-'СЕТ СН'!$H$20</f>
        <v>3051.9532241500001</v>
      </c>
      <c r="I85" s="36">
        <f>SUMIFS(СВЦЭМ!$C$33:$C$776,СВЦЭМ!$A$33:$A$776,$A85,СВЦЭМ!$B$33:$B$776,I$83)+'СЕТ СН'!$H$12+СВЦЭМ!$D$10+'СЕТ СН'!$H$5-'СЕТ СН'!$H$20</f>
        <v>2998.3501659000003</v>
      </c>
      <c r="J85" s="36">
        <f>SUMIFS(СВЦЭМ!$C$33:$C$776,СВЦЭМ!$A$33:$A$776,$A85,СВЦЭМ!$B$33:$B$776,J$83)+'СЕТ СН'!$H$12+СВЦЭМ!$D$10+'СЕТ СН'!$H$5-'СЕТ СН'!$H$20</f>
        <v>2939.4316933300001</v>
      </c>
      <c r="K85" s="36">
        <f>SUMIFS(СВЦЭМ!$C$33:$C$776,СВЦЭМ!$A$33:$A$776,$A85,СВЦЭМ!$B$33:$B$776,K$83)+'СЕТ СН'!$H$12+СВЦЭМ!$D$10+'СЕТ СН'!$H$5-'СЕТ СН'!$H$20</f>
        <v>2901.5868294000002</v>
      </c>
      <c r="L85" s="36">
        <f>SUMIFS(СВЦЭМ!$C$33:$C$776,СВЦЭМ!$A$33:$A$776,$A85,СВЦЭМ!$B$33:$B$776,L$83)+'СЕТ СН'!$H$12+СВЦЭМ!$D$10+'СЕТ СН'!$H$5-'СЕТ СН'!$H$20</f>
        <v>2924.14727339</v>
      </c>
      <c r="M85" s="36">
        <f>SUMIFS(СВЦЭМ!$C$33:$C$776,СВЦЭМ!$A$33:$A$776,$A85,СВЦЭМ!$B$33:$B$776,M$83)+'СЕТ СН'!$H$12+СВЦЭМ!$D$10+'СЕТ СН'!$H$5-'СЕТ СН'!$H$20</f>
        <v>2947.3347476200001</v>
      </c>
      <c r="N85" s="36">
        <f>SUMIFS(СВЦЭМ!$C$33:$C$776,СВЦЭМ!$A$33:$A$776,$A85,СВЦЭМ!$B$33:$B$776,N$83)+'СЕТ СН'!$H$12+СВЦЭМ!$D$10+'СЕТ СН'!$H$5-'СЕТ СН'!$H$20</f>
        <v>2939.7267582300001</v>
      </c>
      <c r="O85" s="36">
        <f>SUMIFS(СВЦЭМ!$C$33:$C$776,СВЦЭМ!$A$33:$A$776,$A85,СВЦЭМ!$B$33:$B$776,O$83)+'СЕТ СН'!$H$12+СВЦЭМ!$D$10+'СЕТ СН'!$H$5-'СЕТ СН'!$H$20</f>
        <v>2992.9168281299999</v>
      </c>
      <c r="P85" s="36">
        <f>SUMIFS(СВЦЭМ!$C$33:$C$776,СВЦЭМ!$A$33:$A$776,$A85,СВЦЭМ!$B$33:$B$776,P$83)+'СЕТ СН'!$H$12+СВЦЭМ!$D$10+'СЕТ СН'!$H$5-'СЕТ СН'!$H$20</f>
        <v>3030.0774142700002</v>
      </c>
      <c r="Q85" s="36">
        <f>SUMIFS(СВЦЭМ!$C$33:$C$776,СВЦЭМ!$A$33:$A$776,$A85,СВЦЭМ!$B$33:$B$776,Q$83)+'СЕТ СН'!$H$12+СВЦЭМ!$D$10+'СЕТ СН'!$H$5-'СЕТ СН'!$H$20</f>
        <v>3018.75929361</v>
      </c>
      <c r="R85" s="36">
        <f>SUMIFS(СВЦЭМ!$C$33:$C$776,СВЦЭМ!$A$33:$A$776,$A85,СВЦЭМ!$B$33:$B$776,R$83)+'СЕТ СН'!$H$12+СВЦЭМ!$D$10+'СЕТ СН'!$H$5-'СЕТ СН'!$H$20</f>
        <v>2949.8184493899998</v>
      </c>
      <c r="S85" s="36">
        <f>SUMIFS(СВЦЭМ!$C$33:$C$776,СВЦЭМ!$A$33:$A$776,$A85,СВЦЭМ!$B$33:$B$776,S$83)+'СЕТ СН'!$H$12+СВЦЭМ!$D$10+'СЕТ СН'!$H$5-'СЕТ СН'!$H$20</f>
        <v>2944.8937039399998</v>
      </c>
      <c r="T85" s="36">
        <f>SUMIFS(СВЦЭМ!$C$33:$C$776,СВЦЭМ!$A$33:$A$776,$A85,СВЦЭМ!$B$33:$B$776,T$83)+'СЕТ СН'!$H$12+СВЦЭМ!$D$10+'СЕТ СН'!$H$5-'СЕТ СН'!$H$20</f>
        <v>2895.3291598699998</v>
      </c>
      <c r="U85" s="36">
        <f>SUMIFS(СВЦЭМ!$C$33:$C$776,СВЦЭМ!$A$33:$A$776,$A85,СВЦЭМ!$B$33:$B$776,U$83)+'СЕТ СН'!$H$12+СВЦЭМ!$D$10+'СЕТ СН'!$H$5-'СЕТ СН'!$H$20</f>
        <v>2893.6875449200002</v>
      </c>
      <c r="V85" s="36">
        <f>SUMIFS(СВЦЭМ!$C$33:$C$776,СВЦЭМ!$A$33:$A$776,$A85,СВЦЭМ!$B$33:$B$776,V$83)+'СЕТ СН'!$H$12+СВЦЭМ!$D$10+'СЕТ СН'!$H$5-'СЕТ СН'!$H$20</f>
        <v>2939.0503028200001</v>
      </c>
      <c r="W85" s="36">
        <f>SUMIFS(СВЦЭМ!$C$33:$C$776,СВЦЭМ!$A$33:$A$776,$A85,СВЦЭМ!$B$33:$B$776,W$83)+'СЕТ СН'!$H$12+СВЦЭМ!$D$10+'СЕТ СН'!$H$5-'СЕТ СН'!$H$20</f>
        <v>2941.7183104000001</v>
      </c>
      <c r="X85" s="36">
        <f>SUMIFS(СВЦЭМ!$C$33:$C$776,СВЦЭМ!$A$33:$A$776,$A85,СВЦЭМ!$B$33:$B$776,X$83)+'СЕТ СН'!$H$12+СВЦЭМ!$D$10+'СЕТ СН'!$H$5-'СЕТ СН'!$H$20</f>
        <v>2939.0222441999999</v>
      </c>
      <c r="Y85" s="36">
        <f>SUMIFS(СВЦЭМ!$C$33:$C$776,СВЦЭМ!$A$33:$A$776,$A85,СВЦЭМ!$B$33:$B$776,Y$83)+'СЕТ СН'!$H$12+СВЦЭМ!$D$10+'СЕТ СН'!$H$5-'СЕТ СН'!$H$20</f>
        <v>2955.6143655800001</v>
      </c>
    </row>
    <row r="86" spans="1:25" ht="15.75" x14ac:dyDescent="0.2">
      <c r="A86" s="35">
        <f t="shared" ref="A86:A114" si="2">A85+1</f>
        <v>44168</v>
      </c>
      <c r="B86" s="36">
        <f>SUMIFS(СВЦЭМ!$C$33:$C$776,СВЦЭМ!$A$33:$A$776,$A86,СВЦЭМ!$B$33:$B$776,B$83)+'СЕТ СН'!$H$12+СВЦЭМ!$D$10+'СЕТ СН'!$H$5-'СЕТ СН'!$H$20</f>
        <v>3021.46498522</v>
      </c>
      <c r="C86" s="36">
        <f>SUMIFS(СВЦЭМ!$C$33:$C$776,СВЦЭМ!$A$33:$A$776,$A86,СВЦЭМ!$B$33:$B$776,C$83)+'СЕТ СН'!$H$12+СВЦЭМ!$D$10+'СЕТ СН'!$H$5-'СЕТ СН'!$H$20</f>
        <v>3074.6943991400003</v>
      </c>
      <c r="D86" s="36">
        <f>SUMIFS(СВЦЭМ!$C$33:$C$776,СВЦЭМ!$A$33:$A$776,$A86,СВЦЭМ!$B$33:$B$776,D$83)+'СЕТ СН'!$H$12+СВЦЭМ!$D$10+'СЕТ СН'!$H$5-'СЕТ СН'!$H$20</f>
        <v>3082.8673165600003</v>
      </c>
      <c r="E86" s="36">
        <f>SUMIFS(СВЦЭМ!$C$33:$C$776,СВЦЭМ!$A$33:$A$776,$A86,СВЦЭМ!$B$33:$B$776,E$83)+'СЕТ СН'!$H$12+СВЦЭМ!$D$10+'СЕТ СН'!$H$5-'СЕТ СН'!$H$20</f>
        <v>3089.9850182300002</v>
      </c>
      <c r="F86" s="36">
        <f>SUMIFS(СВЦЭМ!$C$33:$C$776,СВЦЭМ!$A$33:$A$776,$A86,СВЦЭМ!$B$33:$B$776,F$83)+'СЕТ СН'!$H$12+СВЦЭМ!$D$10+'СЕТ СН'!$H$5-'СЕТ СН'!$H$20</f>
        <v>3080.7602672000003</v>
      </c>
      <c r="G86" s="36">
        <f>SUMIFS(СВЦЭМ!$C$33:$C$776,СВЦЭМ!$A$33:$A$776,$A86,СВЦЭМ!$B$33:$B$776,G$83)+'СЕТ СН'!$H$12+СВЦЭМ!$D$10+'СЕТ СН'!$H$5-'СЕТ СН'!$H$20</f>
        <v>3073.7781060400002</v>
      </c>
      <c r="H86" s="36">
        <f>SUMIFS(СВЦЭМ!$C$33:$C$776,СВЦЭМ!$A$33:$A$776,$A86,СВЦЭМ!$B$33:$B$776,H$83)+'СЕТ СН'!$H$12+СВЦЭМ!$D$10+'СЕТ СН'!$H$5-'СЕТ СН'!$H$20</f>
        <v>3040.6000095200002</v>
      </c>
      <c r="I86" s="36">
        <f>SUMIFS(СВЦЭМ!$C$33:$C$776,СВЦЭМ!$A$33:$A$776,$A86,СВЦЭМ!$B$33:$B$776,I$83)+'СЕТ СН'!$H$12+СВЦЭМ!$D$10+'СЕТ СН'!$H$5-'СЕТ СН'!$H$20</f>
        <v>2981.1117884</v>
      </c>
      <c r="J86" s="36">
        <f>SUMIFS(СВЦЭМ!$C$33:$C$776,СВЦЭМ!$A$33:$A$776,$A86,СВЦЭМ!$B$33:$B$776,J$83)+'СЕТ СН'!$H$12+СВЦЭМ!$D$10+'СЕТ СН'!$H$5-'СЕТ СН'!$H$20</f>
        <v>2933.7494282500002</v>
      </c>
      <c r="K86" s="36">
        <f>SUMIFS(СВЦЭМ!$C$33:$C$776,СВЦЭМ!$A$33:$A$776,$A86,СВЦЭМ!$B$33:$B$776,K$83)+'СЕТ СН'!$H$12+СВЦЭМ!$D$10+'СЕТ СН'!$H$5-'СЕТ СН'!$H$20</f>
        <v>2902.2928601799999</v>
      </c>
      <c r="L86" s="36">
        <f>SUMIFS(СВЦЭМ!$C$33:$C$776,СВЦЭМ!$A$33:$A$776,$A86,СВЦЭМ!$B$33:$B$776,L$83)+'СЕТ СН'!$H$12+СВЦЭМ!$D$10+'СЕТ СН'!$H$5-'СЕТ СН'!$H$20</f>
        <v>2900.8363398299998</v>
      </c>
      <c r="M86" s="36">
        <f>SUMIFS(СВЦЭМ!$C$33:$C$776,СВЦЭМ!$A$33:$A$776,$A86,СВЦЭМ!$B$33:$B$776,M$83)+'СЕТ СН'!$H$12+СВЦЭМ!$D$10+'СЕТ СН'!$H$5-'СЕТ СН'!$H$20</f>
        <v>2917.7617253200001</v>
      </c>
      <c r="N86" s="36">
        <f>SUMIFS(СВЦЭМ!$C$33:$C$776,СВЦЭМ!$A$33:$A$776,$A86,СВЦЭМ!$B$33:$B$776,N$83)+'СЕТ СН'!$H$12+СВЦЭМ!$D$10+'СЕТ СН'!$H$5-'СЕТ СН'!$H$20</f>
        <v>2931.1494306200002</v>
      </c>
      <c r="O86" s="36">
        <f>SUMIFS(СВЦЭМ!$C$33:$C$776,СВЦЭМ!$A$33:$A$776,$A86,СВЦЭМ!$B$33:$B$776,O$83)+'СЕТ СН'!$H$12+СВЦЭМ!$D$10+'СЕТ СН'!$H$5-'СЕТ СН'!$H$20</f>
        <v>2981.1783237999998</v>
      </c>
      <c r="P86" s="36">
        <f>SUMIFS(СВЦЭМ!$C$33:$C$776,СВЦЭМ!$A$33:$A$776,$A86,СВЦЭМ!$B$33:$B$776,P$83)+'СЕТ СН'!$H$12+СВЦЭМ!$D$10+'СЕТ СН'!$H$5-'СЕТ СН'!$H$20</f>
        <v>3004.7603883699999</v>
      </c>
      <c r="Q86" s="36">
        <f>SUMIFS(СВЦЭМ!$C$33:$C$776,СВЦЭМ!$A$33:$A$776,$A86,СВЦЭМ!$B$33:$B$776,Q$83)+'СЕТ СН'!$H$12+СВЦЭМ!$D$10+'СЕТ СН'!$H$5-'СЕТ СН'!$H$20</f>
        <v>2999.84209698</v>
      </c>
      <c r="R86" s="36">
        <f>SUMIFS(СВЦЭМ!$C$33:$C$776,СВЦЭМ!$A$33:$A$776,$A86,СВЦЭМ!$B$33:$B$776,R$83)+'СЕТ СН'!$H$12+СВЦЭМ!$D$10+'СЕТ СН'!$H$5-'СЕТ СН'!$H$20</f>
        <v>2964.3890204500003</v>
      </c>
      <c r="S86" s="36">
        <f>SUMIFS(СВЦЭМ!$C$33:$C$776,СВЦЭМ!$A$33:$A$776,$A86,СВЦЭМ!$B$33:$B$776,S$83)+'СЕТ СН'!$H$12+СВЦЭМ!$D$10+'СЕТ СН'!$H$5-'СЕТ СН'!$H$20</f>
        <v>2938.3252543399999</v>
      </c>
      <c r="T86" s="36">
        <f>SUMIFS(СВЦЭМ!$C$33:$C$776,СВЦЭМ!$A$33:$A$776,$A86,СВЦЭМ!$B$33:$B$776,T$83)+'СЕТ СН'!$H$12+СВЦЭМ!$D$10+'СЕТ СН'!$H$5-'СЕТ СН'!$H$20</f>
        <v>2910.2604333300001</v>
      </c>
      <c r="U86" s="36">
        <f>SUMIFS(СВЦЭМ!$C$33:$C$776,СВЦЭМ!$A$33:$A$776,$A86,СВЦЭМ!$B$33:$B$776,U$83)+'СЕТ СН'!$H$12+СВЦЭМ!$D$10+'СЕТ СН'!$H$5-'СЕТ СН'!$H$20</f>
        <v>2914.3304646199999</v>
      </c>
      <c r="V86" s="36">
        <f>SUMIFS(СВЦЭМ!$C$33:$C$776,СВЦЭМ!$A$33:$A$776,$A86,СВЦЭМ!$B$33:$B$776,V$83)+'СЕТ СН'!$H$12+СВЦЭМ!$D$10+'СЕТ СН'!$H$5-'СЕТ СН'!$H$20</f>
        <v>2930.2224431700001</v>
      </c>
      <c r="W86" s="36">
        <f>SUMIFS(СВЦЭМ!$C$33:$C$776,СВЦЭМ!$A$33:$A$776,$A86,СВЦЭМ!$B$33:$B$776,W$83)+'СЕТ СН'!$H$12+СВЦЭМ!$D$10+'СЕТ СН'!$H$5-'СЕТ СН'!$H$20</f>
        <v>2942.83254192</v>
      </c>
      <c r="X86" s="36">
        <f>SUMIFS(СВЦЭМ!$C$33:$C$776,СВЦЭМ!$A$33:$A$776,$A86,СВЦЭМ!$B$33:$B$776,X$83)+'СЕТ СН'!$H$12+СВЦЭМ!$D$10+'СЕТ СН'!$H$5-'СЕТ СН'!$H$20</f>
        <v>2947.8912857400001</v>
      </c>
      <c r="Y86" s="36">
        <f>SUMIFS(СВЦЭМ!$C$33:$C$776,СВЦЭМ!$A$33:$A$776,$A86,СВЦЭМ!$B$33:$B$776,Y$83)+'СЕТ СН'!$H$12+СВЦЭМ!$D$10+'СЕТ СН'!$H$5-'СЕТ СН'!$H$20</f>
        <v>2962.6664396400001</v>
      </c>
    </row>
    <row r="87" spans="1:25" ht="15.75" x14ac:dyDescent="0.2">
      <c r="A87" s="35">
        <f t="shared" si="2"/>
        <v>44169</v>
      </c>
      <c r="B87" s="36">
        <f>SUMIFS(СВЦЭМ!$C$33:$C$776,СВЦЭМ!$A$33:$A$776,$A87,СВЦЭМ!$B$33:$B$776,B$83)+'СЕТ СН'!$H$12+СВЦЭМ!$D$10+'СЕТ СН'!$H$5-'СЕТ СН'!$H$20</f>
        <v>2981.9143920400002</v>
      </c>
      <c r="C87" s="36">
        <f>SUMIFS(СВЦЭМ!$C$33:$C$776,СВЦЭМ!$A$33:$A$776,$A87,СВЦЭМ!$B$33:$B$776,C$83)+'СЕТ СН'!$H$12+СВЦЭМ!$D$10+'СЕТ СН'!$H$5-'СЕТ СН'!$H$20</f>
        <v>3035.9720652000001</v>
      </c>
      <c r="D87" s="36">
        <f>SUMIFS(СВЦЭМ!$C$33:$C$776,СВЦЭМ!$A$33:$A$776,$A87,СВЦЭМ!$B$33:$B$776,D$83)+'СЕТ СН'!$H$12+СВЦЭМ!$D$10+'СЕТ СН'!$H$5-'СЕТ СН'!$H$20</f>
        <v>3054.6211671800002</v>
      </c>
      <c r="E87" s="36">
        <f>SUMIFS(СВЦЭМ!$C$33:$C$776,СВЦЭМ!$A$33:$A$776,$A87,СВЦЭМ!$B$33:$B$776,E$83)+'СЕТ СН'!$H$12+СВЦЭМ!$D$10+'СЕТ СН'!$H$5-'СЕТ СН'!$H$20</f>
        <v>3065.69681274</v>
      </c>
      <c r="F87" s="36">
        <f>SUMIFS(СВЦЭМ!$C$33:$C$776,СВЦЭМ!$A$33:$A$776,$A87,СВЦЭМ!$B$33:$B$776,F$83)+'СЕТ СН'!$H$12+СВЦЭМ!$D$10+'СЕТ СН'!$H$5-'СЕТ СН'!$H$20</f>
        <v>3056.1116842900001</v>
      </c>
      <c r="G87" s="36">
        <f>SUMIFS(СВЦЭМ!$C$33:$C$776,СВЦЭМ!$A$33:$A$776,$A87,СВЦЭМ!$B$33:$B$776,G$83)+'СЕТ СН'!$H$12+СВЦЭМ!$D$10+'СЕТ СН'!$H$5-'СЕТ СН'!$H$20</f>
        <v>3045.4587188</v>
      </c>
      <c r="H87" s="36">
        <f>SUMIFS(СВЦЭМ!$C$33:$C$776,СВЦЭМ!$A$33:$A$776,$A87,СВЦЭМ!$B$33:$B$776,H$83)+'СЕТ СН'!$H$12+СВЦЭМ!$D$10+'СЕТ СН'!$H$5-'СЕТ СН'!$H$20</f>
        <v>3011.4186893800002</v>
      </c>
      <c r="I87" s="36">
        <f>SUMIFS(СВЦЭМ!$C$33:$C$776,СВЦЭМ!$A$33:$A$776,$A87,СВЦЭМ!$B$33:$B$776,I$83)+'СЕТ СН'!$H$12+СВЦЭМ!$D$10+'СЕТ СН'!$H$5-'СЕТ СН'!$H$20</f>
        <v>2968.4772899099999</v>
      </c>
      <c r="J87" s="36">
        <f>SUMIFS(СВЦЭМ!$C$33:$C$776,СВЦЭМ!$A$33:$A$776,$A87,СВЦЭМ!$B$33:$B$776,J$83)+'СЕТ СН'!$H$12+СВЦЭМ!$D$10+'СЕТ СН'!$H$5-'СЕТ СН'!$H$20</f>
        <v>2947.0482166900001</v>
      </c>
      <c r="K87" s="36">
        <f>SUMIFS(СВЦЭМ!$C$33:$C$776,СВЦЭМ!$A$33:$A$776,$A87,СВЦЭМ!$B$33:$B$776,K$83)+'СЕТ СН'!$H$12+СВЦЭМ!$D$10+'СЕТ СН'!$H$5-'СЕТ СН'!$H$20</f>
        <v>2956.8646033</v>
      </c>
      <c r="L87" s="36">
        <f>SUMIFS(СВЦЭМ!$C$33:$C$776,СВЦЭМ!$A$33:$A$776,$A87,СВЦЭМ!$B$33:$B$776,L$83)+'СЕТ СН'!$H$12+СВЦЭМ!$D$10+'СЕТ СН'!$H$5-'СЕТ СН'!$H$20</f>
        <v>2961.72010985</v>
      </c>
      <c r="M87" s="36">
        <f>SUMIFS(СВЦЭМ!$C$33:$C$776,СВЦЭМ!$A$33:$A$776,$A87,СВЦЭМ!$B$33:$B$776,M$83)+'СЕТ СН'!$H$12+СВЦЭМ!$D$10+'СЕТ СН'!$H$5-'СЕТ СН'!$H$20</f>
        <v>2957.04297722</v>
      </c>
      <c r="N87" s="36">
        <f>SUMIFS(СВЦЭМ!$C$33:$C$776,СВЦЭМ!$A$33:$A$776,$A87,СВЦЭМ!$B$33:$B$776,N$83)+'СЕТ СН'!$H$12+СВЦЭМ!$D$10+'СЕТ СН'!$H$5-'СЕТ СН'!$H$20</f>
        <v>2962.7117361099999</v>
      </c>
      <c r="O87" s="36">
        <f>SUMIFS(СВЦЭМ!$C$33:$C$776,СВЦЭМ!$A$33:$A$776,$A87,СВЦЭМ!$B$33:$B$776,O$83)+'СЕТ СН'!$H$12+СВЦЭМ!$D$10+'СЕТ СН'!$H$5-'СЕТ СН'!$H$20</f>
        <v>3003.2068758200003</v>
      </c>
      <c r="P87" s="36">
        <f>SUMIFS(СВЦЭМ!$C$33:$C$776,СВЦЭМ!$A$33:$A$776,$A87,СВЦЭМ!$B$33:$B$776,P$83)+'СЕТ СН'!$H$12+СВЦЭМ!$D$10+'СЕТ СН'!$H$5-'СЕТ СН'!$H$20</f>
        <v>3009.3570568</v>
      </c>
      <c r="Q87" s="36">
        <f>SUMIFS(СВЦЭМ!$C$33:$C$776,СВЦЭМ!$A$33:$A$776,$A87,СВЦЭМ!$B$33:$B$776,Q$83)+'СЕТ СН'!$H$12+СВЦЭМ!$D$10+'СЕТ СН'!$H$5-'СЕТ СН'!$H$20</f>
        <v>3020.6263787299999</v>
      </c>
      <c r="R87" s="36">
        <f>SUMIFS(СВЦЭМ!$C$33:$C$776,СВЦЭМ!$A$33:$A$776,$A87,СВЦЭМ!$B$33:$B$776,R$83)+'СЕТ СН'!$H$12+СВЦЭМ!$D$10+'СЕТ СН'!$H$5-'СЕТ СН'!$H$20</f>
        <v>2972.5020764800001</v>
      </c>
      <c r="S87" s="36">
        <f>SUMIFS(СВЦЭМ!$C$33:$C$776,СВЦЭМ!$A$33:$A$776,$A87,СВЦЭМ!$B$33:$B$776,S$83)+'СЕТ СН'!$H$12+СВЦЭМ!$D$10+'СЕТ СН'!$H$5-'СЕТ СН'!$H$20</f>
        <v>2941.3015556700002</v>
      </c>
      <c r="T87" s="36">
        <f>SUMIFS(СВЦЭМ!$C$33:$C$776,СВЦЭМ!$A$33:$A$776,$A87,СВЦЭМ!$B$33:$B$776,T$83)+'СЕТ СН'!$H$12+СВЦЭМ!$D$10+'СЕТ СН'!$H$5-'СЕТ СН'!$H$20</f>
        <v>2954.5296323699999</v>
      </c>
      <c r="U87" s="36">
        <f>SUMIFS(СВЦЭМ!$C$33:$C$776,СВЦЭМ!$A$33:$A$776,$A87,СВЦЭМ!$B$33:$B$776,U$83)+'СЕТ СН'!$H$12+СВЦЭМ!$D$10+'СЕТ СН'!$H$5-'СЕТ СН'!$H$20</f>
        <v>2954.1143324200002</v>
      </c>
      <c r="V87" s="36">
        <f>SUMIFS(СВЦЭМ!$C$33:$C$776,СВЦЭМ!$A$33:$A$776,$A87,СВЦЭМ!$B$33:$B$776,V$83)+'СЕТ СН'!$H$12+СВЦЭМ!$D$10+'СЕТ СН'!$H$5-'СЕТ СН'!$H$20</f>
        <v>2947.3014939</v>
      </c>
      <c r="W87" s="36">
        <f>SUMIFS(СВЦЭМ!$C$33:$C$776,СВЦЭМ!$A$33:$A$776,$A87,СВЦЭМ!$B$33:$B$776,W$83)+'СЕТ СН'!$H$12+СВЦЭМ!$D$10+'СЕТ СН'!$H$5-'СЕТ СН'!$H$20</f>
        <v>2946.1618054300002</v>
      </c>
      <c r="X87" s="36">
        <f>SUMIFS(СВЦЭМ!$C$33:$C$776,СВЦЭМ!$A$33:$A$776,$A87,СВЦЭМ!$B$33:$B$776,X$83)+'СЕТ СН'!$H$12+СВЦЭМ!$D$10+'СЕТ СН'!$H$5-'СЕТ СН'!$H$20</f>
        <v>2942.6537078299998</v>
      </c>
      <c r="Y87" s="36">
        <f>SUMIFS(СВЦЭМ!$C$33:$C$776,СВЦЭМ!$A$33:$A$776,$A87,СВЦЭМ!$B$33:$B$776,Y$83)+'СЕТ СН'!$H$12+СВЦЭМ!$D$10+'СЕТ СН'!$H$5-'СЕТ СН'!$H$20</f>
        <v>2966.1817371400002</v>
      </c>
    </row>
    <row r="88" spans="1:25" ht="15.75" x14ac:dyDescent="0.2">
      <c r="A88" s="35">
        <f t="shared" si="2"/>
        <v>44170</v>
      </c>
      <c r="B88" s="36">
        <f>SUMIFS(СВЦЭМ!$C$33:$C$776,СВЦЭМ!$A$33:$A$776,$A88,СВЦЭМ!$B$33:$B$776,B$83)+'СЕТ СН'!$H$12+СВЦЭМ!$D$10+'СЕТ СН'!$H$5-'СЕТ СН'!$H$20</f>
        <v>3014.2063051499999</v>
      </c>
      <c r="C88" s="36">
        <f>SUMIFS(СВЦЭМ!$C$33:$C$776,СВЦЭМ!$A$33:$A$776,$A88,СВЦЭМ!$B$33:$B$776,C$83)+'СЕТ СН'!$H$12+СВЦЭМ!$D$10+'СЕТ СН'!$H$5-'СЕТ СН'!$H$20</f>
        <v>3068.2011679000002</v>
      </c>
      <c r="D88" s="36">
        <f>SUMIFS(СВЦЭМ!$C$33:$C$776,СВЦЭМ!$A$33:$A$776,$A88,СВЦЭМ!$B$33:$B$776,D$83)+'СЕТ СН'!$H$12+СВЦЭМ!$D$10+'СЕТ СН'!$H$5-'СЕТ СН'!$H$20</f>
        <v>3090.1901951199998</v>
      </c>
      <c r="E88" s="36">
        <f>SUMIFS(СВЦЭМ!$C$33:$C$776,СВЦЭМ!$A$33:$A$776,$A88,СВЦЭМ!$B$33:$B$776,E$83)+'СЕТ СН'!$H$12+СВЦЭМ!$D$10+'СЕТ СН'!$H$5-'СЕТ СН'!$H$20</f>
        <v>3087.4981010400002</v>
      </c>
      <c r="F88" s="36">
        <f>SUMIFS(СВЦЭМ!$C$33:$C$776,СВЦЭМ!$A$33:$A$776,$A88,СВЦЭМ!$B$33:$B$776,F$83)+'СЕТ СН'!$H$12+СВЦЭМ!$D$10+'СЕТ СН'!$H$5-'СЕТ СН'!$H$20</f>
        <v>3086.7988868699999</v>
      </c>
      <c r="G88" s="36">
        <f>SUMIFS(СВЦЭМ!$C$33:$C$776,СВЦЭМ!$A$33:$A$776,$A88,СВЦЭМ!$B$33:$B$776,G$83)+'СЕТ СН'!$H$12+СВЦЭМ!$D$10+'СЕТ СН'!$H$5-'СЕТ СН'!$H$20</f>
        <v>3076.4357653900001</v>
      </c>
      <c r="H88" s="36">
        <f>SUMIFS(СВЦЭМ!$C$33:$C$776,СВЦЭМ!$A$33:$A$776,$A88,СВЦЭМ!$B$33:$B$776,H$83)+'СЕТ СН'!$H$12+СВЦЭМ!$D$10+'СЕТ СН'!$H$5-'СЕТ СН'!$H$20</f>
        <v>3055.4189592600001</v>
      </c>
      <c r="I88" s="36">
        <f>SUMIFS(СВЦЭМ!$C$33:$C$776,СВЦЭМ!$A$33:$A$776,$A88,СВЦЭМ!$B$33:$B$776,I$83)+'СЕТ СН'!$H$12+СВЦЭМ!$D$10+'СЕТ СН'!$H$5-'СЕТ СН'!$H$20</f>
        <v>2992.7040774900001</v>
      </c>
      <c r="J88" s="36">
        <f>SUMIFS(СВЦЭМ!$C$33:$C$776,СВЦЭМ!$A$33:$A$776,$A88,СВЦЭМ!$B$33:$B$776,J$83)+'СЕТ СН'!$H$12+СВЦЭМ!$D$10+'СЕТ СН'!$H$5-'СЕТ СН'!$H$20</f>
        <v>2936.84364615</v>
      </c>
      <c r="K88" s="36">
        <f>SUMIFS(СВЦЭМ!$C$33:$C$776,СВЦЭМ!$A$33:$A$776,$A88,СВЦЭМ!$B$33:$B$776,K$83)+'СЕТ СН'!$H$12+СВЦЭМ!$D$10+'СЕТ СН'!$H$5-'СЕТ СН'!$H$20</f>
        <v>2925.3926826300003</v>
      </c>
      <c r="L88" s="36">
        <f>SUMIFS(СВЦЭМ!$C$33:$C$776,СВЦЭМ!$A$33:$A$776,$A88,СВЦЭМ!$B$33:$B$776,L$83)+'СЕТ СН'!$H$12+СВЦЭМ!$D$10+'СЕТ СН'!$H$5-'СЕТ СН'!$H$20</f>
        <v>2936.2490341900002</v>
      </c>
      <c r="M88" s="36">
        <f>SUMIFS(СВЦЭМ!$C$33:$C$776,СВЦЭМ!$A$33:$A$776,$A88,СВЦЭМ!$B$33:$B$776,M$83)+'СЕТ СН'!$H$12+СВЦЭМ!$D$10+'СЕТ СН'!$H$5-'СЕТ СН'!$H$20</f>
        <v>2929.9639585300001</v>
      </c>
      <c r="N88" s="36">
        <f>SUMIFS(СВЦЭМ!$C$33:$C$776,СВЦЭМ!$A$33:$A$776,$A88,СВЦЭМ!$B$33:$B$776,N$83)+'СЕТ СН'!$H$12+СВЦЭМ!$D$10+'СЕТ СН'!$H$5-'СЕТ СН'!$H$20</f>
        <v>2923.60327095</v>
      </c>
      <c r="O88" s="36">
        <f>SUMIFS(СВЦЭМ!$C$33:$C$776,СВЦЭМ!$A$33:$A$776,$A88,СВЦЭМ!$B$33:$B$776,O$83)+'СЕТ СН'!$H$12+СВЦЭМ!$D$10+'СЕТ СН'!$H$5-'СЕТ СН'!$H$20</f>
        <v>2972.7137902700001</v>
      </c>
      <c r="P88" s="36">
        <f>SUMIFS(СВЦЭМ!$C$33:$C$776,СВЦЭМ!$A$33:$A$776,$A88,СВЦЭМ!$B$33:$B$776,P$83)+'СЕТ СН'!$H$12+СВЦЭМ!$D$10+'СЕТ СН'!$H$5-'СЕТ СН'!$H$20</f>
        <v>2988.0757386700002</v>
      </c>
      <c r="Q88" s="36">
        <f>SUMIFS(СВЦЭМ!$C$33:$C$776,СВЦЭМ!$A$33:$A$776,$A88,СВЦЭМ!$B$33:$B$776,Q$83)+'СЕТ СН'!$H$12+СВЦЭМ!$D$10+'СЕТ СН'!$H$5-'СЕТ СН'!$H$20</f>
        <v>2994.0145221299999</v>
      </c>
      <c r="R88" s="36">
        <f>SUMIFS(СВЦЭМ!$C$33:$C$776,СВЦЭМ!$A$33:$A$776,$A88,СВЦЭМ!$B$33:$B$776,R$83)+'СЕТ СН'!$H$12+СВЦЭМ!$D$10+'СЕТ СН'!$H$5-'СЕТ СН'!$H$20</f>
        <v>2960.8918505700003</v>
      </c>
      <c r="S88" s="36">
        <f>SUMIFS(СВЦЭМ!$C$33:$C$776,СВЦЭМ!$A$33:$A$776,$A88,СВЦЭМ!$B$33:$B$776,S$83)+'СЕТ СН'!$H$12+СВЦЭМ!$D$10+'СЕТ СН'!$H$5-'СЕТ СН'!$H$20</f>
        <v>2935.1326694899999</v>
      </c>
      <c r="T88" s="36">
        <f>SUMIFS(СВЦЭМ!$C$33:$C$776,СВЦЭМ!$A$33:$A$776,$A88,СВЦЭМ!$B$33:$B$776,T$83)+'СЕТ СН'!$H$12+СВЦЭМ!$D$10+'СЕТ СН'!$H$5-'СЕТ СН'!$H$20</f>
        <v>2946.29361354</v>
      </c>
      <c r="U88" s="36">
        <f>SUMIFS(СВЦЭМ!$C$33:$C$776,СВЦЭМ!$A$33:$A$776,$A88,СВЦЭМ!$B$33:$B$776,U$83)+'СЕТ СН'!$H$12+СВЦЭМ!$D$10+'СЕТ СН'!$H$5-'СЕТ СН'!$H$20</f>
        <v>2936.2440305</v>
      </c>
      <c r="V88" s="36">
        <f>SUMIFS(СВЦЭМ!$C$33:$C$776,СВЦЭМ!$A$33:$A$776,$A88,СВЦЭМ!$B$33:$B$776,V$83)+'СЕТ СН'!$H$12+СВЦЭМ!$D$10+'СЕТ СН'!$H$5-'СЕТ СН'!$H$20</f>
        <v>2919.1126272400002</v>
      </c>
      <c r="W88" s="36">
        <f>SUMIFS(СВЦЭМ!$C$33:$C$776,СВЦЭМ!$A$33:$A$776,$A88,СВЦЭМ!$B$33:$B$776,W$83)+'СЕТ СН'!$H$12+СВЦЭМ!$D$10+'СЕТ СН'!$H$5-'СЕТ СН'!$H$20</f>
        <v>2920.0758031300002</v>
      </c>
      <c r="X88" s="36">
        <f>SUMIFS(СВЦЭМ!$C$33:$C$776,СВЦЭМ!$A$33:$A$776,$A88,СВЦЭМ!$B$33:$B$776,X$83)+'СЕТ СН'!$H$12+СВЦЭМ!$D$10+'СЕТ СН'!$H$5-'СЕТ СН'!$H$20</f>
        <v>2924.0095654799998</v>
      </c>
      <c r="Y88" s="36">
        <f>SUMIFS(СВЦЭМ!$C$33:$C$776,СВЦЭМ!$A$33:$A$776,$A88,СВЦЭМ!$B$33:$B$776,Y$83)+'СЕТ СН'!$H$12+СВЦЭМ!$D$10+'СЕТ СН'!$H$5-'СЕТ СН'!$H$20</f>
        <v>2947.18010581</v>
      </c>
    </row>
    <row r="89" spans="1:25" ht="15.75" x14ac:dyDescent="0.2">
      <c r="A89" s="35">
        <f t="shared" si="2"/>
        <v>44171</v>
      </c>
      <c r="B89" s="36">
        <f>SUMIFS(СВЦЭМ!$C$33:$C$776,СВЦЭМ!$A$33:$A$776,$A89,СВЦЭМ!$B$33:$B$776,B$83)+'СЕТ СН'!$H$12+СВЦЭМ!$D$10+'СЕТ СН'!$H$5-'СЕТ СН'!$H$20</f>
        <v>3009.29908286</v>
      </c>
      <c r="C89" s="36">
        <f>SUMIFS(СВЦЭМ!$C$33:$C$776,СВЦЭМ!$A$33:$A$776,$A89,СВЦЭМ!$B$33:$B$776,C$83)+'СЕТ СН'!$H$12+СВЦЭМ!$D$10+'СЕТ СН'!$H$5-'СЕТ СН'!$H$20</f>
        <v>3069.6811061200001</v>
      </c>
      <c r="D89" s="36">
        <f>SUMIFS(СВЦЭМ!$C$33:$C$776,СВЦЭМ!$A$33:$A$776,$A89,СВЦЭМ!$B$33:$B$776,D$83)+'СЕТ СН'!$H$12+СВЦЭМ!$D$10+'СЕТ СН'!$H$5-'СЕТ СН'!$H$20</f>
        <v>3080.82356669</v>
      </c>
      <c r="E89" s="36">
        <f>SUMIFS(СВЦЭМ!$C$33:$C$776,СВЦЭМ!$A$33:$A$776,$A89,СВЦЭМ!$B$33:$B$776,E$83)+'СЕТ СН'!$H$12+СВЦЭМ!$D$10+'СЕТ СН'!$H$5-'СЕТ СН'!$H$20</f>
        <v>3093.1196454000001</v>
      </c>
      <c r="F89" s="36">
        <f>SUMIFS(СВЦЭМ!$C$33:$C$776,СВЦЭМ!$A$33:$A$776,$A89,СВЦЭМ!$B$33:$B$776,F$83)+'СЕТ СН'!$H$12+СВЦЭМ!$D$10+'СЕТ СН'!$H$5-'СЕТ СН'!$H$20</f>
        <v>3094.0898002900003</v>
      </c>
      <c r="G89" s="36">
        <f>SUMIFS(СВЦЭМ!$C$33:$C$776,СВЦЭМ!$A$33:$A$776,$A89,СВЦЭМ!$B$33:$B$776,G$83)+'СЕТ СН'!$H$12+СВЦЭМ!$D$10+'СЕТ СН'!$H$5-'СЕТ СН'!$H$20</f>
        <v>3085.2566523800001</v>
      </c>
      <c r="H89" s="36">
        <f>SUMIFS(СВЦЭМ!$C$33:$C$776,СВЦЭМ!$A$33:$A$776,$A89,СВЦЭМ!$B$33:$B$776,H$83)+'СЕТ СН'!$H$12+СВЦЭМ!$D$10+'СЕТ СН'!$H$5-'СЕТ СН'!$H$20</f>
        <v>3078.21241977</v>
      </c>
      <c r="I89" s="36">
        <f>SUMIFS(СВЦЭМ!$C$33:$C$776,СВЦЭМ!$A$33:$A$776,$A89,СВЦЭМ!$B$33:$B$776,I$83)+'СЕТ СН'!$H$12+СВЦЭМ!$D$10+'СЕТ СН'!$H$5-'СЕТ СН'!$H$20</f>
        <v>3023.8727020400001</v>
      </c>
      <c r="J89" s="36">
        <f>SUMIFS(СВЦЭМ!$C$33:$C$776,СВЦЭМ!$A$33:$A$776,$A89,СВЦЭМ!$B$33:$B$776,J$83)+'СЕТ СН'!$H$12+СВЦЭМ!$D$10+'СЕТ СН'!$H$5-'СЕТ СН'!$H$20</f>
        <v>2951.61652439</v>
      </c>
      <c r="K89" s="36">
        <f>SUMIFS(СВЦЭМ!$C$33:$C$776,СВЦЭМ!$A$33:$A$776,$A89,СВЦЭМ!$B$33:$B$776,K$83)+'СЕТ СН'!$H$12+СВЦЭМ!$D$10+'СЕТ СН'!$H$5-'СЕТ СН'!$H$20</f>
        <v>2912.0174685800002</v>
      </c>
      <c r="L89" s="36">
        <f>SUMIFS(СВЦЭМ!$C$33:$C$776,СВЦЭМ!$A$33:$A$776,$A89,СВЦЭМ!$B$33:$B$776,L$83)+'СЕТ СН'!$H$12+СВЦЭМ!$D$10+'СЕТ СН'!$H$5-'СЕТ СН'!$H$20</f>
        <v>2918.0092190800001</v>
      </c>
      <c r="M89" s="36">
        <f>SUMIFS(СВЦЭМ!$C$33:$C$776,СВЦЭМ!$A$33:$A$776,$A89,СВЦЭМ!$B$33:$B$776,M$83)+'СЕТ СН'!$H$12+СВЦЭМ!$D$10+'СЕТ СН'!$H$5-'СЕТ СН'!$H$20</f>
        <v>2914.8121914399999</v>
      </c>
      <c r="N89" s="36">
        <f>SUMIFS(СВЦЭМ!$C$33:$C$776,СВЦЭМ!$A$33:$A$776,$A89,СВЦЭМ!$B$33:$B$776,N$83)+'СЕТ СН'!$H$12+СВЦЭМ!$D$10+'СЕТ СН'!$H$5-'СЕТ СН'!$H$20</f>
        <v>2917.6416868800002</v>
      </c>
      <c r="O89" s="36">
        <f>SUMIFS(СВЦЭМ!$C$33:$C$776,СВЦЭМ!$A$33:$A$776,$A89,СВЦЭМ!$B$33:$B$776,O$83)+'СЕТ СН'!$H$12+СВЦЭМ!$D$10+'СЕТ СН'!$H$5-'СЕТ СН'!$H$20</f>
        <v>2973.69773558</v>
      </c>
      <c r="P89" s="36">
        <f>SUMIFS(СВЦЭМ!$C$33:$C$776,СВЦЭМ!$A$33:$A$776,$A89,СВЦЭМ!$B$33:$B$776,P$83)+'СЕТ СН'!$H$12+СВЦЭМ!$D$10+'СЕТ СН'!$H$5-'СЕТ СН'!$H$20</f>
        <v>2992.4939631100001</v>
      </c>
      <c r="Q89" s="36">
        <f>SUMIFS(СВЦЭМ!$C$33:$C$776,СВЦЭМ!$A$33:$A$776,$A89,СВЦЭМ!$B$33:$B$776,Q$83)+'СЕТ СН'!$H$12+СВЦЭМ!$D$10+'СЕТ СН'!$H$5-'СЕТ СН'!$H$20</f>
        <v>2999.6010446099999</v>
      </c>
      <c r="R89" s="36">
        <f>SUMIFS(СВЦЭМ!$C$33:$C$776,СВЦЭМ!$A$33:$A$776,$A89,СВЦЭМ!$B$33:$B$776,R$83)+'СЕТ СН'!$H$12+СВЦЭМ!$D$10+'СЕТ СН'!$H$5-'СЕТ СН'!$H$20</f>
        <v>2949.17309763</v>
      </c>
      <c r="S89" s="36">
        <f>SUMIFS(СВЦЭМ!$C$33:$C$776,СВЦЭМ!$A$33:$A$776,$A89,СВЦЭМ!$B$33:$B$776,S$83)+'СЕТ СН'!$H$12+СВЦЭМ!$D$10+'СЕТ СН'!$H$5-'СЕТ СН'!$H$20</f>
        <v>2918.1364765100002</v>
      </c>
      <c r="T89" s="36">
        <f>SUMIFS(СВЦЭМ!$C$33:$C$776,СВЦЭМ!$A$33:$A$776,$A89,СВЦЭМ!$B$33:$B$776,T$83)+'СЕТ СН'!$H$12+СВЦЭМ!$D$10+'СЕТ СН'!$H$5-'СЕТ СН'!$H$20</f>
        <v>2940.0002379299999</v>
      </c>
      <c r="U89" s="36">
        <f>SUMIFS(СВЦЭМ!$C$33:$C$776,СВЦЭМ!$A$33:$A$776,$A89,СВЦЭМ!$B$33:$B$776,U$83)+'СЕТ СН'!$H$12+СВЦЭМ!$D$10+'СЕТ СН'!$H$5-'СЕТ СН'!$H$20</f>
        <v>2938.7485206199999</v>
      </c>
      <c r="V89" s="36">
        <f>SUMIFS(СВЦЭМ!$C$33:$C$776,СВЦЭМ!$A$33:$A$776,$A89,СВЦЭМ!$B$33:$B$776,V$83)+'СЕТ СН'!$H$12+СВЦЭМ!$D$10+'СЕТ СН'!$H$5-'СЕТ СН'!$H$20</f>
        <v>2931.8904286699999</v>
      </c>
      <c r="W89" s="36">
        <f>SUMIFS(СВЦЭМ!$C$33:$C$776,СВЦЭМ!$A$33:$A$776,$A89,СВЦЭМ!$B$33:$B$776,W$83)+'СЕТ СН'!$H$12+СВЦЭМ!$D$10+'СЕТ СН'!$H$5-'СЕТ СН'!$H$20</f>
        <v>2916.7568266899998</v>
      </c>
      <c r="X89" s="36">
        <f>SUMIFS(СВЦЭМ!$C$33:$C$776,СВЦЭМ!$A$33:$A$776,$A89,СВЦЭМ!$B$33:$B$776,X$83)+'СЕТ СН'!$H$12+СВЦЭМ!$D$10+'СЕТ СН'!$H$5-'СЕТ СН'!$H$20</f>
        <v>2914.5107446900001</v>
      </c>
      <c r="Y89" s="36">
        <f>SUMIFS(СВЦЭМ!$C$33:$C$776,СВЦЭМ!$A$33:$A$776,$A89,СВЦЭМ!$B$33:$B$776,Y$83)+'СЕТ СН'!$H$12+СВЦЭМ!$D$10+'СЕТ СН'!$H$5-'СЕТ СН'!$H$20</f>
        <v>2942.8638477599998</v>
      </c>
    </row>
    <row r="90" spans="1:25" ht="15.75" x14ac:dyDescent="0.2">
      <c r="A90" s="35">
        <f t="shared" si="2"/>
        <v>44172</v>
      </c>
      <c r="B90" s="36">
        <f>SUMIFS(СВЦЭМ!$C$33:$C$776,СВЦЭМ!$A$33:$A$776,$A90,СВЦЭМ!$B$33:$B$776,B$83)+'СЕТ СН'!$H$12+СВЦЭМ!$D$10+'СЕТ СН'!$H$5-'СЕТ СН'!$H$20</f>
        <v>3014.4539546999999</v>
      </c>
      <c r="C90" s="36">
        <f>SUMIFS(СВЦЭМ!$C$33:$C$776,СВЦЭМ!$A$33:$A$776,$A90,СВЦЭМ!$B$33:$B$776,C$83)+'СЕТ СН'!$H$12+СВЦЭМ!$D$10+'СЕТ СН'!$H$5-'СЕТ СН'!$H$20</f>
        <v>3068.5043738899999</v>
      </c>
      <c r="D90" s="36">
        <f>SUMIFS(СВЦЭМ!$C$33:$C$776,СВЦЭМ!$A$33:$A$776,$A90,СВЦЭМ!$B$33:$B$776,D$83)+'СЕТ СН'!$H$12+СВЦЭМ!$D$10+'СЕТ СН'!$H$5-'СЕТ СН'!$H$20</f>
        <v>3084.3205972999999</v>
      </c>
      <c r="E90" s="36">
        <f>SUMIFS(СВЦЭМ!$C$33:$C$776,СВЦЭМ!$A$33:$A$776,$A90,СВЦЭМ!$B$33:$B$776,E$83)+'СЕТ СН'!$H$12+СВЦЭМ!$D$10+'СЕТ СН'!$H$5-'СЕТ СН'!$H$20</f>
        <v>3091.56433216</v>
      </c>
      <c r="F90" s="36">
        <f>SUMIFS(СВЦЭМ!$C$33:$C$776,СВЦЭМ!$A$33:$A$776,$A90,СВЦЭМ!$B$33:$B$776,F$83)+'СЕТ СН'!$H$12+СВЦЭМ!$D$10+'СЕТ СН'!$H$5-'СЕТ СН'!$H$20</f>
        <v>3087.0992307500001</v>
      </c>
      <c r="G90" s="36">
        <f>SUMIFS(СВЦЭМ!$C$33:$C$776,СВЦЭМ!$A$33:$A$776,$A90,СВЦЭМ!$B$33:$B$776,G$83)+'СЕТ СН'!$H$12+СВЦЭМ!$D$10+'СЕТ СН'!$H$5-'СЕТ СН'!$H$20</f>
        <v>3074.0356224699999</v>
      </c>
      <c r="H90" s="36">
        <f>SUMIFS(СВЦЭМ!$C$33:$C$776,СВЦЭМ!$A$33:$A$776,$A90,СВЦЭМ!$B$33:$B$776,H$83)+'СЕТ СН'!$H$12+СВЦЭМ!$D$10+'СЕТ СН'!$H$5-'СЕТ СН'!$H$20</f>
        <v>3038.1448994699999</v>
      </c>
      <c r="I90" s="36">
        <f>SUMIFS(СВЦЭМ!$C$33:$C$776,СВЦЭМ!$A$33:$A$776,$A90,СВЦЭМ!$B$33:$B$776,I$83)+'СЕТ СН'!$H$12+СВЦЭМ!$D$10+'СЕТ СН'!$H$5-'СЕТ СН'!$H$20</f>
        <v>2986.47587183</v>
      </c>
      <c r="J90" s="36">
        <f>SUMIFS(СВЦЭМ!$C$33:$C$776,СВЦЭМ!$A$33:$A$776,$A90,СВЦЭМ!$B$33:$B$776,J$83)+'СЕТ СН'!$H$12+СВЦЭМ!$D$10+'СЕТ СН'!$H$5-'СЕТ СН'!$H$20</f>
        <v>2974.8102661000003</v>
      </c>
      <c r="K90" s="36">
        <f>SUMIFS(СВЦЭМ!$C$33:$C$776,СВЦЭМ!$A$33:$A$776,$A90,СВЦЭМ!$B$33:$B$776,K$83)+'СЕТ СН'!$H$12+СВЦЭМ!$D$10+'СЕТ СН'!$H$5-'СЕТ СН'!$H$20</f>
        <v>2949.2623292200001</v>
      </c>
      <c r="L90" s="36">
        <f>SUMIFS(СВЦЭМ!$C$33:$C$776,СВЦЭМ!$A$33:$A$776,$A90,СВЦЭМ!$B$33:$B$776,L$83)+'СЕТ СН'!$H$12+СВЦЭМ!$D$10+'СЕТ СН'!$H$5-'СЕТ СН'!$H$20</f>
        <v>2953.0314668199999</v>
      </c>
      <c r="M90" s="36">
        <f>SUMIFS(СВЦЭМ!$C$33:$C$776,СВЦЭМ!$A$33:$A$776,$A90,СВЦЭМ!$B$33:$B$776,M$83)+'СЕТ СН'!$H$12+СВЦЭМ!$D$10+'СЕТ СН'!$H$5-'СЕТ СН'!$H$20</f>
        <v>2941.0248682199999</v>
      </c>
      <c r="N90" s="36">
        <f>SUMIFS(СВЦЭМ!$C$33:$C$776,СВЦЭМ!$A$33:$A$776,$A90,СВЦЭМ!$B$33:$B$776,N$83)+'СЕТ СН'!$H$12+СВЦЭМ!$D$10+'СЕТ СН'!$H$5-'СЕТ СН'!$H$20</f>
        <v>2929.8691983500003</v>
      </c>
      <c r="O90" s="36">
        <f>SUMIFS(СВЦЭМ!$C$33:$C$776,СВЦЭМ!$A$33:$A$776,$A90,СВЦЭМ!$B$33:$B$776,O$83)+'СЕТ СН'!$H$12+СВЦЭМ!$D$10+'СЕТ СН'!$H$5-'СЕТ СН'!$H$20</f>
        <v>2966.5834150000001</v>
      </c>
      <c r="P90" s="36">
        <f>SUMIFS(СВЦЭМ!$C$33:$C$776,СВЦЭМ!$A$33:$A$776,$A90,СВЦЭМ!$B$33:$B$776,P$83)+'СЕТ СН'!$H$12+СВЦЭМ!$D$10+'СЕТ СН'!$H$5-'СЕТ СН'!$H$20</f>
        <v>2986.2377844800003</v>
      </c>
      <c r="Q90" s="36">
        <f>SUMIFS(СВЦЭМ!$C$33:$C$776,СВЦЭМ!$A$33:$A$776,$A90,СВЦЭМ!$B$33:$B$776,Q$83)+'СЕТ СН'!$H$12+СВЦЭМ!$D$10+'СЕТ СН'!$H$5-'СЕТ СН'!$H$20</f>
        <v>2987.3091518800002</v>
      </c>
      <c r="R90" s="36">
        <f>SUMIFS(СВЦЭМ!$C$33:$C$776,СВЦЭМ!$A$33:$A$776,$A90,СВЦЭМ!$B$33:$B$776,R$83)+'СЕТ СН'!$H$12+СВЦЭМ!$D$10+'СЕТ СН'!$H$5-'СЕТ СН'!$H$20</f>
        <v>2943.2542417599998</v>
      </c>
      <c r="S90" s="36">
        <f>SUMIFS(СВЦЭМ!$C$33:$C$776,СВЦЭМ!$A$33:$A$776,$A90,СВЦЭМ!$B$33:$B$776,S$83)+'СЕТ СН'!$H$12+СВЦЭМ!$D$10+'СЕТ СН'!$H$5-'СЕТ СН'!$H$20</f>
        <v>2934.1805931600002</v>
      </c>
      <c r="T90" s="36">
        <f>SUMIFS(СВЦЭМ!$C$33:$C$776,СВЦЭМ!$A$33:$A$776,$A90,СВЦЭМ!$B$33:$B$776,T$83)+'СЕТ СН'!$H$12+СВЦЭМ!$D$10+'СЕТ СН'!$H$5-'СЕТ СН'!$H$20</f>
        <v>2946.8683934700002</v>
      </c>
      <c r="U90" s="36">
        <f>SUMIFS(СВЦЭМ!$C$33:$C$776,СВЦЭМ!$A$33:$A$776,$A90,СВЦЭМ!$B$33:$B$776,U$83)+'СЕТ СН'!$H$12+СВЦЭМ!$D$10+'СЕТ СН'!$H$5-'СЕТ СН'!$H$20</f>
        <v>2935.8051666299998</v>
      </c>
      <c r="V90" s="36">
        <f>SUMIFS(СВЦЭМ!$C$33:$C$776,СВЦЭМ!$A$33:$A$776,$A90,СВЦЭМ!$B$33:$B$776,V$83)+'СЕТ СН'!$H$12+СВЦЭМ!$D$10+'СЕТ СН'!$H$5-'СЕТ СН'!$H$20</f>
        <v>2934.6682395400003</v>
      </c>
      <c r="W90" s="36">
        <f>SUMIFS(СВЦЭМ!$C$33:$C$776,СВЦЭМ!$A$33:$A$776,$A90,СВЦЭМ!$B$33:$B$776,W$83)+'СЕТ СН'!$H$12+СВЦЭМ!$D$10+'СЕТ СН'!$H$5-'СЕТ СН'!$H$20</f>
        <v>2945.1507518799999</v>
      </c>
      <c r="X90" s="36">
        <f>SUMIFS(СВЦЭМ!$C$33:$C$776,СВЦЭМ!$A$33:$A$776,$A90,СВЦЭМ!$B$33:$B$776,X$83)+'СЕТ СН'!$H$12+СВЦЭМ!$D$10+'СЕТ СН'!$H$5-'СЕТ СН'!$H$20</f>
        <v>2934.6617272200001</v>
      </c>
      <c r="Y90" s="36">
        <f>SUMIFS(СВЦЭМ!$C$33:$C$776,СВЦЭМ!$A$33:$A$776,$A90,СВЦЭМ!$B$33:$B$776,Y$83)+'СЕТ СН'!$H$12+СВЦЭМ!$D$10+'СЕТ СН'!$H$5-'СЕТ СН'!$H$20</f>
        <v>2954.5684549699999</v>
      </c>
    </row>
    <row r="91" spans="1:25" ht="15.75" x14ac:dyDescent="0.2">
      <c r="A91" s="35">
        <f t="shared" si="2"/>
        <v>44173</v>
      </c>
      <c r="B91" s="36">
        <f>SUMIFS(СВЦЭМ!$C$33:$C$776,СВЦЭМ!$A$33:$A$776,$A91,СВЦЭМ!$B$33:$B$776,B$83)+'СЕТ СН'!$H$12+СВЦЭМ!$D$10+'СЕТ СН'!$H$5-'СЕТ СН'!$H$20</f>
        <v>3004.4851505300003</v>
      </c>
      <c r="C91" s="36">
        <f>SUMIFS(СВЦЭМ!$C$33:$C$776,СВЦЭМ!$A$33:$A$776,$A91,СВЦЭМ!$B$33:$B$776,C$83)+'СЕТ СН'!$H$12+СВЦЭМ!$D$10+'СЕТ СН'!$H$5-'СЕТ СН'!$H$20</f>
        <v>3056.2322292099998</v>
      </c>
      <c r="D91" s="36">
        <f>SUMIFS(СВЦЭМ!$C$33:$C$776,СВЦЭМ!$A$33:$A$776,$A91,СВЦЭМ!$B$33:$B$776,D$83)+'СЕТ СН'!$H$12+СВЦЭМ!$D$10+'СЕТ СН'!$H$5-'СЕТ СН'!$H$20</f>
        <v>3059.7093824499998</v>
      </c>
      <c r="E91" s="36">
        <f>SUMIFS(СВЦЭМ!$C$33:$C$776,СВЦЭМ!$A$33:$A$776,$A91,СВЦЭМ!$B$33:$B$776,E$83)+'СЕТ СН'!$H$12+СВЦЭМ!$D$10+'СЕТ СН'!$H$5-'СЕТ СН'!$H$20</f>
        <v>3061.7870513400003</v>
      </c>
      <c r="F91" s="36">
        <f>SUMIFS(СВЦЭМ!$C$33:$C$776,СВЦЭМ!$A$33:$A$776,$A91,СВЦЭМ!$B$33:$B$776,F$83)+'СЕТ СН'!$H$12+СВЦЭМ!$D$10+'СЕТ СН'!$H$5-'СЕТ СН'!$H$20</f>
        <v>3059.1965792400001</v>
      </c>
      <c r="G91" s="36">
        <f>SUMIFS(СВЦЭМ!$C$33:$C$776,СВЦЭМ!$A$33:$A$776,$A91,СВЦЭМ!$B$33:$B$776,G$83)+'СЕТ СН'!$H$12+СВЦЭМ!$D$10+'СЕТ СН'!$H$5-'СЕТ СН'!$H$20</f>
        <v>3051.2026815500003</v>
      </c>
      <c r="H91" s="36">
        <f>SUMIFS(СВЦЭМ!$C$33:$C$776,СВЦЭМ!$A$33:$A$776,$A91,СВЦЭМ!$B$33:$B$776,H$83)+'СЕТ СН'!$H$12+СВЦЭМ!$D$10+'СЕТ СН'!$H$5-'СЕТ СН'!$H$20</f>
        <v>2995.6358106100001</v>
      </c>
      <c r="I91" s="36">
        <f>SUMIFS(СВЦЭМ!$C$33:$C$776,СВЦЭМ!$A$33:$A$776,$A91,СВЦЭМ!$B$33:$B$776,I$83)+'СЕТ СН'!$H$12+СВЦЭМ!$D$10+'СЕТ СН'!$H$5-'СЕТ СН'!$H$20</f>
        <v>2967.0143301899998</v>
      </c>
      <c r="J91" s="36">
        <f>SUMIFS(СВЦЭМ!$C$33:$C$776,СВЦЭМ!$A$33:$A$776,$A91,СВЦЭМ!$B$33:$B$776,J$83)+'СЕТ СН'!$H$12+СВЦЭМ!$D$10+'СЕТ СН'!$H$5-'СЕТ СН'!$H$20</f>
        <v>2930.52203078</v>
      </c>
      <c r="K91" s="36">
        <f>SUMIFS(СВЦЭМ!$C$33:$C$776,СВЦЭМ!$A$33:$A$776,$A91,СВЦЭМ!$B$33:$B$776,K$83)+'СЕТ СН'!$H$12+СВЦЭМ!$D$10+'СЕТ СН'!$H$5-'СЕТ СН'!$H$20</f>
        <v>2934.4275236799999</v>
      </c>
      <c r="L91" s="36">
        <f>SUMIFS(СВЦЭМ!$C$33:$C$776,СВЦЭМ!$A$33:$A$776,$A91,СВЦЭМ!$B$33:$B$776,L$83)+'СЕТ СН'!$H$12+СВЦЭМ!$D$10+'СЕТ СН'!$H$5-'СЕТ СН'!$H$20</f>
        <v>2942.1750332800002</v>
      </c>
      <c r="M91" s="36">
        <f>SUMIFS(СВЦЭМ!$C$33:$C$776,СВЦЭМ!$A$33:$A$776,$A91,СВЦЭМ!$B$33:$B$776,M$83)+'СЕТ СН'!$H$12+СВЦЭМ!$D$10+'СЕТ СН'!$H$5-'СЕТ СН'!$H$20</f>
        <v>2941.5046158300001</v>
      </c>
      <c r="N91" s="36">
        <f>SUMIFS(СВЦЭМ!$C$33:$C$776,СВЦЭМ!$A$33:$A$776,$A91,СВЦЭМ!$B$33:$B$776,N$83)+'СЕТ СН'!$H$12+СВЦЭМ!$D$10+'СЕТ СН'!$H$5-'СЕТ СН'!$H$20</f>
        <v>2941.95915246</v>
      </c>
      <c r="O91" s="36">
        <f>SUMIFS(СВЦЭМ!$C$33:$C$776,СВЦЭМ!$A$33:$A$776,$A91,СВЦЭМ!$B$33:$B$776,O$83)+'СЕТ СН'!$H$12+СВЦЭМ!$D$10+'СЕТ СН'!$H$5-'СЕТ СН'!$H$20</f>
        <v>2972.4134245</v>
      </c>
      <c r="P91" s="36">
        <f>SUMIFS(СВЦЭМ!$C$33:$C$776,СВЦЭМ!$A$33:$A$776,$A91,СВЦЭМ!$B$33:$B$776,P$83)+'СЕТ СН'!$H$12+СВЦЭМ!$D$10+'СЕТ СН'!$H$5-'СЕТ СН'!$H$20</f>
        <v>2980.1462634300001</v>
      </c>
      <c r="Q91" s="36">
        <f>SUMIFS(СВЦЭМ!$C$33:$C$776,СВЦЭМ!$A$33:$A$776,$A91,СВЦЭМ!$B$33:$B$776,Q$83)+'СЕТ СН'!$H$12+СВЦЭМ!$D$10+'СЕТ СН'!$H$5-'СЕТ СН'!$H$20</f>
        <v>2978.3640835699998</v>
      </c>
      <c r="R91" s="36">
        <f>SUMIFS(СВЦЭМ!$C$33:$C$776,СВЦЭМ!$A$33:$A$776,$A91,СВЦЭМ!$B$33:$B$776,R$83)+'СЕТ СН'!$H$12+СВЦЭМ!$D$10+'СЕТ СН'!$H$5-'СЕТ СН'!$H$20</f>
        <v>2953.1579249199999</v>
      </c>
      <c r="S91" s="36">
        <f>SUMIFS(СВЦЭМ!$C$33:$C$776,СВЦЭМ!$A$33:$A$776,$A91,СВЦЭМ!$B$33:$B$776,S$83)+'СЕТ СН'!$H$12+СВЦЭМ!$D$10+'СЕТ СН'!$H$5-'СЕТ СН'!$H$20</f>
        <v>2942.78870628</v>
      </c>
      <c r="T91" s="36">
        <f>SUMIFS(СВЦЭМ!$C$33:$C$776,СВЦЭМ!$A$33:$A$776,$A91,СВЦЭМ!$B$33:$B$776,T$83)+'СЕТ СН'!$H$12+СВЦЭМ!$D$10+'СЕТ СН'!$H$5-'СЕТ СН'!$H$20</f>
        <v>2946.0593739000001</v>
      </c>
      <c r="U91" s="36">
        <f>SUMIFS(СВЦЭМ!$C$33:$C$776,СВЦЭМ!$A$33:$A$776,$A91,СВЦЭМ!$B$33:$B$776,U$83)+'СЕТ СН'!$H$12+СВЦЭМ!$D$10+'СЕТ СН'!$H$5-'СЕТ СН'!$H$20</f>
        <v>2942.1589064700001</v>
      </c>
      <c r="V91" s="36">
        <f>SUMIFS(СВЦЭМ!$C$33:$C$776,СВЦЭМ!$A$33:$A$776,$A91,СВЦЭМ!$B$33:$B$776,V$83)+'СЕТ СН'!$H$12+СВЦЭМ!$D$10+'СЕТ СН'!$H$5-'СЕТ СН'!$H$20</f>
        <v>2943.6975892400001</v>
      </c>
      <c r="W91" s="36">
        <f>SUMIFS(СВЦЭМ!$C$33:$C$776,СВЦЭМ!$A$33:$A$776,$A91,СВЦЭМ!$B$33:$B$776,W$83)+'СЕТ СН'!$H$12+СВЦЭМ!$D$10+'СЕТ СН'!$H$5-'СЕТ СН'!$H$20</f>
        <v>2939.8412236700001</v>
      </c>
      <c r="X91" s="36">
        <f>SUMIFS(СВЦЭМ!$C$33:$C$776,СВЦЭМ!$A$33:$A$776,$A91,СВЦЭМ!$B$33:$B$776,X$83)+'СЕТ СН'!$H$12+СВЦЭМ!$D$10+'СЕТ СН'!$H$5-'СЕТ СН'!$H$20</f>
        <v>2941.3960951700001</v>
      </c>
      <c r="Y91" s="36">
        <f>SUMIFS(СВЦЭМ!$C$33:$C$776,СВЦЭМ!$A$33:$A$776,$A91,СВЦЭМ!$B$33:$B$776,Y$83)+'СЕТ СН'!$H$12+СВЦЭМ!$D$10+'СЕТ СН'!$H$5-'СЕТ СН'!$H$20</f>
        <v>2944.0984621500002</v>
      </c>
    </row>
    <row r="92" spans="1:25" ht="15.75" x14ac:dyDescent="0.2">
      <c r="A92" s="35">
        <f t="shared" si="2"/>
        <v>44174</v>
      </c>
      <c r="B92" s="36">
        <f>SUMIFS(СВЦЭМ!$C$33:$C$776,СВЦЭМ!$A$33:$A$776,$A92,СВЦЭМ!$B$33:$B$776,B$83)+'СЕТ СН'!$H$12+СВЦЭМ!$D$10+'СЕТ СН'!$H$5-'СЕТ СН'!$H$20</f>
        <v>3008.2534213200001</v>
      </c>
      <c r="C92" s="36">
        <f>SUMIFS(СВЦЭМ!$C$33:$C$776,СВЦЭМ!$A$33:$A$776,$A92,СВЦЭМ!$B$33:$B$776,C$83)+'СЕТ СН'!$H$12+СВЦЭМ!$D$10+'СЕТ СН'!$H$5-'СЕТ СН'!$H$20</f>
        <v>3039.13844539</v>
      </c>
      <c r="D92" s="36">
        <f>SUMIFS(СВЦЭМ!$C$33:$C$776,СВЦЭМ!$A$33:$A$776,$A92,СВЦЭМ!$B$33:$B$776,D$83)+'СЕТ СН'!$H$12+СВЦЭМ!$D$10+'СЕТ СН'!$H$5-'СЕТ СН'!$H$20</f>
        <v>3057.8910921500001</v>
      </c>
      <c r="E92" s="36">
        <f>SUMIFS(СВЦЭМ!$C$33:$C$776,СВЦЭМ!$A$33:$A$776,$A92,СВЦЭМ!$B$33:$B$776,E$83)+'СЕТ СН'!$H$12+СВЦЭМ!$D$10+'СЕТ СН'!$H$5-'СЕТ СН'!$H$20</f>
        <v>3068.5244862499999</v>
      </c>
      <c r="F92" s="36">
        <f>SUMIFS(СВЦЭМ!$C$33:$C$776,СВЦЭМ!$A$33:$A$776,$A92,СВЦЭМ!$B$33:$B$776,F$83)+'СЕТ СН'!$H$12+СВЦЭМ!$D$10+'СЕТ СН'!$H$5-'СЕТ СН'!$H$20</f>
        <v>3068.5377565899998</v>
      </c>
      <c r="G92" s="36">
        <f>SUMIFS(СВЦЭМ!$C$33:$C$776,СВЦЭМ!$A$33:$A$776,$A92,СВЦЭМ!$B$33:$B$776,G$83)+'СЕТ СН'!$H$12+СВЦЭМ!$D$10+'СЕТ СН'!$H$5-'СЕТ СН'!$H$20</f>
        <v>3059.8543749</v>
      </c>
      <c r="H92" s="36">
        <f>SUMIFS(СВЦЭМ!$C$33:$C$776,СВЦЭМ!$A$33:$A$776,$A92,СВЦЭМ!$B$33:$B$776,H$83)+'СЕТ СН'!$H$12+СВЦЭМ!$D$10+'СЕТ СН'!$H$5-'СЕТ СН'!$H$20</f>
        <v>3025.5000829199998</v>
      </c>
      <c r="I92" s="36">
        <f>SUMIFS(СВЦЭМ!$C$33:$C$776,СВЦЭМ!$A$33:$A$776,$A92,СВЦЭМ!$B$33:$B$776,I$83)+'СЕТ СН'!$H$12+СВЦЭМ!$D$10+'СЕТ СН'!$H$5-'СЕТ СН'!$H$20</f>
        <v>2979.1922892299999</v>
      </c>
      <c r="J92" s="36">
        <f>SUMIFS(СВЦЭМ!$C$33:$C$776,СВЦЭМ!$A$33:$A$776,$A92,СВЦЭМ!$B$33:$B$776,J$83)+'СЕТ СН'!$H$12+СВЦЭМ!$D$10+'СЕТ СН'!$H$5-'СЕТ СН'!$H$20</f>
        <v>2943.3194570599999</v>
      </c>
      <c r="K92" s="36">
        <f>SUMIFS(СВЦЭМ!$C$33:$C$776,СВЦЭМ!$A$33:$A$776,$A92,СВЦЭМ!$B$33:$B$776,K$83)+'СЕТ СН'!$H$12+СВЦЭМ!$D$10+'СЕТ СН'!$H$5-'СЕТ СН'!$H$20</f>
        <v>2938.7686326900002</v>
      </c>
      <c r="L92" s="36">
        <f>SUMIFS(СВЦЭМ!$C$33:$C$776,СВЦЭМ!$A$33:$A$776,$A92,СВЦЭМ!$B$33:$B$776,L$83)+'СЕТ СН'!$H$12+СВЦЭМ!$D$10+'СЕТ СН'!$H$5-'СЕТ СН'!$H$20</f>
        <v>2942.7657330800002</v>
      </c>
      <c r="M92" s="36">
        <f>SUMIFS(СВЦЭМ!$C$33:$C$776,СВЦЭМ!$A$33:$A$776,$A92,СВЦЭМ!$B$33:$B$776,M$83)+'СЕТ СН'!$H$12+СВЦЭМ!$D$10+'СЕТ СН'!$H$5-'СЕТ СН'!$H$20</f>
        <v>2950.94940907</v>
      </c>
      <c r="N92" s="36">
        <f>SUMIFS(СВЦЭМ!$C$33:$C$776,СВЦЭМ!$A$33:$A$776,$A92,СВЦЭМ!$B$33:$B$776,N$83)+'СЕТ СН'!$H$12+СВЦЭМ!$D$10+'СЕТ СН'!$H$5-'СЕТ СН'!$H$20</f>
        <v>2953.1798392599999</v>
      </c>
      <c r="O92" s="36">
        <f>SUMIFS(СВЦЭМ!$C$33:$C$776,СВЦЭМ!$A$33:$A$776,$A92,СВЦЭМ!$B$33:$B$776,O$83)+'СЕТ СН'!$H$12+СВЦЭМ!$D$10+'СЕТ СН'!$H$5-'СЕТ СН'!$H$20</f>
        <v>2994.0799007999999</v>
      </c>
      <c r="P92" s="36">
        <f>SUMIFS(СВЦЭМ!$C$33:$C$776,СВЦЭМ!$A$33:$A$776,$A92,СВЦЭМ!$B$33:$B$776,P$83)+'СЕТ СН'!$H$12+СВЦЭМ!$D$10+'СЕТ СН'!$H$5-'СЕТ СН'!$H$20</f>
        <v>3009.6780732900002</v>
      </c>
      <c r="Q92" s="36">
        <f>SUMIFS(СВЦЭМ!$C$33:$C$776,СВЦЭМ!$A$33:$A$776,$A92,СВЦЭМ!$B$33:$B$776,Q$83)+'СЕТ СН'!$H$12+СВЦЭМ!$D$10+'СЕТ СН'!$H$5-'СЕТ СН'!$H$20</f>
        <v>3017.1985014400002</v>
      </c>
      <c r="R92" s="36">
        <f>SUMIFS(СВЦЭМ!$C$33:$C$776,СВЦЭМ!$A$33:$A$776,$A92,СВЦЭМ!$B$33:$B$776,R$83)+'СЕТ СН'!$H$12+СВЦЭМ!$D$10+'СЕТ СН'!$H$5-'СЕТ СН'!$H$20</f>
        <v>2973.71014689</v>
      </c>
      <c r="S92" s="36">
        <f>SUMIFS(СВЦЭМ!$C$33:$C$776,СВЦЭМ!$A$33:$A$776,$A92,СВЦЭМ!$B$33:$B$776,S$83)+'СЕТ СН'!$H$12+СВЦЭМ!$D$10+'СЕТ СН'!$H$5-'СЕТ СН'!$H$20</f>
        <v>2955.3021767800001</v>
      </c>
      <c r="T92" s="36">
        <f>SUMIFS(СВЦЭМ!$C$33:$C$776,СВЦЭМ!$A$33:$A$776,$A92,СВЦЭМ!$B$33:$B$776,T$83)+'СЕТ СН'!$H$12+СВЦЭМ!$D$10+'СЕТ СН'!$H$5-'СЕТ СН'!$H$20</f>
        <v>2946.90189285</v>
      </c>
      <c r="U92" s="36">
        <f>SUMIFS(СВЦЭМ!$C$33:$C$776,СВЦЭМ!$A$33:$A$776,$A92,СВЦЭМ!$B$33:$B$776,U$83)+'СЕТ СН'!$H$12+СВЦЭМ!$D$10+'СЕТ СН'!$H$5-'СЕТ СН'!$H$20</f>
        <v>2945.76426094</v>
      </c>
      <c r="V92" s="36">
        <f>SUMIFS(СВЦЭМ!$C$33:$C$776,СВЦЭМ!$A$33:$A$776,$A92,СВЦЭМ!$B$33:$B$776,V$83)+'СЕТ СН'!$H$12+СВЦЭМ!$D$10+'СЕТ СН'!$H$5-'СЕТ СН'!$H$20</f>
        <v>2946.4649136100002</v>
      </c>
      <c r="W92" s="36">
        <f>SUMIFS(СВЦЭМ!$C$33:$C$776,СВЦЭМ!$A$33:$A$776,$A92,СВЦЭМ!$B$33:$B$776,W$83)+'СЕТ СН'!$H$12+СВЦЭМ!$D$10+'СЕТ СН'!$H$5-'СЕТ СН'!$H$20</f>
        <v>2948.88636765</v>
      </c>
      <c r="X92" s="36">
        <f>SUMIFS(СВЦЭМ!$C$33:$C$776,СВЦЭМ!$A$33:$A$776,$A92,СВЦЭМ!$B$33:$B$776,X$83)+'СЕТ СН'!$H$12+СВЦЭМ!$D$10+'СЕТ СН'!$H$5-'СЕТ СН'!$H$20</f>
        <v>2958.0451045700001</v>
      </c>
      <c r="Y92" s="36">
        <f>SUMIFS(СВЦЭМ!$C$33:$C$776,СВЦЭМ!$A$33:$A$776,$A92,СВЦЭМ!$B$33:$B$776,Y$83)+'СЕТ СН'!$H$12+СВЦЭМ!$D$10+'СЕТ СН'!$H$5-'СЕТ СН'!$H$20</f>
        <v>2980.0976715199999</v>
      </c>
    </row>
    <row r="93" spans="1:25" ht="15.75" x14ac:dyDescent="0.2">
      <c r="A93" s="35">
        <f t="shared" si="2"/>
        <v>44175</v>
      </c>
      <c r="B93" s="36">
        <f>SUMIFS(СВЦЭМ!$C$33:$C$776,СВЦЭМ!$A$33:$A$776,$A93,СВЦЭМ!$B$33:$B$776,B$83)+'СЕТ СН'!$H$12+СВЦЭМ!$D$10+'СЕТ СН'!$H$5-'СЕТ СН'!$H$20</f>
        <v>3046.2855733199999</v>
      </c>
      <c r="C93" s="36">
        <f>SUMIFS(СВЦЭМ!$C$33:$C$776,СВЦЭМ!$A$33:$A$776,$A93,СВЦЭМ!$B$33:$B$776,C$83)+'СЕТ СН'!$H$12+СВЦЭМ!$D$10+'СЕТ СН'!$H$5-'СЕТ СН'!$H$20</f>
        <v>3101.0264951099998</v>
      </c>
      <c r="D93" s="36">
        <f>SUMIFS(СВЦЭМ!$C$33:$C$776,СВЦЭМ!$A$33:$A$776,$A93,СВЦЭМ!$B$33:$B$776,D$83)+'СЕТ СН'!$H$12+СВЦЭМ!$D$10+'СЕТ СН'!$H$5-'СЕТ СН'!$H$20</f>
        <v>3112.4233006700001</v>
      </c>
      <c r="E93" s="36">
        <f>SUMIFS(СВЦЭМ!$C$33:$C$776,СВЦЭМ!$A$33:$A$776,$A93,СВЦЭМ!$B$33:$B$776,E$83)+'СЕТ СН'!$H$12+СВЦЭМ!$D$10+'СЕТ СН'!$H$5-'СЕТ СН'!$H$20</f>
        <v>3115.4981046800003</v>
      </c>
      <c r="F93" s="36">
        <f>SUMIFS(СВЦЭМ!$C$33:$C$776,СВЦЭМ!$A$33:$A$776,$A93,СВЦЭМ!$B$33:$B$776,F$83)+'СЕТ СН'!$H$12+СВЦЭМ!$D$10+'СЕТ СН'!$H$5-'СЕТ СН'!$H$20</f>
        <v>3118.8220403800001</v>
      </c>
      <c r="G93" s="36">
        <f>SUMIFS(СВЦЭМ!$C$33:$C$776,СВЦЭМ!$A$33:$A$776,$A93,СВЦЭМ!$B$33:$B$776,G$83)+'СЕТ СН'!$H$12+СВЦЭМ!$D$10+'СЕТ СН'!$H$5-'СЕТ СН'!$H$20</f>
        <v>3101.02735502</v>
      </c>
      <c r="H93" s="36">
        <f>SUMIFS(СВЦЭМ!$C$33:$C$776,СВЦЭМ!$A$33:$A$776,$A93,СВЦЭМ!$B$33:$B$776,H$83)+'СЕТ СН'!$H$12+СВЦЭМ!$D$10+'СЕТ СН'!$H$5-'СЕТ СН'!$H$20</f>
        <v>3069.3523008500001</v>
      </c>
      <c r="I93" s="36">
        <f>SUMIFS(СВЦЭМ!$C$33:$C$776,СВЦЭМ!$A$33:$A$776,$A93,СВЦЭМ!$B$33:$B$776,I$83)+'СЕТ СН'!$H$12+СВЦЭМ!$D$10+'СЕТ СН'!$H$5-'СЕТ СН'!$H$20</f>
        <v>3003.81010793</v>
      </c>
      <c r="J93" s="36">
        <f>SUMIFS(СВЦЭМ!$C$33:$C$776,СВЦЭМ!$A$33:$A$776,$A93,СВЦЭМ!$B$33:$B$776,J$83)+'СЕТ СН'!$H$12+СВЦЭМ!$D$10+'СЕТ СН'!$H$5-'СЕТ СН'!$H$20</f>
        <v>2953.2519044000001</v>
      </c>
      <c r="K93" s="36">
        <f>SUMIFS(СВЦЭМ!$C$33:$C$776,СВЦЭМ!$A$33:$A$776,$A93,СВЦЭМ!$B$33:$B$776,K$83)+'СЕТ СН'!$H$12+СВЦЭМ!$D$10+'СЕТ СН'!$H$5-'СЕТ СН'!$H$20</f>
        <v>2932.1234627100002</v>
      </c>
      <c r="L93" s="36">
        <f>SUMIFS(СВЦЭМ!$C$33:$C$776,СВЦЭМ!$A$33:$A$776,$A93,СВЦЭМ!$B$33:$B$776,L$83)+'СЕТ СН'!$H$12+СВЦЭМ!$D$10+'СЕТ СН'!$H$5-'СЕТ СН'!$H$20</f>
        <v>2935.66177371</v>
      </c>
      <c r="M93" s="36">
        <f>SUMIFS(СВЦЭМ!$C$33:$C$776,СВЦЭМ!$A$33:$A$776,$A93,СВЦЭМ!$B$33:$B$776,M$83)+'СЕТ СН'!$H$12+СВЦЭМ!$D$10+'СЕТ СН'!$H$5-'СЕТ СН'!$H$20</f>
        <v>2932.6751873600001</v>
      </c>
      <c r="N93" s="36">
        <f>SUMIFS(СВЦЭМ!$C$33:$C$776,СВЦЭМ!$A$33:$A$776,$A93,СВЦЭМ!$B$33:$B$776,N$83)+'СЕТ СН'!$H$12+СВЦЭМ!$D$10+'СЕТ СН'!$H$5-'СЕТ СН'!$H$20</f>
        <v>2948.0339905800001</v>
      </c>
      <c r="O93" s="36">
        <f>SUMIFS(СВЦЭМ!$C$33:$C$776,СВЦЭМ!$A$33:$A$776,$A93,СВЦЭМ!$B$33:$B$776,O$83)+'СЕТ СН'!$H$12+СВЦЭМ!$D$10+'СЕТ СН'!$H$5-'СЕТ СН'!$H$20</f>
        <v>2983.2176690900001</v>
      </c>
      <c r="P93" s="36">
        <f>SUMIFS(СВЦЭМ!$C$33:$C$776,СВЦЭМ!$A$33:$A$776,$A93,СВЦЭМ!$B$33:$B$776,P$83)+'СЕТ СН'!$H$12+СВЦЭМ!$D$10+'СЕТ СН'!$H$5-'СЕТ СН'!$H$20</f>
        <v>3004.81957152</v>
      </c>
      <c r="Q93" s="36">
        <f>SUMIFS(СВЦЭМ!$C$33:$C$776,СВЦЭМ!$A$33:$A$776,$A93,СВЦЭМ!$B$33:$B$776,Q$83)+'СЕТ СН'!$H$12+СВЦЭМ!$D$10+'СЕТ СН'!$H$5-'СЕТ СН'!$H$20</f>
        <v>3014.4486756900001</v>
      </c>
      <c r="R93" s="36">
        <f>SUMIFS(СВЦЭМ!$C$33:$C$776,СВЦЭМ!$A$33:$A$776,$A93,СВЦЭМ!$B$33:$B$776,R$83)+'СЕТ СН'!$H$12+СВЦЭМ!$D$10+'СЕТ СН'!$H$5-'СЕТ СН'!$H$20</f>
        <v>2980.1316719199999</v>
      </c>
      <c r="S93" s="36">
        <f>SUMIFS(СВЦЭМ!$C$33:$C$776,СВЦЭМ!$A$33:$A$776,$A93,СВЦЭМ!$B$33:$B$776,S$83)+'СЕТ СН'!$H$12+СВЦЭМ!$D$10+'СЕТ СН'!$H$5-'СЕТ СН'!$H$20</f>
        <v>2949.41793186</v>
      </c>
      <c r="T93" s="36">
        <f>SUMIFS(СВЦЭМ!$C$33:$C$776,СВЦЭМ!$A$33:$A$776,$A93,СВЦЭМ!$B$33:$B$776,T$83)+'СЕТ СН'!$H$12+СВЦЭМ!$D$10+'СЕТ СН'!$H$5-'СЕТ СН'!$H$20</f>
        <v>2943.7852513799999</v>
      </c>
      <c r="U93" s="36">
        <f>SUMIFS(СВЦЭМ!$C$33:$C$776,СВЦЭМ!$A$33:$A$776,$A93,СВЦЭМ!$B$33:$B$776,U$83)+'СЕТ СН'!$H$12+СВЦЭМ!$D$10+'СЕТ СН'!$H$5-'СЕТ СН'!$H$20</f>
        <v>2944.8336117399999</v>
      </c>
      <c r="V93" s="36">
        <f>SUMIFS(СВЦЭМ!$C$33:$C$776,СВЦЭМ!$A$33:$A$776,$A93,СВЦЭМ!$B$33:$B$776,V$83)+'СЕТ СН'!$H$12+СВЦЭМ!$D$10+'СЕТ СН'!$H$5-'СЕТ СН'!$H$20</f>
        <v>2948.7742590600001</v>
      </c>
      <c r="W93" s="36">
        <f>SUMIFS(СВЦЭМ!$C$33:$C$776,СВЦЭМ!$A$33:$A$776,$A93,СВЦЭМ!$B$33:$B$776,W$83)+'СЕТ СН'!$H$12+СВЦЭМ!$D$10+'СЕТ СН'!$H$5-'СЕТ СН'!$H$20</f>
        <v>2951.14358894</v>
      </c>
      <c r="X93" s="36">
        <f>SUMIFS(СВЦЭМ!$C$33:$C$776,СВЦЭМ!$A$33:$A$776,$A93,СВЦЭМ!$B$33:$B$776,X$83)+'СЕТ СН'!$H$12+СВЦЭМ!$D$10+'СЕТ СН'!$H$5-'СЕТ СН'!$H$20</f>
        <v>2951.1954322000001</v>
      </c>
      <c r="Y93" s="36">
        <f>SUMIFS(СВЦЭМ!$C$33:$C$776,СВЦЭМ!$A$33:$A$776,$A93,СВЦЭМ!$B$33:$B$776,Y$83)+'СЕТ СН'!$H$12+СВЦЭМ!$D$10+'СЕТ СН'!$H$5-'СЕТ СН'!$H$20</f>
        <v>2974.5899083700001</v>
      </c>
    </row>
    <row r="94" spans="1:25" ht="15.75" x14ac:dyDescent="0.2">
      <c r="A94" s="35">
        <f t="shared" si="2"/>
        <v>44176</v>
      </c>
      <c r="B94" s="36">
        <f>SUMIFS(СВЦЭМ!$C$33:$C$776,СВЦЭМ!$A$33:$A$776,$A94,СВЦЭМ!$B$33:$B$776,B$83)+'СЕТ СН'!$H$12+СВЦЭМ!$D$10+'СЕТ СН'!$H$5-'СЕТ СН'!$H$20</f>
        <v>3002.4753351099998</v>
      </c>
      <c r="C94" s="36">
        <f>SUMIFS(СВЦЭМ!$C$33:$C$776,СВЦЭМ!$A$33:$A$776,$A94,СВЦЭМ!$B$33:$B$776,C$83)+'СЕТ СН'!$H$12+СВЦЭМ!$D$10+'СЕТ СН'!$H$5-'СЕТ СН'!$H$20</f>
        <v>3059.5707964600001</v>
      </c>
      <c r="D94" s="36">
        <f>SUMIFS(СВЦЭМ!$C$33:$C$776,СВЦЭМ!$A$33:$A$776,$A94,СВЦЭМ!$B$33:$B$776,D$83)+'СЕТ СН'!$H$12+СВЦЭМ!$D$10+'СЕТ СН'!$H$5-'СЕТ СН'!$H$20</f>
        <v>3073.8266665700003</v>
      </c>
      <c r="E94" s="36">
        <f>SUMIFS(СВЦЭМ!$C$33:$C$776,СВЦЭМ!$A$33:$A$776,$A94,СВЦЭМ!$B$33:$B$776,E$83)+'СЕТ СН'!$H$12+СВЦЭМ!$D$10+'СЕТ СН'!$H$5-'СЕТ СН'!$H$20</f>
        <v>3076.7982962900001</v>
      </c>
      <c r="F94" s="36">
        <f>SUMIFS(СВЦЭМ!$C$33:$C$776,СВЦЭМ!$A$33:$A$776,$A94,СВЦЭМ!$B$33:$B$776,F$83)+'СЕТ СН'!$H$12+СВЦЭМ!$D$10+'СЕТ СН'!$H$5-'СЕТ СН'!$H$20</f>
        <v>3079.8947202200002</v>
      </c>
      <c r="G94" s="36">
        <f>SUMIFS(СВЦЭМ!$C$33:$C$776,СВЦЭМ!$A$33:$A$776,$A94,СВЦЭМ!$B$33:$B$776,G$83)+'СЕТ СН'!$H$12+СВЦЭМ!$D$10+'СЕТ СН'!$H$5-'СЕТ СН'!$H$20</f>
        <v>3061.7347211699998</v>
      </c>
      <c r="H94" s="36">
        <f>SUMIFS(СВЦЭМ!$C$33:$C$776,СВЦЭМ!$A$33:$A$776,$A94,СВЦЭМ!$B$33:$B$776,H$83)+'СЕТ СН'!$H$12+СВЦЭМ!$D$10+'СЕТ СН'!$H$5-'СЕТ СН'!$H$20</f>
        <v>3037.1928712899999</v>
      </c>
      <c r="I94" s="36">
        <f>SUMIFS(СВЦЭМ!$C$33:$C$776,СВЦЭМ!$A$33:$A$776,$A94,СВЦЭМ!$B$33:$B$776,I$83)+'СЕТ СН'!$H$12+СВЦЭМ!$D$10+'СЕТ СН'!$H$5-'СЕТ СН'!$H$20</f>
        <v>2991.1554096199998</v>
      </c>
      <c r="J94" s="36">
        <f>SUMIFS(СВЦЭМ!$C$33:$C$776,СВЦЭМ!$A$33:$A$776,$A94,СВЦЭМ!$B$33:$B$776,J$83)+'СЕТ СН'!$H$12+СВЦЭМ!$D$10+'СЕТ СН'!$H$5-'СЕТ СН'!$H$20</f>
        <v>2942.6556871299999</v>
      </c>
      <c r="K94" s="36">
        <f>SUMIFS(СВЦЭМ!$C$33:$C$776,СВЦЭМ!$A$33:$A$776,$A94,СВЦЭМ!$B$33:$B$776,K$83)+'СЕТ СН'!$H$12+СВЦЭМ!$D$10+'СЕТ СН'!$H$5-'СЕТ СН'!$H$20</f>
        <v>2929.4122943399998</v>
      </c>
      <c r="L94" s="36">
        <f>SUMIFS(СВЦЭМ!$C$33:$C$776,СВЦЭМ!$A$33:$A$776,$A94,СВЦЭМ!$B$33:$B$776,L$83)+'СЕТ СН'!$H$12+СВЦЭМ!$D$10+'СЕТ СН'!$H$5-'СЕТ СН'!$H$20</f>
        <v>2928.8071216799999</v>
      </c>
      <c r="M94" s="36">
        <f>SUMIFS(СВЦЭМ!$C$33:$C$776,СВЦЭМ!$A$33:$A$776,$A94,СВЦЭМ!$B$33:$B$776,M$83)+'СЕТ СН'!$H$12+СВЦЭМ!$D$10+'СЕТ СН'!$H$5-'СЕТ СН'!$H$20</f>
        <v>2924.9919127600001</v>
      </c>
      <c r="N94" s="36">
        <f>SUMIFS(СВЦЭМ!$C$33:$C$776,СВЦЭМ!$A$33:$A$776,$A94,СВЦЭМ!$B$33:$B$776,N$83)+'СЕТ СН'!$H$12+СВЦЭМ!$D$10+'СЕТ СН'!$H$5-'СЕТ СН'!$H$20</f>
        <v>2925.0783745799999</v>
      </c>
      <c r="O94" s="36">
        <f>SUMIFS(СВЦЭМ!$C$33:$C$776,СВЦЭМ!$A$33:$A$776,$A94,СВЦЭМ!$B$33:$B$776,O$83)+'СЕТ СН'!$H$12+СВЦЭМ!$D$10+'СЕТ СН'!$H$5-'СЕТ СН'!$H$20</f>
        <v>2965.4711086400002</v>
      </c>
      <c r="P94" s="36">
        <f>SUMIFS(СВЦЭМ!$C$33:$C$776,СВЦЭМ!$A$33:$A$776,$A94,СВЦЭМ!$B$33:$B$776,P$83)+'СЕТ СН'!$H$12+СВЦЭМ!$D$10+'СЕТ СН'!$H$5-'СЕТ СН'!$H$20</f>
        <v>2988.1022916100001</v>
      </c>
      <c r="Q94" s="36">
        <f>SUMIFS(СВЦЭМ!$C$33:$C$776,СВЦЭМ!$A$33:$A$776,$A94,СВЦЭМ!$B$33:$B$776,Q$83)+'СЕТ СН'!$H$12+СВЦЭМ!$D$10+'СЕТ СН'!$H$5-'СЕТ СН'!$H$20</f>
        <v>2992.7907730100001</v>
      </c>
      <c r="R94" s="36">
        <f>SUMIFS(СВЦЭМ!$C$33:$C$776,СВЦЭМ!$A$33:$A$776,$A94,СВЦЭМ!$B$33:$B$776,R$83)+'СЕТ СН'!$H$12+СВЦЭМ!$D$10+'СЕТ СН'!$H$5-'СЕТ СН'!$H$20</f>
        <v>2966.7814358099999</v>
      </c>
      <c r="S94" s="36">
        <f>SUMIFS(СВЦЭМ!$C$33:$C$776,СВЦЭМ!$A$33:$A$776,$A94,СВЦЭМ!$B$33:$B$776,S$83)+'СЕТ СН'!$H$12+СВЦЭМ!$D$10+'СЕТ СН'!$H$5-'СЕТ СН'!$H$20</f>
        <v>2933.4386277200001</v>
      </c>
      <c r="T94" s="36">
        <f>SUMIFS(СВЦЭМ!$C$33:$C$776,СВЦЭМ!$A$33:$A$776,$A94,СВЦЭМ!$B$33:$B$776,T$83)+'СЕТ СН'!$H$12+СВЦЭМ!$D$10+'СЕТ СН'!$H$5-'СЕТ СН'!$H$20</f>
        <v>2922.23246913</v>
      </c>
      <c r="U94" s="36">
        <f>SUMIFS(СВЦЭМ!$C$33:$C$776,СВЦЭМ!$A$33:$A$776,$A94,СВЦЭМ!$B$33:$B$776,U$83)+'СЕТ СН'!$H$12+СВЦЭМ!$D$10+'СЕТ СН'!$H$5-'СЕТ СН'!$H$20</f>
        <v>2915.4409908799998</v>
      </c>
      <c r="V94" s="36">
        <f>SUMIFS(СВЦЭМ!$C$33:$C$776,СВЦЭМ!$A$33:$A$776,$A94,СВЦЭМ!$B$33:$B$776,V$83)+'СЕТ СН'!$H$12+СВЦЭМ!$D$10+'СЕТ СН'!$H$5-'СЕТ СН'!$H$20</f>
        <v>2925.6172388</v>
      </c>
      <c r="W94" s="36">
        <f>SUMIFS(СВЦЭМ!$C$33:$C$776,СВЦЭМ!$A$33:$A$776,$A94,СВЦЭМ!$B$33:$B$776,W$83)+'СЕТ СН'!$H$12+СВЦЭМ!$D$10+'СЕТ СН'!$H$5-'СЕТ СН'!$H$20</f>
        <v>2930.4782765800001</v>
      </c>
      <c r="X94" s="36">
        <f>SUMIFS(СВЦЭМ!$C$33:$C$776,СВЦЭМ!$A$33:$A$776,$A94,СВЦЭМ!$B$33:$B$776,X$83)+'СЕТ СН'!$H$12+СВЦЭМ!$D$10+'СЕТ СН'!$H$5-'СЕТ СН'!$H$20</f>
        <v>2938.8657548800002</v>
      </c>
      <c r="Y94" s="36">
        <f>SUMIFS(СВЦЭМ!$C$33:$C$776,СВЦЭМ!$A$33:$A$776,$A94,СВЦЭМ!$B$33:$B$776,Y$83)+'СЕТ СН'!$H$12+СВЦЭМ!$D$10+'СЕТ СН'!$H$5-'СЕТ СН'!$H$20</f>
        <v>2959.28186039</v>
      </c>
    </row>
    <row r="95" spans="1:25" ht="15.75" x14ac:dyDescent="0.2">
      <c r="A95" s="35">
        <f t="shared" si="2"/>
        <v>44177</v>
      </c>
      <c r="B95" s="36">
        <f>SUMIFS(СВЦЭМ!$C$33:$C$776,СВЦЭМ!$A$33:$A$776,$A95,СВЦЭМ!$B$33:$B$776,B$83)+'СЕТ СН'!$H$12+СВЦЭМ!$D$10+'СЕТ СН'!$H$5-'СЕТ СН'!$H$20</f>
        <v>2973.8126353600001</v>
      </c>
      <c r="C95" s="36">
        <f>SUMIFS(СВЦЭМ!$C$33:$C$776,СВЦЭМ!$A$33:$A$776,$A95,СВЦЭМ!$B$33:$B$776,C$83)+'СЕТ СН'!$H$12+СВЦЭМ!$D$10+'СЕТ СН'!$H$5-'СЕТ СН'!$H$20</f>
        <v>3020.68013784</v>
      </c>
      <c r="D95" s="36">
        <f>SUMIFS(СВЦЭМ!$C$33:$C$776,СВЦЭМ!$A$33:$A$776,$A95,СВЦЭМ!$B$33:$B$776,D$83)+'СЕТ СН'!$H$12+СВЦЭМ!$D$10+'СЕТ СН'!$H$5-'СЕТ СН'!$H$20</f>
        <v>3042.7642625399999</v>
      </c>
      <c r="E95" s="36">
        <f>SUMIFS(СВЦЭМ!$C$33:$C$776,СВЦЭМ!$A$33:$A$776,$A95,СВЦЭМ!$B$33:$B$776,E$83)+'СЕТ СН'!$H$12+СВЦЭМ!$D$10+'СЕТ СН'!$H$5-'СЕТ СН'!$H$20</f>
        <v>3060.9134939999999</v>
      </c>
      <c r="F95" s="36">
        <f>SUMIFS(СВЦЭМ!$C$33:$C$776,СВЦЭМ!$A$33:$A$776,$A95,СВЦЭМ!$B$33:$B$776,F$83)+'СЕТ СН'!$H$12+СВЦЭМ!$D$10+'СЕТ СН'!$H$5-'СЕТ СН'!$H$20</f>
        <v>3070.3647919300001</v>
      </c>
      <c r="G95" s="36">
        <f>SUMIFS(СВЦЭМ!$C$33:$C$776,СВЦЭМ!$A$33:$A$776,$A95,СВЦЭМ!$B$33:$B$776,G$83)+'СЕТ СН'!$H$12+СВЦЭМ!$D$10+'СЕТ СН'!$H$5-'СЕТ СН'!$H$20</f>
        <v>3065.0495667700002</v>
      </c>
      <c r="H95" s="36">
        <f>SUMIFS(СВЦЭМ!$C$33:$C$776,СВЦЭМ!$A$33:$A$776,$A95,СВЦЭМ!$B$33:$B$776,H$83)+'СЕТ СН'!$H$12+СВЦЭМ!$D$10+'СЕТ СН'!$H$5-'СЕТ СН'!$H$20</f>
        <v>3061.8219932699999</v>
      </c>
      <c r="I95" s="36">
        <f>SUMIFS(СВЦЭМ!$C$33:$C$776,СВЦЭМ!$A$33:$A$776,$A95,СВЦЭМ!$B$33:$B$776,I$83)+'СЕТ СН'!$H$12+СВЦЭМ!$D$10+'СЕТ СН'!$H$5-'СЕТ СН'!$H$20</f>
        <v>3016.38521842</v>
      </c>
      <c r="J95" s="36">
        <f>SUMIFS(СВЦЭМ!$C$33:$C$776,СВЦЭМ!$A$33:$A$776,$A95,СВЦЭМ!$B$33:$B$776,J$83)+'СЕТ СН'!$H$12+СВЦЭМ!$D$10+'СЕТ СН'!$H$5-'СЕТ СН'!$H$20</f>
        <v>2937.7113704499998</v>
      </c>
      <c r="K95" s="36">
        <f>SUMIFS(СВЦЭМ!$C$33:$C$776,СВЦЭМ!$A$33:$A$776,$A95,СВЦЭМ!$B$33:$B$776,K$83)+'СЕТ СН'!$H$12+СВЦЭМ!$D$10+'СЕТ СН'!$H$5-'СЕТ СН'!$H$20</f>
        <v>2931.5779565800003</v>
      </c>
      <c r="L95" s="36">
        <f>SUMIFS(СВЦЭМ!$C$33:$C$776,СВЦЭМ!$A$33:$A$776,$A95,СВЦЭМ!$B$33:$B$776,L$83)+'СЕТ СН'!$H$12+СВЦЭМ!$D$10+'СЕТ СН'!$H$5-'СЕТ СН'!$H$20</f>
        <v>2940.43345783</v>
      </c>
      <c r="M95" s="36">
        <f>SUMIFS(СВЦЭМ!$C$33:$C$776,СВЦЭМ!$A$33:$A$776,$A95,СВЦЭМ!$B$33:$B$776,M$83)+'СЕТ СН'!$H$12+СВЦЭМ!$D$10+'СЕТ СН'!$H$5-'СЕТ СН'!$H$20</f>
        <v>2930.87724114</v>
      </c>
      <c r="N95" s="36">
        <f>SUMIFS(СВЦЭМ!$C$33:$C$776,СВЦЭМ!$A$33:$A$776,$A95,СВЦЭМ!$B$33:$B$776,N$83)+'СЕТ СН'!$H$12+СВЦЭМ!$D$10+'СЕТ СН'!$H$5-'СЕТ СН'!$H$20</f>
        <v>2924.7048029699999</v>
      </c>
      <c r="O95" s="36">
        <f>SUMIFS(СВЦЭМ!$C$33:$C$776,СВЦЭМ!$A$33:$A$776,$A95,СВЦЭМ!$B$33:$B$776,O$83)+'СЕТ СН'!$H$12+СВЦЭМ!$D$10+'СЕТ СН'!$H$5-'СЕТ СН'!$H$20</f>
        <v>2955.4005420200001</v>
      </c>
      <c r="P95" s="36">
        <f>SUMIFS(СВЦЭМ!$C$33:$C$776,СВЦЭМ!$A$33:$A$776,$A95,СВЦЭМ!$B$33:$B$776,P$83)+'СЕТ СН'!$H$12+СВЦЭМ!$D$10+'СЕТ СН'!$H$5-'СЕТ СН'!$H$20</f>
        <v>2971.4541466999999</v>
      </c>
      <c r="Q95" s="36">
        <f>SUMIFS(СВЦЭМ!$C$33:$C$776,СВЦЭМ!$A$33:$A$776,$A95,СВЦЭМ!$B$33:$B$776,Q$83)+'СЕТ СН'!$H$12+СВЦЭМ!$D$10+'СЕТ СН'!$H$5-'СЕТ СН'!$H$20</f>
        <v>2971.2999669400001</v>
      </c>
      <c r="R95" s="36">
        <f>SUMIFS(СВЦЭМ!$C$33:$C$776,СВЦЭМ!$A$33:$A$776,$A95,СВЦЭМ!$B$33:$B$776,R$83)+'СЕТ СН'!$H$12+СВЦЭМ!$D$10+'СЕТ СН'!$H$5-'СЕТ СН'!$H$20</f>
        <v>2929.1158085400002</v>
      </c>
      <c r="S95" s="36">
        <f>SUMIFS(СВЦЭМ!$C$33:$C$776,СВЦЭМ!$A$33:$A$776,$A95,СВЦЭМ!$B$33:$B$776,S$83)+'СЕТ СН'!$H$12+СВЦЭМ!$D$10+'СЕТ СН'!$H$5-'СЕТ СН'!$H$20</f>
        <v>2926.5654853999999</v>
      </c>
      <c r="T95" s="36">
        <f>SUMIFS(СВЦЭМ!$C$33:$C$776,СВЦЭМ!$A$33:$A$776,$A95,СВЦЭМ!$B$33:$B$776,T$83)+'СЕТ СН'!$H$12+СВЦЭМ!$D$10+'СЕТ СН'!$H$5-'СЕТ СН'!$H$20</f>
        <v>2942.1838097300001</v>
      </c>
      <c r="U95" s="36">
        <f>SUMIFS(СВЦЭМ!$C$33:$C$776,СВЦЭМ!$A$33:$A$776,$A95,СВЦЭМ!$B$33:$B$776,U$83)+'СЕТ СН'!$H$12+СВЦЭМ!$D$10+'СЕТ СН'!$H$5-'СЕТ СН'!$H$20</f>
        <v>2937.8978042899998</v>
      </c>
      <c r="V95" s="36">
        <f>SUMIFS(СВЦЭМ!$C$33:$C$776,СВЦЭМ!$A$33:$A$776,$A95,СВЦЭМ!$B$33:$B$776,V$83)+'СЕТ СН'!$H$12+СВЦЭМ!$D$10+'СЕТ СН'!$H$5-'СЕТ СН'!$H$20</f>
        <v>2928.2929455000003</v>
      </c>
      <c r="W95" s="36">
        <f>SUMIFS(СВЦЭМ!$C$33:$C$776,СВЦЭМ!$A$33:$A$776,$A95,СВЦЭМ!$B$33:$B$776,W$83)+'СЕТ СН'!$H$12+СВЦЭМ!$D$10+'СЕТ СН'!$H$5-'СЕТ СН'!$H$20</f>
        <v>2926.5746524900001</v>
      </c>
      <c r="X95" s="36">
        <f>SUMIFS(СВЦЭМ!$C$33:$C$776,СВЦЭМ!$A$33:$A$776,$A95,СВЦЭМ!$B$33:$B$776,X$83)+'СЕТ СН'!$H$12+СВЦЭМ!$D$10+'СЕТ СН'!$H$5-'СЕТ СН'!$H$20</f>
        <v>2928.4192108799998</v>
      </c>
      <c r="Y95" s="36">
        <f>SUMIFS(СВЦЭМ!$C$33:$C$776,СВЦЭМ!$A$33:$A$776,$A95,СВЦЭМ!$B$33:$B$776,Y$83)+'СЕТ СН'!$H$12+СВЦЭМ!$D$10+'СЕТ СН'!$H$5-'СЕТ СН'!$H$20</f>
        <v>2947.3557056</v>
      </c>
    </row>
    <row r="96" spans="1:25" ht="15.75" x14ac:dyDescent="0.2">
      <c r="A96" s="35">
        <f t="shared" si="2"/>
        <v>44178</v>
      </c>
      <c r="B96" s="36">
        <f>SUMIFS(СВЦЭМ!$C$33:$C$776,СВЦЭМ!$A$33:$A$776,$A96,СВЦЭМ!$B$33:$B$776,B$83)+'СЕТ СН'!$H$12+СВЦЭМ!$D$10+'СЕТ СН'!$H$5-'СЕТ СН'!$H$20</f>
        <v>3002.7516366</v>
      </c>
      <c r="C96" s="36">
        <f>SUMIFS(СВЦЭМ!$C$33:$C$776,СВЦЭМ!$A$33:$A$776,$A96,СВЦЭМ!$B$33:$B$776,C$83)+'СЕТ СН'!$H$12+СВЦЭМ!$D$10+'СЕТ СН'!$H$5-'СЕТ СН'!$H$20</f>
        <v>3053.6692370999999</v>
      </c>
      <c r="D96" s="36">
        <f>SUMIFS(СВЦЭМ!$C$33:$C$776,СВЦЭМ!$A$33:$A$776,$A96,СВЦЭМ!$B$33:$B$776,D$83)+'СЕТ СН'!$H$12+СВЦЭМ!$D$10+'СЕТ СН'!$H$5-'СЕТ СН'!$H$20</f>
        <v>3073.1816463499999</v>
      </c>
      <c r="E96" s="36">
        <f>SUMIFS(СВЦЭМ!$C$33:$C$776,СВЦЭМ!$A$33:$A$776,$A96,СВЦЭМ!$B$33:$B$776,E$83)+'СЕТ СН'!$H$12+СВЦЭМ!$D$10+'СЕТ СН'!$H$5-'СЕТ СН'!$H$20</f>
        <v>3081.8391497000002</v>
      </c>
      <c r="F96" s="36">
        <f>SUMIFS(СВЦЭМ!$C$33:$C$776,СВЦЭМ!$A$33:$A$776,$A96,СВЦЭМ!$B$33:$B$776,F$83)+'СЕТ СН'!$H$12+СВЦЭМ!$D$10+'СЕТ СН'!$H$5-'СЕТ СН'!$H$20</f>
        <v>3081.5062255100001</v>
      </c>
      <c r="G96" s="36">
        <f>SUMIFS(СВЦЭМ!$C$33:$C$776,СВЦЭМ!$A$33:$A$776,$A96,СВЦЭМ!$B$33:$B$776,G$83)+'СЕТ СН'!$H$12+СВЦЭМ!$D$10+'СЕТ СН'!$H$5-'СЕТ СН'!$H$20</f>
        <v>3073.7120502400003</v>
      </c>
      <c r="H96" s="36">
        <f>SUMIFS(СВЦЭМ!$C$33:$C$776,СВЦЭМ!$A$33:$A$776,$A96,СВЦЭМ!$B$33:$B$776,H$83)+'СЕТ СН'!$H$12+СВЦЭМ!$D$10+'СЕТ СН'!$H$5-'СЕТ СН'!$H$20</f>
        <v>3055.20479312</v>
      </c>
      <c r="I96" s="36">
        <f>SUMIFS(СВЦЭМ!$C$33:$C$776,СВЦЭМ!$A$33:$A$776,$A96,СВЦЭМ!$B$33:$B$776,I$83)+'СЕТ СН'!$H$12+СВЦЭМ!$D$10+'СЕТ СН'!$H$5-'СЕТ СН'!$H$20</f>
        <v>2995.6932284599998</v>
      </c>
      <c r="J96" s="36">
        <f>SUMIFS(СВЦЭМ!$C$33:$C$776,СВЦЭМ!$A$33:$A$776,$A96,СВЦЭМ!$B$33:$B$776,J$83)+'СЕТ СН'!$H$12+СВЦЭМ!$D$10+'СЕТ СН'!$H$5-'СЕТ СН'!$H$20</f>
        <v>2941.12175733</v>
      </c>
      <c r="K96" s="36">
        <f>SUMIFS(СВЦЭМ!$C$33:$C$776,СВЦЭМ!$A$33:$A$776,$A96,СВЦЭМ!$B$33:$B$776,K$83)+'СЕТ СН'!$H$12+СВЦЭМ!$D$10+'СЕТ СН'!$H$5-'СЕТ СН'!$H$20</f>
        <v>2915.1814064800001</v>
      </c>
      <c r="L96" s="36">
        <f>SUMIFS(СВЦЭМ!$C$33:$C$776,СВЦЭМ!$A$33:$A$776,$A96,СВЦЭМ!$B$33:$B$776,L$83)+'СЕТ СН'!$H$12+СВЦЭМ!$D$10+'СЕТ СН'!$H$5-'СЕТ СН'!$H$20</f>
        <v>2925.2614388900001</v>
      </c>
      <c r="M96" s="36">
        <f>SUMIFS(СВЦЭМ!$C$33:$C$776,СВЦЭМ!$A$33:$A$776,$A96,СВЦЭМ!$B$33:$B$776,M$83)+'СЕТ СН'!$H$12+СВЦЭМ!$D$10+'СЕТ СН'!$H$5-'СЕТ СН'!$H$20</f>
        <v>2924.1184505900001</v>
      </c>
      <c r="N96" s="36">
        <f>SUMIFS(СВЦЭМ!$C$33:$C$776,СВЦЭМ!$A$33:$A$776,$A96,СВЦЭМ!$B$33:$B$776,N$83)+'СЕТ СН'!$H$12+СВЦЭМ!$D$10+'СЕТ СН'!$H$5-'СЕТ СН'!$H$20</f>
        <v>2918.5614565699998</v>
      </c>
      <c r="O96" s="36">
        <f>SUMIFS(СВЦЭМ!$C$33:$C$776,СВЦЭМ!$A$33:$A$776,$A96,СВЦЭМ!$B$33:$B$776,O$83)+'СЕТ СН'!$H$12+СВЦЭМ!$D$10+'СЕТ СН'!$H$5-'СЕТ СН'!$H$20</f>
        <v>2956.7557410700001</v>
      </c>
      <c r="P96" s="36">
        <f>SUMIFS(СВЦЭМ!$C$33:$C$776,СВЦЭМ!$A$33:$A$776,$A96,СВЦЭМ!$B$33:$B$776,P$83)+'СЕТ СН'!$H$12+СВЦЭМ!$D$10+'СЕТ СН'!$H$5-'СЕТ СН'!$H$20</f>
        <v>2971.51513114</v>
      </c>
      <c r="Q96" s="36">
        <f>SUMIFS(СВЦЭМ!$C$33:$C$776,СВЦЭМ!$A$33:$A$776,$A96,СВЦЭМ!$B$33:$B$776,Q$83)+'СЕТ СН'!$H$12+СВЦЭМ!$D$10+'СЕТ СН'!$H$5-'СЕТ СН'!$H$20</f>
        <v>2987.1228908399999</v>
      </c>
      <c r="R96" s="36">
        <f>SUMIFS(СВЦЭМ!$C$33:$C$776,СВЦЭМ!$A$33:$A$776,$A96,СВЦЭМ!$B$33:$B$776,R$83)+'СЕТ СН'!$H$12+СВЦЭМ!$D$10+'СЕТ СН'!$H$5-'СЕТ СН'!$H$20</f>
        <v>2934.4083170200001</v>
      </c>
      <c r="S96" s="36">
        <f>SUMIFS(СВЦЭМ!$C$33:$C$776,СВЦЭМ!$A$33:$A$776,$A96,СВЦЭМ!$B$33:$B$776,S$83)+'СЕТ СН'!$H$12+СВЦЭМ!$D$10+'СЕТ СН'!$H$5-'СЕТ СН'!$H$20</f>
        <v>2914.88771361</v>
      </c>
      <c r="T96" s="36">
        <f>SUMIFS(СВЦЭМ!$C$33:$C$776,СВЦЭМ!$A$33:$A$776,$A96,СВЦЭМ!$B$33:$B$776,T$83)+'СЕТ СН'!$H$12+СВЦЭМ!$D$10+'СЕТ СН'!$H$5-'СЕТ СН'!$H$20</f>
        <v>2923.1631837800001</v>
      </c>
      <c r="U96" s="36">
        <f>SUMIFS(СВЦЭМ!$C$33:$C$776,СВЦЭМ!$A$33:$A$776,$A96,СВЦЭМ!$B$33:$B$776,U$83)+'СЕТ СН'!$H$12+СВЦЭМ!$D$10+'СЕТ СН'!$H$5-'СЕТ СН'!$H$20</f>
        <v>2922.8953616600002</v>
      </c>
      <c r="V96" s="36">
        <f>SUMIFS(СВЦЭМ!$C$33:$C$776,СВЦЭМ!$A$33:$A$776,$A96,СВЦЭМ!$B$33:$B$776,V$83)+'СЕТ СН'!$H$12+СВЦЭМ!$D$10+'СЕТ СН'!$H$5-'СЕТ СН'!$H$20</f>
        <v>2924.9369959999999</v>
      </c>
      <c r="W96" s="36">
        <f>SUMIFS(СВЦЭМ!$C$33:$C$776,СВЦЭМ!$A$33:$A$776,$A96,СВЦЭМ!$B$33:$B$776,W$83)+'СЕТ СН'!$H$12+СВЦЭМ!$D$10+'СЕТ СН'!$H$5-'СЕТ СН'!$H$20</f>
        <v>2927.3947909500002</v>
      </c>
      <c r="X96" s="36">
        <f>SUMIFS(СВЦЭМ!$C$33:$C$776,СВЦЭМ!$A$33:$A$776,$A96,СВЦЭМ!$B$33:$B$776,X$83)+'СЕТ СН'!$H$12+СВЦЭМ!$D$10+'СЕТ СН'!$H$5-'СЕТ СН'!$H$20</f>
        <v>2919.4791114200002</v>
      </c>
      <c r="Y96" s="36">
        <f>SUMIFS(СВЦЭМ!$C$33:$C$776,СВЦЭМ!$A$33:$A$776,$A96,СВЦЭМ!$B$33:$B$776,Y$83)+'СЕТ СН'!$H$12+СВЦЭМ!$D$10+'СЕТ СН'!$H$5-'СЕТ СН'!$H$20</f>
        <v>2911.8189288100002</v>
      </c>
    </row>
    <row r="97" spans="1:25" ht="15.75" x14ac:dyDescent="0.2">
      <c r="A97" s="35">
        <f t="shared" si="2"/>
        <v>44179</v>
      </c>
      <c r="B97" s="36">
        <f>SUMIFS(СВЦЭМ!$C$33:$C$776,СВЦЭМ!$A$33:$A$776,$A97,СВЦЭМ!$B$33:$B$776,B$83)+'СЕТ СН'!$H$12+СВЦЭМ!$D$10+'СЕТ СН'!$H$5-'СЕТ СН'!$H$20</f>
        <v>2956.9690455800001</v>
      </c>
      <c r="C97" s="36">
        <f>SUMIFS(СВЦЭМ!$C$33:$C$776,СВЦЭМ!$A$33:$A$776,$A97,СВЦЭМ!$B$33:$B$776,C$83)+'СЕТ СН'!$H$12+СВЦЭМ!$D$10+'СЕТ СН'!$H$5-'СЕТ СН'!$H$20</f>
        <v>3036.0601463200001</v>
      </c>
      <c r="D97" s="36">
        <f>SUMIFS(СВЦЭМ!$C$33:$C$776,СВЦЭМ!$A$33:$A$776,$A97,СВЦЭМ!$B$33:$B$776,D$83)+'СЕТ СН'!$H$12+СВЦЭМ!$D$10+'СЕТ СН'!$H$5-'СЕТ СН'!$H$20</f>
        <v>3066.2414835099999</v>
      </c>
      <c r="E97" s="36">
        <f>SUMIFS(СВЦЭМ!$C$33:$C$776,СВЦЭМ!$A$33:$A$776,$A97,СВЦЭМ!$B$33:$B$776,E$83)+'СЕТ СН'!$H$12+СВЦЭМ!$D$10+'СЕТ СН'!$H$5-'СЕТ СН'!$H$20</f>
        <v>3083.8978536499999</v>
      </c>
      <c r="F97" s="36">
        <f>SUMIFS(СВЦЭМ!$C$33:$C$776,СВЦЭМ!$A$33:$A$776,$A97,СВЦЭМ!$B$33:$B$776,F$83)+'СЕТ СН'!$H$12+СВЦЭМ!$D$10+'СЕТ СН'!$H$5-'СЕТ СН'!$H$20</f>
        <v>3082.62203942</v>
      </c>
      <c r="G97" s="36">
        <f>SUMIFS(СВЦЭМ!$C$33:$C$776,СВЦЭМ!$A$33:$A$776,$A97,СВЦЭМ!$B$33:$B$776,G$83)+'СЕТ СН'!$H$12+СВЦЭМ!$D$10+'СЕТ СН'!$H$5-'СЕТ СН'!$H$20</f>
        <v>3067.4676215700001</v>
      </c>
      <c r="H97" s="36">
        <f>SUMIFS(СВЦЭМ!$C$33:$C$776,СВЦЭМ!$A$33:$A$776,$A97,СВЦЭМ!$B$33:$B$776,H$83)+'СЕТ СН'!$H$12+СВЦЭМ!$D$10+'СЕТ СН'!$H$5-'СЕТ СН'!$H$20</f>
        <v>3039.04045993</v>
      </c>
      <c r="I97" s="36">
        <f>SUMIFS(СВЦЭМ!$C$33:$C$776,СВЦЭМ!$A$33:$A$776,$A97,СВЦЭМ!$B$33:$B$776,I$83)+'СЕТ СН'!$H$12+СВЦЭМ!$D$10+'СЕТ СН'!$H$5-'СЕТ СН'!$H$20</f>
        <v>2983.2111693000002</v>
      </c>
      <c r="J97" s="36">
        <f>SUMIFS(СВЦЭМ!$C$33:$C$776,СВЦЭМ!$A$33:$A$776,$A97,СВЦЭМ!$B$33:$B$776,J$83)+'СЕТ СН'!$H$12+СВЦЭМ!$D$10+'СЕТ СН'!$H$5-'СЕТ СН'!$H$20</f>
        <v>2952.54918228</v>
      </c>
      <c r="K97" s="36">
        <f>SUMIFS(СВЦЭМ!$C$33:$C$776,СВЦЭМ!$A$33:$A$776,$A97,СВЦЭМ!$B$33:$B$776,K$83)+'СЕТ СН'!$H$12+СВЦЭМ!$D$10+'СЕТ СН'!$H$5-'СЕТ СН'!$H$20</f>
        <v>2932.9076322199999</v>
      </c>
      <c r="L97" s="36">
        <f>SUMIFS(СВЦЭМ!$C$33:$C$776,СВЦЭМ!$A$33:$A$776,$A97,СВЦЭМ!$B$33:$B$776,L$83)+'СЕТ СН'!$H$12+СВЦЭМ!$D$10+'СЕТ СН'!$H$5-'СЕТ СН'!$H$20</f>
        <v>2936.6621898100002</v>
      </c>
      <c r="M97" s="36">
        <f>SUMIFS(СВЦЭМ!$C$33:$C$776,СВЦЭМ!$A$33:$A$776,$A97,СВЦЭМ!$B$33:$B$776,M$83)+'СЕТ СН'!$H$12+СВЦЭМ!$D$10+'СЕТ СН'!$H$5-'СЕТ СН'!$H$20</f>
        <v>2935.61443087</v>
      </c>
      <c r="N97" s="36">
        <f>SUMIFS(СВЦЭМ!$C$33:$C$776,СВЦЭМ!$A$33:$A$776,$A97,СВЦЭМ!$B$33:$B$776,N$83)+'СЕТ СН'!$H$12+СВЦЭМ!$D$10+'СЕТ СН'!$H$5-'СЕТ СН'!$H$20</f>
        <v>2928.2819020000002</v>
      </c>
      <c r="O97" s="36">
        <f>SUMIFS(СВЦЭМ!$C$33:$C$776,СВЦЭМ!$A$33:$A$776,$A97,СВЦЭМ!$B$33:$B$776,O$83)+'СЕТ СН'!$H$12+СВЦЭМ!$D$10+'СЕТ СН'!$H$5-'СЕТ СН'!$H$20</f>
        <v>2965.1251421300003</v>
      </c>
      <c r="P97" s="36">
        <f>SUMIFS(СВЦЭМ!$C$33:$C$776,СВЦЭМ!$A$33:$A$776,$A97,СВЦЭМ!$B$33:$B$776,P$83)+'СЕТ СН'!$H$12+СВЦЭМ!$D$10+'СЕТ СН'!$H$5-'СЕТ СН'!$H$20</f>
        <v>2983.2498530500002</v>
      </c>
      <c r="Q97" s="36">
        <f>SUMIFS(СВЦЭМ!$C$33:$C$776,СВЦЭМ!$A$33:$A$776,$A97,СВЦЭМ!$B$33:$B$776,Q$83)+'СЕТ СН'!$H$12+СВЦЭМ!$D$10+'СЕТ СН'!$H$5-'СЕТ СН'!$H$20</f>
        <v>2994.5860203399998</v>
      </c>
      <c r="R97" s="36">
        <f>SUMIFS(СВЦЭМ!$C$33:$C$776,СВЦЭМ!$A$33:$A$776,$A97,СВЦЭМ!$B$33:$B$776,R$83)+'СЕТ СН'!$H$12+СВЦЭМ!$D$10+'СЕТ СН'!$H$5-'СЕТ СН'!$H$20</f>
        <v>2957.4379309300002</v>
      </c>
      <c r="S97" s="36">
        <f>SUMIFS(СВЦЭМ!$C$33:$C$776,СВЦЭМ!$A$33:$A$776,$A97,СВЦЭМ!$B$33:$B$776,S$83)+'СЕТ СН'!$H$12+СВЦЭМ!$D$10+'СЕТ СН'!$H$5-'СЕТ СН'!$H$20</f>
        <v>2933.1207167900002</v>
      </c>
      <c r="T97" s="36">
        <f>SUMIFS(СВЦЭМ!$C$33:$C$776,СВЦЭМ!$A$33:$A$776,$A97,СВЦЭМ!$B$33:$B$776,T$83)+'СЕТ СН'!$H$12+СВЦЭМ!$D$10+'СЕТ СН'!$H$5-'СЕТ СН'!$H$20</f>
        <v>2945.1739054700001</v>
      </c>
      <c r="U97" s="36">
        <f>SUMIFS(СВЦЭМ!$C$33:$C$776,СВЦЭМ!$A$33:$A$776,$A97,СВЦЭМ!$B$33:$B$776,U$83)+'СЕТ СН'!$H$12+СВЦЭМ!$D$10+'СЕТ СН'!$H$5-'СЕТ СН'!$H$20</f>
        <v>2945.51044568</v>
      </c>
      <c r="V97" s="36">
        <f>SUMIFS(СВЦЭМ!$C$33:$C$776,СВЦЭМ!$A$33:$A$776,$A97,СВЦЭМ!$B$33:$B$776,V$83)+'СЕТ СН'!$H$12+СВЦЭМ!$D$10+'СЕТ СН'!$H$5-'СЕТ СН'!$H$20</f>
        <v>2936.2132505300001</v>
      </c>
      <c r="W97" s="36">
        <f>SUMIFS(СВЦЭМ!$C$33:$C$776,СВЦЭМ!$A$33:$A$776,$A97,СВЦЭМ!$B$33:$B$776,W$83)+'СЕТ СН'!$H$12+СВЦЭМ!$D$10+'СЕТ СН'!$H$5-'СЕТ СН'!$H$20</f>
        <v>2927.8550319699998</v>
      </c>
      <c r="X97" s="36">
        <f>SUMIFS(СВЦЭМ!$C$33:$C$776,СВЦЭМ!$A$33:$A$776,$A97,СВЦЭМ!$B$33:$B$776,X$83)+'СЕТ СН'!$H$12+СВЦЭМ!$D$10+'СЕТ СН'!$H$5-'СЕТ СН'!$H$20</f>
        <v>2935.4867049200002</v>
      </c>
      <c r="Y97" s="36">
        <f>SUMIFS(СВЦЭМ!$C$33:$C$776,СВЦЭМ!$A$33:$A$776,$A97,СВЦЭМ!$B$33:$B$776,Y$83)+'СЕТ СН'!$H$12+СВЦЭМ!$D$10+'СЕТ СН'!$H$5-'СЕТ СН'!$H$20</f>
        <v>2962.7896647900002</v>
      </c>
    </row>
    <row r="98" spans="1:25" ht="15.75" x14ac:dyDescent="0.2">
      <c r="A98" s="35">
        <f t="shared" si="2"/>
        <v>44180</v>
      </c>
      <c r="B98" s="36">
        <f>SUMIFS(СВЦЭМ!$C$33:$C$776,СВЦЭМ!$A$33:$A$776,$A98,СВЦЭМ!$B$33:$B$776,B$83)+'СЕТ СН'!$H$12+СВЦЭМ!$D$10+'СЕТ СН'!$H$5-'СЕТ СН'!$H$20</f>
        <v>3040.5673146300001</v>
      </c>
      <c r="C98" s="36">
        <f>SUMIFS(СВЦЭМ!$C$33:$C$776,СВЦЭМ!$A$33:$A$776,$A98,СВЦЭМ!$B$33:$B$776,C$83)+'СЕТ СН'!$H$12+СВЦЭМ!$D$10+'СЕТ СН'!$H$5-'СЕТ СН'!$H$20</f>
        <v>3089.0676755599998</v>
      </c>
      <c r="D98" s="36">
        <f>SUMIFS(СВЦЭМ!$C$33:$C$776,СВЦЭМ!$A$33:$A$776,$A98,СВЦЭМ!$B$33:$B$776,D$83)+'СЕТ СН'!$H$12+СВЦЭМ!$D$10+'СЕТ СН'!$H$5-'СЕТ СН'!$H$20</f>
        <v>3094.45517574</v>
      </c>
      <c r="E98" s="36">
        <f>SUMIFS(СВЦЭМ!$C$33:$C$776,СВЦЭМ!$A$33:$A$776,$A98,СВЦЭМ!$B$33:$B$776,E$83)+'СЕТ СН'!$H$12+СВЦЭМ!$D$10+'СЕТ СН'!$H$5-'СЕТ СН'!$H$20</f>
        <v>3099.3882461799999</v>
      </c>
      <c r="F98" s="36">
        <f>SUMIFS(СВЦЭМ!$C$33:$C$776,СВЦЭМ!$A$33:$A$776,$A98,СВЦЭМ!$B$33:$B$776,F$83)+'СЕТ СН'!$H$12+СВЦЭМ!$D$10+'СЕТ СН'!$H$5-'СЕТ СН'!$H$20</f>
        <v>3089.5547514300001</v>
      </c>
      <c r="G98" s="36">
        <f>SUMIFS(СВЦЭМ!$C$33:$C$776,СВЦЭМ!$A$33:$A$776,$A98,СВЦЭМ!$B$33:$B$776,G$83)+'СЕТ СН'!$H$12+СВЦЭМ!$D$10+'СЕТ СН'!$H$5-'СЕТ СН'!$H$20</f>
        <v>3055.27001032</v>
      </c>
      <c r="H98" s="36">
        <f>SUMIFS(СВЦЭМ!$C$33:$C$776,СВЦЭМ!$A$33:$A$776,$A98,СВЦЭМ!$B$33:$B$776,H$83)+'СЕТ СН'!$H$12+СВЦЭМ!$D$10+'СЕТ СН'!$H$5-'СЕТ СН'!$H$20</f>
        <v>3012.02159927</v>
      </c>
      <c r="I98" s="36">
        <f>SUMIFS(СВЦЭМ!$C$33:$C$776,СВЦЭМ!$A$33:$A$776,$A98,СВЦЭМ!$B$33:$B$776,I$83)+'СЕТ СН'!$H$12+СВЦЭМ!$D$10+'СЕТ СН'!$H$5-'СЕТ СН'!$H$20</f>
        <v>2973.4133922800002</v>
      </c>
      <c r="J98" s="36">
        <f>SUMIFS(СВЦЭМ!$C$33:$C$776,СВЦЭМ!$A$33:$A$776,$A98,СВЦЭМ!$B$33:$B$776,J$83)+'СЕТ СН'!$H$12+СВЦЭМ!$D$10+'СЕТ СН'!$H$5-'СЕТ СН'!$H$20</f>
        <v>2943.1246427900001</v>
      </c>
      <c r="K98" s="36">
        <f>SUMIFS(СВЦЭМ!$C$33:$C$776,СВЦЭМ!$A$33:$A$776,$A98,СВЦЭМ!$B$33:$B$776,K$83)+'СЕТ СН'!$H$12+СВЦЭМ!$D$10+'СЕТ СН'!$H$5-'СЕТ СН'!$H$20</f>
        <v>2917.0504378999999</v>
      </c>
      <c r="L98" s="36">
        <f>SUMIFS(СВЦЭМ!$C$33:$C$776,СВЦЭМ!$A$33:$A$776,$A98,СВЦЭМ!$B$33:$B$776,L$83)+'СЕТ СН'!$H$12+СВЦЭМ!$D$10+'СЕТ СН'!$H$5-'СЕТ СН'!$H$20</f>
        <v>2922.3083235399999</v>
      </c>
      <c r="M98" s="36">
        <f>SUMIFS(СВЦЭМ!$C$33:$C$776,СВЦЭМ!$A$33:$A$776,$A98,СВЦЭМ!$B$33:$B$776,M$83)+'СЕТ СН'!$H$12+СВЦЭМ!$D$10+'СЕТ СН'!$H$5-'СЕТ СН'!$H$20</f>
        <v>2927.66071268</v>
      </c>
      <c r="N98" s="36">
        <f>SUMIFS(СВЦЭМ!$C$33:$C$776,СВЦЭМ!$A$33:$A$776,$A98,СВЦЭМ!$B$33:$B$776,N$83)+'СЕТ СН'!$H$12+СВЦЭМ!$D$10+'СЕТ СН'!$H$5-'СЕТ СН'!$H$20</f>
        <v>2937.8916729800003</v>
      </c>
      <c r="O98" s="36">
        <f>SUMIFS(СВЦЭМ!$C$33:$C$776,СВЦЭМ!$A$33:$A$776,$A98,СВЦЭМ!$B$33:$B$776,O$83)+'СЕТ СН'!$H$12+СВЦЭМ!$D$10+'СЕТ СН'!$H$5-'СЕТ СН'!$H$20</f>
        <v>2987.02398171</v>
      </c>
      <c r="P98" s="36">
        <f>SUMIFS(СВЦЭМ!$C$33:$C$776,СВЦЭМ!$A$33:$A$776,$A98,СВЦЭМ!$B$33:$B$776,P$83)+'СЕТ СН'!$H$12+СВЦЭМ!$D$10+'СЕТ СН'!$H$5-'СЕТ СН'!$H$20</f>
        <v>3002.4652933299999</v>
      </c>
      <c r="Q98" s="36">
        <f>SUMIFS(СВЦЭМ!$C$33:$C$776,СВЦЭМ!$A$33:$A$776,$A98,СВЦЭМ!$B$33:$B$776,Q$83)+'СЕТ СН'!$H$12+СВЦЭМ!$D$10+'СЕТ СН'!$H$5-'СЕТ СН'!$H$20</f>
        <v>3004.05413985</v>
      </c>
      <c r="R98" s="36">
        <f>SUMIFS(СВЦЭМ!$C$33:$C$776,СВЦЭМ!$A$33:$A$776,$A98,СВЦЭМ!$B$33:$B$776,R$83)+'СЕТ СН'!$H$12+СВЦЭМ!$D$10+'СЕТ СН'!$H$5-'СЕТ СН'!$H$20</f>
        <v>2959.5622520100001</v>
      </c>
      <c r="S98" s="36">
        <f>SUMIFS(СВЦЭМ!$C$33:$C$776,СВЦЭМ!$A$33:$A$776,$A98,СВЦЭМ!$B$33:$B$776,S$83)+'СЕТ СН'!$H$12+СВЦЭМ!$D$10+'СЕТ СН'!$H$5-'СЕТ СН'!$H$20</f>
        <v>2930.0439472899998</v>
      </c>
      <c r="T98" s="36">
        <f>SUMIFS(СВЦЭМ!$C$33:$C$776,СВЦЭМ!$A$33:$A$776,$A98,СВЦЭМ!$B$33:$B$776,T$83)+'СЕТ СН'!$H$12+СВЦЭМ!$D$10+'СЕТ СН'!$H$5-'СЕТ СН'!$H$20</f>
        <v>2922.6317908400001</v>
      </c>
      <c r="U98" s="36">
        <f>SUMIFS(СВЦЭМ!$C$33:$C$776,СВЦЭМ!$A$33:$A$776,$A98,СВЦЭМ!$B$33:$B$776,U$83)+'СЕТ СН'!$H$12+СВЦЭМ!$D$10+'СЕТ СН'!$H$5-'СЕТ СН'!$H$20</f>
        <v>2927.8518986399999</v>
      </c>
      <c r="V98" s="36">
        <f>SUMIFS(СВЦЭМ!$C$33:$C$776,СВЦЭМ!$A$33:$A$776,$A98,СВЦЭМ!$B$33:$B$776,V$83)+'СЕТ СН'!$H$12+СВЦЭМ!$D$10+'СЕТ СН'!$H$5-'СЕТ СН'!$H$20</f>
        <v>2899.8797336799998</v>
      </c>
      <c r="W98" s="36">
        <f>SUMIFS(СВЦЭМ!$C$33:$C$776,СВЦЭМ!$A$33:$A$776,$A98,СВЦЭМ!$B$33:$B$776,W$83)+'СЕТ СН'!$H$12+СВЦЭМ!$D$10+'СЕТ СН'!$H$5-'СЕТ СН'!$H$20</f>
        <v>2924.9795316999998</v>
      </c>
      <c r="X98" s="36">
        <f>SUMIFS(СВЦЭМ!$C$33:$C$776,СВЦЭМ!$A$33:$A$776,$A98,СВЦЭМ!$B$33:$B$776,X$83)+'СЕТ СН'!$H$12+СВЦЭМ!$D$10+'СЕТ СН'!$H$5-'СЕТ СН'!$H$20</f>
        <v>2925.35386535</v>
      </c>
      <c r="Y98" s="36">
        <f>SUMIFS(СВЦЭМ!$C$33:$C$776,СВЦЭМ!$A$33:$A$776,$A98,СВЦЭМ!$B$33:$B$776,Y$83)+'СЕТ СН'!$H$12+СВЦЭМ!$D$10+'СЕТ СН'!$H$5-'СЕТ СН'!$H$20</f>
        <v>2939.5619985499998</v>
      </c>
    </row>
    <row r="99" spans="1:25" ht="15.75" x14ac:dyDescent="0.2">
      <c r="A99" s="35">
        <f t="shared" si="2"/>
        <v>44181</v>
      </c>
      <c r="B99" s="36">
        <f>SUMIFS(СВЦЭМ!$C$33:$C$776,СВЦЭМ!$A$33:$A$776,$A99,СВЦЭМ!$B$33:$B$776,B$83)+'СЕТ СН'!$H$12+СВЦЭМ!$D$10+'СЕТ СН'!$H$5-'СЕТ СН'!$H$20</f>
        <v>3047.1508179399998</v>
      </c>
      <c r="C99" s="36">
        <f>SUMIFS(СВЦЭМ!$C$33:$C$776,СВЦЭМ!$A$33:$A$776,$A99,СВЦЭМ!$B$33:$B$776,C$83)+'СЕТ СН'!$H$12+СВЦЭМ!$D$10+'СЕТ СН'!$H$5-'СЕТ СН'!$H$20</f>
        <v>3104.0387281200001</v>
      </c>
      <c r="D99" s="36">
        <f>SUMIFS(СВЦЭМ!$C$33:$C$776,СВЦЭМ!$A$33:$A$776,$A99,СВЦЭМ!$B$33:$B$776,D$83)+'СЕТ СН'!$H$12+СВЦЭМ!$D$10+'СЕТ СН'!$H$5-'СЕТ СН'!$H$20</f>
        <v>3113.7570200999999</v>
      </c>
      <c r="E99" s="36">
        <f>SUMIFS(СВЦЭМ!$C$33:$C$776,СВЦЭМ!$A$33:$A$776,$A99,СВЦЭМ!$B$33:$B$776,E$83)+'СЕТ СН'!$H$12+СВЦЭМ!$D$10+'СЕТ СН'!$H$5-'СЕТ СН'!$H$20</f>
        <v>3115.78323667</v>
      </c>
      <c r="F99" s="36">
        <f>SUMIFS(СВЦЭМ!$C$33:$C$776,СВЦЭМ!$A$33:$A$776,$A99,СВЦЭМ!$B$33:$B$776,F$83)+'СЕТ СН'!$H$12+СВЦЭМ!$D$10+'СЕТ СН'!$H$5-'СЕТ СН'!$H$20</f>
        <v>3107.2808020399998</v>
      </c>
      <c r="G99" s="36">
        <f>SUMIFS(СВЦЭМ!$C$33:$C$776,СВЦЭМ!$A$33:$A$776,$A99,СВЦЭМ!$B$33:$B$776,G$83)+'СЕТ СН'!$H$12+СВЦЭМ!$D$10+'СЕТ СН'!$H$5-'СЕТ СН'!$H$20</f>
        <v>3095.4635932000001</v>
      </c>
      <c r="H99" s="36">
        <f>SUMIFS(СВЦЭМ!$C$33:$C$776,СВЦЭМ!$A$33:$A$776,$A99,СВЦЭМ!$B$33:$B$776,H$83)+'СЕТ СН'!$H$12+СВЦЭМ!$D$10+'СЕТ СН'!$H$5-'СЕТ СН'!$H$20</f>
        <v>3064.04280604</v>
      </c>
      <c r="I99" s="36">
        <f>SUMIFS(СВЦЭМ!$C$33:$C$776,СВЦЭМ!$A$33:$A$776,$A99,СВЦЭМ!$B$33:$B$776,I$83)+'СЕТ СН'!$H$12+СВЦЭМ!$D$10+'СЕТ СН'!$H$5-'СЕТ СН'!$H$20</f>
        <v>3004.22928821</v>
      </c>
      <c r="J99" s="36">
        <f>SUMIFS(СВЦЭМ!$C$33:$C$776,СВЦЭМ!$A$33:$A$776,$A99,СВЦЭМ!$B$33:$B$776,J$83)+'СЕТ СН'!$H$12+СВЦЭМ!$D$10+'СЕТ СН'!$H$5-'СЕТ СН'!$H$20</f>
        <v>2958.9580011600001</v>
      </c>
      <c r="K99" s="36">
        <f>SUMIFS(СВЦЭМ!$C$33:$C$776,СВЦЭМ!$A$33:$A$776,$A99,СВЦЭМ!$B$33:$B$776,K$83)+'СЕТ СН'!$H$12+СВЦЭМ!$D$10+'СЕТ СН'!$H$5-'СЕТ СН'!$H$20</f>
        <v>2937.4769931700002</v>
      </c>
      <c r="L99" s="36">
        <f>SUMIFS(СВЦЭМ!$C$33:$C$776,СВЦЭМ!$A$33:$A$776,$A99,СВЦЭМ!$B$33:$B$776,L$83)+'СЕТ СН'!$H$12+СВЦЭМ!$D$10+'СЕТ СН'!$H$5-'СЕТ СН'!$H$20</f>
        <v>2935.5271247300002</v>
      </c>
      <c r="M99" s="36">
        <f>SUMIFS(СВЦЭМ!$C$33:$C$776,СВЦЭМ!$A$33:$A$776,$A99,СВЦЭМ!$B$33:$B$776,M$83)+'СЕТ СН'!$H$12+СВЦЭМ!$D$10+'СЕТ СН'!$H$5-'СЕТ СН'!$H$20</f>
        <v>2936.3545580300001</v>
      </c>
      <c r="N99" s="36">
        <f>SUMIFS(СВЦЭМ!$C$33:$C$776,СВЦЭМ!$A$33:$A$776,$A99,СВЦЭМ!$B$33:$B$776,N$83)+'СЕТ СН'!$H$12+СВЦЭМ!$D$10+'СЕТ СН'!$H$5-'СЕТ СН'!$H$20</f>
        <v>2948.99695294</v>
      </c>
      <c r="O99" s="36">
        <f>SUMIFS(СВЦЭМ!$C$33:$C$776,СВЦЭМ!$A$33:$A$776,$A99,СВЦЭМ!$B$33:$B$776,O$83)+'СЕТ СН'!$H$12+СВЦЭМ!$D$10+'СЕТ СН'!$H$5-'СЕТ СН'!$H$20</f>
        <v>2993.8450356100002</v>
      </c>
      <c r="P99" s="36">
        <f>SUMIFS(СВЦЭМ!$C$33:$C$776,СВЦЭМ!$A$33:$A$776,$A99,СВЦЭМ!$B$33:$B$776,P$83)+'СЕТ СН'!$H$12+СВЦЭМ!$D$10+'СЕТ СН'!$H$5-'СЕТ СН'!$H$20</f>
        <v>3011.02266418</v>
      </c>
      <c r="Q99" s="36">
        <f>SUMIFS(СВЦЭМ!$C$33:$C$776,СВЦЭМ!$A$33:$A$776,$A99,СВЦЭМ!$B$33:$B$776,Q$83)+'СЕТ СН'!$H$12+СВЦЭМ!$D$10+'СЕТ СН'!$H$5-'СЕТ СН'!$H$20</f>
        <v>3020.3654316800003</v>
      </c>
      <c r="R99" s="36">
        <f>SUMIFS(СВЦЭМ!$C$33:$C$776,СВЦЭМ!$A$33:$A$776,$A99,СВЦЭМ!$B$33:$B$776,R$83)+'СЕТ СН'!$H$12+СВЦЭМ!$D$10+'СЕТ СН'!$H$5-'СЕТ СН'!$H$20</f>
        <v>2982.5417799799998</v>
      </c>
      <c r="S99" s="36">
        <f>SUMIFS(СВЦЭМ!$C$33:$C$776,СВЦЭМ!$A$33:$A$776,$A99,СВЦЭМ!$B$33:$B$776,S$83)+'СЕТ СН'!$H$12+СВЦЭМ!$D$10+'СЕТ СН'!$H$5-'СЕТ СН'!$H$20</f>
        <v>2955.8617113</v>
      </c>
      <c r="T99" s="36">
        <f>SUMIFS(СВЦЭМ!$C$33:$C$776,СВЦЭМ!$A$33:$A$776,$A99,СВЦЭМ!$B$33:$B$776,T$83)+'СЕТ СН'!$H$12+СВЦЭМ!$D$10+'СЕТ СН'!$H$5-'СЕТ СН'!$H$20</f>
        <v>2929.1169314099998</v>
      </c>
      <c r="U99" s="36">
        <f>SUMIFS(СВЦЭМ!$C$33:$C$776,СВЦЭМ!$A$33:$A$776,$A99,СВЦЭМ!$B$33:$B$776,U$83)+'СЕТ СН'!$H$12+СВЦЭМ!$D$10+'СЕТ СН'!$H$5-'СЕТ СН'!$H$20</f>
        <v>2936.2970672900001</v>
      </c>
      <c r="V99" s="36">
        <f>SUMIFS(СВЦЭМ!$C$33:$C$776,СВЦЭМ!$A$33:$A$776,$A99,СВЦЭМ!$B$33:$B$776,V$83)+'СЕТ СН'!$H$12+СВЦЭМ!$D$10+'СЕТ СН'!$H$5-'СЕТ СН'!$H$20</f>
        <v>2948.6007255100003</v>
      </c>
      <c r="W99" s="36">
        <f>SUMIFS(СВЦЭМ!$C$33:$C$776,СВЦЭМ!$A$33:$A$776,$A99,СВЦЭМ!$B$33:$B$776,W$83)+'СЕТ СН'!$H$12+СВЦЭМ!$D$10+'СЕТ СН'!$H$5-'СЕТ СН'!$H$20</f>
        <v>2958.9804280600001</v>
      </c>
      <c r="X99" s="36">
        <f>SUMIFS(СВЦЭМ!$C$33:$C$776,СВЦЭМ!$A$33:$A$776,$A99,СВЦЭМ!$B$33:$B$776,X$83)+'СЕТ СН'!$H$12+СВЦЭМ!$D$10+'СЕТ СН'!$H$5-'СЕТ СН'!$H$20</f>
        <v>2980.33775599</v>
      </c>
      <c r="Y99" s="36">
        <f>SUMIFS(СВЦЭМ!$C$33:$C$776,СВЦЭМ!$A$33:$A$776,$A99,СВЦЭМ!$B$33:$B$776,Y$83)+'СЕТ СН'!$H$12+СВЦЭМ!$D$10+'СЕТ СН'!$H$5-'СЕТ СН'!$H$20</f>
        <v>3002.8076449499999</v>
      </c>
    </row>
    <row r="100" spans="1:25" ht="15.75" x14ac:dyDescent="0.2">
      <c r="A100" s="35">
        <f t="shared" si="2"/>
        <v>44182</v>
      </c>
      <c r="B100" s="36">
        <f>SUMIFS(СВЦЭМ!$C$33:$C$776,СВЦЭМ!$A$33:$A$776,$A100,СВЦЭМ!$B$33:$B$776,B$83)+'СЕТ СН'!$H$12+СВЦЭМ!$D$10+'СЕТ СН'!$H$5-'СЕТ СН'!$H$20</f>
        <v>3055.0609735899998</v>
      </c>
      <c r="C100" s="36">
        <f>SUMIFS(СВЦЭМ!$C$33:$C$776,СВЦЭМ!$A$33:$A$776,$A100,СВЦЭМ!$B$33:$B$776,C$83)+'СЕТ СН'!$H$12+СВЦЭМ!$D$10+'СЕТ СН'!$H$5-'СЕТ СН'!$H$20</f>
        <v>3109.1774187600004</v>
      </c>
      <c r="D100" s="36">
        <f>SUMIFS(СВЦЭМ!$C$33:$C$776,СВЦЭМ!$A$33:$A$776,$A100,СВЦЭМ!$B$33:$B$776,D$83)+'СЕТ СН'!$H$12+СВЦЭМ!$D$10+'СЕТ СН'!$H$5-'СЕТ СН'!$H$20</f>
        <v>3116.6373575500002</v>
      </c>
      <c r="E100" s="36">
        <f>SUMIFS(СВЦЭМ!$C$33:$C$776,СВЦЭМ!$A$33:$A$776,$A100,СВЦЭМ!$B$33:$B$776,E$83)+'СЕТ СН'!$H$12+СВЦЭМ!$D$10+'СЕТ СН'!$H$5-'СЕТ СН'!$H$20</f>
        <v>3121.6408279500001</v>
      </c>
      <c r="F100" s="36">
        <f>SUMIFS(СВЦЭМ!$C$33:$C$776,СВЦЭМ!$A$33:$A$776,$A100,СВЦЭМ!$B$33:$B$776,F$83)+'СЕТ СН'!$H$12+СВЦЭМ!$D$10+'СЕТ СН'!$H$5-'СЕТ СН'!$H$20</f>
        <v>3109.6084823299998</v>
      </c>
      <c r="G100" s="36">
        <f>SUMIFS(СВЦЭМ!$C$33:$C$776,СВЦЭМ!$A$33:$A$776,$A100,СВЦЭМ!$B$33:$B$776,G$83)+'СЕТ СН'!$H$12+СВЦЭМ!$D$10+'СЕТ СН'!$H$5-'СЕТ СН'!$H$20</f>
        <v>3097.9092629500001</v>
      </c>
      <c r="H100" s="36">
        <f>SUMIFS(СВЦЭМ!$C$33:$C$776,СВЦЭМ!$A$33:$A$776,$A100,СВЦЭМ!$B$33:$B$776,H$83)+'СЕТ СН'!$H$12+СВЦЭМ!$D$10+'СЕТ СН'!$H$5-'СЕТ СН'!$H$20</f>
        <v>3065.2742304600001</v>
      </c>
      <c r="I100" s="36">
        <f>SUMIFS(СВЦЭМ!$C$33:$C$776,СВЦЭМ!$A$33:$A$776,$A100,СВЦЭМ!$B$33:$B$776,I$83)+'СЕТ СН'!$H$12+СВЦЭМ!$D$10+'СЕТ СН'!$H$5-'СЕТ СН'!$H$20</f>
        <v>3017.6066212599999</v>
      </c>
      <c r="J100" s="36">
        <f>SUMIFS(СВЦЭМ!$C$33:$C$776,СВЦЭМ!$A$33:$A$776,$A100,СВЦЭМ!$B$33:$B$776,J$83)+'СЕТ СН'!$H$12+СВЦЭМ!$D$10+'СЕТ СН'!$H$5-'СЕТ СН'!$H$20</f>
        <v>2966.3861940799998</v>
      </c>
      <c r="K100" s="36">
        <f>SUMIFS(СВЦЭМ!$C$33:$C$776,СВЦЭМ!$A$33:$A$776,$A100,СВЦЭМ!$B$33:$B$776,K$83)+'СЕТ СН'!$H$12+СВЦЭМ!$D$10+'СЕТ СН'!$H$5-'СЕТ СН'!$H$20</f>
        <v>2939.79271647</v>
      </c>
      <c r="L100" s="36">
        <f>SUMIFS(СВЦЭМ!$C$33:$C$776,СВЦЭМ!$A$33:$A$776,$A100,СВЦЭМ!$B$33:$B$776,L$83)+'СЕТ СН'!$H$12+СВЦЭМ!$D$10+'СЕТ СН'!$H$5-'СЕТ СН'!$H$20</f>
        <v>2941.14982801</v>
      </c>
      <c r="M100" s="36">
        <f>SUMIFS(СВЦЭМ!$C$33:$C$776,СВЦЭМ!$A$33:$A$776,$A100,СВЦЭМ!$B$33:$B$776,M$83)+'СЕТ СН'!$H$12+СВЦЭМ!$D$10+'СЕТ СН'!$H$5-'СЕТ СН'!$H$20</f>
        <v>2950.4877185300002</v>
      </c>
      <c r="N100" s="36">
        <f>SUMIFS(СВЦЭМ!$C$33:$C$776,СВЦЭМ!$A$33:$A$776,$A100,СВЦЭМ!$B$33:$B$776,N$83)+'СЕТ СН'!$H$12+СВЦЭМ!$D$10+'СЕТ СН'!$H$5-'СЕТ СН'!$H$20</f>
        <v>2966.6839358900002</v>
      </c>
      <c r="O100" s="36">
        <f>SUMIFS(СВЦЭМ!$C$33:$C$776,СВЦЭМ!$A$33:$A$776,$A100,СВЦЭМ!$B$33:$B$776,O$83)+'СЕТ СН'!$H$12+СВЦЭМ!$D$10+'СЕТ СН'!$H$5-'СЕТ СН'!$H$20</f>
        <v>3012.6711923800003</v>
      </c>
      <c r="P100" s="36">
        <f>SUMIFS(СВЦЭМ!$C$33:$C$776,СВЦЭМ!$A$33:$A$776,$A100,СВЦЭМ!$B$33:$B$776,P$83)+'СЕТ СН'!$H$12+СВЦЭМ!$D$10+'СЕТ СН'!$H$5-'СЕТ СН'!$H$20</f>
        <v>3021.82236414</v>
      </c>
      <c r="Q100" s="36">
        <f>SUMIFS(СВЦЭМ!$C$33:$C$776,СВЦЭМ!$A$33:$A$776,$A100,СВЦЭМ!$B$33:$B$776,Q$83)+'СЕТ СН'!$H$12+СВЦЭМ!$D$10+'СЕТ СН'!$H$5-'СЕТ СН'!$H$20</f>
        <v>3033.4167763700002</v>
      </c>
      <c r="R100" s="36">
        <f>SUMIFS(СВЦЭМ!$C$33:$C$776,СВЦЭМ!$A$33:$A$776,$A100,СВЦЭМ!$B$33:$B$776,R$83)+'СЕТ СН'!$H$12+СВЦЭМ!$D$10+'СЕТ СН'!$H$5-'СЕТ СН'!$H$20</f>
        <v>2994.7241292899998</v>
      </c>
      <c r="S100" s="36">
        <f>SUMIFS(СВЦЭМ!$C$33:$C$776,СВЦЭМ!$A$33:$A$776,$A100,СВЦЭМ!$B$33:$B$776,S$83)+'СЕТ СН'!$H$12+СВЦЭМ!$D$10+'СЕТ СН'!$H$5-'СЕТ СН'!$H$20</f>
        <v>2961.1627870699999</v>
      </c>
      <c r="T100" s="36">
        <f>SUMIFS(СВЦЭМ!$C$33:$C$776,СВЦЭМ!$A$33:$A$776,$A100,СВЦЭМ!$B$33:$B$776,T$83)+'СЕТ СН'!$H$12+СВЦЭМ!$D$10+'СЕТ СН'!$H$5-'СЕТ СН'!$H$20</f>
        <v>2930.0894110500003</v>
      </c>
      <c r="U100" s="36">
        <f>SUMIFS(СВЦЭМ!$C$33:$C$776,СВЦЭМ!$A$33:$A$776,$A100,СВЦЭМ!$B$33:$B$776,U$83)+'СЕТ СН'!$H$12+СВЦЭМ!$D$10+'СЕТ СН'!$H$5-'СЕТ СН'!$H$20</f>
        <v>2941.64712831</v>
      </c>
      <c r="V100" s="36">
        <f>SUMIFS(СВЦЭМ!$C$33:$C$776,СВЦЭМ!$A$33:$A$776,$A100,СВЦЭМ!$B$33:$B$776,V$83)+'СЕТ СН'!$H$12+СВЦЭМ!$D$10+'СЕТ СН'!$H$5-'СЕТ СН'!$H$20</f>
        <v>2955.9177891099998</v>
      </c>
      <c r="W100" s="36">
        <f>SUMIFS(СВЦЭМ!$C$33:$C$776,СВЦЭМ!$A$33:$A$776,$A100,СВЦЭМ!$B$33:$B$776,W$83)+'СЕТ СН'!$H$12+СВЦЭМ!$D$10+'СЕТ СН'!$H$5-'СЕТ СН'!$H$20</f>
        <v>2970.5979637099999</v>
      </c>
      <c r="X100" s="36">
        <f>SUMIFS(СВЦЭМ!$C$33:$C$776,СВЦЭМ!$A$33:$A$776,$A100,СВЦЭМ!$B$33:$B$776,X$83)+'СЕТ СН'!$H$12+СВЦЭМ!$D$10+'СЕТ СН'!$H$5-'СЕТ СН'!$H$20</f>
        <v>2979.84992354</v>
      </c>
      <c r="Y100" s="36">
        <f>SUMIFS(СВЦЭМ!$C$33:$C$776,СВЦЭМ!$A$33:$A$776,$A100,СВЦЭМ!$B$33:$B$776,Y$83)+'СЕТ СН'!$H$12+СВЦЭМ!$D$10+'СЕТ СН'!$H$5-'СЕТ СН'!$H$20</f>
        <v>3001.0279092199999</v>
      </c>
    </row>
    <row r="101" spans="1:25" ht="15.75" x14ac:dyDescent="0.2">
      <c r="A101" s="35">
        <f t="shared" si="2"/>
        <v>44183</v>
      </c>
      <c r="B101" s="36">
        <f>SUMIFS(СВЦЭМ!$C$33:$C$776,СВЦЭМ!$A$33:$A$776,$A101,СВЦЭМ!$B$33:$B$776,B$83)+'СЕТ СН'!$H$12+СВЦЭМ!$D$10+'СЕТ СН'!$H$5-'СЕТ СН'!$H$20</f>
        <v>3041.15956022</v>
      </c>
      <c r="C101" s="36">
        <f>SUMIFS(СВЦЭМ!$C$33:$C$776,СВЦЭМ!$A$33:$A$776,$A101,СВЦЭМ!$B$33:$B$776,C$83)+'СЕТ СН'!$H$12+СВЦЭМ!$D$10+'СЕТ СН'!$H$5-'СЕТ СН'!$H$20</f>
        <v>3103.3553489599999</v>
      </c>
      <c r="D101" s="36">
        <f>SUMIFS(СВЦЭМ!$C$33:$C$776,СВЦЭМ!$A$33:$A$776,$A101,СВЦЭМ!$B$33:$B$776,D$83)+'СЕТ СН'!$H$12+СВЦЭМ!$D$10+'СЕТ СН'!$H$5-'СЕТ СН'!$H$20</f>
        <v>3125.7951838200001</v>
      </c>
      <c r="E101" s="36">
        <f>SUMIFS(СВЦЭМ!$C$33:$C$776,СВЦЭМ!$A$33:$A$776,$A101,СВЦЭМ!$B$33:$B$776,E$83)+'СЕТ СН'!$H$12+СВЦЭМ!$D$10+'СЕТ СН'!$H$5-'СЕТ СН'!$H$20</f>
        <v>3135.4012246700004</v>
      </c>
      <c r="F101" s="36">
        <f>SUMIFS(СВЦЭМ!$C$33:$C$776,СВЦЭМ!$A$33:$A$776,$A101,СВЦЭМ!$B$33:$B$776,F$83)+'СЕТ СН'!$H$12+СВЦЭМ!$D$10+'СЕТ СН'!$H$5-'СЕТ СН'!$H$20</f>
        <v>3134.8476225300001</v>
      </c>
      <c r="G101" s="36">
        <f>SUMIFS(СВЦЭМ!$C$33:$C$776,СВЦЭМ!$A$33:$A$776,$A101,СВЦЭМ!$B$33:$B$776,G$83)+'СЕТ СН'!$H$12+СВЦЭМ!$D$10+'СЕТ СН'!$H$5-'СЕТ СН'!$H$20</f>
        <v>3112.0126302799999</v>
      </c>
      <c r="H101" s="36">
        <f>SUMIFS(СВЦЭМ!$C$33:$C$776,СВЦЭМ!$A$33:$A$776,$A101,СВЦЭМ!$B$33:$B$776,H$83)+'СЕТ СН'!$H$12+СВЦЭМ!$D$10+'СЕТ СН'!$H$5-'СЕТ СН'!$H$20</f>
        <v>3076.57661474</v>
      </c>
      <c r="I101" s="36">
        <f>SUMIFS(СВЦЭМ!$C$33:$C$776,СВЦЭМ!$A$33:$A$776,$A101,СВЦЭМ!$B$33:$B$776,I$83)+'СЕТ СН'!$H$12+СВЦЭМ!$D$10+'СЕТ СН'!$H$5-'СЕТ СН'!$H$20</f>
        <v>3015.0818357100002</v>
      </c>
      <c r="J101" s="36">
        <f>SUMIFS(СВЦЭМ!$C$33:$C$776,СВЦЭМ!$A$33:$A$776,$A101,СВЦЭМ!$B$33:$B$776,J$83)+'СЕТ СН'!$H$12+СВЦЭМ!$D$10+'СЕТ СН'!$H$5-'СЕТ СН'!$H$20</f>
        <v>2964.3976506500003</v>
      </c>
      <c r="K101" s="36">
        <f>SUMIFS(СВЦЭМ!$C$33:$C$776,СВЦЭМ!$A$33:$A$776,$A101,СВЦЭМ!$B$33:$B$776,K$83)+'СЕТ СН'!$H$12+СВЦЭМ!$D$10+'СЕТ СН'!$H$5-'СЕТ СН'!$H$20</f>
        <v>2950.7652445100002</v>
      </c>
      <c r="L101" s="36">
        <f>SUMIFS(СВЦЭМ!$C$33:$C$776,СВЦЭМ!$A$33:$A$776,$A101,СВЦЭМ!$B$33:$B$776,L$83)+'СЕТ СН'!$H$12+СВЦЭМ!$D$10+'СЕТ СН'!$H$5-'СЕТ СН'!$H$20</f>
        <v>2958.9027592000002</v>
      </c>
      <c r="M101" s="36">
        <f>SUMIFS(СВЦЭМ!$C$33:$C$776,СВЦЭМ!$A$33:$A$776,$A101,СВЦЭМ!$B$33:$B$776,M$83)+'СЕТ СН'!$H$12+СВЦЭМ!$D$10+'СЕТ СН'!$H$5-'СЕТ СН'!$H$20</f>
        <v>2946.4161594000002</v>
      </c>
      <c r="N101" s="36">
        <f>SUMIFS(СВЦЭМ!$C$33:$C$776,СВЦЭМ!$A$33:$A$776,$A101,СВЦЭМ!$B$33:$B$776,N$83)+'СЕТ СН'!$H$12+СВЦЭМ!$D$10+'СЕТ СН'!$H$5-'СЕТ СН'!$H$20</f>
        <v>2937.7916940200003</v>
      </c>
      <c r="O101" s="36">
        <f>SUMIFS(СВЦЭМ!$C$33:$C$776,СВЦЭМ!$A$33:$A$776,$A101,СВЦЭМ!$B$33:$B$776,O$83)+'СЕТ СН'!$H$12+СВЦЭМ!$D$10+'СЕТ СН'!$H$5-'СЕТ СН'!$H$20</f>
        <v>2965.2725235100002</v>
      </c>
      <c r="P101" s="36">
        <f>SUMIFS(СВЦЭМ!$C$33:$C$776,СВЦЭМ!$A$33:$A$776,$A101,СВЦЭМ!$B$33:$B$776,P$83)+'СЕТ СН'!$H$12+СВЦЭМ!$D$10+'СЕТ СН'!$H$5-'СЕТ СН'!$H$20</f>
        <v>2985.36039149</v>
      </c>
      <c r="Q101" s="36">
        <f>SUMIFS(СВЦЭМ!$C$33:$C$776,СВЦЭМ!$A$33:$A$776,$A101,СВЦЭМ!$B$33:$B$776,Q$83)+'СЕТ СН'!$H$12+СВЦЭМ!$D$10+'СЕТ СН'!$H$5-'СЕТ СН'!$H$20</f>
        <v>2992.1630353800001</v>
      </c>
      <c r="R101" s="36">
        <f>SUMIFS(СВЦЭМ!$C$33:$C$776,СВЦЭМ!$A$33:$A$776,$A101,СВЦЭМ!$B$33:$B$776,R$83)+'СЕТ СН'!$H$12+СВЦЭМ!$D$10+'СЕТ СН'!$H$5-'СЕТ СН'!$H$20</f>
        <v>2960.6833646200002</v>
      </c>
      <c r="S101" s="36">
        <f>SUMIFS(СВЦЭМ!$C$33:$C$776,СВЦЭМ!$A$33:$A$776,$A101,СВЦЭМ!$B$33:$B$776,S$83)+'СЕТ СН'!$H$12+СВЦЭМ!$D$10+'СЕТ СН'!$H$5-'СЕТ СН'!$H$20</f>
        <v>2933.7163203</v>
      </c>
      <c r="T101" s="36">
        <f>SUMIFS(СВЦЭМ!$C$33:$C$776,СВЦЭМ!$A$33:$A$776,$A101,СВЦЭМ!$B$33:$B$776,T$83)+'СЕТ СН'!$H$12+СВЦЭМ!$D$10+'СЕТ СН'!$H$5-'СЕТ СН'!$H$20</f>
        <v>2946.6941388499999</v>
      </c>
      <c r="U101" s="36">
        <f>SUMIFS(СВЦЭМ!$C$33:$C$776,СВЦЭМ!$A$33:$A$776,$A101,СВЦЭМ!$B$33:$B$776,U$83)+'СЕТ СН'!$H$12+СВЦЭМ!$D$10+'СЕТ СН'!$H$5-'СЕТ СН'!$H$20</f>
        <v>2953.2722050500001</v>
      </c>
      <c r="V101" s="36">
        <f>SUMIFS(СВЦЭМ!$C$33:$C$776,СВЦЭМ!$A$33:$A$776,$A101,СВЦЭМ!$B$33:$B$776,V$83)+'СЕТ СН'!$H$12+СВЦЭМ!$D$10+'СЕТ СН'!$H$5-'СЕТ СН'!$H$20</f>
        <v>2936.7841964200002</v>
      </c>
      <c r="W101" s="36">
        <f>SUMIFS(СВЦЭМ!$C$33:$C$776,СВЦЭМ!$A$33:$A$776,$A101,СВЦЭМ!$B$33:$B$776,W$83)+'СЕТ СН'!$H$12+СВЦЭМ!$D$10+'СЕТ СН'!$H$5-'СЕТ СН'!$H$20</f>
        <v>2940.8426745500001</v>
      </c>
      <c r="X101" s="36">
        <f>SUMIFS(СВЦЭМ!$C$33:$C$776,СВЦЭМ!$A$33:$A$776,$A101,СВЦЭМ!$B$33:$B$776,X$83)+'СЕТ СН'!$H$12+СВЦЭМ!$D$10+'СЕТ СН'!$H$5-'СЕТ СН'!$H$20</f>
        <v>2953.3791329400001</v>
      </c>
      <c r="Y101" s="36">
        <f>SUMIFS(СВЦЭМ!$C$33:$C$776,СВЦЭМ!$A$33:$A$776,$A101,СВЦЭМ!$B$33:$B$776,Y$83)+'СЕТ СН'!$H$12+СВЦЭМ!$D$10+'СЕТ СН'!$H$5-'СЕТ СН'!$H$20</f>
        <v>2976.7307999</v>
      </c>
    </row>
    <row r="102" spans="1:25" ht="15.75" x14ac:dyDescent="0.2">
      <c r="A102" s="35">
        <f t="shared" si="2"/>
        <v>44184</v>
      </c>
      <c r="B102" s="36">
        <f>SUMIFS(СВЦЭМ!$C$33:$C$776,СВЦЭМ!$A$33:$A$776,$A102,СВЦЭМ!$B$33:$B$776,B$83)+'СЕТ СН'!$H$12+СВЦЭМ!$D$10+'СЕТ СН'!$H$5-'СЕТ СН'!$H$20</f>
        <v>3022.1108141100003</v>
      </c>
      <c r="C102" s="36">
        <f>SUMIFS(СВЦЭМ!$C$33:$C$776,СВЦЭМ!$A$33:$A$776,$A102,СВЦЭМ!$B$33:$B$776,C$83)+'СЕТ СН'!$H$12+СВЦЭМ!$D$10+'СЕТ СН'!$H$5-'СЕТ СН'!$H$20</f>
        <v>3089.6427900200001</v>
      </c>
      <c r="D102" s="36">
        <f>SUMIFS(СВЦЭМ!$C$33:$C$776,СВЦЭМ!$A$33:$A$776,$A102,СВЦЭМ!$B$33:$B$776,D$83)+'СЕТ СН'!$H$12+СВЦЭМ!$D$10+'СЕТ СН'!$H$5-'СЕТ СН'!$H$20</f>
        <v>3103.25643997</v>
      </c>
      <c r="E102" s="36">
        <f>SUMIFS(СВЦЭМ!$C$33:$C$776,СВЦЭМ!$A$33:$A$776,$A102,СВЦЭМ!$B$33:$B$776,E$83)+'СЕТ СН'!$H$12+СВЦЭМ!$D$10+'СЕТ СН'!$H$5-'СЕТ СН'!$H$20</f>
        <v>3113.8147791299998</v>
      </c>
      <c r="F102" s="36">
        <f>SUMIFS(СВЦЭМ!$C$33:$C$776,СВЦЭМ!$A$33:$A$776,$A102,СВЦЭМ!$B$33:$B$776,F$83)+'СЕТ СН'!$H$12+СВЦЭМ!$D$10+'СЕТ СН'!$H$5-'СЕТ СН'!$H$20</f>
        <v>3112.3487255199998</v>
      </c>
      <c r="G102" s="36">
        <f>SUMIFS(СВЦЭМ!$C$33:$C$776,СВЦЭМ!$A$33:$A$776,$A102,СВЦЭМ!$B$33:$B$776,G$83)+'СЕТ СН'!$H$12+СВЦЭМ!$D$10+'СЕТ СН'!$H$5-'СЕТ СН'!$H$20</f>
        <v>3107.1637547099999</v>
      </c>
      <c r="H102" s="36">
        <f>SUMIFS(СВЦЭМ!$C$33:$C$776,СВЦЭМ!$A$33:$A$776,$A102,СВЦЭМ!$B$33:$B$776,H$83)+'СЕТ СН'!$H$12+СВЦЭМ!$D$10+'СЕТ СН'!$H$5-'СЕТ СН'!$H$20</f>
        <v>3096.0092803100001</v>
      </c>
      <c r="I102" s="36">
        <f>SUMIFS(СВЦЭМ!$C$33:$C$776,СВЦЭМ!$A$33:$A$776,$A102,СВЦЭМ!$B$33:$B$776,I$83)+'СЕТ СН'!$H$12+СВЦЭМ!$D$10+'СЕТ СН'!$H$5-'СЕТ СН'!$H$20</f>
        <v>3056.3225204</v>
      </c>
      <c r="J102" s="36">
        <f>SUMIFS(СВЦЭМ!$C$33:$C$776,СВЦЭМ!$A$33:$A$776,$A102,СВЦЭМ!$B$33:$B$776,J$83)+'СЕТ СН'!$H$12+СВЦЭМ!$D$10+'СЕТ СН'!$H$5-'СЕТ СН'!$H$20</f>
        <v>2969.4646601100003</v>
      </c>
      <c r="K102" s="36">
        <f>SUMIFS(СВЦЭМ!$C$33:$C$776,СВЦЭМ!$A$33:$A$776,$A102,СВЦЭМ!$B$33:$B$776,K$83)+'СЕТ СН'!$H$12+СВЦЭМ!$D$10+'СЕТ СН'!$H$5-'СЕТ СН'!$H$20</f>
        <v>2930.4301067300003</v>
      </c>
      <c r="L102" s="36">
        <f>SUMIFS(СВЦЭМ!$C$33:$C$776,СВЦЭМ!$A$33:$A$776,$A102,СВЦЭМ!$B$33:$B$776,L$83)+'СЕТ СН'!$H$12+СВЦЭМ!$D$10+'СЕТ СН'!$H$5-'СЕТ СН'!$H$20</f>
        <v>2948.9400604900002</v>
      </c>
      <c r="M102" s="36">
        <f>SUMIFS(СВЦЭМ!$C$33:$C$776,СВЦЭМ!$A$33:$A$776,$A102,СВЦЭМ!$B$33:$B$776,M$83)+'СЕТ СН'!$H$12+СВЦЭМ!$D$10+'СЕТ СН'!$H$5-'СЕТ СН'!$H$20</f>
        <v>2936.3158411599998</v>
      </c>
      <c r="N102" s="36">
        <f>SUMIFS(СВЦЭМ!$C$33:$C$776,СВЦЭМ!$A$33:$A$776,$A102,СВЦЭМ!$B$33:$B$776,N$83)+'СЕТ СН'!$H$12+СВЦЭМ!$D$10+'СЕТ СН'!$H$5-'СЕТ СН'!$H$20</f>
        <v>2948.3611382999998</v>
      </c>
      <c r="O102" s="36">
        <f>SUMIFS(СВЦЭМ!$C$33:$C$776,СВЦЭМ!$A$33:$A$776,$A102,СВЦЭМ!$B$33:$B$776,O$83)+'СЕТ СН'!$H$12+СВЦЭМ!$D$10+'СЕТ СН'!$H$5-'СЕТ СН'!$H$20</f>
        <v>2993.87505242</v>
      </c>
      <c r="P102" s="36">
        <f>SUMIFS(СВЦЭМ!$C$33:$C$776,СВЦЭМ!$A$33:$A$776,$A102,СВЦЭМ!$B$33:$B$776,P$83)+'СЕТ СН'!$H$12+СВЦЭМ!$D$10+'СЕТ СН'!$H$5-'СЕТ СН'!$H$20</f>
        <v>3020.7975966200001</v>
      </c>
      <c r="Q102" s="36">
        <f>SUMIFS(СВЦЭМ!$C$33:$C$776,СВЦЭМ!$A$33:$A$776,$A102,СВЦЭМ!$B$33:$B$776,Q$83)+'СЕТ СН'!$H$12+СВЦЭМ!$D$10+'СЕТ СН'!$H$5-'СЕТ СН'!$H$20</f>
        <v>3022.7850354100001</v>
      </c>
      <c r="R102" s="36">
        <f>SUMIFS(СВЦЭМ!$C$33:$C$776,СВЦЭМ!$A$33:$A$776,$A102,СВЦЭМ!$B$33:$B$776,R$83)+'СЕТ СН'!$H$12+СВЦЭМ!$D$10+'СЕТ СН'!$H$5-'СЕТ СН'!$H$20</f>
        <v>2974.6052608999998</v>
      </c>
      <c r="S102" s="36">
        <f>SUMIFS(СВЦЭМ!$C$33:$C$776,СВЦЭМ!$A$33:$A$776,$A102,СВЦЭМ!$B$33:$B$776,S$83)+'СЕТ СН'!$H$12+СВЦЭМ!$D$10+'СЕТ СН'!$H$5-'СЕТ СН'!$H$20</f>
        <v>2943.9254715699999</v>
      </c>
      <c r="T102" s="36">
        <f>SUMIFS(СВЦЭМ!$C$33:$C$776,СВЦЭМ!$A$33:$A$776,$A102,СВЦЭМ!$B$33:$B$776,T$83)+'СЕТ СН'!$H$12+СВЦЭМ!$D$10+'СЕТ СН'!$H$5-'СЕТ СН'!$H$20</f>
        <v>2937.3267272000003</v>
      </c>
      <c r="U102" s="36">
        <f>SUMIFS(СВЦЭМ!$C$33:$C$776,СВЦЭМ!$A$33:$A$776,$A102,СВЦЭМ!$B$33:$B$776,U$83)+'СЕТ СН'!$H$12+СВЦЭМ!$D$10+'СЕТ СН'!$H$5-'СЕТ СН'!$H$20</f>
        <v>2934.5737189000001</v>
      </c>
      <c r="V102" s="36">
        <f>SUMIFS(СВЦЭМ!$C$33:$C$776,СВЦЭМ!$A$33:$A$776,$A102,СВЦЭМ!$B$33:$B$776,V$83)+'СЕТ СН'!$H$12+СВЦЭМ!$D$10+'СЕТ СН'!$H$5-'СЕТ СН'!$H$20</f>
        <v>2935.1476940699999</v>
      </c>
      <c r="W102" s="36">
        <f>SUMIFS(СВЦЭМ!$C$33:$C$776,СВЦЭМ!$A$33:$A$776,$A102,СВЦЭМ!$B$33:$B$776,W$83)+'СЕТ СН'!$H$12+СВЦЭМ!$D$10+'СЕТ СН'!$H$5-'СЕТ СН'!$H$20</f>
        <v>2947.74402328</v>
      </c>
      <c r="X102" s="36">
        <f>SUMIFS(СВЦЭМ!$C$33:$C$776,СВЦЭМ!$A$33:$A$776,$A102,СВЦЭМ!$B$33:$B$776,X$83)+'СЕТ СН'!$H$12+СВЦЭМ!$D$10+'СЕТ СН'!$H$5-'СЕТ СН'!$H$20</f>
        <v>2961.3688548099999</v>
      </c>
      <c r="Y102" s="36">
        <f>SUMIFS(СВЦЭМ!$C$33:$C$776,СВЦЭМ!$A$33:$A$776,$A102,СВЦЭМ!$B$33:$B$776,Y$83)+'СЕТ СН'!$H$12+СВЦЭМ!$D$10+'СЕТ СН'!$H$5-'СЕТ СН'!$H$20</f>
        <v>2975.01309266</v>
      </c>
    </row>
    <row r="103" spans="1:25" ht="15.75" x14ac:dyDescent="0.2">
      <c r="A103" s="35">
        <f t="shared" si="2"/>
        <v>44185</v>
      </c>
      <c r="B103" s="36">
        <f>SUMIFS(СВЦЭМ!$C$33:$C$776,СВЦЭМ!$A$33:$A$776,$A103,СВЦЭМ!$B$33:$B$776,B$83)+'СЕТ СН'!$H$12+СВЦЭМ!$D$10+'СЕТ СН'!$H$5-'СЕТ СН'!$H$20</f>
        <v>3042.1467703399999</v>
      </c>
      <c r="C103" s="36">
        <f>SUMIFS(СВЦЭМ!$C$33:$C$776,СВЦЭМ!$A$33:$A$776,$A103,СВЦЭМ!$B$33:$B$776,C$83)+'СЕТ СН'!$H$12+СВЦЭМ!$D$10+'СЕТ СН'!$H$5-'СЕТ СН'!$H$20</f>
        <v>3099.4027828200001</v>
      </c>
      <c r="D103" s="36">
        <f>SUMIFS(СВЦЭМ!$C$33:$C$776,СВЦЭМ!$A$33:$A$776,$A103,СВЦЭМ!$B$33:$B$776,D$83)+'СЕТ СН'!$H$12+СВЦЭМ!$D$10+'СЕТ СН'!$H$5-'СЕТ СН'!$H$20</f>
        <v>3111.12041697</v>
      </c>
      <c r="E103" s="36">
        <f>SUMIFS(СВЦЭМ!$C$33:$C$776,СВЦЭМ!$A$33:$A$776,$A103,СВЦЭМ!$B$33:$B$776,E$83)+'СЕТ СН'!$H$12+СВЦЭМ!$D$10+'СЕТ СН'!$H$5-'СЕТ СН'!$H$20</f>
        <v>3116.3062374900001</v>
      </c>
      <c r="F103" s="36">
        <f>SUMIFS(СВЦЭМ!$C$33:$C$776,СВЦЭМ!$A$33:$A$776,$A103,СВЦЭМ!$B$33:$B$776,F$83)+'СЕТ СН'!$H$12+СВЦЭМ!$D$10+'СЕТ СН'!$H$5-'СЕТ СН'!$H$20</f>
        <v>3112.6877505800003</v>
      </c>
      <c r="G103" s="36">
        <f>SUMIFS(СВЦЭМ!$C$33:$C$776,СВЦЭМ!$A$33:$A$776,$A103,СВЦЭМ!$B$33:$B$776,G$83)+'СЕТ СН'!$H$12+СВЦЭМ!$D$10+'СЕТ СН'!$H$5-'СЕТ СН'!$H$20</f>
        <v>3114.5083645300001</v>
      </c>
      <c r="H103" s="36">
        <f>SUMIFS(СВЦЭМ!$C$33:$C$776,СВЦЭМ!$A$33:$A$776,$A103,СВЦЭМ!$B$33:$B$776,H$83)+'СЕТ СН'!$H$12+СВЦЭМ!$D$10+'СЕТ СН'!$H$5-'СЕТ СН'!$H$20</f>
        <v>3106.4962216200001</v>
      </c>
      <c r="I103" s="36">
        <f>SUMIFS(СВЦЭМ!$C$33:$C$776,СВЦЭМ!$A$33:$A$776,$A103,СВЦЭМ!$B$33:$B$776,I$83)+'СЕТ СН'!$H$12+СВЦЭМ!$D$10+'СЕТ СН'!$H$5-'СЕТ СН'!$H$20</f>
        <v>3057.1364542000001</v>
      </c>
      <c r="J103" s="36">
        <f>SUMIFS(СВЦЭМ!$C$33:$C$776,СВЦЭМ!$A$33:$A$776,$A103,СВЦЭМ!$B$33:$B$776,J$83)+'СЕТ СН'!$H$12+СВЦЭМ!$D$10+'СЕТ СН'!$H$5-'СЕТ СН'!$H$20</f>
        <v>2998.3705201100001</v>
      </c>
      <c r="K103" s="36">
        <f>SUMIFS(СВЦЭМ!$C$33:$C$776,СВЦЭМ!$A$33:$A$776,$A103,СВЦЭМ!$B$33:$B$776,K$83)+'СЕТ СН'!$H$12+СВЦЭМ!$D$10+'СЕТ СН'!$H$5-'СЕТ СН'!$H$20</f>
        <v>2958.1855520300001</v>
      </c>
      <c r="L103" s="36">
        <f>SUMIFS(СВЦЭМ!$C$33:$C$776,СВЦЭМ!$A$33:$A$776,$A103,СВЦЭМ!$B$33:$B$776,L$83)+'СЕТ СН'!$H$12+СВЦЭМ!$D$10+'СЕТ СН'!$H$5-'СЕТ СН'!$H$20</f>
        <v>2952.1045667899998</v>
      </c>
      <c r="M103" s="36">
        <f>SUMIFS(СВЦЭМ!$C$33:$C$776,СВЦЭМ!$A$33:$A$776,$A103,СВЦЭМ!$B$33:$B$776,M$83)+'СЕТ СН'!$H$12+СВЦЭМ!$D$10+'СЕТ СН'!$H$5-'СЕТ СН'!$H$20</f>
        <v>2948.1224371399999</v>
      </c>
      <c r="N103" s="36">
        <f>SUMIFS(СВЦЭМ!$C$33:$C$776,СВЦЭМ!$A$33:$A$776,$A103,СВЦЭМ!$B$33:$B$776,N$83)+'СЕТ СН'!$H$12+СВЦЭМ!$D$10+'СЕТ СН'!$H$5-'СЕТ СН'!$H$20</f>
        <v>2958.7013404899999</v>
      </c>
      <c r="O103" s="36">
        <f>SUMIFS(СВЦЭМ!$C$33:$C$776,СВЦЭМ!$A$33:$A$776,$A103,СВЦЭМ!$B$33:$B$776,O$83)+'СЕТ СН'!$H$12+СВЦЭМ!$D$10+'СЕТ СН'!$H$5-'СЕТ СН'!$H$20</f>
        <v>2999.6588470400002</v>
      </c>
      <c r="P103" s="36">
        <f>SUMIFS(СВЦЭМ!$C$33:$C$776,СВЦЭМ!$A$33:$A$776,$A103,СВЦЭМ!$B$33:$B$776,P$83)+'СЕТ СН'!$H$12+СВЦЭМ!$D$10+'СЕТ СН'!$H$5-'СЕТ СН'!$H$20</f>
        <v>3019.4599525600001</v>
      </c>
      <c r="Q103" s="36">
        <f>SUMIFS(СВЦЭМ!$C$33:$C$776,СВЦЭМ!$A$33:$A$776,$A103,СВЦЭМ!$B$33:$B$776,Q$83)+'СЕТ СН'!$H$12+СВЦЭМ!$D$10+'СЕТ СН'!$H$5-'СЕТ СН'!$H$20</f>
        <v>3021.26629125</v>
      </c>
      <c r="R103" s="36">
        <f>SUMIFS(СВЦЭМ!$C$33:$C$776,СВЦЭМ!$A$33:$A$776,$A103,СВЦЭМ!$B$33:$B$776,R$83)+'СЕТ СН'!$H$12+СВЦЭМ!$D$10+'СЕТ СН'!$H$5-'СЕТ СН'!$H$20</f>
        <v>2978.7069007999999</v>
      </c>
      <c r="S103" s="36">
        <f>SUMIFS(СВЦЭМ!$C$33:$C$776,СВЦЭМ!$A$33:$A$776,$A103,СВЦЭМ!$B$33:$B$776,S$83)+'СЕТ СН'!$H$12+СВЦЭМ!$D$10+'СЕТ СН'!$H$5-'СЕТ СН'!$H$20</f>
        <v>2945.5874394500001</v>
      </c>
      <c r="T103" s="36">
        <f>SUMIFS(СВЦЭМ!$C$33:$C$776,СВЦЭМ!$A$33:$A$776,$A103,СВЦЭМ!$B$33:$B$776,T$83)+'СЕТ СН'!$H$12+СВЦЭМ!$D$10+'СЕТ СН'!$H$5-'СЕТ СН'!$H$20</f>
        <v>2952.3761776900001</v>
      </c>
      <c r="U103" s="36">
        <f>SUMIFS(СВЦЭМ!$C$33:$C$776,СВЦЭМ!$A$33:$A$776,$A103,СВЦЭМ!$B$33:$B$776,U$83)+'СЕТ СН'!$H$12+СВЦЭМ!$D$10+'СЕТ СН'!$H$5-'СЕТ СН'!$H$20</f>
        <v>2953.7719899900003</v>
      </c>
      <c r="V103" s="36">
        <f>SUMIFS(СВЦЭМ!$C$33:$C$776,СВЦЭМ!$A$33:$A$776,$A103,СВЦЭМ!$B$33:$B$776,V$83)+'СЕТ СН'!$H$12+СВЦЭМ!$D$10+'СЕТ СН'!$H$5-'СЕТ СН'!$H$20</f>
        <v>2958.4835561</v>
      </c>
      <c r="W103" s="36">
        <f>SUMIFS(СВЦЭМ!$C$33:$C$776,СВЦЭМ!$A$33:$A$776,$A103,СВЦЭМ!$B$33:$B$776,W$83)+'СЕТ СН'!$H$12+СВЦЭМ!$D$10+'СЕТ СН'!$H$5-'СЕТ СН'!$H$20</f>
        <v>2973.0494880199999</v>
      </c>
      <c r="X103" s="36">
        <f>SUMIFS(СВЦЭМ!$C$33:$C$776,СВЦЭМ!$A$33:$A$776,$A103,СВЦЭМ!$B$33:$B$776,X$83)+'СЕТ СН'!$H$12+СВЦЭМ!$D$10+'СЕТ СН'!$H$5-'СЕТ СН'!$H$20</f>
        <v>2981.9472977300002</v>
      </c>
      <c r="Y103" s="36">
        <f>SUMIFS(СВЦЭМ!$C$33:$C$776,СВЦЭМ!$A$33:$A$776,$A103,СВЦЭМ!$B$33:$B$776,Y$83)+'СЕТ СН'!$H$12+СВЦЭМ!$D$10+'СЕТ СН'!$H$5-'СЕТ СН'!$H$20</f>
        <v>3000.76292122</v>
      </c>
    </row>
    <row r="104" spans="1:25" ht="15.75" x14ac:dyDescent="0.2">
      <c r="A104" s="35">
        <f t="shared" si="2"/>
        <v>44186</v>
      </c>
      <c r="B104" s="36">
        <f>SUMIFS(СВЦЭМ!$C$33:$C$776,СВЦЭМ!$A$33:$A$776,$A104,СВЦЭМ!$B$33:$B$776,B$83)+'СЕТ СН'!$H$12+СВЦЭМ!$D$10+'СЕТ СН'!$H$5-'СЕТ СН'!$H$20</f>
        <v>3025.1631411799999</v>
      </c>
      <c r="C104" s="36">
        <f>SUMIFS(СВЦЭМ!$C$33:$C$776,СВЦЭМ!$A$33:$A$776,$A104,СВЦЭМ!$B$33:$B$776,C$83)+'СЕТ СН'!$H$12+СВЦЭМ!$D$10+'СЕТ СН'!$H$5-'СЕТ СН'!$H$20</f>
        <v>3074.2696827099999</v>
      </c>
      <c r="D104" s="36">
        <f>SUMIFS(СВЦЭМ!$C$33:$C$776,СВЦЭМ!$A$33:$A$776,$A104,СВЦЭМ!$B$33:$B$776,D$83)+'СЕТ СН'!$H$12+СВЦЭМ!$D$10+'СЕТ СН'!$H$5-'СЕТ СН'!$H$20</f>
        <v>3075.8507268000003</v>
      </c>
      <c r="E104" s="36">
        <f>SUMIFS(СВЦЭМ!$C$33:$C$776,СВЦЭМ!$A$33:$A$776,$A104,СВЦЭМ!$B$33:$B$776,E$83)+'СЕТ СН'!$H$12+СВЦЭМ!$D$10+'СЕТ СН'!$H$5-'СЕТ СН'!$H$20</f>
        <v>3088.2466055499999</v>
      </c>
      <c r="F104" s="36">
        <f>SUMIFS(СВЦЭМ!$C$33:$C$776,СВЦЭМ!$A$33:$A$776,$A104,СВЦЭМ!$B$33:$B$776,F$83)+'СЕТ СН'!$H$12+СВЦЭМ!$D$10+'СЕТ СН'!$H$5-'СЕТ СН'!$H$20</f>
        <v>3086.0255374600001</v>
      </c>
      <c r="G104" s="36">
        <f>SUMIFS(СВЦЭМ!$C$33:$C$776,СВЦЭМ!$A$33:$A$776,$A104,СВЦЭМ!$B$33:$B$776,G$83)+'СЕТ СН'!$H$12+СВЦЭМ!$D$10+'СЕТ СН'!$H$5-'СЕТ СН'!$H$20</f>
        <v>3091.2811723</v>
      </c>
      <c r="H104" s="36">
        <f>SUMIFS(СВЦЭМ!$C$33:$C$776,СВЦЭМ!$A$33:$A$776,$A104,СВЦЭМ!$B$33:$B$776,H$83)+'СЕТ СН'!$H$12+СВЦЭМ!$D$10+'СЕТ СН'!$H$5-'СЕТ СН'!$H$20</f>
        <v>3077.39672036</v>
      </c>
      <c r="I104" s="36">
        <f>SUMIFS(СВЦЭМ!$C$33:$C$776,СВЦЭМ!$A$33:$A$776,$A104,СВЦЭМ!$B$33:$B$776,I$83)+'СЕТ СН'!$H$12+СВЦЭМ!$D$10+'СЕТ СН'!$H$5-'СЕТ СН'!$H$20</f>
        <v>3019.8139494500001</v>
      </c>
      <c r="J104" s="36">
        <f>SUMIFS(СВЦЭМ!$C$33:$C$776,СВЦЭМ!$A$33:$A$776,$A104,СВЦЭМ!$B$33:$B$776,J$83)+'СЕТ СН'!$H$12+СВЦЭМ!$D$10+'СЕТ СН'!$H$5-'СЕТ СН'!$H$20</f>
        <v>2970.77624926</v>
      </c>
      <c r="K104" s="36">
        <f>SUMIFS(СВЦЭМ!$C$33:$C$776,СВЦЭМ!$A$33:$A$776,$A104,СВЦЭМ!$B$33:$B$776,K$83)+'СЕТ СН'!$H$12+СВЦЭМ!$D$10+'СЕТ СН'!$H$5-'СЕТ СН'!$H$20</f>
        <v>3015.6317553099998</v>
      </c>
      <c r="L104" s="36">
        <f>SUMIFS(СВЦЭМ!$C$33:$C$776,СВЦЭМ!$A$33:$A$776,$A104,СВЦЭМ!$B$33:$B$776,L$83)+'СЕТ СН'!$H$12+СВЦЭМ!$D$10+'СЕТ СН'!$H$5-'СЕТ СН'!$H$20</f>
        <v>3023.8125485600003</v>
      </c>
      <c r="M104" s="36">
        <f>SUMIFS(СВЦЭМ!$C$33:$C$776,СВЦЭМ!$A$33:$A$776,$A104,СВЦЭМ!$B$33:$B$776,M$83)+'СЕТ СН'!$H$12+СВЦЭМ!$D$10+'СЕТ СН'!$H$5-'СЕТ СН'!$H$20</f>
        <v>3017.1206476900002</v>
      </c>
      <c r="N104" s="36">
        <f>SUMIFS(СВЦЭМ!$C$33:$C$776,СВЦЭМ!$A$33:$A$776,$A104,СВЦЭМ!$B$33:$B$776,N$83)+'СЕТ СН'!$H$12+СВЦЭМ!$D$10+'СЕТ СН'!$H$5-'СЕТ СН'!$H$20</f>
        <v>3013.2202249500001</v>
      </c>
      <c r="O104" s="36">
        <f>SUMIFS(СВЦЭМ!$C$33:$C$776,СВЦЭМ!$A$33:$A$776,$A104,СВЦЭМ!$B$33:$B$776,O$83)+'СЕТ СН'!$H$12+СВЦЭМ!$D$10+'СЕТ СН'!$H$5-'СЕТ СН'!$H$20</f>
        <v>3011.13147205</v>
      </c>
      <c r="P104" s="36">
        <f>SUMIFS(СВЦЭМ!$C$33:$C$776,СВЦЭМ!$A$33:$A$776,$A104,СВЦЭМ!$B$33:$B$776,P$83)+'СЕТ СН'!$H$12+СВЦЭМ!$D$10+'СЕТ СН'!$H$5-'СЕТ СН'!$H$20</f>
        <v>3010.0483005300002</v>
      </c>
      <c r="Q104" s="36">
        <f>SUMIFS(СВЦЭМ!$C$33:$C$776,СВЦЭМ!$A$33:$A$776,$A104,СВЦЭМ!$B$33:$B$776,Q$83)+'СЕТ СН'!$H$12+СВЦЭМ!$D$10+'СЕТ СН'!$H$5-'СЕТ СН'!$H$20</f>
        <v>3013.4470409800001</v>
      </c>
      <c r="R104" s="36">
        <f>SUMIFS(СВЦЭМ!$C$33:$C$776,СВЦЭМ!$A$33:$A$776,$A104,СВЦЭМ!$B$33:$B$776,R$83)+'СЕТ СН'!$H$12+СВЦЭМ!$D$10+'СЕТ СН'!$H$5-'СЕТ СН'!$H$20</f>
        <v>3004.1629883200003</v>
      </c>
      <c r="S104" s="36">
        <f>SUMIFS(СВЦЭМ!$C$33:$C$776,СВЦЭМ!$A$33:$A$776,$A104,СВЦЭМ!$B$33:$B$776,S$83)+'СЕТ СН'!$H$12+СВЦЭМ!$D$10+'СЕТ СН'!$H$5-'СЕТ СН'!$H$20</f>
        <v>3018.4534482600002</v>
      </c>
      <c r="T104" s="36">
        <f>SUMIFS(СВЦЭМ!$C$33:$C$776,СВЦЭМ!$A$33:$A$776,$A104,СВЦЭМ!$B$33:$B$776,T$83)+'СЕТ СН'!$H$12+СВЦЭМ!$D$10+'СЕТ СН'!$H$5-'СЕТ СН'!$H$20</f>
        <v>2976.6683719000002</v>
      </c>
      <c r="U104" s="36">
        <f>SUMIFS(СВЦЭМ!$C$33:$C$776,СВЦЭМ!$A$33:$A$776,$A104,СВЦЭМ!$B$33:$B$776,U$83)+'СЕТ СН'!$H$12+СВЦЭМ!$D$10+'СЕТ СН'!$H$5-'СЕТ СН'!$H$20</f>
        <v>2939.0612355100002</v>
      </c>
      <c r="V104" s="36">
        <f>SUMIFS(СВЦЭМ!$C$33:$C$776,СВЦЭМ!$A$33:$A$776,$A104,СВЦЭМ!$B$33:$B$776,V$83)+'СЕТ СН'!$H$12+СВЦЭМ!$D$10+'СЕТ СН'!$H$5-'СЕТ СН'!$H$20</f>
        <v>2941.3940210400001</v>
      </c>
      <c r="W104" s="36">
        <f>SUMIFS(СВЦЭМ!$C$33:$C$776,СВЦЭМ!$A$33:$A$776,$A104,СВЦЭМ!$B$33:$B$776,W$83)+'СЕТ СН'!$H$12+СВЦЭМ!$D$10+'СЕТ СН'!$H$5-'СЕТ СН'!$H$20</f>
        <v>2947.6493490600001</v>
      </c>
      <c r="X104" s="36">
        <f>SUMIFS(СВЦЭМ!$C$33:$C$776,СВЦЭМ!$A$33:$A$776,$A104,СВЦЭМ!$B$33:$B$776,X$83)+'СЕТ СН'!$H$12+СВЦЭМ!$D$10+'СЕТ СН'!$H$5-'СЕТ СН'!$H$20</f>
        <v>2955.59078585</v>
      </c>
      <c r="Y104" s="36">
        <f>SUMIFS(СВЦЭМ!$C$33:$C$776,СВЦЭМ!$A$33:$A$776,$A104,СВЦЭМ!$B$33:$B$776,Y$83)+'СЕТ СН'!$H$12+СВЦЭМ!$D$10+'СЕТ СН'!$H$5-'СЕТ СН'!$H$20</f>
        <v>2986.6193626700001</v>
      </c>
    </row>
    <row r="105" spans="1:25" ht="15.75" x14ac:dyDescent="0.2">
      <c r="A105" s="35">
        <f t="shared" si="2"/>
        <v>44187</v>
      </c>
      <c r="B105" s="36">
        <f>SUMIFS(СВЦЭМ!$C$33:$C$776,СВЦЭМ!$A$33:$A$776,$A105,СВЦЭМ!$B$33:$B$776,B$83)+'СЕТ СН'!$H$12+СВЦЭМ!$D$10+'СЕТ СН'!$H$5-'СЕТ СН'!$H$20</f>
        <v>3052.1804519500001</v>
      </c>
      <c r="C105" s="36">
        <f>SUMIFS(СВЦЭМ!$C$33:$C$776,СВЦЭМ!$A$33:$A$776,$A105,СВЦЭМ!$B$33:$B$776,C$83)+'СЕТ СН'!$H$12+СВЦЭМ!$D$10+'СЕТ СН'!$H$5-'СЕТ СН'!$H$20</f>
        <v>3109.3495271000002</v>
      </c>
      <c r="D105" s="36">
        <f>SUMIFS(СВЦЭМ!$C$33:$C$776,СВЦЭМ!$A$33:$A$776,$A105,СВЦЭМ!$B$33:$B$776,D$83)+'СЕТ СН'!$H$12+СВЦЭМ!$D$10+'СЕТ СН'!$H$5-'СЕТ СН'!$H$20</f>
        <v>3124.6799632500001</v>
      </c>
      <c r="E105" s="36">
        <f>SUMIFS(СВЦЭМ!$C$33:$C$776,СВЦЭМ!$A$33:$A$776,$A105,СВЦЭМ!$B$33:$B$776,E$83)+'СЕТ СН'!$H$12+СВЦЭМ!$D$10+'СЕТ СН'!$H$5-'СЕТ СН'!$H$20</f>
        <v>3132.8686336700002</v>
      </c>
      <c r="F105" s="36">
        <f>SUMIFS(СВЦЭМ!$C$33:$C$776,СВЦЭМ!$A$33:$A$776,$A105,СВЦЭМ!$B$33:$B$776,F$83)+'СЕТ СН'!$H$12+СВЦЭМ!$D$10+'СЕТ СН'!$H$5-'СЕТ СН'!$H$20</f>
        <v>3131.4254351999998</v>
      </c>
      <c r="G105" s="36">
        <f>SUMIFS(СВЦЭМ!$C$33:$C$776,СВЦЭМ!$A$33:$A$776,$A105,СВЦЭМ!$B$33:$B$776,G$83)+'СЕТ СН'!$H$12+СВЦЭМ!$D$10+'СЕТ СН'!$H$5-'СЕТ СН'!$H$20</f>
        <v>3114.74139285</v>
      </c>
      <c r="H105" s="36">
        <f>SUMIFS(СВЦЭМ!$C$33:$C$776,СВЦЭМ!$A$33:$A$776,$A105,СВЦЭМ!$B$33:$B$776,H$83)+'СЕТ СН'!$H$12+СВЦЭМ!$D$10+'СЕТ СН'!$H$5-'СЕТ СН'!$H$20</f>
        <v>3082.7089460299999</v>
      </c>
      <c r="I105" s="36">
        <f>SUMIFS(СВЦЭМ!$C$33:$C$776,СВЦЭМ!$A$33:$A$776,$A105,СВЦЭМ!$B$33:$B$776,I$83)+'СЕТ СН'!$H$12+СВЦЭМ!$D$10+'СЕТ СН'!$H$5-'СЕТ СН'!$H$20</f>
        <v>3007.6057028800001</v>
      </c>
      <c r="J105" s="36">
        <f>SUMIFS(СВЦЭМ!$C$33:$C$776,СВЦЭМ!$A$33:$A$776,$A105,СВЦЭМ!$B$33:$B$776,J$83)+'СЕТ СН'!$H$12+СВЦЭМ!$D$10+'СЕТ СН'!$H$5-'СЕТ СН'!$H$20</f>
        <v>2941.72470909</v>
      </c>
      <c r="K105" s="36">
        <f>SUMIFS(СВЦЭМ!$C$33:$C$776,СВЦЭМ!$A$33:$A$776,$A105,СВЦЭМ!$B$33:$B$776,K$83)+'СЕТ СН'!$H$12+СВЦЭМ!$D$10+'СЕТ СН'!$H$5-'СЕТ СН'!$H$20</f>
        <v>3006.0380982300003</v>
      </c>
      <c r="L105" s="36">
        <f>SUMIFS(СВЦЭМ!$C$33:$C$776,СВЦЭМ!$A$33:$A$776,$A105,СВЦЭМ!$B$33:$B$776,L$83)+'СЕТ СН'!$H$12+СВЦЭМ!$D$10+'СЕТ СН'!$H$5-'СЕТ СН'!$H$20</f>
        <v>3012.5222225500002</v>
      </c>
      <c r="M105" s="36">
        <f>SUMIFS(СВЦЭМ!$C$33:$C$776,СВЦЭМ!$A$33:$A$776,$A105,СВЦЭМ!$B$33:$B$776,M$83)+'СЕТ СН'!$H$12+СВЦЭМ!$D$10+'СЕТ СН'!$H$5-'СЕТ СН'!$H$20</f>
        <v>3003.1394138999999</v>
      </c>
      <c r="N105" s="36">
        <f>SUMIFS(СВЦЭМ!$C$33:$C$776,СВЦЭМ!$A$33:$A$776,$A105,СВЦЭМ!$B$33:$B$776,N$83)+'СЕТ СН'!$H$12+СВЦЭМ!$D$10+'СЕТ СН'!$H$5-'СЕТ СН'!$H$20</f>
        <v>2997.5392898</v>
      </c>
      <c r="O105" s="36">
        <f>SUMIFS(СВЦЭМ!$C$33:$C$776,СВЦЭМ!$A$33:$A$776,$A105,СВЦЭМ!$B$33:$B$776,O$83)+'СЕТ СН'!$H$12+СВЦЭМ!$D$10+'СЕТ СН'!$H$5-'СЕТ СН'!$H$20</f>
        <v>2995.11581054</v>
      </c>
      <c r="P105" s="36">
        <f>SUMIFS(СВЦЭМ!$C$33:$C$776,СВЦЭМ!$A$33:$A$776,$A105,СВЦЭМ!$B$33:$B$776,P$83)+'СЕТ СН'!$H$12+СВЦЭМ!$D$10+'СЕТ СН'!$H$5-'СЕТ СН'!$H$20</f>
        <v>2998.1460513900001</v>
      </c>
      <c r="Q105" s="36">
        <f>SUMIFS(СВЦЭМ!$C$33:$C$776,СВЦЭМ!$A$33:$A$776,$A105,СВЦЭМ!$B$33:$B$776,Q$83)+'СЕТ СН'!$H$12+СВЦЭМ!$D$10+'СЕТ СН'!$H$5-'СЕТ СН'!$H$20</f>
        <v>3004.61528073</v>
      </c>
      <c r="R105" s="36">
        <f>SUMIFS(СВЦЭМ!$C$33:$C$776,СВЦЭМ!$A$33:$A$776,$A105,СВЦЭМ!$B$33:$B$776,R$83)+'СЕТ СН'!$H$12+СВЦЭМ!$D$10+'СЕТ СН'!$H$5-'СЕТ СН'!$H$20</f>
        <v>2987.6617018300003</v>
      </c>
      <c r="S105" s="36">
        <f>SUMIFS(СВЦЭМ!$C$33:$C$776,СВЦЭМ!$A$33:$A$776,$A105,СВЦЭМ!$B$33:$B$776,S$83)+'СЕТ СН'!$H$12+СВЦЭМ!$D$10+'СЕТ СН'!$H$5-'СЕТ СН'!$H$20</f>
        <v>3003.5928784799999</v>
      </c>
      <c r="T105" s="36">
        <f>SUMIFS(СВЦЭМ!$C$33:$C$776,СВЦЭМ!$A$33:$A$776,$A105,СВЦЭМ!$B$33:$B$776,T$83)+'СЕТ СН'!$H$12+СВЦЭМ!$D$10+'СЕТ СН'!$H$5-'СЕТ СН'!$H$20</f>
        <v>2969.1937278400001</v>
      </c>
      <c r="U105" s="36">
        <f>SUMIFS(СВЦЭМ!$C$33:$C$776,СВЦЭМ!$A$33:$A$776,$A105,СВЦЭМ!$B$33:$B$776,U$83)+'СЕТ СН'!$H$12+СВЦЭМ!$D$10+'СЕТ СН'!$H$5-'СЕТ СН'!$H$20</f>
        <v>2916.28462941</v>
      </c>
      <c r="V105" s="36">
        <f>SUMIFS(СВЦЭМ!$C$33:$C$776,СВЦЭМ!$A$33:$A$776,$A105,СВЦЭМ!$B$33:$B$776,V$83)+'СЕТ СН'!$H$12+СВЦЭМ!$D$10+'СЕТ СН'!$H$5-'СЕТ СН'!$H$20</f>
        <v>2921.6810409300001</v>
      </c>
      <c r="W105" s="36">
        <f>SUMIFS(СВЦЭМ!$C$33:$C$776,СВЦЭМ!$A$33:$A$776,$A105,СВЦЭМ!$B$33:$B$776,W$83)+'СЕТ СН'!$H$12+СВЦЭМ!$D$10+'СЕТ СН'!$H$5-'СЕТ СН'!$H$20</f>
        <v>2930.8508816399999</v>
      </c>
      <c r="X105" s="36">
        <f>SUMIFS(СВЦЭМ!$C$33:$C$776,СВЦЭМ!$A$33:$A$776,$A105,СВЦЭМ!$B$33:$B$776,X$83)+'СЕТ СН'!$H$12+СВЦЭМ!$D$10+'СЕТ СН'!$H$5-'СЕТ СН'!$H$20</f>
        <v>2939.24451314</v>
      </c>
      <c r="Y105" s="36">
        <f>SUMIFS(СВЦЭМ!$C$33:$C$776,СВЦЭМ!$A$33:$A$776,$A105,СВЦЭМ!$B$33:$B$776,Y$83)+'СЕТ СН'!$H$12+СВЦЭМ!$D$10+'СЕТ СН'!$H$5-'СЕТ СН'!$H$20</f>
        <v>2960.2803790600001</v>
      </c>
    </row>
    <row r="106" spans="1:25" ht="15.75" x14ac:dyDescent="0.2">
      <c r="A106" s="35">
        <f t="shared" si="2"/>
        <v>44188</v>
      </c>
      <c r="B106" s="36">
        <f>SUMIFS(СВЦЭМ!$C$33:$C$776,СВЦЭМ!$A$33:$A$776,$A106,СВЦЭМ!$B$33:$B$776,B$83)+'СЕТ СН'!$H$12+СВЦЭМ!$D$10+'СЕТ СН'!$H$5-'СЕТ СН'!$H$20</f>
        <v>3046.1700743399997</v>
      </c>
      <c r="C106" s="36">
        <f>SUMIFS(СВЦЭМ!$C$33:$C$776,СВЦЭМ!$A$33:$A$776,$A106,СВЦЭМ!$B$33:$B$776,C$83)+'СЕТ СН'!$H$12+СВЦЭМ!$D$10+'СЕТ СН'!$H$5-'СЕТ СН'!$H$20</f>
        <v>3084.82125086</v>
      </c>
      <c r="D106" s="36">
        <f>SUMIFS(СВЦЭМ!$C$33:$C$776,СВЦЭМ!$A$33:$A$776,$A106,СВЦЭМ!$B$33:$B$776,D$83)+'СЕТ СН'!$H$12+СВЦЭМ!$D$10+'СЕТ СН'!$H$5-'СЕТ СН'!$H$20</f>
        <v>3096.98030621</v>
      </c>
      <c r="E106" s="36">
        <f>SUMIFS(СВЦЭМ!$C$33:$C$776,СВЦЭМ!$A$33:$A$776,$A106,СВЦЭМ!$B$33:$B$776,E$83)+'СЕТ СН'!$H$12+СВЦЭМ!$D$10+'СЕТ СН'!$H$5-'СЕТ СН'!$H$20</f>
        <v>3107.3178130900001</v>
      </c>
      <c r="F106" s="36">
        <f>SUMIFS(СВЦЭМ!$C$33:$C$776,СВЦЭМ!$A$33:$A$776,$A106,СВЦЭМ!$B$33:$B$776,F$83)+'СЕТ СН'!$H$12+СВЦЭМ!$D$10+'СЕТ СН'!$H$5-'СЕТ СН'!$H$20</f>
        <v>3109.5199778900001</v>
      </c>
      <c r="G106" s="36">
        <f>SUMIFS(СВЦЭМ!$C$33:$C$776,СВЦЭМ!$A$33:$A$776,$A106,СВЦЭМ!$B$33:$B$776,G$83)+'СЕТ СН'!$H$12+СВЦЭМ!$D$10+'СЕТ СН'!$H$5-'СЕТ СН'!$H$20</f>
        <v>3102.7624059300001</v>
      </c>
      <c r="H106" s="36">
        <f>SUMIFS(СВЦЭМ!$C$33:$C$776,СВЦЭМ!$A$33:$A$776,$A106,СВЦЭМ!$B$33:$B$776,H$83)+'СЕТ СН'!$H$12+СВЦЭМ!$D$10+'СЕТ СН'!$H$5-'СЕТ СН'!$H$20</f>
        <v>3071.60647049</v>
      </c>
      <c r="I106" s="36">
        <f>SUMIFS(СВЦЭМ!$C$33:$C$776,СВЦЭМ!$A$33:$A$776,$A106,СВЦЭМ!$B$33:$B$776,I$83)+'СЕТ СН'!$H$12+СВЦЭМ!$D$10+'СЕТ СН'!$H$5-'СЕТ СН'!$H$20</f>
        <v>3008.5154909000003</v>
      </c>
      <c r="J106" s="36">
        <f>SUMIFS(СВЦЭМ!$C$33:$C$776,СВЦЭМ!$A$33:$A$776,$A106,СВЦЭМ!$B$33:$B$776,J$83)+'СЕТ СН'!$H$12+СВЦЭМ!$D$10+'СЕТ СН'!$H$5-'СЕТ СН'!$H$20</f>
        <v>2974.5023388099999</v>
      </c>
      <c r="K106" s="36">
        <f>SUMIFS(СВЦЭМ!$C$33:$C$776,СВЦЭМ!$A$33:$A$776,$A106,СВЦЭМ!$B$33:$B$776,K$83)+'СЕТ СН'!$H$12+СВЦЭМ!$D$10+'СЕТ СН'!$H$5-'СЕТ СН'!$H$20</f>
        <v>2968.70503448</v>
      </c>
      <c r="L106" s="36">
        <f>SUMIFS(СВЦЭМ!$C$33:$C$776,СВЦЭМ!$A$33:$A$776,$A106,СВЦЭМ!$B$33:$B$776,L$83)+'СЕТ СН'!$H$12+СВЦЭМ!$D$10+'СЕТ СН'!$H$5-'СЕТ СН'!$H$20</f>
        <v>2973.8237508100001</v>
      </c>
      <c r="M106" s="36">
        <f>SUMIFS(СВЦЭМ!$C$33:$C$776,СВЦЭМ!$A$33:$A$776,$A106,СВЦЭМ!$B$33:$B$776,M$83)+'СЕТ СН'!$H$12+СВЦЭМ!$D$10+'СЕТ СН'!$H$5-'СЕТ СН'!$H$20</f>
        <v>2971.8119903100001</v>
      </c>
      <c r="N106" s="36">
        <f>SUMIFS(СВЦЭМ!$C$33:$C$776,СВЦЭМ!$A$33:$A$776,$A106,СВЦЭМ!$B$33:$B$776,N$83)+'СЕТ СН'!$H$12+СВЦЭМ!$D$10+'СЕТ СН'!$H$5-'СЕТ СН'!$H$20</f>
        <v>2967.9165883599999</v>
      </c>
      <c r="O106" s="36">
        <f>SUMIFS(СВЦЭМ!$C$33:$C$776,СВЦЭМ!$A$33:$A$776,$A106,СВЦЭМ!$B$33:$B$776,O$83)+'СЕТ СН'!$H$12+СВЦЭМ!$D$10+'СЕТ СН'!$H$5-'СЕТ СН'!$H$20</f>
        <v>3015.2697894500002</v>
      </c>
      <c r="P106" s="36">
        <f>SUMIFS(СВЦЭМ!$C$33:$C$776,СВЦЭМ!$A$33:$A$776,$A106,СВЦЭМ!$B$33:$B$776,P$83)+'СЕТ СН'!$H$12+СВЦЭМ!$D$10+'СЕТ СН'!$H$5-'СЕТ СН'!$H$20</f>
        <v>3030.13613949</v>
      </c>
      <c r="Q106" s="36">
        <f>SUMIFS(СВЦЭМ!$C$33:$C$776,СВЦЭМ!$A$33:$A$776,$A106,СВЦЭМ!$B$33:$B$776,Q$83)+'СЕТ СН'!$H$12+СВЦЭМ!$D$10+'СЕТ СН'!$H$5-'СЕТ СН'!$H$20</f>
        <v>3034.1373601499999</v>
      </c>
      <c r="R106" s="36">
        <f>SUMIFS(СВЦЭМ!$C$33:$C$776,СВЦЭМ!$A$33:$A$776,$A106,СВЦЭМ!$B$33:$B$776,R$83)+'СЕТ СН'!$H$12+СВЦЭМ!$D$10+'СЕТ СН'!$H$5-'СЕТ СН'!$H$20</f>
        <v>2988.0162027699998</v>
      </c>
      <c r="S106" s="36">
        <f>SUMIFS(СВЦЭМ!$C$33:$C$776,СВЦЭМ!$A$33:$A$776,$A106,СВЦЭМ!$B$33:$B$776,S$83)+'СЕТ СН'!$H$12+СВЦЭМ!$D$10+'СЕТ СН'!$H$5-'СЕТ СН'!$H$20</f>
        <v>2969.5243673499999</v>
      </c>
      <c r="T106" s="36">
        <f>SUMIFS(СВЦЭМ!$C$33:$C$776,СВЦЭМ!$A$33:$A$776,$A106,СВЦЭМ!$B$33:$B$776,T$83)+'СЕТ СН'!$H$12+СВЦЭМ!$D$10+'СЕТ СН'!$H$5-'СЕТ СН'!$H$20</f>
        <v>2967.0486891600003</v>
      </c>
      <c r="U106" s="36">
        <f>SUMIFS(СВЦЭМ!$C$33:$C$776,СВЦЭМ!$A$33:$A$776,$A106,СВЦЭМ!$B$33:$B$776,U$83)+'СЕТ СН'!$H$12+СВЦЭМ!$D$10+'СЕТ СН'!$H$5-'СЕТ СН'!$H$20</f>
        <v>2968.0223580100001</v>
      </c>
      <c r="V106" s="36">
        <f>SUMIFS(СВЦЭМ!$C$33:$C$776,СВЦЭМ!$A$33:$A$776,$A106,СВЦЭМ!$B$33:$B$776,V$83)+'СЕТ СН'!$H$12+СВЦЭМ!$D$10+'СЕТ СН'!$H$5-'СЕТ СН'!$H$20</f>
        <v>2970.3344375199999</v>
      </c>
      <c r="W106" s="36">
        <f>SUMIFS(СВЦЭМ!$C$33:$C$776,СВЦЭМ!$A$33:$A$776,$A106,СВЦЭМ!$B$33:$B$776,W$83)+'СЕТ СН'!$H$12+СВЦЭМ!$D$10+'СЕТ СН'!$H$5-'СЕТ СН'!$H$20</f>
        <v>2969.9667052300001</v>
      </c>
      <c r="X106" s="36">
        <f>SUMIFS(СВЦЭМ!$C$33:$C$776,СВЦЭМ!$A$33:$A$776,$A106,СВЦЭМ!$B$33:$B$776,X$83)+'СЕТ СН'!$H$12+СВЦЭМ!$D$10+'СЕТ СН'!$H$5-'СЕТ СН'!$H$20</f>
        <v>2979.7541515299999</v>
      </c>
      <c r="Y106" s="36">
        <f>SUMIFS(СВЦЭМ!$C$33:$C$776,СВЦЭМ!$A$33:$A$776,$A106,СВЦЭМ!$B$33:$B$776,Y$83)+'СЕТ СН'!$H$12+СВЦЭМ!$D$10+'СЕТ СН'!$H$5-'СЕТ СН'!$H$20</f>
        <v>2997.6989380700002</v>
      </c>
    </row>
    <row r="107" spans="1:25" ht="15.75" x14ac:dyDescent="0.2">
      <c r="A107" s="35">
        <f t="shared" si="2"/>
        <v>44189</v>
      </c>
      <c r="B107" s="36">
        <f>SUMIFS(СВЦЭМ!$C$33:$C$776,СВЦЭМ!$A$33:$A$776,$A107,СВЦЭМ!$B$33:$B$776,B$83)+'СЕТ СН'!$H$12+СВЦЭМ!$D$10+'СЕТ СН'!$H$5-'СЕТ СН'!$H$20</f>
        <v>3047.9727511900001</v>
      </c>
      <c r="C107" s="36">
        <f>SUMIFS(СВЦЭМ!$C$33:$C$776,СВЦЭМ!$A$33:$A$776,$A107,СВЦЭМ!$B$33:$B$776,C$83)+'СЕТ СН'!$H$12+СВЦЭМ!$D$10+'СЕТ СН'!$H$5-'СЕТ СН'!$H$20</f>
        <v>3100.2423058200002</v>
      </c>
      <c r="D107" s="36">
        <f>SUMIFS(СВЦЭМ!$C$33:$C$776,СВЦЭМ!$A$33:$A$776,$A107,СВЦЭМ!$B$33:$B$776,D$83)+'СЕТ СН'!$H$12+СВЦЭМ!$D$10+'СЕТ СН'!$H$5-'СЕТ СН'!$H$20</f>
        <v>3108.1518627400001</v>
      </c>
      <c r="E107" s="36">
        <f>SUMIFS(СВЦЭМ!$C$33:$C$776,СВЦЭМ!$A$33:$A$776,$A107,СВЦЭМ!$B$33:$B$776,E$83)+'СЕТ СН'!$H$12+СВЦЭМ!$D$10+'СЕТ СН'!$H$5-'СЕТ СН'!$H$20</f>
        <v>3112.2890832399999</v>
      </c>
      <c r="F107" s="36">
        <f>SUMIFS(СВЦЭМ!$C$33:$C$776,СВЦЭМ!$A$33:$A$776,$A107,СВЦЭМ!$B$33:$B$776,F$83)+'СЕТ СН'!$H$12+СВЦЭМ!$D$10+'СЕТ СН'!$H$5-'СЕТ СН'!$H$20</f>
        <v>3109.2194725600002</v>
      </c>
      <c r="G107" s="36">
        <f>SUMIFS(СВЦЭМ!$C$33:$C$776,СВЦЭМ!$A$33:$A$776,$A107,СВЦЭМ!$B$33:$B$776,G$83)+'СЕТ СН'!$H$12+СВЦЭМ!$D$10+'СЕТ СН'!$H$5-'СЕТ СН'!$H$20</f>
        <v>3092.0331882300002</v>
      </c>
      <c r="H107" s="36">
        <f>SUMIFS(СВЦЭМ!$C$33:$C$776,СВЦЭМ!$A$33:$A$776,$A107,СВЦЭМ!$B$33:$B$776,H$83)+'СЕТ СН'!$H$12+СВЦЭМ!$D$10+'СЕТ СН'!$H$5-'СЕТ СН'!$H$20</f>
        <v>3056.44402511</v>
      </c>
      <c r="I107" s="36">
        <f>SUMIFS(СВЦЭМ!$C$33:$C$776,СВЦЭМ!$A$33:$A$776,$A107,СВЦЭМ!$B$33:$B$776,I$83)+'СЕТ СН'!$H$12+СВЦЭМ!$D$10+'СЕТ СН'!$H$5-'СЕТ СН'!$H$20</f>
        <v>3011.2154420900001</v>
      </c>
      <c r="J107" s="36">
        <f>SUMIFS(СВЦЭМ!$C$33:$C$776,СВЦЭМ!$A$33:$A$776,$A107,СВЦЭМ!$B$33:$B$776,J$83)+'СЕТ СН'!$H$12+СВЦЭМ!$D$10+'СЕТ СН'!$H$5-'СЕТ СН'!$H$20</f>
        <v>2968.5607292599998</v>
      </c>
      <c r="K107" s="36">
        <f>SUMIFS(СВЦЭМ!$C$33:$C$776,СВЦЭМ!$A$33:$A$776,$A107,СВЦЭМ!$B$33:$B$776,K$83)+'СЕТ СН'!$H$12+СВЦЭМ!$D$10+'СЕТ СН'!$H$5-'СЕТ СН'!$H$20</f>
        <v>2981.9596171200001</v>
      </c>
      <c r="L107" s="36">
        <f>SUMIFS(СВЦЭМ!$C$33:$C$776,СВЦЭМ!$A$33:$A$776,$A107,СВЦЭМ!$B$33:$B$776,L$83)+'СЕТ СН'!$H$12+СВЦЭМ!$D$10+'СЕТ СН'!$H$5-'СЕТ СН'!$H$20</f>
        <v>2983.1871888400001</v>
      </c>
      <c r="M107" s="36">
        <f>SUMIFS(СВЦЭМ!$C$33:$C$776,СВЦЭМ!$A$33:$A$776,$A107,СВЦЭМ!$B$33:$B$776,M$83)+'СЕТ СН'!$H$12+СВЦЭМ!$D$10+'СЕТ СН'!$H$5-'СЕТ СН'!$H$20</f>
        <v>2977.30269314</v>
      </c>
      <c r="N107" s="36">
        <f>SUMIFS(СВЦЭМ!$C$33:$C$776,СВЦЭМ!$A$33:$A$776,$A107,СВЦЭМ!$B$33:$B$776,N$83)+'СЕТ СН'!$H$12+СВЦЭМ!$D$10+'СЕТ СН'!$H$5-'СЕТ СН'!$H$20</f>
        <v>2980.7778789900003</v>
      </c>
      <c r="O107" s="36">
        <f>SUMIFS(СВЦЭМ!$C$33:$C$776,СВЦЭМ!$A$33:$A$776,$A107,СВЦЭМ!$B$33:$B$776,O$83)+'СЕТ СН'!$H$12+СВЦЭМ!$D$10+'СЕТ СН'!$H$5-'СЕТ СН'!$H$20</f>
        <v>3017.9043278300001</v>
      </c>
      <c r="P107" s="36">
        <f>SUMIFS(СВЦЭМ!$C$33:$C$776,СВЦЭМ!$A$33:$A$776,$A107,СВЦЭМ!$B$33:$B$776,P$83)+'СЕТ СН'!$H$12+СВЦЭМ!$D$10+'СЕТ СН'!$H$5-'СЕТ СН'!$H$20</f>
        <v>3032.8438616600001</v>
      </c>
      <c r="Q107" s="36">
        <f>SUMIFS(СВЦЭМ!$C$33:$C$776,СВЦЭМ!$A$33:$A$776,$A107,СВЦЭМ!$B$33:$B$776,Q$83)+'СЕТ СН'!$H$12+СВЦЭМ!$D$10+'СЕТ СН'!$H$5-'СЕТ СН'!$H$20</f>
        <v>3034.9618078900003</v>
      </c>
      <c r="R107" s="36">
        <f>SUMIFS(СВЦЭМ!$C$33:$C$776,СВЦЭМ!$A$33:$A$776,$A107,СВЦЭМ!$B$33:$B$776,R$83)+'СЕТ СН'!$H$12+СВЦЭМ!$D$10+'СЕТ СН'!$H$5-'СЕТ СН'!$H$20</f>
        <v>2991.5974723200002</v>
      </c>
      <c r="S107" s="36">
        <f>SUMIFS(СВЦЭМ!$C$33:$C$776,СВЦЭМ!$A$33:$A$776,$A107,СВЦЭМ!$B$33:$B$776,S$83)+'СЕТ СН'!$H$12+СВЦЭМ!$D$10+'СЕТ СН'!$H$5-'СЕТ СН'!$H$20</f>
        <v>2974.4556371399999</v>
      </c>
      <c r="T107" s="36">
        <f>SUMIFS(СВЦЭМ!$C$33:$C$776,СВЦЭМ!$A$33:$A$776,$A107,СВЦЭМ!$B$33:$B$776,T$83)+'СЕТ СН'!$H$12+СВЦЭМ!$D$10+'СЕТ СН'!$H$5-'СЕТ СН'!$H$20</f>
        <v>2976.3007962000001</v>
      </c>
      <c r="U107" s="36">
        <f>SUMIFS(СВЦЭМ!$C$33:$C$776,СВЦЭМ!$A$33:$A$776,$A107,СВЦЭМ!$B$33:$B$776,U$83)+'СЕТ СН'!$H$12+СВЦЭМ!$D$10+'СЕТ СН'!$H$5-'СЕТ СН'!$H$20</f>
        <v>2976.2258158499999</v>
      </c>
      <c r="V107" s="36">
        <f>SUMIFS(СВЦЭМ!$C$33:$C$776,СВЦЭМ!$A$33:$A$776,$A107,СВЦЭМ!$B$33:$B$776,V$83)+'СЕТ СН'!$H$12+СВЦЭМ!$D$10+'СЕТ СН'!$H$5-'СЕТ СН'!$H$20</f>
        <v>2972.1289855200002</v>
      </c>
      <c r="W107" s="36">
        <f>SUMIFS(СВЦЭМ!$C$33:$C$776,СВЦЭМ!$A$33:$A$776,$A107,СВЦЭМ!$B$33:$B$776,W$83)+'СЕТ СН'!$H$12+СВЦЭМ!$D$10+'СЕТ СН'!$H$5-'СЕТ СН'!$H$20</f>
        <v>2975.1326868199999</v>
      </c>
      <c r="X107" s="36">
        <f>SUMIFS(СВЦЭМ!$C$33:$C$776,СВЦЭМ!$A$33:$A$776,$A107,СВЦЭМ!$B$33:$B$776,X$83)+'СЕТ СН'!$H$12+СВЦЭМ!$D$10+'СЕТ СН'!$H$5-'СЕТ СН'!$H$20</f>
        <v>2974.3496120300001</v>
      </c>
      <c r="Y107" s="36">
        <f>SUMIFS(СВЦЭМ!$C$33:$C$776,СВЦЭМ!$A$33:$A$776,$A107,СВЦЭМ!$B$33:$B$776,Y$83)+'СЕТ СН'!$H$12+СВЦЭМ!$D$10+'СЕТ СН'!$H$5-'СЕТ СН'!$H$20</f>
        <v>2989.3175936299999</v>
      </c>
    </row>
    <row r="108" spans="1:25" ht="15.75" x14ac:dyDescent="0.2">
      <c r="A108" s="35">
        <f t="shared" si="2"/>
        <v>44190</v>
      </c>
      <c r="B108" s="36">
        <f>SUMIFS(СВЦЭМ!$C$33:$C$776,СВЦЭМ!$A$33:$A$776,$A108,СВЦЭМ!$B$33:$B$776,B$83)+'СЕТ СН'!$H$12+СВЦЭМ!$D$10+'СЕТ СН'!$H$5-'СЕТ СН'!$H$20</f>
        <v>3034.17378792</v>
      </c>
      <c r="C108" s="36">
        <f>SUMIFS(СВЦЭМ!$C$33:$C$776,СВЦЭМ!$A$33:$A$776,$A108,СВЦЭМ!$B$33:$B$776,C$83)+'СЕТ СН'!$H$12+СВЦЭМ!$D$10+'СЕТ СН'!$H$5-'СЕТ СН'!$H$20</f>
        <v>3087.5820732100001</v>
      </c>
      <c r="D108" s="36">
        <f>SUMIFS(СВЦЭМ!$C$33:$C$776,СВЦЭМ!$A$33:$A$776,$A108,СВЦЭМ!$B$33:$B$776,D$83)+'СЕТ СН'!$H$12+СВЦЭМ!$D$10+'СЕТ СН'!$H$5-'СЕТ СН'!$H$20</f>
        <v>3108.8157606899999</v>
      </c>
      <c r="E108" s="36">
        <f>SUMIFS(СВЦЭМ!$C$33:$C$776,СВЦЭМ!$A$33:$A$776,$A108,СВЦЭМ!$B$33:$B$776,E$83)+'СЕТ СН'!$H$12+СВЦЭМ!$D$10+'СЕТ СН'!$H$5-'СЕТ СН'!$H$20</f>
        <v>3118.11265344</v>
      </c>
      <c r="F108" s="36">
        <f>SUMIFS(СВЦЭМ!$C$33:$C$776,СВЦЭМ!$A$33:$A$776,$A108,СВЦЭМ!$B$33:$B$776,F$83)+'СЕТ СН'!$H$12+СВЦЭМ!$D$10+'СЕТ СН'!$H$5-'СЕТ СН'!$H$20</f>
        <v>3111.1896373500003</v>
      </c>
      <c r="G108" s="36">
        <f>SUMIFS(СВЦЭМ!$C$33:$C$776,СВЦЭМ!$A$33:$A$776,$A108,СВЦЭМ!$B$33:$B$776,G$83)+'СЕТ СН'!$H$12+СВЦЭМ!$D$10+'СЕТ СН'!$H$5-'СЕТ СН'!$H$20</f>
        <v>3093.6314087400001</v>
      </c>
      <c r="H108" s="36">
        <f>SUMIFS(СВЦЭМ!$C$33:$C$776,СВЦЭМ!$A$33:$A$776,$A108,СВЦЭМ!$B$33:$B$776,H$83)+'СЕТ СН'!$H$12+СВЦЭМ!$D$10+'СЕТ СН'!$H$5-'СЕТ СН'!$H$20</f>
        <v>3056.8627298299998</v>
      </c>
      <c r="I108" s="36">
        <f>SUMIFS(СВЦЭМ!$C$33:$C$776,СВЦЭМ!$A$33:$A$776,$A108,СВЦЭМ!$B$33:$B$776,I$83)+'СЕТ СН'!$H$12+СВЦЭМ!$D$10+'СЕТ СН'!$H$5-'СЕТ СН'!$H$20</f>
        <v>3008.2773564399999</v>
      </c>
      <c r="J108" s="36">
        <f>SUMIFS(СВЦЭМ!$C$33:$C$776,СВЦЭМ!$A$33:$A$776,$A108,СВЦЭМ!$B$33:$B$776,J$83)+'СЕТ СН'!$H$12+СВЦЭМ!$D$10+'СЕТ СН'!$H$5-'СЕТ СН'!$H$20</f>
        <v>2963.8689874500001</v>
      </c>
      <c r="K108" s="36">
        <f>SUMIFS(СВЦЭМ!$C$33:$C$776,СВЦЭМ!$A$33:$A$776,$A108,СВЦЭМ!$B$33:$B$776,K$83)+'СЕТ СН'!$H$12+СВЦЭМ!$D$10+'СЕТ СН'!$H$5-'СЕТ СН'!$H$20</f>
        <v>2963.0523755100003</v>
      </c>
      <c r="L108" s="36">
        <f>SUMIFS(СВЦЭМ!$C$33:$C$776,СВЦЭМ!$A$33:$A$776,$A108,СВЦЭМ!$B$33:$B$776,L$83)+'СЕТ СН'!$H$12+СВЦЭМ!$D$10+'СЕТ СН'!$H$5-'СЕТ СН'!$H$20</f>
        <v>2969.9368359700002</v>
      </c>
      <c r="M108" s="36">
        <f>SUMIFS(СВЦЭМ!$C$33:$C$776,СВЦЭМ!$A$33:$A$776,$A108,СВЦЭМ!$B$33:$B$776,M$83)+'СЕТ СН'!$H$12+СВЦЭМ!$D$10+'СЕТ СН'!$H$5-'СЕТ СН'!$H$20</f>
        <v>2960.9791941900003</v>
      </c>
      <c r="N108" s="36">
        <f>SUMIFS(СВЦЭМ!$C$33:$C$776,СВЦЭМ!$A$33:$A$776,$A108,СВЦЭМ!$B$33:$B$776,N$83)+'СЕТ СН'!$H$12+СВЦЭМ!$D$10+'СЕТ СН'!$H$5-'СЕТ СН'!$H$20</f>
        <v>2957.4893314000001</v>
      </c>
      <c r="O108" s="36">
        <f>SUMIFS(СВЦЭМ!$C$33:$C$776,СВЦЭМ!$A$33:$A$776,$A108,СВЦЭМ!$B$33:$B$776,O$83)+'СЕТ СН'!$H$12+СВЦЭМ!$D$10+'СЕТ СН'!$H$5-'СЕТ СН'!$H$20</f>
        <v>2986.5273252400002</v>
      </c>
      <c r="P108" s="36">
        <f>SUMIFS(СВЦЭМ!$C$33:$C$776,СВЦЭМ!$A$33:$A$776,$A108,СВЦЭМ!$B$33:$B$776,P$83)+'СЕТ СН'!$H$12+СВЦЭМ!$D$10+'СЕТ СН'!$H$5-'СЕТ СН'!$H$20</f>
        <v>3010.77046281</v>
      </c>
      <c r="Q108" s="36">
        <f>SUMIFS(СВЦЭМ!$C$33:$C$776,СВЦЭМ!$A$33:$A$776,$A108,СВЦЭМ!$B$33:$B$776,Q$83)+'СЕТ СН'!$H$12+СВЦЭМ!$D$10+'СЕТ СН'!$H$5-'СЕТ СН'!$H$20</f>
        <v>3015.4877664099999</v>
      </c>
      <c r="R108" s="36">
        <f>SUMIFS(СВЦЭМ!$C$33:$C$776,СВЦЭМ!$A$33:$A$776,$A108,СВЦЭМ!$B$33:$B$776,R$83)+'СЕТ СН'!$H$12+СВЦЭМ!$D$10+'СЕТ СН'!$H$5-'СЕТ СН'!$H$20</f>
        <v>2970.2312036499998</v>
      </c>
      <c r="S108" s="36">
        <f>SUMIFS(СВЦЭМ!$C$33:$C$776,СВЦЭМ!$A$33:$A$776,$A108,СВЦЭМ!$B$33:$B$776,S$83)+'СЕТ СН'!$H$12+СВЦЭМ!$D$10+'СЕТ СН'!$H$5-'СЕТ СН'!$H$20</f>
        <v>2955.7743765099999</v>
      </c>
      <c r="T108" s="36">
        <f>SUMIFS(СВЦЭМ!$C$33:$C$776,СВЦЭМ!$A$33:$A$776,$A108,СВЦЭМ!$B$33:$B$776,T$83)+'СЕТ СН'!$H$12+СВЦЭМ!$D$10+'СЕТ СН'!$H$5-'СЕТ СН'!$H$20</f>
        <v>2963.7513211200003</v>
      </c>
      <c r="U108" s="36">
        <f>SUMIFS(СВЦЭМ!$C$33:$C$776,СВЦЭМ!$A$33:$A$776,$A108,СВЦЭМ!$B$33:$B$776,U$83)+'СЕТ СН'!$H$12+СВЦЭМ!$D$10+'СЕТ СН'!$H$5-'СЕТ СН'!$H$20</f>
        <v>2962.8598053699998</v>
      </c>
      <c r="V108" s="36">
        <f>SUMIFS(СВЦЭМ!$C$33:$C$776,СВЦЭМ!$A$33:$A$776,$A108,СВЦЭМ!$B$33:$B$776,V$83)+'СЕТ СН'!$H$12+СВЦЭМ!$D$10+'СЕТ СН'!$H$5-'СЕТ СН'!$H$20</f>
        <v>2957.9306991600001</v>
      </c>
      <c r="W108" s="36">
        <f>SUMIFS(СВЦЭМ!$C$33:$C$776,СВЦЭМ!$A$33:$A$776,$A108,СВЦЭМ!$B$33:$B$776,W$83)+'СЕТ СН'!$H$12+СВЦЭМ!$D$10+'СЕТ СН'!$H$5-'СЕТ СН'!$H$20</f>
        <v>2949.1263698100001</v>
      </c>
      <c r="X108" s="36">
        <f>SUMIFS(СВЦЭМ!$C$33:$C$776,СВЦЭМ!$A$33:$A$776,$A108,СВЦЭМ!$B$33:$B$776,X$83)+'СЕТ СН'!$H$12+СВЦЭМ!$D$10+'СЕТ СН'!$H$5-'СЕТ СН'!$H$20</f>
        <v>2953.49246292</v>
      </c>
      <c r="Y108" s="36">
        <f>SUMIFS(СВЦЭМ!$C$33:$C$776,СВЦЭМ!$A$33:$A$776,$A108,СВЦЭМ!$B$33:$B$776,Y$83)+'СЕТ СН'!$H$12+СВЦЭМ!$D$10+'СЕТ СН'!$H$5-'СЕТ СН'!$H$20</f>
        <v>2972.6672224499998</v>
      </c>
    </row>
    <row r="109" spans="1:25" ht="15.75" x14ac:dyDescent="0.2">
      <c r="A109" s="35">
        <f t="shared" si="2"/>
        <v>44191</v>
      </c>
      <c r="B109" s="36">
        <f>SUMIFS(СВЦЭМ!$C$33:$C$776,СВЦЭМ!$A$33:$A$776,$A109,СВЦЭМ!$B$33:$B$776,B$83)+'СЕТ СН'!$H$12+СВЦЭМ!$D$10+'СЕТ СН'!$H$5-'СЕТ СН'!$H$20</f>
        <v>3045.0107954</v>
      </c>
      <c r="C109" s="36">
        <f>SUMIFS(СВЦЭМ!$C$33:$C$776,СВЦЭМ!$A$33:$A$776,$A109,СВЦЭМ!$B$33:$B$776,C$83)+'СЕТ СН'!$H$12+СВЦЭМ!$D$10+'СЕТ СН'!$H$5-'СЕТ СН'!$H$20</f>
        <v>3097.4249048400002</v>
      </c>
      <c r="D109" s="36">
        <f>SUMIFS(СВЦЭМ!$C$33:$C$776,СВЦЭМ!$A$33:$A$776,$A109,СВЦЭМ!$B$33:$B$776,D$83)+'СЕТ СН'!$H$12+СВЦЭМ!$D$10+'СЕТ СН'!$H$5-'СЕТ СН'!$H$20</f>
        <v>3113.6597142099999</v>
      </c>
      <c r="E109" s="36">
        <f>SUMIFS(СВЦЭМ!$C$33:$C$776,СВЦЭМ!$A$33:$A$776,$A109,СВЦЭМ!$B$33:$B$776,E$83)+'СЕТ СН'!$H$12+СВЦЭМ!$D$10+'СЕТ СН'!$H$5-'СЕТ СН'!$H$20</f>
        <v>3128.5066569400001</v>
      </c>
      <c r="F109" s="36">
        <f>SUMIFS(СВЦЭМ!$C$33:$C$776,СВЦЭМ!$A$33:$A$776,$A109,СВЦЭМ!$B$33:$B$776,F$83)+'СЕТ СН'!$H$12+СВЦЭМ!$D$10+'СЕТ СН'!$H$5-'СЕТ СН'!$H$20</f>
        <v>3137.3661531400003</v>
      </c>
      <c r="G109" s="36">
        <f>SUMIFS(СВЦЭМ!$C$33:$C$776,СВЦЭМ!$A$33:$A$776,$A109,СВЦЭМ!$B$33:$B$776,G$83)+'СЕТ СН'!$H$12+СВЦЭМ!$D$10+'СЕТ СН'!$H$5-'СЕТ СН'!$H$20</f>
        <v>3125.6124468099997</v>
      </c>
      <c r="H109" s="36">
        <f>SUMIFS(СВЦЭМ!$C$33:$C$776,СВЦЭМ!$A$33:$A$776,$A109,СВЦЭМ!$B$33:$B$776,H$83)+'СЕТ СН'!$H$12+СВЦЭМ!$D$10+'СЕТ СН'!$H$5-'СЕТ СН'!$H$20</f>
        <v>3076.6319883699998</v>
      </c>
      <c r="I109" s="36">
        <f>SUMIFS(СВЦЭМ!$C$33:$C$776,СВЦЭМ!$A$33:$A$776,$A109,СВЦЭМ!$B$33:$B$776,I$83)+'СЕТ СН'!$H$12+СВЦЭМ!$D$10+'СЕТ СН'!$H$5-'СЕТ СН'!$H$20</f>
        <v>3027.9409450500002</v>
      </c>
      <c r="J109" s="36">
        <f>SUMIFS(СВЦЭМ!$C$33:$C$776,СВЦЭМ!$A$33:$A$776,$A109,СВЦЭМ!$B$33:$B$776,J$83)+'СЕТ СН'!$H$12+СВЦЭМ!$D$10+'СЕТ СН'!$H$5-'СЕТ СН'!$H$20</f>
        <v>2983.7131573500001</v>
      </c>
      <c r="K109" s="36">
        <f>SUMIFS(СВЦЭМ!$C$33:$C$776,СВЦЭМ!$A$33:$A$776,$A109,СВЦЭМ!$B$33:$B$776,K$83)+'СЕТ СН'!$H$12+СВЦЭМ!$D$10+'СЕТ СН'!$H$5-'СЕТ СН'!$H$20</f>
        <v>2948.0809497099999</v>
      </c>
      <c r="L109" s="36">
        <f>SUMIFS(СВЦЭМ!$C$33:$C$776,СВЦЭМ!$A$33:$A$776,$A109,СВЦЭМ!$B$33:$B$776,L$83)+'СЕТ СН'!$H$12+СВЦЭМ!$D$10+'СЕТ СН'!$H$5-'СЕТ СН'!$H$20</f>
        <v>2949.27424961</v>
      </c>
      <c r="M109" s="36">
        <f>SUMIFS(СВЦЭМ!$C$33:$C$776,СВЦЭМ!$A$33:$A$776,$A109,СВЦЭМ!$B$33:$B$776,M$83)+'СЕТ СН'!$H$12+СВЦЭМ!$D$10+'СЕТ СН'!$H$5-'СЕТ СН'!$H$20</f>
        <v>2948.71726911</v>
      </c>
      <c r="N109" s="36">
        <f>SUMIFS(СВЦЭМ!$C$33:$C$776,СВЦЭМ!$A$33:$A$776,$A109,СВЦЭМ!$B$33:$B$776,N$83)+'СЕТ СН'!$H$12+СВЦЭМ!$D$10+'СЕТ СН'!$H$5-'СЕТ СН'!$H$20</f>
        <v>2954.00208028</v>
      </c>
      <c r="O109" s="36">
        <f>SUMIFS(СВЦЭМ!$C$33:$C$776,СВЦЭМ!$A$33:$A$776,$A109,СВЦЭМ!$B$33:$B$776,O$83)+'СЕТ СН'!$H$12+СВЦЭМ!$D$10+'СЕТ СН'!$H$5-'СЕТ СН'!$H$20</f>
        <v>2996.9861977800001</v>
      </c>
      <c r="P109" s="36">
        <f>SUMIFS(СВЦЭМ!$C$33:$C$776,СВЦЭМ!$A$33:$A$776,$A109,СВЦЭМ!$B$33:$B$776,P$83)+'СЕТ СН'!$H$12+СВЦЭМ!$D$10+'СЕТ СН'!$H$5-'СЕТ СН'!$H$20</f>
        <v>3015.98219384</v>
      </c>
      <c r="Q109" s="36">
        <f>SUMIFS(СВЦЭМ!$C$33:$C$776,СВЦЭМ!$A$33:$A$776,$A109,СВЦЭМ!$B$33:$B$776,Q$83)+'СЕТ СН'!$H$12+СВЦЭМ!$D$10+'СЕТ СН'!$H$5-'СЕТ СН'!$H$20</f>
        <v>3018.6087816500003</v>
      </c>
      <c r="R109" s="36">
        <f>SUMIFS(СВЦЭМ!$C$33:$C$776,СВЦЭМ!$A$33:$A$776,$A109,СВЦЭМ!$B$33:$B$776,R$83)+'СЕТ СН'!$H$12+СВЦЭМ!$D$10+'СЕТ СН'!$H$5-'СЕТ СН'!$H$20</f>
        <v>2974.1833817400002</v>
      </c>
      <c r="S109" s="36">
        <f>SUMIFS(СВЦЭМ!$C$33:$C$776,СВЦЭМ!$A$33:$A$776,$A109,СВЦЭМ!$B$33:$B$776,S$83)+'СЕТ СН'!$H$12+СВЦЭМ!$D$10+'СЕТ СН'!$H$5-'СЕТ СН'!$H$20</f>
        <v>2946.6166373599999</v>
      </c>
      <c r="T109" s="36">
        <f>SUMIFS(СВЦЭМ!$C$33:$C$776,СВЦЭМ!$A$33:$A$776,$A109,СВЦЭМ!$B$33:$B$776,T$83)+'СЕТ СН'!$H$12+СВЦЭМ!$D$10+'СЕТ СН'!$H$5-'СЕТ СН'!$H$20</f>
        <v>2932.6434492399999</v>
      </c>
      <c r="U109" s="36">
        <f>SUMIFS(СВЦЭМ!$C$33:$C$776,СВЦЭМ!$A$33:$A$776,$A109,СВЦЭМ!$B$33:$B$776,U$83)+'СЕТ СН'!$H$12+СВЦЭМ!$D$10+'СЕТ СН'!$H$5-'СЕТ СН'!$H$20</f>
        <v>2929.6032334800002</v>
      </c>
      <c r="V109" s="36">
        <f>SUMIFS(СВЦЭМ!$C$33:$C$776,СВЦЭМ!$A$33:$A$776,$A109,СВЦЭМ!$B$33:$B$776,V$83)+'СЕТ СН'!$H$12+СВЦЭМ!$D$10+'СЕТ СН'!$H$5-'СЕТ СН'!$H$20</f>
        <v>2940.5971037600002</v>
      </c>
      <c r="W109" s="36">
        <f>SUMIFS(СВЦЭМ!$C$33:$C$776,СВЦЭМ!$A$33:$A$776,$A109,СВЦЭМ!$B$33:$B$776,W$83)+'СЕТ СН'!$H$12+СВЦЭМ!$D$10+'СЕТ СН'!$H$5-'СЕТ СН'!$H$20</f>
        <v>2951.4806246500002</v>
      </c>
      <c r="X109" s="36">
        <f>SUMIFS(СВЦЭМ!$C$33:$C$776,СВЦЭМ!$A$33:$A$776,$A109,СВЦЭМ!$B$33:$B$776,X$83)+'СЕТ СН'!$H$12+СВЦЭМ!$D$10+'СЕТ СН'!$H$5-'СЕТ СН'!$H$20</f>
        <v>2970.0120608900002</v>
      </c>
      <c r="Y109" s="36">
        <f>SUMIFS(СВЦЭМ!$C$33:$C$776,СВЦЭМ!$A$33:$A$776,$A109,СВЦЭМ!$B$33:$B$776,Y$83)+'СЕТ СН'!$H$12+СВЦЭМ!$D$10+'СЕТ СН'!$H$5-'СЕТ СН'!$H$20</f>
        <v>2993.0297675699999</v>
      </c>
    </row>
    <row r="110" spans="1:25" ht="15.75" x14ac:dyDescent="0.2">
      <c r="A110" s="35">
        <f t="shared" si="2"/>
        <v>44192</v>
      </c>
      <c r="B110" s="36">
        <f>SUMIFS(СВЦЭМ!$C$33:$C$776,СВЦЭМ!$A$33:$A$776,$A110,СВЦЭМ!$B$33:$B$776,B$83)+'СЕТ СН'!$H$12+СВЦЭМ!$D$10+'СЕТ СН'!$H$5-'СЕТ СН'!$H$20</f>
        <v>3027.5809586800001</v>
      </c>
      <c r="C110" s="36">
        <f>SUMIFS(СВЦЭМ!$C$33:$C$776,СВЦЭМ!$A$33:$A$776,$A110,СВЦЭМ!$B$33:$B$776,C$83)+'СЕТ СН'!$H$12+СВЦЭМ!$D$10+'СЕТ СН'!$H$5-'СЕТ СН'!$H$20</f>
        <v>3077.4879294000002</v>
      </c>
      <c r="D110" s="36">
        <f>SUMIFS(СВЦЭМ!$C$33:$C$776,СВЦЭМ!$A$33:$A$776,$A110,СВЦЭМ!$B$33:$B$776,D$83)+'СЕТ СН'!$H$12+СВЦЭМ!$D$10+'СЕТ СН'!$H$5-'СЕТ СН'!$H$20</f>
        <v>3101.2497349499999</v>
      </c>
      <c r="E110" s="36">
        <f>SUMIFS(СВЦЭМ!$C$33:$C$776,СВЦЭМ!$A$33:$A$776,$A110,СВЦЭМ!$B$33:$B$776,E$83)+'СЕТ СН'!$H$12+СВЦЭМ!$D$10+'СЕТ СН'!$H$5-'СЕТ СН'!$H$20</f>
        <v>3113.8392584499998</v>
      </c>
      <c r="F110" s="36">
        <f>SUMIFS(СВЦЭМ!$C$33:$C$776,СВЦЭМ!$A$33:$A$776,$A110,СВЦЭМ!$B$33:$B$776,F$83)+'СЕТ СН'!$H$12+СВЦЭМ!$D$10+'СЕТ СН'!$H$5-'СЕТ СН'!$H$20</f>
        <v>3119.2873149300003</v>
      </c>
      <c r="G110" s="36">
        <f>SUMIFS(СВЦЭМ!$C$33:$C$776,СВЦЭМ!$A$33:$A$776,$A110,СВЦЭМ!$B$33:$B$776,G$83)+'СЕТ СН'!$H$12+СВЦЭМ!$D$10+'СЕТ СН'!$H$5-'СЕТ СН'!$H$20</f>
        <v>3112.8363109500001</v>
      </c>
      <c r="H110" s="36">
        <f>SUMIFS(СВЦЭМ!$C$33:$C$776,СВЦЭМ!$A$33:$A$776,$A110,СВЦЭМ!$B$33:$B$776,H$83)+'СЕТ СН'!$H$12+СВЦЭМ!$D$10+'СЕТ СН'!$H$5-'СЕТ СН'!$H$20</f>
        <v>3097.8472981300001</v>
      </c>
      <c r="I110" s="36">
        <f>SUMIFS(СВЦЭМ!$C$33:$C$776,СВЦЭМ!$A$33:$A$776,$A110,СВЦЭМ!$B$33:$B$776,I$83)+'СЕТ СН'!$H$12+СВЦЭМ!$D$10+'СЕТ СН'!$H$5-'СЕТ СН'!$H$20</f>
        <v>3044.0907168499998</v>
      </c>
      <c r="J110" s="36">
        <f>SUMIFS(СВЦЭМ!$C$33:$C$776,СВЦЭМ!$A$33:$A$776,$A110,СВЦЭМ!$B$33:$B$776,J$83)+'СЕТ СН'!$H$12+СВЦЭМ!$D$10+'СЕТ СН'!$H$5-'СЕТ СН'!$H$20</f>
        <v>2977.2485886599998</v>
      </c>
      <c r="K110" s="36">
        <f>SUMIFS(СВЦЭМ!$C$33:$C$776,СВЦЭМ!$A$33:$A$776,$A110,СВЦЭМ!$B$33:$B$776,K$83)+'СЕТ СН'!$H$12+СВЦЭМ!$D$10+'СЕТ СН'!$H$5-'СЕТ СН'!$H$20</f>
        <v>2949.6074608899999</v>
      </c>
      <c r="L110" s="36">
        <f>SUMIFS(СВЦЭМ!$C$33:$C$776,СВЦЭМ!$A$33:$A$776,$A110,СВЦЭМ!$B$33:$B$776,L$83)+'СЕТ СН'!$H$12+СВЦЭМ!$D$10+'СЕТ СН'!$H$5-'СЕТ СН'!$H$20</f>
        <v>2949.3034102199999</v>
      </c>
      <c r="M110" s="36">
        <f>SUMIFS(СВЦЭМ!$C$33:$C$776,СВЦЭМ!$A$33:$A$776,$A110,СВЦЭМ!$B$33:$B$776,M$83)+'СЕТ СН'!$H$12+СВЦЭМ!$D$10+'СЕТ СН'!$H$5-'СЕТ СН'!$H$20</f>
        <v>2948.9710419500002</v>
      </c>
      <c r="N110" s="36">
        <f>SUMIFS(СВЦЭМ!$C$33:$C$776,СВЦЭМ!$A$33:$A$776,$A110,СВЦЭМ!$B$33:$B$776,N$83)+'СЕТ СН'!$H$12+СВЦЭМ!$D$10+'СЕТ СН'!$H$5-'СЕТ СН'!$H$20</f>
        <v>2959.57223703</v>
      </c>
      <c r="O110" s="36">
        <f>SUMIFS(СВЦЭМ!$C$33:$C$776,СВЦЭМ!$A$33:$A$776,$A110,СВЦЭМ!$B$33:$B$776,O$83)+'СЕТ СН'!$H$12+СВЦЭМ!$D$10+'СЕТ СН'!$H$5-'СЕТ СН'!$H$20</f>
        <v>3007.0592017899999</v>
      </c>
      <c r="P110" s="36">
        <f>SUMIFS(СВЦЭМ!$C$33:$C$776,СВЦЭМ!$A$33:$A$776,$A110,СВЦЭМ!$B$33:$B$776,P$83)+'СЕТ СН'!$H$12+СВЦЭМ!$D$10+'СЕТ СН'!$H$5-'СЕТ СН'!$H$20</f>
        <v>3015.77433075</v>
      </c>
      <c r="Q110" s="36">
        <f>SUMIFS(СВЦЭМ!$C$33:$C$776,СВЦЭМ!$A$33:$A$776,$A110,СВЦЭМ!$B$33:$B$776,Q$83)+'СЕТ СН'!$H$12+СВЦЭМ!$D$10+'СЕТ СН'!$H$5-'СЕТ СН'!$H$20</f>
        <v>3024.08671</v>
      </c>
      <c r="R110" s="36">
        <f>SUMIFS(СВЦЭМ!$C$33:$C$776,СВЦЭМ!$A$33:$A$776,$A110,СВЦЭМ!$B$33:$B$776,R$83)+'СЕТ СН'!$H$12+СВЦЭМ!$D$10+'СЕТ СН'!$H$5-'СЕТ СН'!$H$20</f>
        <v>2986.29009116</v>
      </c>
      <c r="S110" s="36">
        <f>SUMIFS(СВЦЭМ!$C$33:$C$776,СВЦЭМ!$A$33:$A$776,$A110,СВЦЭМ!$B$33:$B$776,S$83)+'СЕТ СН'!$H$12+СВЦЭМ!$D$10+'СЕТ СН'!$H$5-'СЕТ СН'!$H$20</f>
        <v>2967.25780158</v>
      </c>
      <c r="T110" s="36">
        <f>SUMIFS(СВЦЭМ!$C$33:$C$776,СВЦЭМ!$A$33:$A$776,$A110,СВЦЭМ!$B$33:$B$776,T$83)+'СЕТ СН'!$H$12+СВЦЭМ!$D$10+'СЕТ СН'!$H$5-'СЕТ СН'!$H$20</f>
        <v>2973.9474237300001</v>
      </c>
      <c r="U110" s="36">
        <f>SUMIFS(СВЦЭМ!$C$33:$C$776,СВЦЭМ!$A$33:$A$776,$A110,СВЦЭМ!$B$33:$B$776,U$83)+'СЕТ СН'!$H$12+СВЦЭМ!$D$10+'СЕТ СН'!$H$5-'СЕТ СН'!$H$20</f>
        <v>2970.9567893000003</v>
      </c>
      <c r="V110" s="36">
        <f>SUMIFS(СВЦЭМ!$C$33:$C$776,СВЦЭМ!$A$33:$A$776,$A110,СВЦЭМ!$B$33:$B$776,V$83)+'СЕТ СН'!$H$12+СВЦЭМ!$D$10+'СЕТ СН'!$H$5-'СЕТ СН'!$H$20</f>
        <v>2939.3401487299998</v>
      </c>
      <c r="W110" s="36">
        <f>SUMIFS(СВЦЭМ!$C$33:$C$776,СВЦЭМ!$A$33:$A$776,$A110,СВЦЭМ!$B$33:$B$776,W$83)+'СЕТ СН'!$H$12+СВЦЭМ!$D$10+'СЕТ СН'!$H$5-'СЕТ СН'!$H$20</f>
        <v>2954.4422808999998</v>
      </c>
      <c r="X110" s="36">
        <f>SUMIFS(СВЦЭМ!$C$33:$C$776,СВЦЭМ!$A$33:$A$776,$A110,СВЦЭМ!$B$33:$B$776,X$83)+'СЕТ СН'!$H$12+СВЦЭМ!$D$10+'СЕТ СН'!$H$5-'СЕТ СН'!$H$20</f>
        <v>2968.5529233699999</v>
      </c>
      <c r="Y110" s="36">
        <f>SUMIFS(СВЦЭМ!$C$33:$C$776,СВЦЭМ!$A$33:$A$776,$A110,СВЦЭМ!$B$33:$B$776,Y$83)+'СЕТ СН'!$H$12+СВЦЭМ!$D$10+'СЕТ СН'!$H$5-'СЕТ СН'!$H$20</f>
        <v>2989.14021791</v>
      </c>
    </row>
    <row r="111" spans="1:25" ht="15.75" x14ac:dyDescent="0.2">
      <c r="A111" s="35">
        <f t="shared" si="2"/>
        <v>44193</v>
      </c>
      <c r="B111" s="36">
        <f>SUMIFS(СВЦЭМ!$C$33:$C$776,СВЦЭМ!$A$33:$A$776,$A111,СВЦЭМ!$B$33:$B$776,B$83)+'СЕТ СН'!$H$12+СВЦЭМ!$D$10+'СЕТ СН'!$H$5-'СЕТ СН'!$H$20</f>
        <v>3044.5583221500001</v>
      </c>
      <c r="C111" s="36">
        <f>SUMIFS(СВЦЭМ!$C$33:$C$776,СВЦЭМ!$A$33:$A$776,$A111,СВЦЭМ!$B$33:$B$776,C$83)+'СЕТ СН'!$H$12+СВЦЭМ!$D$10+'СЕТ СН'!$H$5-'СЕТ СН'!$H$20</f>
        <v>3100.38410277</v>
      </c>
      <c r="D111" s="36">
        <f>SUMIFS(СВЦЭМ!$C$33:$C$776,СВЦЭМ!$A$33:$A$776,$A111,СВЦЭМ!$B$33:$B$776,D$83)+'СЕТ СН'!$H$12+СВЦЭМ!$D$10+'СЕТ СН'!$H$5-'СЕТ СН'!$H$20</f>
        <v>3122.2117222400002</v>
      </c>
      <c r="E111" s="36">
        <f>SUMIFS(СВЦЭМ!$C$33:$C$776,СВЦЭМ!$A$33:$A$776,$A111,СВЦЭМ!$B$33:$B$776,E$83)+'СЕТ СН'!$H$12+СВЦЭМ!$D$10+'СЕТ СН'!$H$5-'СЕТ СН'!$H$20</f>
        <v>3146.8452586900003</v>
      </c>
      <c r="F111" s="36">
        <f>SUMIFS(СВЦЭМ!$C$33:$C$776,СВЦЭМ!$A$33:$A$776,$A111,СВЦЭМ!$B$33:$B$776,F$83)+'СЕТ СН'!$H$12+СВЦЭМ!$D$10+'СЕТ СН'!$H$5-'СЕТ СН'!$H$20</f>
        <v>3147.75477916</v>
      </c>
      <c r="G111" s="36">
        <f>SUMIFS(СВЦЭМ!$C$33:$C$776,СВЦЭМ!$A$33:$A$776,$A111,СВЦЭМ!$B$33:$B$776,G$83)+'СЕТ СН'!$H$12+СВЦЭМ!$D$10+'СЕТ СН'!$H$5-'СЕТ СН'!$H$20</f>
        <v>3127.8971257499998</v>
      </c>
      <c r="H111" s="36">
        <f>SUMIFS(СВЦЭМ!$C$33:$C$776,СВЦЭМ!$A$33:$A$776,$A111,СВЦЭМ!$B$33:$B$776,H$83)+'СЕТ СН'!$H$12+СВЦЭМ!$D$10+'СЕТ СН'!$H$5-'СЕТ СН'!$H$20</f>
        <v>3082.2475800000002</v>
      </c>
      <c r="I111" s="36">
        <f>SUMIFS(СВЦЭМ!$C$33:$C$776,СВЦЭМ!$A$33:$A$776,$A111,СВЦЭМ!$B$33:$B$776,I$83)+'СЕТ СН'!$H$12+СВЦЭМ!$D$10+'СЕТ СН'!$H$5-'СЕТ СН'!$H$20</f>
        <v>3020.8212791000001</v>
      </c>
      <c r="J111" s="36">
        <f>SUMIFS(СВЦЭМ!$C$33:$C$776,СВЦЭМ!$A$33:$A$776,$A111,СВЦЭМ!$B$33:$B$776,J$83)+'СЕТ СН'!$H$12+СВЦЭМ!$D$10+'СЕТ СН'!$H$5-'СЕТ СН'!$H$20</f>
        <v>2974.5808529599999</v>
      </c>
      <c r="K111" s="36">
        <f>SUMIFS(СВЦЭМ!$C$33:$C$776,СВЦЭМ!$A$33:$A$776,$A111,СВЦЭМ!$B$33:$B$776,K$83)+'СЕТ СН'!$H$12+СВЦЭМ!$D$10+'СЕТ СН'!$H$5-'СЕТ СН'!$H$20</f>
        <v>3007.6677096000003</v>
      </c>
      <c r="L111" s="36">
        <f>SUMIFS(СВЦЭМ!$C$33:$C$776,СВЦЭМ!$A$33:$A$776,$A111,СВЦЭМ!$B$33:$B$776,L$83)+'СЕТ СН'!$H$12+СВЦЭМ!$D$10+'СЕТ СН'!$H$5-'СЕТ СН'!$H$20</f>
        <v>3014.4455474199999</v>
      </c>
      <c r="M111" s="36">
        <f>SUMIFS(СВЦЭМ!$C$33:$C$776,СВЦЭМ!$A$33:$A$776,$A111,СВЦЭМ!$B$33:$B$776,M$83)+'СЕТ СН'!$H$12+СВЦЭМ!$D$10+'СЕТ СН'!$H$5-'СЕТ СН'!$H$20</f>
        <v>3006.6559536100003</v>
      </c>
      <c r="N111" s="36">
        <f>SUMIFS(СВЦЭМ!$C$33:$C$776,СВЦЭМ!$A$33:$A$776,$A111,СВЦЭМ!$B$33:$B$776,N$83)+'СЕТ СН'!$H$12+СВЦЭМ!$D$10+'СЕТ СН'!$H$5-'СЕТ СН'!$H$20</f>
        <v>3004.67298188</v>
      </c>
      <c r="O111" s="36">
        <f>SUMIFS(СВЦЭМ!$C$33:$C$776,СВЦЭМ!$A$33:$A$776,$A111,СВЦЭМ!$B$33:$B$776,O$83)+'СЕТ СН'!$H$12+СВЦЭМ!$D$10+'СЕТ СН'!$H$5-'СЕТ СН'!$H$20</f>
        <v>3011.34454757</v>
      </c>
      <c r="P111" s="36">
        <f>SUMIFS(СВЦЭМ!$C$33:$C$776,СВЦЭМ!$A$33:$A$776,$A111,СВЦЭМ!$B$33:$B$776,P$83)+'СЕТ СН'!$H$12+СВЦЭМ!$D$10+'СЕТ СН'!$H$5-'СЕТ СН'!$H$20</f>
        <v>3034.0330465100001</v>
      </c>
      <c r="Q111" s="36">
        <f>SUMIFS(СВЦЭМ!$C$33:$C$776,СВЦЭМ!$A$33:$A$776,$A111,СВЦЭМ!$B$33:$B$776,Q$83)+'СЕТ СН'!$H$12+СВЦЭМ!$D$10+'СЕТ СН'!$H$5-'СЕТ СН'!$H$20</f>
        <v>3040.0875729500003</v>
      </c>
      <c r="R111" s="36">
        <f>SUMIFS(СВЦЭМ!$C$33:$C$776,СВЦЭМ!$A$33:$A$776,$A111,СВЦЭМ!$B$33:$B$776,R$83)+'СЕТ СН'!$H$12+СВЦЭМ!$D$10+'СЕТ СН'!$H$5-'СЕТ СН'!$H$20</f>
        <v>3006.6765385099998</v>
      </c>
      <c r="S111" s="36">
        <f>SUMIFS(СВЦЭМ!$C$33:$C$776,СВЦЭМ!$A$33:$A$776,$A111,СВЦЭМ!$B$33:$B$776,S$83)+'СЕТ СН'!$H$12+СВЦЭМ!$D$10+'СЕТ СН'!$H$5-'СЕТ СН'!$H$20</f>
        <v>3012.2980045200002</v>
      </c>
      <c r="T111" s="36">
        <f>SUMIFS(СВЦЭМ!$C$33:$C$776,СВЦЭМ!$A$33:$A$776,$A111,СВЦЭМ!$B$33:$B$776,T$83)+'СЕТ СН'!$H$12+СВЦЭМ!$D$10+'СЕТ СН'!$H$5-'СЕТ СН'!$H$20</f>
        <v>2981.7815628899998</v>
      </c>
      <c r="U111" s="36">
        <f>SUMIFS(СВЦЭМ!$C$33:$C$776,СВЦЭМ!$A$33:$A$776,$A111,СВЦЭМ!$B$33:$B$776,U$83)+'СЕТ СН'!$H$12+СВЦЭМ!$D$10+'СЕТ СН'!$H$5-'СЕТ СН'!$H$20</f>
        <v>2940.2230987299999</v>
      </c>
      <c r="V111" s="36">
        <f>SUMIFS(СВЦЭМ!$C$33:$C$776,СВЦЭМ!$A$33:$A$776,$A111,СВЦЭМ!$B$33:$B$776,V$83)+'СЕТ СН'!$H$12+СВЦЭМ!$D$10+'СЕТ СН'!$H$5-'СЕТ СН'!$H$20</f>
        <v>2932.40581888</v>
      </c>
      <c r="W111" s="36">
        <f>SUMIFS(СВЦЭМ!$C$33:$C$776,СВЦЭМ!$A$33:$A$776,$A111,СВЦЭМ!$B$33:$B$776,W$83)+'СЕТ СН'!$H$12+СВЦЭМ!$D$10+'СЕТ СН'!$H$5-'СЕТ СН'!$H$20</f>
        <v>2934.5727279100001</v>
      </c>
      <c r="X111" s="36">
        <f>SUMIFS(СВЦЭМ!$C$33:$C$776,СВЦЭМ!$A$33:$A$776,$A111,СВЦЭМ!$B$33:$B$776,X$83)+'СЕТ СН'!$H$12+СВЦЭМ!$D$10+'СЕТ СН'!$H$5-'СЕТ СН'!$H$20</f>
        <v>2942.5815081199999</v>
      </c>
      <c r="Y111" s="36">
        <f>SUMIFS(СВЦЭМ!$C$33:$C$776,СВЦЭМ!$A$33:$A$776,$A111,СВЦЭМ!$B$33:$B$776,Y$83)+'СЕТ СН'!$H$12+СВЦЭМ!$D$10+'СЕТ СН'!$H$5-'СЕТ СН'!$H$20</f>
        <v>2969.7943022700001</v>
      </c>
    </row>
    <row r="112" spans="1:25" ht="15.75" x14ac:dyDescent="0.2">
      <c r="A112" s="35">
        <f t="shared" si="2"/>
        <v>44194</v>
      </c>
      <c r="B112" s="36">
        <f>SUMIFS(СВЦЭМ!$C$33:$C$776,СВЦЭМ!$A$33:$A$776,$A112,СВЦЭМ!$B$33:$B$776,B$83)+'СЕТ СН'!$H$12+СВЦЭМ!$D$10+'СЕТ СН'!$H$5-'СЕТ СН'!$H$20</f>
        <v>3078.3205946400003</v>
      </c>
      <c r="C112" s="36">
        <f>SUMIFS(СВЦЭМ!$C$33:$C$776,СВЦЭМ!$A$33:$A$776,$A112,СВЦЭМ!$B$33:$B$776,C$83)+'СЕТ СН'!$H$12+СВЦЭМ!$D$10+'СЕТ СН'!$H$5-'СЕТ СН'!$H$20</f>
        <v>3140.2544901900001</v>
      </c>
      <c r="D112" s="36">
        <f>SUMIFS(СВЦЭМ!$C$33:$C$776,СВЦЭМ!$A$33:$A$776,$A112,СВЦЭМ!$B$33:$B$776,D$83)+'СЕТ СН'!$H$12+СВЦЭМ!$D$10+'СЕТ СН'!$H$5-'СЕТ СН'!$H$20</f>
        <v>3152.2127943</v>
      </c>
      <c r="E112" s="36">
        <f>SUMIFS(СВЦЭМ!$C$33:$C$776,СВЦЭМ!$A$33:$A$776,$A112,СВЦЭМ!$B$33:$B$776,E$83)+'СЕТ СН'!$H$12+СВЦЭМ!$D$10+'СЕТ СН'!$H$5-'СЕТ СН'!$H$20</f>
        <v>3161.0699274099998</v>
      </c>
      <c r="F112" s="36">
        <f>SUMIFS(СВЦЭМ!$C$33:$C$776,СВЦЭМ!$A$33:$A$776,$A112,СВЦЭМ!$B$33:$B$776,F$83)+'СЕТ СН'!$H$12+СВЦЭМ!$D$10+'СЕТ СН'!$H$5-'СЕТ СН'!$H$20</f>
        <v>3159.9342680700001</v>
      </c>
      <c r="G112" s="36">
        <f>SUMIFS(СВЦЭМ!$C$33:$C$776,СВЦЭМ!$A$33:$A$776,$A112,СВЦЭМ!$B$33:$B$776,G$83)+'СЕТ СН'!$H$12+СВЦЭМ!$D$10+'СЕТ СН'!$H$5-'СЕТ СН'!$H$20</f>
        <v>3136.8503185600002</v>
      </c>
      <c r="H112" s="36">
        <f>SUMIFS(СВЦЭМ!$C$33:$C$776,СВЦЭМ!$A$33:$A$776,$A112,СВЦЭМ!$B$33:$B$776,H$83)+'СЕТ СН'!$H$12+СВЦЭМ!$D$10+'СЕТ СН'!$H$5-'СЕТ СН'!$H$20</f>
        <v>3094.28172421</v>
      </c>
      <c r="I112" s="36">
        <f>SUMIFS(СВЦЭМ!$C$33:$C$776,СВЦЭМ!$A$33:$A$776,$A112,СВЦЭМ!$B$33:$B$776,I$83)+'СЕТ СН'!$H$12+СВЦЭМ!$D$10+'СЕТ СН'!$H$5-'СЕТ СН'!$H$20</f>
        <v>3026.7214194799999</v>
      </c>
      <c r="J112" s="36">
        <f>SUMIFS(СВЦЭМ!$C$33:$C$776,СВЦЭМ!$A$33:$A$776,$A112,СВЦЭМ!$B$33:$B$776,J$83)+'СЕТ СН'!$H$12+СВЦЭМ!$D$10+'СЕТ СН'!$H$5-'СЕТ СН'!$H$20</f>
        <v>2970.4398880600002</v>
      </c>
      <c r="K112" s="36">
        <f>SUMIFS(СВЦЭМ!$C$33:$C$776,СВЦЭМ!$A$33:$A$776,$A112,СВЦЭМ!$B$33:$B$776,K$83)+'СЕТ СН'!$H$12+СВЦЭМ!$D$10+'СЕТ СН'!$H$5-'СЕТ СН'!$H$20</f>
        <v>2950.0751263800003</v>
      </c>
      <c r="L112" s="36">
        <f>SUMIFS(СВЦЭМ!$C$33:$C$776,СВЦЭМ!$A$33:$A$776,$A112,СВЦЭМ!$B$33:$B$776,L$83)+'СЕТ СН'!$H$12+СВЦЭМ!$D$10+'СЕТ СН'!$H$5-'СЕТ СН'!$H$20</f>
        <v>2956.8398007000001</v>
      </c>
      <c r="M112" s="36">
        <f>SUMIFS(СВЦЭМ!$C$33:$C$776,СВЦЭМ!$A$33:$A$776,$A112,СВЦЭМ!$B$33:$B$776,M$83)+'СЕТ СН'!$H$12+СВЦЭМ!$D$10+'СЕТ СН'!$H$5-'СЕТ СН'!$H$20</f>
        <v>2952.7374751900002</v>
      </c>
      <c r="N112" s="36">
        <f>SUMIFS(СВЦЭМ!$C$33:$C$776,СВЦЭМ!$A$33:$A$776,$A112,СВЦЭМ!$B$33:$B$776,N$83)+'СЕТ СН'!$H$12+СВЦЭМ!$D$10+'СЕТ СН'!$H$5-'СЕТ СН'!$H$20</f>
        <v>2971.3862827000003</v>
      </c>
      <c r="O112" s="36">
        <f>SUMIFS(СВЦЭМ!$C$33:$C$776,СВЦЭМ!$A$33:$A$776,$A112,СВЦЭМ!$B$33:$B$776,O$83)+'СЕТ СН'!$H$12+СВЦЭМ!$D$10+'СЕТ СН'!$H$5-'СЕТ СН'!$H$20</f>
        <v>3033.2363982000002</v>
      </c>
      <c r="P112" s="36">
        <f>SUMIFS(СВЦЭМ!$C$33:$C$776,СВЦЭМ!$A$33:$A$776,$A112,СВЦЭМ!$B$33:$B$776,P$83)+'СЕТ СН'!$H$12+СВЦЭМ!$D$10+'СЕТ СН'!$H$5-'СЕТ СН'!$H$20</f>
        <v>3060.8892703900001</v>
      </c>
      <c r="Q112" s="36">
        <f>SUMIFS(СВЦЭМ!$C$33:$C$776,СВЦЭМ!$A$33:$A$776,$A112,СВЦЭМ!$B$33:$B$776,Q$83)+'СЕТ СН'!$H$12+СВЦЭМ!$D$10+'СЕТ СН'!$H$5-'СЕТ СН'!$H$20</f>
        <v>3056.0432346500002</v>
      </c>
      <c r="R112" s="36">
        <f>SUMIFS(СВЦЭМ!$C$33:$C$776,СВЦЭМ!$A$33:$A$776,$A112,СВЦЭМ!$B$33:$B$776,R$83)+'СЕТ СН'!$H$12+СВЦЭМ!$D$10+'СЕТ СН'!$H$5-'СЕТ СН'!$H$20</f>
        <v>2997.2517243100001</v>
      </c>
      <c r="S112" s="36">
        <f>SUMIFS(СВЦЭМ!$C$33:$C$776,СВЦЭМ!$A$33:$A$776,$A112,СВЦЭМ!$B$33:$B$776,S$83)+'СЕТ СН'!$H$12+СВЦЭМ!$D$10+'СЕТ СН'!$H$5-'СЕТ СН'!$H$20</f>
        <v>2968.6984487600002</v>
      </c>
      <c r="T112" s="36">
        <f>SUMIFS(СВЦЭМ!$C$33:$C$776,СВЦЭМ!$A$33:$A$776,$A112,СВЦЭМ!$B$33:$B$776,T$83)+'СЕТ СН'!$H$12+СВЦЭМ!$D$10+'СЕТ СН'!$H$5-'СЕТ СН'!$H$20</f>
        <v>2966.9207303399999</v>
      </c>
      <c r="U112" s="36">
        <f>SUMIFS(СВЦЭМ!$C$33:$C$776,СВЦЭМ!$A$33:$A$776,$A112,СВЦЭМ!$B$33:$B$776,U$83)+'СЕТ СН'!$H$12+СВЦЭМ!$D$10+'СЕТ СН'!$H$5-'СЕТ СН'!$H$20</f>
        <v>2961.1317666800001</v>
      </c>
      <c r="V112" s="36">
        <f>SUMIFS(СВЦЭМ!$C$33:$C$776,СВЦЭМ!$A$33:$A$776,$A112,СВЦЭМ!$B$33:$B$776,V$83)+'СЕТ СН'!$H$12+СВЦЭМ!$D$10+'СЕТ СН'!$H$5-'СЕТ СН'!$H$20</f>
        <v>2961.6679595300002</v>
      </c>
      <c r="W112" s="36">
        <f>SUMIFS(СВЦЭМ!$C$33:$C$776,СВЦЭМ!$A$33:$A$776,$A112,СВЦЭМ!$B$33:$B$776,W$83)+'СЕТ СН'!$H$12+СВЦЭМ!$D$10+'СЕТ СН'!$H$5-'СЕТ СН'!$H$20</f>
        <v>2976.74049001</v>
      </c>
      <c r="X112" s="36">
        <f>SUMIFS(СВЦЭМ!$C$33:$C$776,СВЦЭМ!$A$33:$A$776,$A112,СВЦЭМ!$B$33:$B$776,X$83)+'СЕТ СН'!$H$12+СВЦЭМ!$D$10+'СЕТ СН'!$H$5-'СЕТ СН'!$H$20</f>
        <v>2986.3733572599999</v>
      </c>
      <c r="Y112" s="36">
        <f>SUMIFS(СВЦЭМ!$C$33:$C$776,СВЦЭМ!$A$33:$A$776,$A112,СВЦЭМ!$B$33:$B$776,Y$83)+'СЕТ СН'!$H$12+СВЦЭМ!$D$10+'СЕТ СН'!$H$5-'СЕТ СН'!$H$20</f>
        <v>3006.4568018499999</v>
      </c>
    </row>
    <row r="113" spans="1:27" ht="15.75" x14ac:dyDescent="0.2">
      <c r="A113" s="35">
        <f t="shared" si="2"/>
        <v>44195</v>
      </c>
      <c r="B113" s="36">
        <f>SUMIFS(СВЦЭМ!$C$33:$C$776,СВЦЭМ!$A$33:$A$776,$A113,СВЦЭМ!$B$33:$B$776,B$83)+'СЕТ СН'!$H$12+СВЦЭМ!$D$10+'СЕТ СН'!$H$5-'СЕТ СН'!$H$20</f>
        <v>3091.2087652600003</v>
      </c>
      <c r="C113" s="36">
        <f>SUMIFS(СВЦЭМ!$C$33:$C$776,СВЦЭМ!$A$33:$A$776,$A113,СВЦЭМ!$B$33:$B$776,C$83)+'СЕТ СН'!$H$12+СВЦЭМ!$D$10+'СЕТ СН'!$H$5-'СЕТ СН'!$H$20</f>
        <v>3145.2631666899997</v>
      </c>
      <c r="D113" s="36">
        <f>SUMIFS(СВЦЭМ!$C$33:$C$776,СВЦЭМ!$A$33:$A$776,$A113,СВЦЭМ!$B$33:$B$776,D$83)+'СЕТ СН'!$H$12+СВЦЭМ!$D$10+'СЕТ СН'!$H$5-'СЕТ СН'!$H$20</f>
        <v>3160.4017746500003</v>
      </c>
      <c r="E113" s="36">
        <f>SUMIFS(СВЦЭМ!$C$33:$C$776,СВЦЭМ!$A$33:$A$776,$A113,СВЦЭМ!$B$33:$B$776,E$83)+'СЕТ СН'!$H$12+СВЦЭМ!$D$10+'СЕТ СН'!$H$5-'СЕТ СН'!$H$20</f>
        <v>3169.0984135500003</v>
      </c>
      <c r="F113" s="36">
        <f>SUMIFS(СВЦЭМ!$C$33:$C$776,СВЦЭМ!$A$33:$A$776,$A113,СВЦЭМ!$B$33:$B$776,F$83)+'СЕТ СН'!$H$12+СВЦЭМ!$D$10+'СЕТ СН'!$H$5-'СЕТ СН'!$H$20</f>
        <v>3168.84934595</v>
      </c>
      <c r="G113" s="36">
        <f>SUMIFS(СВЦЭМ!$C$33:$C$776,СВЦЭМ!$A$33:$A$776,$A113,СВЦЭМ!$B$33:$B$776,G$83)+'СЕТ СН'!$H$12+СВЦЭМ!$D$10+'СЕТ СН'!$H$5-'СЕТ СН'!$H$20</f>
        <v>3148.15303331</v>
      </c>
      <c r="H113" s="36">
        <f>SUMIFS(СВЦЭМ!$C$33:$C$776,СВЦЭМ!$A$33:$A$776,$A113,СВЦЭМ!$B$33:$B$776,H$83)+'СЕТ СН'!$H$12+СВЦЭМ!$D$10+'СЕТ СН'!$H$5-'СЕТ СН'!$H$20</f>
        <v>3112.43203391</v>
      </c>
      <c r="I113" s="36">
        <f>SUMIFS(СВЦЭМ!$C$33:$C$776,СВЦЭМ!$A$33:$A$776,$A113,СВЦЭМ!$B$33:$B$776,I$83)+'СЕТ СН'!$H$12+СВЦЭМ!$D$10+'СЕТ СН'!$H$5-'СЕТ СН'!$H$20</f>
        <v>3055.0479702800003</v>
      </c>
      <c r="J113" s="36">
        <f>SUMIFS(СВЦЭМ!$C$33:$C$776,СВЦЭМ!$A$33:$A$776,$A113,СВЦЭМ!$B$33:$B$776,J$83)+'СЕТ СН'!$H$12+СВЦЭМ!$D$10+'СЕТ СН'!$H$5-'СЕТ СН'!$H$20</f>
        <v>2998.5537374599999</v>
      </c>
      <c r="K113" s="36">
        <f>SUMIFS(СВЦЭМ!$C$33:$C$776,СВЦЭМ!$A$33:$A$776,$A113,СВЦЭМ!$B$33:$B$776,K$83)+'СЕТ СН'!$H$12+СВЦЭМ!$D$10+'СЕТ СН'!$H$5-'СЕТ СН'!$H$20</f>
        <v>2973.12521449</v>
      </c>
      <c r="L113" s="36">
        <f>SUMIFS(СВЦЭМ!$C$33:$C$776,СВЦЭМ!$A$33:$A$776,$A113,СВЦЭМ!$B$33:$B$776,L$83)+'СЕТ СН'!$H$12+СВЦЭМ!$D$10+'СЕТ СН'!$H$5-'СЕТ СН'!$H$20</f>
        <v>2975.4611462800003</v>
      </c>
      <c r="M113" s="36">
        <f>SUMIFS(СВЦЭМ!$C$33:$C$776,СВЦЭМ!$A$33:$A$776,$A113,СВЦЭМ!$B$33:$B$776,M$83)+'СЕТ СН'!$H$12+СВЦЭМ!$D$10+'СЕТ СН'!$H$5-'СЕТ СН'!$H$20</f>
        <v>2977.0536002500003</v>
      </c>
      <c r="N113" s="36">
        <f>SUMIFS(СВЦЭМ!$C$33:$C$776,СВЦЭМ!$A$33:$A$776,$A113,СВЦЭМ!$B$33:$B$776,N$83)+'СЕТ СН'!$H$12+СВЦЭМ!$D$10+'СЕТ СН'!$H$5-'СЕТ СН'!$H$20</f>
        <v>2984.9491602500002</v>
      </c>
      <c r="O113" s="36">
        <f>SUMIFS(СВЦЭМ!$C$33:$C$776,СВЦЭМ!$A$33:$A$776,$A113,СВЦЭМ!$B$33:$B$776,O$83)+'СЕТ СН'!$H$12+СВЦЭМ!$D$10+'СЕТ СН'!$H$5-'СЕТ СН'!$H$20</f>
        <v>3024.2136445699998</v>
      </c>
      <c r="P113" s="36">
        <f>SUMIFS(СВЦЭМ!$C$33:$C$776,СВЦЭМ!$A$33:$A$776,$A113,СВЦЭМ!$B$33:$B$776,P$83)+'СЕТ СН'!$H$12+СВЦЭМ!$D$10+'СЕТ СН'!$H$5-'СЕТ СН'!$H$20</f>
        <v>3040.1255255000001</v>
      </c>
      <c r="Q113" s="36">
        <f>SUMIFS(СВЦЭМ!$C$33:$C$776,СВЦЭМ!$A$33:$A$776,$A113,СВЦЭМ!$B$33:$B$776,Q$83)+'СЕТ СН'!$H$12+СВЦЭМ!$D$10+'СЕТ СН'!$H$5-'СЕТ СН'!$H$20</f>
        <v>3035.3087064000001</v>
      </c>
      <c r="R113" s="36">
        <f>SUMIFS(СВЦЭМ!$C$33:$C$776,СВЦЭМ!$A$33:$A$776,$A113,СВЦЭМ!$B$33:$B$776,R$83)+'СЕТ СН'!$H$12+СВЦЭМ!$D$10+'СЕТ СН'!$H$5-'СЕТ СН'!$H$20</f>
        <v>3001.3162469899999</v>
      </c>
      <c r="S113" s="36">
        <f>SUMIFS(СВЦЭМ!$C$33:$C$776,СВЦЭМ!$A$33:$A$776,$A113,СВЦЭМ!$B$33:$B$776,S$83)+'СЕТ СН'!$H$12+СВЦЭМ!$D$10+'СЕТ СН'!$H$5-'СЕТ СН'!$H$20</f>
        <v>2983.5151486100003</v>
      </c>
      <c r="T113" s="36">
        <f>SUMIFS(СВЦЭМ!$C$33:$C$776,СВЦЭМ!$A$33:$A$776,$A113,СВЦЭМ!$B$33:$B$776,T$83)+'СЕТ СН'!$H$12+СВЦЭМ!$D$10+'СЕТ СН'!$H$5-'СЕТ СН'!$H$20</f>
        <v>2981.73341351</v>
      </c>
      <c r="U113" s="36">
        <f>SUMIFS(СВЦЭМ!$C$33:$C$776,СВЦЭМ!$A$33:$A$776,$A113,СВЦЭМ!$B$33:$B$776,U$83)+'СЕТ СН'!$H$12+СВЦЭМ!$D$10+'СЕТ СН'!$H$5-'СЕТ СН'!$H$20</f>
        <v>2972.76500601</v>
      </c>
      <c r="V113" s="36">
        <f>SUMIFS(СВЦЭМ!$C$33:$C$776,СВЦЭМ!$A$33:$A$776,$A113,СВЦЭМ!$B$33:$B$776,V$83)+'СЕТ СН'!$H$12+СВЦЭМ!$D$10+'СЕТ СН'!$H$5-'СЕТ СН'!$H$20</f>
        <v>2977.62126648</v>
      </c>
      <c r="W113" s="36">
        <f>SUMIFS(СВЦЭМ!$C$33:$C$776,СВЦЭМ!$A$33:$A$776,$A113,СВЦЭМ!$B$33:$B$776,W$83)+'СЕТ СН'!$H$12+СВЦЭМ!$D$10+'СЕТ СН'!$H$5-'СЕТ СН'!$H$20</f>
        <v>2991.7342287000001</v>
      </c>
      <c r="X113" s="36">
        <f>SUMIFS(СВЦЭМ!$C$33:$C$776,СВЦЭМ!$A$33:$A$776,$A113,СВЦЭМ!$B$33:$B$776,X$83)+'СЕТ СН'!$H$12+СВЦЭМ!$D$10+'СЕТ СН'!$H$5-'СЕТ СН'!$H$20</f>
        <v>3007.5435909400003</v>
      </c>
      <c r="Y113" s="36">
        <f>SUMIFS(СВЦЭМ!$C$33:$C$776,СВЦЭМ!$A$33:$A$776,$A113,СВЦЭМ!$B$33:$B$776,Y$83)+'СЕТ СН'!$H$12+СВЦЭМ!$D$10+'СЕТ СН'!$H$5-'СЕТ СН'!$H$20</f>
        <v>3014.31077465</v>
      </c>
      <c r="AA113" s="37"/>
    </row>
    <row r="114" spans="1:27" ht="15.75" x14ac:dyDescent="0.2">
      <c r="A114" s="35">
        <f t="shared" si="2"/>
        <v>44196</v>
      </c>
      <c r="B114" s="36">
        <f>SUMIFS(СВЦЭМ!$C$33:$C$776,СВЦЭМ!$A$33:$A$776,$A114,СВЦЭМ!$B$33:$B$776,B$83)+'СЕТ СН'!$H$12+СВЦЭМ!$D$10+'СЕТ СН'!$H$5-'СЕТ СН'!$H$20</f>
        <v>3072.7650946399999</v>
      </c>
      <c r="C114" s="36">
        <f>SUMIFS(СВЦЭМ!$C$33:$C$776,СВЦЭМ!$A$33:$A$776,$A114,СВЦЭМ!$B$33:$B$776,C$83)+'СЕТ СН'!$H$12+СВЦЭМ!$D$10+'СЕТ СН'!$H$5-'СЕТ СН'!$H$20</f>
        <v>3123.89449233</v>
      </c>
      <c r="D114" s="36">
        <f>SUMIFS(СВЦЭМ!$C$33:$C$776,СВЦЭМ!$A$33:$A$776,$A114,СВЦЭМ!$B$33:$B$776,D$83)+'СЕТ СН'!$H$12+СВЦЭМ!$D$10+'СЕТ СН'!$H$5-'СЕТ СН'!$H$20</f>
        <v>3139.8266710500002</v>
      </c>
      <c r="E114" s="36">
        <f>SUMIFS(СВЦЭМ!$C$33:$C$776,СВЦЭМ!$A$33:$A$776,$A114,СВЦЭМ!$B$33:$B$776,E$83)+'СЕТ СН'!$H$12+СВЦЭМ!$D$10+'СЕТ СН'!$H$5-'СЕТ СН'!$H$20</f>
        <v>3158.2560126099997</v>
      </c>
      <c r="F114" s="36">
        <f>SUMIFS(СВЦЭМ!$C$33:$C$776,СВЦЭМ!$A$33:$A$776,$A114,СВЦЭМ!$B$33:$B$776,F$83)+'СЕТ СН'!$H$12+СВЦЭМ!$D$10+'СЕТ СН'!$H$5-'СЕТ СН'!$H$20</f>
        <v>3157.6302648199999</v>
      </c>
      <c r="G114" s="36">
        <f>SUMIFS(СВЦЭМ!$C$33:$C$776,СВЦЭМ!$A$33:$A$776,$A114,СВЦЭМ!$B$33:$B$776,G$83)+'СЕТ СН'!$H$12+СВЦЭМ!$D$10+'СЕТ СН'!$H$5-'СЕТ СН'!$H$20</f>
        <v>3136.7963905799998</v>
      </c>
      <c r="H114" s="36">
        <f>SUMIFS(СВЦЭМ!$C$33:$C$776,СВЦЭМ!$A$33:$A$776,$A114,СВЦЭМ!$B$33:$B$776,H$83)+'СЕТ СН'!$H$12+СВЦЭМ!$D$10+'СЕТ СН'!$H$5-'СЕТ СН'!$H$20</f>
        <v>3112.4078876000003</v>
      </c>
      <c r="I114" s="36">
        <f>SUMIFS(СВЦЭМ!$C$33:$C$776,СВЦЭМ!$A$33:$A$776,$A114,СВЦЭМ!$B$33:$B$776,I$83)+'СЕТ СН'!$H$12+СВЦЭМ!$D$10+'СЕТ СН'!$H$5-'СЕТ СН'!$H$20</f>
        <v>3058.6675635800002</v>
      </c>
      <c r="J114" s="36">
        <f>SUMIFS(СВЦЭМ!$C$33:$C$776,СВЦЭМ!$A$33:$A$776,$A114,СВЦЭМ!$B$33:$B$776,J$83)+'СЕТ СН'!$H$12+СВЦЭМ!$D$10+'СЕТ СН'!$H$5-'СЕТ СН'!$H$20</f>
        <v>3016.8732728300001</v>
      </c>
      <c r="K114" s="36">
        <f>SUMIFS(СВЦЭМ!$C$33:$C$776,СВЦЭМ!$A$33:$A$776,$A114,СВЦЭМ!$B$33:$B$776,K$83)+'СЕТ СН'!$H$12+СВЦЭМ!$D$10+'СЕТ СН'!$H$5-'СЕТ СН'!$H$20</f>
        <v>2999.3797655399999</v>
      </c>
      <c r="L114" s="36">
        <f>SUMIFS(СВЦЭМ!$C$33:$C$776,СВЦЭМ!$A$33:$A$776,$A114,СВЦЭМ!$B$33:$B$776,L$83)+'СЕТ СН'!$H$12+СВЦЭМ!$D$10+'СЕТ СН'!$H$5-'СЕТ СН'!$H$20</f>
        <v>2985.4752164500001</v>
      </c>
      <c r="M114" s="36">
        <f>SUMIFS(СВЦЭМ!$C$33:$C$776,СВЦЭМ!$A$33:$A$776,$A114,СВЦЭМ!$B$33:$B$776,M$83)+'СЕТ СН'!$H$12+СВЦЭМ!$D$10+'СЕТ СН'!$H$5-'СЕТ СН'!$H$20</f>
        <v>2987.1219528199999</v>
      </c>
      <c r="N114" s="36">
        <f>SUMIFS(СВЦЭМ!$C$33:$C$776,СВЦЭМ!$A$33:$A$776,$A114,СВЦЭМ!$B$33:$B$776,N$83)+'СЕТ СН'!$H$12+СВЦЭМ!$D$10+'СЕТ СН'!$H$5-'СЕТ СН'!$H$20</f>
        <v>2990.6307636400002</v>
      </c>
      <c r="O114" s="36">
        <f>SUMIFS(СВЦЭМ!$C$33:$C$776,СВЦЭМ!$A$33:$A$776,$A114,СВЦЭМ!$B$33:$B$776,O$83)+'СЕТ СН'!$H$12+СВЦЭМ!$D$10+'СЕТ СН'!$H$5-'СЕТ СН'!$H$20</f>
        <v>3038.0520056099999</v>
      </c>
      <c r="P114" s="36">
        <f>SUMIFS(СВЦЭМ!$C$33:$C$776,СВЦЭМ!$A$33:$A$776,$A114,СВЦЭМ!$B$33:$B$776,P$83)+'СЕТ СН'!$H$12+СВЦЭМ!$D$10+'СЕТ СН'!$H$5-'СЕТ СН'!$H$20</f>
        <v>3050.9018421300002</v>
      </c>
      <c r="Q114" s="36">
        <f>SUMIFS(СВЦЭМ!$C$33:$C$776,СВЦЭМ!$A$33:$A$776,$A114,СВЦЭМ!$B$33:$B$776,Q$83)+'СЕТ СН'!$H$12+СВЦЭМ!$D$10+'СЕТ СН'!$H$5-'СЕТ СН'!$H$20</f>
        <v>3058.9366163100003</v>
      </c>
      <c r="R114" s="36">
        <f>SUMIFS(СВЦЭМ!$C$33:$C$776,СВЦЭМ!$A$33:$A$776,$A114,СВЦЭМ!$B$33:$B$776,R$83)+'СЕТ СН'!$H$12+СВЦЭМ!$D$10+'СЕТ СН'!$H$5-'СЕТ СН'!$H$20</f>
        <v>3022.2823398</v>
      </c>
      <c r="S114" s="36">
        <f>SUMIFS(СВЦЭМ!$C$33:$C$776,СВЦЭМ!$A$33:$A$776,$A114,СВЦЭМ!$B$33:$B$776,S$83)+'СЕТ СН'!$H$12+СВЦЭМ!$D$10+'СЕТ СН'!$H$5-'СЕТ СН'!$H$20</f>
        <v>2984.3069660199999</v>
      </c>
      <c r="T114" s="36">
        <f>SUMIFS(СВЦЭМ!$C$33:$C$776,СВЦЭМ!$A$33:$A$776,$A114,СВЦЭМ!$B$33:$B$776,T$83)+'СЕТ СН'!$H$12+СВЦЭМ!$D$10+'СЕТ СН'!$H$5-'СЕТ СН'!$H$20</f>
        <v>2957.8631107800002</v>
      </c>
      <c r="U114" s="36">
        <f>SUMIFS(СВЦЭМ!$C$33:$C$776,СВЦЭМ!$A$33:$A$776,$A114,СВЦЭМ!$B$33:$B$776,U$83)+'СЕТ СН'!$H$12+СВЦЭМ!$D$10+'СЕТ СН'!$H$5-'СЕТ СН'!$H$20</f>
        <v>2957.0643053900003</v>
      </c>
      <c r="V114" s="36">
        <f>SUMIFS(СВЦЭМ!$C$33:$C$776,СВЦЭМ!$A$33:$A$776,$A114,СВЦЭМ!$B$33:$B$776,V$83)+'СЕТ СН'!$H$12+СВЦЭМ!$D$10+'СЕТ СН'!$H$5-'СЕТ СН'!$H$20</f>
        <v>2962.4455684200002</v>
      </c>
      <c r="W114" s="36">
        <f>SUMIFS(СВЦЭМ!$C$33:$C$776,СВЦЭМ!$A$33:$A$776,$A114,СВЦЭМ!$B$33:$B$776,W$83)+'СЕТ СН'!$H$12+СВЦЭМ!$D$10+'СЕТ СН'!$H$5-'СЕТ СН'!$H$20</f>
        <v>2977.055085</v>
      </c>
      <c r="X114" s="36">
        <f>SUMIFS(СВЦЭМ!$C$33:$C$776,СВЦЭМ!$A$33:$A$776,$A114,СВЦЭМ!$B$33:$B$776,X$83)+'СЕТ СН'!$H$12+СВЦЭМ!$D$10+'СЕТ СН'!$H$5-'СЕТ СН'!$H$20</f>
        <v>2973.0989709300002</v>
      </c>
      <c r="Y114" s="36">
        <f>SUMIFS(СВЦЭМ!$C$33:$C$776,СВЦЭМ!$A$33:$A$776,$A114,СВЦЭМ!$B$33:$B$776,Y$83)+'СЕТ СН'!$H$12+СВЦЭМ!$D$10+'СЕТ СН'!$H$5-'СЕТ СН'!$H$20</f>
        <v>2989.06984719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01.12.2020</v>
      </c>
      <c r="B120" s="36">
        <f>SUMIFS(СВЦЭМ!$C$33:$C$776,СВЦЭМ!$A$33:$A$776,$A120,СВЦЭМ!$B$33:$B$776,B$119)+'СЕТ СН'!$I$12+СВЦЭМ!$D$10+'СЕТ СН'!$I$5-'СЕТ СН'!$I$20</f>
        <v>3219.4690783900005</v>
      </c>
      <c r="C120" s="36">
        <f>SUMIFS(СВЦЭМ!$C$33:$C$776,СВЦЭМ!$A$33:$A$776,$A120,СВЦЭМ!$B$33:$B$776,C$119)+'СЕТ СН'!$I$12+СВЦЭМ!$D$10+'СЕТ СН'!$I$5-'СЕТ СН'!$I$20</f>
        <v>3285.8761992500004</v>
      </c>
      <c r="D120" s="36">
        <f>SUMIFS(СВЦЭМ!$C$33:$C$776,СВЦЭМ!$A$33:$A$776,$A120,СВЦЭМ!$B$33:$B$776,D$119)+'СЕТ СН'!$I$12+СВЦЭМ!$D$10+'СЕТ СН'!$I$5-'СЕТ СН'!$I$20</f>
        <v>3291.2308590300004</v>
      </c>
      <c r="E120" s="36">
        <f>SUMIFS(СВЦЭМ!$C$33:$C$776,СВЦЭМ!$A$33:$A$776,$A120,СВЦЭМ!$B$33:$B$776,E$119)+'СЕТ СН'!$I$12+СВЦЭМ!$D$10+'СЕТ СН'!$I$5-'СЕТ СН'!$I$20</f>
        <v>3290.8586555000002</v>
      </c>
      <c r="F120" s="36">
        <f>SUMIFS(СВЦЭМ!$C$33:$C$776,СВЦЭМ!$A$33:$A$776,$A120,СВЦЭМ!$B$33:$B$776,F$119)+'СЕТ СН'!$I$12+СВЦЭМ!$D$10+'СЕТ СН'!$I$5-'СЕТ СН'!$I$20</f>
        <v>3284.7476773600001</v>
      </c>
      <c r="G120" s="36">
        <f>SUMIFS(СВЦЭМ!$C$33:$C$776,СВЦЭМ!$A$33:$A$776,$A120,СВЦЭМ!$B$33:$B$776,G$119)+'СЕТ СН'!$I$12+СВЦЭМ!$D$10+'СЕТ СН'!$I$5-'СЕТ СН'!$I$20</f>
        <v>3271.5229988000001</v>
      </c>
      <c r="H120" s="36">
        <f>SUMIFS(СВЦЭМ!$C$33:$C$776,СВЦЭМ!$A$33:$A$776,$A120,СВЦЭМ!$B$33:$B$776,H$119)+'СЕТ СН'!$I$12+СВЦЭМ!$D$10+'СЕТ СН'!$I$5-'СЕТ СН'!$I$20</f>
        <v>3239.6163847800003</v>
      </c>
      <c r="I120" s="36">
        <f>SUMIFS(СВЦЭМ!$C$33:$C$776,СВЦЭМ!$A$33:$A$776,$A120,СВЦЭМ!$B$33:$B$776,I$119)+'СЕТ СН'!$I$12+СВЦЭМ!$D$10+'СЕТ СН'!$I$5-'СЕТ СН'!$I$20</f>
        <v>3177.32012657</v>
      </c>
      <c r="J120" s="36">
        <f>SUMIFS(СВЦЭМ!$C$33:$C$776,СВЦЭМ!$A$33:$A$776,$A120,СВЦЭМ!$B$33:$B$776,J$119)+'СЕТ СН'!$I$12+СВЦЭМ!$D$10+'СЕТ СН'!$I$5-'СЕТ СН'!$I$20</f>
        <v>3135.29074451</v>
      </c>
      <c r="K120" s="36">
        <f>SUMIFS(СВЦЭМ!$C$33:$C$776,СВЦЭМ!$A$33:$A$776,$A120,СВЦЭМ!$B$33:$B$776,K$119)+'СЕТ СН'!$I$12+СВЦЭМ!$D$10+'СЕТ СН'!$I$5-'СЕТ СН'!$I$20</f>
        <v>3102.0592705100003</v>
      </c>
      <c r="L120" s="36">
        <f>SUMIFS(СВЦЭМ!$C$33:$C$776,СВЦЭМ!$A$33:$A$776,$A120,СВЦЭМ!$B$33:$B$776,L$119)+'СЕТ СН'!$I$12+СВЦЭМ!$D$10+'СЕТ СН'!$I$5-'СЕТ СН'!$I$20</f>
        <v>3118.20536128</v>
      </c>
      <c r="M120" s="36">
        <f>SUMIFS(СВЦЭМ!$C$33:$C$776,СВЦЭМ!$A$33:$A$776,$A120,СВЦЭМ!$B$33:$B$776,M$119)+'СЕТ СН'!$I$12+СВЦЭМ!$D$10+'СЕТ СН'!$I$5-'СЕТ СН'!$I$20</f>
        <v>3141.0767152600001</v>
      </c>
      <c r="N120" s="36">
        <f>SUMIFS(СВЦЭМ!$C$33:$C$776,СВЦЭМ!$A$33:$A$776,$A120,СВЦЭМ!$B$33:$B$776,N$119)+'СЕТ СН'!$I$12+СВЦЭМ!$D$10+'СЕТ СН'!$I$5-'СЕТ СН'!$I$20</f>
        <v>3146.4789937300002</v>
      </c>
      <c r="O120" s="36">
        <f>SUMIFS(СВЦЭМ!$C$33:$C$776,СВЦЭМ!$A$33:$A$776,$A120,СВЦЭМ!$B$33:$B$776,O$119)+'СЕТ СН'!$I$12+СВЦЭМ!$D$10+'СЕТ СН'!$I$5-'СЕТ СН'!$I$20</f>
        <v>3191.2721181200004</v>
      </c>
      <c r="P120" s="36">
        <f>SUMIFS(СВЦЭМ!$C$33:$C$776,СВЦЭМ!$A$33:$A$776,$A120,СВЦЭМ!$B$33:$B$776,P$119)+'СЕТ СН'!$I$12+СВЦЭМ!$D$10+'СЕТ СН'!$I$5-'СЕТ СН'!$I$20</f>
        <v>3206.3269497200004</v>
      </c>
      <c r="Q120" s="36">
        <f>SUMIFS(СВЦЭМ!$C$33:$C$776,СВЦЭМ!$A$33:$A$776,$A120,СВЦЭМ!$B$33:$B$776,Q$119)+'СЕТ СН'!$I$12+СВЦЭМ!$D$10+'СЕТ СН'!$I$5-'СЕТ СН'!$I$20</f>
        <v>3203.0553686400003</v>
      </c>
      <c r="R120" s="36">
        <f>SUMIFS(СВЦЭМ!$C$33:$C$776,СВЦЭМ!$A$33:$A$776,$A120,СВЦЭМ!$B$33:$B$776,R$119)+'СЕТ СН'!$I$12+СВЦЭМ!$D$10+'СЕТ СН'!$I$5-'СЕТ СН'!$I$20</f>
        <v>3167.1975998000003</v>
      </c>
      <c r="S120" s="36">
        <f>SUMIFS(СВЦЭМ!$C$33:$C$776,СВЦЭМ!$A$33:$A$776,$A120,СВЦЭМ!$B$33:$B$776,S$119)+'СЕТ СН'!$I$12+СВЦЭМ!$D$10+'СЕТ СН'!$I$5-'СЕТ СН'!$I$20</f>
        <v>3128.18829637</v>
      </c>
      <c r="T120" s="36">
        <f>SUMIFS(СВЦЭМ!$C$33:$C$776,СВЦЭМ!$A$33:$A$776,$A120,СВЦЭМ!$B$33:$B$776,T$119)+'СЕТ СН'!$I$12+СВЦЭМ!$D$10+'СЕТ СН'!$I$5-'СЕТ СН'!$I$20</f>
        <v>3110.2576094400001</v>
      </c>
      <c r="U120" s="36">
        <f>SUMIFS(СВЦЭМ!$C$33:$C$776,СВЦЭМ!$A$33:$A$776,$A120,СВЦЭМ!$B$33:$B$776,U$119)+'СЕТ СН'!$I$12+СВЦЭМ!$D$10+'СЕТ СН'!$I$5-'СЕТ СН'!$I$20</f>
        <v>3116.1677830900003</v>
      </c>
      <c r="V120" s="36">
        <f>SUMIFS(СВЦЭМ!$C$33:$C$776,СВЦЭМ!$A$33:$A$776,$A120,СВЦЭМ!$B$33:$B$776,V$119)+'СЕТ СН'!$I$12+СВЦЭМ!$D$10+'СЕТ СН'!$I$5-'СЕТ СН'!$I$20</f>
        <v>3136.7963403500003</v>
      </c>
      <c r="W120" s="36">
        <f>SUMIFS(СВЦЭМ!$C$33:$C$776,СВЦЭМ!$A$33:$A$776,$A120,СВЦЭМ!$B$33:$B$776,W$119)+'СЕТ СН'!$I$12+СВЦЭМ!$D$10+'СЕТ СН'!$I$5-'СЕТ СН'!$I$20</f>
        <v>3145.9802484900001</v>
      </c>
      <c r="X120" s="36">
        <f>SUMIFS(СВЦЭМ!$C$33:$C$776,СВЦЭМ!$A$33:$A$776,$A120,СВЦЭМ!$B$33:$B$776,X$119)+'СЕТ СН'!$I$12+СВЦЭМ!$D$10+'СЕТ СН'!$I$5-'СЕТ СН'!$I$20</f>
        <v>3160.28470277</v>
      </c>
      <c r="Y120" s="36">
        <f>SUMIFS(СВЦЭМ!$C$33:$C$776,СВЦЭМ!$A$33:$A$776,$A120,СВЦЭМ!$B$33:$B$776,Y$119)+'СЕТ СН'!$I$12+СВЦЭМ!$D$10+'СЕТ СН'!$I$5-'СЕТ СН'!$I$20</f>
        <v>3184.9958265400001</v>
      </c>
    </row>
    <row r="121" spans="1:27" ht="15.75" x14ac:dyDescent="0.2">
      <c r="A121" s="35">
        <f>A120+1</f>
        <v>44167</v>
      </c>
      <c r="B121" s="36">
        <f>SUMIFS(СВЦЭМ!$C$33:$C$776,СВЦЭМ!$A$33:$A$776,$A121,СВЦЭМ!$B$33:$B$776,B$119)+'СЕТ СН'!$I$12+СВЦЭМ!$D$10+'СЕТ СН'!$I$5-'СЕТ СН'!$I$20</f>
        <v>3253.4642537200002</v>
      </c>
      <c r="C121" s="36">
        <f>SUMIFS(СВЦЭМ!$C$33:$C$776,СВЦЭМ!$A$33:$A$776,$A121,СВЦЭМ!$B$33:$B$776,C$119)+'СЕТ СН'!$I$12+СВЦЭМ!$D$10+'СЕТ СН'!$I$5-'СЕТ СН'!$I$20</f>
        <v>3316.8803875400004</v>
      </c>
      <c r="D121" s="36">
        <f>SUMIFS(СВЦЭМ!$C$33:$C$776,СВЦЭМ!$A$33:$A$776,$A121,СВЦЭМ!$B$33:$B$776,D$119)+'СЕТ СН'!$I$12+СВЦЭМ!$D$10+'СЕТ СН'!$I$5-'СЕТ СН'!$I$20</f>
        <v>3323.7142950800003</v>
      </c>
      <c r="E121" s="36">
        <f>SUMIFS(СВЦЭМ!$C$33:$C$776,СВЦЭМ!$A$33:$A$776,$A121,СВЦЭМ!$B$33:$B$776,E$119)+'СЕТ СН'!$I$12+СВЦЭМ!$D$10+'СЕТ СН'!$I$5-'СЕТ СН'!$I$20</f>
        <v>3324.6536978200002</v>
      </c>
      <c r="F121" s="36">
        <f>SUMIFS(СВЦЭМ!$C$33:$C$776,СВЦЭМ!$A$33:$A$776,$A121,СВЦЭМ!$B$33:$B$776,F$119)+'СЕТ СН'!$I$12+СВЦЭМ!$D$10+'СЕТ СН'!$I$5-'СЕТ СН'!$I$20</f>
        <v>3321.6652876400003</v>
      </c>
      <c r="G121" s="36">
        <f>SUMIFS(СВЦЭМ!$C$33:$C$776,СВЦЭМ!$A$33:$A$776,$A121,СВЦЭМ!$B$33:$B$776,G$119)+'СЕТ СН'!$I$12+СВЦЭМ!$D$10+'СЕТ СН'!$I$5-'СЕТ СН'!$I$20</f>
        <v>3311.7465041000005</v>
      </c>
      <c r="H121" s="36">
        <f>SUMIFS(СВЦЭМ!$C$33:$C$776,СВЦЭМ!$A$33:$A$776,$A121,СВЦЭМ!$B$33:$B$776,H$119)+'СЕТ СН'!$I$12+СВЦЭМ!$D$10+'СЕТ СН'!$I$5-'СЕТ СН'!$I$20</f>
        <v>3273.0032241500003</v>
      </c>
      <c r="I121" s="36">
        <f>SUMIFS(СВЦЭМ!$C$33:$C$776,СВЦЭМ!$A$33:$A$776,$A121,СВЦЭМ!$B$33:$B$776,I$119)+'СЕТ СН'!$I$12+СВЦЭМ!$D$10+'СЕТ СН'!$I$5-'СЕТ СН'!$I$20</f>
        <v>3219.4001659000005</v>
      </c>
      <c r="J121" s="36">
        <f>SUMIFS(СВЦЭМ!$C$33:$C$776,СВЦЭМ!$A$33:$A$776,$A121,СВЦЭМ!$B$33:$B$776,J$119)+'СЕТ СН'!$I$12+СВЦЭМ!$D$10+'СЕТ СН'!$I$5-'СЕТ СН'!$I$20</f>
        <v>3160.4816933300003</v>
      </c>
      <c r="K121" s="36">
        <f>SUMIFS(СВЦЭМ!$C$33:$C$776,СВЦЭМ!$A$33:$A$776,$A121,СВЦЭМ!$B$33:$B$776,K$119)+'СЕТ СН'!$I$12+СВЦЭМ!$D$10+'СЕТ СН'!$I$5-'СЕТ СН'!$I$20</f>
        <v>3122.6368294000004</v>
      </c>
      <c r="L121" s="36">
        <f>SUMIFS(СВЦЭМ!$C$33:$C$776,СВЦЭМ!$A$33:$A$776,$A121,СВЦЭМ!$B$33:$B$776,L$119)+'СЕТ СН'!$I$12+СВЦЭМ!$D$10+'СЕТ СН'!$I$5-'СЕТ СН'!$I$20</f>
        <v>3145.1972733900002</v>
      </c>
      <c r="M121" s="36">
        <f>SUMIFS(СВЦЭМ!$C$33:$C$776,СВЦЭМ!$A$33:$A$776,$A121,СВЦЭМ!$B$33:$B$776,M$119)+'СЕТ СН'!$I$12+СВЦЭМ!$D$10+'СЕТ СН'!$I$5-'СЕТ СН'!$I$20</f>
        <v>3168.3847476200003</v>
      </c>
      <c r="N121" s="36">
        <f>SUMIFS(СВЦЭМ!$C$33:$C$776,СВЦЭМ!$A$33:$A$776,$A121,СВЦЭМ!$B$33:$B$776,N$119)+'СЕТ СН'!$I$12+СВЦЭМ!$D$10+'СЕТ СН'!$I$5-'СЕТ СН'!$I$20</f>
        <v>3160.7767582300003</v>
      </c>
      <c r="O121" s="36">
        <f>SUMIFS(СВЦЭМ!$C$33:$C$776,СВЦЭМ!$A$33:$A$776,$A121,СВЦЭМ!$B$33:$B$776,O$119)+'СЕТ СН'!$I$12+СВЦЭМ!$D$10+'СЕТ СН'!$I$5-'СЕТ СН'!$I$20</f>
        <v>3213.9668281300001</v>
      </c>
      <c r="P121" s="36">
        <f>SUMIFS(СВЦЭМ!$C$33:$C$776,СВЦЭМ!$A$33:$A$776,$A121,СВЦЭМ!$B$33:$B$776,P$119)+'СЕТ СН'!$I$12+СВЦЭМ!$D$10+'СЕТ СН'!$I$5-'СЕТ СН'!$I$20</f>
        <v>3251.1274142700004</v>
      </c>
      <c r="Q121" s="36">
        <f>SUMIFS(СВЦЭМ!$C$33:$C$776,СВЦЭМ!$A$33:$A$776,$A121,СВЦЭМ!$B$33:$B$776,Q$119)+'СЕТ СН'!$I$12+СВЦЭМ!$D$10+'СЕТ СН'!$I$5-'СЕТ СН'!$I$20</f>
        <v>3239.8092936100002</v>
      </c>
      <c r="R121" s="36">
        <f>SUMIFS(СВЦЭМ!$C$33:$C$776,СВЦЭМ!$A$33:$A$776,$A121,СВЦЭМ!$B$33:$B$776,R$119)+'СЕТ СН'!$I$12+СВЦЭМ!$D$10+'СЕТ СН'!$I$5-'СЕТ СН'!$I$20</f>
        <v>3170.86844939</v>
      </c>
      <c r="S121" s="36">
        <f>SUMIFS(СВЦЭМ!$C$33:$C$776,СВЦЭМ!$A$33:$A$776,$A121,СВЦЭМ!$B$33:$B$776,S$119)+'СЕТ СН'!$I$12+СВЦЭМ!$D$10+'СЕТ СН'!$I$5-'СЕТ СН'!$I$20</f>
        <v>3165.94370394</v>
      </c>
      <c r="T121" s="36">
        <f>SUMIFS(СВЦЭМ!$C$33:$C$776,СВЦЭМ!$A$33:$A$776,$A121,СВЦЭМ!$B$33:$B$776,T$119)+'СЕТ СН'!$I$12+СВЦЭМ!$D$10+'СЕТ СН'!$I$5-'СЕТ СН'!$I$20</f>
        <v>3116.37915987</v>
      </c>
      <c r="U121" s="36">
        <f>SUMIFS(СВЦЭМ!$C$33:$C$776,СВЦЭМ!$A$33:$A$776,$A121,СВЦЭМ!$B$33:$B$776,U$119)+'СЕТ СН'!$I$12+СВЦЭМ!$D$10+'СЕТ СН'!$I$5-'СЕТ СН'!$I$20</f>
        <v>3114.7375449200003</v>
      </c>
      <c r="V121" s="36">
        <f>SUMIFS(СВЦЭМ!$C$33:$C$776,СВЦЭМ!$A$33:$A$776,$A121,СВЦЭМ!$B$33:$B$776,V$119)+'СЕТ СН'!$I$12+СВЦЭМ!$D$10+'СЕТ СН'!$I$5-'СЕТ СН'!$I$20</f>
        <v>3160.1003028200003</v>
      </c>
      <c r="W121" s="36">
        <f>SUMIFS(СВЦЭМ!$C$33:$C$776,СВЦЭМ!$A$33:$A$776,$A121,СВЦЭМ!$B$33:$B$776,W$119)+'СЕТ СН'!$I$12+СВЦЭМ!$D$10+'СЕТ СН'!$I$5-'СЕТ СН'!$I$20</f>
        <v>3162.7683104000002</v>
      </c>
      <c r="X121" s="36">
        <f>SUMIFS(СВЦЭМ!$C$33:$C$776,СВЦЭМ!$A$33:$A$776,$A121,СВЦЭМ!$B$33:$B$776,X$119)+'СЕТ СН'!$I$12+СВЦЭМ!$D$10+'СЕТ СН'!$I$5-'СЕТ СН'!$I$20</f>
        <v>3160.0722442000001</v>
      </c>
      <c r="Y121" s="36">
        <f>SUMIFS(СВЦЭМ!$C$33:$C$776,СВЦЭМ!$A$33:$A$776,$A121,СВЦЭМ!$B$33:$B$776,Y$119)+'СЕТ СН'!$I$12+СВЦЭМ!$D$10+'СЕТ СН'!$I$5-'СЕТ СН'!$I$20</f>
        <v>3176.6643655800003</v>
      </c>
    </row>
    <row r="122" spans="1:27" ht="15.75" x14ac:dyDescent="0.2">
      <c r="A122" s="35">
        <f t="shared" ref="A122:A150" si="3">A121+1</f>
        <v>44168</v>
      </c>
      <c r="B122" s="36">
        <f>SUMIFS(СВЦЭМ!$C$33:$C$776,СВЦЭМ!$A$33:$A$776,$A122,СВЦЭМ!$B$33:$B$776,B$119)+'СЕТ СН'!$I$12+СВЦЭМ!$D$10+'СЕТ СН'!$I$5-'СЕТ СН'!$I$20</f>
        <v>3242.5149852200002</v>
      </c>
      <c r="C122" s="36">
        <f>SUMIFS(СВЦЭМ!$C$33:$C$776,СВЦЭМ!$A$33:$A$776,$A122,СВЦЭМ!$B$33:$B$776,C$119)+'СЕТ СН'!$I$12+СВЦЭМ!$D$10+'СЕТ СН'!$I$5-'СЕТ СН'!$I$20</f>
        <v>3295.7443991400005</v>
      </c>
      <c r="D122" s="36">
        <f>SUMIFS(СВЦЭМ!$C$33:$C$776,СВЦЭМ!$A$33:$A$776,$A122,СВЦЭМ!$B$33:$B$776,D$119)+'СЕТ СН'!$I$12+СВЦЭМ!$D$10+'СЕТ СН'!$I$5-'СЕТ СН'!$I$20</f>
        <v>3303.9173165600005</v>
      </c>
      <c r="E122" s="36">
        <f>SUMIFS(СВЦЭМ!$C$33:$C$776,СВЦЭМ!$A$33:$A$776,$A122,СВЦЭМ!$B$33:$B$776,E$119)+'СЕТ СН'!$I$12+СВЦЭМ!$D$10+'СЕТ СН'!$I$5-'СЕТ СН'!$I$20</f>
        <v>3311.0350182300003</v>
      </c>
      <c r="F122" s="36">
        <f>SUMIFS(СВЦЭМ!$C$33:$C$776,СВЦЭМ!$A$33:$A$776,$A122,СВЦЭМ!$B$33:$B$776,F$119)+'СЕТ СН'!$I$12+СВЦЭМ!$D$10+'СЕТ СН'!$I$5-'СЕТ СН'!$I$20</f>
        <v>3301.8102672000005</v>
      </c>
      <c r="G122" s="36">
        <f>SUMIFS(СВЦЭМ!$C$33:$C$776,СВЦЭМ!$A$33:$A$776,$A122,СВЦЭМ!$B$33:$B$776,G$119)+'СЕТ СН'!$I$12+СВЦЭМ!$D$10+'СЕТ СН'!$I$5-'СЕТ СН'!$I$20</f>
        <v>3294.8281060400004</v>
      </c>
      <c r="H122" s="36">
        <f>SUMIFS(СВЦЭМ!$C$33:$C$776,СВЦЭМ!$A$33:$A$776,$A122,СВЦЭМ!$B$33:$B$776,H$119)+'СЕТ СН'!$I$12+СВЦЭМ!$D$10+'СЕТ СН'!$I$5-'СЕТ СН'!$I$20</f>
        <v>3261.6500095200004</v>
      </c>
      <c r="I122" s="36">
        <f>SUMIFS(СВЦЭМ!$C$33:$C$776,СВЦЭМ!$A$33:$A$776,$A122,СВЦЭМ!$B$33:$B$776,I$119)+'СЕТ СН'!$I$12+СВЦЭМ!$D$10+'СЕТ СН'!$I$5-'СЕТ СН'!$I$20</f>
        <v>3202.1617884000002</v>
      </c>
      <c r="J122" s="36">
        <f>SUMIFS(СВЦЭМ!$C$33:$C$776,СВЦЭМ!$A$33:$A$776,$A122,СВЦЭМ!$B$33:$B$776,J$119)+'СЕТ СН'!$I$12+СВЦЭМ!$D$10+'СЕТ СН'!$I$5-'СЕТ СН'!$I$20</f>
        <v>3154.7994282500003</v>
      </c>
      <c r="K122" s="36">
        <f>SUMIFS(СВЦЭМ!$C$33:$C$776,СВЦЭМ!$A$33:$A$776,$A122,СВЦЭМ!$B$33:$B$776,K$119)+'СЕТ СН'!$I$12+СВЦЭМ!$D$10+'СЕТ СН'!$I$5-'СЕТ СН'!$I$20</f>
        <v>3123.3428601800001</v>
      </c>
      <c r="L122" s="36">
        <f>SUMIFS(СВЦЭМ!$C$33:$C$776,СВЦЭМ!$A$33:$A$776,$A122,СВЦЭМ!$B$33:$B$776,L$119)+'СЕТ СН'!$I$12+СВЦЭМ!$D$10+'СЕТ СН'!$I$5-'СЕТ СН'!$I$20</f>
        <v>3121.88633983</v>
      </c>
      <c r="M122" s="36">
        <f>SUMIFS(СВЦЭМ!$C$33:$C$776,СВЦЭМ!$A$33:$A$776,$A122,СВЦЭМ!$B$33:$B$776,M$119)+'СЕТ СН'!$I$12+СВЦЭМ!$D$10+'СЕТ СН'!$I$5-'СЕТ СН'!$I$20</f>
        <v>3138.8117253200003</v>
      </c>
      <c r="N122" s="36">
        <f>SUMIFS(СВЦЭМ!$C$33:$C$776,СВЦЭМ!$A$33:$A$776,$A122,СВЦЭМ!$B$33:$B$776,N$119)+'СЕТ СН'!$I$12+СВЦЭМ!$D$10+'СЕТ СН'!$I$5-'СЕТ СН'!$I$20</f>
        <v>3152.1994306200004</v>
      </c>
      <c r="O122" s="36">
        <f>SUMIFS(СВЦЭМ!$C$33:$C$776,СВЦЭМ!$A$33:$A$776,$A122,СВЦЭМ!$B$33:$B$776,O$119)+'СЕТ СН'!$I$12+СВЦЭМ!$D$10+'СЕТ СН'!$I$5-'СЕТ СН'!$I$20</f>
        <v>3202.2283238</v>
      </c>
      <c r="P122" s="36">
        <f>SUMIFS(СВЦЭМ!$C$33:$C$776,СВЦЭМ!$A$33:$A$776,$A122,СВЦЭМ!$B$33:$B$776,P$119)+'СЕТ СН'!$I$12+СВЦЭМ!$D$10+'СЕТ СН'!$I$5-'СЕТ СН'!$I$20</f>
        <v>3225.8103883700001</v>
      </c>
      <c r="Q122" s="36">
        <f>SUMIFS(СВЦЭМ!$C$33:$C$776,СВЦЭМ!$A$33:$A$776,$A122,СВЦЭМ!$B$33:$B$776,Q$119)+'СЕТ СН'!$I$12+СВЦЭМ!$D$10+'СЕТ СН'!$I$5-'СЕТ СН'!$I$20</f>
        <v>3220.8920969800001</v>
      </c>
      <c r="R122" s="36">
        <f>SUMIFS(СВЦЭМ!$C$33:$C$776,СВЦЭМ!$A$33:$A$776,$A122,СВЦЭМ!$B$33:$B$776,R$119)+'СЕТ СН'!$I$12+СВЦЭМ!$D$10+'СЕТ СН'!$I$5-'СЕТ СН'!$I$20</f>
        <v>3185.4390204500005</v>
      </c>
      <c r="S122" s="36">
        <f>SUMIFS(СВЦЭМ!$C$33:$C$776,СВЦЭМ!$A$33:$A$776,$A122,СВЦЭМ!$B$33:$B$776,S$119)+'СЕТ СН'!$I$12+СВЦЭМ!$D$10+'СЕТ СН'!$I$5-'СЕТ СН'!$I$20</f>
        <v>3159.3752543400001</v>
      </c>
      <c r="T122" s="36">
        <f>SUMIFS(СВЦЭМ!$C$33:$C$776,СВЦЭМ!$A$33:$A$776,$A122,СВЦЭМ!$B$33:$B$776,T$119)+'СЕТ СН'!$I$12+СВЦЭМ!$D$10+'СЕТ СН'!$I$5-'СЕТ СН'!$I$20</f>
        <v>3131.3104333300003</v>
      </c>
      <c r="U122" s="36">
        <f>SUMIFS(СВЦЭМ!$C$33:$C$776,СВЦЭМ!$A$33:$A$776,$A122,СВЦЭМ!$B$33:$B$776,U$119)+'СЕТ СН'!$I$12+СВЦЭМ!$D$10+'СЕТ СН'!$I$5-'СЕТ СН'!$I$20</f>
        <v>3135.3804646200001</v>
      </c>
      <c r="V122" s="36">
        <f>SUMIFS(СВЦЭМ!$C$33:$C$776,СВЦЭМ!$A$33:$A$776,$A122,СВЦЭМ!$B$33:$B$776,V$119)+'СЕТ СН'!$I$12+СВЦЭМ!$D$10+'СЕТ СН'!$I$5-'СЕТ СН'!$I$20</f>
        <v>3151.2724431700003</v>
      </c>
      <c r="W122" s="36">
        <f>SUMIFS(СВЦЭМ!$C$33:$C$776,СВЦЭМ!$A$33:$A$776,$A122,СВЦЭМ!$B$33:$B$776,W$119)+'СЕТ СН'!$I$12+СВЦЭМ!$D$10+'СЕТ СН'!$I$5-'СЕТ СН'!$I$20</f>
        <v>3163.8825419200002</v>
      </c>
      <c r="X122" s="36">
        <f>SUMIFS(СВЦЭМ!$C$33:$C$776,СВЦЭМ!$A$33:$A$776,$A122,СВЦЭМ!$B$33:$B$776,X$119)+'СЕТ СН'!$I$12+СВЦЭМ!$D$10+'СЕТ СН'!$I$5-'СЕТ СН'!$I$20</f>
        <v>3168.9412857400002</v>
      </c>
      <c r="Y122" s="36">
        <f>SUMIFS(СВЦЭМ!$C$33:$C$776,СВЦЭМ!$A$33:$A$776,$A122,СВЦЭМ!$B$33:$B$776,Y$119)+'СЕТ СН'!$I$12+СВЦЭМ!$D$10+'СЕТ СН'!$I$5-'СЕТ СН'!$I$20</f>
        <v>3183.7164396400003</v>
      </c>
    </row>
    <row r="123" spans="1:27" ht="15.75" x14ac:dyDescent="0.2">
      <c r="A123" s="35">
        <f t="shared" si="3"/>
        <v>44169</v>
      </c>
      <c r="B123" s="36">
        <f>SUMIFS(СВЦЭМ!$C$33:$C$776,СВЦЭМ!$A$33:$A$776,$A123,СВЦЭМ!$B$33:$B$776,B$119)+'СЕТ СН'!$I$12+СВЦЭМ!$D$10+'СЕТ СН'!$I$5-'СЕТ СН'!$I$20</f>
        <v>3202.9643920400003</v>
      </c>
      <c r="C123" s="36">
        <f>SUMIFS(СВЦЭМ!$C$33:$C$776,СВЦЭМ!$A$33:$A$776,$A123,СВЦЭМ!$B$33:$B$776,C$119)+'СЕТ СН'!$I$12+СВЦЭМ!$D$10+'СЕТ СН'!$I$5-'СЕТ СН'!$I$20</f>
        <v>3257.0220652000003</v>
      </c>
      <c r="D123" s="36">
        <f>SUMIFS(СВЦЭМ!$C$33:$C$776,СВЦЭМ!$A$33:$A$776,$A123,СВЦЭМ!$B$33:$B$776,D$119)+'СЕТ СН'!$I$12+СВЦЭМ!$D$10+'СЕТ СН'!$I$5-'СЕТ СН'!$I$20</f>
        <v>3275.6711671800003</v>
      </c>
      <c r="E123" s="36">
        <f>SUMIFS(СВЦЭМ!$C$33:$C$776,СВЦЭМ!$A$33:$A$776,$A123,СВЦЭМ!$B$33:$B$776,E$119)+'СЕТ СН'!$I$12+СВЦЭМ!$D$10+'СЕТ СН'!$I$5-'СЕТ СН'!$I$20</f>
        <v>3286.7468127400002</v>
      </c>
      <c r="F123" s="36">
        <f>SUMIFS(СВЦЭМ!$C$33:$C$776,СВЦЭМ!$A$33:$A$776,$A123,СВЦЭМ!$B$33:$B$776,F$119)+'СЕТ СН'!$I$12+СВЦЭМ!$D$10+'СЕТ СН'!$I$5-'СЕТ СН'!$I$20</f>
        <v>3277.1616842900003</v>
      </c>
      <c r="G123" s="36">
        <f>SUMIFS(СВЦЭМ!$C$33:$C$776,СВЦЭМ!$A$33:$A$776,$A123,СВЦЭМ!$B$33:$B$776,G$119)+'СЕТ СН'!$I$12+СВЦЭМ!$D$10+'СЕТ СН'!$I$5-'СЕТ СН'!$I$20</f>
        <v>3266.5087188000002</v>
      </c>
      <c r="H123" s="36">
        <f>SUMIFS(СВЦЭМ!$C$33:$C$776,СВЦЭМ!$A$33:$A$776,$A123,СВЦЭМ!$B$33:$B$776,H$119)+'СЕТ СН'!$I$12+СВЦЭМ!$D$10+'СЕТ СН'!$I$5-'СЕТ СН'!$I$20</f>
        <v>3232.4686893800003</v>
      </c>
      <c r="I123" s="36">
        <f>SUMIFS(СВЦЭМ!$C$33:$C$776,СВЦЭМ!$A$33:$A$776,$A123,СВЦЭМ!$B$33:$B$776,I$119)+'СЕТ СН'!$I$12+СВЦЭМ!$D$10+'СЕТ СН'!$I$5-'СЕТ СН'!$I$20</f>
        <v>3189.52728991</v>
      </c>
      <c r="J123" s="36">
        <f>SUMIFS(СВЦЭМ!$C$33:$C$776,СВЦЭМ!$A$33:$A$776,$A123,СВЦЭМ!$B$33:$B$776,J$119)+'СЕТ СН'!$I$12+СВЦЭМ!$D$10+'СЕТ СН'!$I$5-'СЕТ СН'!$I$20</f>
        <v>3168.0982166900003</v>
      </c>
      <c r="K123" s="36">
        <f>SUMIFS(СВЦЭМ!$C$33:$C$776,СВЦЭМ!$A$33:$A$776,$A123,СВЦЭМ!$B$33:$B$776,K$119)+'СЕТ СН'!$I$12+СВЦЭМ!$D$10+'СЕТ СН'!$I$5-'СЕТ СН'!$I$20</f>
        <v>3177.9146033000002</v>
      </c>
      <c r="L123" s="36">
        <f>SUMIFS(СВЦЭМ!$C$33:$C$776,СВЦЭМ!$A$33:$A$776,$A123,СВЦЭМ!$B$33:$B$776,L$119)+'СЕТ СН'!$I$12+СВЦЭМ!$D$10+'СЕТ СН'!$I$5-'СЕТ СН'!$I$20</f>
        <v>3182.7701098500002</v>
      </c>
      <c r="M123" s="36">
        <f>SUMIFS(СВЦЭМ!$C$33:$C$776,СВЦЭМ!$A$33:$A$776,$A123,СВЦЭМ!$B$33:$B$776,M$119)+'СЕТ СН'!$I$12+СВЦЭМ!$D$10+'СЕТ СН'!$I$5-'СЕТ СН'!$I$20</f>
        <v>3178.0929772200002</v>
      </c>
      <c r="N123" s="36">
        <f>SUMIFS(СВЦЭМ!$C$33:$C$776,СВЦЭМ!$A$33:$A$776,$A123,СВЦЭМ!$B$33:$B$776,N$119)+'СЕТ СН'!$I$12+СВЦЭМ!$D$10+'СЕТ СН'!$I$5-'СЕТ СН'!$I$20</f>
        <v>3183.7617361100001</v>
      </c>
      <c r="O123" s="36">
        <f>SUMIFS(СВЦЭМ!$C$33:$C$776,СВЦЭМ!$A$33:$A$776,$A123,СВЦЭМ!$B$33:$B$776,O$119)+'СЕТ СН'!$I$12+СВЦЭМ!$D$10+'СЕТ СН'!$I$5-'СЕТ СН'!$I$20</f>
        <v>3224.2568758200005</v>
      </c>
      <c r="P123" s="36">
        <f>SUMIFS(СВЦЭМ!$C$33:$C$776,СВЦЭМ!$A$33:$A$776,$A123,СВЦЭМ!$B$33:$B$776,P$119)+'СЕТ СН'!$I$12+СВЦЭМ!$D$10+'СЕТ СН'!$I$5-'СЕТ СН'!$I$20</f>
        <v>3230.4070568000002</v>
      </c>
      <c r="Q123" s="36">
        <f>SUMIFS(СВЦЭМ!$C$33:$C$776,СВЦЭМ!$A$33:$A$776,$A123,СВЦЭМ!$B$33:$B$776,Q$119)+'СЕТ СН'!$I$12+СВЦЭМ!$D$10+'СЕТ СН'!$I$5-'СЕТ СН'!$I$20</f>
        <v>3241.6763787300001</v>
      </c>
      <c r="R123" s="36">
        <f>SUMIFS(СВЦЭМ!$C$33:$C$776,СВЦЭМ!$A$33:$A$776,$A123,СВЦЭМ!$B$33:$B$776,R$119)+'СЕТ СН'!$I$12+СВЦЭМ!$D$10+'СЕТ СН'!$I$5-'СЕТ СН'!$I$20</f>
        <v>3193.5520764800003</v>
      </c>
      <c r="S123" s="36">
        <f>SUMIFS(СВЦЭМ!$C$33:$C$776,СВЦЭМ!$A$33:$A$776,$A123,СВЦЭМ!$B$33:$B$776,S$119)+'СЕТ СН'!$I$12+СВЦЭМ!$D$10+'СЕТ СН'!$I$5-'СЕТ СН'!$I$20</f>
        <v>3162.3515556700004</v>
      </c>
      <c r="T123" s="36">
        <f>SUMIFS(СВЦЭМ!$C$33:$C$776,СВЦЭМ!$A$33:$A$776,$A123,СВЦЭМ!$B$33:$B$776,T$119)+'СЕТ СН'!$I$12+СВЦЭМ!$D$10+'СЕТ СН'!$I$5-'СЕТ СН'!$I$20</f>
        <v>3175.5796323700001</v>
      </c>
      <c r="U123" s="36">
        <f>SUMIFS(СВЦЭМ!$C$33:$C$776,СВЦЭМ!$A$33:$A$776,$A123,СВЦЭМ!$B$33:$B$776,U$119)+'СЕТ СН'!$I$12+СВЦЭМ!$D$10+'СЕТ СН'!$I$5-'СЕТ СН'!$I$20</f>
        <v>3175.1643324200004</v>
      </c>
      <c r="V123" s="36">
        <f>SUMIFS(СВЦЭМ!$C$33:$C$776,СВЦЭМ!$A$33:$A$776,$A123,СВЦЭМ!$B$33:$B$776,V$119)+'СЕТ СН'!$I$12+СВЦЭМ!$D$10+'СЕТ СН'!$I$5-'СЕТ СН'!$I$20</f>
        <v>3168.3514939000002</v>
      </c>
      <c r="W123" s="36">
        <f>SUMIFS(СВЦЭМ!$C$33:$C$776,СВЦЭМ!$A$33:$A$776,$A123,СВЦЭМ!$B$33:$B$776,W$119)+'СЕТ СН'!$I$12+СВЦЭМ!$D$10+'СЕТ СН'!$I$5-'СЕТ СН'!$I$20</f>
        <v>3167.2118054300004</v>
      </c>
      <c r="X123" s="36">
        <f>SUMIFS(СВЦЭМ!$C$33:$C$776,СВЦЭМ!$A$33:$A$776,$A123,СВЦЭМ!$B$33:$B$776,X$119)+'СЕТ СН'!$I$12+СВЦЭМ!$D$10+'СЕТ СН'!$I$5-'СЕТ СН'!$I$20</f>
        <v>3163.70370783</v>
      </c>
      <c r="Y123" s="36">
        <f>SUMIFS(СВЦЭМ!$C$33:$C$776,СВЦЭМ!$A$33:$A$776,$A123,СВЦЭМ!$B$33:$B$776,Y$119)+'СЕТ СН'!$I$12+СВЦЭМ!$D$10+'СЕТ СН'!$I$5-'СЕТ СН'!$I$20</f>
        <v>3187.2317371400004</v>
      </c>
    </row>
    <row r="124" spans="1:27" ht="15.75" x14ac:dyDescent="0.2">
      <c r="A124" s="35">
        <f t="shared" si="3"/>
        <v>44170</v>
      </c>
      <c r="B124" s="36">
        <f>SUMIFS(СВЦЭМ!$C$33:$C$776,СВЦЭМ!$A$33:$A$776,$A124,СВЦЭМ!$B$33:$B$776,B$119)+'СЕТ СН'!$I$12+СВЦЭМ!$D$10+'СЕТ СН'!$I$5-'СЕТ СН'!$I$20</f>
        <v>3235.2563051500001</v>
      </c>
      <c r="C124" s="36">
        <f>SUMIFS(СВЦЭМ!$C$33:$C$776,СВЦЭМ!$A$33:$A$776,$A124,СВЦЭМ!$B$33:$B$776,C$119)+'СЕТ СН'!$I$12+СВЦЭМ!$D$10+'СЕТ СН'!$I$5-'СЕТ СН'!$I$20</f>
        <v>3289.2511679000004</v>
      </c>
      <c r="D124" s="36">
        <f>SUMIFS(СВЦЭМ!$C$33:$C$776,СВЦЭМ!$A$33:$A$776,$A124,СВЦЭМ!$B$33:$B$776,D$119)+'СЕТ СН'!$I$12+СВЦЭМ!$D$10+'СЕТ СН'!$I$5-'СЕТ СН'!$I$20</f>
        <v>3311.24019512</v>
      </c>
      <c r="E124" s="36">
        <f>SUMIFS(СВЦЭМ!$C$33:$C$776,СВЦЭМ!$A$33:$A$776,$A124,СВЦЭМ!$B$33:$B$776,E$119)+'СЕТ СН'!$I$12+СВЦЭМ!$D$10+'СЕТ СН'!$I$5-'СЕТ СН'!$I$20</f>
        <v>3308.5481010400003</v>
      </c>
      <c r="F124" s="36">
        <f>SUMIFS(СВЦЭМ!$C$33:$C$776,СВЦЭМ!$A$33:$A$776,$A124,СВЦЭМ!$B$33:$B$776,F$119)+'СЕТ СН'!$I$12+СВЦЭМ!$D$10+'СЕТ СН'!$I$5-'СЕТ СН'!$I$20</f>
        <v>3307.8488868700001</v>
      </c>
      <c r="G124" s="36">
        <f>SUMIFS(СВЦЭМ!$C$33:$C$776,СВЦЭМ!$A$33:$A$776,$A124,СВЦЭМ!$B$33:$B$776,G$119)+'СЕТ СН'!$I$12+СВЦЭМ!$D$10+'СЕТ СН'!$I$5-'СЕТ СН'!$I$20</f>
        <v>3297.4857653900003</v>
      </c>
      <c r="H124" s="36">
        <f>SUMIFS(СВЦЭМ!$C$33:$C$776,СВЦЭМ!$A$33:$A$776,$A124,СВЦЭМ!$B$33:$B$776,H$119)+'СЕТ СН'!$I$12+СВЦЭМ!$D$10+'СЕТ СН'!$I$5-'СЕТ СН'!$I$20</f>
        <v>3276.4689592600002</v>
      </c>
      <c r="I124" s="36">
        <f>SUMIFS(СВЦЭМ!$C$33:$C$776,СВЦЭМ!$A$33:$A$776,$A124,СВЦЭМ!$B$33:$B$776,I$119)+'СЕТ СН'!$I$12+СВЦЭМ!$D$10+'СЕТ СН'!$I$5-'СЕТ СН'!$I$20</f>
        <v>3213.7540774900003</v>
      </c>
      <c r="J124" s="36">
        <f>SUMIFS(СВЦЭМ!$C$33:$C$776,СВЦЭМ!$A$33:$A$776,$A124,СВЦЭМ!$B$33:$B$776,J$119)+'СЕТ СН'!$I$12+СВЦЭМ!$D$10+'СЕТ СН'!$I$5-'СЕТ СН'!$I$20</f>
        <v>3157.8936461500002</v>
      </c>
      <c r="K124" s="36">
        <f>SUMIFS(СВЦЭМ!$C$33:$C$776,СВЦЭМ!$A$33:$A$776,$A124,СВЦЭМ!$B$33:$B$776,K$119)+'СЕТ СН'!$I$12+СВЦЭМ!$D$10+'СЕТ СН'!$I$5-'СЕТ СН'!$I$20</f>
        <v>3146.4426826300005</v>
      </c>
      <c r="L124" s="36">
        <f>SUMIFS(СВЦЭМ!$C$33:$C$776,СВЦЭМ!$A$33:$A$776,$A124,СВЦЭМ!$B$33:$B$776,L$119)+'СЕТ СН'!$I$12+СВЦЭМ!$D$10+'СЕТ СН'!$I$5-'СЕТ СН'!$I$20</f>
        <v>3157.2990341900004</v>
      </c>
      <c r="M124" s="36">
        <f>SUMIFS(СВЦЭМ!$C$33:$C$776,СВЦЭМ!$A$33:$A$776,$A124,СВЦЭМ!$B$33:$B$776,M$119)+'СЕТ СН'!$I$12+СВЦЭМ!$D$10+'СЕТ СН'!$I$5-'СЕТ СН'!$I$20</f>
        <v>3151.0139585300003</v>
      </c>
      <c r="N124" s="36">
        <f>SUMIFS(СВЦЭМ!$C$33:$C$776,СВЦЭМ!$A$33:$A$776,$A124,СВЦЭМ!$B$33:$B$776,N$119)+'СЕТ СН'!$I$12+СВЦЭМ!$D$10+'СЕТ СН'!$I$5-'СЕТ СН'!$I$20</f>
        <v>3144.6532709500002</v>
      </c>
      <c r="O124" s="36">
        <f>SUMIFS(СВЦЭМ!$C$33:$C$776,СВЦЭМ!$A$33:$A$776,$A124,СВЦЭМ!$B$33:$B$776,O$119)+'СЕТ СН'!$I$12+СВЦЭМ!$D$10+'СЕТ СН'!$I$5-'СЕТ СН'!$I$20</f>
        <v>3193.7637902700003</v>
      </c>
      <c r="P124" s="36">
        <f>SUMIFS(СВЦЭМ!$C$33:$C$776,СВЦЭМ!$A$33:$A$776,$A124,СВЦЭМ!$B$33:$B$776,P$119)+'СЕТ СН'!$I$12+СВЦЭМ!$D$10+'СЕТ СН'!$I$5-'СЕТ СН'!$I$20</f>
        <v>3209.1257386700004</v>
      </c>
      <c r="Q124" s="36">
        <f>SUMIFS(СВЦЭМ!$C$33:$C$776,СВЦЭМ!$A$33:$A$776,$A124,СВЦЭМ!$B$33:$B$776,Q$119)+'СЕТ СН'!$I$12+СВЦЭМ!$D$10+'СЕТ СН'!$I$5-'СЕТ СН'!$I$20</f>
        <v>3215.0645221300001</v>
      </c>
      <c r="R124" s="36">
        <f>SUMIFS(СВЦЭМ!$C$33:$C$776,СВЦЭМ!$A$33:$A$776,$A124,СВЦЭМ!$B$33:$B$776,R$119)+'СЕТ СН'!$I$12+СВЦЭМ!$D$10+'СЕТ СН'!$I$5-'СЕТ СН'!$I$20</f>
        <v>3181.9418505700005</v>
      </c>
      <c r="S124" s="36">
        <f>SUMIFS(СВЦЭМ!$C$33:$C$776,СВЦЭМ!$A$33:$A$776,$A124,СВЦЭМ!$B$33:$B$776,S$119)+'СЕТ СН'!$I$12+СВЦЭМ!$D$10+'СЕТ СН'!$I$5-'СЕТ СН'!$I$20</f>
        <v>3156.1826694900001</v>
      </c>
      <c r="T124" s="36">
        <f>SUMIFS(СВЦЭМ!$C$33:$C$776,СВЦЭМ!$A$33:$A$776,$A124,СВЦЭМ!$B$33:$B$776,T$119)+'СЕТ СН'!$I$12+СВЦЭМ!$D$10+'СЕТ СН'!$I$5-'СЕТ СН'!$I$20</f>
        <v>3167.3436135400002</v>
      </c>
      <c r="U124" s="36">
        <f>SUMIFS(СВЦЭМ!$C$33:$C$776,СВЦЭМ!$A$33:$A$776,$A124,СВЦЭМ!$B$33:$B$776,U$119)+'СЕТ СН'!$I$12+СВЦЭМ!$D$10+'СЕТ СН'!$I$5-'СЕТ СН'!$I$20</f>
        <v>3157.2940305000002</v>
      </c>
      <c r="V124" s="36">
        <f>SUMIFS(СВЦЭМ!$C$33:$C$776,СВЦЭМ!$A$33:$A$776,$A124,СВЦЭМ!$B$33:$B$776,V$119)+'СЕТ СН'!$I$12+СВЦЭМ!$D$10+'СЕТ СН'!$I$5-'СЕТ СН'!$I$20</f>
        <v>3140.1626272400003</v>
      </c>
      <c r="W124" s="36">
        <f>SUMIFS(СВЦЭМ!$C$33:$C$776,СВЦЭМ!$A$33:$A$776,$A124,СВЦЭМ!$B$33:$B$776,W$119)+'СЕТ СН'!$I$12+СВЦЭМ!$D$10+'СЕТ СН'!$I$5-'СЕТ СН'!$I$20</f>
        <v>3141.1258031300003</v>
      </c>
      <c r="X124" s="36">
        <f>SUMIFS(СВЦЭМ!$C$33:$C$776,СВЦЭМ!$A$33:$A$776,$A124,СВЦЭМ!$B$33:$B$776,X$119)+'СЕТ СН'!$I$12+СВЦЭМ!$D$10+'СЕТ СН'!$I$5-'СЕТ СН'!$I$20</f>
        <v>3145.0595654799999</v>
      </c>
      <c r="Y124" s="36">
        <f>SUMIFS(СВЦЭМ!$C$33:$C$776,СВЦЭМ!$A$33:$A$776,$A124,СВЦЭМ!$B$33:$B$776,Y$119)+'СЕТ СН'!$I$12+СВЦЭМ!$D$10+'СЕТ СН'!$I$5-'СЕТ СН'!$I$20</f>
        <v>3168.2301058100002</v>
      </c>
    </row>
    <row r="125" spans="1:27" ht="15.75" x14ac:dyDescent="0.2">
      <c r="A125" s="35">
        <f t="shared" si="3"/>
        <v>44171</v>
      </c>
      <c r="B125" s="36">
        <f>SUMIFS(СВЦЭМ!$C$33:$C$776,СВЦЭМ!$A$33:$A$776,$A125,СВЦЭМ!$B$33:$B$776,B$119)+'СЕТ СН'!$I$12+СВЦЭМ!$D$10+'СЕТ СН'!$I$5-'СЕТ СН'!$I$20</f>
        <v>3230.3490828600002</v>
      </c>
      <c r="C125" s="36">
        <f>SUMIFS(СВЦЭМ!$C$33:$C$776,СВЦЭМ!$A$33:$A$776,$A125,СВЦЭМ!$B$33:$B$776,C$119)+'СЕТ СН'!$I$12+СВЦЭМ!$D$10+'СЕТ СН'!$I$5-'СЕТ СН'!$I$20</f>
        <v>3290.7311061200003</v>
      </c>
      <c r="D125" s="36">
        <f>SUMIFS(СВЦЭМ!$C$33:$C$776,СВЦЭМ!$A$33:$A$776,$A125,СВЦЭМ!$B$33:$B$776,D$119)+'СЕТ СН'!$I$12+СВЦЭМ!$D$10+'СЕТ СН'!$I$5-'СЕТ СН'!$I$20</f>
        <v>3301.8735666900002</v>
      </c>
      <c r="E125" s="36">
        <f>SUMIFS(СВЦЭМ!$C$33:$C$776,СВЦЭМ!$A$33:$A$776,$A125,СВЦЭМ!$B$33:$B$776,E$119)+'СЕТ СН'!$I$12+СВЦЭМ!$D$10+'СЕТ СН'!$I$5-'СЕТ СН'!$I$20</f>
        <v>3314.1696454000003</v>
      </c>
      <c r="F125" s="36">
        <f>SUMIFS(СВЦЭМ!$C$33:$C$776,СВЦЭМ!$A$33:$A$776,$A125,СВЦЭМ!$B$33:$B$776,F$119)+'СЕТ СН'!$I$12+СВЦЭМ!$D$10+'СЕТ СН'!$I$5-'СЕТ СН'!$I$20</f>
        <v>3315.1398002900005</v>
      </c>
      <c r="G125" s="36">
        <f>SUMIFS(СВЦЭМ!$C$33:$C$776,СВЦЭМ!$A$33:$A$776,$A125,СВЦЭМ!$B$33:$B$776,G$119)+'СЕТ СН'!$I$12+СВЦЭМ!$D$10+'СЕТ СН'!$I$5-'СЕТ СН'!$I$20</f>
        <v>3306.3066523800003</v>
      </c>
      <c r="H125" s="36">
        <f>SUMIFS(СВЦЭМ!$C$33:$C$776,СВЦЭМ!$A$33:$A$776,$A125,СВЦЭМ!$B$33:$B$776,H$119)+'СЕТ СН'!$I$12+СВЦЭМ!$D$10+'СЕТ СН'!$I$5-'СЕТ СН'!$I$20</f>
        <v>3299.2624197700002</v>
      </c>
      <c r="I125" s="36">
        <f>SUMIFS(СВЦЭМ!$C$33:$C$776,СВЦЭМ!$A$33:$A$776,$A125,СВЦЭМ!$B$33:$B$776,I$119)+'СЕТ СН'!$I$12+СВЦЭМ!$D$10+'СЕТ СН'!$I$5-'СЕТ СН'!$I$20</f>
        <v>3244.9227020400003</v>
      </c>
      <c r="J125" s="36">
        <f>SUMIFS(СВЦЭМ!$C$33:$C$776,СВЦЭМ!$A$33:$A$776,$A125,СВЦЭМ!$B$33:$B$776,J$119)+'СЕТ СН'!$I$12+СВЦЭМ!$D$10+'СЕТ СН'!$I$5-'СЕТ СН'!$I$20</f>
        <v>3172.6665243900002</v>
      </c>
      <c r="K125" s="36">
        <f>SUMIFS(СВЦЭМ!$C$33:$C$776,СВЦЭМ!$A$33:$A$776,$A125,СВЦЭМ!$B$33:$B$776,K$119)+'СЕТ СН'!$I$12+СВЦЭМ!$D$10+'СЕТ СН'!$I$5-'СЕТ СН'!$I$20</f>
        <v>3133.0674685800004</v>
      </c>
      <c r="L125" s="36">
        <f>SUMIFS(СВЦЭМ!$C$33:$C$776,СВЦЭМ!$A$33:$A$776,$A125,СВЦЭМ!$B$33:$B$776,L$119)+'СЕТ СН'!$I$12+СВЦЭМ!$D$10+'СЕТ СН'!$I$5-'СЕТ СН'!$I$20</f>
        <v>3139.0592190800003</v>
      </c>
      <c r="M125" s="36">
        <f>SUMIFS(СВЦЭМ!$C$33:$C$776,СВЦЭМ!$A$33:$A$776,$A125,СВЦЭМ!$B$33:$B$776,M$119)+'СЕТ СН'!$I$12+СВЦЭМ!$D$10+'СЕТ СН'!$I$5-'СЕТ СН'!$I$20</f>
        <v>3135.8621914400001</v>
      </c>
      <c r="N125" s="36">
        <f>SUMIFS(СВЦЭМ!$C$33:$C$776,СВЦЭМ!$A$33:$A$776,$A125,СВЦЭМ!$B$33:$B$776,N$119)+'СЕТ СН'!$I$12+СВЦЭМ!$D$10+'СЕТ СН'!$I$5-'СЕТ СН'!$I$20</f>
        <v>3138.6916868800004</v>
      </c>
      <c r="O125" s="36">
        <f>SUMIFS(СВЦЭМ!$C$33:$C$776,СВЦЭМ!$A$33:$A$776,$A125,СВЦЭМ!$B$33:$B$776,O$119)+'СЕТ СН'!$I$12+СВЦЭМ!$D$10+'СЕТ СН'!$I$5-'СЕТ СН'!$I$20</f>
        <v>3194.7477355800002</v>
      </c>
      <c r="P125" s="36">
        <f>SUMIFS(СВЦЭМ!$C$33:$C$776,СВЦЭМ!$A$33:$A$776,$A125,СВЦЭМ!$B$33:$B$776,P$119)+'СЕТ СН'!$I$12+СВЦЭМ!$D$10+'СЕТ СН'!$I$5-'СЕТ СН'!$I$20</f>
        <v>3213.5439631100003</v>
      </c>
      <c r="Q125" s="36">
        <f>SUMIFS(СВЦЭМ!$C$33:$C$776,СВЦЭМ!$A$33:$A$776,$A125,СВЦЭМ!$B$33:$B$776,Q$119)+'СЕТ СН'!$I$12+СВЦЭМ!$D$10+'СЕТ СН'!$I$5-'СЕТ СН'!$I$20</f>
        <v>3220.6510446100001</v>
      </c>
      <c r="R125" s="36">
        <f>SUMIFS(СВЦЭМ!$C$33:$C$776,СВЦЭМ!$A$33:$A$776,$A125,СВЦЭМ!$B$33:$B$776,R$119)+'СЕТ СН'!$I$12+СВЦЭМ!$D$10+'СЕТ СН'!$I$5-'СЕТ СН'!$I$20</f>
        <v>3170.2230976300002</v>
      </c>
      <c r="S125" s="36">
        <f>SUMIFS(СВЦЭМ!$C$33:$C$776,СВЦЭМ!$A$33:$A$776,$A125,СВЦЭМ!$B$33:$B$776,S$119)+'СЕТ СН'!$I$12+СВЦЭМ!$D$10+'СЕТ СН'!$I$5-'СЕТ СН'!$I$20</f>
        <v>3139.1864765100004</v>
      </c>
      <c r="T125" s="36">
        <f>SUMIFS(СВЦЭМ!$C$33:$C$776,СВЦЭМ!$A$33:$A$776,$A125,СВЦЭМ!$B$33:$B$776,T$119)+'СЕТ СН'!$I$12+СВЦЭМ!$D$10+'СЕТ СН'!$I$5-'СЕТ СН'!$I$20</f>
        <v>3161.0502379300001</v>
      </c>
      <c r="U125" s="36">
        <f>SUMIFS(СВЦЭМ!$C$33:$C$776,СВЦЭМ!$A$33:$A$776,$A125,СВЦЭМ!$B$33:$B$776,U$119)+'СЕТ СН'!$I$12+СВЦЭМ!$D$10+'СЕТ СН'!$I$5-'СЕТ СН'!$I$20</f>
        <v>3159.7985206200001</v>
      </c>
      <c r="V125" s="36">
        <f>SUMIFS(СВЦЭМ!$C$33:$C$776,СВЦЭМ!$A$33:$A$776,$A125,СВЦЭМ!$B$33:$B$776,V$119)+'СЕТ СН'!$I$12+СВЦЭМ!$D$10+'СЕТ СН'!$I$5-'СЕТ СН'!$I$20</f>
        <v>3152.9404286700001</v>
      </c>
      <c r="W125" s="36">
        <f>SUMIFS(СВЦЭМ!$C$33:$C$776,СВЦЭМ!$A$33:$A$776,$A125,СВЦЭМ!$B$33:$B$776,W$119)+'СЕТ СН'!$I$12+СВЦЭМ!$D$10+'СЕТ СН'!$I$5-'СЕТ СН'!$I$20</f>
        <v>3137.80682669</v>
      </c>
      <c r="X125" s="36">
        <f>SUMIFS(СВЦЭМ!$C$33:$C$776,СВЦЭМ!$A$33:$A$776,$A125,СВЦЭМ!$B$33:$B$776,X$119)+'СЕТ СН'!$I$12+СВЦЭМ!$D$10+'СЕТ СН'!$I$5-'СЕТ СН'!$I$20</f>
        <v>3135.5607446900003</v>
      </c>
      <c r="Y125" s="36">
        <f>SUMIFS(СВЦЭМ!$C$33:$C$776,СВЦЭМ!$A$33:$A$776,$A125,СВЦЭМ!$B$33:$B$776,Y$119)+'СЕТ СН'!$I$12+СВЦЭМ!$D$10+'СЕТ СН'!$I$5-'СЕТ СН'!$I$20</f>
        <v>3163.91384776</v>
      </c>
    </row>
    <row r="126" spans="1:27" ht="15.75" x14ac:dyDescent="0.2">
      <c r="A126" s="35">
        <f t="shared" si="3"/>
        <v>44172</v>
      </c>
      <c r="B126" s="36">
        <f>SUMIFS(СВЦЭМ!$C$33:$C$776,СВЦЭМ!$A$33:$A$776,$A126,СВЦЭМ!$B$33:$B$776,B$119)+'СЕТ СН'!$I$12+СВЦЭМ!$D$10+'СЕТ СН'!$I$5-'СЕТ СН'!$I$20</f>
        <v>3235.5039547000001</v>
      </c>
      <c r="C126" s="36">
        <f>SUMIFS(СВЦЭМ!$C$33:$C$776,СВЦЭМ!$A$33:$A$776,$A126,СВЦЭМ!$B$33:$B$776,C$119)+'СЕТ СН'!$I$12+СВЦЭМ!$D$10+'СЕТ СН'!$I$5-'СЕТ СН'!$I$20</f>
        <v>3289.5543738900001</v>
      </c>
      <c r="D126" s="36">
        <f>SUMIFS(СВЦЭМ!$C$33:$C$776,СВЦЭМ!$A$33:$A$776,$A126,СВЦЭМ!$B$33:$B$776,D$119)+'СЕТ СН'!$I$12+СВЦЭМ!$D$10+'СЕТ СН'!$I$5-'СЕТ СН'!$I$20</f>
        <v>3305.3705973000001</v>
      </c>
      <c r="E126" s="36">
        <f>SUMIFS(СВЦЭМ!$C$33:$C$776,СВЦЭМ!$A$33:$A$776,$A126,СВЦЭМ!$B$33:$B$776,E$119)+'СЕТ СН'!$I$12+СВЦЭМ!$D$10+'СЕТ СН'!$I$5-'СЕТ СН'!$I$20</f>
        <v>3312.6143321600002</v>
      </c>
      <c r="F126" s="36">
        <f>SUMIFS(СВЦЭМ!$C$33:$C$776,СВЦЭМ!$A$33:$A$776,$A126,СВЦЭМ!$B$33:$B$776,F$119)+'СЕТ СН'!$I$12+СВЦЭМ!$D$10+'СЕТ СН'!$I$5-'СЕТ СН'!$I$20</f>
        <v>3308.1492307500002</v>
      </c>
      <c r="G126" s="36">
        <f>SUMIFS(СВЦЭМ!$C$33:$C$776,СВЦЭМ!$A$33:$A$776,$A126,СВЦЭМ!$B$33:$B$776,G$119)+'СЕТ СН'!$I$12+СВЦЭМ!$D$10+'СЕТ СН'!$I$5-'СЕТ СН'!$I$20</f>
        <v>3295.0856224700001</v>
      </c>
      <c r="H126" s="36">
        <f>SUMIFS(СВЦЭМ!$C$33:$C$776,СВЦЭМ!$A$33:$A$776,$A126,СВЦЭМ!$B$33:$B$776,H$119)+'СЕТ СН'!$I$12+СВЦЭМ!$D$10+'СЕТ СН'!$I$5-'СЕТ СН'!$I$20</f>
        <v>3259.1948994700001</v>
      </c>
      <c r="I126" s="36">
        <f>SUMIFS(СВЦЭМ!$C$33:$C$776,СВЦЭМ!$A$33:$A$776,$A126,СВЦЭМ!$B$33:$B$776,I$119)+'СЕТ СН'!$I$12+СВЦЭМ!$D$10+'СЕТ СН'!$I$5-'СЕТ СН'!$I$20</f>
        <v>3207.5258718300001</v>
      </c>
      <c r="J126" s="36">
        <f>SUMIFS(СВЦЭМ!$C$33:$C$776,СВЦЭМ!$A$33:$A$776,$A126,СВЦЭМ!$B$33:$B$776,J$119)+'СЕТ СН'!$I$12+СВЦЭМ!$D$10+'СЕТ СН'!$I$5-'СЕТ СН'!$I$20</f>
        <v>3195.8602661000004</v>
      </c>
      <c r="K126" s="36">
        <f>SUMIFS(СВЦЭМ!$C$33:$C$776,СВЦЭМ!$A$33:$A$776,$A126,СВЦЭМ!$B$33:$B$776,K$119)+'СЕТ СН'!$I$12+СВЦЭМ!$D$10+'СЕТ СН'!$I$5-'СЕТ СН'!$I$20</f>
        <v>3170.3123292200003</v>
      </c>
      <c r="L126" s="36">
        <f>SUMIFS(СВЦЭМ!$C$33:$C$776,СВЦЭМ!$A$33:$A$776,$A126,СВЦЭМ!$B$33:$B$776,L$119)+'СЕТ СН'!$I$12+СВЦЭМ!$D$10+'СЕТ СН'!$I$5-'СЕТ СН'!$I$20</f>
        <v>3174.0814668200001</v>
      </c>
      <c r="M126" s="36">
        <f>SUMIFS(СВЦЭМ!$C$33:$C$776,СВЦЭМ!$A$33:$A$776,$A126,СВЦЭМ!$B$33:$B$776,M$119)+'СЕТ СН'!$I$12+СВЦЭМ!$D$10+'СЕТ СН'!$I$5-'СЕТ СН'!$I$20</f>
        <v>3162.0748682200001</v>
      </c>
      <c r="N126" s="36">
        <f>SUMIFS(СВЦЭМ!$C$33:$C$776,СВЦЭМ!$A$33:$A$776,$A126,СВЦЭМ!$B$33:$B$776,N$119)+'СЕТ СН'!$I$12+СВЦЭМ!$D$10+'СЕТ СН'!$I$5-'СЕТ СН'!$I$20</f>
        <v>3150.9191983500004</v>
      </c>
      <c r="O126" s="36">
        <f>SUMIFS(СВЦЭМ!$C$33:$C$776,СВЦЭМ!$A$33:$A$776,$A126,СВЦЭМ!$B$33:$B$776,O$119)+'СЕТ СН'!$I$12+СВЦЭМ!$D$10+'СЕТ СН'!$I$5-'СЕТ СН'!$I$20</f>
        <v>3187.6334150000002</v>
      </c>
      <c r="P126" s="36">
        <f>SUMIFS(СВЦЭМ!$C$33:$C$776,СВЦЭМ!$A$33:$A$776,$A126,СВЦЭМ!$B$33:$B$776,P$119)+'СЕТ СН'!$I$12+СВЦЭМ!$D$10+'СЕТ СН'!$I$5-'СЕТ СН'!$I$20</f>
        <v>3207.2877844800005</v>
      </c>
      <c r="Q126" s="36">
        <f>SUMIFS(СВЦЭМ!$C$33:$C$776,СВЦЭМ!$A$33:$A$776,$A126,СВЦЭМ!$B$33:$B$776,Q$119)+'СЕТ СН'!$I$12+СВЦЭМ!$D$10+'СЕТ СН'!$I$5-'СЕТ СН'!$I$20</f>
        <v>3208.3591518800004</v>
      </c>
      <c r="R126" s="36">
        <f>SUMIFS(СВЦЭМ!$C$33:$C$776,СВЦЭМ!$A$33:$A$776,$A126,СВЦЭМ!$B$33:$B$776,R$119)+'СЕТ СН'!$I$12+СВЦЭМ!$D$10+'СЕТ СН'!$I$5-'СЕТ СН'!$I$20</f>
        <v>3164.30424176</v>
      </c>
      <c r="S126" s="36">
        <f>SUMIFS(СВЦЭМ!$C$33:$C$776,СВЦЭМ!$A$33:$A$776,$A126,СВЦЭМ!$B$33:$B$776,S$119)+'СЕТ СН'!$I$12+СВЦЭМ!$D$10+'СЕТ СН'!$I$5-'СЕТ СН'!$I$20</f>
        <v>3155.2305931600004</v>
      </c>
      <c r="T126" s="36">
        <f>SUMIFS(СВЦЭМ!$C$33:$C$776,СВЦЭМ!$A$33:$A$776,$A126,СВЦЭМ!$B$33:$B$776,T$119)+'СЕТ СН'!$I$12+СВЦЭМ!$D$10+'СЕТ СН'!$I$5-'СЕТ СН'!$I$20</f>
        <v>3167.9183934700004</v>
      </c>
      <c r="U126" s="36">
        <f>SUMIFS(СВЦЭМ!$C$33:$C$776,СВЦЭМ!$A$33:$A$776,$A126,СВЦЭМ!$B$33:$B$776,U$119)+'СЕТ СН'!$I$12+СВЦЭМ!$D$10+'СЕТ СН'!$I$5-'СЕТ СН'!$I$20</f>
        <v>3156.85516663</v>
      </c>
      <c r="V126" s="36">
        <f>SUMIFS(СВЦЭМ!$C$33:$C$776,СВЦЭМ!$A$33:$A$776,$A126,СВЦЭМ!$B$33:$B$776,V$119)+'СЕТ СН'!$I$12+СВЦЭМ!$D$10+'СЕТ СН'!$I$5-'СЕТ СН'!$I$20</f>
        <v>3155.7182395400005</v>
      </c>
      <c r="W126" s="36">
        <f>SUMIFS(СВЦЭМ!$C$33:$C$776,СВЦЭМ!$A$33:$A$776,$A126,СВЦЭМ!$B$33:$B$776,W$119)+'СЕТ СН'!$I$12+СВЦЭМ!$D$10+'СЕТ СН'!$I$5-'СЕТ СН'!$I$20</f>
        <v>3166.2007518800001</v>
      </c>
      <c r="X126" s="36">
        <f>SUMIFS(СВЦЭМ!$C$33:$C$776,СВЦЭМ!$A$33:$A$776,$A126,СВЦЭМ!$B$33:$B$776,X$119)+'СЕТ СН'!$I$12+СВЦЭМ!$D$10+'СЕТ СН'!$I$5-'СЕТ СН'!$I$20</f>
        <v>3155.7117272200003</v>
      </c>
      <c r="Y126" s="36">
        <f>SUMIFS(СВЦЭМ!$C$33:$C$776,СВЦЭМ!$A$33:$A$776,$A126,СВЦЭМ!$B$33:$B$776,Y$119)+'СЕТ СН'!$I$12+СВЦЭМ!$D$10+'СЕТ СН'!$I$5-'СЕТ СН'!$I$20</f>
        <v>3175.6184549700001</v>
      </c>
    </row>
    <row r="127" spans="1:27" ht="15.75" x14ac:dyDescent="0.2">
      <c r="A127" s="35">
        <f t="shared" si="3"/>
        <v>44173</v>
      </c>
      <c r="B127" s="36">
        <f>SUMIFS(СВЦЭМ!$C$33:$C$776,СВЦЭМ!$A$33:$A$776,$A127,СВЦЭМ!$B$33:$B$776,B$119)+'СЕТ СН'!$I$12+СВЦЭМ!$D$10+'СЕТ СН'!$I$5-'СЕТ СН'!$I$20</f>
        <v>3225.5351505300005</v>
      </c>
      <c r="C127" s="36">
        <f>SUMIFS(СВЦЭМ!$C$33:$C$776,СВЦЭМ!$A$33:$A$776,$A127,СВЦЭМ!$B$33:$B$776,C$119)+'СЕТ СН'!$I$12+СВЦЭМ!$D$10+'СЕТ СН'!$I$5-'СЕТ СН'!$I$20</f>
        <v>3277.28222921</v>
      </c>
      <c r="D127" s="36">
        <f>SUMIFS(СВЦЭМ!$C$33:$C$776,СВЦЭМ!$A$33:$A$776,$A127,СВЦЭМ!$B$33:$B$776,D$119)+'СЕТ СН'!$I$12+СВЦЭМ!$D$10+'СЕТ СН'!$I$5-'СЕТ СН'!$I$20</f>
        <v>3280.75938245</v>
      </c>
      <c r="E127" s="36">
        <f>SUMIFS(СВЦЭМ!$C$33:$C$776,СВЦЭМ!$A$33:$A$776,$A127,СВЦЭМ!$B$33:$B$776,E$119)+'СЕТ СН'!$I$12+СВЦЭМ!$D$10+'СЕТ СН'!$I$5-'СЕТ СН'!$I$20</f>
        <v>3282.8370513400005</v>
      </c>
      <c r="F127" s="36">
        <f>SUMIFS(СВЦЭМ!$C$33:$C$776,СВЦЭМ!$A$33:$A$776,$A127,СВЦЭМ!$B$33:$B$776,F$119)+'СЕТ СН'!$I$12+СВЦЭМ!$D$10+'СЕТ СН'!$I$5-'СЕТ СН'!$I$20</f>
        <v>3280.2465792400003</v>
      </c>
      <c r="G127" s="36">
        <f>SUMIFS(СВЦЭМ!$C$33:$C$776,СВЦЭМ!$A$33:$A$776,$A127,СВЦЭМ!$B$33:$B$776,G$119)+'СЕТ СН'!$I$12+СВЦЭМ!$D$10+'СЕТ СН'!$I$5-'СЕТ СН'!$I$20</f>
        <v>3272.2526815500005</v>
      </c>
      <c r="H127" s="36">
        <f>SUMIFS(СВЦЭМ!$C$33:$C$776,СВЦЭМ!$A$33:$A$776,$A127,СВЦЭМ!$B$33:$B$776,H$119)+'СЕТ СН'!$I$12+СВЦЭМ!$D$10+'СЕТ СН'!$I$5-'СЕТ СН'!$I$20</f>
        <v>3216.6858106100003</v>
      </c>
      <c r="I127" s="36">
        <f>SUMIFS(СВЦЭМ!$C$33:$C$776,СВЦЭМ!$A$33:$A$776,$A127,СВЦЭМ!$B$33:$B$776,I$119)+'СЕТ СН'!$I$12+СВЦЭМ!$D$10+'СЕТ СН'!$I$5-'СЕТ СН'!$I$20</f>
        <v>3188.06433019</v>
      </c>
      <c r="J127" s="36">
        <f>SUMIFS(СВЦЭМ!$C$33:$C$776,СВЦЭМ!$A$33:$A$776,$A127,СВЦЭМ!$B$33:$B$776,J$119)+'СЕТ СН'!$I$12+СВЦЭМ!$D$10+'СЕТ СН'!$I$5-'СЕТ СН'!$I$20</f>
        <v>3151.5720307800002</v>
      </c>
      <c r="K127" s="36">
        <f>SUMIFS(СВЦЭМ!$C$33:$C$776,СВЦЭМ!$A$33:$A$776,$A127,СВЦЭМ!$B$33:$B$776,K$119)+'СЕТ СН'!$I$12+СВЦЭМ!$D$10+'СЕТ СН'!$I$5-'СЕТ СН'!$I$20</f>
        <v>3155.4775236800001</v>
      </c>
      <c r="L127" s="36">
        <f>SUMIFS(СВЦЭМ!$C$33:$C$776,СВЦЭМ!$A$33:$A$776,$A127,СВЦЭМ!$B$33:$B$776,L$119)+'СЕТ СН'!$I$12+СВЦЭМ!$D$10+'СЕТ СН'!$I$5-'СЕТ СН'!$I$20</f>
        <v>3163.2250332800004</v>
      </c>
      <c r="M127" s="36">
        <f>SUMIFS(СВЦЭМ!$C$33:$C$776,СВЦЭМ!$A$33:$A$776,$A127,СВЦЭМ!$B$33:$B$776,M$119)+'СЕТ СН'!$I$12+СВЦЭМ!$D$10+'СЕТ СН'!$I$5-'СЕТ СН'!$I$20</f>
        <v>3162.5546158300003</v>
      </c>
      <c r="N127" s="36">
        <f>SUMIFS(СВЦЭМ!$C$33:$C$776,СВЦЭМ!$A$33:$A$776,$A127,СВЦЭМ!$B$33:$B$776,N$119)+'СЕТ СН'!$I$12+СВЦЭМ!$D$10+'СЕТ СН'!$I$5-'СЕТ СН'!$I$20</f>
        <v>3163.0091524600002</v>
      </c>
      <c r="O127" s="36">
        <f>SUMIFS(СВЦЭМ!$C$33:$C$776,СВЦЭМ!$A$33:$A$776,$A127,СВЦЭМ!$B$33:$B$776,O$119)+'СЕТ СН'!$I$12+СВЦЭМ!$D$10+'СЕТ СН'!$I$5-'СЕТ СН'!$I$20</f>
        <v>3193.4634245000002</v>
      </c>
      <c r="P127" s="36">
        <f>SUMIFS(СВЦЭМ!$C$33:$C$776,СВЦЭМ!$A$33:$A$776,$A127,СВЦЭМ!$B$33:$B$776,P$119)+'СЕТ СН'!$I$12+СВЦЭМ!$D$10+'СЕТ СН'!$I$5-'СЕТ СН'!$I$20</f>
        <v>3201.1962634300003</v>
      </c>
      <c r="Q127" s="36">
        <f>SUMIFS(СВЦЭМ!$C$33:$C$776,СВЦЭМ!$A$33:$A$776,$A127,СВЦЭМ!$B$33:$B$776,Q$119)+'СЕТ СН'!$I$12+СВЦЭМ!$D$10+'СЕТ СН'!$I$5-'СЕТ СН'!$I$20</f>
        <v>3199.41408357</v>
      </c>
      <c r="R127" s="36">
        <f>SUMIFS(СВЦЭМ!$C$33:$C$776,СВЦЭМ!$A$33:$A$776,$A127,СВЦЭМ!$B$33:$B$776,R$119)+'СЕТ СН'!$I$12+СВЦЭМ!$D$10+'СЕТ СН'!$I$5-'СЕТ СН'!$I$20</f>
        <v>3174.2079249200001</v>
      </c>
      <c r="S127" s="36">
        <f>SUMIFS(СВЦЭМ!$C$33:$C$776,СВЦЭМ!$A$33:$A$776,$A127,СВЦЭМ!$B$33:$B$776,S$119)+'СЕТ СН'!$I$12+СВЦЭМ!$D$10+'СЕТ СН'!$I$5-'СЕТ СН'!$I$20</f>
        <v>3163.8387062800002</v>
      </c>
      <c r="T127" s="36">
        <f>SUMIFS(СВЦЭМ!$C$33:$C$776,СВЦЭМ!$A$33:$A$776,$A127,СВЦЭМ!$B$33:$B$776,T$119)+'СЕТ СН'!$I$12+СВЦЭМ!$D$10+'СЕТ СН'!$I$5-'СЕТ СН'!$I$20</f>
        <v>3167.1093739000003</v>
      </c>
      <c r="U127" s="36">
        <f>SUMIFS(СВЦЭМ!$C$33:$C$776,СВЦЭМ!$A$33:$A$776,$A127,СВЦЭМ!$B$33:$B$776,U$119)+'СЕТ СН'!$I$12+СВЦЭМ!$D$10+'СЕТ СН'!$I$5-'СЕТ СН'!$I$20</f>
        <v>3163.2089064700003</v>
      </c>
      <c r="V127" s="36">
        <f>SUMIFS(СВЦЭМ!$C$33:$C$776,СВЦЭМ!$A$33:$A$776,$A127,СВЦЭМ!$B$33:$B$776,V$119)+'СЕТ СН'!$I$12+СВЦЭМ!$D$10+'СЕТ СН'!$I$5-'СЕТ СН'!$I$20</f>
        <v>3164.7475892400003</v>
      </c>
      <c r="W127" s="36">
        <f>SUMIFS(СВЦЭМ!$C$33:$C$776,СВЦЭМ!$A$33:$A$776,$A127,СВЦЭМ!$B$33:$B$776,W$119)+'СЕТ СН'!$I$12+СВЦЭМ!$D$10+'СЕТ СН'!$I$5-'СЕТ СН'!$I$20</f>
        <v>3160.8912236700003</v>
      </c>
      <c r="X127" s="36">
        <f>SUMIFS(СВЦЭМ!$C$33:$C$776,СВЦЭМ!$A$33:$A$776,$A127,СВЦЭМ!$B$33:$B$776,X$119)+'СЕТ СН'!$I$12+СВЦЭМ!$D$10+'СЕТ СН'!$I$5-'СЕТ СН'!$I$20</f>
        <v>3162.4460951700003</v>
      </c>
      <c r="Y127" s="36">
        <f>SUMIFS(СВЦЭМ!$C$33:$C$776,СВЦЭМ!$A$33:$A$776,$A127,СВЦЭМ!$B$33:$B$776,Y$119)+'СЕТ СН'!$I$12+СВЦЭМ!$D$10+'СЕТ СН'!$I$5-'СЕТ СН'!$I$20</f>
        <v>3165.1484621500003</v>
      </c>
    </row>
    <row r="128" spans="1:27" ht="15.75" x14ac:dyDescent="0.2">
      <c r="A128" s="35">
        <f t="shared" si="3"/>
        <v>44174</v>
      </c>
      <c r="B128" s="36">
        <f>SUMIFS(СВЦЭМ!$C$33:$C$776,СВЦЭМ!$A$33:$A$776,$A128,СВЦЭМ!$B$33:$B$776,B$119)+'СЕТ СН'!$I$12+СВЦЭМ!$D$10+'СЕТ СН'!$I$5-'СЕТ СН'!$I$20</f>
        <v>3229.3034213200003</v>
      </c>
      <c r="C128" s="36">
        <f>SUMIFS(СВЦЭМ!$C$33:$C$776,СВЦЭМ!$A$33:$A$776,$A128,СВЦЭМ!$B$33:$B$776,C$119)+'СЕТ СН'!$I$12+СВЦЭМ!$D$10+'СЕТ СН'!$I$5-'СЕТ СН'!$I$20</f>
        <v>3260.1884453900002</v>
      </c>
      <c r="D128" s="36">
        <f>SUMIFS(СВЦЭМ!$C$33:$C$776,СВЦЭМ!$A$33:$A$776,$A128,СВЦЭМ!$B$33:$B$776,D$119)+'СЕТ СН'!$I$12+СВЦЭМ!$D$10+'СЕТ СН'!$I$5-'СЕТ СН'!$I$20</f>
        <v>3278.9410921500003</v>
      </c>
      <c r="E128" s="36">
        <f>SUMIFS(СВЦЭМ!$C$33:$C$776,СВЦЭМ!$A$33:$A$776,$A128,СВЦЭМ!$B$33:$B$776,E$119)+'СЕТ СН'!$I$12+СВЦЭМ!$D$10+'СЕТ СН'!$I$5-'СЕТ СН'!$I$20</f>
        <v>3289.5744862500001</v>
      </c>
      <c r="F128" s="36">
        <f>SUMIFS(СВЦЭМ!$C$33:$C$776,СВЦЭМ!$A$33:$A$776,$A128,СВЦЭМ!$B$33:$B$776,F$119)+'СЕТ СН'!$I$12+СВЦЭМ!$D$10+'СЕТ СН'!$I$5-'СЕТ СН'!$I$20</f>
        <v>3289.58775659</v>
      </c>
      <c r="G128" s="36">
        <f>SUMIFS(СВЦЭМ!$C$33:$C$776,СВЦЭМ!$A$33:$A$776,$A128,СВЦЭМ!$B$33:$B$776,G$119)+'СЕТ СН'!$I$12+СВЦЭМ!$D$10+'СЕТ СН'!$I$5-'СЕТ СН'!$I$20</f>
        <v>3280.9043749000002</v>
      </c>
      <c r="H128" s="36">
        <f>SUMIFS(СВЦЭМ!$C$33:$C$776,СВЦЭМ!$A$33:$A$776,$A128,СВЦЭМ!$B$33:$B$776,H$119)+'СЕТ СН'!$I$12+СВЦЭМ!$D$10+'СЕТ СН'!$I$5-'СЕТ СН'!$I$20</f>
        <v>3246.55008292</v>
      </c>
      <c r="I128" s="36">
        <f>SUMIFS(СВЦЭМ!$C$33:$C$776,СВЦЭМ!$A$33:$A$776,$A128,СВЦЭМ!$B$33:$B$776,I$119)+'СЕТ СН'!$I$12+СВЦЭМ!$D$10+'СЕТ СН'!$I$5-'СЕТ СН'!$I$20</f>
        <v>3200.2422892300001</v>
      </c>
      <c r="J128" s="36">
        <f>SUMIFS(СВЦЭМ!$C$33:$C$776,СВЦЭМ!$A$33:$A$776,$A128,СВЦЭМ!$B$33:$B$776,J$119)+'СЕТ СН'!$I$12+СВЦЭМ!$D$10+'СЕТ СН'!$I$5-'СЕТ СН'!$I$20</f>
        <v>3164.3694570600001</v>
      </c>
      <c r="K128" s="36">
        <f>SUMIFS(СВЦЭМ!$C$33:$C$776,СВЦЭМ!$A$33:$A$776,$A128,СВЦЭМ!$B$33:$B$776,K$119)+'СЕТ СН'!$I$12+СВЦЭМ!$D$10+'СЕТ СН'!$I$5-'СЕТ СН'!$I$20</f>
        <v>3159.8186326900004</v>
      </c>
      <c r="L128" s="36">
        <f>SUMIFS(СВЦЭМ!$C$33:$C$776,СВЦЭМ!$A$33:$A$776,$A128,СВЦЭМ!$B$33:$B$776,L$119)+'СЕТ СН'!$I$12+СВЦЭМ!$D$10+'СЕТ СН'!$I$5-'СЕТ СН'!$I$20</f>
        <v>3163.8157330800004</v>
      </c>
      <c r="M128" s="36">
        <f>SUMIFS(СВЦЭМ!$C$33:$C$776,СВЦЭМ!$A$33:$A$776,$A128,СВЦЭМ!$B$33:$B$776,M$119)+'СЕТ СН'!$I$12+СВЦЭМ!$D$10+'СЕТ СН'!$I$5-'СЕТ СН'!$I$20</f>
        <v>3171.9994090700002</v>
      </c>
      <c r="N128" s="36">
        <f>SUMIFS(СВЦЭМ!$C$33:$C$776,СВЦЭМ!$A$33:$A$776,$A128,СВЦЭМ!$B$33:$B$776,N$119)+'СЕТ СН'!$I$12+СВЦЭМ!$D$10+'СЕТ СН'!$I$5-'СЕТ СН'!$I$20</f>
        <v>3174.2298392600001</v>
      </c>
      <c r="O128" s="36">
        <f>SUMIFS(СВЦЭМ!$C$33:$C$776,СВЦЭМ!$A$33:$A$776,$A128,СВЦЭМ!$B$33:$B$776,O$119)+'СЕТ СН'!$I$12+СВЦЭМ!$D$10+'СЕТ СН'!$I$5-'СЕТ СН'!$I$20</f>
        <v>3215.1299008000001</v>
      </c>
      <c r="P128" s="36">
        <f>SUMIFS(СВЦЭМ!$C$33:$C$776,СВЦЭМ!$A$33:$A$776,$A128,СВЦЭМ!$B$33:$B$776,P$119)+'СЕТ СН'!$I$12+СВЦЭМ!$D$10+'СЕТ СН'!$I$5-'СЕТ СН'!$I$20</f>
        <v>3230.7280732900003</v>
      </c>
      <c r="Q128" s="36">
        <f>SUMIFS(СВЦЭМ!$C$33:$C$776,СВЦЭМ!$A$33:$A$776,$A128,СВЦЭМ!$B$33:$B$776,Q$119)+'СЕТ СН'!$I$12+СВЦЭМ!$D$10+'СЕТ СН'!$I$5-'СЕТ СН'!$I$20</f>
        <v>3238.2485014400004</v>
      </c>
      <c r="R128" s="36">
        <f>SUMIFS(СВЦЭМ!$C$33:$C$776,СВЦЭМ!$A$33:$A$776,$A128,СВЦЭМ!$B$33:$B$776,R$119)+'СЕТ СН'!$I$12+СВЦЭМ!$D$10+'СЕТ СН'!$I$5-'СЕТ СН'!$I$20</f>
        <v>3194.7601468900002</v>
      </c>
      <c r="S128" s="36">
        <f>SUMIFS(СВЦЭМ!$C$33:$C$776,СВЦЭМ!$A$33:$A$776,$A128,СВЦЭМ!$B$33:$B$776,S$119)+'СЕТ СН'!$I$12+СВЦЭМ!$D$10+'СЕТ СН'!$I$5-'СЕТ СН'!$I$20</f>
        <v>3176.3521767800003</v>
      </c>
      <c r="T128" s="36">
        <f>SUMIFS(СВЦЭМ!$C$33:$C$776,СВЦЭМ!$A$33:$A$776,$A128,СВЦЭМ!$B$33:$B$776,T$119)+'СЕТ СН'!$I$12+СВЦЭМ!$D$10+'СЕТ СН'!$I$5-'СЕТ СН'!$I$20</f>
        <v>3167.9518928500001</v>
      </c>
      <c r="U128" s="36">
        <f>SUMIFS(СВЦЭМ!$C$33:$C$776,СВЦЭМ!$A$33:$A$776,$A128,СВЦЭМ!$B$33:$B$776,U$119)+'СЕТ СН'!$I$12+СВЦЭМ!$D$10+'СЕТ СН'!$I$5-'СЕТ СН'!$I$20</f>
        <v>3166.8142609400002</v>
      </c>
      <c r="V128" s="36">
        <f>SUMIFS(СВЦЭМ!$C$33:$C$776,СВЦЭМ!$A$33:$A$776,$A128,СВЦЭМ!$B$33:$B$776,V$119)+'СЕТ СН'!$I$12+СВЦЭМ!$D$10+'СЕТ СН'!$I$5-'СЕТ СН'!$I$20</f>
        <v>3167.5149136100003</v>
      </c>
      <c r="W128" s="36">
        <f>SUMIFS(СВЦЭМ!$C$33:$C$776,СВЦЭМ!$A$33:$A$776,$A128,СВЦЭМ!$B$33:$B$776,W$119)+'СЕТ СН'!$I$12+СВЦЭМ!$D$10+'СЕТ СН'!$I$5-'СЕТ СН'!$I$20</f>
        <v>3169.9363676500002</v>
      </c>
      <c r="X128" s="36">
        <f>SUMIFS(СВЦЭМ!$C$33:$C$776,СВЦЭМ!$A$33:$A$776,$A128,СВЦЭМ!$B$33:$B$776,X$119)+'СЕТ СН'!$I$12+СВЦЭМ!$D$10+'СЕТ СН'!$I$5-'СЕТ СН'!$I$20</f>
        <v>3179.0951045700003</v>
      </c>
      <c r="Y128" s="36">
        <f>SUMIFS(СВЦЭМ!$C$33:$C$776,СВЦЭМ!$A$33:$A$776,$A128,СВЦЭМ!$B$33:$B$776,Y$119)+'СЕТ СН'!$I$12+СВЦЭМ!$D$10+'СЕТ СН'!$I$5-'СЕТ СН'!$I$20</f>
        <v>3201.1476715200001</v>
      </c>
    </row>
    <row r="129" spans="1:25" ht="15.75" x14ac:dyDescent="0.2">
      <c r="A129" s="35">
        <f t="shared" si="3"/>
        <v>44175</v>
      </c>
      <c r="B129" s="36">
        <f>SUMIFS(СВЦЭМ!$C$33:$C$776,СВЦЭМ!$A$33:$A$776,$A129,СВЦЭМ!$B$33:$B$776,B$119)+'СЕТ СН'!$I$12+СВЦЭМ!$D$10+'СЕТ СН'!$I$5-'СЕТ СН'!$I$20</f>
        <v>3267.3355733200001</v>
      </c>
      <c r="C129" s="36">
        <f>SUMIFS(СВЦЭМ!$C$33:$C$776,СВЦЭМ!$A$33:$A$776,$A129,СВЦЭМ!$B$33:$B$776,C$119)+'СЕТ СН'!$I$12+СВЦЭМ!$D$10+'СЕТ СН'!$I$5-'СЕТ СН'!$I$20</f>
        <v>3322.07649511</v>
      </c>
      <c r="D129" s="36">
        <f>SUMIFS(СВЦЭМ!$C$33:$C$776,СВЦЭМ!$A$33:$A$776,$A129,СВЦЭМ!$B$33:$B$776,D$119)+'СЕТ СН'!$I$12+СВЦЭМ!$D$10+'СЕТ СН'!$I$5-'СЕТ СН'!$I$20</f>
        <v>3333.4733006700003</v>
      </c>
      <c r="E129" s="36">
        <f>SUMIFS(СВЦЭМ!$C$33:$C$776,СВЦЭМ!$A$33:$A$776,$A129,СВЦЭМ!$B$33:$B$776,E$119)+'СЕТ СН'!$I$12+СВЦЭМ!$D$10+'СЕТ СН'!$I$5-'СЕТ СН'!$I$20</f>
        <v>3336.5481046800005</v>
      </c>
      <c r="F129" s="36">
        <f>SUMIFS(СВЦЭМ!$C$33:$C$776,СВЦЭМ!$A$33:$A$776,$A129,СВЦЭМ!$B$33:$B$776,F$119)+'СЕТ СН'!$I$12+СВЦЭМ!$D$10+'СЕТ СН'!$I$5-'СЕТ СН'!$I$20</f>
        <v>3339.8720403800003</v>
      </c>
      <c r="G129" s="36">
        <f>SUMIFS(СВЦЭМ!$C$33:$C$776,СВЦЭМ!$A$33:$A$776,$A129,СВЦЭМ!$B$33:$B$776,G$119)+'СЕТ СН'!$I$12+СВЦЭМ!$D$10+'СЕТ СН'!$I$5-'СЕТ СН'!$I$20</f>
        <v>3322.0773550200001</v>
      </c>
      <c r="H129" s="36">
        <f>SUMIFS(СВЦЭМ!$C$33:$C$776,СВЦЭМ!$A$33:$A$776,$A129,СВЦЭМ!$B$33:$B$776,H$119)+'СЕТ СН'!$I$12+СВЦЭМ!$D$10+'СЕТ СН'!$I$5-'СЕТ СН'!$I$20</f>
        <v>3290.4023008500003</v>
      </c>
      <c r="I129" s="36">
        <f>SUMIFS(СВЦЭМ!$C$33:$C$776,СВЦЭМ!$A$33:$A$776,$A129,СВЦЭМ!$B$33:$B$776,I$119)+'СЕТ СН'!$I$12+СВЦЭМ!$D$10+'СЕТ СН'!$I$5-'СЕТ СН'!$I$20</f>
        <v>3224.8601079300001</v>
      </c>
      <c r="J129" s="36">
        <f>SUMIFS(СВЦЭМ!$C$33:$C$776,СВЦЭМ!$A$33:$A$776,$A129,СВЦЭМ!$B$33:$B$776,J$119)+'СЕТ СН'!$I$12+СВЦЭМ!$D$10+'СЕТ СН'!$I$5-'СЕТ СН'!$I$20</f>
        <v>3174.3019044000002</v>
      </c>
      <c r="K129" s="36">
        <f>SUMIFS(СВЦЭМ!$C$33:$C$776,СВЦЭМ!$A$33:$A$776,$A129,СВЦЭМ!$B$33:$B$776,K$119)+'СЕТ СН'!$I$12+СВЦЭМ!$D$10+'СЕТ СН'!$I$5-'СЕТ СН'!$I$20</f>
        <v>3153.1734627100004</v>
      </c>
      <c r="L129" s="36">
        <f>SUMIFS(СВЦЭМ!$C$33:$C$776,СВЦЭМ!$A$33:$A$776,$A129,СВЦЭМ!$B$33:$B$776,L$119)+'СЕТ СН'!$I$12+СВЦЭМ!$D$10+'СЕТ СН'!$I$5-'СЕТ СН'!$I$20</f>
        <v>3156.7117737100002</v>
      </c>
      <c r="M129" s="36">
        <f>SUMIFS(СВЦЭМ!$C$33:$C$776,СВЦЭМ!$A$33:$A$776,$A129,СВЦЭМ!$B$33:$B$776,M$119)+'СЕТ СН'!$I$12+СВЦЭМ!$D$10+'СЕТ СН'!$I$5-'СЕТ СН'!$I$20</f>
        <v>3153.7251873600003</v>
      </c>
      <c r="N129" s="36">
        <f>SUMIFS(СВЦЭМ!$C$33:$C$776,СВЦЭМ!$A$33:$A$776,$A129,СВЦЭМ!$B$33:$B$776,N$119)+'СЕТ СН'!$I$12+СВЦЭМ!$D$10+'СЕТ СН'!$I$5-'СЕТ СН'!$I$20</f>
        <v>3169.0839905800003</v>
      </c>
      <c r="O129" s="36">
        <f>SUMIFS(СВЦЭМ!$C$33:$C$776,СВЦЭМ!$A$33:$A$776,$A129,СВЦЭМ!$B$33:$B$776,O$119)+'СЕТ СН'!$I$12+СВЦЭМ!$D$10+'СЕТ СН'!$I$5-'СЕТ СН'!$I$20</f>
        <v>3204.2676690900003</v>
      </c>
      <c r="P129" s="36">
        <f>SUMIFS(СВЦЭМ!$C$33:$C$776,СВЦЭМ!$A$33:$A$776,$A129,СВЦЭМ!$B$33:$B$776,P$119)+'СЕТ СН'!$I$12+СВЦЭМ!$D$10+'СЕТ СН'!$I$5-'СЕТ СН'!$I$20</f>
        <v>3225.8695715200001</v>
      </c>
      <c r="Q129" s="36">
        <f>SUMIFS(СВЦЭМ!$C$33:$C$776,СВЦЭМ!$A$33:$A$776,$A129,СВЦЭМ!$B$33:$B$776,Q$119)+'СЕТ СН'!$I$12+СВЦЭМ!$D$10+'СЕТ СН'!$I$5-'СЕТ СН'!$I$20</f>
        <v>3235.4986756900003</v>
      </c>
      <c r="R129" s="36">
        <f>SUMIFS(СВЦЭМ!$C$33:$C$776,СВЦЭМ!$A$33:$A$776,$A129,СВЦЭМ!$B$33:$B$776,R$119)+'СЕТ СН'!$I$12+СВЦЭМ!$D$10+'СЕТ СН'!$I$5-'СЕТ СН'!$I$20</f>
        <v>3201.1816719200001</v>
      </c>
      <c r="S129" s="36">
        <f>SUMIFS(СВЦЭМ!$C$33:$C$776,СВЦЭМ!$A$33:$A$776,$A129,СВЦЭМ!$B$33:$B$776,S$119)+'СЕТ СН'!$I$12+СВЦЭМ!$D$10+'СЕТ СН'!$I$5-'СЕТ СН'!$I$20</f>
        <v>3170.4679318600001</v>
      </c>
      <c r="T129" s="36">
        <f>SUMIFS(СВЦЭМ!$C$33:$C$776,СВЦЭМ!$A$33:$A$776,$A129,СВЦЭМ!$B$33:$B$776,T$119)+'СЕТ СН'!$I$12+СВЦЭМ!$D$10+'СЕТ СН'!$I$5-'СЕТ СН'!$I$20</f>
        <v>3164.83525138</v>
      </c>
      <c r="U129" s="36">
        <f>SUMIFS(СВЦЭМ!$C$33:$C$776,СВЦЭМ!$A$33:$A$776,$A129,СВЦЭМ!$B$33:$B$776,U$119)+'СЕТ СН'!$I$12+СВЦЭМ!$D$10+'СЕТ СН'!$I$5-'СЕТ СН'!$I$20</f>
        <v>3165.8836117400001</v>
      </c>
      <c r="V129" s="36">
        <f>SUMIFS(СВЦЭМ!$C$33:$C$776,СВЦЭМ!$A$33:$A$776,$A129,СВЦЭМ!$B$33:$B$776,V$119)+'СЕТ СН'!$I$12+СВЦЭМ!$D$10+'СЕТ СН'!$I$5-'СЕТ СН'!$I$20</f>
        <v>3169.8242590600003</v>
      </c>
      <c r="W129" s="36">
        <f>SUMIFS(СВЦЭМ!$C$33:$C$776,СВЦЭМ!$A$33:$A$776,$A129,СВЦЭМ!$B$33:$B$776,W$119)+'СЕТ СН'!$I$12+СВЦЭМ!$D$10+'СЕТ СН'!$I$5-'СЕТ СН'!$I$20</f>
        <v>3172.1935889400002</v>
      </c>
      <c r="X129" s="36">
        <f>SUMIFS(СВЦЭМ!$C$33:$C$776,СВЦЭМ!$A$33:$A$776,$A129,СВЦЭМ!$B$33:$B$776,X$119)+'СЕТ СН'!$I$12+СВЦЭМ!$D$10+'СЕТ СН'!$I$5-'СЕТ СН'!$I$20</f>
        <v>3172.2454322000003</v>
      </c>
      <c r="Y129" s="36">
        <f>SUMIFS(СВЦЭМ!$C$33:$C$776,СВЦЭМ!$A$33:$A$776,$A129,СВЦЭМ!$B$33:$B$776,Y$119)+'СЕТ СН'!$I$12+СВЦЭМ!$D$10+'СЕТ СН'!$I$5-'СЕТ СН'!$I$20</f>
        <v>3195.6399083700003</v>
      </c>
    </row>
    <row r="130" spans="1:25" ht="15.75" x14ac:dyDescent="0.2">
      <c r="A130" s="35">
        <f t="shared" si="3"/>
        <v>44176</v>
      </c>
      <c r="B130" s="36">
        <f>SUMIFS(СВЦЭМ!$C$33:$C$776,СВЦЭМ!$A$33:$A$776,$A130,СВЦЭМ!$B$33:$B$776,B$119)+'СЕТ СН'!$I$12+СВЦЭМ!$D$10+'СЕТ СН'!$I$5-'СЕТ СН'!$I$20</f>
        <v>3223.52533511</v>
      </c>
      <c r="C130" s="36">
        <f>SUMIFS(СВЦЭМ!$C$33:$C$776,СВЦЭМ!$A$33:$A$776,$A130,СВЦЭМ!$B$33:$B$776,C$119)+'СЕТ СН'!$I$12+СВЦЭМ!$D$10+'СЕТ СН'!$I$5-'СЕТ СН'!$I$20</f>
        <v>3280.6207964600003</v>
      </c>
      <c r="D130" s="36">
        <f>SUMIFS(СВЦЭМ!$C$33:$C$776,СВЦЭМ!$A$33:$A$776,$A130,СВЦЭМ!$B$33:$B$776,D$119)+'СЕТ СН'!$I$12+СВЦЭМ!$D$10+'СЕТ СН'!$I$5-'СЕТ СН'!$I$20</f>
        <v>3294.8766665700005</v>
      </c>
      <c r="E130" s="36">
        <f>SUMIFS(СВЦЭМ!$C$33:$C$776,СВЦЭМ!$A$33:$A$776,$A130,СВЦЭМ!$B$33:$B$776,E$119)+'СЕТ СН'!$I$12+СВЦЭМ!$D$10+'СЕТ СН'!$I$5-'СЕТ СН'!$I$20</f>
        <v>3297.8482962900002</v>
      </c>
      <c r="F130" s="36">
        <f>SUMIFS(СВЦЭМ!$C$33:$C$776,СВЦЭМ!$A$33:$A$776,$A130,СВЦЭМ!$B$33:$B$776,F$119)+'СЕТ СН'!$I$12+СВЦЭМ!$D$10+'СЕТ СН'!$I$5-'СЕТ СН'!$I$20</f>
        <v>3300.9447202200004</v>
      </c>
      <c r="G130" s="36">
        <f>SUMIFS(СВЦЭМ!$C$33:$C$776,СВЦЭМ!$A$33:$A$776,$A130,СВЦЭМ!$B$33:$B$776,G$119)+'СЕТ СН'!$I$12+СВЦЭМ!$D$10+'СЕТ СН'!$I$5-'СЕТ СН'!$I$20</f>
        <v>3282.78472117</v>
      </c>
      <c r="H130" s="36">
        <f>SUMIFS(СВЦЭМ!$C$33:$C$776,СВЦЭМ!$A$33:$A$776,$A130,СВЦЭМ!$B$33:$B$776,H$119)+'СЕТ СН'!$I$12+СВЦЭМ!$D$10+'СЕТ СН'!$I$5-'СЕТ СН'!$I$20</f>
        <v>3258.24287129</v>
      </c>
      <c r="I130" s="36">
        <f>SUMIFS(СВЦЭМ!$C$33:$C$776,СВЦЭМ!$A$33:$A$776,$A130,СВЦЭМ!$B$33:$B$776,I$119)+'СЕТ СН'!$I$12+СВЦЭМ!$D$10+'СЕТ СН'!$I$5-'СЕТ СН'!$I$20</f>
        <v>3212.20540962</v>
      </c>
      <c r="J130" s="36">
        <f>SUMIFS(СВЦЭМ!$C$33:$C$776,СВЦЭМ!$A$33:$A$776,$A130,СВЦЭМ!$B$33:$B$776,J$119)+'СЕТ СН'!$I$12+СВЦЭМ!$D$10+'СЕТ СН'!$I$5-'СЕТ СН'!$I$20</f>
        <v>3163.7056871300001</v>
      </c>
      <c r="K130" s="36">
        <f>SUMIFS(СВЦЭМ!$C$33:$C$776,СВЦЭМ!$A$33:$A$776,$A130,СВЦЭМ!$B$33:$B$776,K$119)+'СЕТ СН'!$I$12+СВЦЭМ!$D$10+'СЕТ СН'!$I$5-'СЕТ СН'!$I$20</f>
        <v>3150.46229434</v>
      </c>
      <c r="L130" s="36">
        <f>SUMIFS(СВЦЭМ!$C$33:$C$776,СВЦЭМ!$A$33:$A$776,$A130,СВЦЭМ!$B$33:$B$776,L$119)+'СЕТ СН'!$I$12+СВЦЭМ!$D$10+'СЕТ СН'!$I$5-'СЕТ СН'!$I$20</f>
        <v>3149.8571216800001</v>
      </c>
      <c r="M130" s="36">
        <f>SUMIFS(СВЦЭМ!$C$33:$C$776,СВЦЭМ!$A$33:$A$776,$A130,СВЦЭМ!$B$33:$B$776,M$119)+'СЕТ СН'!$I$12+СВЦЭМ!$D$10+'СЕТ СН'!$I$5-'СЕТ СН'!$I$20</f>
        <v>3146.0419127600003</v>
      </c>
      <c r="N130" s="36">
        <f>SUMIFS(СВЦЭМ!$C$33:$C$776,СВЦЭМ!$A$33:$A$776,$A130,СВЦЭМ!$B$33:$B$776,N$119)+'СЕТ СН'!$I$12+СВЦЭМ!$D$10+'СЕТ СН'!$I$5-'СЕТ СН'!$I$20</f>
        <v>3146.1283745800001</v>
      </c>
      <c r="O130" s="36">
        <f>SUMIFS(СВЦЭМ!$C$33:$C$776,СВЦЭМ!$A$33:$A$776,$A130,СВЦЭМ!$B$33:$B$776,O$119)+'СЕТ СН'!$I$12+СВЦЭМ!$D$10+'СЕТ СН'!$I$5-'СЕТ СН'!$I$20</f>
        <v>3186.5211086400004</v>
      </c>
      <c r="P130" s="36">
        <f>SUMIFS(СВЦЭМ!$C$33:$C$776,СВЦЭМ!$A$33:$A$776,$A130,СВЦЭМ!$B$33:$B$776,P$119)+'СЕТ СН'!$I$12+СВЦЭМ!$D$10+'СЕТ СН'!$I$5-'СЕТ СН'!$I$20</f>
        <v>3209.1522916100002</v>
      </c>
      <c r="Q130" s="36">
        <f>SUMIFS(СВЦЭМ!$C$33:$C$776,СВЦЭМ!$A$33:$A$776,$A130,СВЦЭМ!$B$33:$B$776,Q$119)+'СЕТ СН'!$I$12+СВЦЭМ!$D$10+'СЕТ СН'!$I$5-'СЕТ СН'!$I$20</f>
        <v>3213.8407730100002</v>
      </c>
      <c r="R130" s="36">
        <f>SUMIFS(СВЦЭМ!$C$33:$C$776,СВЦЭМ!$A$33:$A$776,$A130,СВЦЭМ!$B$33:$B$776,R$119)+'СЕТ СН'!$I$12+СВЦЭМ!$D$10+'СЕТ СН'!$I$5-'СЕТ СН'!$I$20</f>
        <v>3187.8314358100001</v>
      </c>
      <c r="S130" s="36">
        <f>SUMIFS(СВЦЭМ!$C$33:$C$776,СВЦЭМ!$A$33:$A$776,$A130,СВЦЭМ!$B$33:$B$776,S$119)+'СЕТ СН'!$I$12+СВЦЭМ!$D$10+'СЕТ СН'!$I$5-'СЕТ СН'!$I$20</f>
        <v>3154.4886277200003</v>
      </c>
      <c r="T130" s="36">
        <f>SUMIFS(СВЦЭМ!$C$33:$C$776,СВЦЭМ!$A$33:$A$776,$A130,СВЦЭМ!$B$33:$B$776,T$119)+'СЕТ СН'!$I$12+СВЦЭМ!$D$10+'СЕТ СН'!$I$5-'СЕТ СН'!$I$20</f>
        <v>3143.2824691300002</v>
      </c>
      <c r="U130" s="36">
        <f>SUMIFS(СВЦЭМ!$C$33:$C$776,СВЦЭМ!$A$33:$A$776,$A130,СВЦЭМ!$B$33:$B$776,U$119)+'СЕТ СН'!$I$12+СВЦЭМ!$D$10+'СЕТ СН'!$I$5-'СЕТ СН'!$I$20</f>
        <v>3136.49099088</v>
      </c>
      <c r="V130" s="36">
        <f>SUMIFS(СВЦЭМ!$C$33:$C$776,СВЦЭМ!$A$33:$A$776,$A130,СВЦЭМ!$B$33:$B$776,V$119)+'СЕТ СН'!$I$12+СВЦЭМ!$D$10+'СЕТ СН'!$I$5-'СЕТ СН'!$I$20</f>
        <v>3146.6672388000002</v>
      </c>
      <c r="W130" s="36">
        <f>SUMIFS(СВЦЭМ!$C$33:$C$776,СВЦЭМ!$A$33:$A$776,$A130,СВЦЭМ!$B$33:$B$776,W$119)+'СЕТ СН'!$I$12+СВЦЭМ!$D$10+'СЕТ СН'!$I$5-'СЕТ СН'!$I$20</f>
        <v>3151.5282765800002</v>
      </c>
      <c r="X130" s="36">
        <f>SUMIFS(СВЦЭМ!$C$33:$C$776,СВЦЭМ!$A$33:$A$776,$A130,СВЦЭМ!$B$33:$B$776,X$119)+'СЕТ СН'!$I$12+СВЦЭМ!$D$10+'СЕТ СН'!$I$5-'СЕТ СН'!$I$20</f>
        <v>3159.9157548800003</v>
      </c>
      <c r="Y130" s="36">
        <f>SUMIFS(СВЦЭМ!$C$33:$C$776,СВЦЭМ!$A$33:$A$776,$A130,СВЦЭМ!$B$33:$B$776,Y$119)+'СЕТ СН'!$I$12+СВЦЭМ!$D$10+'СЕТ СН'!$I$5-'СЕТ СН'!$I$20</f>
        <v>3180.3318603900002</v>
      </c>
    </row>
    <row r="131" spans="1:25" ht="15.75" x14ac:dyDescent="0.2">
      <c r="A131" s="35">
        <f t="shared" si="3"/>
        <v>44177</v>
      </c>
      <c r="B131" s="36">
        <f>SUMIFS(СВЦЭМ!$C$33:$C$776,СВЦЭМ!$A$33:$A$776,$A131,СВЦЭМ!$B$33:$B$776,B$119)+'СЕТ СН'!$I$12+СВЦЭМ!$D$10+'СЕТ СН'!$I$5-'СЕТ СН'!$I$20</f>
        <v>3194.8626353600002</v>
      </c>
      <c r="C131" s="36">
        <f>SUMIFS(СВЦЭМ!$C$33:$C$776,СВЦЭМ!$A$33:$A$776,$A131,СВЦЭМ!$B$33:$B$776,C$119)+'СЕТ СН'!$I$12+СВЦЭМ!$D$10+'СЕТ СН'!$I$5-'СЕТ СН'!$I$20</f>
        <v>3241.7301378400002</v>
      </c>
      <c r="D131" s="36">
        <f>SUMIFS(СВЦЭМ!$C$33:$C$776,СВЦЭМ!$A$33:$A$776,$A131,СВЦЭМ!$B$33:$B$776,D$119)+'СЕТ СН'!$I$12+СВЦЭМ!$D$10+'СЕТ СН'!$I$5-'СЕТ СН'!$I$20</f>
        <v>3263.8142625400001</v>
      </c>
      <c r="E131" s="36">
        <f>SUMIFS(СВЦЭМ!$C$33:$C$776,СВЦЭМ!$A$33:$A$776,$A131,СВЦЭМ!$B$33:$B$776,E$119)+'СЕТ СН'!$I$12+СВЦЭМ!$D$10+'СЕТ СН'!$I$5-'СЕТ СН'!$I$20</f>
        <v>3281.9634940000001</v>
      </c>
      <c r="F131" s="36">
        <f>SUMIFS(СВЦЭМ!$C$33:$C$776,СВЦЭМ!$A$33:$A$776,$A131,СВЦЭМ!$B$33:$B$776,F$119)+'СЕТ СН'!$I$12+СВЦЭМ!$D$10+'СЕТ СН'!$I$5-'СЕТ СН'!$I$20</f>
        <v>3291.4147919300003</v>
      </c>
      <c r="G131" s="36">
        <f>SUMIFS(СВЦЭМ!$C$33:$C$776,СВЦЭМ!$A$33:$A$776,$A131,СВЦЭМ!$B$33:$B$776,G$119)+'СЕТ СН'!$I$12+СВЦЭМ!$D$10+'СЕТ СН'!$I$5-'СЕТ СН'!$I$20</f>
        <v>3286.0995667700004</v>
      </c>
      <c r="H131" s="36">
        <f>SUMIFS(СВЦЭМ!$C$33:$C$776,СВЦЭМ!$A$33:$A$776,$A131,СВЦЭМ!$B$33:$B$776,H$119)+'СЕТ СН'!$I$12+СВЦЭМ!$D$10+'СЕТ СН'!$I$5-'СЕТ СН'!$I$20</f>
        <v>3282.8719932700001</v>
      </c>
      <c r="I131" s="36">
        <f>SUMIFS(СВЦЭМ!$C$33:$C$776,СВЦЭМ!$A$33:$A$776,$A131,СВЦЭМ!$B$33:$B$776,I$119)+'СЕТ СН'!$I$12+СВЦЭМ!$D$10+'СЕТ СН'!$I$5-'СЕТ СН'!$I$20</f>
        <v>3237.4352184200002</v>
      </c>
      <c r="J131" s="36">
        <f>SUMIFS(СВЦЭМ!$C$33:$C$776,СВЦЭМ!$A$33:$A$776,$A131,СВЦЭМ!$B$33:$B$776,J$119)+'СЕТ СН'!$I$12+СВЦЭМ!$D$10+'СЕТ СН'!$I$5-'СЕТ СН'!$I$20</f>
        <v>3158.76137045</v>
      </c>
      <c r="K131" s="36">
        <f>SUMIFS(СВЦЭМ!$C$33:$C$776,СВЦЭМ!$A$33:$A$776,$A131,СВЦЭМ!$B$33:$B$776,K$119)+'СЕТ СН'!$I$12+СВЦЭМ!$D$10+'СЕТ СН'!$I$5-'СЕТ СН'!$I$20</f>
        <v>3152.6279565800005</v>
      </c>
      <c r="L131" s="36">
        <f>SUMIFS(СВЦЭМ!$C$33:$C$776,СВЦЭМ!$A$33:$A$776,$A131,СВЦЭМ!$B$33:$B$776,L$119)+'СЕТ СН'!$I$12+СВЦЭМ!$D$10+'СЕТ СН'!$I$5-'СЕТ СН'!$I$20</f>
        <v>3161.4834578300001</v>
      </c>
      <c r="M131" s="36">
        <f>SUMIFS(СВЦЭМ!$C$33:$C$776,СВЦЭМ!$A$33:$A$776,$A131,СВЦЭМ!$B$33:$B$776,M$119)+'СЕТ СН'!$I$12+СВЦЭМ!$D$10+'СЕТ СН'!$I$5-'СЕТ СН'!$I$20</f>
        <v>3151.9272411400002</v>
      </c>
      <c r="N131" s="36">
        <f>SUMIFS(СВЦЭМ!$C$33:$C$776,СВЦЭМ!$A$33:$A$776,$A131,СВЦЭМ!$B$33:$B$776,N$119)+'СЕТ СН'!$I$12+СВЦЭМ!$D$10+'СЕТ СН'!$I$5-'СЕТ СН'!$I$20</f>
        <v>3145.7548029700001</v>
      </c>
      <c r="O131" s="36">
        <f>SUMIFS(СВЦЭМ!$C$33:$C$776,СВЦЭМ!$A$33:$A$776,$A131,СВЦЭМ!$B$33:$B$776,O$119)+'СЕТ СН'!$I$12+СВЦЭМ!$D$10+'СЕТ СН'!$I$5-'СЕТ СН'!$I$20</f>
        <v>3176.4505420200003</v>
      </c>
      <c r="P131" s="36">
        <f>SUMIFS(СВЦЭМ!$C$33:$C$776,СВЦЭМ!$A$33:$A$776,$A131,СВЦЭМ!$B$33:$B$776,P$119)+'СЕТ СН'!$I$12+СВЦЭМ!$D$10+'СЕТ СН'!$I$5-'СЕТ СН'!$I$20</f>
        <v>3192.5041467000001</v>
      </c>
      <c r="Q131" s="36">
        <f>SUMIFS(СВЦЭМ!$C$33:$C$776,СВЦЭМ!$A$33:$A$776,$A131,СВЦЭМ!$B$33:$B$776,Q$119)+'СЕТ СН'!$I$12+СВЦЭМ!$D$10+'СЕТ СН'!$I$5-'СЕТ СН'!$I$20</f>
        <v>3192.3499669400003</v>
      </c>
      <c r="R131" s="36">
        <f>SUMIFS(СВЦЭМ!$C$33:$C$776,СВЦЭМ!$A$33:$A$776,$A131,СВЦЭМ!$B$33:$B$776,R$119)+'СЕТ СН'!$I$12+СВЦЭМ!$D$10+'СЕТ СН'!$I$5-'СЕТ СН'!$I$20</f>
        <v>3150.1658085400004</v>
      </c>
      <c r="S131" s="36">
        <f>SUMIFS(СВЦЭМ!$C$33:$C$776,СВЦЭМ!$A$33:$A$776,$A131,СВЦЭМ!$B$33:$B$776,S$119)+'СЕТ СН'!$I$12+СВЦЭМ!$D$10+'СЕТ СН'!$I$5-'СЕТ СН'!$I$20</f>
        <v>3147.6154854000001</v>
      </c>
      <c r="T131" s="36">
        <f>SUMIFS(СВЦЭМ!$C$33:$C$776,СВЦЭМ!$A$33:$A$776,$A131,СВЦЭМ!$B$33:$B$776,T$119)+'СЕТ СН'!$I$12+СВЦЭМ!$D$10+'СЕТ СН'!$I$5-'СЕТ СН'!$I$20</f>
        <v>3163.2338097300003</v>
      </c>
      <c r="U131" s="36">
        <f>SUMIFS(СВЦЭМ!$C$33:$C$776,СВЦЭМ!$A$33:$A$776,$A131,СВЦЭМ!$B$33:$B$776,U$119)+'СЕТ СН'!$I$12+СВЦЭМ!$D$10+'СЕТ СН'!$I$5-'СЕТ СН'!$I$20</f>
        <v>3158.94780429</v>
      </c>
      <c r="V131" s="36">
        <f>SUMIFS(СВЦЭМ!$C$33:$C$776,СВЦЭМ!$A$33:$A$776,$A131,СВЦЭМ!$B$33:$B$776,V$119)+'СЕТ СН'!$I$12+СВЦЭМ!$D$10+'СЕТ СН'!$I$5-'СЕТ СН'!$I$20</f>
        <v>3149.3429455000005</v>
      </c>
      <c r="W131" s="36">
        <f>SUMIFS(СВЦЭМ!$C$33:$C$776,СВЦЭМ!$A$33:$A$776,$A131,СВЦЭМ!$B$33:$B$776,W$119)+'СЕТ СН'!$I$12+СВЦЭМ!$D$10+'СЕТ СН'!$I$5-'СЕТ СН'!$I$20</f>
        <v>3147.6246524900002</v>
      </c>
      <c r="X131" s="36">
        <f>SUMIFS(СВЦЭМ!$C$33:$C$776,СВЦЭМ!$A$33:$A$776,$A131,СВЦЭМ!$B$33:$B$776,X$119)+'СЕТ СН'!$I$12+СВЦЭМ!$D$10+'СЕТ СН'!$I$5-'СЕТ СН'!$I$20</f>
        <v>3149.46921088</v>
      </c>
      <c r="Y131" s="36">
        <f>SUMIFS(СВЦЭМ!$C$33:$C$776,СВЦЭМ!$A$33:$A$776,$A131,СВЦЭМ!$B$33:$B$776,Y$119)+'СЕТ СН'!$I$12+СВЦЭМ!$D$10+'СЕТ СН'!$I$5-'СЕТ СН'!$I$20</f>
        <v>3168.4057056000001</v>
      </c>
    </row>
    <row r="132" spans="1:25" ht="15.75" x14ac:dyDescent="0.2">
      <c r="A132" s="35">
        <f t="shared" si="3"/>
        <v>44178</v>
      </c>
      <c r="B132" s="36">
        <f>SUMIFS(СВЦЭМ!$C$33:$C$776,СВЦЭМ!$A$33:$A$776,$A132,СВЦЭМ!$B$33:$B$776,B$119)+'СЕТ СН'!$I$12+СВЦЭМ!$D$10+'СЕТ СН'!$I$5-'СЕТ СН'!$I$20</f>
        <v>3223.8016366000002</v>
      </c>
      <c r="C132" s="36">
        <f>SUMIFS(СВЦЭМ!$C$33:$C$776,СВЦЭМ!$A$33:$A$776,$A132,СВЦЭМ!$B$33:$B$776,C$119)+'СЕТ СН'!$I$12+СВЦЭМ!$D$10+'СЕТ СН'!$I$5-'СЕТ СН'!$I$20</f>
        <v>3274.7192371000001</v>
      </c>
      <c r="D132" s="36">
        <f>SUMIFS(СВЦЭМ!$C$33:$C$776,СВЦЭМ!$A$33:$A$776,$A132,СВЦЭМ!$B$33:$B$776,D$119)+'СЕТ СН'!$I$12+СВЦЭМ!$D$10+'СЕТ СН'!$I$5-'СЕТ СН'!$I$20</f>
        <v>3294.2316463500001</v>
      </c>
      <c r="E132" s="36">
        <f>SUMIFS(СВЦЭМ!$C$33:$C$776,СВЦЭМ!$A$33:$A$776,$A132,СВЦЭМ!$B$33:$B$776,E$119)+'СЕТ СН'!$I$12+СВЦЭМ!$D$10+'СЕТ СН'!$I$5-'СЕТ СН'!$I$20</f>
        <v>3302.8891497000004</v>
      </c>
      <c r="F132" s="36">
        <f>SUMIFS(СВЦЭМ!$C$33:$C$776,СВЦЭМ!$A$33:$A$776,$A132,СВЦЭМ!$B$33:$B$776,F$119)+'СЕТ СН'!$I$12+СВЦЭМ!$D$10+'СЕТ СН'!$I$5-'СЕТ СН'!$I$20</f>
        <v>3302.5562255100003</v>
      </c>
      <c r="G132" s="36">
        <f>SUMIFS(СВЦЭМ!$C$33:$C$776,СВЦЭМ!$A$33:$A$776,$A132,СВЦЭМ!$B$33:$B$776,G$119)+'СЕТ СН'!$I$12+СВЦЭМ!$D$10+'СЕТ СН'!$I$5-'СЕТ СН'!$I$20</f>
        <v>3294.7620502400005</v>
      </c>
      <c r="H132" s="36">
        <f>SUMIFS(СВЦЭМ!$C$33:$C$776,СВЦЭМ!$A$33:$A$776,$A132,СВЦЭМ!$B$33:$B$776,H$119)+'СЕТ СН'!$I$12+СВЦЭМ!$D$10+'СЕТ СН'!$I$5-'СЕТ СН'!$I$20</f>
        <v>3276.2547931200002</v>
      </c>
      <c r="I132" s="36">
        <f>SUMIFS(СВЦЭМ!$C$33:$C$776,СВЦЭМ!$A$33:$A$776,$A132,СВЦЭМ!$B$33:$B$776,I$119)+'СЕТ СН'!$I$12+СВЦЭМ!$D$10+'СЕТ СН'!$I$5-'СЕТ СН'!$I$20</f>
        <v>3216.74322846</v>
      </c>
      <c r="J132" s="36">
        <f>SUMIFS(СВЦЭМ!$C$33:$C$776,СВЦЭМ!$A$33:$A$776,$A132,СВЦЭМ!$B$33:$B$776,J$119)+'СЕТ СН'!$I$12+СВЦЭМ!$D$10+'СЕТ СН'!$I$5-'СЕТ СН'!$I$20</f>
        <v>3162.1717573300002</v>
      </c>
      <c r="K132" s="36">
        <f>SUMIFS(СВЦЭМ!$C$33:$C$776,СВЦЭМ!$A$33:$A$776,$A132,СВЦЭМ!$B$33:$B$776,K$119)+'СЕТ СН'!$I$12+СВЦЭМ!$D$10+'СЕТ СН'!$I$5-'СЕТ СН'!$I$20</f>
        <v>3136.2314064800003</v>
      </c>
      <c r="L132" s="36">
        <f>SUMIFS(СВЦЭМ!$C$33:$C$776,СВЦЭМ!$A$33:$A$776,$A132,СВЦЭМ!$B$33:$B$776,L$119)+'СЕТ СН'!$I$12+СВЦЭМ!$D$10+'СЕТ СН'!$I$5-'СЕТ СН'!$I$20</f>
        <v>3146.3114388900003</v>
      </c>
      <c r="M132" s="36">
        <f>SUMIFS(СВЦЭМ!$C$33:$C$776,СВЦЭМ!$A$33:$A$776,$A132,СВЦЭМ!$B$33:$B$776,M$119)+'СЕТ СН'!$I$12+СВЦЭМ!$D$10+'СЕТ СН'!$I$5-'СЕТ СН'!$I$20</f>
        <v>3145.1684505900002</v>
      </c>
      <c r="N132" s="36">
        <f>SUMIFS(СВЦЭМ!$C$33:$C$776,СВЦЭМ!$A$33:$A$776,$A132,СВЦЭМ!$B$33:$B$776,N$119)+'СЕТ СН'!$I$12+СВЦЭМ!$D$10+'СЕТ СН'!$I$5-'СЕТ СН'!$I$20</f>
        <v>3139.61145657</v>
      </c>
      <c r="O132" s="36">
        <f>SUMIFS(СВЦЭМ!$C$33:$C$776,СВЦЭМ!$A$33:$A$776,$A132,СВЦЭМ!$B$33:$B$776,O$119)+'СЕТ СН'!$I$12+СВЦЭМ!$D$10+'СЕТ СН'!$I$5-'СЕТ СН'!$I$20</f>
        <v>3177.8057410700003</v>
      </c>
      <c r="P132" s="36">
        <f>SUMIFS(СВЦЭМ!$C$33:$C$776,СВЦЭМ!$A$33:$A$776,$A132,СВЦЭМ!$B$33:$B$776,P$119)+'СЕТ СН'!$I$12+СВЦЭМ!$D$10+'СЕТ СН'!$I$5-'СЕТ СН'!$I$20</f>
        <v>3192.5651311400002</v>
      </c>
      <c r="Q132" s="36">
        <f>SUMIFS(СВЦЭМ!$C$33:$C$776,СВЦЭМ!$A$33:$A$776,$A132,СВЦЭМ!$B$33:$B$776,Q$119)+'СЕТ СН'!$I$12+СВЦЭМ!$D$10+'СЕТ СН'!$I$5-'СЕТ СН'!$I$20</f>
        <v>3208.17289084</v>
      </c>
      <c r="R132" s="36">
        <f>SUMIFS(СВЦЭМ!$C$33:$C$776,СВЦЭМ!$A$33:$A$776,$A132,СВЦЭМ!$B$33:$B$776,R$119)+'СЕТ СН'!$I$12+СВЦЭМ!$D$10+'СЕТ СН'!$I$5-'СЕТ СН'!$I$20</f>
        <v>3155.4583170200003</v>
      </c>
      <c r="S132" s="36">
        <f>SUMIFS(СВЦЭМ!$C$33:$C$776,СВЦЭМ!$A$33:$A$776,$A132,СВЦЭМ!$B$33:$B$776,S$119)+'СЕТ СН'!$I$12+СВЦЭМ!$D$10+'СЕТ СН'!$I$5-'СЕТ СН'!$I$20</f>
        <v>3135.9377136100002</v>
      </c>
      <c r="T132" s="36">
        <f>SUMIFS(СВЦЭМ!$C$33:$C$776,СВЦЭМ!$A$33:$A$776,$A132,СВЦЭМ!$B$33:$B$776,T$119)+'СЕТ СН'!$I$12+СВЦЭМ!$D$10+'СЕТ СН'!$I$5-'СЕТ СН'!$I$20</f>
        <v>3144.2131837800002</v>
      </c>
      <c r="U132" s="36">
        <f>SUMIFS(СВЦЭМ!$C$33:$C$776,СВЦЭМ!$A$33:$A$776,$A132,СВЦЭМ!$B$33:$B$776,U$119)+'СЕТ СН'!$I$12+СВЦЭМ!$D$10+'СЕТ СН'!$I$5-'СЕТ СН'!$I$20</f>
        <v>3143.9453616600003</v>
      </c>
      <c r="V132" s="36">
        <f>SUMIFS(СВЦЭМ!$C$33:$C$776,СВЦЭМ!$A$33:$A$776,$A132,СВЦЭМ!$B$33:$B$776,V$119)+'СЕТ СН'!$I$12+СВЦЭМ!$D$10+'СЕТ СН'!$I$5-'СЕТ СН'!$I$20</f>
        <v>3145.9869960000001</v>
      </c>
      <c r="W132" s="36">
        <f>SUMIFS(СВЦЭМ!$C$33:$C$776,СВЦЭМ!$A$33:$A$776,$A132,СВЦЭМ!$B$33:$B$776,W$119)+'СЕТ СН'!$I$12+СВЦЭМ!$D$10+'СЕТ СН'!$I$5-'СЕТ СН'!$I$20</f>
        <v>3148.4447909500004</v>
      </c>
      <c r="X132" s="36">
        <f>SUMIFS(СВЦЭМ!$C$33:$C$776,СВЦЭМ!$A$33:$A$776,$A132,СВЦЭМ!$B$33:$B$776,X$119)+'СЕТ СН'!$I$12+СВЦЭМ!$D$10+'СЕТ СН'!$I$5-'СЕТ СН'!$I$20</f>
        <v>3140.5291114200004</v>
      </c>
      <c r="Y132" s="36">
        <f>SUMIFS(СВЦЭМ!$C$33:$C$776,СВЦЭМ!$A$33:$A$776,$A132,СВЦЭМ!$B$33:$B$776,Y$119)+'СЕТ СН'!$I$12+СВЦЭМ!$D$10+'СЕТ СН'!$I$5-'СЕТ СН'!$I$20</f>
        <v>3132.8689288100004</v>
      </c>
    </row>
    <row r="133" spans="1:25" ht="15.75" x14ac:dyDescent="0.2">
      <c r="A133" s="35">
        <f t="shared" si="3"/>
        <v>44179</v>
      </c>
      <c r="B133" s="36">
        <f>SUMIFS(СВЦЭМ!$C$33:$C$776,СВЦЭМ!$A$33:$A$776,$A133,СВЦЭМ!$B$33:$B$776,B$119)+'СЕТ СН'!$I$12+СВЦЭМ!$D$10+'СЕТ СН'!$I$5-'СЕТ СН'!$I$20</f>
        <v>3178.0190455800002</v>
      </c>
      <c r="C133" s="36">
        <f>SUMIFS(СВЦЭМ!$C$33:$C$776,СВЦЭМ!$A$33:$A$776,$A133,СВЦЭМ!$B$33:$B$776,C$119)+'СЕТ СН'!$I$12+СВЦЭМ!$D$10+'СЕТ СН'!$I$5-'СЕТ СН'!$I$20</f>
        <v>3257.1101463200002</v>
      </c>
      <c r="D133" s="36">
        <f>SUMIFS(СВЦЭМ!$C$33:$C$776,СВЦЭМ!$A$33:$A$776,$A133,СВЦЭМ!$B$33:$B$776,D$119)+'СЕТ СН'!$I$12+СВЦЭМ!$D$10+'СЕТ СН'!$I$5-'СЕТ СН'!$I$20</f>
        <v>3287.29148351</v>
      </c>
      <c r="E133" s="36">
        <f>SUMIFS(СВЦЭМ!$C$33:$C$776,СВЦЭМ!$A$33:$A$776,$A133,СВЦЭМ!$B$33:$B$776,E$119)+'СЕТ СН'!$I$12+СВЦЭМ!$D$10+'СЕТ СН'!$I$5-'СЕТ СН'!$I$20</f>
        <v>3304.9478536500001</v>
      </c>
      <c r="F133" s="36">
        <f>SUMIFS(СВЦЭМ!$C$33:$C$776,СВЦЭМ!$A$33:$A$776,$A133,СВЦЭМ!$B$33:$B$776,F$119)+'СЕТ СН'!$I$12+СВЦЭМ!$D$10+'СЕТ СН'!$I$5-'СЕТ СН'!$I$20</f>
        <v>3303.6720394200001</v>
      </c>
      <c r="G133" s="36">
        <f>SUMIFS(СВЦЭМ!$C$33:$C$776,СВЦЭМ!$A$33:$A$776,$A133,СВЦЭМ!$B$33:$B$776,G$119)+'СЕТ СН'!$I$12+СВЦЭМ!$D$10+'СЕТ СН'!$I$5-'СЕТ СН'!$I$20</f>
        <v>3288.5176215700003</v>
      </c>
      <c r="H133" s="36">
        <f>SUMIFS(СВЦЭМ!$C$33:$C$776,СВЦЭМ!$A$33:$A$776,$A133,СВЦЭМ!$B$33:$B$776,H$119)+'СЕТ СН'!$I$12+СВЦЭМ!$D$10+'СЕТ СН'!$I$5-'СЕТ СН'!$I$20</f>
        <v>3260.0904599300002</v>
      </c>
      <c r="I133" s="36">
        <f>SUMIFS(СВЦЭМ!$C$33:$C$776,СВЦЭМ!$A$33:$A$776,$A133,СВЦЭМ!$B$33:$B$776,I$119)+'СЕТ СН'!$I$12+СВЦЭМ!$D$10+'СЕТ СН'!$I$5-'СЕТ СН'!$I$20</f>
        <v>3204.2611693000003</v>
      </c>
      <c r="J133" s="36">
        <f>SUMIFS(СВЦЭМ!$C$33:$C$776,СВЦЭМ!$A$33:$A$776,$A133,СВЦЭМ!$B$33:$B$776,J$119)+'СЕТ СН'!$I$12+СВЦЭМ!$D$10+'СЕТ СН'!$I$5-'СЕТ СН'!$I$20</f>
        <v>3173.5991822800002</v>
      </c>
      <c r="K133" s="36">
        <f>SUMIFS(СВЦЭМ!$C$33:$C$776,СВЦЭМ!$A$33:$A$776,$A133,СВЦЭМ!$B$33:$B$776,K$119)+'СЕТ СН'!$I$12+СВЦЭМ!$D$10+'СЕТ СН'!$I$5-'СЕТ СН'!$I$20</f>
        <v>3153.9576322200001</v>
      </c>
      <c r="L133" s="36">
        <f>SUMIFS(СВЦЭМ!$C$33:$C$776,СВЦЭМ!$A$33:$A$776,$A133,СВЦЭМ!$B$33:$B$776,L$119)+'СЕТ СН'!$I$12+СВЦЭМ!$D$10+'СЕТ СН'!$I$5-'СЕТ СН'!$I$20</f>
        <v>3157.7121898100004</v>
      </c>
      <c r="M133" s="36">
        <f>SUMIFS(СВЦЭМ!$C$33:$C$776,СВЦЭМ!$A$33:$A$776,$A133,СВЦЭМ!$B$33:$B$776,M$119)+'СЕТ СН'!$I$12+СВЦЭМ!$D$10+'СЕТ СН'!$I$5-'СЕТ СН'!$I$20</f>
        <v>3156.6644308700002</v>
      </c>
      <c r="N133" s="36">
        <f>SUMIFS(СВЦЭМ!$C$33:$C$776,СВЦЭМ!$A$33:$A$776,$A133,СВЦЭМ!$B$33:$B$776,N$119)+'СЕТ СН'!$I$12+СВЦЭМ!$D$10+'СЕТ СН'!$I$5-'СЕТ СН'!$I$20</f>
        <v>3149.3319020000004</v>
      </c>
      <c r="O133" s="36">
        <f>SUMIFS(СВЦЭМ!$C$33:$C$776,СВЦЭМ!$A$33:$A$776,$A133,СВЦЭМ!$B$33:$B$776,O$119)+'СЕТ СН'!$I$12+СВЦЭМ!$D$10+'СЕТ СН'!$I$5-'СЕТ СН'!$I$20</f>
        <v>3186.1751421300005</v>
      </c>
      <c r="P133" s="36">
        <f>SUMIFS(СВЦЭМ!$C$33:$C$776,СВЦЭМ!$A$33:$A$776,$A133,СВЦЭМ!$B$33:$B$776,P$119)+'СЕТ СН'!$I$12+СВЦЭМ!$D$10+'СЕТ СН'!$I$5-'СЕТ СН'!$I$20</f>
        <v>3204.2998530500004</v>
      </c>
      <c r="Q133" s="36">
        <f>SUMIFS(СВЦЭМ!$C$33:$C$776,СВЦЭМ!$A$33:$A$776,$A133,СВЦЭМ!$B$33:$B$776,Q$119)+'СЕТ СН'!$I$12+СВЦЭМ!$D$10+'СЕТ СН'!$I$5-'СЕТ СН'!$I$20</f>
        <v>3215.63602034</v>
      </c>
      <c r="R133" s="36">
        <f>SUMIFS(СВЦЭМ!$C$33:$C$776,СВЦЭМ!$A$33:$A$776,$A133,СВЦЭМ!$B$33:$B$776,R$119)+'СЕТ СН'!$I$12+СВЦЭМ!$D$10+'СЕТ СН'!$I$5-'СЕТ СН'!$I$20</f>
        <v>3178.4879309300004</v>
      </c>
      <c r="S133" s="36">
        <f>SUMIFS(СВЦЭМ!$C$33:$C$776,СВЦЭМ!$A$33:$A$776,$A133,СВЦЭМ!$B$33:$B$776,S$119)+'СЕТ СН'!$I$12+СВЦЭМ!$D$10+'СЕТ СН'!$I$5-'СЕТ СН'!$I$20</f>
        <v>3154.1707167900004</v>
      </c>
      <c r="T133" s="36">
        <f>SUMIFS(СВЦЭМ!$C$33:$C$776,СВЦЭМ!$A$33:$A$776,$A133,СВЦЭМ!$B$33:$B$776,T$119)+'СЕТ СН'!$I$12+СВЦЭМ!$D$10+'СЕТ СН'!$I$5-'СЕТ СН'!$I$20</f>
        <v>3166.2239054700003</v>
      </c>
      <c r="U133" s="36">
        <f>SUMIFS(СВЦЭМ!$C$33:$C$776,СВЦЭМ!$A$33:$A$776,$A133,СВЦЭМ!$B$33:$B$776,U$119)+'СЕТ СН'!$I$12+СВЦЭМ!$D$10+'СЕТ СН'!$I$5-'СЕТ СН'!$I$20</f>
        <v>3166.5604456800002</v>
      </c>
      <c r="V133" s="36">
        <f>SUMIFS(СВЦЭМ!$C$33:$C$776,СВЦЭМ!$A$33:$A$776,$A133,СВЦЭМ!$B$33:$B$776,V$119)+'СЕТ СН'!$I$12+СВЦЭМ!$D$10+'СЕТ СН'!$I$5-'СЕТ СН'!$I$20</f>
        <v>3157.2632505300003</v>
      </c>
      <c r="W133" s="36">
        <f>SUMIFS(СВЦЭМ!$C$33:$C$776,СВЦЭМ!$A$33:$A$776,$A133,СВЦЭМ!$B$33:$B$776,W$119)+'СЕТ СН'!$I$12+СВЦЭМ!$D$10+'СЕТ СН'!$I$5-'СЕТ СН'!$I$20</f>
        <v>3148.90503197</v>
      </c>
      <c r="X133" s="36">
        <f>SUMIFS(СВЦЭМ!$C$33:$C$776,СВЦЭМ!$A$33:$A$776,$A133,СВЦЭМ!$B$33:$B$776,X$119)+'СЕТ СН'!$I$12+СВЦЭМ!$D$10+'СЕТ СН'!$I$5-'СЕТ СН'!$I$20</f>
        <v>3156.5367049200004</v>
      </c>
      <c r="Y133" s="36">
        <f>SUMIFS(СВЦЭМ!$C$33:$C$776,СВЦЭМ!$A$33:$A$776,$A133,СВЦЭМ!$B$33:$B$776,Y$119)+'СЕТ СН'!$I$12+СВЦЭМ!$D$10+'СЕТ СН'!$I$5-'СЕТ СН'!$I$20</f>
        <v>3183.8396647900004</v>
      </c>
    </row>
    <row r="134" spans="1:25" ht="15.75" x14ac:dyDescent="0.2">
      <c r="A134" s="35">
        <f t="shared" si="3"/>
        <v>44180</v>
      </c>
      <c r="B134" s="36">
        <f>SUMIFS(СВЦЭМ!$C$33:$C$776,СВЦЭМ!$A$33:$A$776,$A134,СВЦЭМ!$B$33:$B$776,B$119)+'СЕТ СН'!$I$12+СВЦЭМ!$D$10+'СЕТ СН'!$I$5-'СЕТ СН'!$I$20</f>
        <v>3261.6173146300002</v>
      </c>
      <c r="C134" s="36">
        <f>SUMIFS(СВЦЭМ!$C$33:$C$776,СВЦЭМ!$A$33:$A$776,$A134,СВЦЭМ!$B$33:$B$776,C$119)+'СЕТ СН'!$I$12+СВЦЭМ!$D$10+'СЕТ СН'!$I$5-'СЕТ СН'!$I$20</f>
        <v>3310.11767556</v>
      </c>
      <c r="D134" s="36">
        <f>SUMIFS(СВЦЭМ!$C$33:$C$776,СВЦЭМ!$A$33:$A$776,$A134,СВЦЭМ!$B$33:$B$776,D$119)+'СЕТ СН'!$I$12+СВЦЭМ!$D$10+'СЕТ СН'!$I$5-'СЕТ СН'!$I$20</f>
        <v>3315.5051757400001</v>
      </c>
      <c r="E134" s="36">
        <f>SUMIFS(СВЦЭМ!$C$33:$C$776,СВЦЭМ!$A$33:$A$776,$A134,СВЦЭМ!$B$33:$B$776,E$119)+'СЕТ СН'!$I$12+СВЦЭМ!$D$10+'СЕТ СН'!$I$5-'СЕТ СН'!$I$20</f>
        <v>3320.4382461800001</v>
      </c>
      <c r="F134" s="36">
        <f>SUMIFS(СВЦЭМ!$C$33:$C$776,СВЦЭМ!$A$33:$A$776,$A134,СВЦЭМ!$B$33:$B$776,F$119)+'СЕТ СН'!$I$12+СВЦЭМ!$D$10+'СЕТ СН'!$I$5-'СЕТ СН'!$I$20</f>
        <v>3310.6047514300003</v>
      </c>
      <c r="G134" s="36">
        <f>SUMIFS(СВЦЭМ!$C$33:$C$776,СВЦЭМ!$A$33:$A$776,$A134,СВЦЭМ!$B$33:$B$776,G$119)+'СЕТ СН'!$I$12+СВЦЭМ!$D$10+'СЕТ СН'!$I$5-'СЕТ СН'!$I$20</f>
        <v>3276.3200103200002</v>
      </c>
      <c r="H134" s="36">
        <f>SUMIFS(СВЦЭМ!$C$33:$C$776,СВЦЭМ!$A$33:$A$776,$A134,СВЦЭМ!$B$33:$B$776,H$119)+'СЕТ СН'!$I$12+СВЦЭМ!$D$10+'СЕТ СН'!$I$5-'СЕТ СН'!$I$20</f>
        <v>3233.0715992700002</v>
      </c>
      <c r="I134" s="36">
        <f>SUMIFS(СВЦЭМ!$C$33:$C$776,СВЦЭМ!$A$33:$A$776,$A134,СВЦЭМ!$B$33:$B$776,I$119)+'СЕТ СН'!$I$12+СВЦЭМ!$D$10+'СЕТ СН'!$I$5-'СЕТ СН'!$I$20</f>
        <v>3194.4633922800003</v>
      </c>
      <c r="J134" s="36">
        <f>SUMIFS(СВЦЭМ!$C$33:$C$776,СВЦЭМ!$A$33:$A$776,$A134,СВЦЭМ!$B$33:$B$776,J$119)+'СЕТ СН'!$I$12+СВЦЭМ!$D$10+'СЕТ СН'!$I$5-'СЕТ СН'!$I$20</f>
        <v>3164.1746427900002</v>
      </c>
      <c r="K134" s="36">
        <f>SUMIFS(СВЦЭМ!$C$33:$C$776,СВЦЭМ!$A$33:$A$776,$A134,СВЦЭМ!$B$33:$B$776,K$119)+'СЕТ СН'!$I$12+СВЦЭМ!$D$10+'СЕТ СН'!$I$5-'СЕТ СН'!$I$20</f>
        <v>3138.1004379000001</v>
      </c>
      <c r="L134" s="36">
        <f>SUMIFS(СВЦЭМ!$C$33:$C$776,СВЦЭМ!$A$33:$A$776,$A134,СВЦЭМ!$B$33:$B$776,L$119)+'СЕТ СН'!$I$12+СВЦЭМ!$D$10+'СЕТ СН'!$I$5-'СЕТ СН'!$I$20</f>
        <v>3143.3583235400001</v>
      </c>
      <c r="M134" s="36">
        <f>SUMIFS(СВЦЭМ!$C$33:$C$776,СВЦЭМ!$A$33:$A$776,$A134,СВЦЭМ!$B$33:$B$776,M$119)+'СЕТ СН'!$I$12+СВЦЭМ!$D$10+'СЕТ СН'!$I$5-'СЕТ СН'!$I$20</f>
        <v>3148.7107126800001</v>
      </c>
      <c r="N134" s="36">
        <f>SUMIFS(СВЦЭМ!$C$33:$C$776,СВЦЭМ!$A$33:$A$776,$A134,СВЦЭМ!$B$33:$B$776,N$119)+'СЕТ СН'!$I$12+СВЦЭМ!$D$10+'СЕТ СН'!$I$5-'СЕТ СН'!$I$20</f>
        <v>3158.9416729800005</v>
      </c>
      <c r="O134" s="36">
        <f>SUMIFS(СВЦЭМ!$C$33:$C$776,СВЦЭМ!$A$33:$A$776,$A134,СВЦЭМ!$B$33:$B$776,O$119)+'СЕТ СН'!$I$12+СВЦЭМ!$D$10+'СЕТ СН'!$I$5-'СЕТ СН'!$I$20</f>
        <v>3208.0739817100002</v>
      </c>
      <c r="P134" s="36">
        <f>SUMIFS(СВЦЭМ!$C$33:$C$776,СВЦЭМ!$A$33:$A$776,$A134,СВЦЭМ!$B$33:$B$776,P$119)+'СЕТ СН'!$I$12+СВЦЭМ!$D$10+'СЕТ СН'!$I$5-'СЕТ СН'!$I$20</f>
        <v>3223.5152933300001</v>
      </c>
      <c r="Q134" s="36">
        <f>SUMIFS(СВЦЭМ!$C$33:$C$776,СВЦЭМ!$A$33:$A$776,$A134,СВЦЭМ!$B$33:$B$776,Q$119)+'СЕТ СН'!$I$12+СВЦЭМ!$D$10+'СЕТ СН'!$I$5-'СЕТ СН'!$I$20</f>
        <v>3225.1041398500001</v>
      </c>
      <c r="R134" s="36">
        <f>SUMIFS(СВЦЭМ!$C$33:$C$776,СВЦЭМ!$A$33:$A$776,$A134,СВЦЭМ!$B$33:$B$776,R$119)+'СЕТ СН'!$I$12+СВЦЭМ!$D$10+'СЕТ СН'!$I$5-'СЕТ СН'!$I$20</f>
        <v>3180.6122520100002</v>
      </c>
      <c r="S134" s="36">
        <f>SUMIFS(СВЦЭМ!$C$33:$C$776,СВЦЭМ!$A$33:$A$776,$A134,СВЦЭМ!$B$33:$B$776,S$119)+'СЕТ СН'!$I$12+СВЦЭМ!$D$10+'СЕТ СН'!$I$5-'СЕТ СН'!$I$20</f>
        <v>3151.09394729</v>
      </c>
      <c r="T134" s="36">
        <f>SUMIFS(СВЦЭМ!$C$33:$C$776,СВЦЭМ!$A$33:$A$776,$A134,СВЦЭМ!$B$33:$B$776,T$119)+'СЕТ СН'!$I$12+СВЦЭМ!$D$10+'СЕТ СН'!$I$5-'СЕТ СН'!$I$20</f>
        <v>3143.6817908400003</v>
      </c>
      <c r="U134" s="36">
        <f>SUMIFS(СВЦЭМ!$C$33:$C$776,СВЦЭМ!$A$33:$A$776,$A134,СВЦЭМ!$B$33:$B$776,U$119)+'СЕТ СН'!$I$12+СВЦЭМ!$D$10+'СЕТ СН'!$I$5-'СЕТ СН'!$I$20</f>
        <v>3148.9018986400001</v>
      </c>
      <c r="V134" s="36">
        <f>SUMIFS(СВЦЭМ!$C$33:$C$776,СВЦЭМ!$A$33:$A$776,$A134,СВЦЭМ!$B$33:$B$776,V$119)+'СЕТ СН'!$I$12+СВЦЭМ!$D$10+'СЕТ СН'!$I$5-'СЕТ СН'!$I$20</f>
        <v>3120.92973368</v>
      </c>
      <c r="W134" s="36">
        <f>SUMIFS(СВЦЭМ!$C$33:$C$776,СВЦЭМ!$A$33:$A$776,$A134,СВЦЭМ!$B$33:$B$776,W$119)+'СЕТ СН'!$I$12+СВЦЭМ!$D$10+'СЕТ СН'!$I$5-'СЕТ СН'!$I$20</f>
        <v>3146.0295317</v>
      </c>
      <c r="X134" s="36">
        <f>SUMIFS(СВЦЭМ!$C$33:$C$776,СВЦЭМ!$A$33:$A$776,$A134,СВЦЭМ!$B$33:$B$776,X$119)+'СЕТ СН'!$I$12+СВЦЭМ!$D$10+'СЕТ СН'!$I$5-'СЕТ СН'!$I$20</f>
        <v>3146.4038653500002</v>
      </c>
      <c r="Y134" s="36">
        <f>SUMIFS(СВЦЭМ!$C$33:$C$776,СВЦЭМ!$A$33:$A$776,$A134,СВЦЭМ!$B$33:$B$776,Y$119)+'СЕТ СН'!$I$12+СВЦЭМ!$D$10+'СЕТ СН'!$I$5-'СЕТ СН'!$I$20</f>
        <v>3160.61199855</v>
      </c>
    </row>
    <row r="135" spans="1:25" ht="15.75" x14ac:dyDescent="0.2">
      <c r="A135" s="35">
        <f t="shared" si="3"/>
        <v>44181</v>
      </c>
      <c r="B135" s="36">
        <f>SUMIFS(СВЦЭМ!$C$33:$C$776,СВЦЭМ!$A$33:$A$776,$A135,СВЦЭМ!$B$33:$B$776,B$119)+'СЕТ СН'!$I$12+СВЦЭМ!$D$10+'СЕТ СН'!$I$5-'СЕТ СН'!$I$20</f>
        <v>3268.20081794</v>
      </c>
      <c r="C135" s="36">
        <f>SUMIFS(СВЦЭМ!$C$33:$C$776,СВЦЭМ!$A$33:$A$776,$A135,СВЦЭМ!$B$33:$B$776,C$119)+'СЕТ СН'!$I$12+СВЦЭМ!$D$10+'СЕТ СН'!$I$5-'СЕТ СН'!$I$20</f>
        <v>3325.0887281200003</v>
      </c>
      <c r="D135" s="36">
        <f>SUMIFS(СВЦЭМ!$C$33:$C$776,СВЦЭМ!$A$33:$A$776,$A135,СВЦЭМ!$B$33:$B$776,D$119)+'СЕТ СН'!$I$12+СВЦЭМ!$D$10+'СЕТ СН'!$I$5-'СЕТ СН'!$I$20</f>
        <v>3334.8070201</v>
      </c>
      <c r="E135" s="36">
        <f>SUMIFS(СВЦЭМ!$C$33:$C$776,СВЦЭМ!$A$33:$A$776,$A135,СВЦЭМ!$B$33:$B$776,E$119)+'СЕТ СН'!$I$12+СВЦЭМ!$D$10+'СЕТ СН'!$I$5-'СЕТ СН'!$I$20</f>
        <v>3336.8332366700001</v>
      </c>
      <c r="F135" s="36">
        <f>SUMIFS(СВЦЭМ!$C$33:$C$776,СВЦЭМ!$A$33:$A$776,$A135,СВЦЭМ!$B$33:$B$776,F$119)+'СЕТ СН'!$I$12+СВЦЭМ!$D$10+'СЕТ СН'!$I$5-'СЕТ СН'!$I$20</f>
        <v>3328.33080204</v>
      </c>
      <c r="G135" s="36">
        <f>SUMIFS(СВЦЭМ!$C$33:$C$776,СВЦЭМ!$A$33:$A$776,$A135,СВЦЭМ!$B$33:$B$776,G$119)+'СЕТ СН'!$I$12+СВЦЭМ!$D$10+'СЕТ СН'!$I$5-'СЕТ СН'!$I$20</f>
        <v>3316.5135932000003</v>
      </c>
      <c r="H135" s="36">
        <f>SUMIFS(СВЦЭМ!$C$33:$C$776,СВЦЭМ!$A$33:$A$776,$A135,СВЦЭМ!$B$33:$B$776,H$119)+'СЕТ СН'!$I$12+СВЦЭМ!$D$10+'СЕТ СН'!$I$5-'СЕТ СН'!$I$20</f>
        <v>3285.0928060400001</v>
      </c>
      <c r="I135" s="36">
        <f>SUMIFS(СВЦЭМ!$C$33:$C$776,СВЦЭМ!$A$33:$A$776,$A135,СВЦЭМ!$B$33:$B$776,I$119)+'СЕТ СН'!$I$12+СВЦЭМ!$D$10+'СЕТ СН'!$I$5-'СЕТ СН'!$I$20</f>
        <v>3225.2792882100002</v>
      </c>
      <c r="J135" s="36">
        <f>SUMIFS(СВЦЭМ!$C$33:$C$776,СВЦЭМ!$A$33:$A$776,$A135,СВЦЭМ!$B$33:$B$776,J$119)+'СЕТ СН'!$I$12+СВЦЭМ!$D$10+'СЕТ СН'!$I$5-'СЕТ СН'!$I$20</f>
        <v>3180.0080011600003</v>
      </c>
      <c r="K135" s="36">
        <f>SUMIFS(СВЦЭМ!$C$33:$C$776,СВЦЭМ!$A$33:$A$776,$A135,СВЦЭМ!$B$33:$B$776,K$119)+'СЕТ СН'!$I$12+СВЦЭМ!$D$10+'СЕТ СН'!$I$5-'СЕТ СН'!$I$20</f>
        <v>3158.5269931700004</v>
      </c>
      <c r="L135" s="36">
        <f>SUMIFS(СВЦЭМ!$C$33:$C$776,СВЦЭМ!$A$33:$A$776,$A135,СВЦЭМ!$B$33:$B$776,L$119)+'СЕТ СН'!$I$12+СВЦЭМ!$D$10+'СЕТ СН'!$I$5-'СЕТ СН'!$I$20</f>
        <v>3156.5771247300004</v>
      </c>
      <c r="M135" s="36">
        <f>SUMIFS(СВЦЭМ!$C$33:$C$776,СВЦЭМ!$A$33:$A$776,$A135,СВЦЭМ!$B$33:$B$776,M$119)+'СЕТ СН'!$I$12+СВЦЭМ!$D$10+'СЕТ СН'!$I$5-'СЕТ СН'!$I$20</f>
        <v>3157.4045580300003</v>
      </c>
      <c r="N135" s="36">
        <f>SUMIFS(СВЦЭМ!$C$33:$C$776,СВЦЭМ!$A$33:$A$776,$A135,СВЦЭМ!$B$33:$B$776,N$119)+'СЕТ СН'!$I$12+СВЦЭМ!$D$10+'СЕТ СН'!$I$5-'СЕТ СН'!$I$20</f>
        <v>3170.0469529400002</v>
      </c>
      <c r="O135" s="36">
        <f>SUMIFS(СВЦЭМ!$C$33:$C$776,СВЦЭМ!$A$33:$A$776,$A135,СВЦЭМ!$B$33:$B$776,O$119)+'СЕТ СН'!$I$12+СВЦЭМ!$D$10+'СЕТ СН'!$I$5-'СЕТ СН'!$I$20</f>
        <v>3214.8950356100004</v>
      </c>
      <c r="P135" s="36">
        <f>SUMIFS(СВЦЭМ!$C$33:$C$776,СВЦЭМ!$A$33:$A$776,$A135,СВЦЭМ!$B$33:$B$776,P$119)+'СЕТ СН'!$I$12+СВЦЭМ!$D$10+'СЕТ СН'!$I$5-'СЕТ СН'!$I$20</f>
        <v>3232.0726641800002</v>
      </c>
      <c r="Q135" s="36">
        <f>SUMIFS(СВЦЭМ!$C$33:$C$776,СВЦЭМ!$A$33:$A$776,$A135,СВЦЭМ!$B$33:$B$776,Q$119)+'СЕТ СН'!$I$12+СВЦЭМ!$D$10+'СЕТ СН'!$I$5-'СЕТ СН'!$I$20</f>
        <v>3241.4154316800004</v>
      </c>
      <c r="R135" s="36">
        <f>SUMIFS(СВЦЭМ!$C$33:$C$776,СВЦЭМ!$A$33:$A$776,$A135,СВЦЭМ!$B$33:$B$776,R$119)+'СЕТ СН'!$I$12+СВЦЭМ!$D$10+'СЕТ СН'!$I$5-'СЕТ СН'!$I$20</f>
        <v>3203.59177998</v>
      </c>
      <c r="S135" s="36">
        <f>SUMIFS(СВЦЭМ!$C$33:$C$776,СВЦЭМ!$A$33:$A$776,$A135,СВЦЭМ!$B$33:$B$776,S$119)+'СЕТ СН'!$I$12+СВЦЭМ!$D$10+'СЕТ СН'!$I$5-'СЕТ СН'!$I$20</f>
        <v>3176.9117113000002</v>
      </c>
      <c r="T135" s="36">
        <f>SUMIFS(СВЦЭМ!$C$33:$C$776,СВЦЭМ!$A$33:$A$776,$A135,СВЦЭМ!$B$33:$B$776,T$119)+'СЕТ СН'!$I$12+СВЦЭМ!$D$10+'СЕТ СН'!$I$5-'СЕТ СН'!$I$20</f>
        <v>3150.16693141</v>
      </c>
      <c r="U135" s="36">
        <f>SUMIFS(СВЦЭМ!$C$33:$C$776,СВЦЭМ!$A$33:$A$776,$A135,СВЦЭМ!$B$33:$B$776,U$119)+'СЕТ СН'!$I$12+СВЦЭМ!$D$10+'СЕТ СН'!$I$5-'СЕТ СН'!$I$20</f>
        <v>3157.3470672900003</v>
      </c>
      <c r="V135" s="36">
        <f>SUMIFS(СВЦЭМ!$C$33:$C$776,СВЦЭМ!$A$33:$A$776,$A135,СВЦЭМ!$B$33:$B$776,V$119)+'СЕТ СН'!$I$12+СВЦЭМ!$D$10+'СЕТ СН'!$I$5-'СЕТ СН'!$I$20</f>
        <v>3169.6507255100005</v>
      </c>
      <c r="W135" s="36">
        <f>SUMIFS(СВЦЭМ!$C$33:$C$776,СВЦЭМ!$A$33:$A$776,$A135,СВЦЭМ!$B$33:$B$776,W$119)+'СЕТ СН'!$I$12+СВЦЭМ!$D$10+'СЕТ СН'!$I$5-'СЕТ СН'!$I$20</f>
        <v>3180.0304280600003</v>
      </c>
      <c r="X135" s="36">
        <f>SUMIFS(СВЦЭМ!$C$33:$C$776,СВЦЭМ!$A$33:$A$776,$A135,СВЦЭМ!$B$33:$B$776,X$119)+'СЕТ СН'!$I$12+СВЦЭМ!$D$10+'СЕТ СН'!$I$5-'СЕТ СН'!$I$20</f>
        <v>3201.3877559900002</v>
      </c>
      <c r="Y135" s="36">
        <f>SUMIFS(СВЦЭМ!$C$33:$C$776,СВЦЭМ!$A$33:$A$776,$A135,СВЦЭМ!$B$33:$B$776,Y$119)+'СЕТ СН'!$I$12+СВЦЭМ!$D$10+'СЕТ СН'!$I$5-'СЕТ СН'!$I$20</f>
        <v>3223.8576449500001</v>
      </c>
    </row>
    <row r="136" spans="1:25" ht="15.75" x14ac:dyDescent="0.2">
      <c r="A136" s="35">
        <f t="shared" si="3"/>
        <v>44182</v>
      </c>
      <c r="B136" s="36">
        <f>SUMIFS(СВЦЭМ!$C$33:$C$776,СВЦЭМ!$A$33:$A$776,$A136,СВЦЭМ!$B$33:$B$776,B$119)+'СЕТ СН'!$I$12+СВЦЭМ!$D$10+'СЕТ СН'!$I$5-'СЕТ СН'!$I$20</f>
        <v>3276.11097359</v>
      </c>
      <c r="C136" s="36">
        <f>SUMIFS(СВЦЭМ!$C$33:$C$776,СВЦЭМ!$A$33:$A$776,$A136,СВЦЭМ!$B$33:$B$776,C$119)+'СЕТ СН'!$I$12+СВЦЭМ!$D$10+'СЕТ СН'!$I$5-'СЕТ СН'!$I$20</f>
        <v>3330.2274187600005</v>
      </c>
      <c r="D136" s="36">
        <f>SUMIFS(СВЦЭМ!$C$33:$C$776,СВЦЭМ!$A$33:$A$776,$A136,СВЦЭМ!$B$33:$B$776,D$119)+'СЕТ СН'!$I$12+СВЦЭМ!$D$10+'СЕТ СН'!$I$5-'СЕТ СН'!$I$20</f>
        <v>3337.6873575500003</v>
      </c>
      <c r="E136" s="36">
        <f>SUMIFS(СВЦЭМ!$C$33:$C$776,СВЦЭМ!$A$33:$A$776,$A136,СВЦЭМ!$B$33:$B$776,E$119)+'СЕТ СН'!$I$12+СВЦЭМ!$D$10+'СЕТ СН'!$I$5-'СЕТ СН'!$I$20</f>
        <v>3342.6908279500003</v>
      </c>
      <c r="F136" s="36">
        <f>SUMIFS(СВЦЭМ!$C$33:$C$776,СВЦЭМ!$A$33:$A$776,$A136,СВЦЭМ!$B$33:$B$776,F$119)+'СЕТ СН'!$I$12+СВЦЭМ!$D$10+'СЕТ СН'!$I$5-'СЕТ СН'!$I$20</f>
        <v>3330.65848233</v>
      </c>
      <c r="G136" s="36">
        <f>SUMIFS(СВЦЭМ!$C$33:$C$776,СВЦЭМ!$A$33:$A$776,$A136,СВЦЭМ!$B$33:$B$776,G$119)+'СЕТ СН'!$I$12+СВЦЭМ!$D$10+'СЕТ СН'!$I$5-'СЕТ СН'!$I$20</f>
        <v>3318.9592629500003</v>
      </c>
      <c r="H136" s="36">
        <f>SUMIFS(СВЦЭМ!$C$33:$C$776,СВЦЭМ!$A$33:$A$776,$A136,СВЦЭМ!$B$33:$B$776,H$119)+'СЕТ СН'!$I$12+СВЦЭМ!$D$10+'СЕТ СН'!$I$5-'СЕТ СН'!$I$20</f>
        <v>3286.3242304600003</v>
      </c>
      <c r="I136" s="36">
        <f>SUMIFS(СВЦЭМ!$C$33:$C$776,СВЦЭМ!$A$33:$A$776,$A136,СВЦЭМ!$B$33:$B$776,I$119)+'СЕТ СН'!$I$12+СВЦЭМ!$D$10+'СЕТ СН'!$I$5-'СЕТ СН'!$I$20</f>
        <v>3238.6566212600001</v>
      </c>
      <c r="J136" s="36">
        <f>SUMIFS(СВЦЭМ!$C$33:$C$776,СВЦЭМ!$A$33:$A$776,$A136,СВЦЭМ!$B$33:$B$776,J$119)+'СЕТ СН'!$I$12+СВЦЭМ!$D$10+'СЕТ СН'!$I$5-'СЕТ СН'!$I$20</f>
        <v>3187.43619408</v>
      </c>
      <c r="K136" s="36">
        <f>SUMIFS(СВЦЭМ!$C$33:$C$776,СВЦЭМ!$A$33:$A$776,$A136,СВЦЭМ!$B$33:$B$776,K$119)+'СЕТ СН'!$I$12+СВЦЭМ!$D$10+'СЕТ СН'!$I$5-'СЕТ СН'!$I$20</f>
        <v>3160.8427164700001</v>
      </c>
      <c r="L136" s="36">
        <f>SUMIFS(СВЦЭМ!$C$33:$C$776,СВЦЭМ!$A$33:$A$776,$A136,СВЦЭМ!$B$33:$B$776,L$119)+'СЕТ СН'!$I$12+СВЦЭМ!$D$10+'СЕТ СН'!$I$5-'СЕТ СН'!$I$20</f>
        <v>3162.1998280100001</v>
      </c>
      <c r="M136" s="36">
        <f>SUMIFS(СВЦЭМ!$C$33:$C$776,СВЦЭМ!$A$33:$A$776,$A136,СВЦЭМ!$B$33:$B$776,M$119)+'СЕТ СН'!$I$12+СВЦЭМ!$D$10+'СЕТ СН'!$I$5-'СЕТ СН'!$I$20</f>
        <v>3171.5377185300003</v>
      </c>
      <c r="N136" s="36">
        <f>SUMIFS(СВЦЭМ!$C$33:$C$776,СВЦЭМ!$A$33:$A$776,$A136,СВЦЭМ!$B$33:$B$776,N$119)+'СЕТ СН'!$I$12+СВЦЭМ!$D$10+'СЕТ СН'!$I$5-'СЕТ СН'!$I$20</f>
        <v>3187.7339358900003</v>
      </c>
      <c r="O136" s="36">
        <f>SUMIFS(СВЦЭМ!$C$33:$C$776,СВЦЭМ!$A$33:$A$776,$A136,СВЦЭМ!$B$33:$B$776,O$119)+'СЕТ СН'!$I$12+СВЦЭМ!$D$10+'СЕТ СН'!$I$5-'СЕТ СН'!$I$20</f>
        <v>3233.7211923800005</v>
      </c>
      <c r="P136" s="36">
        <f>SUMIFS(СВЦЭМ!$C$33:$C$776,СВЦЭМ!$A$33:$A$776,$A136,СВЦЭМ!$B$33:$B$776,P$119)+'СЕТ СН'!$I$12+СВЦЭМ!$D$10+'СЕТ СН'!$I$5-'СЕТ СН'!$I$20</f>
        <v>3242.8723641400002</v>
      </c>
      <c r="Q136" s="36">
        <f>SUMIFS(СВЦЭМ!$C$33:$C$776,СВЦЭМ!$A$33:$A$776,$A136,СВЦЭМ!$B$33:$B$776,Q$119)+'СЕТ СН'!$I$12+СВЦЭМ!$D$10+'СЕТ СН'!$I$5-'СЕТ СН'!$I$20</f>
        <v>3254.4667763700004</v>
      </c>
      <c r="R136" s="36">
        <f>SUMIFS(СВЦЭМ!$C$33:$C$776,СВЦЭМ!$A$33:$A$776,$A136,СВЦЭМ!$B$33:$B$776,R$119)+'СЕТ СН'!$I$12+СВЦЭМ!$D$10+'СЕТ СН'!$I$5-'СЕТ СН'!$I$20</f>
        <v>3215.77412929</v>
      </c>
      <c r="S136" s="36">
        <f>SUMIFS(СВЦЭМ!$C$33:$C$776,СВЦЭМ!$A$33:$A$776,$A136,СВЦЭМ!$B$33:$B$776,S$119)+'СЕТ СН'!$I$12+СВЦЭМ!$D$10+'СЕТ СН'!$I$5-'СЕТ СН'!$I$20</f>
        <v>3182.2127870700001</v>
      </c>
      <c r="T136" s="36">
        <f>SUMIFS(СВЦЭМ!$C$33:$C$776,СВЦЭМ!$A$33:$A$776,$A136,СВЦЭМ!$B$33:$B$776,T$119)+'СЕТ СН'!$I$12+СВЦЭМ!$D$10+'СЕТ СН'!$I$5-'СЕТ СН'!$I$20</f>
        <v>3151.1394110500005</v>
      </c>
      <c r="U136" s="36">
        <f>SUMIFS(СВЦЭМ!$C$33:$C$776,СВЦЭМ!$A$33:$A$776,$A136,СВЦЭМ!$B$33:$B$776,U$119)+'СЕТ СН'!$I$12+СВЦЭМ!$D$10+'СЕТ СН'!$I$5-'СЕТ СН'!$I$20</f>
        <v>3162.6971283100002</v>
      </c>
      <c r="V136" s="36">
        <f>SUMIFS(СВЦЭМ!$C$33:$C$776,СВЦЭМ!$A$33:$A$776,$A136,СВЦЭМ!$B$33:$B$776,V$119)+'СЕТ СН'!$I$12+СВЦЭМ!$D$10+'СЕТ СН'!$I$5-'СЕТ СН'!$I$20</f>
        <v>3176.96778911</v>
      </c>
      <c r="W136" s="36">
        <f>SUMIFS(СВЦЭМ!$C$33:$C$776,СВЦЭМ!$A$33:$A$776,$A136,СВЦЭМ!$B$33:$B$776,W$119)+'СЕТ СН'!$I$12+СВЦЭМ!$D$10+'СЕТ СН'!$I$5-'СЕТ СН'!$I$20</f>
        <v>3191.6479637100001</v>
      </c>
      <c r="X136" s="36">
        <f>SUMIFS(СВЦЭМ!$C$33:$C$776,СВЦЭМ!$A$33:$A$776,$A136,СВЦЭМ!$B$33:$B$776,X$119)+'СЕТ СН'!$I$12+СВЦЭМ!$D$10+'СЕТ СН'!$I$5-'СЕТ СН'!$I$20</f>
        <v>3200.8999235400001</v>
      </c>
      <c r="Y136" s="36">
        <f>SUMIFS(СВЦЭМ!$C$33:$C$776,СВЦЭМ!$A$33:$A$776,$A136,СВЦЭМ!$B$33:$B$776,Y$119)+'СЕТ СН'!$I$12+СВЦЭМ!$D$10+'СЕТ СН'!$I$5-'СЕТ СН'!$I$20</f>
        <v>3222.07790922</v>
      </c>
    </row>
    <row r="137" spans="1:25" ht="15.75" x14ac:dyDescent="0.2">
      <c r="A137" s="35">
        <f t="shared" si="3"/>
        <v>44183</v>
      </c>
      <c r="B137" s="36">
        <f>SUMIFS(СВЦЭМ!$C$33:$C$776,СВЦЭМ!$A$33:$A$776,$A137,СВЦЭМ!$B$33:$B$776,B$119)+'СЕТ СН'!$I$12+СВЦЭМ!$D$10+'СЕТ СН'!$I$5-'СЕТ СН'!$I$20</f>
        <v>3262.2095602200002</v>
      </c>
      <c r="C137" s="36">
        <f>SUMIFS(СВЦЭМ!$C$33:$C$776,СВЦЭМ!$A$33:$A$776,$A137,СВЦЭМ!$B$33:$B$776,C$119)+'СЕТ СН'!$I$12+СВЦЭМ!$D$10+'СЕТ СН'!$I$5-'СЕТ СН'!$I$20</f>
        <v>3324.4053489600001</v>
      </c>
      <c r="D137" s="36">
        <f>SUMIFS(СВЦЭМ!$C$33:$C$776,СВЦЭМ!$A$33:$A$776,$A137,СВЦЭМ!$B$33:$B$776,D$119)+'СЕТ СН'!$I$12+СВЦЭМ!$D$10+'СЕТ СН'!$I$5-'СЕТ СН'!$I$20</f>
        <v>3346.8451838200003</v>
      </c>
      <c r="E137" s="36">
        <f>SUMIFS(СВЦЭМ!$C$33:$C$776,СВЦЭМ!$A$33:$A$776,$A137,СВЦЭМ!$B$33:$B$776,E$119)+'СЕТ СН'!$I$12+СВЦЭМ!$D$10+'СЕТ СН'!$I$5-'СЕТ СН'!$I$20</f>
        <v>3356.4512246700006</v>
      </c>
      <c r="F137" s="36">
        <f>SUMIFS(СВЦЭМ!$C$33:$C$776,СВЦЭМ!$A$33:$A$776,$A137,СВЦЭМ!$B$33:$B$776,F$119)+'СЕТ СН'!$I$12+СВЦЭМ!$D$10+'СЕТ СН'!$I$5-'СЕТ СН'!$I$20</f>
        <v>3355.8976225300003</v>
      </c>
      <c r="G137" s="36">
        <f>SUMIFS(СВЦЭМ!$C$33:$C$776,СВЦЭМ!$A$33:$A$776,$A137,СВЦЭМ!$B$33:$B$776,G$119)+'СЕТ СН'!$I$12+СВЦЭМ!$D$10+'СЕТ СН'!$I$5-'СЕТ СН'!$I$20</f>
        <v>3333.0626302800001</v>
      </c>
      <c r="H137" s="36">
        <f>SUMIFS(СВЦЭМ!$C$33:$C$776,СВЦЭМ!$A$33:$A$776,$A137,СВЦЭМ!$B$33:$B$776,H$119)+'СЕТ СН'!$I$12+СВЦЭМ!$D$10+'СЕТ СН'!$I$5-'СЕТ СН'!$I$20</f>
        <v>3297.6266147400002</v>
      </c>
      <c r="I137" s="36">
        <f>SUMIFS(СВЦЭМ!$C$33:$C$776,СВЦЭМ!$A$33:$A$776,$A137,СВЦЭМ!$B$33:$B$776,I$119)+'СЕТ СН'!$I$12+СВЦЭМ!$D$10+'СЕТ СН'!$I$5-'СЕТ СН'!$I$20</f>
        <v>3236.1318357100004</v>
      </c>
      <c r="J137" s="36">
        <f>SUMIFS(СВЦЭМ!$C$33:$C$776,СВЦЭМ!$A$33:$A$776,$A137,СВЦЭМ!$B$33:$B$776,J$119)+'СЕТ СН'!$I$12+СВЦЭМ!$D$10+'СЕТ СН'!$I$5-'СЕТ СН'!$I$20</f>
        <v>3185.4476506500005</v>
      </c>
      <c r="K137" s="36">
        <f>SUMIFS(СВЦЭМ!$C$33:$C$776,СВЦЭМ!$A$33:$A$776,$A137,СВЦЭМ!$B$33:$B$776,K$119)+'СЕТ СН'!$I$12+СВЦЭМ!$D$10+'СЕТ СН'!$I$5-'СЕТ СН'!$I$20</f>
        <v>3171.8152445100004</v>
      </c>
      <c r="L137" s="36">
        <f>SUMIFS(СВЦЭМ!$C$33:$C$776,СВЦЭМ!$A$33:$A$776,$A137,СВЦЭМ!$B$33:$B$776,L$119)+'СЕТ СН'!$I$12+СВЦЭМ!$D$10+'СЕТ СН'!$I$5-'СЕТ СН'!$I$20</f>
        <v>3179.9527592000004</v>
      </c>
      <c r="M137" s="36">
        <f>SUMIFS(СВЦЭМ!$C$33:$C$776,СВЦЭМ!$A$33:$A$776,$A137,СВЦЭМ!$B$33:$B$776,M$119)+'СЕТ СН'!$I$12+СВЦЭМ!$D$10+'СЕТ СН'!$I$5-'СЕТ СН'!$I$20</f>
        <v>3167.4661594000004</v>
      </c>
      <c r="N137" s="36">
        <f>SUMIFS(СВЦЭМ!$C$33:$C$776,СВЦЭМ!$A$33:$A$776,$A137,СВЦЭМ!$B$33:$B$776,N$119)+'СЕТ СН'!$I$12+СВЦЭМ!$D$10+'СЕТ СН'!$I$5-'СЕТ СН'!$I$20</f>
        <v>3158.8416940200004</v>
      </c>
      <c r="O137" s="36">
        <f>SUMIFS(СВЦЭМ!$C$33:$C$776,СВЦЭМ!$A$33:$A$776,$A137,СВЦЭМ!$B$33:$B$776,O$119)+'СЕТ СН'!$I$12+СВЦЭМ!$D$10+'СЕТ СН'!$I$5-'СЕТ СН'!$I$20</f>
        <v>3186.3225235100003</v>
      </c>
      <c r="P137" s="36">
        <f>SUMIFS(СВЦЭМ!$C$33:$C$776,СВЦЭМ!$A$33:$A$776,$A137,СВЦЭМ!$B$33:$B$776,P$119)+'СЕТ СН'!$I$12+СВЦЭМ!$D$10+'СЕТ СН'!$I$5-'СЕТ СН'!$I$20</f>
        <v>3206.4103914900002</v>
      </c>
      <c r="Q137" s="36">
        <f>SUMIFS(СВЦЭМ!$C$33:$C$776,СВЦЭМ!$A$33:$A$776,$A137,СВЦЭМ!$B$33:$B$776,Q$119)+'СЕТ СН'!$I$12+СВЦЭМ!$D$10+'СЕТ СН'!$I$5-'СЕТ СН'!$I$20</f>
        <v>3213.2130353800003</v>
      </c>
      <c r="R137" s="36">
        <f>SUMIFS(СВЦЭМ!$C$33:$C$776,СВЦЭМ!$A$33:$A$776,$A137,СВЦЭМ!$B$33:$B$776,R$119)+'СЕТ СН'!$I$12+СВЦЭМ!$D$10+'СЕТ СН'!$I$5-'СЕТ СН'!$I$20</f>
        <v>3181.7333646200004</v>
      </c>
      <c r="S137" s="36">
        <f>SUMIFS(СВЦЭМ!$C$33:$C$776,СВЦЭМ!$A$33:$A$776,$A137,СВЦЭМ!$B$33:$B$776,S$119)+'СЕТ СН'!$I$12+СВЦЭМ!$D$10+'СЕТ СН'!$I$5-'СЕТ СН'!$I$20</f>
        <v>3154.7663203000002</v>
      </c>
      <c r="T137" s="36">
        <f>SUMIFS(СВЦЭМ!$C$33:$C$776,СВЦЭМ!$A$33:$A$776,$A137,СВЦЭМ!$B$33:$B$776,T$119)+'СЕТ СН'!$I$12+СВЦЭМ!$D$10+'СЕТ СН'!$I$5-'СЕТ СН'!$I$20</f>
        <v>3167.7441388500001</v>
      </c>
      <c r="U137" s="36">
        <f>SUMIFS(СВЦЭМ!$C$33:$C$776,СВЦЭМ!$A$33:$A$776,$A137,СВЦЭМ!$B$33:$B$776,U$119)+'СЕТ СН'!$I$12+СВЦЭМ!$D$10+'СЕТ СН'!$I$5-'СЕТ СН'!$I$20</f>
        <v>3174.3222050500003</v>
      </c>
      <c r="V137" s="36">
        <f>SUMIFS(СВЦЭМ!$C$33:$C$776,СВЦЭМ!$A$33:$A$776,$A137,СВЦЭМ!$B$33:$B$776,V$119)+'СЕТ СН'!$I$12+СВЦЭМ!$D$10+'СЕТ СН'!$I$5-'СЕТ СН'!$I$20</f>
        <v>3157.8341964200004</v>
      </c>
      <c r="W137" s="36">
        <f>SUMIFS(СВЦЭМ!$C$33:$C$776,СВЦЭМ!$A$33:$A$776,$A137,СВЦЭМ!$B$33:$B$776,W$119)+'СЕТ СН'!$I$12+СВЦЭМ!$D$10+'СЕТ СН'!$I$5-'СЕТ СН'!$I$20</f>
        <v>3161.8926745500003</v>
      </c>
      <c r="X137" s="36">
        <f>SUMIFS(СВЦЭМ!$C$33:$C$776,СВЦЭМ!$A$33:$A$776,$A137,СВЦЭМ!$B$33:$B$776,X$119)+'СЕТ СН'!$I$12+СВЦЭМ!$D$10+'СЕТ СН'!$I$5-'СЕТ СН'!$I$20</f>
        <v>3174.4291329400003</v>
      </c>
      <c r="Y137" s="36">
        <f>SUMIFS(СВЦЭМ!$C$33:$C$776,СВЦЭМ!$A$33:$A$776,$A137,СВЦЭМ!$B$33:$B$776,Y$119)+'СЕТ СН'!$I$12+СВЦЭМ!$D$10+'СЕТ СН'!$I$5-'СЕТ СН'!$I$20</f>
        <v>3197.7807999000001</v>
      </c>
    </row>
    <row r="138" spans="1:25" ht="15.75" x14ac:dyDescent="0.2">
      <c r="A138" s="35">
        <f t="shared" si="3"/>
        <v>44184</v>
      </c>
      <c r="B138" s="36">
        <f>SUMIFS(СВЦЭМ!$C$33:$C$776,СВЦЭМ!$A$33:$A$776,$A138,СВЦЭМ!$B$33:$B$776,B$119)+'СЕТ СН'!$I$12+СВЦЭМ!$D$10+'СЕТ СН'!$I$5-'СЕТ СН'!$I$20</f>
        <v>3243.1608141100005</v>
      </c>
      <c r="C138" s="36">
        <f>SUMIFS(СВЦЭМ!$C$33:$C$776,СВЦЭМ!$A$33:$A$776,$A138,СВЦЭМ!$B$33:$B$776,C$119)+'СЕТ СН'!$I$12+СВЦЭМ!$D$10+'СЕТ СН'!$I$5-'СЕТ СН'!$I$20</f>
        <v>3310.6927900200003</v>
      </c>
      <c r="D138" s="36">
        <f>SUMIFS(СВЦЭМ!$C$33:$C$776,СВЦЭМ!$A$33:$A$776,$A138,СВЦЭМ!$B$33:$B$776,D$119)+'СЕТ СН'!$I$12+СВЦЭМ!$D$10+'СЕТ СН'!$I$5-'СЕТ СН'!$I$20</f>
        <v>3324.3064399700002</v>
      </c>
      <c r="E138" s="36">
        <f>SUMIFS(СВЦЭМ!$C$33:$C$776,СВЦЭМ!$A$33:$A$776,$A138,СВЦЭМ!$B$33:$B$776,E$119)+'СЕТ СН'!$I$12+СВЦЭМ!$D$10+'СЕТ СН'!$I$5-'СЕТ СН'!$I$20</f>
        <v>3334.86477913</v>
      </c>
      <c r="F138" s="36">
        <f>SUMIFS(СВЦЭМ!$C$33:$C$776,СВЦЭМ!$A$33:$A$776,$A138,СВЦЭМ!$B$33:$B$776,F$119)+'СЕТ СН'!$I$12+СВЦЭМ!$D$10+'СЕТ СН'!$I$5-'СЕТ СН'!$I$20</f>
        <v>3333.39872552</v>
      </c>
      <c r="G138" s="36">
        <f>SUMIFS(СВЦЭМ!$C$33:$C$776,СВЦЭМ!$A$33:$A$776,$A138,СВЦЭМ!$B$33:$B$776,G$119)+'СЕТ СН'!$I$12+СВЦЭМ!$D$10+'СЕТ СН'!$I$5-'СЕТ СН'!$I$20</f>
        <v>3328.2137547100001</v>
      </c>
      <c r="H138" s="36">
        <f>SUMIFS(СВЦЭМ!$C$33:$C$776,СВЦЭМ!$A$33:$A$776,$A138,СВЦЭМ!$B$33:$B$776,H$119)+'СЕТ СН'!$I$12+СВЦЭМ!$D$10+'СЕТ СН'!$I$5-'СЕТ СН'!$I$20</f>
        <v>3317.0592803100003</v>
      </c>
      <c r="I138" s="36">
        <f>SUMIFS(СВЦЭМ!$C$33:$C$776,СВЦЭМ!$A$33:$A$776,$A138,СВЦЭМ!$B$33:$B$776,I$119)+'СЕТ СН'!$I$12+СВЦЭМ!$D$10+'СЕТ СН'!$I$5-'СЕТ СН'!$I$20</f>
        <v>3277.3725204000002</v>
      </c>
      <c r="J138" s="36">
        <f>SUMIFS(СВЦЭМ!$C$33:$C$776,СВЦЭМ!$A$33:$A$776,$A138,СВЦЭМ!$B$33:$B$776,J$119)+'СЕТ СН'!$I$12+СВЦЭМ!$D$10+'СЕТ СН'!$I$5-'СЕТ СН'!$I$20</f>
        <v>3190.5146601100005</v>
      </c>
      <c r="K138" s="36">
        <f>SUMIFS(СВЦЭМ!$C$33:$C$776,СВЦЭМ!$A$33:$A$776,$A138,СВЦЭМ!$B$33:$B$776,K$119)+'СЕТ СН'!$I$12+СВЦЭМ!$D$10+'СЕТ СН'!$I$5-'СЕТ СН'!$I$20</f>
        <v>3151.4801067300004</v>
      </c>
      <c r="L138" s="36">
        <f>SUMIFS(СВЦЭМ!$C$33:$C$776,СВЦЭМ!$A$33:$A$776,$A138,СВЦЭМ!$B$33:$B$776,L$119)+'СЕТ СН'!$I$12+СВЦЭМ!$D$10+'СЕТ СН'!$I$5-'СЕТ СН'!$I$20</f>
        <v>3169.9900604900004</v>
      </c>
      <c r="M138" s="36">
        <f>SUMIFS(СВЦЭМ!$C$33:$C$776,СВЦЭМ!$A$33:$A$776,$A138,СВЦЭМ!$B$33:$B$776,M$119)+'СЕТ СН'!$I$12+СВЦЭМ!$D$10+'СЕТ СН'!$I$5-'СЕТ СН'!$I$20</f>
        <v>3157.3658411599999</v>
      </c>
      <c r="N138" s="36">
        <f>SUMIFS(СВЦЭМ!$C$33:$C$776,СВЦЭМ!$A$33:$A$776,$A138,СВЦЭМ!$B$33:$B$776,N$119)+'СЕТ СН'!$I$12+СВЦЭМ!$D$10+'СЕТ СН'!$I$5-'СЕТ СН'!$I$20</f>
        <v>3169.4111382999999</v>
      </c>
      <c r="O138" s="36">
        <f>SUMIFS(СВЦЭМ!$C$33:$C$776,СВЦЭМ!$A$33:$A$776,$A138,СВЦЭМ!$B$33:$B$776,O$119)+'СЕТ СН'!$I$12+СВЦЭМ!$D$10+'СЕТ СН'!$I$5-'СЕТ СН'!$I$20</f>
        <v>3214.9250524200002</v>
      </c>
      <c r="P138" s="36">
        <f>SUMIFS(СВЦЭМ!$C$33:$C$776,СВЦЭМ!$A$33:$A$776,$A138,СВЦЭМ!$B$33:$B$776,P$119)+'СЕТ СН'!$I$12+СВЦЭМ!$D$10+'СЕТ СН'!$I$5-'СЕТ СН'!$I$20</f>
        <v>3241.8475966200003</v>
      </c>
      <c r="Q138" s="36">
        <f>SUMIFS(СВЦЭМ!$C$33:$C$776,СВЦЭМ!$A$33:$A$776,$A138,СВЦЭМ!$B$33:$B$776,Q$119)+'СЕТ СН'!$I$12+СВЦЭМ!$D$10+'СЕТ СН'!$I$5-'СЕТ СН'!$I$20</f>
        <v>3243.8350354100003</v>
      </c>
      <c r="R138" s="36">
        <f>SUMIFS(СВЦЭМ!$C$33:$C$776,СВЦЭМ!$A$33:$A$776,$A138,СВЦЭМ!$B$33:$B$776,R$119)+'СЕТ СН'!$I$12+СВЦЭМ!$D$10+'СЕТ СН'!$I$5-'СЕТ СН'!$I$20</f>
        <v>3195.6552609</v>
      </c>
      <c r="S138" s="36">
        <f>SUMIFS(СВЦЭМ!$C$33:$C$776,СВЦЭМ!$A$33:$A$776,$A138,СВЦЭМ!$B$33:$B$776,S$119)+'СЕТ СН'!$I$12+СВЦЭМ!$D$10+'СЕТ СН'!$I$5-'СЕТ СН'!$I$20</f>
        <v>3164.9754715700001</v>
      </c>
      <c r="T138" s="36">
        <f>SUMIFS(СВЦЭМ!$C$33:$C$776,СВЦЭМ!$A$33:$A$776,$A138,СВЦЭМ!$B$33:$B$776,T$119)+'СЕТ СН'!$I$12+СВЦЭМ!$D$10+'СЕТ СН'!$I$5-'СЕТ СН'!$I$20</f>
        <v>3158.3767272000005</v>
      </c>
      <c r="U138" s="36">
        <f>SUMIFS(СВЦЭМ!$C$33:$C$776,СВЦЭМ!$A$33:$A$776,$A138,СВЦЭМ!$B$33:$B$776,U$119)+'СЕТ СН'!$I$12+СВЦЭМ!$D$10+'СЕТ СН'!$I$5-'СЕТ СН'!$I$20</f>
        <v>3155.6237189000003</v>
      </c>
      <c r="V138" s="36">
        <f>SUMIFS(СВЦЭМ!$C$33:$C$776,СВЦЭМ!$A$33:$A$776,$A138,СВЦЭМ!$B$33:$B$776,V$119)+'СЕТ СН'!$I$12+СВЦЭМ!$D$10+'СЕТ СН'!$I$5-'СЕТ СН'!$I$20</f>
        <v>3156.1976940700001</v>
      </c>
      <c r="W138" s="36">
        <f>SUMIFS(СВЦЭМ!$C$33:$C$776,СВЦЭМ!$A$33:$A$776,$A138,СВЦЭМ!$B$33:$B$776,W$119)+'СЕТ СН'!$I$12+СВЦЭМ!$D$10+'СЕТ СН'!$I$5-'СЕТ СН'!$I$20</f>
        <v>3168.7940232800001</v>
      </c>
      <c r="X138" s="36">
        <f>SUMIFS(СВЦЭМ!$C$33:$C$776,СВЦЭМ!$A$33:$A$776,$A138,СВЦЭМ!$B$33:$B$776,X$119)+'СЕТ СН'!$I$12+СВЦЭМ!$D$10+'СЕТ СН'!$I$5-'СЕТ СН'!$I$20</f>
        <v>3182.4188548100001</v>
      </c>
      <c r="Y138" s="36">
        <f>SUMIFS(СВЦЭМ!$C$33:$C$776,СВЦЭМ!$A$33:$A$776,$A138,СВЦЭМ!$B$33:$B$776,Y$119)+'СЕТ СН'!$I$12+СВЦЭМ!$D$10+'СЕТ СН'!$I$5-'СЕТ СН'!$I$20</f>
        <v>3196.0630926600002</v>
      </c>
    </row>
    <row r="139" spans="1:25" ht="15.75" x14ac:dyDescent="0.2">
      <c r="A139" s="35">
        <f t="shared" si="3"/>
        <v>44185</v>
      </c>
      <c r="B139" s="36">
        <f>SUMIFS(СВЦЭМ!$C$33:$C$776,СВЦЭМ!$A$33:$A$776,$A139,СВЦЭМ!$B$33:$B$776,B$119)+'СЕТ СН'!$I$12+СВЦЭМ!$D$10+'СЕТ СН'!$I$5-'СЕТ СН'!$I$20</f>
        <v>3263.1967703400001</v>
      </c>
      <c r="C139" s="36">
        <f>SUMIFS(СВЦЭМ!$C$33:$C$776,СВЦЭМ!$A$33:$A$776,$A139,СВЦЭМ!$B$33:$B$776,C$119)+'СЕТ СН'!$I$12+СВЦЭМ!$D$10+'СЕТ СН'!$I$5-'СЕТ СН'!$I$20</f>
        <v>3320.4527828200003</v>
      </c>
      <c r="D139" s="36">
        <f>SUMIFS(СВЦЭМ!$C$33:$C$776,СВЦЭМ!$A$33:$A$776,$A139,СВЦЭМ!$B$33:$B$776,D$119)+'СЕТ СН'!$I$12+СВЦЭМ!$D$10+'СЕТ СН'!$I$5-'СЕТ СН'!$I$20</f>
        <v>3332.1704169700001</v>
      </c>
      <c r="E139" s="36">
        <f>SUMIFS(СВЦЭМ!$C$33:$C$776,СВЦЭМ!$A$33:$A$776,$A139,СВЦЭМ!$B$33:$B$776,E$119)+'СЕТ СН'!$I$12+СВЦЭМ!$D$10+'СЕТ СН'!$I$5-'СЕТ СН'!$I$20</f>
        <v>3337.3562374900002</v>
      </c>
      <c r="F139" s="36">
        <f>SUMIFS(СВЦЭМ!$C$33:$C$776,СВЦЭМ!$A$33:$A$776,$A139,СВЦЭМ!$B$33:$B$776,F$119)+'СЕТ СН'!$I$12+СВЦЭМ!$D$10+'СЕТ СН'!$I$5-'СЕТ СН'!$I$20</f>
        <v>3333.7377505800005</v>
      </c>
      <c r="G139" s="36">
        <f>SUMIFS(СВЦЭМ!$C$33:$C$776,СВЦЭМ!$A$33:$A$776,$A139,СВЦЭМ!$B$33:$B$776,G$119)+'СЕТ СН'!$I$12+СВЦЭМ!$D$10+'СЕТ СН'!$I$5-'СЕТ СН'!$I$20</f>
        <v>3335.5583645300003</v>
      </c>
      <c r="H139" s="36">
        <f>SUMIFS(СВЦЭМ!$C$33:$C$776,СВЦЭМ!$A$33:$A$776,$A139,СВЦЭМ!$B$33:$B$776,H$119)+'СЕТ СН'!$I$12+СВЦЭМ!$D$10+'СЕТ СН'!$I$5-'СЕТ СН'!$I$20</f>
        <v>3327.5462216200003</v>
      </c>
      <c r="I139" s="36">
        <f>SUMIFS(СВЦЭМ!$C$33:$C$776,СВЦЭМ!$A$33:$A$776,$A139,СВЦЭМ!$B$33:$B$776,I$119)+'СЕТ СН'!$I$12+СВЦЭМ!$D$10+'СЕТ СН'!$I$5-'СЕТ СН'!$I$20</f>
        <v>3278.1864542000003</v>
      </c>
      <c r="J139" s="36">
        <f>SUMIFS(СВЦЭМ!$C$33:$C$776,СВЦЭМ!$A$33:$A$776,$A139,СВЦЭМ!$B$33:$B$776,J$119)+'СЕТ СН'!$I$12+СВЦЭМ!$D$10+'СЕТ СН'!$I$5-'СЕТ СН'!$I$20</f>
        <v>3219.4205201100003</v>
      </c>
      <c r="K139" s="36">
        <f>SUMIFS(СВЦЭМ!$C$33:$C$776,СВЦЭМ!$A$33:$A$776,$A139,СВЦЭМ!$B$33:$B$776,K$119)+'СЕТ СН'!$I$12+СВЦЭМ!$D$10+'СЕТ СН'!$I$5-'СЕТ СН'!$I$20</f>
        <v>3179.2355520300002</v>
      </c>
      <c r="L139" s="36">
        <f>SUMIFS(СВЦЭМ!$C$33:$C$776,СВЦЭМ!$A$33:$A$776,$A139,СВЦЭМ!$B$33:$B$776,L$119)+'СЕТ СН'!$I$12+СВЦЭМ!$D$10+'СЕТ СН'!$I$5-'СЕТ СН'!$I$20</f>
        <v>3173.15456679</v>
      </c>
      <c r="M139" s="36">
        <f>SUMIFS(СВЦЭМ!$C$33:$C$776,СВЦЭМ!$A$33:$A$776,$A139,СВЦЭМ!$B$33:$B$776,M$119)+'СЕТ СН'!$I$12+СВЦЭМ!$D$10+'СЕТ СН'!$I$5-'СЕТ СН'!$I$20</f>
        <v>3169.1724371400001</v>
      </c>
      <c r="N139" s="36">
        <f>SUMIFS(СВЦЭМ!$C$33:$C$776,СВЦЭМ!$A$33:$A$776,$A139,СВЦЭМ!$B$33:$B$776,N$119)+'СЕТ СН'!$I$12+СВЦЭМ!$D$10+'СЕТ СН'!$I$5-'СЕТ СН'!$I$20</f>
        <v>3179.7513404900001</v>
      </c>
      <c r="O139" s="36">
        <f>SUMIFS(СВЦЭМ!$C$33:$C$776,СВЦЭМ!$A$33:$A$776,$A139,СВЦЭМ!$B$33:$B$776,O$119)+'СЕТ СН'!$I$12+СВЦЭМ!$D$10+'СЕТ СН'!$I$5-'СЕТ СН'!$I$20</f>
        <v>3220.7088470400004</v>
      </c>
      <c r="P139" s="36">
        <f>SUMIFS(СВЦЭМ!$C$33:$C$776,СВЦЭМ!$A$33:$A$776,$A139,СВЦЭМ!$B$33:$B$776,P$119)+'СЕТ СН'!$I$12+СВЦЭМ!$D$10+'СЕТ СН'!$I$5-'СЕТ СН'!$I$20</f>
        <v>3240.5099525600003</v>
      </c>
      <c r="Q139" s="36">
        <f>SUMIFS(СВЦЭМ!$C$33:$C$776,СВЦЭМ!$A$33:$A$776,$A139,СВЦЭМ!$B$33:$B$776,Q$119)+'СЕТ СН'!$I$12+СВЦЭМ!$D$10+'СЕТ СН'!$I$5-'СЕТ СН'!$I$20</f>
        <v>3242.3162912500002</v>
      </c>
      <c r="R139" s="36">
        <f>SUMIFS(СВЦЭМ!$C$33:$C$776,СВЦЭМ!$A$33:$A$776,$A139,СВЦЭМ!$B$33:$B$776,R$119)+'СЕТ СН'!$I$12+СВЦЭМ!$D$10+'СЕТ СН'!$I$5-'СЕТ СН'!$I$20</f>
        <v>3199.7569008</v>
      </c>
      <c r="S139" s="36">
        <f>SUMIFS(СВЦЭМ!$C$33:$C$776,СВЦЭМ!$A$33:$A$776,$A139,СВЦЭМ!$B$33:$B$776,S$119)+'СЕТ СН'!$I$12+СВЦЭМ!$D$10+'СЕТ СН'!$I$5-'СЕТ СН'!$I$20</f>
        <v>3166.6374394500003</v>
      </c>
      <c r="T139" s="36">
        <f>SUMIFS(СВЦЭМ!$C$33:$C$776,СВЦЭМ!$A$33:$A$776,$A139,СВЦЭМ!$B$33:$B$776,T$119)+'СЕТ СН'!$I$12+СВЦЭМ!$D$10+'СЕТ СН'!$I$5-'СЕТ СН'!$I$20</f>
        <v>3173.4261776900003</v>
      </c>
      <c r="U139" s="36">
        <f>SUMIFS(СВЦЭМ!$C$33:$C$776,СВЦЭМ!$A$33:$A$776,$A139,СВЦЭМ!$B$33:$B$776,U$119)+'СЕТ СН'!$I$12+СВЦЭМ!$D$10+'СЕТ СН'!$I$5-'СЕТ СН'!$I$20</f>
        <v>3174.8219899900005</v>
      </c>
      <c r="V139" s="36">
        <f>SUMIFS(СВЦЭМ!$C$33:$C$776,СВЦЭМ!$A$33:$A$776,$A139,СВЦЭМ!$B$33:$B$776,V$119)+'СЕТ СН'!$I$12+СВЦЭМ!$D$10+'СЕТ СН'!$I$5-'СЕТ СН'!$I$20</f>
        <v>3179.5335561000002</v>
      </c>
      <c r="W139" s="36">
        <f>SUMIFS(СВЦЭМ!$C$33:$C$776,СВЦЭМ!$A$33:$A$776,$A139,СВЦЭМ!$B$33:$B$776,W$119)+'СЕТ СН'!$I$12+СВЦЭМ!$D$10+'СЕТ СН'!$I$5-'СЕТ СН'!$I$20</f>
        <v>3194.0994880200001</v>
      </c>
      <c r="X139" s="36">
        <f>SUMIFS(СВЦЭМ!$C$33:$C$776,СВЦЭМ!$A$33:$A$776,$A139,СВЦЭМ!$B$33:$B$776,X$119)+'СЕТ СН'!$I$12+СВЦЭМ!$D$10+'СЕТ СН'!$I$5-'СЕТ СН'!$I$20</f>
        <v>3202.9972977300004</v>
      </c>
      <c r="Y139" s="36">
        <f>SUMIFS(СВЦЭМ!$C$33:$C$776,СВЦЭМ!$A$33:$A$776,$A139,СВЦЭМ!$B$33:$B$776,Y$119)+'СЕТ СН'!$I$12+СВЦЭМ!$D$10+'СЕТ СН'!$I$5-'СЕТ СН'!$I$20</f>
        <v>3221.8129212200001</v>
      </c>
    </row>
    <row r="140" spans="1:25" ht="15.75" x14ac:dyDescent="0.2">
      <c r="A140" s="35">
        <f t="shared" si="3"/>
        <v>44186</v>
      </c>
      <c r="B140" s="36">
        <f>SUMIFS(СВЦЭМ!$C$33:$C$776,СВЦЭМ!$A$33:$A$776,$A140,СВЦЭМ!$B$33:$B$776,B$119)+'СЕТ СН'!$I$12+СВЦЭМ!$D$10+'СЕТ СН'!$I$5-'СЕТ СН'!$I$20</f>
        <v>3246.2131411800001</v>
      </c>
      <c r="C140" s="36">
        <f>SUMIFS(СВЦЭМ!$C$33:$C$776,СВЦЭМ!$A$33:$A$776,$A140,СВЦЭМ!$B$33:$B$776,C$119)+'СЕТ СН'!$I$12+СВЦЭМ!$D$10+'СЕТ СН'!$I$5-'СЕТ СН'!$I$20</f>
        <v>3295.3196827100001</v>
      </c>
      <c r="D140" s="36">
        <f>SUMIFS(СВЦЭМ!$C$33:$C$776,СВЦЭМ!$A$33:$A$776,$A140,СВЦЭМ!$B$33:$B$776,D$119)+'СЕТ СН'!$I$12+СВЦЭМ!$D$10+'СЕТ СН'!$I$5-'СЕТ СН'!$I$20</f>
        <v>3296.9007268000005</v>
      </c>
      <c r="E140" s="36">
        <f>SUMIFS(СВЦЭМ!$C$33:$C$776,СВЦЭМ!$A$33:$A$776,$A140,СВЦЭМ!$B$33:$B$776,E$119)+'СЕТ СН'!$I$12+СВЦЭМ!$D$10+'СЕТ СН'!$I$5-'СЕТ СН'!$I$20</f>
        <v>3309.2966055500001</v>
      </c>
      <c r="F140" s="36">
        <f>SUMIFS(СВЦЭМ!$C$33:$C$776,СВЦЭМ!$A$33:$A$776,$A140,СВЦЭМ!$B$33:$B$776,F$119)+'СЕТ СН'!$I$12+СВЦЭМ!$D$10+'СЕТ СН'!$I$5-'СЕТ СН'!$I$20</f>
        <v>3307.0755374600003</v>
      </c>
      <c r="G140" s="36">
        <f>SUMIFS(СВЦЭМ!$C$33:$C$776,СВЦЭМ!$A$33:$A$776,$A140,СВЦЭМ!$B$33:$B$776,G$119)+'СЕТ СН'!$I$12+СВЦЭМ!$D$10+'СЕТ СН'!$I$5-'СЕТ СН'!$I$20</f>
        <v>3312.3311723000002</v>
      </c>
      <c r="H140" s="36">
        <f>SUMIFS(СВЦЭМ!$C$33:$C$776,СВЦЭМ!$A$33:$A$776,$A140,СВЦЭМ!$B$33:$B$776,H$119)+'СЕТ СН'!$I$12+СВЦЭМ!$D$10+'СЕТ СН'!$I$5-'СЕТ СН'!$I$20</f>
        <v>3298.4467203600002</v>
      </c>
      <c r="I140" s="36">
        <f>SUMIFS(СВЦЭМ!$C$33:$C$776,СВЦЭМ!$A$33:$A$776,$A140,СВЦЭМ!$B$33:$B$776,I$119)+'СЕТ СН'!$I$12+СВЦЭМ!$D$10+'СЕТ СН'!$I$5-'СЕТ СН'!$I$20</f>
        <v>3240.8639494500003</v>
      </c>
      <c r="J140" s="36">
        <f>SUMIFS(СВЦЭМ!$C$33:$C$776,СВЦЭМ!$A$33:$A$776,$A140,СВЦЭМ!$B$33:$B$776,J$119)+'СЕТ СН'!$I$12+СВЦЭМ!$D$10+'СЕТ СН'!$I$5-'СЕТ СН'!$I$20</f>
        <v>3191.8262492600002</v>
      </c>
      <c r="K140" s="36">
        <f>SUMIFS(СВЦЭМ!$C$33:$C$776,СВЦЭМ!$A$33:$A$776,$A140,СВЦЭМ!$B$33:$B$776,K$119)+'СЕТ СН'!$I$12+СВЦЭМ!$D$10+'СЕТ СН'!$I$5-'СЕТ СН'!$I$20</f>
        <v>3236.68175531</v>
      </c>
      <c r="L140" s="36">
        <f>SUMIFS(СВЦЭМ!$C$33:$C$776,СВЦЭМ!$A$33:$A$776,$A140,СВЦЭМ!$B$33:$B$776,L$119)+'СЕТ СН'!$I$12+СВЦЭМ!$D$10+'СЕТ СН'!$I$5-'СЕТ СН'!$I$20</f>
        <v>3244.8625485600005</v>
      </c>
      <c r="M140" s="36">
        <f>SUMIFS(СВЦЭМ!$C$33:$C$776,СВЦЭМ!$A$33:$A$776,$A140,СВЦЭМ!$B$33:$B$776,M$119)+'СЕТ СН'!$I$12+СВЦЭМ!$D$10+'СЕТ СН'!$I$5-'СЕТ СН'!$I$20</f>
        <v>3238.1706476900004</v>
      </c>
      <c r="N140" s="36">
        <f>SUMIFS(СВЦЭМ!$C$33:$C$776,СВЦЭМ!$A$33:$A$776,$A140,СВЦЭМ!$B$33:$B$776,N$119)+'СЕТ СН'!$I$12+СВЦЭМ!$D$10+'СЕТ СН'!$I$5-'СЕТ СН'!$I$20</f>
        <v>3234.2702249500003</v>
      </c>
      <c r="O140" s="36">
        <f>SUMIFS(СВЦЭМ!$C$33:$C$776,СВЦЭМ!$A$33:$A$776,$A140,СВЦЭМ!$B$33:$B$776,O$119)+'СЕТ СН'!$I$12+СВЦЭМ!$D$10+'СЕТ СН'!$I$5-'СЕТ СН'!$I$20</f>
        <v>3232.1814720500001</v>
      </c>
      <c r="P140" s="36">
        <f>SUMIFS(СВЦЭМ!$C$33:$C$776,СВЦЭМ!$A$33:$A$776,$A140,СВЦЭМ!$B$33:$B$776,P$119)+'СЕТ СН'!$I$12+СВЦЭМ!$D$10+'СЕТ СН'!$I$5-'СЕТ СН'!$I$20</f>
        <v>3231.0983005300004</v>
      </c>
      <c r="Q140" s="36">
        <f>SUMIFS(СВЦЭМ!$C$33:$C$776,СВЦЭМ!$A$33:$A$776,$A140,СВЦЭМ!$B$33:$B$776,Q$119)+'СЕТ СН'!$I$12+СВЦЭМ!$D$10+'СЕТ СН'!$I$5-'СЕТ СН'!$I$20</f>
        <v>3234.4970409800003</v>
      </c>
      <c r="R140" s="36">
        <f>SUMIFS(СВЦЭМ!$C$33:$C$776,СВЦЭМ!$A$33:$A$776,$A140,СВЦЭМ!$B$33:$B$776,R$119)+'СЕТ СН'!$I$12+СВЦЭМ!$D$10+'СЕТ СН'!$I$5-'СЕТ СН'!$I$20</f>
        <v>3225.2129883200005</v>
      </c>
      <c r="S140" s="36">
        <f>SUMIFS(СВЦЭМ!$C$33:$C$776,СВЦЭМ!$A$33:$A$776,$A140,СВЦЭМ!$B$33:$B$776,S$119)+'СЕТ СН'!$I$12+СВЦЭМ!$D$10+'СЕТ СН'!$I$5-'СЕТ СН'!$I$20</f>
        <v>3239.5034482600004</v>
      </c>
      <c r="T140" s="36">
        <f>SUMIFS(СВЦЭМ!$C$33:$C$776,СВЦЭМ!$A$33:$A$776,$A140,СВЦЭМ!$B$33:$B$776,T$119)+'СЕТ СН'!$I$12+СВЦЭМ!$D$10+'СЕТ СН'!$I$5-'СЕТ СН'!$I$20</f>
        <v>3197.7183719000004</v>
      </c>
      <c r="U140" s="36">
        <f>SUMIFS(СВЦЭМ!$C$33:$C$776,СВЦЭМ!$A$33:$A$776,$A140,СВЦЭМ!$B$33:$B$776,U$119)+'СЕТ СН'!$I$12+СВЦЭМ!$D$10+'СЕТ СН'!$I$5-'СЕТ СН'!$I$20</f>
        <v>3160.1112355100004</v>
      </c>
      <c r="V140" s="36">
        <f>SUMIFS(СВЦЭМ!$C$33:$C$776,СВЦЭМ!$A$33:$A$776,$A140,СВЦЭМ!$B$33:$B$776,V$119)+'СЕТ СН'!$I$12+СВЦЭМ!$D$10+'СЕТ СН'!$I$5-'СЕТ СН'!$I$20</f>
        <v>3162.4440210400003</v>
      </c>
      <c r="W140" s="36">
        <f>SUMIFS(СВЦЭМ!$C$33:$C$776,СВЦЭМ!$A$33:$A$776,$A140,СВЦЭМ!$B$33:$B$776,W$119)+'СЕТ СН'!$I$12+СВЦЭМ!$D$10+'СЕТ СН'!$I$5-'СЕТ СН'!$I$20</f>
        <v>3168.6993490600003</v>
      </c>
      <c r="X140" s="36">
        <f>SUMIFS(СВЦЭМ!$C$33:$C$776,СВЦЭМ!$A$33:$A$776,$A140,СВЦЭМ!$B$33:$B$776,X$119)+'СЕТ СН'!$I$12+СВЦЭМ!$D$10+'СЕТ СН'!$I$5-'СЕТ СН'!$I$20</f>
        <v>3176.6407858500002</v>
      </c>
      <c r="Y140" s="36">
        <f>SUMIFS(СВЦЭМ!$C$33:$C$776,СВЦЭМ!$A$33:$A$776,$A140,СВЦЭМ!$B$33:$B$776,Y$119)+'СЕТ СН'!$I$12+СВЦЭМ!$D$10+'СЕТ СН'!$I$5-'СЕТ СН'!$I$20</f>
        <v>3207.6693626700003</v>
      </c>
    </row>
    <row r="141" spans="1:25" ht="15.75" x14ac:dyDescent="0.2">
      <c r="A141" s="35">
        <f t="shared" si="3"/>
        <v>44187</v>
      </c>
      <c r="B141" s="36">
        <f>SUMIFS(СВЦЭМ!$C$33:$C$776,СВЦЭМ!$A$33:$A$776,$A141,СВЦЭМ!$B$33:$B$776,B$119)+'СЕТ СН'!$I$12+СВЦЭМ!$D$10+'СЕТ СН'!$I$5-'СЕТ СН'!$I$20</f>
        <v>3273.2304519500003</v>
      </c>
      <c r="C141" s="36">
        <f>SUMIFS(СВЦЭМ!$C$33:$C$776,СВЦЭМ!$A$33:$A$776,$A141,СВЦЭМ!$B$33:$B$776,C$119)+'СЕТ СН'!$I$12+СВЦЭМ!$D$10+'СЕТ СН'!$I$5-'СЕТ СН'!$I$20</f>
        <v>3330.3995271000003</v>
      </c>
      <c r="D141" s="36">
        <f>SUMIFS(СВЦЭМ!$C$33:$C$776,СВЦЭМ!$A$33:$A$776,$A141,СВЦЭМ!$B$33:$B$776,D$119)+'СЕТ СН'!$I$12+СВЦЭМ!$D$10+'СЕТ СН'!$I$5-'СЕТ СН'!$I$20</f>
        <v>3345.7299632500003</v>
      </c>
      <c r="E141" s="36">
        <f>SUMIFS(СВЦЭМ!$C$33:$C$776,СВЦЭМ!$A$33:$A$776,$A141,СВЦЭМ!$B$33:$B$776,E$119)+'СЕТ СН'!$I$12+СВЦЭМ!$D$10+'СЕТ СН'!$I$5-'СЕТ СН'!$I$20</f>
        <v>3353.9186336700004</v>
      </c>
      <c r="F141" s="36">
        <f>SUMIFS(СВЦЭМ!$C$33:$C$776,СВЦЭМ!$A$33:$A$776,$A141,СВЦЭМ!$B$33:$B$776,F$119)+'СЕТ СН'!$I$12+СВЦЭМ!$D$10+'СЕТ СН'!$I$5-'СЕТ СН'!$I$20</f>
        <v>3352.4754352</v>
      </c>
      <c r="G141" s="36">
        <f>SUMIFS(СВЦЭМ!$C$33:$C$776,СВЦЭМ!$A$33:$A$776,$A141,СВЦЭМ!$B$33:$B$776,G$119)+'СЕТ СН'!$I$12+СВЦЭМ!$D$10+'СЕТ СН'!$I$5-'СЕТ СН'!$I$20</f>
        <v>3335.7913928500002</v>
      </c>
      <c r="H141" s="36">
        <f>SUMIFS(СВЦЭМ!$C$33:$C$776,СВЦЭМ!$A$33:$A$776,$A141,СВЦЭМ!$B$33:$B$776,H$119)+'СЕТ СН'!$I$12+СВЦЭМ!$D$10+'СЕТ СН'!$I$5-'СЕТ СН'!$I$20</f>
        <v>3303.7589460300001</v>
      </c>
      <c r="I141" s="36">
        <f>SUMIFS(СВЦЭМ!$C$33:$C$776,СВЦЭМ!$A$33:$A$776,$A141,СВЦЭМ!$B$33:$B$776,I$119)+'СЕТ СН'!$I$12+СВЦЭМ!$D$10+'СЕТ СН'!$I$5-'СЕТ СН'!$I$20</f>
        <v>3228.6557028800003</v>
      </c>
      <c r="J141" s="36">
        <f>SUMIFS(СВЦЭМ!$C$33:$C$776,СВЦЭМ!$A$33:$A$776,$A141,СВЦЭМ!$B$33:$B$776,J$119)+'СЕТ СН'!$I$12+СВЦЭМ!$D$10+'СЕТ СН'!$I$5-'СЕТ СН'!$I$20</f>
        <v>3162.7747090900002</v>
      </c>
      <c r="K141" s="36">
        <f>SUMIFS(СВЦЭМ!$C$33:$C$776,СВЦЭМ!$A$33:$A$776,$A141,СВЦЭМ!$B$33:$B$776,K$119)+'СЕТ СН'!$I$12+СВЦЭМ!$D$10+'СЕТ СН'!$I$5-'СЕТ СН'!$I$20</f>
        <v>3227.0880982300005</v>
      </c>
      <c r="L141" s="36">
        <f>SUMIFS(СВЦЭМ!$C$33:$C$776,СВЦЭМ!$A$33:$A$776,$A141,СВЦЭМ!$B$33:$B$776,L$119)+'СЕТ СН'!$I$12+СВЦЭМ!$D$10+'СЕТ СН'!$I$5-'СЕТ СН'!$I$20</f>
        <v>3233.5722225500003</v>
      </c>
      <c r="M141" s="36">
        <f>SUMIFS(СВЦЭМ!$C$33:$C$776,СВЦЭМ!$A$33:$A$776,$A141,СВЦЭМ!$B$33:$B$776,M$119)+'СЕТ СН'!$I$12+СВЦЭМ!$D$10+'СЕТ СН'!$I$5-'СЕТ СН'!$I$20</f>
        <v>3224.1894139000001</v>
      </c>
      <c r="N141" s="36">
        <f>SUMIFS(СВЦЭМ!$C$33:$C$776,СВЦЭМ!$A$33:$A$776,$A141,СВЦЭМ!$B$33:$B$776,N$119)+'СЕТ СН'!$I$12+СВЦЭМ!$D$10+'СЕТ СН'!$I$5-'СЕТ СН'!$I$20</f>
        <v>3218.5892898000002</v>
      </c>
      <c r="O141" s="36">
        <f>SUMIFS(СВЦЭМ!$C$33:$C$776,СВЦЭМ!$A$33:$A$776,$A141,СВЦЭМ!$B$33:$B$776,O$119)+'СЕТ СН'!$I$12+СВЦЭМ!$D$10+'СЕТ СН'!$I$5-'СЕТ СН'!$I$20</f>
        <v>3216.1658105400002</v>
      </c>
      <c r="P141" s="36">
        <f>SUMIFS(СВЦЭМ!$C$33:$C$776,СВЦЭМ!$A$33:$A$776,$A141,СВЦЭМ!$B$33:$B$776,P$119)+'СЕТ СН'!$I$12+СВЦЭМ!$D$10+'СЕТ СН'!$I$5-'СЕТ СН'!$I$20</f>
        <v>3219.1960513900003</v>
      </c>
      <c r="Q141" s="36">
        <f>SUMIFS(СВЦЭМ!$C$33:$C$776,СВЦЭМ!$A$33:$A$776,$A141,СВЦЭМ!$B$33:$B$776,Q$119)+'СЕТ СН'!$I$12+СВЦЭМ!$D$10+'СЕТ СН'!$I$5-'СЕТ СН'!$I$20</f>
        <v>3225.6652807300002</v>
      </c>
      <c r="R141" s="36">
        <f>SUMIFS(СВЦЭМ!$C$33:$C$776,СВЦЭМ!$A$33:$A$776,$A141,СВЦЭМ!$B$33:$B$776,R$119)+'СЕТ СН'!$I$12+СВЦЭМ!$D$10+'СЕТ СН'!$I$5-'СЕТ СН'!$I$20</f>
        <v>3208.7117018300005</v>
      </c>
      <c r="S141" s="36">
        <f>SUMIFS(СВЦЭМ!$C$33:$C$776,СВЦЭМ!$A$33:$A$776,$A141,СВЦЭМ!$B$33:$B$776,S$119)+'СЕТ СН'!$I$12+СВЦЭМ!$D$10+'СЕТ СН'!$I$5-'СЕТ СН'!$I$20</f>
        <v>3224.64287848</v>
      </c>
      <c r="T141" s="36">
        <f>SUMIFS(СВЦЭМ!$C$33:$C$776,СВЦЭМ!$A$33:$A$776,$A141,СВЦЭМ!$B$33:$B$776,T$119)+'СЕТ СН'!$I$12+СВЦЭМ!$D$10+'СЕТ СН'!$I$5-'СЕТ СН'!$I$20</f>
        <v>3190.2437278400002</v>
      </c>
      <c r="U141" s="36">
        <f>SUMIFS(СВЦЭМ!$C$33:$C$776,СВЦЭМ!$A$33:$A$776,$A141,СВЦЭМ!$B$33:$B$776,U$119)+'СЕТ СН'!$I$12+СВЦЭМ!$D$10+'СЕТ СН'!$I$5-'СЕТ СН'!$I$20</f>
        <v>3137.3346294100002</v>
      </c>
      <c r="V141" s="36">
        <f>SUMIFS(СВЦЭМ!$C$33:$C$776,СВЦЭМ!$A$33:$A$776,$A141,СВЦЭМ!$B$33:$B$776,V$119)+'СЕТ СН'!$I$12+СВЦЭМ!$D$10+'СЕТ СН'!$I$5-'СЕТ СН'!$I$20</f>
        <v>3142.7310409300003</v>
      </c>
      <c r="W141" s="36">
        <f>SUMIFS(СВЦЭМ!$C$33:$C$776,СВЦЭМ!$A$33:$A$776,$A141,СВЦЭМ!$B$33:$B$776,W$119)+'СЕТ СН'!$I$12+СВЦЭМ!$D$10+'СЕТ СН'!$I$5-'СЕТ СН'!$I$20</f>
        <v>3151.9008816400001</v>
      </c>
      <c r="X141" s="36">
        <f>SUMIFS(СВЦЭМ!$C$33:$C$776,СВЦЭМ!$A$33:$A$776,$A141,СВЦЭМ!$B$33:$B$776,X$119)+'СЕТ СН'!$I$12+СВЦЭМ!$D$10+'СЕТ СН'!$I$5-'СЕТ СН'!$I$20</f>
        <v>3160.2945131400002</v>
      </c>
      <c r="Y141" s="36">
        <f>SUMIFS(СВЦЭМ!$C$33:$C$776,СВЦЭМ!$A$33:$A$776,$A141,СВЦЭМ!$B$33:$B$776,Y$119)+'СЕТ СН'!$I$12+СВЦЭМ!$D$10+'СЕТ СН'!$I$5-'СЕТ СН'!$I$20</f>
        <v>3181.3303790600003</v>
      </c>
    </row>
    <row r="142" spans="1:25" ht="15.75" x14ac:dyDescent="0.2">
      <c r="A142" s="35">
        <f t="shared" si="3"/>
        <v>44188</v>
      </c>
      <c r="B142" s="36">
        <f>SUMIFS(СВЦЭМ!$C$33:$C$776,СВЦЭМ!$A$33:$A$776,$A142,СВЦЭМ!$B$33:$B$776,B$119)+'СЕТ СН'!$I$12+СВЦЭМ!$D$10+'СЕТ СН'!$I$5-'СЕТ СН'!$I$20</f>
        <v>3267.2200743399999</v>
      </c>
      <c r="C142" s="36">
        <f>SUMIFS(СВЦЭМ!$C$33:$C$776,СВЦЭМ!$A$33:$A$776,$A142,СВЦЭМ!$B$33:$B$776,C$119)+'СЕТ СН'!$I$12+СВЦЭМ!$D$10+'СЕТ СН'!$I$5-'СЕТ СН'!$I$20</f>
        <v>3305.8712508600001</v>
      </c>
      <c r="D142" s="36">
        <f>SUMIFS(СВЦЭМ!$C$33:$C$776,СВЦЭМ!$A$33:$A$776,$A142,СВЦЭМ!$B$33:$B$776,D$119)+'СЕТ СН'!$I$12+СВЦЭМ!$D$10+'СЕТ СН'!$I$5-'СЕТ СН'!$I$20</f>
        <v>3318.0303062100002</v>
      </c>
      <c r="E142" s="36">
        <f>SUMIFS(СВЦЭМ!$C$33:$C$776,СВЦЭМ!$A$33:$A$776,$A142,СВЦЭМ!$B$33:$B$776,E$119)+'СЕТ СН'!$I$12+СВЦЭМ!$D$10+'СЕТ СН'!$I$5-'СЕТ СН'!$I$20</f>
        <v>3328.3678130900003</v>
      </c>
      <c r="F142" s="36">
        <f>SUMIFS(СВЦЭМ!$C$33:$C$776,СВЦЭМ!$A$33:$A$776,$A142,СВЦЭМ!$B$33:$B$776,F$119)+'СЕТ СН'!$I$12+СВЦЭМ!$D$10+'СЕТ СН'!$I$5-'СЕТ СН'!$I$20</f>
        <v>3330.5699778900002</v>
      </c>
      <c r="G142" s="36">
        <f>SUMIFS(СВЦЭМ!$C$33:$C$776,СВЦЭМ!$A$33:$A$776,$A142,СВЦЭМ!$B$33:$B$776,G$119)+'СЕТ СН'!$I$12+СВЦЭМ!$D$10+'СЕТ СН'!$I$5-'СЕТ СН'!$I$20</f>
        <v>3323.8124059300003</v>
      </c>
      <c r="H142" s="36">
        <f>SUMIFS(СВЦЭМ!$C$33:$C$776,СВЦЭМ!$A$33:$A$776,$A142,СВЦЭМ!$B$33:$B$776,H$119)+'СЕТ СН'!$I$12+СВЦЭМ!$D$10+'СЕТ СН'!$I$5-'СЕТ СН'!$I$20</f>
        <v>3292.6564704900002</v>
      </c>
      <c r="I142" s="36">
        <f>SUMIFS(СВЦЭМ!$C$33:$C$776,СВЦЭМ!$A$33:$A$776,$A142,СВЦЭМ!$B$33:$B$776,I$119)+'СЕТ СН'!$I$12+СВЦЭМ!$D$10+'СЕТ СН'!$I$5-'СЕТ СН'!$I$20</f>
        <v>3229.5654909000004</v>
      </c>
      <c r="J142" s="36">
        <f>SUMIFS(СВЦЭМ!$C$33:$C$776,СВЦЭМ!$A$33:$A$776,$A142,СВЦЭМ!$B$33:$B$776,J$119)+'СЕТ СН'!$I$12+СВЦЭМ!$D$10+'СЕТ СН'!$I$5-'СЕТ СН'!$I$20</f>
        <v>3195.55233881</v>
      </c>
      <c r="K142" s="36">
        <f>SUMIFS(СВЦЭМ!$C$33:$C$776,СВЦЭМ!$A$33:$A$776,$A142,СВЦЭМ!$B$33:$B$776,K$119)+'СЕТ СН'!$I$12+СВЦЭМ!$D$10+'СЕТ СН'!$I$5-'СЕТ СН'!$I$20</f>
        <v>3189.7550344800002</v>
      </c>
      <c r="L142" s="36">
        <f>SUMIFS(СВЦЭМ!$C$33:$C$776,СВЦЭМ!$A$33:$A$776,$A142,СВЦЭМ!$B$33:$B$776,L$119)+'СЕТ СН'!$I$12+СВЦЭМ!$D$10+'СЕТ СН'!$I$5-'СЕТ СН'!$I$20</f>
        <v>3194.8737508100003</v>
      </c>
      <c r="M142" s="36">
        <f>SUMIFS(СВЦЭМ!$C$33:$C$776,СВЦЭМ!$A$33:$A$776,$A142,СВЦЭМ!$B$33:$B$776,M$119)+'СЕТ СН'!$I$12+СВЦЭМ!$D$10+'СЕТ СН'!$I$5-'СЕТ СН'!$I$20</f>
        <v>3192.8619903100002</v>
      </c>
      <c r="N142" s="36">
        <f>SUMIFS(СВЦЭМ!$C$33:$C$776,СВЦЭМ!$A$33:$A$776,$A142,СВЦЭМ!$B$33:$B$776,N$119)+'СЕТ СН'!$I$12+СВЦЭМ!$D$10+'СЕТ СН'!$I$5-'СЕТ СН'!$I$20</f>
        <v>3188.9665883600001</v>
      </c>
      <c r="O142" s="36">
        <f>SUMIFS(СВЦЭМ!$C$33:$C$776,СВЦЭМ!$A$33:$A$776,$A142,СВЦЭМ!$B$33:$B$776,O$119)+'СЕТ СН'!$I$12+СВЦЭМ!$D$10+'СЕТ СН'!$I$5-'СЕТ СН'!$I$20</f>
        <v>3236.3197894500004</v>
      </c>
      <c r="P142" s="36">
        <f>SUMIFS(СВЦЭМ!$C$33:$C$776,СВЦЭМ!$A$33:$A$776,$A142,СВЦЭМ!$B$33:$B$776,P$119)+'СЕТ СН'!$I$12+СВЦЭМ!$D$10+'СЕТ СН'!$I$5-'СЕТ СН'!$I$20</f>
        <v>3251.1861394900002</v>
      </c>
      <c r="Q142" s="36">
        <f>SUMIFS(СВЦЭМ!$C$33:$C$776,СВЦЭМ!$A$33:$A$776,$A142,СВЦЭМ!$B$33:$B$776,Q$119)+'СЕТ СН'!$I$12+СВЦЭМ!$D$10+'СЕТ СН'!$I$5-'СЕТ СН'!$I$20</f>
        <v>3255.1873601500001</v>
      </c>
      <c r="R142" s="36">
        <f>SUMIFS(СВЦЭМ!$C$33:$C$776,СВЦЭМ!$A$33:$A$776,$A142,СВЦЭМ!$B$33:$B$776,R$119)+'СЕТ СН'!$I$12+СВЦЭМ!$D$10+'СЕТ СН'!$I$5-'СЕТ СН'!$I$20</f>
        <v>3209.06620277</v>
      </c>
      <c r="S142" s="36">
        <f>SUMIFS(СВЦЭМ!$C$33:$C$776,СВЦЭМ!$A$33:$A$776,$A142,СВЦЭМ!$B$33:$B$776,S$119)+'СЕТ СН'!$I$12+СВЦЭМ!$D$10+'СЕТ СН'!$I$5-'СЕТ СН'!$I$20</f>
        <v>3190.5743673500001</v>
      </c>
      <c r="T142" s="36">
        <f>SUMIFS(СВЦЭМ!$C$33:$C$776,СВЦЭМ!$A$33:$A$776,$A142,СВЦЭМ!$B$33:$B$776,T$119)+'СЕТ СН'!$I$12+СВЦЭМ!$D$10+'СЕТ СН'!$I$5-'СЕТ СН'!$I$20</f>
        <v>3188.0986891600005</v>
      </c>
      <c r="U142" s="36">
        <f>SUMIFS(СВЦЭМ!$C$33:$C$776,СВЦЭМ!$A$33:$A$776,$A142,СВЦЭМ!$B$33:$B$776,U$119)+'СЕТ СН'!$I$12+СВЦЭМ!$D$10+'СЕТ СН'!$I$5-'СЕТ СН'!$I$20</f>
        <v>3189.0723580100002</v>
      </c>
      <c r="V142" s="36">
        <f>SUMIFS(СВЦЭМ!$C$33:$C$776,СВЦЭМ!$A$33:$A$776,$A142,СВЦЭМ!$B$33:$B$776,V$119)+'СЕТ СН'!$I$12+СВЦЭМ!$D$10+'СЕТ СН'!$I$5-'СЕТ СН'!$I$20</f>
        <v>3191.3844375200001</v>
      </c>
      <c r="W142" s="36">
        <f>SUMIFS(СВЦЭМ!$C$33:$C$776,СВЦЭМ!$A$33:$A$776,$A142,СВЦЭМ!$B$33:$B$776,W$119)+'СЕТ СН'!$I$12+СВЦЭМ!$D$10+'СЕТ СН'!$I$5-'СЕТ СН'!$I$20</f>
        <v>3191.0167052300003</v>
      </c>
      <c r="X142" s="36">
        <f>SUMIFS(СВЦЭМ!$C$33:$C$776,СВЦЭМ!$A$33:$A$776,$A142,СВЦЭМ!$B$33:$B$776,X$119)+'СЕТ СН'!$I$12+СВЦЭМ!$D$10+'СЕТ СН'!$I$5-'СЕТ СН'!$I$20</f>
        <v>3200.8041515300001</v>
      </c>
      <c r="Y142" s="36">
        <f>SUMIFS(СВЦЭМ!$C$33:$C$776,СВЦЭМ!$A$33:$A$776,$A142,СВЦЭМ!$B$33:$B$776,Y$119)+'СЕТ СН'!$I$12+СВЦЭМ!$D$10+'СЕТ СН'!$I$5-'СЕТ СН'!$I$20</f>
        <v>3218.7489380700003</v>
      </c>
    </row>
    <row r="143" spans="1:25" ht="15.75" x14ac:dyDescent="0.2">
      <c r="A143" s="35">
        <f t="shared" si="3"/>
        <v>44189</v>
      </c>
      <c r="B143" s="36">
        <f>SUMIFS(СВЦЭМ!$C$33:$C$776,СВЦЭМ!$A$33:$A$776,$A143,СВЦЭМ!$B$33:$B$776,B$119)+'СЕТ СН'!$I$12+СВЦЭМ!$D$10+'СЕТ СН'!$I$5-'СЕТ СН'!$I$20</f>
        <v>3269.0227511900002</v>
      </c>
      <c r="C143" s="36">
        <f>SUMIFS(СВЦЭМ!$C$33:$C$776,СВЦЭМ!$A$33:$A$776,$A143,СВЦЭМ!$B$33:$B$776,C$119)+'СЕТ СН'!$I$12+СВЦЭМ!$D$10+'СЕТ СН'!$I$5-'СЕТ СН'!$I$20</f>
        <v>3321.2923058200004</v>
      </c>
      <c r="D143" s="36">
        <f>SUMIFS(СВЦЭМ!$C$33:$C$776,СВЦЭМ!$A$33:$A$776,$A143,СВЦЭМ!$B$33:$B$776,D$119)+'СЕТ СН'!$I$12+СВЦЭМ!$D$10+'СЕТ СН'!$I$5-'СЕТ СН'!$I$20</f>
        <v>3329.2018627400003</v>
      </c>
      <c r="E143" s="36">
        <f>SUMIFS(СВЦЭМ!$C$33:$C$776,СВЦЭМ!$A$33:$A$776,$A143,СВЦЭМ!$B$33:$B$776,E$119)+'СЕТ СН'!$I$12+СВЦЭМ!$D$10+'СЕТ СН'!$I$5-'СЕТ СН'!$I$20</f>
        <v>3333.33908324</v>
      </c>
      <c r="F143" s="36">
        <f>SUMIFS(СВЦЭМ!$C$33:$C$776,СВЦЭМ!$A$33:$A$776,$A143,СВЦЭМ!$B$33:$B$776,F$119)+'СЕТ СН'!$I$12+СВЦЭМ!$D$10+'СЕТ СН'!$I$5-'СЕТ СН'!$I$20</f>
        <v>3330.2694725600004</v>
      </c>
      <c r="G143" s="36">
        <f>SUMIFS(СВЦЭМ!$C$33:$C$776,СВЦЭМ!$A$33:$A$776,$A143,СВЦЭМ!$B$33:$B$776,G$119)+'СЕТ СН'!$I$12+СВЦЭМ!$D$10+'СЕТ СН'!$I$5-'СЕТ СН'!$I$20</f>
        <v>3313.0831882300004</v>
      </c>
      <c r="H143" s="36">
        <f>SUMIFS(СВЦЭМ!$C$33:$C$776,СВЦЭМ!$A$33:$A$776,$A143,СВЦЭМ!$B$33:$B$776,H$119)+'СЕТ СН'!$I$12+СВЦЭМ!$D$10+'СЕТ СН'!$I$5-'СЕТ СН'!$I$20</f>
        <v>3277.4940251100002</v>
      </c>
      <c r="I143" s="36">
        <f>SUMIFS(СВЦЭМ!$C$33:$C$776,СВЦЭМ!$A$33:$A$776,$A143,СВЦЭМ!$B$33:$B$776,I$119)+'СЕТ СН'!$I$12+СВЦЭМ!$D$10+'СЕТ СН'!$I$5-'СЕТ СН'!$I$20</f>
        <v>3232.2654420900003</v>
      </c>
      <c r="J143" s="36">
        <f>SUMIFS(СВЦЭМ!$C$33:$C$776,СВЦЭМ!$A$33:$A$776,$A143,СВЦЭМ!$B$33:$B$776,J$119)+'СЕТ СН'!$I$12+СВЦЭМ!$D$10+'СЕТ СН'!$I$5-'СЕТ СН'!$I$20</f>
        <v>3189.61072926</v>
      </c>
      <c r="K143" s="36">
        <f>SUMIFS(СВЦЭМ!$C$33:$C$776,СВЦЭМ!$A$33:$A$776,$A143,СВЦЭМ!$B$33:$B$776,K$119)+'СЕТ СН'!$I$12+СВЦЭМ!$D$10+'СЕТ СН'!$I$5-'СЕТ СН'!$I$20</f>
        <v>3203.0096171200003</v>
      </c>
      <c r="L143" s="36">
        <f>SUMIFS(СВЦЭМ!$C$33:$C$776,СВЦЭМ!$A$33:$A$776,$A143,СВЦЭМ!$B$33:$B$776,L$119)+'СЕТ СН'!$I$12+СВЦЭМ!$D$10+'СЕТ СН'!$I$5-'СЕТ СН'!$I$20</f>
        <v>3204.2371888400003</v>
      </c>
      <c r="M143" s="36">
        <f>SUMIFS(СВЦЭМ!$C$33:$C$776,СВЦЭМ!$A$33:$A$776,$A143,СВЦЭМ!$B$33:$B$776,M$119)+'СЕТ СН'!$I$12+СВЦЭМ!$D$10+'СЕТ СН'!$I$5-'СЕТ СН'!$I$20</f>
        <v>3198.3526931400002</v>
      </c>
      <c r="N143" s="36">
        <f>SUMIFS(СВЦЭМ!$C$33:$C$776,СВЦЭМ!$A$33:$A$776,$A143,СВЦЭМ!$B$33:$B$776,N$119)+'СЕТ СН'!$I$12+СВЦЭМ!$D$10+'СЕТ СН'!$I$5-'СЕТ СН'!$I$20</f>
        <v>3201.8278789900005</v>
      </c>
      <c r="O143" s="36">
        <f>SUMIFS(СВЦЭМ!$C$33:$C$776,СВЦЭМ!$A$33:$A$776,$A143,СВЦЭМ!$B$33:$B$776,O$119)+'СЕТ СН'!$I$12+СВЦЭМ!$D$10+'СЕТ СН'!$I$5-'СЕТ СН'!$I$20</f>
        <v>3238.9543278300002</v>
      </c>
      <c r="P143" s="36">
        <f>SUMIFS(СВЦЭМ!$C$33:$C$776,СВЦЭМ!$A$33:$A$776,$A143,СВЦЭМ!$B$33:$B$776,P$119)+'СЕТ СН'!$I$12+СВЦЭМ!$D$10+'СЕТ СН'!$I$5-'СЕТ СН'!$I$20</f>
        <v>3253.8938616600003</v>
      </c>
      <c r="Q143" s="36">
        <f>SUMIFS(СВЦЭМ!$C$33:$C$776,СВЦЭМ!$A$33:$A$776,$A143,СВЦЭМ!$B$33:$B$776,Q$119)+'СЕТ СН'!$I$12+СВЦЭМ!$D$10+'СЕТ СН'!$I$5-'СЕТ СН'!$I$20</f>
        <v>3256.0118078900005</v>
      </c>
      <c r="R143" s="36">
        <f>SUMIFS(СВЦЭМ!$C$33:$C$776,СВЦЭМ!$A$33:$A$776,$A143,СВЦЭМ!$B$33:$B$776,R$119)+'СЕТ СН'!$I$12+СВЦЭМ!$D$10+'СЕТ СН'!$I$5-'СЕТ СН'!$I$20</f>
        <v>3212.6474723200004</v>
      </c>
      <c r="S143" s="36">
        <f>SUMIFS(СВЦЭМ!$C$33:$C$776,СВЦЭМ!$A$33:$A$776,$A143,СВЦЭМ!$B$33:$B$776,S$119)+'СЕТ СН'!$I$12+СВЦЭМ!$D$10+'СЕТ СН'!$I$5-'СЕТ СН'!$I$20</f>
        <v>3195.5056371400001</v>
      </c>
      <c r="T143" s="36">
        <f>SUMIFS(СВЦЭМ!$C$33:$C$776,СВЦЭМ!$A$33:$A$776,$A143,СВЦЭМ!$B$33:$B$776,T$119)+'СЕТ СН'!$I$12+СВЦЭМ!$D$10+'СЕТ СН'!$I$5-'СЕТ СН'!$I$20</f>
        <v>3197.3507962000003</v>
      </c>
      <c r="U143" s="36">
        <f>SUMIFS(СВЦЭМ!$C$33:$C$776,СВЦЭМ!$A$33:$A$776,$A143,СВЦЭМ!$B$33:$B$776,U$119)+'СЕТ СН'!$I$12+СВЦЭМ!$D$10+'СЕТ СН'!$I$5-'СЕТ СН'!$I$20</f>
        <v>3197.2758158500001</v>
      </c>
      <c r="V143" s="36">
        <f>SUMIFS(СВЦЭМ!$C$33:$C$776,СВЦЭМ!$A$33:$A$776,$A143,СВЦЭМ!$B$33:$B$776,V$119)+'СЕТ СН'!$I$12+СВЦЭМ!$D$10+'СЕТ СН'!$I$5-'СЕТ СН'!$I$20</f>
        <v>3193.1789855200004</v>
      </c>
      <c r="W143" s="36">
        <f>SUMIFS(СВЦЭМ!$C$33:$C$776,СВЦЭМ!$A$33:$A$776,$A143,СВЦЭМ!$B$33:$B$776,W$119)+'СЕТ СН'!$I$12+СВЦЭМ!$D$10+'СЕТ СН'!$I$5-'СЕТ СН'!$I$20</f>
        <v>3196.1826868200001</v>
      </c>
      <c r="X143" s="36">
        <f>SUMIFS(СВЦЭМ!$C$33:$C$776,СВЦЭМ!$A$33:$A$776,$A143,СВЦЭМ!$B$33:$B$776,X$119)+'СЕТ СН'!$I$12+СВЦЭМ!$D$10+'СЕТ СН'!$I$5-'СЕТ СН'!$I$20</f>
        <v>3195.3996120300003</v>
      </c>
      <c r="Y143" s="36">
        <f>SUMIFS(СВЦЭМ!$C$33:$C$776,СВЦЭМ!$A$33:$A$776,$A143,СВЦЭМ!$B$33:$B$776,Y$119)+'СЕТ СН'!$I$12+СВЦЭМ!$D$10+'СЕТ СН'!$I$5-'СЕТ СН'!$I$20</f>
        <v>3210.3675936300001</v>
      </c>
    </row>
    <row r="144" spans="1:25" ht="15.75" x14ac:dyDescent="0.2">
      <c r="A144" s="35">
        <f t="shared" si="3"/>
        <v>44190</v>
      </c>
      <c r="B144" s="36">
        <f>SUMIFS(СВЦЭМ!$C$33:$C$776,СВЦЭМ!$A$33:$A$776,$A144,СВЦЭМ!$B$33:$B$776,B$119)+'СЕТ СН'!$I$12+СВЦЭМ!$D$10+'СЕТ СН'!$I$5-'СЕТ СН'!$I$20</f>
        <v>3255.2237879200002</v>
      </c>
      <c r="C144" s="36">
        <f>SUMIFS(СВЦЭМ!$C$33:$C$776,СВЦЭМ!$A$33:$A$776,$A144,СВЦЭМ!$B$33:$B$776,C$119)+'СЕТ СН'!$I$12+СВЦЭМ!$D$10+'СЕТ СН'!$I$5-'СЕТ СН'!$I$20</f>
        <v>3308.6320732100003</v>
      </c>
      <c r="D144" s="36">
        <f>SUMIFS(СВЦЭМ!$C$33:$C$776,СВЦЭМ!$A$33:$A$776,$A144,СВЦЭМ!$B$33:$B$776,D$119)+'СЕТ СН'!$I$12+СВЦЭМ!$D$10+'СЕТ СН'!$I$5-'СЕТ СН'!$I$20</f>
        <v>3329.8657606900001</v>
      </c>
      <c r="E144" s="36">
        <f>SUMIFS(СВЦЭМ!$C$33:$C$776,СВЦЭМ!$A$33:$A$776,$A144,СВЦЭМ!$B$33:$B$776,E$119)+'СЕТ СН'!$I$12+СВЦЭМ!$D$10+'СЕТ СН'!$I$5-'СЕТ СН'!$I$20</f>
        <v>3339.1626534400002</v>
      </c>
      <c r="F144" s="36">
        <f>SUMIFS(СВЦЭМ!$C$33:$C$776,СВЦЭМ!$A$33:$A$776,$A144,СВЦЭМ!$B$33:$B$776,F$119)+'СЕТ СН'!$I$12+СВЦЭМ!$D$10+'СЕТ СН'!$I$5-'СЕТ СН'!$I$20</f>
        <v>3332.2396373500005</v>
      </c>
      <c r="G144" s="36">
        <f>SUMIFS(СВЦЭМ!$C$33:$C$776,СВЦЭМ!$A$33:$A$776,$A144,СВЦЭМ!$B$33:$B$776,G$119)+'СЕТ СН'!$I$12+СВЦЭМ!$D$10+'СЕТ СН'!$I$5-'СЕТ СН'!$I$20</f>
        <v>3314.6814087400003</v>
      </c>
      <c r="H144" s="36">
        <f>SUMIFS(СВЦЭМ!$C$33:$C$776,СВЦЭМ!$A$33:$A$776,$A144,СВЦЭМ!$B$33:$B$776,H$119)+'СЕТ СН'!$I$12+СВЦЭМ!$D$10+'СЕТ СН'!$I$5-'СЕТ СН'!$I$20</f>
        <v>3277.91272983</v>
      </c>
      <c r="I144" s="36">
        <f>SUMIFS(СВЦЭМ!$C$33:$C$776,СВЦЭМ!$A$33:$A$776,$A144,СВЦЭМ!$B$33:$B$776,I$119)+'СЕТ СН'!$I$12+СВЦЭМ!$D$10+'СЕТ СН'!$I$5-'СЕТ СН'!$I$20</f>
        <v>3229.3273564400001</v>
      </c>
      <c r="J144" s="36">
        <f>SUMIFS(СВЦЭМ!$C$33:$C$776,СВЦЭМ!$A$33:$A$776,$A144,СВЦЭМ!$B$33:$B$776,J$119)+'СЕТ СН'!$I$12+СВЦЭМ!$D$10+'СЕТ СН'!$I$5-'СЕТ СН'!$I$20</f>
        <v>3184.9189874500003</v>
      </c>
      <c r="K144" s="36">
        <f>SUMIFS(СВЦЭМ!$C$33:$C$776,СВЦЭМ!$A$33:$A$776,$A144,СВЦЭМ!$B$33:$B$776,K$119)+'СЕТ СН'!$I$12+СВЦЭМ!$D$10+'СЕТ СН'!$I$5-'СЕТ СН'!$I$20</f>
        <v>3184.1023755100005</v>
      </c>
      <c r="L144" s="36">
        <f>SUMIFS(СВЦЭМ!$C$33:$C$776,СВЦЭМ!$A$33:$A$776,$A144,СВЦЭМ!$B$33:$B$776,L$119)+'СЕТ СН'!$I$12+СВЦЭМ!$D$10+'СЕТ СН'!$I$5-'СЕТ СН'!$I$20</f>
        <v>3190.9868359700004</v>
      </c>
      <c r="M144" s="36">
        <f>SUMIFS(СВЦЭМ!$C$33:$C$776,СВЦЭМ!$A$33:$A$776,$A144,СВЦЭМ!$B$33:$B$776,M$119)+'СЕТ СН'!$I$12+СВЦЭМ!$D$10+'СЕТ СН'!$I$5-'СЕТ СН'!$I$20</f>
        <v>3182.0291941900005</v>
      </c>
      <c r="N144" s="36">
        <f>SUMIFS(СВЦЭМ!$C$33:$C$776,СВЦЭМ!$A$33:$A$776,$A144,СВЦЭМ!$B$33:$B$776,N$119)+'СЕТ СН'!$I$12+СВЦЭМ!$D$10+'СЕТ СН'!$I$5-'СЕТ СН'!$I$20</f>
        <v>3178.5393314000003</v>
      </c>
      <c r="O144" s="36">
        <f>SUMIFS(СВЦЭМ!$C$33:$C$776,СВЦЭМ!$A$33:$A$776,$A144,СВЦЭМ!$B$33:$B$776,O$119)+'СЕТ СН'!$I$12+СВЦЭМ!$D$10+'СЕТ СН'!$I$5-'СЕТ СН'!$I$20</f>
        <v>3207.5773252400004</v>
      </c>
      <c r="P144" s="36">
        <f>SUMIFS(СВЦЭМ!$C$33:$C$776,СВЦЭМ!$A$33:$A$776,$A144,СВЦЭМ!$B$33:$B$776,P$119)+'СЕТ СН'!$I$12+СВЦЭМ!$D$10+'СЕТ СН'!$I$5-'СЕТ СН'!$I$20</f>
        <v>3231.8204628100002</v>
      </c>
      <c r="Q144" s="36">
        <f>SUMIFS(СВЦЭМ!$C$33:$C$776,СВЦЭМ!$A$33:$A$776,$A144,СВЦЭМ!$B$33:$B$776,Q$119)+'СЕТ СН'!$I$12+СВЦЭМ!$D$10+'СЕТ СН'!$I$5-'СЕТ СН'!$I$20</f>
        <v>3236.5377664100001</v>
      </c>
      <c r="R144" s="36">
        <f>SUMIFS(СВЦЭМ!$C$33:$C$776,СВЦЭМ!$A$33:$A$776,$A144,СВЦЭМ!$B$33:$B$776,R$119)+'СЕТ СН'!$I$12+СВЦЭМ!$D$10+'СЕТ СН'!$I$5-'СЕТ СН'!$I$20</f>
        <v>3191.28120365</v>
      </c>
      <c r="S144" s="36">
        <f>SUMIFS(СВЦЭМ!$C$33:$C$776,СВЦЭМ!$A$33:$A$776,$A144,СВЦЭМ!$B$33:$B$776,S$119)+'СЕТ СН'!$I$12+СВЦЭМ!$D$10+'СЕТ СН'!$I$5-'СЕТ СН'!$I$20</f>
        <v>3176.8243765100001</v>
      </c>
      <c r="T144" s="36">
        <f>SUMIFS(СВЦЭМ!$C$33:$C$776,СВЦЭМ!$A$33:$A$776,$A144,СВЦЭМ!$B$33:$B$776,T$119)+'СЕТ СН'!$I$12+СВЦЭМ!$D$10+'СЕТ СН'!$I$5-'СЕТ СН'!$I$20</f>
        <v>3184.8013211200005</v>
      </c>
      <c r="U144" s="36">
        <f>SUMIFS(СВЦЭМ!$C$33:$C$776,СВЦЭМ!$A$33:$A$776,$A144,СВЦЭМ!$B$33:$B$776,U$119)+'СЕТ СН'!$I$12+СВЦЭМ!$D$10+'СЕТ СН'!$I$5-'СЕТ СН'!$I$20</f>
        <v>3183.90980537</v>
      </c>
      <c r="V144" s="36">
        <f>SUMIFS(СВЦЭМ!$C$33:$C$776,СВЦЭМ!$A$33:$A$776,$A144,СВЦЭМ!$B$33:$B$776,V$119)+'СЕТ СН'!$I$12+СВЦЭМ!$D$10+'СЕТ СН'!$I$5-'СЕТ СН'!$I$20</f>
        <v>3178.9806991600003</v>
      </c>
      <c r="W144" s="36">
        <f>SUMIFS(СВЦЭМ!$C$33:$C$776,СВЦЭМ!$A$33:$A$776,$A144,СВЦЭМ!$B$33:$B$776,W$119)+'СЕТ СН'!$I$12+СВЦЭМ!$D$10+'СЕТ СН'!$I$5-'СЕТ СН'!$I$20</f>
        <v>3170.1763698100003</v>
      </c>
      <c r="X144" s="36">
        <f>SUMIFS(СВЦЭМ!$C$33:$C$776,СВЦЭМ!$A$33:$A$776,$A144,СВЦЭМ!$B$33:$B$776,X$119)+'СЕТ СН'!$I$12+СВЦЭМ!$D$10+'СЕТ СН'!$I$5-'СЕТ СН'!$I$20</f>
        <v>3174.5424629200002</v>
      </c>
      <c r="Y144" s="36">
        <f>SUMIFS(СВЦЭМ!$C$33:$C$776,СВЦЭМ!$A$33:$A$776,$A144,СВЦЭМ!$B$33:$B$776,Y$119)+'СЕТ СН'!$I$12+СВЦЭМ!$D$10+'СЕТ СН'!$I$5-'СЕТ СН'!$I$20</f>
        <v>3193.71722245</v>
      </c>
    </row>
    <row r="145" spans="1:26" ht="15.75" x14ac:dyDescent="0.2">
      <c r="A145" s="35">
        <f t="shared" si="3"/>
        <v>44191</v>
      </c>
      <c r="B145" s="36">
        <f>SUMIFS(СВЦЭМ!$C$33:$C$776,СВЦЭМ!$A$33:$A$776,$A145,СВЦЭМ!$B$33:$B$776,B$119)+'СЕТ СН'!$I$12+СВЦЭМ!$D$10+'СЕТ СН'!$I$5-'СЕТ СН'!$I$20</f>
        <v>3266.0607954000002</v>
      </c>
      <c r="C145" s="36">
        <f>SUMIFS(СВЦЭМ!$C$33:$C$776,СВЦЭМ!$A$33:$A$776,$A145,СВЦЭМ!$B$33:$B$776,C$119)+'СЕТ СН'!$I$12+СВЦЭМ!$D$10+'СЕТ СН'!$I$5-'СЕТ СН'!$I$20</f>
        <v>3318.4749048400004</v>
      </c>
      <c r="D145" s="36">
        <f>SUMIFS(СВЦЭМ!$C$33:$C$776,СВЦЭМ!$A$33:$A$776,$A145,СВЦЭМ!$B$33:$B$776,D$119)+'СЕТ СН'!$I$12+СВЦЭМ!$D$10+'СЕТ СН'!$I$5-'СЕТ СН'!$I$20</f>
        <v>3334.7097142100001</v>
      </c>
      <c r="E145" s="36">
        <f>SUMIFS(СВЦЭМ!$C$33:$C$776,СВЦЭМ!$A$33:$A$776,$A145,СВЦЭМ!$B$33:$B$776,E$119)+'СЕТ СН'!$I$12+СВЦЭМ!$D$10+'СЕТ СН'!$I$5-'СЕТ СН'!$I$20</f>
        <v>3349.5566569400003</v>
      </c>
      <c r="F145" s="36">
        <f>SUMIFS(СВЦЭМ!$C$33:$C$776,СВЦЭМ!$A$33:$A$776,$A145,СВЦЭМ!$B$33:$B$776,F$119)+'СЕТ СН'!$I$12+СВЦЭМ!$D$10+'СЕТ СН'!$I$5-'СЕТ СН'!$I$20</f>
        <v>3358.4161531400005</v>
      </c>
      <c r="G145" s="36">
        <f>SUMIFS(СВЦЭМ!$C$33:$C$776,СВЦЭМ!$A$33:$A$776,$A145,СВЦЭМ!$B$33:$B$776,G$119)+'СЕТ СН'!$I$12+СВЦЭМ!$D$10+'СЕТ СН'!$I$5-'СЕТ СН'!$I$20</f>
        <v>3346.6624468099999</v>
      </c>
      <c r="H145" s="36">
        <f>SUMIFS(СВЦЭМ!$C$33:$C$776,СВЦЭМ!$A$33:$A$776,$A145,СВЦЭМ!$B$33:$B$776,H$119)+'СЕТ СН'!$I$12+СВЦЭМ!$D$10+'СЕТ СН'!$I$5-'СЕТ СН'!$I$20</f>
        <v>3297.68198837</v>
      </c>
      <c r="I145" s="36">
        <f>SUMIFS(СВЦЭМ!$C$33:$C$776,СВЦЭМ!$A$33:$A$776,$A145,СВЦЭМ!$B$33:$B$776,I$119)+'СЕТ СН'!$I$12+СВЦЭМ!$D$10+'СЕТ СН'!$I$5-'СЕТ СН'!$I$20</f>
        <v>3248.9909450500004</v>
      </c>
      <c r="J145" s="36">
        <f>SUMIFS(СВЦЭМ!$C$33:$C$776,СВЦЭМ!$A$33:$A$776,$A145,СВЦЭМ!$B$33:$B$776,J$119)+'СЕТ СН'!$I$12+СВЦЭМ!$D$10+'СЕТ СН'!$I$5-'СЕТ СН'!$I$20</f>
        <v>3204.7631573500003</v>
      </c>
      <c r="K145" s="36">
        <f>SUMIFS(СВЦЭМ!$C$33:$C$776,СВЦЭМ!$A$33:$A$776,$A145,СВЦЭМ!$B$33:$B$776,K$119)+'СЕТ СН'!$I$12+СВЦЭМ!$D$10+'СЕТ СН'!$I$5-'СЕТ СН'!$I$20</f>
        <v>3169.1309497100001</v>
      </c>
      <c r="L145" s="36">
        <f>SUMIFS(СВЦЭМ!$C$33:$C$776,СВЦЭМ!$A$33:$A$776,$A145,СВЦЭМ!$B$33:$B$776,L$119)+'СЕТ СН'!$I$12+СВЦЭМ!$D$10+'СЕТ СН'!$I$5-'СЕТ СН'!$I$20</f>
        <v>3170.3242496100002</v>
      </c>
      <c r="M145" s="36">
        <f>SUMIFS(СВЦЭМ!$C$33:$C$776,СВЦЭМ!$A$33:$A$776,$A145,СВЦЭМ!$B$33:$B$776,M$119)+'СЕТ СН'!$I$12+СВЦЭМ!$D$10+'СЕТ СН'!$I$5-'СЕТ СН'!$I$20</f>
        <v>3169.7672691100001</v>
      </c>
      <c r="N145" s="36">
        <f>SUMIFS(СВЦЭМ!$C$33:$C$776,СВЦЭМ!$A$33:$A$776,$A145,СВЦЭМ!$B$33:$B$776,N$119)+'СЕТ СН'!$I$12+СВЦЭМ!$D$10+'СЕТ СН'!$I$5-'СЕТ СН'!$I$20</f>
        <v>3175.0520802800002</v>
      </c>
      <c r="O145" s="36">
        <f>SUMIFS(СВЦЭМ!$C$33:$C$776,СВЦЭМ!$A$33:$A$776,$A145,СВЦЭМ!$B$33:$B$776,O$119)+'СЕТ СН'!$I$12+СВЦЭМ!$D$10+'СЕТ СН'!$I$5-'СЕТ СН'!$I$20</f>
        <v>3218.0361977800003</v>
      </c>
      <c r="P145" s="36">
        <f>SUMIFS(СВЦЭМ!$C$33:$C$776,СВЦЭМ!$A$33:$A$776,$A145,СВЦЭМ!$B$33:$B$776,P$119)+'СЕТ СН'!$I$12+СВЦЭМ!$D$10+'СЕТ СН'!$I$5-'СЕТ СН'!$I$20</f>
        <v>3237.0321938400002</v>
      </c>
      <c r="Q145" s="36">
        <f>SUMIFS(СВЦЭМ!$C$33:$C$776,СВЦЭМ!$A$33:$A$776,$A145,СВЦЭМ!$B$33:$B$776,Q$119)+'СЕТ СН'!$I$12+СВЦЭМ!$D$10+'СЕТ СН'!$I$5-'СЕТ СН'!$I$20</f>
        <v>3239.6587816500005</v>
      </c>
      <c r="R145" s="36">
        <f>SUMIFS(СВЦЭМ!$C$33:$C$776,СВЦЭМ!$A$33:$A$776,$A145,СВЦЭМ!$B$33:$B$776,R$119)+'СЕТ СН'!$I$12+СВЦЭМ!$D$10+'СЕТ СН'!$I$5-'СЕТ СН'!$I$20</f>
        <v>3195.2333817400004</v>
      </c>
      <c r="S145" s="36">
        <f>SUMIFS(СВЦЭМ!$C$33:$C$776,СВЦЭМ!$A$33:$A$776,$A145,СВЦЭМ!$B$33:$B$776,S$119)+'СЕТ СН'!$I$12+СВЦЭМ!$D$10+'СЕТ СН'!$I$5-'СЕТ СН'!$I$20</f>
        <v>3167.6666373600001</v>
      </c>
      <c r="T145" s="36">
        <f>SUMIFS(СВЦЭМ!$C$33:$C$776,СВЦЭМ!$A$33:$A$776,$A145,СВЦЭМ!$B$33:$B$776,T$119)+'СЕТ СН'!$I$12+СВЦЭМ!$D$10+'СЕТ СН'!$I$5-'СЕТ СН'!$I$20</f>
        <v>3153.6934492400001</v>
      </c>
      <c r="U145" s="36">
        <f>SUMIFS(СВЦЭМ!$C$33:$C$776,СВЦЭМ!$A$33:$A$776,$A145,СВЦЭМ!$B$33:$B$776,U$119)+'СЕТ СН'!$I$12+СВЦЭМ!$D$10+'СЕТ СН'!$I$5-'СЕТ СН'!$I$20</f>
        <v>3150.6532334800004</v>
      </c>
      <c r="V145" s="36">
        <f>SUMIFS(СВЦЭМ!$C$33:$C$776,СВЦЭМ!$A$33:$A$776,$A145,СВЦЭМ!$B$33:$B$776,V$119)+'СЕТ СН'!$I$12+СВЦЭМ!$D$10+'СЕТ СН'!$I$5-'СЕТ СН'!$I$20</f>
        <v>3161.6471037600004</v>
      </c>
      <c r="W145" s="36">
        <f>SUMIFS(СВЦЭМ!$C$33:$C$776,СВЦЭМ!$A$33:$A$776,$A145,СВЦЭМ!$B$33:$B$776,W$119)+'СЕТ СН'!$I$12+СВЦЭМ!$D$10+'СЕТ СН'!$I$5-'СЕТ СН'!$I$20</f>
        <v>3172.5306246500004</v>
      </c>
      <c r="X145" s="36">
        <f>SUMIFS(СВЦЭМ!$C$33:$C$776,СВЦЭМ!$A$33:$A$776,$A145,СВЦЭМ!$B$33:$B$776,X$119)+'СЕТ СН'!$I$12+СВЦЭМ!$D$10+'СЕТ СН'!$I$5-'СЕТ СН'!$I$20</f>
        <v>3191.0620608900003</v>
      </c>
      <c r="Y145" s="36">
        <f>SUMIFS(СВЦЭМ!$C$33:$C$776,СВЦЭМ!$A$33:$A$776,$A145,СВЦЭМ!$B$33:$B$776,Y$119)+'СЕТ СН'!$I$12+СВЦЭМ!$D$10+'СЕТ СН'!$I$5-'СЕТ СН'!$I$20</f>
        <v>3214.0797675700001</v>
      </c>
    </row>
    <row r="146" spans="1:26" ht="15.75" x14ac:dyDescent="0.2">
      <c r="A146" s="35">
        <f t="shared" si="3"/>
        <v>44192</v>
      </c>
      <c r="B146" s="36">
        <f>SUMIFS(СВЦЭМ!$C$33:$C$776,СВЦЭМ!$A$33:$A$776,$A146,СВЦЭМ!$B$33:$B$776,B$119)+'СЕТ СН'!$I$12+СВЦЭМ!$D$10+'СЕТ СН'!$I$5-'СЕТ СН'!$I$20</f>
        <v>3248.6309586800003</v>
      </c>
      <c r="C146" s="36">
        <f>SUMIFS(СВЦЭМ!$C$33:$C$776,СВЦЭМ!$A$33:$A$776,$A146,СВЦЭМ!$B$33:$B$776,C$119)+'СЕТ СН'!$I$12+СВЦЭМ!$D$10+'СЕТ СН'!$I$5-'СЕТ СН'!$I$20</f>
        <v>3298.5379294000004</v>
      </c>
      <c r="D146" s="36">
        <f>SUMIFS(СВЦЭМ!$C$33:$C$776,СВЦЭМ!$A$33:$A$776,$A146,СВЦЭМ!$B$33:$B$776,D$119)+'СЕТ СН'!$I$12+СВЦЭМ!$D$10+'СЕТ СН'!$I$5-'СЕТ СН'!$I$20</f>
        <v>3322.2997349500001</v>
      </c>
      <c r="E146" s="36">
        <f>SUMIFS(СВЦЭМ!$C$33:$C$776,СВЦЭМ!$A$33:$A$776,$A146,СВЦЭМ!$B$33:$B$776,E$119)+'СЕТ СН'!$I$12+СВЦЭМ!$D$10+'СЕТ СН'!$I$5-'СЕТ СН'!$I$20</f>
        <v>3334.8892584499999</v>
      </c>
      <c r="F146" s="36">
        <f>SUMIFS(СВЦЭМ!$C$33:$C$776,СВЦЭМ!$A$33:$A$776,$A146,СВЦЭМ!$B$33:$B$776,F$119)+'СЕТ СН'!$I$12+СВЦЭМ!$D$10+'СЕТ СН'!$I$5-'СЕТ СН'!$I$20</f>
        <v>3340.3373149300005</v>
      </c>
      <c r="G146" s="36">
        <f>SUMIFS(СВЦЭМ!$C$33:$C$776,СВЦЭМ!$A$33:$A$776,$A146,СВЦЭМ!$B$33:$B$776,G$119)+'СЕТ СН'!$I$12+СВЦЭМ!$D$10+'СЕТ СН'!$I$5-'СЕТ СН'!$I$20</f>
        <v>3333.8863109500003</v>
      </c>
      <c r="H146" s="36">
        <f>SUMIFS(СВЦЭМ!$C$33:$C$776,СВЦЭМ!$A$33:$A$776,$A146,СВЦЭМ!$B$33:$B$776,H$119)+'СЕТ СН'!$I$12+СВЦЭМ!$D$10+'СЕТ СН'!$I$5-'СЕТ СН'!$I$20</f>
        <v>3318.8972981300003</v>
      </c>
      <c r="I146" s="36">
        <f>SUMIFS(СВЦЭМ!$C$33:$C$776,СВЦЭМ!$A$33:$A$776,$A146,СВЦЭМ!$B$33:$B$776,I$119)+'СЕТ СН'!$I$12+СВЦЭМ!$D$10+'СЕТ СН'!$I$5-'СЕТ СН'!$I$20</f>
        <v>3265.14071685</v>
      </c>
      <c r="J146" s="36">
        <f>SUMIFS(СВЦЭМ!$C$33:$C$776,СВЦЭМ!$A$33:$A$776,$A146,СВЦЭМ!$B$33:$B$776,J$119)+'СЕТ СН'!$I$12+СВЦЭМ!$D$10+'СЕТ СН'!$I$5-'СЕТ СН'!$I$20</f>
        <v>3198.29858866</v>
      </c>
      <c r="K146" s="36">
        <f>SUMIFS(СВЦЭМ!$C$33:$C$776,СВЦЭМ!$A$33:$A$776,$A146,СВЦЭМ!$B$33:$B$776,K$119)+'СЕТ СН'!$I$12+СВЦЭМ!$D$10+'СЕТ СН'!$I$5-'СЕТ СН'!$I$20</f>
        <v>3170.65746089</v>
      </c>
      <c r="L146" s="36">
        <f>SUMIFS(СВЦЭМ!$C$33:$C$776,СВЦЭМ!$A$33:$A$776,$A146,СВЦЭМ!$B$33:$B$776,L$119)+'СЕТ СН'!$I$12+СВЦЭМ!$D$10+'СЕТ СН'!$I$5-'СЕТ СН'!$I$20</f>
        <v>3170.3534102200001</v>
      </c>
      <c r="M146" s="36">
        <f>SUMIFS(СВЦЭМ!$C$33:$C$776,СВЦЭМ!$A$33:$A$776,$A146,СВЦЭМ!$B$33:$B$776,M$119)+'СЕТ СН'!$I$12+СВЦЭМ!$D$10+'СЕТ СН'!$I$5-'СЕТ СН'!$I$20</f>
        <v>3170.0210419500004</v>
      </c>
      <c r="N146" s="36">
        <f>SUMIFS(СВЦЭМ!$C$33:$C$776,СВЦЭМ!$A$33:$A$776,$A146,СВЦЭМ!$B$33:$B$776,N$119)+'СЕТ СН'!$I$12+СВЦЭМ!$D$10+'СЕТ СН'!$I$5-'СЕТ СН'!$I$20</f>
        <v>3180.6222370300002</v>
      </c>
      <c r="O146" s="36">
        <f>SUMIFS(СВЦЭМ!$C$33:$C$776,СВЦЭМ!$A$33:$A$776,$A146,СВЦЭМ!$B$33:$B$776,O$119)+'СЕТ СН'!$I$12+СВЦЭМ!$D$10+'СЕТ СН'!$I$5-'СЕТ СН'!$I$20</f>
        <v>3228.10920179</v>
      </c>
      <c r="P146" s="36">
        <f>SUMIFS(СВЦЭМ!$C$33:$C$776,СВЦЭМ!$A$33:$A$776,$A146,СВЦЭМ!$B$33:$B$776,P$119)+'СЕТ СН'!$I$12+СВЦЭМ!$D$10+'СЕТ СН'!$I$5-'СЕТ СН'!$I$20</f>
        <v>3236.8243307500002</v>
      </c>
      <c r="Q146" s="36">
        <f>SUMIFS(СВЦЭМ!$C$33:$C$776,СВЦЭМ!$A$33:$A$776,$A146,СВЦЭМ!$B$33:$B$776,Q$119)+'СЕТ СН'!$I$12+СВЦЭМ!$D$10+'СЕТ СН'!$I$5-'СЕТ СН'!$I$20</f>
        <v>3245.1367100000002</v>
      </c>
      <c r="R146" s="36">
        <f>SUMIFS(СВЦЭМ!$C$33:$C$776,СВЦЭМ!$A$33:$A$776,$A146,СВЦЭМ!$B$33:$B$776,R$119)+'СЕТ СН'!$I$12+СВЦЭМ!$D$10+'СЕТ СН'!$I$5-'СЕТ СН'!$I$20</f>
        <v>3207.3400911600002</v>
      </c>
      <c r="S146" s="36">
        <f>SUMIFS(СВЦЭМ!$C$33:$C$776,СВЦЭМ!$A$33:$A$776,$A146,СВЦЭМ!$B$33:$B$776,S$119)+'СЕТ СН'!$I$12+СВЦЭМ!$D$10+'СЕТ СН'!$I$5-'СЕТ СН'!$I$20</f>
        <v>3188.3078015800002</v>
      </c>
      <c r="T146" s="36">
        <f>SUMIFS(СВЦЭМ!$C$33:$C$776,СВЦЭМ!$A$33:$A$776,$A146,СВЦЭМ!$B$33:$B$776,T$119)+'СЕТ СН'!$I$12+СВЦЭМ!$D$10+'СЕТ СН'!$I$5-'СЕТ СН'!$I$20</f>
        <v>3194.9974237300003</v>
      </c>
      <c r="U146" s="36">
        <f>SUMIFS(СВЦЭМ!$C$33:$C$776,СВЦЭМ!$A$33:$A$776,$A146,СВЦЭМ!$B$33:$B$776,U$119)+'СЕТ СН'!$I$12+СВЦЭМ!$D$10+'СЕТ СН'!$I$5-'СЕТ СН'!$I$20</f>
        <v>3192.0067893000005</v>
      </c>
      <c r="V146" s="36">
        <f>SUMIFS(СВЦЭМ!$C$33:$C$776,СВЦЭМ!$A$33:$A$776,$A146,СВЦЭМ!$B$33:$B$776,V$119)+'СЕТ СН'!$I$12+СВЦЭМ!$D$10+'СЕТ СН'!$I$5-'СЕТ СН'!$I$20</f>
        <v>3160.39014873</v>
      </c>
      <c r="W146" s="36">
        <f>SUMIFS(СВЦЭМ!$C$33:$C$776,СВЦЭМ!$A$33:$A$776,$A146,СВЦЭМ!$B$33:$B$776,W$119)+'СЕТ СН'!$I$12+СВЦЭМ!$D$10+'СЕТ СН'!$I$5-'СЕТ СН'!$I$20</f>
        <v>3175.4922809</v>
      </c>
      <c r="X146" s="36">
        <f>SUMIFS(СВЦЭМ!$C$33:$C$776,СВЦЭМ!$A$33:$A$776,$A146,СВЦЭМ!$B$33:$B$776,X$119)+'СЕТ СН'!$I$12+СВЦЭМ!$D$10+'СЕТ СН'!$I$5-'СЕТ СН'!$I$20</f>
        <v>3189.6029233700001</v>
      </c>
      <c r="Y146" s="36">
        <f>SUMIFS(СВЦЭМ!$C$33:$C$776,СВЦЭМ!$A$33:$A$776,$A146,СВЦЭМ!$B$33:$B$776,Y$119)+'СЕТ СН'!$I$12+СВЦЭМ!$D$10+'СЕТ СН'!$I$5-'СЕТ СН'!$I$20</f>
        <v>3210.1902179100002</v>
      </c>
    </row>
    <row r="147" spans="1:26" ht="15.75" x14ac:dyDescent="0.2">
      <c r="A147" s="35">
        <f t="shared" si="3"/>
        <v>44193</v>
      </c>
      <c r="B147" s="36">
        <f>SUMIFS(СВЦЭМ!$C$33:$C$776,СВЦЭМ!$A$33:$A$776,$A147,СВЦЭМ!$B$33:$B$776,B$119)+'СЕТ СН'!$I$12+СВЦЭМ!$D$10+'СЕТ СН'!$I$5-'СЕТ СН'!$I$20</f>
        <v>3265.6083221500003</v>
      </c>
      <c r="C147" s="36">
        <f>SUMIFS(СВЦЭМ!$C$33:$C$776,СВЦЭМ!$A$33:$A$776,$A147,СВЦЭМ!$B$33:$B$776,C$119)+'СЕТ СН'!$I$12+СВЦЭМ!$D$10+'СЕТ СН'!$I$5-'СЕТ СН'!$I$20</f>
        <v>3321.4341027700002</v>
      </c>
      <c r="D147" s="36">
        <f>SUMIFS(СВЦЭМ!$C$33:$C$776,СВЦЭМ!$A$33:$A$776,$A147,СВЦЭМ!$B$33:$B$776,D$119)+'СЕТ СН'!$I$12+СВЦЭМ!$D$10+'СЕТ СН'!$I$5-'СЕТ СН'!$I$20</f>
        <v>3343.2617222400004</v>
      </c>
      <c r="E147" s="36">
        <f>SUMIFS(СВЦЭМ!$C$33:$C$776,СВЦЭМ!$A$33:$A$776,$A147,СВЦЭМ!$B$33:$B$776,E$119)+'СЕТ СН'!$I$12+СВЦЭМ!$D$10+'СЕТ СН'!$I$5-'СЕТ СН'!$I$20</f>
        <v>3367.8952586900004</v>
      </c>
      <c r="F147" s="36">
        <f>SUMIFS(СВЦЭМ!$C$33:$C$776,СВЦЭМ!$A$33:$A$776,$A147,СВЦЭМ!$B$33:$B$776,F$119)+'СЕТ СН'!$I$12+СВЦЭМ!$D$10+'СЕТ СН'!$I$5-'СЕТ СН'!$I$20</f>
        <v>3368.8047791600002</v>
      </c>
      <c r="G147" s="36">
        <f>SUMIFS(СВЦЭМ!$C$33:$C$776,СВЦЭМ!$A$33:$A$776,$A147,СВЦЭМ!$B$33:$B$776,G$119)+'СЕТ СН'!$I$12+СВЦЭМ!$D$10+'СЕТ СН'!$I$5-'СЕТ СН'!$I$20</f>
        <v>3348.9471257499999</v>
      </c>
      <c r="H147" s="36">
        <f>SUMIFS(СВЦЭМ!$C$33:$C$776,СВЦЭМ!$A$33:$A$776,$A147,СВЦЭМ!$B$33:$B$776,H$119)+'СЕТ СН'!$I$12+СВЦЭМ!$D$10+'СЕТ СН'!$I$5-'СЕТ СН'!$I$20</f>
        <v>3303.2975800000004</v>
      </c>
      <c r="I147" s="36">
        <f>SUMIFS(СВЦЭМ!$C$33:$C$776,СВЦЭМ!$A$33:$A$776,$A147,СВЦЭМ!$B$33:$B$776,I$119)+'СЕТ СН'!$I$12+СВЦЭМ!$D$10+'СЕТ СН'!$I$5-'СЕТ СН'!$I$20</f>
        <v>3241.8712791000003</v>
      </c>
      <c r="J147" s="36">
        <f>SUMIFS(СВЦЭМ!$C$33:$C$776,СВЦЭМ!$A$33:$A$776,$A147,СВЦЭМ!$B$33:$B$776,J$119)+'СЕТ СН'!$I$12+СВЦЭМ!$D$10+'СЕТ СН'!$I$5-'СЕТ СН'!$I$20</f>
        <v>3195.6308529600001</v>
      </c>
      <c r="K147" s="36">
        <f>SUMIFS(СВЦЭМ!$C$33:$C$776,СВЦЭМ!$A$33:$A$776,$A147,СВЦЭМ!$B$33:$B$776,K$119)+'СЕТ СН'!$I$12+СВЦЭМ!$D$10+'СЕТ СН'!$I$5-'СЕТ СН'!$I$20</f>
        <v>3228.7177096000005</v>
      </c>
      <c r="L147" s="36">
        <f>SUMIFS(СВЦЭМ!$C$33:$C$776,СВЦЭМ!$A$33:$A$776,$A147,СВЦЭМ!$B$33:$B$776,L$119)+'СЕТ СН'!$I$12+СВЦЭМ!$D$10+'СЕТ СН'!$I$5-'СЕТ СН'!$I$20</f>
        <v>3235.4955474200001</v>
      </c>
      <c r="M147" s="36">
        <f>SUMIFS(СВЦЭМ!$C$33:$C$776,СВЦЭМ!$A$33:$A$776,$A147,СВЦЭМ!$B$33:$B$776,M$119)+'СЕТ СН'!$I$12+СВЦЭМ!$D$10+'СЕТ СН'!$I$5-'СЕТ СН'!$I$20</f>
        <v>3227.7059536100005</v>
      </c>
      <c r="N147" s="36">
        <f>SUMIFS(СВЦЭМ!$C$33:$C$776,СВЦЭМ!$A$33:$A$776,$A147,СВЦЭМ!$B$33:$B$776,N$119)+'СЕТ СН'!$I$12+СВЦЭМ!$D$10+'СЕТ СН'!$I$5-'СЕТ СН'!$I$20</f>
        <v>3225.7229818800001</v>
      </c>
      <c r="O147" s="36">
        <f>SUMIFS(СВЦЭМ!$C$33:$C$776,СВЦЭМ!$A$33:$A$776,$A147,СВЦЭМ!$B$33:$B$776,O$119)+'СЕТ СН'!$I$12+СВЦЭМ!$D$10+'СЕТ СН'!$I$5-'СЕТ СН'!$I$20</f>
        <v>3232.3945475700002</v>
      </c>
      <c r="P147" s="36">
        <f>SUMIFS(СВЦЭМ!$C$33:$C$776,СВЦЭМ!$A$33:$A$776,$A147,СВЦЭМ!$B$33:$B$776,P$119)+'СЕТ СН'!$I$12+СВЦЭМ!$D$10+'СЕТ СН'!$I$5-'СЕТ СН'!$I$20</f>
        <v>3255.0830465100003</v>
      </c>
      <c r="Q147" s="36">
        <f>SUMIFS(СВЦЭМ!$C$33:$C$776,СВЦЭМ!$A$33:$A$776,$A147,СВЦЭМ!$B$33:$B$776,Q$119)+'СЕТ СН'!$I$12+СВЦЭМ!$D$10+'СЕТ СН'!$I$5-'СЕТ СН'!$I$20</f>
        <v>3261.1375729500005</v>
      </c>
      <c r="R147" s="36">
        <f>SUMIFS(СВЦЭМ!$C$33:$C$776,СВЦЭМ!$A$33:$A$776,$A147,СВЦЭМ!$B$33:$B$776,R$119)+'СЕТ СН'!$I$12+СВЦЭМ!$D$10+'СЕТ СН'!$I$5-'СЕТ СН'!$I$20</f>
        <v>3227.72653851</v>
      </c>
      <c r="S147" s="36">
        <f>SUMIFS(СВЦЭМ!$C$33:$C$776,СВЦЭМ!$A$33:$A$776,$A147,СВЦЭМ!$B$33:$B$776,S$119)+'СЕТ СН'!$I$12+СВЦЭМ!$D$10+'СЕТ СН'!$I$5-'СЕТ СН'!$I$20</f>
        <v>3233.3480045200004</v>
      </c>
      <c r="T147" s="36">
        <f>SUMIFS(СВЦЭМ!$C$33:$C$776,СВЦЭМ!$A$33:$A$776,$A147,СВЦЭМ!$B$33:$B$776,T$119)+'СЕТ СН'!$I$12+СВЦЭМ!$D$10+'СЕТ СН'!$I$5-'СЕТ СН'!$I$20</f>
        <v>3202.83156289</v>
      </c>
      <c r="U147" s="36">
        <f>SUMIFS(СВЦЭМ!$C$33:$C$776,СВЦЭМ!$A$33:$A$776,$A147,СВЦЭМ!$B$33:$B$776,U$119)+'СЕТ СН'!$I$12+СВЦЭМ!$D$10+'СЕТ СН'!$I$5-'СЕТ СН'!$I$20</f>
        <v>3161.2730987300001</v>
      </c>
      <c r="V147" s="36">
        <f>SUMIFS(СВЦЭМ!$C$33:$C$776,СВЦЭМ!$A$33:$A$776,$A147,СВЦЭМ!$B$33:$B$776,V$119)+'СЕТ СН'!$I$12+СВЦЭМ!$D$10+'СЕТ СН'!$I$5-'СЕТ СН'!$I$20</f>
        <v>3153.4558188800002</v>
      </c>
      <c r="W147" s="36">
        <f>SUMIFS(СВЦЭМ!$C$33:$C$776,СВЦЭМ!$A$33:$A$776,$A147,СВЦЭМ!$B$33:$B$776,W$119)+'СЕТ СН'!$I$12+СВЦЭМ!$D$10+'СЕТ СН'!$I$5-'СЕТ СН'!$I$20</f>
        <v>3155.6227279100003</v>
      </c>
      <c r="X147" s="36">
        <f>SUMIFS(СВЦЭМ!$C$33:$C$776,СВЦЭМ!$A$33:$A$776,$A147,СВЦЭМ!$B$33:$B$776,X$119)+'СЕТ СН'!$I$12+СВЦЭМ!$D$10+'СЕТ СН'!$I$5-'СЕТ СН'!$I$20</f>
        <v>3163.63150812</v>
      </c>
      <c r="Y147" s="36">
        <f>SUMIFS(СВЦЭМ!$C$33:$C$776,СВЦЭМ!$A$33:$A$776,$A147,СВЦЭМ!$B$33:$B$776,Y$119)+'СЕТ СН'!$I$12+СВЦЭМ!$D$10+'СЕТ СН'!$I$5-'СЕТ СН'!$I$20</f>
        <v>3190.8443022700003</v>
      </c>
    </row>
    <row r="148" spans="1:26" ht="15.75" x14ac:dyDescent="0.2">
      <c r="A148" s="35">
        <f t="shared" si="3"/>
        <v>44194</v>
      </c>
      <c r="B148" s="36">
        <f>SUMIFS(СВЦЭМ!$C$33:$C$776,СВЦЭМ!$A$33:$A$776,$A148,СВЦЭМ!$B$33:$B$776,B$119)+'СЕТ СН'!$I$12+СВЦЭМ!$D$10+'СЕТ СН'!$I$5-'СЕТ СН'!$I$20</f>
        <v>3299.3705946400005</v>
      </c>
      <c r="C148" s="36">
        <f>SUMIFS(СВЦЭМ!$C$33:$C$776,СВЦЭМ!$A$33:$A$776,$A148,СВЦЭМ!$B$33:$B$776,C$119)+'СЕТ СН'!$I$12+СВЦЭМ!$D$10+'СЕТ СН'!$I$5-'СЕТ СН'!$I$20</f>
        <v>3361.3044901900003</v>
      </c>
      <c r="D148" s="36">
        <f>SUMIFS(СВЦЭМ!$C$33:$C$776,СВЦЭМ!$A$33:$A$776,$A148,СВЦЭМ!$B$33:$B$776,D$119)+'СЕТ СН'!$I$12+СВЦЭМ!$D$10+'СЕТ СН'!$I$5-'СЕТ СН'!$I$20</f>
        <v>3373.2627943000002</v>
      </c>
      <c r="E148" s="36">
        <f>SUMIFS(СВЦЭМ!$C$33:$C$776,СВЦЭМ!$A$33:$A$776,$A148,СВЦЭМ!$B$33:$B$776,E$119)+'СЕТ СН'!$I$12+СВЦЭМ!$D$10+'СЕТ СН'!$I$5-'СЕТ СН'!$I$20</f>
        <v>3382.1199274099999</v>
      </c>
      <c r="F148" s="36">
        <f>SUMIFS(СВЦЭМ!$C$33:$C$776,СВЦЭМ!$A$33:$A$776,$A148,СВЦЭМ!$B$33:$B$776,F$119)+'СЕТ СН'!$I$12+СВЦЭМ!$D$10+'СЕТ СН'!$I$5-'СЕТ СН'!$I$20</f>
        <v>3380.9842680700003</v>
      </c>
      <c r="G148" s="36">
        <f>SUMIFS(СВЦЭМ!$C$33:$C$776,СВЦЭМ!$A$33:$A$776,$A148,СВЦЭМ!$B$33:$B$776,G$119)+'СЕТ СН'!$I$12+СВЦЭМ!$D$10+'СЕТ СН'!$I$5-'СЕТ СН'!$I$20</f>
        <v>3357.9003185600004</v>
      </c>
      <c r="H148" s="36">
        <f>SUMIFS(СВЦЭМ!$C$33:$C$776,СВЦЭМ!$A$33:$A$776,$A148,СВЦЭМ!$B$33:$B$776,H$119)+'СЕТ СН'!$I$12+СВЦЭМ!$D$10+'СЕТ СН'!$I$5-'СЕТ СН'!$I$20</f>
        <v>3315.3317242100002</v>
      </c>
      <c r="I148" s="36">
        <f>SUMIFS(СВЦЭМ!$C$33:$C$776,СВЦЭМ!$A$33:$A$776,$A148,СВЦЭМ!$B$33:$B$776,I$119)+'СЕТ СН'!$I$12+СВЦЭМ!$D$10+'СЕТ СН'!$I$5-'СЕТ СН'!$I$20</f>
        <v>3247.7714194800001</v>
      </c>
      <c r="J148" s="36">
        <f>SUMIFS(СВЦЭМ!$C$33:$C$776,СВЦЭМ!$A$33:$A$776,$A148,СВЦЭМ!$B$33:$B$776,J$119)+'СЕТ СН'!$I$12+СВЦЭМ!$D$10+'СЕТ СН'!$I$5-'СЕТ СН'!$I$20</f>
        <v>3191.4898880600003</v>
      </c>
      <c r="K148" s="36">
        <f>SUMIFS(СВЦЭМ!$C$33:$C$776,СВЦЭМ!$A$33:$A$776,$A148,СВЦЭМ!$B$33:$B$776,K$119)+'СЕТ СН'!$I$12+СВЦЭМ!$D$10+'СЕТ СН'!$I$5-'СЕТ СН'!$I$20</f>
        <v>3171.1251263800004</v>
      </c>
      <c r="L148" s="36">
        <f>SUMIFS(СВЦЭМ!$C$33:$C$776,СВЦЭМ!$A$33:$A$776,$A148,СВЦЭМ!$B$33:$B$776,L$119)+'СЕТ СН'!$I$12+СВЦЭМ!$D$10+'СЕТ СН'!$I$5-'СЕТ СН'!$I$20</f>
        <v>3177.8898007000003</v>
      </c>
      <c r="M148" s="36">
        <f>SUMIFS(СВЦЭМ!$C$33:$C$776,СВЦЭМ!$A$33:$A$776,$A148,СВЦЭМ!$B$33:$B$776,M$119)+'СЕТ СН'!$I$12+СВЦЭМ!$D$10+'СЕТ СН'!$I$5-'СЕТ СН'!$I$20</f>
        <v>3173.7874751900004</v>
      </c>
      <c r="N148" s="36">
        <f>SUMIFS(СВЦЭМ!$C$33:$C$776,СВЦЭМ!$A$33:$A$776,$A148,СВЦЭМ!$B$33:$B$776,N$119)+'СЕТ СН'!$I$12+СВЦЭМ!$D$10+'СЕТ СН'!$I$5-'СЕТ СН'!$I$20</f>
        <v>3192.4362827000004</v>
      </c>
      <c r="O148" s="36">
        <f>SUMIFS(СВЦЭМ!$C$33:$C$776,СВЦЭМ!$A$33:$A$776,$A148,СВЦЭМ!$B$33:$B$776,O$119)+'СЕТ СН'!$I$12+СВЦЭМ!$D$10+'СЕТ СН'!$I$5-'СЕТ СН'!$I$20</f>
        <v>3254.2863982000003</v>
      </c>
      <c r="P148" s="36">
        <f>SUMIFS(СВЦЭМ!$C$33:$C$776,СВЦЭМ!$A$33:$A$776,$A148,СВЦЭМ!$B$33:$B$776,P$119)+'СЕТ СН'!$I$12+СВЦЭМ!$D$10+'СЕТ СН'!$I$5-'СЕТ СН'!$I$20</f>
        <v>3281.9392703900003</v>
      </c>
      <c r="Q148" s="36">
        <f>SUMIFS(СВЦЭМ!$C$33:$C$776,СВЦЭМ!$A$33:$A$776,$A148,СВЦЭМ!$B$33:$B$776,Q$119)+'СЕТ СН'!$I$12+СВЦЭМ!$D$10+'СЕТ СН'!$I$5-'СЕТ СН'!$I$20</f>
        <v>3277.0932346500003</v>
      </c>
      <c r="R148" s="36">
        <f>SUMIFS(СВЦЭМ!$C$33:$C$776,СВЦЭМ!$A$33:$A$776,$A148,СВЦЭМ!$B$33:$B$776,R$119)+'СЕТ СН'!$I$12+СВЦЭМ!$D$10+'СЕТ СН'!$I$5-'СЕТ СН'!$I$20</f>
        <v>3218.3017243100003</v>
      </c>
      <c r="S148" s="36">
        <f>SUMIFS(СВЦЭМ!$C$33:$C$776,СВЦЭМ!$A$33:$A$776,$A148,СВЦЭМ!$B$33:$B$776,S$119)+'СЕТ СН'!$I$12+СВЦЭМ!$D$10+'СЕТ СН'!$I$5-'СЕТ СН'!$I$20</f>
        <v>3189.7484487600004</v>
      </c>
      <c r="T148" s="36">
        <f>SUMIFS(СВЦЭМ!$C$33:$C$776,СВЦЭМ!$A$33:$A$776,$A148,СВЦЭМ!$B$33:$B$776,T$119)+'СЕТ СН'!$I$12+СВЦЭМ!$D$10+'СЕТ СН'!$I$5-'СЕТ СН'!$I$20</f>
        <v>3187.97073034</v>
      </c>
      <c r="U148" s="36">
        <f>SUMIFS(СВЦЭМ!$C$33:$C$776,СВЦЭМ!$A$33:$A$776,$A148,СВЦЭМ!$B$33:$B$776,U$119)+'СЕТ СН'!$I$12+СВЦЭМ!$D$10+'СЕТ СН'!$I$5-'СЕТ СН'!$I$20</f>
        <v>3182.1817666800002</v>
      </c>
      <c r="V148" s="36">
        <f>SUMIFS(СВЦЭМ!$C$33:$C$776,СВЦЭМ!$A$33:$A$776,$A148,СВЦЭМ!$B$33:$B$776,V$119)+'СЕТ СН'!$I$12+СВЦЭМ!$D$10+'СЕТ СН'!$I$5-'СЕТ СН'!$I$20</f>
        <v>3182.7179595300004</v>
      </c>
      <c r="W148" s="36">
        <f>SUMIFS(СВЦЭМ!$C$33:$C$776,СВЦЭМ!$A$33:$A$776,$A148,СВЦЭМ!$B$33:$B$776,W$119)+'СЕТ СН'!$I$12+СВЦЭМ!$D$10+'СЕТ СН'!$I$5-'СЕТ СН'!$I$20</f>
        <v>3197.7904900100002</v>
      </c>
      <c r="X148" s="36">
        <f>SUMIFS(СВЦЭМ!$C$33:$C$776,СВЦЭМ!$A$33:$A$776,$A148,СВЦЭМ!$B$33:$B$776,X$119)+'СЕТ СН'!$I$12+СВЦЭМ!$D$10+'СЕТ СН'!$I$5-'СЕТ СН'!$I$20</f>
        <v>3207.4233572600001</v>
      </c>
      <c r="Y148" s="36">
        <f>SUMIFS(СВЦЭМ!$C$33:$C$776,СВЦЭМ!$A$33:$A$776,$A148,СВЦЭМ!$B$33:$B$776,Y$119)+'СЕТ СН'!$I$12+СВЦЭМ!$D$10+'СЕТ СН'!$I$5-'СЕТ СН'!$I$20</f>
        <v>3227.5068018500001</v>
      </c>
    </row>
    <row r="149" spans="1:26" ht="15.75" x14ac:dyDescent="0.2">
      <c r="A149" s="35">
        <f t="shared" si="3"/>
        <v>44195</v>
      </c>
      <c r="B149" s="36">
        <f>SUMIFS(СВЦЭМ!$C$33:$C$776,СВЦЭМ!$A$33:$A$776,$A149,СВЦЭМ!$B$33:$B$776,B$119)+'СЕТ СН'!$I$12+СВЦЭМ!$D$10+'СЕТ СН'!$I$5-'СЕТ СН'!$I$20</f>
        <v>3312.2587652600005</v>
      </c>
      <c r="C149" s="36">
        <f>SUMIFS(СВЦЭМ!$C$33:$C$776,СВЦЭМ!$A$33:$A$776,$A149,СВЦЭМ!$B$33:$B$776,C$119)+'СЕТ СН'!$I$12+СВЦЭМ!$D$10+'СЕТ СН'!$I$5-'СЕТ СН'!$I$20</f>
        <v>3366.3131666899999</v>
      </c>
      <c r="D149" s="36">
        <f>SUMIFS(СВЦЭМ!$C$33:$C$776,СВЦЭМ!$A$33:$A$776,$A149,СВЦЭМ!$B$33:$B$776,D$119)+'СЕТ СН'!$I$12+СВЦЭМ!$D$10+'СЕТ СН'!$I$5-'СЕТ СН'!$I$20</f>
        <v>3381.4517746500005</v>
      </c>
      <c r="E149" s="36">
        <f>SUMIFS(СВЦЭМ!$C$33:$C$776,СВЦЭМ!$A$33:$A$776,$A149,СВЦЭМ!$B$33:$B$776,E$119)+'СЕТ СН'!$I$12+СВЦЭМ!$D$10+'СЕТ СН'!$I$5-'СЕТ СН'!$I$20</f>
        <v>3390.1484135500004</v>
      </c>
      <c r="F149" s="36">
        <f>SUMIFS(СВЦЭМ!$C$33:$C$776,СВЦЭМ!$A$33:$A$776,$A149,СВЦЭМ!$B$33:$B$776,F$119)+'СЕТ СН'!$I$12+СВЦЭМ!$D$10+'СЕТ СН'!$I$5-'СЕТ СН'!$I$20</f>
        <v>3389.8993459500002</v>
      </c>
      <c r="G149" s="36">
        <f>SUMIFS(СВЦЭМ!$C$33:$C$776,СВЦЭМ!$A$33:$A$776,$A149,СВЦЭМ!$B$33:$B$776,G$119)+'СЕТ СН'!$I$12+СВЦЭМ!$D$10+'СЕТ СН'!$I$5-'СЕТ СН'!$I$20</f>
        <v>3369.2030333100001</v>
      </c>
      <c r="H149" s="36">
        <f>SUMIFS(СВЦЭМ!$C$33:$C$776,СВЦЭМ!$A$33:$A$776,$A149,СВЦЭМ!$B$33:$B$776,H$119)+'СЕТ СН'!$I$12+СВЦЭМ!$D$10+'СЕТ СН'!$I$5-'СЕТ СН'!$I$20</f>
        <v>3333.4820339100002</v>
      </c>
      <c r="I149" s="36">
        <f>SUMIFS(СВЦЭМ!$C$33:$C$776,СВЦЭМ!$A$33:$A$776,$A149,СВЦЭМ!$B$33:$B$776,I$119)+'СЕТ СН'!$I$12+СВЦЭМ!$D$10+'СЕТ СН'!$I$5-'СЕТ СН'!$I$20</f>
        <v>3276.0979702800005</v>
      </c>
      <c r="J149" s="36">
        <f>SUMIFS(СВЦЭМ!$C$33:$C$776,СВЦЭМ!$A$33:$A$776,$A149,СВЦЭМ!$B$33:$B$776,J$119)+'СЕТ СН'!$I$12+СВЦЭМ!$D$10+'СЕТ СН'!$I$5-'СЕТ СН'!$I$20</f>
        <v>3219.60373746</v>
      </c>
      <c r="K149" s="36">
        <f>SUMIFS(СВЦЭМ!$C$33:$C$776,СВЦЭМ!$A$33:$A$776,$A149,СВЦЭМ!$B$33:$B$776,K$119)+'СЕТ СН'!$I$12+СВЦЭМ!$D$10+'СЕТ СН'!$I$5-'СЕТ СН'!$I$20</f>
        <v>3194.1752144900001</v>
      </c>
      <c r="L149" s="36">
        <f>SUMIFS(СВЦЭМ!$C$33:$C$776,СВЦЭМ!$A$33:$A$776,$A149,СВЦЭМ!$B$33:$B$776,L$119)+'СЕТ СН'!$I$12+СВЦЭМ!$D$10+'СЕТ СН'!$I$5-'СЕТ СН'!$I$20</f>
        <v>3196.5111462800005</v>
      </c>
      <c r="M149" s="36">
        <f>SUMIFS(СВЦЭМ!$C$33:$C$776,СВЦЭМ!$A$33:$A$776,$A149,СВЦЭМ!$B$33:$B$776,M$119)+'СЕТ СН'!$I$12+СВЦЭМ!$D$10+'СЕТ СН'!$I$5-'СЕТ СН'!$I$20</f>
        <v>3198.1036002500005</v>
      </c>
      <c r="N149" s="36">
        <f>SUMIFS(СВЦЭМ!$C$33:$C$776,СВЦЭМ!$A$33:$A$776,$A149,СВЦЭМ!$B$33:$B$776,N$119)+'СЕТ СН'!$I$12+СВЦЭМ!$D$10+'СЕТ СН'!$I$5-'СЕТ СН'!$I$20</f>
        <v>3205.9991602500004</v>
      </c>
      <c r="O149" s="36">
        <f>SUMIFS(СВЦЭМ!$C$33:$C$776,СВЦЭМ!$A$33:$A$776,$A149,СВЦЭМ!$B$33:$B$776,O$119)+'СЕТ СН'!$I$12+СВЦЭМ!$D$10+'СЕТ СН'!$I$5-'СЕТ СН'!$I$20</f>
        <v>3245.26364457</v>
      </c>
      <c r="P149" s="36">
        <f>SUMIFS(СВЦЭМ!$C$33:$C$776,СВЦЭМ!$A$33:$A$776,$A149,СВЦЭМ!$B$33:$B$776,P$119)+'СЕТ СН'!$I$12+СВЦЭМ!$D$10+'СЕТ СН'!$I$5-'СЕТ СН'!$I$20</f>
        <v>3261.1755255000003</v>
      </c>
      <c r="Q149" s="36">
        <f>SUMIFS(СВЦЭМ!$C$33:$C$776,СВЦЭМ!$A$33:$A$776,$A149,СВЦЭМ!$B$33:$B$776,Q$119)+'СЕТ СН'!$I$12+СВЦЭМ!$D$10+'СЕТ СН'!$I$5-'СЕТ СН'!$I$20</f>
        <v>3256.3587064000003</v>
      </c>
      <c r="R149" s="36">
        <f>SUMIFS(СВЦЭМ!$C$33:$C$776,СВЦЭМ!$A$33:$A$776,$A149,СВЦЭМ!$B$33:$B$776,R$119)+'СЕТ СН'!$I$12+СВЦЭМ!$D$10+'СЕТ СН'!$I$5-'СЕТ СН'!$I$20</f>
        <v>3222.36624699</v>
      </c>
      <c r="S149" s="36">
        <f>SUMIFS(СВЦЭМ!$C$33:$C$776,СВЦЭМ!$A$33:$A$776,$A149,СВЦЭМ!$B$33:$B$776,S$119)+'СЕТ СН'!$I$12+СВЦЭМ!$D$10+'СЕТ СН'!$I$5-'СЕТ СН'!$I$20</f>
        <v>3204.5651486100005</v>
      </c>
      <c r="T149" s="36">
        <f>SUMIFS(СВЦЭМ!$C$33:$C$776,СВЦЭМ!$A$33:$A$776,$A149,СВЦЭМ!$B$33:$B$776,T$119)+'СЕТ СН'!$I$12+СВЦЭМ!$D$10+'СЕТ СН'!$I$5-'СЕТ СН'!$I$20</f>
        <v>3202.7834135100002</v>
      </c>
      <c r="U149" s="36">
        <f>SUMIFS(СВЦЭМ!$C$33:$C$776,СВЦЭМ!$A$33:$A$776,$A149,СВЦЭМ!$B$33:$B$776,U$119)+'СЕТ СН'!$I$12+СВЦЭМ!$D$10+'СЕТ СН'!$I$5-'СЕТ СН'!$I$20</f>
        <v>3193.8150060100002</v>
      </c>
      <c r="V149" s="36">
        <f>SUMIFS(СВЦЭМ!$C$33:$C$776,СВЦЭМ!$A$33:$A$776,$A149,СВЦЭМ!$B$33:$B$776,V$119)+'СЕТ СН'!$I$12+СВЦЭМ!$D$10+'СЕТ СН'!$I$5-'СЕТ СН'!$I$20</f>
        <v>3198.6712664800002</v>
      </c>
      <c r="W149" s="36">
        <f>SUMIFS(СВЦЭМ!$C$33:$C$776,СВЦЭМ!$A$33:$A$776,$A149,СВЦЭМ!$B$33:$B$776,W$119)+'СЕТ СН'!$I$12+СВЦЭМ!$D$10+'СЕТ СН'!$I$5-'СЕТ СН'!$I$20</f>
        <v>3212.7842287000003</v>
      </c>
      <c r="X149" s="36">
        <f>SUMIFS(СВЦЭМ!$C$33:$C$776,СВЦЭМ!$A$33:$A$776,$A149,СВЦЭМ!$B$33:$B$776,X$119)+'СЕТ СН'!$I$12+СВЦЭМ!$D$10+'СЕТ СН'!$I$5-'СЕТ СН'!$I$20</f>
        <v>3228.5935909400005</v>
      </c>
      <c r="Y149" s="36">
        <f>SUMIFS(СВЦЭМ!$C$33:$C$776,СВЦЭМ!$A$33:$A$776,$A149,СВЦЭМ!$B$33:$B$776,Y$119)+'СЕТ СН'!$I$12+СВЦЭМ!$D$10+'СЕТ СН'!$I$5-'СЕТ СН'!$I$20</f>
        <v>3235.3607746500002</v>
      </c>
    </row>
    <row r="150" spans="1:26" ht="15.75" x14ac:dyDescent="0.2">
      <c r="A150" s="35">
        <f t="shared" si="3"/>
        <v>44196</v>
      </c>
      <c r="B150" s="36">
        <f>SUMIFS(СВЦЭМ!$C$33:$C$776,СВЦЭМ!$A$33:$A$776,$A150,СВЦЭМ!$B$33:$B$776,B$119)+'СЕТ СН'!$I$12+СВЦЭМ!$D$10+'СЕТ СН'!$I$5-'СЕТ СН'!$I$20</f>
        <v>3293.8150946400001</v>
      </c>
      <c r="C150" s="36">
        <f>SUMIFS(СВЦЭМ!$C$33:$C$776,СВЦЭМ!$A$33:$A$776,$A150,СВЦЭМ!$B$33:$B$776,C$119)+'СЕТ СН'!$I$12+СВЦЭМ!$D$10+'СЕТ СН'!$I$5-'СЕТ СН'!$I$20</f>
        <v>3344.9444923300002</v>
      </c>
      <c r="D150" s="36">
        <f>SUMIFS(СВЦЭМ!$C$33:$C$776,СВЦЭМ!$A$33:$A$776,$A150,СВЦЭМ!$B$33:$B$776,D$119)+'СЕТ СН'!$I$12+СВЦЭМ!$D$10+'СЕТ СН'!$I$5-'СЕТ СН'!$I$20</f>
        <v>3360.8766710500004</v>
      </c>
      <c r="E150" s="36">
        <f>SUMIFS(СВЦЭМ!$C$33:$C$776,СВЦЭМ!$A$33:$A$776,$A150,СВЦЭМ!$B$33:$B$776,E$119)+'СЕТ СН'!$I$12+СВЦЭМ!$D$10+'СЕТ СН'!$I$5-'СЕТ СН'!$I$20</f>
        <v>3379.3060126099999</v>
      </c>
      <c r="F150" s="36">
        <f>SUMIFS(СВЦЭМ!$C$33:$C$776,СВЦЭМ!$A$33:$A$776,$A150,СВЦЭМ!$B$33:$B$776,F$119)+'СЕТ СН'!$I$12+СВЦЭМ!$D$10+'СЕТ СН'!$I$5-'СЕТ СН'!$I$20</f>
        <v>3378.68026482</v>
      </c>
      <c r="G150" s="36">
        <f>SUMIFS(СВЦЭМ!$C$33:$C$776,СВЦЭМ!$A$33:$A$776,$A150,СВЦЭМ!$B$33:$B$776,G$119)+'СЕТ СН'!$I$12+СВЦЭМ!$D$10+'СЕТ СН'!$I$5-'СЕТ СН'!$I$20</f>
        <v>3357.8463905799999</v>
      </c>
      <c r="H150" s="36">
        <f>SUMIFS(СВЦЭМ!$C$33:$C$776,СВЦЭМ!$A$33:$A$776,$A150,СВЦЭМ!$B$33:$B$776,H$119)+'СЕТ СН'!$I$12+СВЦЭМ!$D$10+'СЕТ СН'!$I$5-'СЕТ СН'!$I$20</f>
        <v>3333.4578876000005</v>
      </c>
      <c r="I150" s="36">
        <f>SUMIFS(СВЦЭМ!$C$33:$C$776,СВЦЭМ!$A$33:$A$776,$A150,СВЦЭМ!$B$33:$B$776,I$119)+'СЕТ СН'!$I$12+СВЦЭМ!$D$10+'СЕТ СН'!$I$5-'СЕТ СН'!$I$20</f>
        <v>3279.7175635800004</v>
      </c>
      <c r="J150" s="36">
        <f>SUMIFS(СВЦЭМ!$C$33:$C$776,СВЦЭМ!$A$33:$A$776,$A150,СВЦЭМ!$B$33:$B$776,J$119)+'СЕТ СН'!$I$12+СВЦЭМ!$D$10+'СЕТ СН'!$I$5-'СЕТ СН'!$I$20</f>
        <v>3237.9232728300003</v>
      </c>
      <c r="K150" s="36">
        <f>SUMIFS(СВЦЭМ!$C$33:$C$776,СВЦЭМ!$A$33:$A$776,$A150,СВЦЭМ!$B$33:$B$776,K$119)+'СЕТ СН'!$I$12+СВЦЭМ!$D$10+'СЕТ СН'!$I$5-'СЕТ СН'!$I$20</f>
        <v>3220.4297655400001</v>
      </c>
      <c r="L150" s="36">
        <f>SUMIFS(СВЦЭМ!$C$33:$C$776,СВЦЭМ!$A$33:$A$776,$A150,СВЦЭМ!$B$33:$B$776,L$119)+'СЕТ СН'!$I$12+СВЦЭМ!$D$10+'СЕТ СН'!$I$5-'СЕТ СН'!$I$20</f>
        <v>3206.5252164500002</v>
      </c>
      <c r="M150" s="36">
        <f>SUMIFS(СВЦЭМ!$C$33:$C$776,СВЦЭМ!$A$33:$A$776,$A150,СВЦЭМ!$B$33:$B$776,M$119)+'СЕТ СН'!$I$12+СВЦЭМ!$D$10+'СЕТ СН'!$I$5-'СЕТ СН'!$I$20</f>
        <v>3208.1719528200001</v>
      </c>
      <c r="N150" s="36">
        <f>SUMIFS(СВЦЭМ!$C$33:$C$776,СВЦЭМ!$A$33:$A$776,$A150,СВЦЭМ!$B$33:$B$776,N$119)+'СЕТ СН'!$I$12+СВЦЭМ!$D$10+'СЕТ СН'!$I$5-'СЕТ СН'!$I$20</f>
        <v>3211.6807636400004</v>
      </c>
      <c r="O150" s="36">
        <f>SUMIFS(СВЦЭМ!$C$33:$C$776,СВЦЭМ!$A$33:$A$776,$A150,СВЦЭМ!$B$33:$B$776,O$119)+'СЕТ СН'!$I$12+СВЦЭМ!$D$10+'СЕТ СН'!$I$5-'СЕТ СН'!$I$20</f>
        <v>3259.1020056100001</v>
      </c>
      <c r="P150" s="36">
        <f>SUMIFS(СВЦЭМ!$C$33:$C$776,СВЦЭМ!$A$33:$A$776,$A150,СВЦЭМ!$B$33:$B$776,P$119)+'СЕТ СН'!$I$12+СВЦЭМ!$D$10+'СЕТ СН'!$I$5-'СЕТ СН'!$I$20</f>
        <v>3271.9518421300004</v>
      </c>
      <c r="Q150" s="36">
        <f>SUMIFS(СВЦЭМ!$C$33:$C$776,СВЦЭМ!$A$33:$A$776,$A150,СВЦЭМ!$B$33:$B$776,Q$119)+'СЕТ СН'!$I$12+СВЦЭМ!$D$10+'СЕТ СН'!$I$5-'СЕТ СН'!$I$20</f>
        <v>3279.9866163100005</v>
      </c>
      <c r="R150" s="36">
        <f>SUMIFS(СВЦЭМ!$C$33:$C$776,СВЦЭМ!$A$33:$A$776,$A150,СВЦЭМ!$B$33:$B$776,R$119)+'СЕТ СН'!$I$12+СВЦЭМ!$D$10+'СЕТ СН'!$I$5-'СЕТ СН'!$I$20</f>
        <v>3243.3323398000002</v>
      </c>
      <c r="S150" s="36">
        <f>SUMIFS(СВЦЭМ!$C$33:$C$776,СВЦЭМ!$A$33:$A$776,$A150,СВЦЭМ!$B$33:$B$776,S$119)+'СЕТ СН'!$I$12+СВЦЭМ!$D$10+'СЕТ СН'!$I$5-'СЕТ СН'!$I$20</f>
        <v>3205.3569660200001</v>
      </c>
      <c r="T150" s="36">
        <f>SUMIFS(СВЦЭМ!$C$33:$C$776,СВЦЭМ!$A$33:$A$776,$A150,СВЦЭМ!$B$33:$B$776,T$119)+'СЕТ СН'!$I$12+СВЦЭМ!$D$10+'СЕТ СН'!$I$5-'СЕТ СН'!$I$20</f>
        <v>3178.9131107800004</v>
      </c>
      <c r="U150" s="36">
        <f>SUMIFS(СВЦЭМ!$C$33:$C$776,СВЦЭМ!$A$33:$A$776,$A150,СВЦЭМ!$B$33:$B$776,U$119)+'СЕТ СН'!$I$12+СВЦЭМ!$D$10+'СЕТ СН'!$I$5-'СЕТ СН'!$I$20</f>
        <v>3178.1143053900005</v>
      </c>
      <c r="V150" s="36">
        <f>SUMIFS(СВЦЭМ!$C$33:$C$776,СВЦЭМ!$A$33:$A$776,$A150,СВЦЭМ!$B$33:$B$776,V$119)+'СЕТ СН'!$I$12+СВЦЭМ!$D$10+'СЕТ СН'!$I$5-'СЕТ СН'!$I$20</f>
        <v>3183.4955684200004</v>
      </c>
      <c r="W150" s="36">
        <f>SUMIFS(СВЦЭМ!$C$33:$C$776,СВЦЭМ!$A$33:$A$776,$A150,СВЦЭМ!$B$33:$B$776,W$119)+'СЕТ СН'!$I$12+СВЦЭМ!$D$10+'СЕТ СН'!$I$5-'СЕТ СН'!$I$20</f>
        <v>3198.1050850000001</v>
      </c>
      <c r="X150" s="36">
        <f>SUMIFS(СВЦЭМ!$C$33:$C$776,СВЦЭМ!$A$33:$A$776,$A150,СВЦЭМ!$B$33:$B$776,X$119)+'СЕТ СН'!$I$12+СВЦЭМ!$D$10+'СЕТ СН'!$I$5-'СЕТ СН'!$I$20</f>
        <v>3194.1489709300004</v>
      </c>
      <c r="Y150" s="36">
        <f>SUMIFS(СВЦЭМ!$C$33:$C$776,СВЦЭМ!$A$33:$A$776,$A150,СВЦЭМ!$B$33:$B$776,Y$119)+'СЕТ СН'!$I$12+СВЦЭМ!$D$10+'СЕТ СН'!$I$5-'СЕТ СН'!$I$20</f>
        <v>3210.1198471900002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5" t="s">
        <v>74</v>
      </c>
      <c r="B153" s="125"/>
      <c r="C153" s="125"/>
      <c r="D153" s="125"/>
      <c r="E153" s="125"/>
      <c r="F153" s="125"/>
      <c r="G153" s="125"/>
      <c r="H153" s="125"/>
      <c r="I153" s="125"/>
      <c r="J153" s="125"/>
      <c r="K153" s="125"/>
      <c r="L153" s="125"/>
      <c r="M153" s="125"/>
      <c r="N153" s="126" t="s">
        <v>29</v>
      </c>
      <c r="O153" s="126"/>
      <c r="P153" s="126"/>
      <c r="Q153" s="126"/>
      <c r="R153" s="126"/>
      <c r="S153" s="126"/>
      <c r="T153" s="126"/>
      <c r="U153" s="126"/>
      <c r="V153" s="39"/>
      <c r="W153" s="39"/>
      <c r="X153" s="39"/>
      <c r="Y153" s="39"/>
      <c r="Z153" s="39"/>
    </row>
    <row r="154" spans="1:26" ht="15.75" x14ac:dyDescent="0.2">
      <c r="A154" s="125"/>
      <c r="B154" s="125"/>
      <c r="C154" s="125"/>
      <c r="D154" s="125"/>
      <c r="E154" s="125"/>
      <c r="F154" s="125"/>
      <c r="G154" s="125"/>
      <c r="H154" s="125"/>
      <c r="I154" s="125"/>
      <c r="J154" s="125"/>
      <c r="K154" s="125"/>
      <c r="L154" s="125"/>
      <c r="M154" s="125"/>
      <c r="N154" s="127" t="s">
        <v>0</v>
      </c>
      <c r="O154" s="127"/>
      <c r="P154" s="127" t="s">
        <v>1</v>
      </c>
      <c r="Q154" s="127"/>
      <c r="R154" s="127" t="s">
        <v>2</v>
      </c>
      <c r="S154" s="127"/>
      <c r="T154" s="127" t="s">
        <v>3</v>
      </c>
      <c r="U154" s="127"/>
      <c r="V154" s="39"/>
      <c r="W154" s="39"/>
      <c r="X154" s="39"/>
      <c r="Y154" s="39"/>
      <c r="Z154" s="39"/>
    </row>
    <row r="155" spans="1:26" ht="15.75" customHeight="1" x14ac:dyDescent="0.2">
      <c r="A155" s="125"/>
      <c r="B155" s="125"/>
      <c r="C155" s="125"/>
      <c r="D155" s="125"/>
      <c r="E155" s="125"/>
      <c r="F155" s="125"/>
      <c r="G155" s="125"/>
      <c r="H155" s="125"/>
      <c r="I155" s="125"/>
      <c r="J155" s="125"/>
      <c r="K155" s="125"/>
      <c r="L155" s="125"/>
      <c r="M155" s="125"/>
      <c r="N155" s="128">
        <f>СВЦЭМ!$D$12+'СЕТ СН'!$F$13-'СЕТ СН'!$F$21</f>
        <v>696641.74091441964</v>
      </c>
      <c r="O155" s="129"/>
      <c r="P155" s="128">
        <f>СВЦЭМ!$D$12+'СЕТ СН'!$F$13-'СЕТ СН'!$G$21</f>
        <v>696641.74091441964</v>
      </c>
      <c r="Q155" s="129"/>
      <c r="R155" s="128">
        <f>СВЦЭМ!$D$12+'СЕТ СН'!$F$13-'СЕТ СН'!$H$21</f>
        <v>696641.74091441964</v>
      </c>
      <c r="S155" s="129"/>
      <c r="T155" s="128">
        <f>СВЦЭМ!$D$12+'СЕТ СН'!$F$13-'СЕТ СН'!$I$21</f>
        <v>696641.74091441964</v>
      </c>
      <c r="U155" s="129"/>
      <c r="V155" s="40"/>
      <c r="W155" s="40"/>
      <c r="X155" s="40"/>
      <c r="Y155" s="30"/>
    </row>
    <row r="156" spans="1:26" x14ac:dyDescent="0.25">
      <c r="A156" s="139"/>
      <c r="B156" s="139"/>
      <c r="C156" s="139"/>
      <c r="D156" s="139"/>
      <c r="E156" s="139"/>
      <c r="F156" s="140"/>
      <c r="G156" s="140"/>
      <c r="H156" s="140"/>
      <c r="I156" s="140"/>
      <c r="J156" s="140"/>
      <c r="K156" s="140"/>
      <c r="L156" s="140"/>
      <c r="M156" s="140"/>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2" t="s">
        <v>39</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33" customHeight="1" x14ac:dyDescent="0.2">
      <c r="A4" s="155" t="s">
        <v>9</v>
      </c>
      <c r="B4" s="155"/>
      <c r="C4" s="155"/>
      <c r="D4" s="155"/>
      <c r="E4" s="155"/>
      <c r="F4" s="155"/>
      <c r="G4" s="155"/>
      <c r="H4" s="155"/>
      <c r="I4" s="155"/>
      <c r="J4" s="155"/>
      <c r="K4" s="155"/>
      <c r="L4" s="155"/>
      <c r="M4" s="155"/>
      <c r="N4" s="155"/>
      <c r="O4" s="155"/>
      <c r="P4" s="155"/>
      <c r="Q4" s="155"/>
      <c r="R4" s="155"/>
      <c r="S4" s="155"/>
      <c r="T4" s="155"/>
      <c r="U4" s="155"/>
      <c r="V4" s="155"/>
      <c r="W4" s="155"/>
      <c r="X4" s="155"/>
      <c r="Y4" s="15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01.12.2020</v>
      </c>
      <c r="B12" s="36">
        <f>SUMIFS(СВЦЭМ!$C$33:$C$776,СВЦЭМ!$A$33:$A$776,$A12,СВЦЭМ!$B$33:$B$776,B$11)+'СЕТ СН'!$F$12+СВЦЭМ!$D$10+'СЕТ СН'!$F$6-'СЕТ СН'!$F$22</f>
        <v>1029.47907839</v>
      </c>
      <c r="C12" s="36">
        <f>SUMIFS(СВЦЭМ!$C$33:$C$776,СВЦЭМ!$A$33:$A$776,$A12,СВЦЭМ!$B$33:$B$776,C$11)+'СЕТ СН'!$F$12+СВЦЭМ!$D$10+'СЕТ СН'!$F$6-'СЕТ СН'!$F$22</f>
        <v>1095.8861992500001</v>
      </c>
      <c r="D12" s="36">
        <f>SUMIFS(СВЦЭМ!$C$33:$C$776,СВЦЭМ!$A$33:$A$776,$A12,СВЦЭМ!$B$33:$B$776,D$11)+'СЕТ СН'!$F$12+СВЦЭМ!$D$10+'СЕТ СН'!$F$6-'СЕТ СН'!$F$22</f>
        <v>1101.2408590300001</v>
      </c>
      <c r="E12" s="36">
        <f>SUMIFS(СВЦЭМ!$C$33:$C$776,СВЦЭМ!$A$33:$A$776,$A12,СВЦЭМ!$B$33:$B$776,E$11)+'СЕТ СН'!$F$12+СВЦЭМ!$D$10+'СЕТ СН'!$F$6-'СЕТ СН'!$F$22</f>
        <v>1100.8686554999999</v>
      </c>
      <c r="F12" s="36">
        <f>SUMIFS(СВЦЭМ!$C$33:$C$776,СВЦЭМ!$A$33:$A$776,$A12,СВЦЭМ!$B$33:$B$776,F$11)+'СЕТ СН'!$F$12+СВЦЭМ!$D$10+'СЕТ СН'!$F$6-'СЕТ СН'!$F$22</f>
        <v>1094.7576773599999</v>
      </c>
      <c r="G12" s="36">
        <f>SUMIFS(СВЦЭМ!$C$33:$C$776,СВЦЭМ!$A$33:$A$776,$A12,СВЦЭМ!$B$33:$B$776,G$11)+'СЕТ СН'!$F$12+СВЦЭМ!$D$10+'СЕТ СН'!$F$6-'СЕТ СН'!$F$22</f>
        <v>1081.5329987999999</v>
      </c>
      <c r="H12" s="36">
        <f>SUMIFS(СВЦЭМ!$C$33:$C$776,СВЦЭМ!$A$33:$A$776,$A12,СВЦЭМ!$B$33:$B$776,H$11)+'СЕТ СН'!$F$12+СВЦЭМ!$D$10+'СЕТ СН'!$F$6-'СЕТ СН'!$F$22</f>
        <v>1049.6263847800001</v>
      </c>
      <c r="I12" s="36">
        <f>SUMIFS(СВЦЭМ!$C$33:$C$776,СВЦЭМ!$A$33:$A$776,$A12,СВЦЭМ!$B$33:$B$776,I$11)+'СЕТ СН'!$F$12+СВЦЭМ!$D$10+'СЕТ СН'!$F$6-'СЕТ СН'!$F$22</f>
        <v>987.33012656999995</v>
      </c>
      <c r="J12" s="36">
        <f>SUMIFS(СВЦЭМ!$C$33:$C$776,СВЦЭМ!$A$33:$A$776,$A12,СВЦЭМ!$B$33:$B$776,J$11)+'СЕТ СН'!$F$12+СВЦЭМ!$D$10+'СЕТ СН'!$F$6-'СЕТ СН'!$F$22</f>
        <v>945.30074450999996</v>
      </c>
      <c r="K12" s="36">
        <f>SUMIFS(СВЦЭМ!$C$33:$C$776,СВЦЭМ!$A$33:$A$776,$A12,СВЦЭМ!$B$33:$B$776,K$11)+'СЕТ СН'!$F$12+СВЦЭМ!$D$10+'СЕТ СН'!$F$6-'СЕТ СН'!$F$22</f>
        <v>912.06927051000002</v>
      </c>
      <c r="L12" s="36">
        <f>SUMIFS(СВЦЭМ!$C$33:$C$776,СВЦЭМ!$A$33:$A$776,$A12,СВЦЭМ!$B$33:$B$776,L$11)+'СЕТ СН'!$F$12+СВЦЭМ!$D$10+'СЕТ СН'!$F$6-'СЕТ СН'!$F$22</f>
        <v>928.21536128000002</v>
      </c>
      <c r="M12" s="36">
        <f>SUMIFS(СВЦЭМ!$C$33:$C$776,СВЦЭМ!$A$33:$A$776,$A12,СВЦЭМ!$B$33:$B$776,M$11)+'СЕТ СН'!$F$12+СВЦЭМ!$D$10+'СЕТ СН'!$F$6-'СЕТ СН'!$F$22</f>
        <v>951.08671526000012</v>
      </c>
      <c r="N12" s="36">
        <f>SUMIFS(СВЦЭМ!$C$33:$C$776,СВЦЭМ!$A$33:$A$776,$A12,СВЦЭМ!$B$33:$B$776,N$11)+'СЕТ СН'!$F$12+СВЦЭМ!$D$10+'СЕТ СН'!$F$6-'СЕТ СН'!$F$22</f>
        <v>956.48899372999995</v>
      </c>
      <c r="O12" s="36">
        <f>SUMIFS(СВЦЭМ!$C$33:$C$776,СВЦЭМ!$A$33:$A$776,$A12,СВЦЭМ!$B$33:$B$776,O$11)+'СЕТ СН'!$F$12+СВЦЭМ!$D$10+'СЕТ СН'!$F$6-'СЕТ СН'!$F$22</f>
        <v>1001.28211812</v>
      </c>
      <c r="P12" s="36">
        <f>SUMIFS(СВЦЭМ!$C$33:$C$776,СВЦЭМ!$A$33:$A$776,$A12,СВЦЭМ!$B$33:$B$776,P$11)+'СЕТ СН'!$F$12+СВЦЭМ!$D$10+'СЕТ СН'!$F$6-'СЕТ СН'!$F$22</f>
        <v>1016.3369497200001</v>
      </c>
      <c r="Q12" s="36">
        <f>SUMIFS(СВЦЭМ!$C$33:$C$776,СВЦЭМ!$A$33:$A$776,$A12,СВЦЭМ!$B$33:$B$776,Q$11)+'СЕТ СН'!$F$12+СВЦЭМ!$D$10+'СЕТ СН'!$F$6-'СЕТ СН'!$F$22</f>
        <v>1013.0653686400001</v>
      </c>
      <c r="R12" s="36">
        <f>SUMIFS(СВЦЭМ!$C$33:$C$776,СВЦЭМ!$A$33:$A$776,$A12,СВЦЭМ!$B$33:$B$776,R$11)+'СЕТ СН'!$F$12+СВЦЭМ!$D$10+'СЕТ СН'!$F$6-'СЕТ СН'!$F$22</f>
        <v>977.20759980000003</v>
      </c>
      <c r="S12" s="36">
        <f>SUMIFS(СВЦЭМ!$C$33:$C$776,СВЦЭМ!$A$33:$A$776,$A12,СВЦЭМ!$B$33:$B$776,S$11)+'СЕТ СН'!$F$12+СВЦЭМ!$D$10+'СЕТ СН'!$F$6-'СЕТ СН'!$F$22</f>
        <v>938.19829636999998</v>
      </c>
      <c r="T12" s="36">
        <f>SUMIFS(СВЦЭМ!$C$33:$C$776,СВЦЭМ!$A$33:$A$776,$A12,СВЦЭМ!$B$33:$B$776,T$11)+'СЕТ СН'!$F$12+СВЦЭМ!$D$10+'СЕТ СН'!$F$6-'СЕТ СН'!$F$22</f>
        <v>920.26760944000011</v>
      </c>
      <c r="U12" s="36">
        <f>SUMIFS(СВЦЭМ!$C$33:$C$776,СВЦЭМ!$A$33:$A$776,$A12,СВЦЭМ!$B$33:$B$776,U$11)+'СЕТ СН'!$F$12+СВЦЭМ!$D$10+'СЕТ СН'!$F$6-'СЕТ СН'!$F$22</f>
        <v>926.17778309000005</v>
      </c>
      <c r="V12" s="36">
        <f>SUMIFS(СВЦЭМ!$C$33:$C$776,СВЦЭМ!$A$33:$A$776,$A12,СВЦЭМ!$B$33:$B$776,V$11)+'СЕТ СН'!$F$12+СВЦЭМ!$D$10+'СЕТ СН'!$F$6-'СЕТ СН'!$F$22</f>
        <v>946.80634035000003</v>
      </c>
      <c r="W12" s="36">
        <f>SUMIFS(СВЦЭМ!$C$33:$C$776,СВЦЭМ!$A$33:$A$776,$A12,СВЦЭМ!$B$33:$B$776,W$11)+'СЕТ СН'!$F$12+СВЦЭМ!$D$10+'СЕТ СН'!$F$6-'СЕТ СН'!$F$22</f>
        <v>955.99024849000011</v>
      </c>
      <c r="X12" s="36">
        <f>SUMIFS(СВЦЭМ!$C$33:$C$776,СВЦЭМ!$A$33:$A$776,$A12,СВЦЭМ!$B$33:$B$776,X$11)+'СЕТ СН'!$F$12+СВЦЭМ!$D$10+'СЕТ СН'!$F$6-'СЕТ СН'!$F$22</f>
        <v>970.29470276999996</v>
      </c>
      <c r="Y12" s="36">
        <f>SUMIFS(СВЦЭМ!$C$33:$C$776,СВЦЭМ!$A$33:$A$776,$A12,СВЦЭМ!$B$33:$B$776,Y$11)+'СЕТ СН'!$F$12+СВЦЭМ!$D$10+'СЕТ СН'!$F$6-'СЕТ СН'!$F$22</f>
        <v>995.00582654000004</v>
      </c>
      <c r="AA12" s="37"/>
    </row>
    <row r="13" spans="1:27" ht="15.75" x14ac:dyDescent="0.2">
      <c r="A13" s="35">
        <f>A12+1</f>
        <v>44167</v>
      </c>
      <c r="B13" s="36">
        <f>SUMIFS(СВЦЭМ!$C$33:$C$776,СВЦЭМ!$A$33:$A$776,$A13,СВЦЭМ!$B$33:$B$776,B$11)+'СЕТ СН'!$F$12+СВЦЭМ!$D$10+'СЕТ СН'!$F$6-'СЕТ СН'!$F$22</f>
        <v>1063.47425372</v>
      </c>
      <c r="C13" s="36">
        <f>SUMIFS(СВЦЭМ!$C$33:$C$776,СВЦЭМ!$A$33:$A$776,$A13,СВЦЭМ!$B$33:$B$776,C$11)+'СЕТ СН'!$F$12+СВЦЭМ!$D$10+'СЕТ СН'!$F$6-'СЕТ СН'!$F$22</f>
        <v>1126.8903875400001</v>
      </c>
      <c r="D13" s="36">
        <f>SUMIFS(СВЦЭМ!$C$33:$C$776,СВЦЭМ!$A$33:$A$776,$A13,СВЦЭМ!$B$33:$B$776,D$11)+'СЕТ СН'!$F$12+СВЦЭМ!$D$10+'СЕТ СН'!$F$6-'СЕТ СН'!$F$22</f>
        <v>1133.72429508</v>
      </c>
      <c r="E13" s="36">
        <f>SUMIFS(СВЦЭМ!$C$33:$C$776,СВЦЭМ!$A$33:$A$776,$A13,СВЦЭМ!$B$33:$B$776,E$11)+'СЕТ СН'!$F$12+СВЦЭМ!$D$10+'СЕТ СН'!$F$6-'СЕТ СН'!$F$22</f>
        <v>1134.6636978199999</v>
      </c>
      <c r="F13" s="36">
        <f>SUMIFS(СВЦЭМ!$C$33:$C$776,СВЦЭМ!$A$33:$A$776,$A13,СВЦЭМ!$B$33:$B$776,F$11)+'СЕТ СН'!$F$12+СВЦЭМ!$D$10+'СЕТ СН'!$F$6-'СЕТ СН'!$F$22</f>
        <v>1131.6752876400001</v>
      </c>
      <c r="G13" s="36">
        <f>SUMIFS(СВЦЭМ!$C$33:$C$776,СВЦЭМ!$A$33:$A$776,$A13,СВЦЭМ!$B$33:$B$776,G$11)+'СЕТ СН'!$F$12+СВЦЭМ!$D$10+'СЕТ СН'!$F$6-'СЕТ СН'!$F$22</f>
        <v>1121.7565041</v>
      </c>
      <c r="H13" s="36">
        <f>SUMIFS(СВЦЭМ!$C$33:$C$776,СВЦЭМ!$A$33:$A$776,$A13,СВЦЭМ!$B$33:$B$776,H$11)+'СЕТ СН'!$F$12+СВЦЭМ!$D$10+'СЕТ СН'!$F$6-'СЕТ СН'!$F$22</f>
        <v>1083.01322415</v>
      </c>
      <c r="I13" s="36">
        <f>SUMIFS(СВЦЭМ!$C$33:$C$776,СВЦЭМ!$A$33:$A$776,$A13,СВЦЭМ!$B$33:$B$776,I$11)+'СЕТ СН'!$F$12+СВЦЭМ!$D$10+'СЕТ СН'!$F$6-'СЕТ СН'!$F$22</f>
        <v>1029.4101659</v>
      </c>
      <c r="J13" s="36">
        <f>SUMIFS(СВЦЭМ!$C$33:$C$776,СВЦЭМ!$A$33:$A$776,$A13,СВЦЭМ!$B$33:$B$776,J$11)+'СЕТ СН'!$F$12+СВЦЭМ!$D$10+'СЕТ СН'!$F$6-'СЕТ СН'!$F$22</f>
        <v>970.49169333000009</v>
      </c>
      <c r="K13" s="36">
        <f>SUMIFS(СВЦЭМ!$C$33:$C$776,СВЦЭМ!$A$33:$A$776,$A13,СВЦЭМ!$B$33:$B$776,K$11)+'СЕТ СН'!$F$12+СВЦЭМ!$D$10+'СЕТ СН'!$F$6-'СЕТ СН'!$F$22</f>
        <v>932.64682940000012</v>
      </c>
      <c r="L13" s="36">
        <f>SUMIFS(СВЦЭМ!$C$33:$C$776,СВЦЭМ!$A$33:$A$776,$A13,СВЦЭМ!$B$33:$B$776,L$11)+'СЕТ СН'!$F$12+СВЦЭМ!$D$10+'СЕТ СН'!$F$6-'СЕТ СН'!$F$22</f>
        <v>955.20727338999995</v>
      </c>
      <c r="M13" s="36">
        <f>SUMIFS(СВЦЭМ!$C$33:$C$776,СВЦЭМ!$A$33:$A$776,$A13,СВЦЭМ!$B$33:$B$776,M$11)+'СЕТ СН'!$F$12+СВЦЭМ!$D$10+'СЕТ СН'!$F$6-'СЕТ СН'!$F$22</f>
        <v>978.39474762000009</v>
      </c>
      <c r="N13" s="36">
        <f>SUMIFS(СВЦЭМ!$C$33:$C$776,СВЦЭМ!$A$33:$A$776,$A13,СВЦЭМ!$B$33:$B$776,N$11)+'СЕТ СН'!$F$12+СВЦЭМ!$D$10+'СЕТ СН'!$F$6-'СЕТ СН'!$F$22</f>
        <v>970.78675823000003</v>
      </c>
      <c r="O13" s="36">
        <f>SUMIFS(СВЦЭМ!$C$33:$C$776,СВЦЭМ!$A$33:$A$776,$A13,СВЦЭМ!$B$33:$B$776,O$11)+'СЕТ СН'!$F$12+СВЦЭМ!$D$10+'СЕТ СН'!$F$6-'СЕТ СН'!$F$22</f>
        <v>1023.9768281300001</v>
      </c>
      <c r="P13" s="36">
        <f>SUMIFS(СВЦЭМ!$C$33:$C$776,СВЦЭМ!$A$33:$A$776,$A13,СВЦЭМ!$B$33:$B$776,P$11)+'СЕТ СН'!$F$12+СВЦЭМ!$D$10+'СЕТ СН'!$F$6-'СЕТ СН'!$F$22</f>
        <v>1061.1374142700001</v>
      </c>
      <c r="Q13" s="36">
        <f>SUMIFS(СВЦЭМ!$C$33:$C$776,СВЦЭМ!$A$33:$A$776,$A13,СВЦЭМ!$B$33:$B$776,Q$11)+'СЕТ СН'!$F$12+СВЦЭМ!$D$10+'СЕТ СН'!$F$6-'СЕТ СН'!$F$22</f>
        <v>1049.8192936100002</v>
      </c>
      <c r="R13" s="36">
        <f>SUMIFS(СВЦЭМ!$C$33:$C$776,СВЦЭМ!$A$33:$A$776,$A13,СВЦЭМ!$B$33:$B$776,R$11)+'СЕТ СН'!$F$12+СВЦЭМ!$D$10+'СЕТ СН'!$F$6-'СЕТ СН'!$F$22</f>
        <v>980.87844939000001</v>
      </c>
      <c r="S13" s="36">
        <f>SUMIFS(СВЦЭМ!$C$33:$C$776,СВЦЭМ!$A$33:$A$776,$A13,СВЦЭМ!$B$33:$B$776,S$11)+'СЕТ СН'!$F$12+СВЦЭМ!$D$10+'СЕТ СН'!$F$6-'СЕТ СН'!$F$22</f>
        <v>975.95370393999997</v>
      </c>
      <c r="T13" s="36">
        <f>SUMIFS(СВЦЭМ!$C$33:$C$776,СВЦЭМ!$A$33:$A$776,$A13,СВЦЭМ!$B$33:$B$776,T$11)+'СЕТ СН'!$F$12+СВЦЭМ!$D$10+'СЕТ СН'!$F$6-'СЕТ СН'!$F$22</f>
        <v>926.38915986999996</v>
      </c>
      <c r="U13" s="36">
        <f>SUMIFS(СВЦЭМ!$C$33:$C$776,СВЦЭМ!$A$33:$A$776,$A13,СВЦЭМ!$B$33:$B$776,U$11)+'СЕТ СН'!$F$12+СВЦЭМ!$D$10+'СЕТ СН'!$F$6-'СЕТ СН'!$F$22</f>
        <v>924.74754492000011</v>
      </c>
      <c r="V13" s="36">
        <f>SUMIFS(СВЦЭМ!$C$33:$C$776,СВЦЭМ!$A$33:$A$776,$A13,СВЦЭМ!$B$33:$B$776,V$11)+'СЕТ СН'!$F$12+СВЦЭМ!$D$10+'СЕТ СН'!$F$6-'СЕТ СН'!$F$22</f>
        <v>970.11030282000002</v>
      </c>
      <c r="W13" s="36">
        <f>SUMIFS(СВЦЭМ!$C$33:$C$776,СВЦЭМ!$A$33:$A$776,$A13,СВЦЭМ!$B$33:$B$776,W$11)+'СЕТ СН'!$F$12+СВЦЭМ!$D$10+'СЕТ СН'!$F$6-'СЕТ СН'!$F$22</f>
        <v>972.77831040000001</v>
      </c>
      <c r="X13" s="36">
        <f>SUMIFS(СВЦЭМ!$C$33:$C$776,СВЦЭМ!$A$33:$A$776,$A13,СВЦЭМ!$B$33:$B$776,X$11)+'СЕТ СН'!$F$12+СВЦЭМ!$D$10+'СЕТ СН'!$F$6-'СЕТ СН'!$F$22</f>
        <v>970.0822442000001</v>
      </c>
      <c r="Y13" s="36">
        <f>SUMIFS(СВЦЭМ!$C$33:$C$776,СВЦЭМ!$A$33:$A$776,$A13,СВЦЭМ!$B$33:$B$776,Y$11)+'СЕТ СН'!$F$12+СВЦЭМ!$D$10+'СЕТ СН'!$F$6-'СЕТ СН'!$F$22</f>
        <v>986.67436558000009</v>
      </c>
    </row>
    <row r="14" spans="1:27" ht="15.75" x14ac:dyDescent="0.2">
      <c r="A14" s="35">
        <f t="shared" ref="A14:A42" si="0">A13+1</f>
        <v>44168</v>
      </c>
      <c r="B14" s="36">
        <f>SUMIFS(СВЦЭМ!$C$33:$C$776,СВЦЭМ!$A$33:$A$776,$A14,СВЦЭМ!$B$33:$B$776,B$11)+'СЕТ СН'!$F$12+СВЦЭМ!$D$10+'СЕТ СН'!$F$6-'СЕТ СН'!$F$22</f>
        <v>1052.52498522</v>
      </c>
      <c r="C14" s="36">
        <f>SUMIFS(СВЦЭМ!$C$33:$C$776,СВЦЭМ!$A$33:$A$776,$A14,СВЦЭМ!$B$33:$B$776,C$11)+'СЕТ СН'!$F$12+СВЦЭМ!$D$10+'СЕТ СН'!$F$6-'СЕТ СН'!$F$22</f>
        <v>1105.75439914</v>
      </c>
      <c r="D14" s="36">
        <f>SUMIFS(СВЦЭМ!$C$33:$C$776,СВЦЭМ!$A$33:$A$776,$A14,СВЦЭМ!$B$33:$B$776,D$11)+'СЕТ СН'!$F$12+СВЦЭМ!$D$10+'СЕТ СН'!$F$6-'СЕТ СН'!$F$22</f>
        <v>1113.92731656</v>
      </c>
      <c r="E14" s="36">
        <f>SUMIFS(СВЦЭМ!$C$33:$C$776,СВЦЭМ!$A$33:$A$776,$A14,СВЦЭМ!$B$33:$B$776,E$11)+'СЕТ СН'!$F$12+СВЦЭМ!$D$10+'СЕТ СН'!$F$6-'СЕТ СН'!$F$22</f>
        <v>1121.0450182300001</v>
      </c>
      <c r="F14" s="36">
        <f>SUMIFS(СВЦЭМ!$C$33:$C$776,СВЦЭМ!$A$33:$A$776,$A14,СВЦЭМ!$B$33:$B$776,F$11)+'СЕТ СН'!$F$12+СВЦЭМ!$D$10+'СЕТ СН'!$F$6-'СЕТ СН'!$F$22</f>
        <v>1111.8202672</v>
      </c>
      <c r="G14" s="36">
        <f>SUMIFS(СВЦЭМ!$C$33:$C$776,СВЦЭМ!$A$33:$A$776,$A14,СВЦЭМ!$B$33:$B$776,G$11)+'СЕТ СН'!$F$12+СВЦЭМ!$D$10+'СЕТ СН'!$F$6-'СЕТ СН'!$F$22</f>
        <v>1104.83810604</v>
      </c>
      <c r="H14" s="36">
        <f>SUMIFS(СВЦЭМ!$C$33:$C$776,СВЦЭМ!$A$33:$A$776,$A14,СВЦЭМ!$B$33:$B$776,H$11)+'СЕТ СН'!$F$12+СВЦЭМ!$D$10+'СЕТ СН'!$F$6-'СЕТ СН'!$F$22</f>
        <v>1071.6600095200001</v>
      </c>
      <c r="I14" s="36">
        <f>SUMIFS(СВЦЭМ!$C$33:$C$776,СВЦЭМ!$A$33:$A$776,$A14,СВЦЭМ!$B$33:$B$776,I$11)+'СЕТ СН'!$F$12+СВЦЭМ!$D$10+'СЕТ СН'!$F$6-'СЕТ СН'!$F$22</f>
        <v>1012.1717884</v>
      </c>
      <c r="J14" s="36">
        <f>SUMIFS(СВЦЭМ!$C$33:$C$776,СВЦЭМ!$A$33:$A$776,$A14,СВЦЭМ!$B$33:$B$776,J$11)+'СЕТ СН'!$F$12+СВЦЭМ!$D$10+'СЕТ СН'!$F$6-'СЕТ СН'!$F$22</f>
        <v>964.80942825000011</v>
      </c>
      <c r="K14" s="36">
        <f>SUMIFS(СВЦЭМ!$C$33:$C$776,СВЦЭМ!$A$33:$A$776,$A14,СВЦЭМ!$B$33:$B$776,K$11)+'СЕТ СН'!$F$12+СВЦЭМ!$D$10+'СЕТ СН'!$F$6-'СЕТ СН'!$F$22</f>
        <v>933.35286018000011</v>
      </c>
      <c r="L14" s="36">
        <f>SUMIFS(СВЦЭМ!$C$33:$C$776,СВЦЭМ!$A$33:$A$776,$A14,СВЦЭМ!$B$33:$B$776,L$11)+'СЕТ СН'!$F$12+СВЦЭМ!$D$10+'СЕТ СН'!$F$6-'СЕТ СН'!$F$22</f>
        <v>931.89633982999999</v>
      </c>
      <c r="M14" s="36">
        <f>SUMIFS(СВЦЭМ!$C$33:$C$776,СВЦЭМ!$A$33:$A$776,$A14,СВЦЭМ!$B$33:$B$776,M$11)+'СЕТ СН'!$F$12+СВЦЭМ!$D$10+'СЕТ СН'!$F$6-'СЕТ СН'!$F$22</f>
        <v>948.82172532000004</v>
      </c>
      <c r="N14" s="36">
        <f>SUMIFS(СВЦЭМ!$C$33:$C$776,СВЦЭМ!$A$33:$A$776,$A14,СВЦЭМ!$B$33:$B$776,N$11)+'СЕТ СН'!$F$12+СВЦЭМ!$D$10+'СЕТ СН'!$F$6-'СЕТ СН'!$F$22</f>
        <v>962.20943062000015</v>
      </c>
      <c r="O14" s="36">
        <f>SUMIFS(СВЦЭМ!$C$33:$C$776,СВЦЭМ!$A$33:$A$776,$A14,СВЦЭМ!$B$33:$B$776,O$11)+'СЕТ СН'!$F$12+СВЦЭМ!$D$10+'СЕТ СН'!$F$6-'СЕТ СН'!$F$22</f>
        <v>1012.2383238</v>
      </c>
      <c r="P14" s="36">
        <f>SUMIFS(СВЦЭМ!$C$33:$C$776,СВЦЭМ!$A$33:$A$776,$A14,СВЦЭМ!$B$33:$B$776,P$11)+'СЕТ СН'!$F$12+СВЦЭМ!$D$10+'СЕТ СН'!$F$6-'СЕТ СН'!$F$22</f>
        <v>1035.82038837</v>
      </c>
      <c r="Q14" s="36">
        <f>SUMIFS(СВЦЭМ!$C$33:$C$776,СВЦЭМ!$A$33:$A$776,$A14,СВЦЭМ!$B$33:$B$776,Q$11)+'СЕТ СН'!$F$12+СВЦЭМ!$D$10+'СЕТ СН'!$F$6-'СЕТ СН'!$F$22</f>
        <v>1030.9020969800001</v>
      </c>
      <c r="R14" s="36">
        <f>SUMIFS(СВЦЭМ!$C$33:$C$776,СВЦЭМ!$A$33:$A$776,$A14,СВЦЭМ!$B$33:$B$776,R$11)+'СЕТ СН'!$F$12+СВЦЭМ!$D$10+'СЕТ СН'!$F$6-'СЕТ СН'!$F$22</f>
        <v>995.44902045000003</v>
      </c>
      <c r="S14" s="36">
        <f>SUMIFS(СВЦЭМ!$C$33:$C$776,СВЦЭМ!$A$33:$A$776,$A14,СВЦЭМ!$B$33:$B$776,S$11)+'СЕТ СН'!$F$12+СВЦЭМ!$D$10+'СЕТ СН'!$F$6-'СЕТ СН'!$F$22</f>
        <v>969.38525434000007</v>
      </c>
      <c r="T14" s="36">
        <f>SUMIFS(СВЦЭМ!$C$33:$C$776,СВЦЭМ!$A$33:$A$776,$A14,СВЦЭМ!$B$33:$B$776,T$11)+'СЕТ СН'!$F$12+СВЦЭМ!$D$10+'СЕТ СН'!$F$6-'СЕТ СН'!$F$22</f>
        <v>941.32043333000001</v>
      </c>
      <c r="U14" s="36">
        <f>SUMIFS(СВЦЭМ!$C$33:$C$776,СВЦЭМ!$A$33:$A$776,$A14,СВЦЭМ!$B$33:$B$776,U$11)+'СЕТ СН'!$F$12+СВЦЭМ!$D$10+'СЕТ СН'!$F$6-'СЕТ СН'!$F$22</f>
        <v>945.3904646200001</v>
      </c>
      <c r="V14" s="36">
        <f>SUMIFS(СВЦЭМ!$C$33:$C$776,СВЦЭМ!$A$33:$A$776,$A14,СВЦЭМ!$B$33:$B$776,V$11)+'СЕТ СН'!$F$12+СВЦЭМ!$D$10+'СЕТ СН'!$F$6-'СЕТ СН'!$F$22</f>
        <v>961.28244317000008</v>
      </c>
      <c r="W14" s="36">
        <f>SUMIFS(СВЦЭМ!$C$33:$C$776,СВЦЭМ!$A$33:$A$776,$A14,СВЦЭМ!$B$33:$B$776,W$11)+'СЕТ СН'!$F$12+СВЦЭМ!$D$10+'СЕТ СН'!$F$6-'СЕТ СН'!$F$22</f>
        <v>973.89254191999999</v>
      </c>
      <c r="X14" s="36">
        <f>SUMIFS(СВЦЭМ!$C$33:$C$776,СВЦЭМ!$A$33:$A$776,$A14,СВЦЭМ!$B$33:$B$776,X$11)+'СЕТ СН'!$F$12+СВЦЭМ!$D$10+'СЕТ СН'!$F$6-'СЕТ СН'!$F$22</f>
        <v>978.95128574</v>
      </c>
      <c r="Y14" s="36">
        <f>SUMIFS(СВЦЭМ!$C$33:$C$776,СВЦЭМ!$A$33:$A$776,$A14,СВЦЭМ!$B$33:$B$776,Y$11)+'СЕТ СН'!$F$12+СВЦЭМ!$D$10+'СЕТ СН'!$F$6-'СЕТ СН'!$F$22</f>
        <v>993.72643964000008</v>
      </c>
    </row>
    <row r="15" spans="1:27" ht="15.75" x14ac:dyDescent="0.2">
      <c r="A15" s="35">
        <f t="shared" si="0"/>
        <v>44169</v>
      </c>
      <c r="B15" s="36">
        <f>SUMIFS(СВЦЭМ!$C$33:$C$776,СВЦЭМ!$A$33:$A$776,$A15,СВЦЭМ!$B$33:$B$776,B$11)+'СЕТ СН'!$F$12+СВЦЭМ!$D$10+'СЕТ СН'!$F$6-'СЕТ СН'!$F$22</f>
        <v>1012.9743920400001</v>
      </c>
      <c r="C15" s="36">
        <f>SUMIFS(СВЦЭМ!$C$33:$C$776,СВЦЭМ!$A$33:$A$776,$A15,СВЦЭМ!$B$33:$B$776,C$11)+'СЕТ СН'!$F$12+СВЦЭМ!$D$10+'СЕТ СН'!$F$6-'СЕТ СН'!$F$22</f>
        <v>1067.0320652</v>
      </c>
      <c r="D15" s="36">
        <f>SUMIFS(СВЦЭМ!$C$33:$C$776,СВЦЭМ!$A$33:$A$776,$A15,СВЦЭМ!$B$33:$B$776,D$11)+'СЕТ СН'!$F$12+СВЦЭМ!$D$10+'СЕТ СН'!$F$6-'СЕТ СН'!$F$22</f>
        <v>1085.6811671800001</v>
      </c>
      <c r="E15" s="36">
        <f>SUMIFS(СВЦЭМ!$C$33:$C$776,СВЦЭМ!$A$33:$A$776,$A15,СВЦЭМ!$B$33:$B$776,E$11)+'СЕТ СН'!$F$12+СВЦЭМ!$D$10+'СЕТ СН'!$F$6-'СЕТ СН'!$F$22</f>
        <v>1096.75681274</v>
      </c>
      <c r="F15" s="36">
        <f>SUMIFS(СВЦЭМ!$C$33:$C$776,СВЦЭМ!$A$33:$A$776,$A15,СВЦЭМ!$B$33:$B$776,F$11)+'СЕТ СН'!$F$12+СВЦЭМ!$D$10+'СЕТ СН'!$F$6-'СЕТ СН'!$F$22</f>
        <v>1087.17168429</v>
      </c>
      <c r="G15" s="36">
        <f>SUMIFS(СВЦЭМ!$C$33:$C$776,СВЦЭМ!$A$33:$A$776,$A15,СВЦЭМ!$B$33:$B$776,G$11)+'СЕТ СН'!$F$12+СВЦЭМ!$D$10+'СЕТ СН'!$F$6-'СЕТ СН'!$F$22</f>
        <v>1076.5187188</v>
      </c>
      <c r="H15" s="36">
        <f>SUMIFS(СВЦЭМ!$C$33:$C$776,СВЦЭМ!$A$33:$A$776,$A15,СВЦЭМ!$B$33:$B$776,H$11)+'СЕТ СН'!$F$12+СВЦЭМ!$D$10+'СЕТ СН'!$F$6-'СЕТ СН'!$F$22</f>
        <v>1042.4786893800001</v>
      </c>
      <c r="I15" s="36">
        <f>SUMIFS(СВЦЭМ!$C$33:$C$776,СВЦЭМ!$A$33:$A$776,$A15,СВЦЭМ!$B$33:$B$776,I$11)+'СЕТ СН'!$F$12+СВЦЭМ!$D$10+'СЕТ СН'!$F$6-'СЕТ СН'!$F$22</f>
        <v>999.53728991000003</v>
      </c>
      <c r="J15" s="36">
        <f>SUMIFS(СВЦЭМ!$C$33:$C$776,СВЦЭМ!$A$33:$A$776,$A15,СВЦЭМ!$B$33:$B$776,J$11)+'СЕТ СН'!$F$12+СВЦЭМ!$D$10+'СЕТ СН'!$F$6-'СЕТ СН'!$F$22</f>
        <v>978.10821669000006</v>
      </c>
      <c r="K15" s="36">
        <f>SUMIFS(СВЦЭМ!$C$33:$C$776,СВЦЭМ!$A$33:$A$776,$A15,СВЦЭМ!$B$33:$B$776,K$11)+'СЕТ СН'!$F$12+СВЦЭМ!$D$10+'СЕТ СН'!$F$6-'СЕТ СН'!$F$22</f>
        <v>987.92460329999994</v>
      </c>
      <c r="L15" s="36">
        <f>SUMIFS(СВЦЭМ!$C$33:$C$776,СВЦЭМ!$A$33:$A$776,$A15,СВЦЭМ!$B$33:$B$776,L$11)+'СЕТ СН'!$F$12+СВЦЭМ!$D$10+'СЕТ СН'!$F$6-'СЕТ СН'!$F$22</f>
        <v>992.78010985000014</v>
      </c>
      <c r="M15" s="36">
        <f>SUMIFS(СВЦЭМ!$C$33:$C$776,СВЦЭМ!$A$33:$A$776,$A15,СВЦЭМ!$B$33:$B$776,M$11)+'СЕТ СН'!$F$12+СВЦЭМ!$D$10+'СЕТ СН'!$F$6-'СЕТ СН'!$F$22</f>
        <v>988.10297721999996</v>
      </c>
      <c r="N15" s="36">
        <f>SUMIFS(СВЦЭМ!$C$33:$C$776,СВЦЭМ!$A$33:$A$776,$A15,СВЦЭМ!$B$33:$B$776,N$11)+'СЕТ СН'!$F$12+СВЦЭМ!$D$10+'СЕТ СН'!$F$6-'СЕТ СН'!$F$22</f>
        <v>993.77173611000012</v>
      </c>
      <c r="O15" s="36">
        <f>SUMIFS(СВЦЭМ!$C$33:$C$776,СВЦЭМ!$A$33:$A$776,$A15,СВЦЭМ!$B$33:$B$776,O$11)+'СЕТ СН'!$F$12+СВЦЭМ!$D$10+'СЕТ СН'!$F$6-'СЕТ СН'!$F$22</f>
        <v>1034.26687582</v>
      </c>
      <c r="P15" s="36">
        <f>SUMIFS(СВЦЭМ!$C$33:$C$776,СВЦЭМ!$A$33:$A$776,$A15,СВЦЭМ!$B$33:$B$776,P$11)+'СЕТ СН'!$F$12+СВЦЭМ!$D$10+'СЕТ СН'!$F$6-'СЕТ СН'!$F$22</f>
        <v>1040.4170568</v>
      </c>
      <c r="Q15" s="36">
        <f>SUMIFS(СВЦЭМ!$C$33:$C$776,СВЦЭМ!$A$33:$A$776,$A15,СВЦЭМ!$B$33:$B$776,Q$11)+'СЕТ СН'!$F$12+СВЦЭМ!$D$10+'СЕТ СН'!$F$6-'СЕТ СН'!$F$22</f>
        <v>1051.6863787300001</v>
      </c>
      <c r="R15" s="36">
        <f>SUMIFS(СВЦЭМ!$C$33:$C$776,СВЦЭМ!$A$33:$A$776,$A15,СВЦЭМ!$B$33:$B$776,R$11)+'СЕТ СН'!$F$12+СВЦЭМ!$D$10+'СЕТ СН'!$F$6-'СЕТ СН'!$F$22</f>
        <v>1003.5620764800001</v>
      </c>
      <c r="S15" s="36">
        <f>SUMIFS(СВЦЭМ!$C$33:$C$776,СВЦЭМ!$A$33:$A$776,$A15,СВЦЭМ!$B$33:$B$776,S$11)+'СЕТ СН'!$F$12+СВЦЭМ!$D$10+'СЕТ СН'!$F$6-'СЕТ СН'!$F$22</f>
        <v>972.36155567000014</v>
      </c>
      <c r="T15" s="36">
        <f>SUMIFS(СВЦЭМ!$C$33:$C$776,СВЦЭМ!$A$33:$A$776,$A15,СВЦЭМ!$B$33:$B$776,T$11)+'СЕТ СН'!$F$12+СВЦЭМ!$D$10+'СЕТ СН'!$F$6-'СЕТ СН'!$F$22</f>
        <v>985.58963237000012</v>
      </c>
      <c r="U15" s="36">
        <f>SUMIFS(СВЦЭМ!$C$33:$C$776,СВЦЭМ!$A$33:$A$776,$A15,СВЦЭМ!$B$33:$B$776,U$11)+'СЕТ СН'!$F$12+СВЦЭМ!$D$10+'СЕТ СН'!$F$6-'СЕТ СН'!$F$22</f>
        <v>985.17433242000016</v>
      </c>
      <c r="V15" s="36">
        <f>SUMIFS(СВЦЭМ!$C$33:$C$776,СВЦЭМ!$A$33:$A$776,$A15,СВЦЭМ!$B$33:$B$776,V$11)+'СЕТ СН'!$F$12+СВЦЭМ!$D$10+'СЕТ СН'!$F$6-'СЕТ СН'!$F$22</f>
        <v>978.36149390000014</v>
      </c>
      <c r="W15" s="36">
        <f>SUMIFS(СВЦЭМ!$C$33:$C$776,СВЦЭМ!$A$33:$A$776,$A15,СВЦЭМ!$B$33:$B$776,W$11)+'СЕТ СН'!$F$12+СВЦЭМ!$D$10+'СЕТ СН'!$F$6-'СЕТ СН'!$F$22</f>
        <v>977.22180543000013</v>
      </c>
      <c r="X15" s="36">
        <f>SUMIFS(СВЦЭМ!$C$33:$C$776,СВЦЭМ!$A$33:$A$776,$A15,СВЦЭМ!$B$33:$B$776,X$11)+'СЕТ СН'!$F$12+СВЦЭМ!$D$10+'СЕТ СН'!$F$6-'СЕТ СН'!$F$22</f>
        <v>973.71370782999998</v>
      </c>
      <c r="Y15" s="36">
        <f>SUMIFS(СВЦЭМ!$C$33:$C$776,СВЦЭМ!$A$33:$A$776,$A15,СВЦЭМ!$B$33:$B$776,Y$11)+'СЕТ СН'!$F$12+СВЦЭМ!$D$10+'СЕТ СН'!$F$6-'СЕТ СН'!$F$22</f>
        <v>997.24173713999994</v>
      </c>
    </row>
    <row r="16" spans="1:27" ht="15.75" x14ac:dyDescent="0.2">
      <c r="A16" s="35">
        <f t="shared" si="0"/>
        <v>44170</v>
      </c>
      <c r="B16" s="36">
        <f>SUMIFS(СВЦЭМ!$C$33:$C$776,СВЦЭМ!$A$33:$A$776,$A16,СВЦЭМ!$B$33:$B$776,B$11)+'СЕТ СН'!$F$12+СВЦЭМ!$D$10+'СЕТ СН'!$F$6-'СЕТ СН'!$F$22</f>
        <v>1045.2663051500001</v>
      </c>
      <c r="C16" s="36">
        <f>SUMIFS(СВЦЭМ!$C$33:$C$776,СВЦЭМ!$A$33:$A$776,$A16,СВЦЭМ!$B$33:$B$776,C$11)+'СЕТ СН'!$F$12+СВЦЭМ!$D$10+'СЕТ СН'!$F$6-'СЕТ СН'!$F$22</f>
        <v>1099.2611679000001</v>
      </c>
      <c r="D16" s="36">
        <f>SUMIFS(СВЦЭМ!$C$33:$C$776,СВЦЭМ!$A$33:$A$776,$A16,СВЦЭМ!$B$33:$B$776,D$11)+'СЕТ СН'!$F$12+СВЦЭМ!$D$10+'СЕТ СН'!$F$6-'СЕТ СН'!$F$22</f>
        <v>1121.2501951199999</v>
      </c>
      <c r="E16" s="36">
        <f>SUMIFS(СВЦЭМ!$C$33:$C$776,СВЦЭМ!$A$33:$A$776,$A16,СВЦЭМ!$B$33:$B$776,E$11)+'СЕТ СН'!$F$12+СВЦЭМ!$D$10+'СЕТ СН'!$F$6-'СЕТ СН'!$F$22</f>
        <v>1118.5581010400001</v>
      </c>
      <c r="F16" s="36">
        <f>SUMIFS(СВЦЭМ!$C$33:$C$776,СВЦЭМ!$A$33:$A$776,$A16,СВЦЭМ!$B$33:$B$776,F$11)+'СЕТ СН'!$F$12+СВЦЭМ!$D$10+'СЕТ СН'!$F$6-'СЕТ СН'!$F$22</f>
        <v>1117.8588868699999</v>
      </c>
      <c r="G16" s="36">
        <f>SUMIFS(СВЦЭМ!$C$33:$C$776,СВЦЭМ!$A$33:$A$776,$A16,СВЦЭМ!$B$33:$B$776,G$11)+'СЕТ СН'!$F$12+СВЦЭМ!$D$10+'СЕТ СН'!$F$6-'СЕТ СН'!$F$22</f>
        <v>1107.4957653900001</v>
      </c>
      <c r="H16" s="36">
        <f>SUMIFS(СВЦЭМ!$C$33:$C$776,СВЦЭМ!$A$33:$A$776,$A16,СВЦЭМ!$B$33:$B$776,H$11)+'СЕТ СН'!$F$12+СВЦЭМ!$D$10+'СЕТ СН'!$F$6-'СЕТ СН'!$F$22</f>
        <v>1086.47895926</v>
      </c>
      <c r="I16" s="36">
        <f>SUMIFS(СВЦЭМ!$C$33:$C$776,СВЦЭМ!$A$33:$A$776,$A16,СВЦЭМ!$B$33:$B$776,I$11)+'СЕТ СН'!$F$12+СВЦЭМ!$D$10+'СЕТ СН'!$F$6-'СЕТ СН'!$F$22</f>
        <v>1023.7640774900001</v>
      </c>
      <c r="J16" s="36">
        <f>SUMIFS(СВЦЭМ!$C$33:$C$776,СВЦЭМ!$A$33:$A$776,$A16,СВЦЭМ!$B$33:$B$776,J$11)+'СЕТ СН'!$F$12+СВЦЭМ!$D$10+'СЕТ СН'!$F$6-'СЕТ СН'!$F$22</f>
        <v>967.90364614999999</v>
      </c>
      <c r="K16" s="36">
        <f>SUMIFS(СВЦЭМ!$C$33:$C$776,СВЦЭМ!$A$33:$A$776,$A16,СВЦЭМ!$B$33:$B$776,K$11)+'СЕТ СН'!$F$12+СВЦЭМ!$D$10+'СЕТ СН'!$F$6-'СЕТ СН'!$F$22</f>
        <v>956.45268263000003</v>
      </c>
      <c r="L16" s="36">
        <f>SUMIFS(СВЦЭМ!$C$33:$C$776,СВЦЭМ!$A$33:$A$776,$A16,СВЦЭМ!$B$33:$B$776,L$11)+'СЕТ СН'!$F$12+СВЦЭМ!$D$10+'СЕТ СН'!$F$6-'СЕТ СН'!$F$22</f>
        <v>967.30903419000015</v>
      </c>
      <c r="M16" s="36">
        <f>SUMIFS(СВЦЭМ!$C$33:$C$776,СВЦЭМ!$A$33:$A$776,$A16,СВЦЭМ!$B$33:$B$776,M$11)+'СЕТ СН'!$F$12+СВЦЭМ!$D$10+'СЕТ СН'!$F$6-'СЕТ СН'!$F$22</f>
        <v>961.02395853000007</v>
      </c>
      <c r="N16" s="36">
        <f>SUMIFS(СВЦЭМ!$C$33:$C$776,СВЦЭМ!$A$33:$A$776,$A16,СВЦЭМ!$B$33:$B$776,N$11)+'СЕТ СН'!$F$12+СВЦЭМ!$D$10+'СЕТ СН'!$F$6-'СЕТ СН'!$F$22</f>
        <v>954.66327094999997</v>
      </c>
      <c r="O16" s="36">
        <f>SUMIFS(СВЦЭМ!$C$33:$C$776,СВЦЭМ!$A$33:$A$776,$A16,СВЦЭМ!$B$33:$B$776,O$11)+'СЕТ СН'!$F$12+СВЦЭМ!$D$10+'СЕТ СН'!$F$6-'СЕТ СН'!$F$22</f>
        <v>1003.7737902700001</v>
      </c>
      <c r="P16" s="36">
        <f>SUMIFS(СВЦЭМ!$C$33:$C$776,СВЦЭМ!$A$33:$A$776,$A16,СВЦЭМ!$B$33:$B$776,P$11)+'СЕТ СН'!$F$12+СВЦЭМ!$D$10+'СЕТ СН'!$F$6-'СЕТ СН'!$F$22</f>
        <v>1019.1357386700001</v>
      </c>
      <c r="Q16" s="36">
        <f>SUMIFS(СВЦЭМ!$C$33:$C$776,СВЦЭМ!$A$33:$A$776,$A16,СВЦЭМ!$B$33:$B$776,Q$11)+'СЕТ СН'!$F$12+СВЦЭМ!$D$10+'СЕТ СН'!$F$6-'СЕТ СН'!$F$22</f>
        <v>1025.0745221300001</v>
      </c>
      <c r="R16" s="36">
        <f>SUMIFS(СВЦЭМ!$C$33:$C$776,СВЦЭМ!$A$33:$A$776,$A16,СВЦЭМ!$B$33:$B$776,R$11)+'СЕТ СН'!$F$12+СВЦЭМ!$D$10+'СЕТ СН'!$F$6-'СЕТ СН'!$F$22</f>
        <v>991.95185057000003</v>
      </c>
      <c r="S16" s="36">
        <f>SUMIFS(СВЦЭМ!$C$33:$C$776,СВЦЭМ!$A$33:$A$776,$A16,СВЦЭМ!$B$33:$B$776,S$11)+'СЕТ СН'!$F$12+СВЦЭМ!$D$10+'СЕТ СН'!$F$6-'СЕТ СН'!$F$22</f>
        <v>966.19266949000007</v>
      </c>
      <c r="T16" s="36">
        <f>SUMIFS(СВЦЭМ!$C$33:$C$776,СВЦЭМ!$A$33:$A$776,$A16,СВЦЭМ!$B$33:$B$776,T$11)+'СЕТ СН'!$F$12+СВЦЭМ!$D$10+'СЕТ СН'!$F$6-'СЕТ СН'!$F$22</f>
        <v>977.35361353999997</v>
      </c>
      <c r="U16" s="36">
        <f>SUMIFS(СВЦЭМ!$C$33:$C$776,СВЦЭМ!$A$33:$A$776,$A16,СВЦЭМ!$B$33:$B$776,U$11)+'СЕТ СН'!$F$12+СВЦЭМ!$D$10+'СЕТ СН'!$F$6-'СЕТ СН'!$F$22</f>
        <v>967.30403049999995</v>
      </c>
      <c r="V16" s="36">
        <f>SUMIFS(СВЦЭМ!$C$33:$C$776,СВЦЭМ!$A$33:$A$776,$A16,СВЦЭМ!$B$33:$B$776,V$11)+'СЕТ СН'!$F$12+СВЦЭМ!$D$10+'СЕТ СН'!$F$6-'СЕТ СН'!$F$22</f>
        <v>950.17262724000011</v>
      </c>
      <c r="W16" s="36">
        <f>SUMIFS(СВЦЭМ!$C$33:$C$776,СВЦЭМ!$A$33:$A$776,$A16,СВЦЭМ!$B$33:$B$776,W$11)+'СЕТ СН'!$F$12+СВЦЭМ!$D$10+'СЕТ СН'!$F$6-'СЕТ СН'!$F$22</f>
        <v>951.13580313000011</v>
      </c>
      <c r="X16" s="36">
        <f>SUMIFS(СВЦЭМ!$C$33:$C$776,СВЦЭМ!$A$33:$A$776,$A16,СВЦЭМ!$B$33:$B$776,X$11)+'СЕТ СН'!$F$12+СВЦЭМ!$D$10+'СЕТ СН'!$F$6-'СЕТ СН'!$F$22</f>
        <v>955.06956547999994</v>
      </c>
      <c r="Y16" s="36">
        <f>SUMIFS(СВЦЭМ!$C$33:$C$776,СВЦЭМ!$A$33:$A$776,$A16,СВЦЭМ!$B$33:$B$776,Y$11)+'СЕТ СН'!$F$12+СВЦЭМ!$D$10+'СЕТ СН'!$F$6-'СЕТ СН'!$F$22</f>
        <v>978.24010580999993</v>
      </c>
    </row>
    <row r="17" spans="1:25" ht="15.75" x14ac:dyDescent="0.2">
      <c r="A17" s="35">
        <f t="shared" si="0"/>
        <v>44171</v>
      </c>
      <c r="B17" s="36">
        <f>SUMIFS(СВЦЭМ!$C$33:$C$776,СВЦЭМ!$A$33:$A$776,$A17,СВЦЭМ!$B$33:$B$776,B$11)+'СЕТ СН'!$F$12+СВЦЭМ!$D$10+'СЕТ СН'!$F$6-'СЕТ СН'!$F$22</f>
        <v>1040.3590828599999</v>
      </c>
      <c r="C17" s="36">
        <f>SUMIFS(СВЦЭМ!$C$33:$C$776,СВЦЭМ!$A$33:$A$776,$A17,СВЦЭМ!$B$33:$B$776,C$11)+'СЕТ СН'!$F$12+СВЦЭМ!$D$10+'СЕТ СН'!$F$6-'СЕТ СН'!$F$22</f>
        <v>1100.74110612</v>
      </c>
      <c r="D17" s="36">
        <f>SUMIFS(СВЦЭМ!$C$33:$C$776,СВЦЭМ!$A$33:$A$776,$A17,СВЦЭМ!$B$33:$B$776,D$11)+'СЕТ СН'!$F$12+СВЦЭМ!$D$10+'СЕТ СН'!$F$6-'СЕТ СН'!$F$22</f>
        <v>1111.88356669</v>
      </c>
      <c r="E17" s="36">
        <f>SUMIFS(СВЦЭМ!$C$33:$C$776,СВЦЭМ!$A$33:$A$776,$A17,СВЦЭМ!$B$33:$B$776,E$11)+'СЕТ СН'!$F$12+СВЦЭМ!$D$10+'СЕТ СН'!$F$6-'СЕТ СН'!$F$22</f>
        <v>1124.1796454</v>
      </c>
      <c r="F17" s="36">
        <f>SUMIFS(СВЦЭМ!$C$33:$C$776,СВЦЭМ!$A$33:$A$776,$A17,СВЦЭМ!$B$33:$B$776,F$11)+'СЕТ СН'!$F$12+СВЦЭМ!$D$10+'СЕТ СН'!$F$6-'СЕТ СН'!$F$22</f>
        <v>1125.14980029</v>
      </c>
      <c r="G17" s="36">
        <f>SUMIFS(СВЦЭМ!$C$33:$C$776,СВЦЭМ!$A$33:$A$776,$A17,СВЦЭМ!$B$33:$B$776,G$11)+'СЕТ СН'!$F$12+СВЦЭМ!$D$10+'СЕТ СН'!$F$6-'СЕТ СН'!$F$22</f>
        <v>1116.3166523800001</v>
      </c>
      <c r="H17" s="36">
        <f>SUMIFS(СВЦЭМ!$C$33:$C$776,СВЦЭМ!$A$33:$A$776,$A17,СВЦЭМ!$B$33:$B$776,H$11)+'СЕТ СН'!$F$12+СВЦЭМ!$D$10+'СЕТ СН'!$F$6-'СЕТ СН'!$F$22</f>
        <v>1109.2724197699999</v>
      </c>
      <c r="I17" s="36">
        <f>SUMIFS(СВЦЭМ!$C$33:$C$776,СВЦЭМ!$A$33:$A$776,$A17,СВЦЭМ!$B$33:$B$776,I$11)+'СЕТ СН'!$F$12+СВЦЭМ!$D$10+'СЕТ СН'!$F$6-'СЕТ СН'!$F$22</f>
        <v>1054.9327020400001</v>
      </c>
      <c r="J17" s="36">
        <f>SUMIFS(СВЦЭМ!$C$33:$C$776,СВЦЭМ!$A$33:$A$776,$A17,СВЦЭМ!$B$33:$B$776,J$11)+'СЕТ СН'!$F$12+СВЦЭМ!$D$10+'СЕТ СН'!$F$6-'СЕТ СН'!$F$22</f>
        <v>982.67652438999994</v>
      </c>
      <c r="K17" s="36">
        <f>SUMIFS(СВЦЭМ!$C$33:$C$776,СВЦЭМ!$A$33:$A$776,$A17,СВЦЭМ!$B$33:$B$776,K$11)+'СЕТ СН'!$F$12+СВЦЭМ!$D$10+'СЕТ СН'!$F$6-'СЕТ СН'!$F$22</f>
        <v>943.07746857999996</v>
      </c>
      <c r="L17" s="36">
        <f>SUMIFS(СВЦЭМ!$C$33:$C$776,СВЦЭМ!$A$33:$A$776,$A17,СВЦЭМ!$B$33:$B$776,L$11)+'СЕТ СН'!$F$12+СВЦЭМ!$D$10+'СЕТ СН'!$F$6-'СЕТ СН'!$F$22</f>
        <v>949.06921908000004</v>
      </c>
      <c r="M17" s="36">
        <f>SUMIFS(СВЦЭМ!$C$33:$C$776,СВЦЭМ!$A$33:$A$776,$A17,СВЦЭМ!$B$33:$B$776,M$11)+'СЕТ СН'!$F$12+СВЦЭМ!$D$10+'СЕТ СН'!$F$6-'СЕТ СН'!$F$22</f>
        <v>945.87219144000005</v>
      </c>
      <c r="N17" s="36">
        <f>SUMIFS(СВЦЭМ!$C$33:$C$776,СВЦЭМ!$A$33:$A$776,$A17,СВЦЭМ!$B$33:$B$776,N$11)+'СЕТ СН'!$F$12+СВЦЭМ!$D$10+'СЕТ СН'!$F$6-'СЕТ СН'!$F$22</f>
        <v>948.70168688000012</v>
      </c>
      <c r="O17" s="36">
        <f>SUMIFS(СВЦЭМ!$C$33:$C$776,СВЦЭМ!$A$33:$A$776,$A17,СВЦЭМ!$B$33:$B$776,O$11)+'СЕТ СН'!$F$12+СВЦЭМ!$D$10+'СЕТ СН'!$F$6-'СЕТ СН'!$F$22</f>
        <v>1004.7577355800001</v>
      </c>
      <c r="P17" s="36">
        <f>SUMIFS(СВЦЭМ!$C$33:$C$776,СВЦЭМ!$A$33:$A$776,$A17,СВЦЭМ!$B$33:$B$776,P$11)+'СЕТ СН'!$F$12+СВЦЭМ!$D$10+'СЕТ СН'!$F$6-'СЕТ СН'!$F$22</f>
        <v>1023.55396311</v>
      </c>
      <c r="Q17" s="36">
        <f>SUMIFS(СВЦЭМ!$C$33:$C$776,СВЦЭМ!$A$33:$A$776,$A17,СВЦЭМ!$B$33:$B$776,Q$11)+'СЕТ СН'!$F$12+СВЦЭМ!$D$10+'СЕТ СН'!$F$6-'СЕТ СН'!$F$22</f>
        <v>1030.6610446100001</v>
      </c>
      <c r="R17" s="36">
        <f>SUMIFS(СВЦЭМ!$C$33:$C$776,СВЦЭМ!$A$33:$A$776,$A17,СВЦЭМ!$B$33:$B$776,R$11)+'СЕТ СН'!$F$12+СВЦЭМ!$D$10+'СЕТ СН'!$F$6-'СЕТ СН'!$F$22</f>
        <v>980.23309762999997</v>
      </c>
      <c r="S17" s="36">
        <f>SUMIFS(СВЦЭМ!$C$33:$C$776,СВЦЭМ!$A$33:$A$776,$A17,СВЦЭМ!$B$33:$B$776,S$11)+'СЕТ СН'!$F$12+СВЦЭМ!$D$10+'СЕТ СН'!$F$6-'СЕТ СН'!$F$22</f>
        <v>949.19647651000014</v>
      </c>
      <c r="T17" s="36">
        <f>SUMIFS(СВЦЭМ!$C$33:$C$776,СВЦЭМ!$A$33:$A$776,$A17,СВЦЭМ!$B$33:$B$776,T$11)+'СЕТ СН'!$F$12+СВЦЭМ!$D$10+'СЕТ СН'!$F$6-'СЕТ СН'!$F$22</f>
        <v>971.06023793000008</v>
      </c>
      <c r="U17" s="36">
        <f>SUMIFS(СВЦЭМ!$C$33:$C$776,СВЦЭМ!$A$33:$A$776,$A17,СВЦЭМ!$B$33:$B$776,U$11)+'СЕТ СН'!$F$12+СВЦЭМ!$D$10+'СЕТ СН'!$F$6-'СЕТ СН'!$F$22</f>
        <v>969.80852062000008</v>
      </c>
      <c r="V17" s="36">
        <f>SUMIFS(СВЦЭМ!$C$33:$C$776,СВЦЭМ!$A$33:$A$776,$A17,СВЦЭМ!$B$33:$B$776,V$11)+'СЕТ СН'!$F$12+СВЦЭМ!$D$10+'СЕТ СН'!$F$6-'СЕТ СН'!$F$22</f>
        <v>962.95042867000006</v>
      </c>
      <c r="W17" s="36">
        <f>SUMIFS(СВЦЭМ!$C$33:$C$776,СВЦЭМ!$A$33:$A$776,$A17,СВЦЭМ!$B$33:$B$776,W$11)+'СЕТ СН'!$F$12+СВЦЭМ!$D$10+'СЕТ СН'!$F$6-'СЕТ СН'!$F$22</f>
        <v>947.81682668999997</v>
      </c>
      <c r="X17" s="36">
        <f>SUMIFS(СВЦЭМ!$C$33:$C$776,СВЦЭМ!$A$33:$A$776,$A17,СВЦЭМ!$B$33:$B$776,X$11)+'СЕТ СН'!$F$12+СВЦЭМ!$D$10+'СЕТ СН'!$F$6-'СЕТ СН'!$F$22</f>
        <v>945.57074469000008</v>
      </c>
      <c r="Y17" s="36">
        <f>SUMIFS(СВЦЭМ!$C$33:$C$776,СВЦЭМ!$A$33:$A$776,$A17,СВЦЭМ!$B$33:$B$776,Y$11)+'СЕТ СН'!$F$12+СВЦЭМ!$D$10+'СЕТ СН'!$F$6-'СЕТ СН'!$F$22</f>
        <v>973.92384775999994</v>
      </c>
    </row>
    <row r="18" spans="1:25" ht="15.75" x14ac:dyDescent="0.2">
      <c r="A18" s="35">
        <f t="shared" si="0"/>
        <v>44172</v>
      </c>
      <c r="B18" s="36">
        <f>SUMIFS(СВЦЭМ!$C$33:$C$776,СВЦЭМ!$A$33:$A$776,$A18,СВЦЭМ!$B$33:$B$776,B$11)+'СЕТ СН'!$F$12+СВЦЭМ!$D$10+'СЕТ СН'!$F$6-'СЕТ СН'!$F$22</f>
        <v>1045.5139547000001</v>
      </c>
      <c r="C18" s="36">
        <f>SUMIFS(СВЦЭМ!$C$33:$C$776,СВЦЭМ!$A$33:$A$776,$A18,СВЦЭМ!$B$33:$B$776,C$11)+'СЕТ СН'!$F$12+СВЦЭМ!$D$10+'СЕТ СН'!$F$6-'СЕТ СН'!$F$22</f>
        <v>1099.5643738899998</v>
      </c>
      <c r="D18" s="36">
        <f>SUMIFS(СВЦЭМ!$C$33:$C$776,СВЦЭМ!$A$33:$A$776,$A18,СВЦЭМ!$B$33:$B$776,D$11)+'СЕТ СН'!$F$12+СВЦЭМ!$D$10+'СЕТ СН'!$F$6-'СЕТ СН'!$F$22</f>
        <v>1115.3805972999999</v>
      </c>
      <c r="E18" s="36">
        <f>SUMIFS(СВЦЭМ!$C$33:$C$776,СВЦЭМ!$A$33:$A$776,$A18,СВЦЭМ!$B$33:$B$776,E$11)+'СЕТ СН'!$F$12+СВЦЭМ!$D$10+'СЕТ СН'!$F$6-'СЕТ СН'!$F$22</f>
        <v>1122.62433216</v>
      </c>
      <c r="F18" s="36">
        <f>SUMIFS(СВЦЭМ!$C$33:$C$776,СВЦЭМ!$A$33:$A$776,$A18,СВЦЭМ!$B$33:$B$776,F$11)+'СЕТ СН'!$F$12+СВЦЭМ!$D$10+'СЕТ СН'!$F$6-'СЕТ СН'!$F$22</f>
        <v>1118.15923075</v>
      </c>
      <c r="G18" s="36">
        <f>SUMIFS(СВЦЭМ!$C$33:$C$776,СВЦЭМ!$A$33:$A$776,$A18,СВЦЭМ!$B$33:$B$776,G$11)+'СЕТ СН'!$F$12+СВЦЭМ!$D$10+'СЕТ СН'!$F$6-'СЕТ СН'!$F$22</f>
        <v>1105.0956224699999</v>
      </c>
      <c r="H18" s="36">
        <f>SUMIFS(СВЦЭМ!$C$33:$C$776,СВЦЭМ!$A$33:$A$776,$A18,СВЦЭМ!$B$33:$B$776,H$11)+'СЕТ СН'!$F$12+СВЦЭМ!$D$10+'СЕТ СН'!$F$6-'СЕТ СН'!$F$22</f>
        <v>1069.2048994700001</v>
      </c>
      <c r="I18" s="36">
        <f>SUMIFS(СВЦЭМ!$C$33:$C$776,СВЦЭМ!$A$33:$A$776,$A18,СВЦЭМ!$B$33:$B$776,I$11)+'СЕТ СН'!$F$12+СВЦЭМ!$D$10+'СЕТ СН'!$F$6-'СЕТ СН'!$F$22</f>
        <v>1017.5358718300001</v>
      </c>
      <c r="J18" s="36">
        <f>SUMIFS(СВЦЭМ!$C$33:$C$776,СВЦЭМ!$A$33:$A$776,$A18,СВЦЭМ!$B$33:$B$776,J$11)+'СЕТ СН'!$F$12+СВЦЭМ!$D$10+'СЕТ СН'!$F$6-'СЕТ СН'!$F$22</f>
        <v>1005.8702661</v>
      </c>
      <c r="K18" s="36">
        <f>SUMIFS(СВЦЭМ!$C$33:$C$776,СВЦЭМ!$A$33:$A$776,$A18,СВЦЭМ!$B$33:$B$776,K$11)+'СЕТ СН'!$F$12+СВЦЭМ!$D$10+'СЕТ СН'!$F$6-'СЕТ СН'!$F$22</f>
        <v>980.32232922000003</v>
      </c>
      <c r="L18" s="36">
        <f>SUMIFS(СВЦЭМ!$C$33:$C$776,СВЦЭМ!$A$33:$A$776,$A18,СВЦЭМ!$B$33:$B$776,L$11)+'СЕТ СН'!$F$12+СВЦЭМ!$D$10+'СЕТ СН'!$F$6-'СЕТ СН'!$F$22</f>
        <v>984.09146682000005</v>
      </c>
      <c r="M18" s="36">
        <f>SUMIFS(СВЦЭМ!$C$33:$C$776,СВЦЭМ!$A$33:$A$776,$A18,СВЦЭМ!$B$33:$B$776,M$11)+'СЕТ СН'!$F$12+СВЦЭМ!$D$10+'СЕТ СН'!$F$6-'СЕТ СН'!$F$22</f>
        <v>972.08486822000009</v>
      </c>
      <c r="N18" s="36">
        <f>SUMIFS(СВЦЭМ!$C$33:$C$776,СВЦЭМ!$A$33:$A$776,$A18,СВЦЭМ!$B$33:$B$776,N$11)+'СЕТ СН'!$F$12+СВЦЭМ!$D$10+'СЕТ СН'!$F$6-'СЕТ СН'!$F$22</f>
        <v>960.92919834999998</v>
      </c>
      <c r="O18" s="36">
        <f>SUMIFS(СВЦЭМ!$C$33:$C$776,СВЦЭМ!$A$33:$A$776,$A18,СВЦЭМ!$B$33:$B$776,O$11)+'СЕТ СН'!$F$12+СВЦЭМ!$D$10+'СЕТ СН'!$F$6-'СЕТ СН'!$F$22</f>
        <v>997.643415</v>
      </c>
      <c r="P18" s="36">
        <f>SUMIFS(СВЦЭМ!$C$33:$C$776,СВЦЭМ!$A$33:$A$776,$A18,СВЦЭМ!$B$33:$B$776,P$11)+'СЕТ СН'!$F$12+СВЦЭМ!$D$10+'СЕТ СН'!$F$6-'СЕТ СН'!$F$22</f>
        <v>1017.29778448</v>
      </c>
      <c r="Q18" s="36">
        <f>SUMIFS(СВЦЭМ!$C$33:$C$776,СВЦЭМ!$A$33:$A$776,$A18,СВЦЭМ!$B$33:$B$776,Q$11)+'СЕТ СН'!$F$12+СВЦЭМ!$D$10+'СЕТ СН'!$F$6-'СЕТ СН'!$F$22</f>
        <v>1018.3691518800001</v>
      </c>
      <c r="R18" s="36">
        <f>SUMIFS(СВЦЭМ!$C$33:$C$776,СВЦЭМ!$A$33:$A$776,$A18,СВЦЭМ!$B$33:$B$776,R$11)+'СЕТ СН'!$F$12+СВЦЭМ!$D$10+'СЕТ СН'!$F$6-'СЕТ СН'!$F$22</f>
        <v>974.31424175999996</v>
      </c>
      <c r="S18" s="36">
        <f>SUMIFS(СВЦЭМ!$C$33:$C$776,СВЦЭМ!$A$33:$A$776,$A18,СВЦЭМ!$B$33:$B$776,S$11)+'СЕТ СН'!$F$12+СВЦЭМ!$D$10+'СЕТ СН'!$F$6-'СЕТ СН'!$F$22</f>
        <v>965.24059316000012</v>
      </c>
      <c r="T18" s="36">
        <f>SUMIFS(СВЦЭМ!$C$33:$C$776,СВЦЭМ!$A$33:$A$776,$A18,СВЦЭМ!$B$33:$B$776,T$11)+'СЕТ СН'!$F$12+СВЦЭМ!$D$10+'СЕТ СН'!$F$6-'СЕТ СН'!$F$22</f>
        <v>977.92839346999995</v>
      </c>
      <c r="U18" s="36">
        <f>SUMIFS(СВЦЭМ!$C$33:$C$776,СВЦЭМ!$A$33:$A$776,$A18,СВЦЭМ!$B$33:$B$776,U$11)+'СЕТ СН'!$F$12+СВЦЭМ!$D$10+'СЕТ СН'!$F$6-'СЕТ СН'!$F$22</f>
        <v>966.86516662999998</v>
      </c>
      <c r="V18" s="36">
        <f>SUMIFS(СВЦЭМ!$C$33:$C$776,СВЦЭМ!$A$33:$A$776,$A18,СВЦЭМ!$B$33:$B$776,V$11)+'СЕТ СН'!$F$12+СВЦЭМ!$D$10+'СЕТ СН'!$F$6-'СЕТ СН'!$F$22</f>
        <v>965.72823954</v>
      </c>
      <c r="W18" s="36">
        <f>SUMIFS(СВЦЭМ!$C$33:$C$776,СВЦЭМ!$A$33:$A$776,$A18,СВЦЭМ!$B$33:$B$776,W$11)+'СЕТ СН'!$F$12+СВЦЭМ!$D$10+'СЕТ СН'!$F$6-'СЕТ СН'!$F$22</f>
        <v>976.21075188000009</v>
      </c>
      <c r="X18" s="36">
        <f>SUMIFS(СВЦЭМ!$C$33:$C$776,СВЦЭМ!$A$33:$A$776,$A18,СВЦЭМ!$B$33:$B$776,X$11)+'СЕТ СН'!$F$12+СВЦЭМ!$D$10+'СЕТ СН'!$F$6-'СЕТ СН'!$F$22</f>
        <v>965.72172722000005</v>
      </c>
      <c r="Y18" s="36">
        <f>SUMIFS(СВЦЭМ!$C$33:$C$776,СВЦЭМ!$A$33:$A$776,$A18,СВЦЭМ!$B$33:$B$776,Y$11)+'СЕТ СН'!$F$12+СВЦЭМ!$D$10+'СЕТ СН'!$F$6-'СЕТ СН'!$F$22</f>
        <v>985.62845497000012</v>
      </c>
    </row>
    <row r="19" spans="1:25" ht="15.75" x14ac:dyDescent="0.2">
      <c r="A19" s="35">
        <f t="shared" si="0"/>
        <v>44173</v>
      </c>
      <c r="B19" s="36">
        <f>SUMIFS(СВЦЭМ!$C$33:$C$776,СВЦЭМ!$A$33:$A$776,$A19,СВЦЭМ!$B$33:$B$776,B$11)+'СЕТ СН'!$F$12+СВЦЭМ!$D$10+'СЕТ СН'!$F$6-'СЕТ СН'!$F$22</f>
        <v>1035.54515053</v>
      </c>
      <c r="C19" s="36">
        <f>SUMIFS(СВЦЭМ!$C$33:$C$776,СВЦЭМ!$A$33:$A$776,$A19,СВЦЭМ!$B$33:$B$776,C$11)+'СЕТ СН'!$F$12+СВЦЭМ!$D$10+'СЕТ СН'!$F$6-'СЕТ СН'!$F$22</f>
        <v>1087.29222921</v>
      </c>
      <c r="D19" s="36">
        <f>SUMIFS(СВЦЭМ!$C$33:$C$776,СВЦЭМ!$A$33:$A$776,$A19,СВЦЭМ!$B$33:$B$776,D$11)+'СЕТ СН'!$F$12+СВЦЭМ!$D$10+'СЕТ СН'!$F$6-'СЕТ СН'!$F$22</f>
        <v>1090.76938245</v>
      </c>
      <c r="E19" s="36">
        <f>SUMIFS(СВЦЭМ!$C$33:$C$776,СВЦЭМ!$A$33:$A$776,$A19,СВЦЭМ!$B$33:$B$776,E$11)+'СЕТ СН'!$F$12+СВЦЭМ!$D$10+'СЕТ СН'!$F$6-'СЕТ СН'!$F$22</f>
        <v>1092.84705134</v>
      </c>
      <c r="F19" s="36">
        <f>SUMIFS(СВЦЭМ!$C$33:$C$776,СВЦЭМ!$A$33:$A$776,$A19,СВЦЭМ!$B$33:$B$776,F$11)+'СЕТ СН'!$F$12+СВЦЭМ!$D$10+'СЕТ СН'!$F$6-'СЕТ СН'!$F$22</f>
        <v>1090.2565792400001</v>
      </c>
      <c r="G19" s="36">
        <f>SUMIFS(СВЦЭМ!$C$33:$C$776,СВЦЭМ!$A$33:$A$776,$A19,СВЦЭМ!$B$33:$B$776,G$11)+'СЕТ СН'!$F$12+СВЦЭМ!$D$10+'СЕТ СН'!$F$6-'СЕТ СН'!$F$22</f>
        <v>1082.26268155</v>
      </c>
      <c r="H19" s="36">
        <f>SUMIFS(СВЦЭМ!$C$33:$C$776,СВЦЭМ!$A$33:$A$776,$A19,СВЦЭМ!$B$33:$B$776,H$11)+'СЕТ СН'!$F$12+СВЦЭМ!$D$10+'СЕТ СН'!$F$6-'СЕТ СН'!$F$22</f>
        <v>1026.6958106100001</v>
      </c>
      <c r="I19" s="36">
        <f>SUMIFS(СВЦЭМ!$C$33:$C$776,СВЦЭМ!$A$33:$A$776,$A19,СВЦЭМ!$B$33:$B$776,I$11)+'СЕТ СН'!$F$12+СВЦЭМ!$D$10+'СЕТ СН'!$F$6-'СЕТ СН'!$F$22</f>
        <v>998.07433018999996</v>
      </c>
      <c r="J19" s="36">
        <f>SUMIFS(СВЦЭМ!$C$33:$C$776,СВЦЭМ!$A$33:$A$776,$A19,СВЦЭМ!$B$33:$B$776,J$11)+'СЕТ СН'!$F$12+СВЦЭМ!$D$10+'СЕТ СН'!$F$6-'СЕТ СН'!$F$22</f>
        <v>961.58203077999997</v>
      </c>
      <c r="K19" s="36">
        <f>SUMIFS(СВЦЭМ!$C$33:$C$776,СВЦЭМ!$A$33:$A$776,$A19,СВЦЭМ!$B$33:$B$776,K$11)+'СЕТ СН'!$F$12+СВЦЭМ!$D$10+'СЕТ СН'!$F$6-'СЕТ СН'!$F$22</f>
        <v>965.48752368000009</v>
      </c>
      <c r="L19" s="36">
        <f>SUMIFS(СВЦЭМ!$C$33:$C$776,СВЦЭМ!$A$33:$A$776,$A19,СВЦЭМ!$B$33:$B$776,L$11)+'СЕТ СН'!$F$12+СВЦЭМ!$D$10+'СЕТ СН'!$F$6-'СЕТ СН'!$F$22</f>
        <v>973.23503328000015</v>
      </c>
      <c r="M19" s="36">
        <f>SUMIFS(СВЦЭМ!$C$33:$C$776,СВЦЭМ!$A$33:$A$776,$A19,СВЦЭМ!$B$33:$B$776,M$11)+'СЕТ СН'!$F$12+СВЦЭМ!$D$10+'СЕТ СН'!$F$6-'СЕТ СН'!$F$22</f>
        <v>972.56461583000009</v>
      </c>
      <c r="N19" s="36">
        <f>SUMIFS(СВЦЭМ!$C$33:$C$776,СВЦЭМ!$A$33:$A$776,$A19,СВЦЭМ!$B$33:$B$776,N$11)+'СЕТ СН'!$F$12+СВЦЭМ!$D$10+'СЕТ СН'!$F$6-'СЕТ СН'!$F$22</f>
        <v>973.01915245999999</v>
      </c>
      <c r="O19" s="36">
        <f>SUMIFS(СВЦЭМ!$C$33:$C$776,СВЦЭМ!$A$33:$A$776,$A19,СВЦЭМ!$B$33:$B$776,O$11)+'СЕТ СН'!$F$12+СВЦЭМ!$D$10+'СЕТ СН'!$F$6-'СЕТ СН'!$F$22</f>
        <v>1003.4734245</v>
      </c>
      <c r="P19" s="36">
        <f>SUMIFS(СВЦЭМ!$C$33:$C$776,СВЦЭМ!$A$33:$A$776,$A19,СВЦЭМ!$B$33:$B$776,P$11)+'СЕТ СН'!$F$12+СВЦЭМ!$D$10+'СЕТ СН'!$F$6-'СЕТ СН'!$F$22</f>
        <v>1011.20626343</v>
      </c>
      <c r="Q19" s="36">
        <f>SUMIFS(СВЦЭМ!$C$33:$C$776,СВЦЭМ!$A$33:$A$776,$A19,СВЦЭМ!$B$33:$B$776,Q$11)+'СЕТ СН'!$F$12+СВЦЭМ!$D$10+'СЕТ СН'!$F$6-'СЕТ СН'!$F$22</f>
        <v>1009.42408357</v>
      </c>
      <c r="R19" s="36">
        <f>SUMIFS(СВЦЭМ!$C$33:$C$776,СВЦЭМ!$A$33:$A$776,$A19,СВЦЭМ!$B$33:$B$776,R$11)+'СЕТ СН'!$F$12+СВЦЭМ!$D$10+'СЕТ СН'!$F$6-'СЕТ СН'!$F$22</f>
        <v>984.21792492000009</v>
      </c>
      <c r="S19" s="36">
        <f>SUMIFS(СВЦЭМ!$C$33:$C$776,СВЦЭМ!$A$33:$A$776,$A19,СВЦЭМ!$B$33:$B$776,S$11)+'СЕТ СН'!$F$12+СВЦЭМ!$D$10+'СЕТ СН'!$F$6-'СЕТ СН'!$F$22</f>
        <v>973.84870627999999</v>
      </c>
      <c r="T19" s="36">
        <f>SUMIFS(СВЦЭМ!$C$33:$C$776,СВЦЭМ!$A$33:$A$776,$A19,СВЦЭМ!$B$33:$B$776,T$11)+'СЕТ СН'!$F$12+СВЦЭМ!$D$10+'СЕТ СН'!$F$6-'СЕТ СН'!$F$22</f>
        <v>977.11937390000003</v>
      </c>
      <c r="U19" s="36">
        <f>SUMIFS(СВЦЭМ!$C$33:$C$776,СВЦЭМ!$A$33:$A$776,$A19,СВЦЭМ!$B$33:$B$776,U$11)+'СЕТ СН'!$F$12+СВЦЭМ!$D$10+'СЕТ СН'!$F$6-'СЕТ СН'!$F$22</f>
        <v>973.21890647000009</v>
      </c>
      <c r="V19" s="36">
        <f>SUMIFS(СВЦЭМ!$C$33:$C$776,СВЦЭМ!$A$33:$A$776,$A19,СВЦЭМ!$B$33:$B$776,V$11)+'СЕТ СН'!$F$12+СВЦЭМ!$D$10+'СЕТ СН'!$F$6-'СЕТ СН'!$F$22</f>
        <v>974.75758924000002</v>
      </c>
      <c r="W19" s="36">
        <f>SUMIFS(СВЦЭМ!$C$33:$C$776,СВЦЭМ!$A$33:$A$776,$A19,СВЦЭМ!$B$33:$B$776,W$11)+'СЕТ СН'!$F$12+СВЦЭМ!$D$10+'СЕТ СН'!$F$6-'СЕТ СН'!$F$22</f>
        <v>970.90122367000004</v>
      </c>
      <c r="X19" s="36">
        <f>SUMIFS(СВЦЭМ!$C$33:$C$776,СВЦЭМ!$A$33:$A$776,$A19,СВЦЭМ!$B$33:$B$776,X$11)+'СЕТ СН'!$F$12+СВЦЭМ!$D$10+'СЕТ СН'!$F$6-'СЕТ СН'!$F$22</f>
        <v>972.45609517000003</v>
      </c>
      <c r="Y19" s="36">
        <f>SUMIFS(СВЦЭМ!$C$33:$C$776,СВЦЭМ!$A$33:$A$776,$A19,СВЦЭМ!$B$33:$B$776,Y$11)+'СЕТ СН'!$F$12+СВЦЭМ!$D$10+'СЕТ СН'!$F$6-'СЕТ СН'!$F$22</f>
        <v>975.1584621500001</v>
      </c>
    </row>
    <row r="20" spans="1:25" ht="15.75" x14ac:dyDescent="0.2">
      <c r="A20" s="35">
        <f t="shared" si="0"/>
        <v>44174</v>
      </c>
      <c r="B20" s="36">
        <f>SUMIFS(СВЦЭМ!$C$33:$C$776,СВЦЭМ!$A$33:$A$776,$A20,СВЦЭМ!$B$33:$B$776,B$11)+'СЕТ СН'!$F$12+СВЦЭМ!$D$10+'СЕТ СН'!$F$6-'СЕТ СН'!$F$22</f>
        <v>1039.3134213200001</v>
      </c>
      <c r="C20" s="36">
        <f>SUMIFS(СВЦЭМ!$C$33:$C$776,СВЦЭМ!$A$33:$A$776,$A20,СВЦЭМ!$B$33:$B$776,C$11)+'СЕТ СН'!$F$12+СВЦЭМ!$D$10+'СЕТ СН'!$F$6-'СЕТ СН'!$F$22</f>
        <v>1070.19844539</v>
      </c>
      <c r="D20" s="36">
        <f>SUMIFS(СВЦЭМ!$C$33:$C$776,СВЦЭМ!$A$33:$A$776,$A20,СВЦЭМ!$B$33:$B$776,D$11)+'СЕТ СН'!$F$12+СВЦЭМ!$D$10+'СЕТ СН'!$F$6-'СЕТ СН'!$F$22</f>
        <v>1088.95109215</v>
      </c>
      <c r="E20" s="36">
        <f>SUMIFS(СВЦЭМ!$C$33:$C$776,СВЦЭМ!$A$33:$A$776,$A20,СВЦЭМ!$B$33:$B$776,E$11)+'СЕТ СН'!$F$12+СВЦЭМ!$D$10+'СЕТ СН'!$F$6-'СЕТ СН'!$F$22</f>
        <v>1099.5844862499998</v>
      </c>
      <c r="F20" s="36">
        <f>SUMIFS(СВЦЭМ!$C$33:$C$776,СВЦЭМ!$A$33:$A$776,$A20,СВЦЭМ!$B$33:$B$776,F$11)+'СЕТ СН'!$F$12+СВЦЭМ!$D$10+'СЕТ СН'!$F$6-'СЕТ СН'!$F$22</f>
        <v>1099.59775659</v>
      </c>
      <c r="G20" s="36">
        <f>SUMIFS(СВЦЭМ!$C$33:$C$776,СВЦЭМ!$A$33:$A$776,$A20,СВЦЭМ!$B$33:$B$776,G$11)+'СЕТ СН'!$F$12+СВЦЭМ!$D$10+'СЕТ СН'!$F$6-'СЕТ СН'!$F$22</f>
        <v>1090.9143749</v>
      </c>
      <c r="H20" s="36">
        <f>SUMIFS(СВЦЭМ!$C$33:$C$776,СВЦЭМ!$A$33:$A$776,$A20,СВЦЭМ!$B$33:$B$776,H$11)+'СЕТ СН'!$F$12+СВЦЭМ!$D$10+'СЕТ СН'!$F$6-'СЕТ СН'!$F$22</f>
        <v>1056.56008292</v>
      </c>
      <c r="I20" s="36">
        <f>SUMIFS(СВЦЭМ!$C$33:$C$776,СВЦЭМ!$A$33:$A$776,$A20,СВЦЭМ!$B$33:$B$776,I$11)+'СЕТ СН'!$F$12+СВЦЭМ!$D$10+'СЕТ СН'!$F$6-'СЕТ СН'!$F$22</f>
        <v>1010.2522892300001</v>
      </c>
      <c r="J20" s="36">
        <f>SUMIFS(СВЦЭМ!$C$33:$C$776,СВЦЭМ!$A$33:$A$776,$A20,СВЦЭМ!$B$33:$B$776,J$11)+'СЕТ СН'!$F$12+СВЦЭМ!$D$10+'СЕТ СН'!$F$6-'СЕТ СН'!$F$22</f>
        <v>974.37945706000005</v>
      </c>
      <c r="K20" s="36">
        <f>SUMIFS(СВЦЭМ!$C$33:$C$776,СВЦЭМ!$A$33:$A$776,$A20,СВЦЭМ!$B$33:$B$776,K$11)+'СЕТ СН'!$F$12+СВЦЭМ!$D$10+'СЕТ СН'!$F$6-'СЕТ СН'!$F$22</f>
        <v>969.82863268999995</v>
      </c>
      <c r="L20" s="36">
        <f>SUMIFS(СВЦЭМ!$C$33:$C$776,СВЦЭМ!$A$33:$A$776,$A20,СВЦЭМ!$B$33:$B$776,L$11)+'СЕТ СН'!$F$12+СВЦЭМ!$D$10+'СЕТ СН'!$F$6-'СЕТ СН'!$F$22</f>
        <v>973.82573307999996</v>
      </c>
      <c r="M20" s="36">
        <f>SUMIFS(СВЦЭМ!$C$33:$C$776,СВЦЭМ!$A$33:$A$776,$A20,СВЦЭМ!$B$33:$B$776,M$11)+'СЕТ СН'!$F$12+СВЦЭМ!$D$10+'СЕТ СН'!$F$6-'СЕТ СН'!$F$22</f>
        <v>982.00940906999995</v>
      </c>
      <c r="N20" s="36">
        <f>SUMIFS(СВЦЭМ!$C$33:$C$776,СВЦЭМ!$A$33:$A$776,$A20,СВЦЭМ!$B$33:$B$776,N$11)+'СЕТ СН'!$F$12+СВЦЭМ!$D$10+'СЕТ СН'!$F$6-'СЕТ СН'!$F$22</f>
        <v>984.23983926000005</v>
      </c>
      <c r="O20" s="36">
        <f>SUMIFS(СВЦЭМ!$C$33:$C$776,СВЦЭМ!$A$33:$A$776,$A20,СВЦЭМ!$B$33:$B$776,O$11)+'СЕТ СН'!$F$12+СВЦЭМ!$D$10+'СЕТ СН'!$F$6-'СЕТ СН'!$F$22</f>
        <v>1025.1399008000001</v>
      </c>
      <c r="P20" s="36">
        <f>SUMIFS(СВЦЭМ!$C$33:$C$776,СВЦЭМ!$A$33:$A$776,$A20,СВЦЭМ!$B$33:$B$776,P$11)+'СЕТ СН'!$F$12+СВЦЭМ!$D$10+'СЕТ СН'!$F$6-'СЕТ СН'!$F$22</f>
        <v>1040.7380732900001</v>
      </c>
      <c r="Q20" s="36">
        <f>SUMIFS(СВЦЭМ!$C$33:$C$776,СВЦЭМ!$A$33:$A$776,$A20,СВЦЭМ!$B$33:$B$776,Q$11)+'СЕТ СН'!$F$12+СВЦЭМ!$D$10+'СЕТ СН'!$F$6-'СЕТ СН'!$F$22</f>
        <v>1048.2585014400001</v>
      </c>
      <c r="R20" s="36">
        <f>SUMIFS(СВЦЭМ!$C$33:$C$776,СВЦЭМ!$A$33:$A$776,$A20,СВЦЭМ!$B$33:$B$776,R$11)+'СЕТ СН'!$F$12+СВЦЭМ!$D$10+'СЕТ СН'!$F$6-'СЕТ СН'!$F$22</f>
        <v>1004.77014689</v>
      </c>
      <c r="S20" s="36">
        <f>SUMIFS(СВЦЭМ!$C$33:$C$776,СВЦЭМ!$A$33:$A$776,$A20,СВЦЭМ!$B$33:$B$776,S$11)+'СЕТ СН'!$F$12+СВЦЭМ!$D$10+'СЕТ СН'!$F$6-'СЕТ СН'!$F$22</f>
        <v>986.36217678000003</v>
      </c>
      <c r="T20" s="36">
        <f>SUMIFS(СВЦЭМ!$C$33:$C$776,СВЦЭМ!$A$33:$A$776,$A20,СВЦЭМ!$B$33:$B$776,T$11)+'СЕТ СН'!$F$12+СВЦЭМ!$D$10+'СЕТ СН'!$F$6-'СЕТ СН'!$F$22</f>
        <v>977.96189285000014</v>
      </c>
      <c r="U20" s="36">
        <f>SUMIFS(СВЦЭМ!$C$33:$C$776,СВЦЭМ!$A$33:$A$776,$A20,СВЦЭМ!$B$33:$B$776,U$11)+'СЕТ СН'!$F$12+СВЦЭМ!$D$10+'СЕТ СН'!$F$6-'СЕТ СН'!$F$22</f>
        <v>976.82426094000016</v>
      </c>
      <c r="V20" s="36">
        <f>SUMIFS(СВЦЭМ!$C$33:$C$776,СВЦЭМ!$A$33:$A$776,$A20,СВЦЭМ!$B$33:$B$776,V$11)+'СЕТ СН'!$F$12+СВЦЭМ!$D$10+'СЕТ СН'!$F$6-'СЕТ СН'!$F$22</f>
        <v>977.52491361000011</v>
      </c>
      <c r="W20" s="36">
        <f>SUMIFS(СВЦЭМ!$C$33:$C$776,СВЦЭМ!$A$33:$A$776,$A20,СВЦЭМ!$B$33:$B$776,W$11)+'СЕТ СН'!$F$12+СВЦЭМ!$D$10+'СЕТ СН'!$F$6-'СЕТ СН'!$F$22</f>
        <v>979.94636764999996</v>
      </c>
      <c r="X20" s="36">
        <f>SUMIFS(СВЦЭМ!$C$33:$C$776,СВЦЭМ!$A$33:$A$776,$A20,СВЦЭМ!$B$33:$B$776,X$11)+'СЕТ СН'!$F$12+СВЦЭМ!$D$10+'СЕТ СН'!$F$6-'СЕТ СН'!$F$22</f>
        <v>989.10510457000009</v>
      </c>
      <c r="Y20" s="36">
        <f>SUMIFS(СВЦЭМ!$C$33:$C$776,СВЦЭМ!$A$33:$A$776,$A20,СВЦЭМ!$B$33:$B$776,Y$11)+'СЕТ СН'!$F$12+СВЦЭМ!$D$10+'СЕТ СН'!$F$6-'СЕТ СН'!$F$22</f>
        <v>1011.1576715200001</v>
      </c>
    </row>
    <row r="21" spans="1:25" ht="15.75" x14ac:dyDescent="0.2">
      <c r="A21" s="35">
        <f t="shared" si="0"/>
        <v>44175</v>
      </c>
      <c r="B21" s="36">
        <f>SUMIFS(СВЦЭМ!$C$33:$C$776,СВЦЭМ!$A$33:$A$776,$A21,СВЦЭМ!$B$33:$B$776,B$11)+'СЕТ СН'!$F$12+СВЦЭМ!$D$10+'СЕТ СН'!$F$6-'СЕТ СН'!$F$22</f>
        <v>1077.3455733199999</v>
      </c>
      <c r="C21" s="36">
        <f>SUMIFS(СВЦЭМ!$C$33:$C$776,СВЦЭМ!$A$33:$A$776,$A21,СВЦЭМ!$B$33:$B$776,C$11)+'СЕТ СН'!$F$12+СВЦЭМ!$D$10+'СЕТ СН'!$F$6-'СЕТ СН'!$F$22</f>
        <v>1132.08649511</v>
      </c>
      <c r="D21" s="36">
        <f>SUMIFS(СВЦЭМ!$C$33:$C$776,СВЦЭМ!$A$33:$A$776,$A21,СВЦЭМ!$B$33:$B$776,D$11)+'СЕТ СН'!$F$12+СВЦЭМ!$D$10+'СЕТ СН'!$F$6-'СЕТ СН'!$F$22</f>
        <v>1143.4833006700001</v>
      </c>
      <c r="E21" s="36">
        <f>SUMIFS(СВЦЭМ!$C$33:$C$776,СВЦЭМ!$A$33:$A$776,$A21,СВЦЭМ!$B$33:$B$776,E$11)+'СЕТ СН'!$F$12+СВЦЭМ!$D$10+'СЕТ СН'!$F$6-'СЕТ СН'!$F$22</f>
        <v>1146.55810468</v>
      </c>
      <c r="F21" s="36">
        <f>SUMIFS(СВЦЭМ!$C$33:$C$776,СВЦЭМ!$A$33:$A$776,$A21,СВЦЭМ!$B$33:$B$776,F$11)+'СЕТ СН'!$F$12+СВЦЭМ!$D$10+'СЕТ СН'!$F$6-'СЕТ СН'!$F$22</f>
        <v>1149.88204038</v>
      </c>
      <c r="G21" s="36">
        <f>SUMIFS(СВЦЭМ!$C$33:$C$776,СВЦЭМ!$A$33:$A$776,$A21,СВЦЭМ!$B$33:$B$776,G$11)+'СЕТ СН'!$F$12+СВЦЭМ!$D$10+'СЕТ СН'!$F$6-'СЕТ СН'!$F$22</f>
        <v>1132.0873550199999</v>
      </c>
      <c r="H21" s="36">
        <f>SUMIFS(СВЦЭМ!$C$33:$C$776,СВЦЭМ!$A$33:$A$776,$A21,СВЦЭМ!$B$33:$B$776,H$11)+'СЕТ СН'!$F$12+СВЦЭМ!$D$10+'СЕТ СН'!$F$6-'СЕТ СН'!$F$22</f>
        <v>1100.4123008500001</v>
      </c>
      <c r="I21" s="36">
        <f>SUMIFS(СВЦЭМ!$C$33:$C$776,СВЦЭМ!$A$33:$A$776,$A21,СВЦЭМ!$B$33:$B$776,I$11)+'СЕТ СН'!$F$12+СВЦЭМ!$D$10+'СЕТ СН'!$F$6-'СЕТ СН'!$F$22</f>
        <v>1034.8701079300001</v>
      </c>
      <c r="J21" s="36">
        <f>SUMIFS(СВЦЭМ!$C$33:$C$776,СВЦЭМ!$A$33:$A$776,$A21,СВЦЭМ!$B$33:$B$776,J$11)+'СЕТ СН'!$F$12+СВЦЭМ!$D$10+'СЕТ СН'!$F$6-'СЕТ СН'!$F$22</f>
        <v>984.3119044</v>
      </c>
      <c r="K21" s="36">
        <f>SUMIFS(СВЦЭМ!$C$33:$C$776,СВЦЭМ!$A$33:$A$776,$A21,СВЦЭМ!$B$33:$B$776,K$11)+'СЕТ СН'!$F$12+СВЦЭМ!$D$10+'СЕТ СН'!$F$6-'СЕТ СН'!$F$22</f>
        <v>963.18346270999996</v>
      </c>
      <c r="L21" s="36">
        <f>SUMIFS(СВЦЭМ!$C$33:$C$776,СВЦЭМ!$A$33:$A$776,$A21,СВЦЭМ!$B$33:$B$776,L$11)+'СЕТ СН'!$F$12+СВЦЭМ!$D$10+'СЕТ СН'!$F$6-'СЕТ СН'!$F$22</f>
        <v>966.72177370999998</v>
      </c>
      <c r="M21" s="36">
        <f>SUMIFS(СВЦЭМ!$C$33:$C$776,СВЦЭМ!$A$33:$A$776,$A21,СВЦЭМ!$B$33:$B$776,M$11)+'СЕТ СН'!$F$12+СВЦЭМ!$D$10+'СЕТ СН'!$F$6-'СЕТ СН'!$F$22</f>
        <v>963.73518736000005</v>
      </c>
      <c r="N21" s="36">
        <f>SUMIFS(СВЦЭМ!$C$33:$C$776,СВЦЭМ!$A$33:$A$776,$A21,СВЦЭМ!$B$33:$B$776,N$11)+'СЕТ СН'!$F$12+СВЦЭМ!$D$10+'СЕТ СН'!$F$6-'СЕТ СН'!$F$22</f>
        <v>979.09399058000008</v>
      </c>
      <c r="O21" s="36">
        <f>SUMIFS(СВЦЭМ!$C$33:$C$776,СВЦЭМ!$A$33:$A$776,$A21,СВЦЭМ!$B$33:$B$776,O$11)+'СЕТ СН'!$F$12+СВЦЭМ!$D$10+'СЕТ СН'!$F$6-'СЕТ СН'!$F$22</f>
        <v>1014.27766909</v>
      </c>
      <c r="P21" s="36">
        <f>SUMIFS(СВЦЭМ!$C$33:$C$776,СВЦЭМ!$A$33:$A$776,$A21,СВЦЭМ!$B$33:$B$776,P$11)+'СЕТ СН'!$F$12+СВЦЭМ!$D$10+'СЕТ СН'!$F$6-'СЕТ СН'!$F$22</f>
        <v>1035.8795715200001</v>
      </c>
      <c r="Q21" s="36">
        <f>SUMIFS(СВЦЭМ!$C$33:$C$776,СВЦЭМ!$A$33:$A$776,$A21,СВЦЭМ!$B$33:$B$776,Q$11)+'СЕТ СН'!$F$12+СВЦЭМ!$D$10+'СЕТ СН'!$F$6-'СЕТ СН'!$F$22</f>
        <v>1045.50867569</v>
      </c>
      <c r="R21" s="36">
        <f>SUMIFS(СВЦЭМ!$C$33:$C$776,СВЦЭМ!$A$33:$A$776,$A21,СВЦЭМ!$B$33:$B$776,R$11)+'СЕТ СН'!$F$12+СВЦЭМ!$D$10+'СЕТ СН'!$F$6-'СЕТ СН'!$F$22</f>
        <v>1011.1916719200001</v>
      </c>
      <c r="S21" s="36">
        <f>SUMIFS(СВЦЭМ!$C$33:$C$776,СВЦЭМ!$A$33:$A$776,$A21,СВЦЭМ!$B$33:$B$776,S$11)+'СЕТ СН'!$F$12+СВЦЭМ!$D$10+'СЕТ СН'!$F$6-'СЕТ СН'!$F$22</f>
        <v>980.47793186000013</v>
      </c>
      <c r="T21" s="36">
        <f>SUMIFS(СВЦЭМ!$C$33:$C$776,СВЦЭМ!$A$33:$A$776,$A21,СВЦЭМ!$B$33:$B$776,T$11)+'СЕТ СН'!$F$12+СВЦЭМ!$D$10+'СЕТ СН'!$F$6-'СЕТ СН'!$F$22</f>
        <v>974.84525138000004</v>
      </c>
      <c r="U21" s="36">
        <f>SUMIFS(СВЦЭМ!$C$33:$C$776,СВЦЭМ!$A$33:$A$776,$A21,СВЦЭМ!$B$33:$B$776,U$11)+'СЕТ СН'!$F$12+СВЦЭМ!$D$10+'СЕТ СН'!$F$6-'СЕТ СН'!$F$22</f>
        <v>975.8936117400001</v>
      </c>
      <c r="V21" s="36">
        <f>SUMIFS(СВЦЭМ!$C$33:$C$776,СВЦЭМ!$A$33:$A$776,$A21,СВЦЭМ!$B$33:$B$776,V$11)+'СЕТ СН'!$F$12+СВЦЭМ!$D$10+'СЕТ СН'!$F$6-'СЕТ СН'!$F$22</f>
        <v>979.83425906000002</v>
      </c>
      <c r="W21" s="36">
        <f>SUMIFS(СВЦЭМ!$C$33:$C$776,СВЦЭМ!$A$33:$A$776,$A21,СВЦЭМ!$B$33:$B$776,W$11)+'СЕТ СН'!$F$12+СВЦЭМ!$D$10+'СЕТ СН'!$F$6-'СЕТ СН'!$F$22</f>
        <v>982.20358894000015</v>
      </c>
      <c r="X21" s="36">
        <f>SUMIFS(СВЦЭМ!$C$33:$C$776,СВЦЭМ!$A$33:$A$776,$A21,СВЦЭМ!$B$33:$B$776,X$11)+'СЕТ СН'!$F$12+СВЦЭМ!$D$10+'СЕТ СН'!$F$6-'СЕТ СН'!$F$22</f>
        <v>982.25543220000009</v>
      </c>
      <c r="Y21" s="36">
        <f>SUMIFS(СВЦЭМ!$C$33:$C$776,СВЦЭМ!$A$33:$A$776,$A21,СВЦЭМ!$B$33:$B$776,Y$11)+'СЕТ СН'!$F$12+СВЦЭМ!$D$10+'СЕТ СН'!$F$6-'СЕТ СН'!$F$22</f>
        <v>1005.64990837</v>
      </c>
    </row>
    <row r="22" spans="1:25" ht="15.75" x14ac:dyDescent="0.2">
      <c r="A22" s="35">
        <f t="shared" si="0"/>
        <v>44176</v>
      </c>
      <c r="B22" s="36">
        <f>SUMIFS(СВЦЭМ!$C$33:$C$776,СВЦЭМ!$A$33:$A$776,$A22,СВЦЭМ!$B$33:$B$776,B$11)+'СЕТ СН'!$F$12+СВЦЭМ!$D$10+'СЕТ СН'!$F$6-'СЕТ СН'!$F$22</f>
        <v>1033.53533511</v>
      </c>
      <c r="C22" s="36">
        <f>SUMIFS(СВЦЭМ!$C$33:$C$776,СВЦЭМ!$A$33:$A$776,$A22,СВЦЭМ!$B$33:$B$776,C$11)+'СЕТ СН'!$F$12+СВЦЭМ!$D$10+'СЕТ СН'!$F$6-'СЕТ СН'!$F$22</f>
        <v>1090.6307964600001</v>
      </c>
      <c r="D22" s="36">
        <f>SUMIFS(СВЦЭМ!$C$33:$C$776,СВЦЭМ!$A$33:$A$776,$A22,СВЦЭМ!$B$33:$B$776,D$11)+'СЕТ СН'!$F$12+СВЦЭМ!$D$10+'СЕТ СН'!$F$6-'СЕТ СН'!$F$22</f>
        <v>1104.88666657</v>
      </c>
      <c r="E22" s="36">
        <f>SUMIFS(СВЦЭМ!$C$33:$C$776,СВЦЭМ!$A$33:$A$776,$A22,СВЦЭМ!$B$33:$B$776,E$11)+'СЕТ СН'!$F$12+СВЦЭМ!$D$10+'СЕТ СН'!$F$6-'СЕТ СН'!$F$22</f>
        <v>1107.85829629</v>
      </c>
      <c r="F22" s="36">
        <f>SUMIFS(СВЦЭМ!$C$33:$C$776,СВЦЭМ!$A$33:$A$776,$A22,СВЦЭМ!$B$33:$B$776,F$11)+'СЕТ СН'!$F$12+СВЦЭМ!$D$10+'СЕТ СН'!$F$6-'СЕТ СН'!$F$22</f>
        <v>1110.9547202200001</v>
      </c>
      <c r="G22" s="36">
        <f>SUMIFS(СВЦЭМ!$C$33:$C$776,СВЦЭМ!$A$33:$A$776,$A22,СВЦЭМ!$B$33:$B$776,G$11)+'СЕТ СН'!$F$12+СВЦЭМ!$D$10+'СЕТ СН'!$F$6-'СЕТ СН'!$F$22</f>
        <v>1092.79472117</v>
      </c>
      <c r="H22" s="36">
        <f>SUMIFS(СВЦЭМ!$C$33:$C$776,СВЦЭМ!$A$33:$A$776,$A22,СВЦЭМ!$B$33:$B$776,H$11)+'СЕТ СН'!$F$12+СВЦЭМ!$D$10+'СЕТ СН'!$F$6-'СЕТ СН'!$F$22</f>
        <v>1068.25287129</v>
      </c>
      <c r="I22" s="36">
        <f>SUMIFS(СВЦЭМ!$C$33:$C$776,СВЦЭМ!$A$33:$A$776,$A22,СВЦЭМ!$B$33:$B$776,I$11)+'СЕТ СН'!$F$12+СВЦЭМ!$D$10+'СЕТ СН'!$F$6-'СЕТ СН'!$F$22</f>
        <v>1022.2154096199999</v>
      </c>
      <c r="J22" s="36">
        <f>SUMIFS(СВЦЭМ!$C$33:$C$776,СВЦЭМ!$A$33:$A$776,$A22,СВЦЭМ!$B$33:$B$776,J$11)+'СЕТ СН'!$F$12+СВЦЭМ!$D$10+'СЕТ СН'!$F$6-'СЕТ СН'!$F$22</f>
        <v>973.71568713000011</v>
      </c>
      <c r="K22" s="36">
        <f>SUMIFS(СВЦЭМ!$C$33:$C$776,СВЦЭМ!$A$33:$A$776,$A22,СВЦЭМ!$B$33:$B$776,K$11)+'СЕТ СН'!$F$12+СВЦЭМ!$D$10+'СЕТ СН'!$F$6-'СЕТ СН'!$F$22</f>
        <v>960.47229433999996</v>
      </c>
      <c r="L22" s="36">
        <f>SUMIFS(СВЦЭМ!$C$33:$C$776,СВЦЭМ!$A$33:$A$776,$A22,СВЦЭМ!$B$33:$B$776,L$11)+'СЕТ СН'!$F$12+СВЦЭМ!$D$10+'СЕТ СН'!$F$6-'СЕТ СН'!$F$22</f>
        <v>959.86712168000008</v>
      </c>
      <c r="M22" s="36">
        <f>SUMIFS(СВЦЭМ!$C$33:$C$776,СВЦЭМ!$A$33:$A$776,$A22,СВЦЭМ!$B$33:$B$776,M$11)+'СЕТ СН'!$F$12+СВЦЭМ!$D$10+'СЕТ СН'!$F$6-'СЕТ СН'!$F$22</f>
        <v>956.05191276000005</v>
      </c>
      <c r="N22" s="36">
        <f>SUMIFS(СВЦЭМ!$C$33:$C$776,СВЦЭМ!$A$33:$A$776,$A22,СВЦЭМ!$B$33:$B$776,N$11)+'СЕТ СН'!$F$12+СВЦЭМ!$D$10+'СЕТ СН'!$F$6-'СЕТ СН'!$F$22</f>
        <v>956.13837458000012</v>
      </c>
      <c r="O22" s="36">
        <f>SUMIFS(СВЦЭМ!$C$33:$C$776,СВЦЭМ!$A$33:$A$776,$A22,СВЦЭМ!$B$33:$B$776,O$11)+'СЕТ СН'!$F$12+СВЦЭМ!$D$10+'СЕТ СН'!$F$6-'СЕТ СН'!$F$22</f>
        <v>996.53110863999996</v>
      </c>
      <c r="P22" s="36">
        <f>SUMIFS(СВЦЭМ!$C$33:$C$776,СВЦЭМ!$A$33:$A$776,$A22,СВЦЭМ!$B$33:$B$776,P$11)+'СЕТ СН'!$F$12+СВЦЭМ!$D$10+'СЕТ СН'!$F$6-'СЕТ СН'!$F$22</f>
        <v>1019.16229161</v>
      </c>
      <c r="Q22" s="36">
        <f>SUMIFS(СВЦЭМ!$C$33:$C$776,СВЦЭМ!$A$33:$A$776,$A22,СВЦЭМ!$B$33:$B$776,Q$11)+'СЕТ СН'!$F$12+СВЦЭМ!$D$10+'СЕТ СН'!$F$6-'СЕТ СН'!$F$22</f>
        <v>1023.85077301</v>
      </c>
      <c r="R22" s="36">
        <f>SUMIFS(СВЦЭМ!$C$33:$C$776,СВЦЭМ!$A$33:$A$776,$A22,СВЦЭМ!$B$33:$B$776,R$11)+'СЕТ СН'!$F$12+СВЦЭМ!$D$10+'СЕТ СН'!$F$6-'СЕТ СН'!$F$22</f>
        <v>997.84143581000012</v>
      </c>
      <c r="S22" s="36">
        <f>SUMIFS(СВЦЭМ!$C$33:$C$776,СВЦЭМ!$A$33:$A$776,$A22,СВЦЭМ!$B$33:$B$776,S$11)+'СЕТ СН'!$F$12+СВЦЭМ!$D$10+'СЕТ СН'!$F$6-'СЕТ СН'!$F$22</f>
        <v>964.49862772000006</v>
      </c>
      <c r="T22" s="36">
        <f>SUMIFS(СВЦЭМ!$C$33:$C$776,СВЦЭМ!$A$33:$A$776,$A22,СВЦЭМ!$B$33:$B$776,T$11)+'СЕТ СН'!$F$12+СВЦЭМ!$D$10+'СЕТ СН'!$F$6-'СЕТ СН'!$F$22</f>
        <v>953.29246912999997</v>
      </c>
      <c r="U22" s="36">
        <f>SUMIFS(СВЦЭМ!$C$33:$C$776,СВЦЭМ!$A$33:$A$776,$A22,СВЦЭМ!$B$33:$B$776,U$11)+'СЕТ СН'!$F$12+СВЦЭМ!$D$10+'СЕТ СН'!$F$6-'СЕТ СН'!$F$22</f>
        <v>946.50099088000002</v>
      </c>
      <c r="V22" s="36">
        <f>SUMIFS(СВЦЭМ!$C$33:$C$776,СВЦЭМ!$A$33:$A$776,$A22,СВЦЭМ!$B$33:$B$776,V$11)+'СЕТ СН'!$F$12+СВЦЭМ!$D$10+'СЕТ СН'!$F$6-'СЕТ СН'!$F$22</f>
        <v>956.67723879999994</v>
      </c>
      <c r="W22" s="36">
        <f>SUMIFS(СВЦЭМ!$C$33:$C$776,СВЦЭМ!$A$33:$A$776,$A22,СВЦЭМ!$B$33:$B$776,W$11)+'СЕТ СН'!$F$12+СВЦЭМ!$D$10+'СЕТ СН'!$F$6-'СЕТ СН'!$F$22</f>
        <v>961.53827658</v>
      </c>
      <c r="X22" s="36">
        <f>SUMIFS(СВЦЭМ!$C$33:$C$776,СВЦЭМ!$A$33:$A$776,$A22,СВЦЭМ!$B$33:$B$776,X$11)+'СЕТ СН'!$F$12+СВЦЭМ!$D$10+'СЕТ СН'!$F$6-'СЕТ СН'!$F$22</f>
        <v>969.92575488000011</v>
      </c>
      <c r="Y22" s="36">
        <f>SUMIFS(СВЦЭМ!$C$33:$C$776,СВЦЭМ!$A$33:$A$776,$A22,СВЦЭМ!$B$33:$B$776,Y$11)+'СЕТ СН'!$F$12+СВЦЭМ!$D$10+'СЕТ СН'!$F$6-'СЕТ СН'!$F$22</f>
        <v>990.34186038999997</v>
      </c>
    </row>
    <row r="23" spans="1:25" ht="15.75" x14ac:dyDescent="0.2">
      <c r="A23" s="35">
        <f t="shared" si="0"/>
        <v>44177</v>
      </c>
      <c r="B23" s="36">
        <f>SUMIFS(СВЦЭМ!$C$33:$C$776,СВЦЭМ!$A$33:$A$776,$A23,СВЦЭМ!$B$33:$B$776,B$11)+'СЕТ СН'!$F$12+СВЦЭМ!$D$10+'СЕТ СН'!$F$6-'СЕТ СН'!$F$22</f>
        <v>1004.87263536</v>
      </c>
      <c r="C23" s="36">
        <f>SUMIFS(СВЦЭМ!$C$33:$C$776,СВЦЭМ!$A$33:$A$776,$A23,СВЦЭМ!$B$33:$B$776,C$11)+'СЕТ СН'!$F$12+СВЦЭМ!$D$10+'СЕТ СН'!$F$6-'СЕТ СН'!$F$22</f>
        <v>1051.74013784</v>
      </c>
      <c r="D23" s="36">
        <f>SUMIFS(СВЦЭМ!$C$33:$C$776,СВЦЭМ!$A$33:$A$776,$A23,СВЦЭМ!$B$33:$B$776,D$11)+'СЕТ СН'!$F$12+СВЦЭМ!$D$10+'СЕТ СН'!$F$6-'СЕТ СН'!$F$22</f>
        <v>1073.8242625400001</v>
      </c>
      <c r="E23" s="36">
        <f>SUMIFS(СВЦЭМ!$C$33:$C$776,СВЦЭМ!$A$33:$A$776,$A23,СВЦЭМ!$B$33:$B$776,E$11)+'СЕТ СН'!$F$12+СВЦЭМ!$D$10+'СЕТ СН'!$F$6-'СЕТ СН'!$F$22</f>
        <v>1091.9734939999998</v>
      </c>
      <c r="F23" s="36">
        <f>SUMIFS(СВЦЭМ!$C$33:$C$776,СВЦЭМ!$A$33:$A$776,$A23,СВЦЭМ!$B$33:$B$776,F$11)+'СЕТ СН'!$F$12+СВЦЭМ!$D$10+'СЕТ СН'!$F$6-'СЕТ СН'!$F$22</f>
        <v>1101.4247919300001</v>
      </c>
      <c r="G23" s="36">
        <f>SUMIFS(СВЦЭМ!$C$33:$C$776,СВЦЭМ!$A$33:$A$776,$A23,СВЦЭМ!$B$33:$B$776,G$11)+'СЕТ СН'!$F$12+СВЦЭМ!$D$10+'СЕТ СН'!$F$6-'СЕТ СН'!$F$22</f>
        <v>1096.1095667700001</v>
      </c>
      <c r="H23" s="36">
        <f>SUMIFS(СВЦЭМ!$C$33:$C$776,СВЦЭМ!$A$33:$A$776,$A23,СВЦЭМ!$B$33:$B$776,H$11)+'СЕТ СН'!$F$12+СВЦЭМ!$D$10+'СЕТ СН'!$F$6-'СЕТ СН'!$F$22</f>
        <v>1092.8819932699998</v>
      </c>
      <c r="I23" s="36">
        <f>SUMIFS(СВЦЭМ!$C$33:$C$776,СВЦЭМ!$A$33:$A$776,$A23,СВЦЭМ!$B$33:$B$776,I$11)+'СЕТ СН'!$F$12+СВЦЭМ!$D$10+'СЕТ СН'!$F$6-'СЕТ СН'!$F$22</f>
        <v>1047.4452184199999</v>
      </c>
      <c r="J23" s="36">
        <f>SUMIFS(СВЦЭМ!$C$33:$C$776,СВЦЭМ!$A$33:$A$776,$A23,СВЦЭМ!$B$33:$B$776,J$11)+'СЕТ СН'!$F$12+СВЦЭМ!$D$10+'СЕТ СН'!$F$6-'СЕТ СН'!$F$22</f>
        <v>968.77137044999995</v>
      </c>
      <c r="K23" s="36">
        <f>SUMIFS(СВЦЭМ!$C$33:$C$776,СВЦЭМ!$A$33:$A$776,$A23,СВЦЭМ!$B$33:$B$776,K$11)+'СЕТ СН'!$F$12+СВЦЭМ!$D$10+'СЕТ СН'!$F$6-'СЕТ СН'!$F$22</f>
        <v>962.63795658000004</v>
      </c>
      <c r="L23" s="36">
        <f>SUMIFS(СВЦЭМ!$C$33:$C$776,СВЦЭМ!$A$33:$A$776,$A23,СВЦЭМ!$B$33:$B$776,L$11)+'СЕТ СН'!$F$12+СВЦЭМ!$D$10+'СЕТ СН'!$F$6-'СЕТ СН'!$F$22</f>
        <v>971.49345783000012</v>
      </c>
      <c r="M23" s="36">
        <f>SUMIFS(СВЦЭМ!$C$33:$C$776,СВЦЭМ!$A$33:$A$776,$A23,СВЦЭМ!$B$33:$B$776,M$11)+'СЕТ СН'!$F$12+СВЦЭМ!$D$10+'СЕТ СН'!$F$6-'СЕТ СН'!$F$22</f>
        <v>961.93724113999997</v>
      </c>
      <c r="N23" s="36">
        <f>SUMIFS(СВЦЭМ!$C$33:$C$776,СВЦЭМ!$A$33:$A$776,$A23,СВЦЭМ!$B$33:$B$776,N$11)+'СЕТ СН'!$F$12+СВЦЭМ!$D$10+'СЕТ СН'!$F$6-'СЕТ СН'!$F$22</f>
        <v>955.76480297000012</v>
      </c>
      <c r="O23" s="36">
        <f>SUMIFS(СВЦЭМ!$C$33:$C$776,СВЦЭМ!$A$33:$A$776,$A23,СВЦЭМ!$B$33:$B$776,O$11)+'СЕТ СН'!$F$12+СВЦЭМ!$D$10+'СЕТ СН'!$F$6-'СЕТ СН'!$F$22</f>
        <v>986.46054202000005</v>
      </c>
      <c r="P23" s="36">
        <f>SUMIFS(СВЦЭМ!$C$33:$C$776,СВЦЭМ!$A$33:$A$776,$A23,СВЦЭМ!$B$33:$B$776,P$11)+'СЕТ СН'!$F$12+СВЦЭМ!$D$10+'СЕТ СН'!$F$6-'СЕТ СН'!$F$22</f>
        <v>1002.5141467000001</v>
      </c>
      <c r="Q23" s="36">
        <f>SUMIFS(СВЦЭМ!$C$33:$C$776,СВЦЭМ!$A$33:$A$776,$A23,СВЦЭМ!$B$33:$B$776,Q$11)+'СЕТ СН'!$F$12+СВЦЭМ!$D$10+'СЕТ СН'!$F$6-'СЕТ СН'!$F$22</f>
        <v>1002.35996694</v>
      </c>
      <c r="R23" s="36">
        <f>SUMIFS(СВЦЭМ!$C$33:$C$776,СВЦЭМ!$A$33:$A$776,$A23,СВЦЭМ!$B$33:$B$776,R$11)+'СЕТ СН'!$F$12+СВЦЭМ!$D$10+'СЕТ СН'!$F$6-'СЕТ СН'!$F$22</f>
        <v>960.17580853999993</v>
      </c>
      <c r="S23" s="36">
        <f>SUMIFS(СВЦЭМ!$C$33:$C$776,СВЦЭМ!$A$33:$A$776,$A23,СВЦЭМ!$B$33:$B$776,S$11)+'СЕТ СН'!$F$12+СВЦЭМ!$D$10+'СЕТ СН'!$F$6-'СЕТ СН'!$F$22</f>
        <v>957.62548540000012</v>
      </c>
      <c r="T23" s="36">
        <f>SUMIFS(СВЦЭМ!$C$33:$C$776,СВЦЭМ!$A$33:$A$776,$A23,СВЦЭМ!$B$33:$B$776,T$11)+'СЕТ СН'!$F$12+СВЦЭМ!$D$10+'СЕТ СН'!$F$6-'СЕТ СН'!$F$22</f>
        <v>973.24380973000007</v>
      </c>
      <c r="U23" s="36">
        <f>SUMIFS(СВЦЭМ!$C$33:$C$776,СВЦЭМ!$A$33:$A$776,$A23,СВЦЭМ!$B$33:$B$776,U$11)+'СЕТ СН'!$F$12+СВЦЭМ!$D$10+'СЕТ СН'!$F$6-'СЕТ СН'!$F$22</f>
        <v>968.95780429000001</v>
      </c>
      <c r="V23" s="36">
        <f>SUMIFS(СВЦЭМ!$C$33:$C$776,СВЦЭМ!$A$33:$A$776,$A23,СВЦЭМ!$B$33:$B$776,V$11)+'СЕТ СН'!$F$12+СВЦЭМ!$D$10+'СЕТ СН'!$F$6-'СЕТ СН'!$F$22</f>
        <v>959.35294550000003</v>
      </c>
      <c r="W23" s="36">
        <f>SUMIFS(СВЦЭМ!$C$33:$C$776,СВЦЭМ!$A$33:$A$776,$A23,СВЦЭМ!$B$33:$B$776,W$11)+'СЕТ СН'!$F$12+СВЦЭМ!$D$10+'СЕТ СН'!$F$6-'СЕТ СН'!$F$22</f>
        <v>957.63465249000001</v>
      </c>
      <c r="X23" s="36">
        <f>SUMIFS(СВЦЭМ!$C$33:$C$776,СВЦЭМ!$A$33:$A$776,$A23,СВЦЭМ!$B$33:$B$776,X$11)+'СЕТ СН'!$F$12+СВЦЭМ!$D$10+'СЕТ СН'!$F$6-'СЕТ СН'!$F$22</f>
        <v>959.47921087999998</v>
      </c>
      <c r="Y23" s="36">
        <f>SUMIFS(СВЦЭМ!$C$33:$C$776,СВЦЭМ!$A$33:$A$776,$A23,СВЦЭМ!$B$33:$B$776,Y$11)+'СЕТ СН'!$F$12+СВЦЭМ!$D$10+'СЕТ СН'!$F$6-'СЕТ СН'!$F$22</f>
        <v>978.41570560000014</v>
      </c>
    </row>
    <row r="24" spans="1:25" ht="15.75" x14ac:dyDescent="0.2">
      <c r="A24" s="35">
        <f t="shared" si="0"/>
        <v>44178</v>
      </c>
      <c r="B24" s="36">
        <f>SUMIFS(СВЦЭМ!$C$33:$C$776,СВЦЭМ!$A$33:$A$776,$A24,СВЦЭМ!$B$33:$B$776,B$11)+'СЕТ СН'!$F$12+СВЦЭМ!$D$10+'СЕТ СН'!$F$6-'СЕТ СН'!$F$22</f>
        <v>1033.8116366000002</v>
      </c>
      <c r="C24" s="36">
        <f>SUMIFS(СВЦЭМ!$C$33:$C$776,СВЦЭМ!$A$33:$A$776,$A24,СВЦЭМ!$B$33:$B$776,C$11)+'СЕТ СН'!$F$12+СВЦЭМ!$D$10+'СЕТ СН'!$F$6-'СЕТ СН'!$F$22</f>
        <v>1084.7292370999999</v>
      </c>
      <c r="D24" s="36">
        <f>SUMIFS(СВЦЭМ!$C$33:$C$776,СВЦЭМ!$A$33:$A$776,$A24,СВЦЭМ!$B$33:$B$776,D$11)+'СЕТ СН'!$F$12+СВЦЭМ!$D$10+'СЕТ СН'!$F$6-'СЕТ СН'!$F$22</f>
        <v>1104.2416463499999</v>
      </c>
      <c r="E24" s="36">
        <f>SUMIFS(СВЦЭМ!$C$33:$C$776,СВЦЭМ!$A$33:$A$776,$A24,СВЦЭМ!$B$33:$B$776,E$11)+'СЕТ СН'!$F$12+СВЦЭМ!$D$10+'СЕТ СН'!$F$6-'СЕТ СН'!$F$22</f>
        <v>1112.8991497</v>
      </c>
      <c r="F24" s="36">
        <f>SUMIFS(СВЦЭМ!$C$33:$C$776,СВЦЭМ!$A$33:$A$776,$A24,СВЦЭМ!$B$33:$B$776,F$11)+'СЕТ СН'!$F$12+СВЦЭМ!$D$10+'СЕТ СН'!$F$6-'СЕТ СН'!$F$22</f>
        <v>1112.5662255100001</v>
      </c>
      <c r="G24" s="36">
        <f>SUMIFS(СВЦЭМ!$C$33:$C$776,СВЦЭМ!$A$33:$A$776,$A24,СВЦЭМ!$B$33:$B$776,G$11)+'СЕТ СН'!$F$12+СВЦЭМ!$D$10+'СЕТ СН'!$F$6-'СЕТ СН'!$F$22</f>
        <v>1104.77205024</v>
      </c>
      <c r="H24" s="36">
        <f>SUMIFS(СВЦЭМ!$C$33:$C$776,СВЦЭМ!$A$33:$A$776,$A24,СВЦЭМ!$B$33:$B$776,H$11)+'СЕТ СН'!$F$12+СВЦЭМ!$D$10+'СЕТ СН'!$F$6-'СЕТ СН'!$F$22</f>
        <v>1086.2647931199999</v>
      </c>
      <c r="I24" s="36">
        <f>SUMIFS(СВЦЭМ!$C$33:$C$776,СВЦЭМ!$A$33:$A$776,$A24,СВЦЭМ!$B$33:$B$776,I$11)+'СЕТ СН'!$F$12+СВЦЭМ!$D$10+'СЕТ СН'!$F$6-'СЕТ СН'!$F$22</f>
        <v>1026.7532284599999</v>
      </c>
      <c r="J24" s="36">
        <f>SUMIFS(СВЦЭМ!$C$33:$C$776,СВЦЭМ!$A$33:$A$776,$A24,СВЦЭМ!$B$33:$B$776,J$11)+'СЕТ СН'!$F$12+СВЦЭМ!$D$10+'СЕТ СН'!$F$6-'СЕТ СН'!$F$22</f>
        <v>972.18175732999998</v>
      </c>
      <c r="K24" s="36">
        <f>SUMIFS(СВЦЭМ!$C$33:$C$776,СВЦЭМ!$A$33:$A$776,$A24,СВЦЭМ!$B$33:$B$776,K$11)+'СЕТ СН'!$F$12+СВЦЭМ!$D$10+'СЕТ СН'!$F$6-'СЕТ СН'!$F$22</f>
        <v>946.24140648000002</v>
      </c>
      <c r="L24" s="36">
        <f>SUMIFS(СВЦЭМ!$C$33:$C$776,СВЦЭМ!$A$33:$A$776,$A24,СВЦЭМ!$B$33:$B$776,L$11)+'СЕТ СН'!$F$12+СВЦЭМ!$D$10+'СЕТ СН'!$F$6-'СЕТ СН'!$F$22</f>
        <v>956.32143889000008</v>
      </c>
      <c r="M24" s="36">
        <f>SUMIFS(СВЦЭМ!$C$33:$C$776,СВЦЭМ!$A$33:$A$776,$A24,СВЦЭМ!$B$33:$B$776,M$11)+'СЕТ СН'!$F$12+СВЦЭМ!$D$10+'СЕТ СН'!$F$6-'СЕТ СН'!$F$22</f>
        <v>955.17845059000001</v>
      </c>
      <c r="N24" s="36">
        <f>SUMIFS(СВЦЭМ!$C$33:$C$776,СВЦЭМ!$A$33:$A$776,$A24,СВЦЭМ!$B$33:$B$776,N$11)+'СЕТ СН'!$F$12+СВЦЭМ!$D$10+'СЕТ СН'!$F$6-'СЕТ СН'!$F$22</f>
        <v>949.62145656999996</v>
      </c>
      <c r="O24" s="36">
        <f>SUMIFS(СВЦЭМ!$C$33:$C$776,СВЦЭМ!$A$33:$A$776,$A24,СВЦЭМ!$B$33:$B$776,O$11)+'СЕТ СН'!$F$12+СВЦЭМ!$D$10+'СЕТ СН'!$F$6-'СЕТ СН'!$F$22</f>
        <v>987.81574107000006</v>
      </c>
      <c r="P24" s="36">
        <f>SUMIFS(СВЦЭМ!$C$33:$C$776,СВЦЭМ!$A$33:$A$776,$A24,СВЦЭМ!$B$33:$B$776,P$11)+'СЕТ СН'!$F$12+СВЦЭМ!$D$10+'СЕТ СН'!$F$6-'СЕТ СН'!$F$22</f>
        <v>1002.5751311399999</v>
      </c>
      <c r="Q24" s="36">
        <f>SUMIFS(СВЦЭМ!$C$33:$C$776,СВЦЭМ!$A$33:$A$776,$A24,СВЦЭМ!$B$33:$B$776,Q$11)+'СЕТ СН'!$F$12+СВЦЭМ!$D$10+'СЕТ СН'!$F$6-'СЕТ СН'!$F$22</f>
        <v>1018.18289084</v>
      </c>
      <c r="R24" s="36">
        <f>SUMIFS(СВЦЭМ!$C$33:$C$776,СВЦЭМ!$A$33:$A$776,$A24,СВЦЭМ!$B$33:$B$776,R$11)+'СЕТ СН'!$F$12+СВЦЭМ!$D$10+'СЕТ СН'!$F$6-'СЕТ СН'!$F$22</f>
        <v>965.46831702000009</v>
      </c>
      <c r="S24" s="36">
        <f>SUMIFS(СВЦЭМ!$C$33:$C$776,СВЦЭМ!$A$33:$A$776,$A24,СВЦЭМ!$B$33:$B$776,S$11)+'СЕТ СН'!$F$12+СВЦЭМ!$D$10+'СЕТ СН'!$F$6-'СЕТ СН'!$F$22</f>
        <v>945.94771360999994</v>
      </c>
      <c r="T24" s="36">
        <f>SUMIFS(СВЦЭМ!$C$33:$C$776,СВЦЭМ!$A$33:$A$776,$A24,СВЦЭМ!$B$33:$B$776,T$11)+'СЕТ СН'!$F$12+СВЦЭМ!$D$10+'СЕТ СН'!$F$6-'СЕТ СН'!$F$22</f>
        <v>954.22318378</v>
      </c>
      <c r="U24" s="36">
        <f>SUMIFS(СВЦЭМ!$C$33:$C$776,СВЦЭМ!$A$33:$A$776,$A24,СВЦЭМ!$B$33:$B$776,U$11)+'СЕТ СН'!$F$12+СВЦЭМ!$D$10+'СЕТ СН'!$F$6-'СЕТ СН'!$F$22</f>
        <v>953.95536166000011</v>
      </c>
      <c r="V24" s="36">
        <f>SUMIFS(СВЦЭМ!$C$33:$C$776,СВЦЭМ!$A$33:$A$776,$A24,СВЦЭМ!$B$33:$B$776,V$11)+'СЕТ СН'!$F$12+СВЦЭМ!$D$10+'СЕТ СН'!$F$6-'СЕТ СН'!$F$22</f>
        <v>955.99699600000008</v>
      </c>
      <c r="W24" s="36">
        <f>SUMIFS(СВЦЭМ!$C$33:$C$776,СВЦЭМ!$A$33:$A$776,$A24,СВЦЭМ!$B$33:$B$776,W$11)+'СЕТ СН'!$F$12+СВЦЭМ!$D$10+'СЕТ СН'!$F$6-'СЕТ СН'!$F$22</f>
        <v>958.45479094999996</v>
      </c>
      <c r="X24" s="36">
        <f>SUMIFS(СВЦЭМ!$C$33:$C$776,СВЦЭМ!$A$33:$A$776,$A24,СВЦЭМ!$B$33:$B$776,X$11)+'СЕТ СН'!$F$12+СВЦЭМ!$D$10+'СЕТ СН'!$F$6-'СЕТ СН'!$F$22</f>
        <v>950.53911142000015</v>
      </c>
      <c r="Y24" s="36">
        <f>SUMIFS(СВЦЭМ!$C$33:$C$776,СВЦЭМ!$A$33:$A$776,$A24,СВЦЭМ!$B$33:$B$776,Y$11)+'СЕТ СН'!$F$12+СВЦЭМ!$D$10+'СЕТ СН'!$F$6-'СЕТ СН'!$F$22</f>
        <v>942.87892880999993</v>
      </c>
    </row>
    <row r="25" spans="1:25" ht="15.75" x14ac:dyDescent="0.2">
      <c r="A25" s="35">
        <f t="shared" si="0"/>
        <v>44179</v>
      </c>
      <c r="B25" s="36">
        <f>SUMIFS(СВЦЭМ!$C$33:$C$776,СВЦЭМ!$A$33:$A$776,$A25,СВЦЭМ!$B$33:$B$776,B$11)+'СЕТ СН'!$F$12+СВЦЭМ!$D$10+'СЕТ СН'!$F$6-'СЕТ СН'!$F$22</f>
        <v>988.02904558</v>
      </c>
      <c r="C25" s="36">
        <f>SUMIFS(СВЦЭМ!$C$33:$C$776,СВЦЭМ!$A$33:$A$776,$A25,СВЦЭМ!$B$33:$B$776,C$11)+'СЕТ СН'!$F$12+СВЦЭМ!$D$10+'СЕТ СН'!$F$6-'СЕТ СН'!$F$22</f>
        <v>1067.12014632</v>
      </c>
      <c r="D25" s="36">
        <f>SUMIFS(СВЦЭМ!$C$33:$C$776,СВЦЭМ!$A$33:$A$776,$A25,СВЦЭМ!$B$33:$B$776,D$11)+'СЕТ СН'!$F$12+СВЦЭМ!$D$10+'СЕТ СН'!$F$6-'СЕТ СН'!$F$22</f>
        <v>1097.30148351</v>
      </c>
      <c r="E25" s="36">
        <f>SUMIFS(СВЦЭМ!$C$33:$C$776,СВЦЭМ!$A$33:$A$776,$A25,СВЦЭМ!$B$33:$B$776,E$11)+'СЕТ СН'!$F$12+СВЦЭМ!$D$10+'СЕТ СН'!$F$6-'СЕТ СН'!$F$22</f>
        <v>1114.9578536499998</v>
      </c>
      <c r="F25" s="36">
        <f>SUMIFS(СВЦЭМ!$C$33:$C$776,СВЦЭМ!$A$33:$A$776,$A25,СВЦЭМ!$B$33:$B$776,F$11)+'СЕТ СН'!$F$12+СВЦЭМ!$D$10+'СЕТ СН'!$F$6-'СЕТ СН'!$F$22</f>
        <v>1113.6820394199999</v>
      </c>
      <c r="G25" s="36">
        <f>SUMIFS(СВЦЭМ!$C$33:$C$776,СВЦЭМ!$A$33:$A$776,$A25,СВЦЭМ!$B$33:$B$776,G$11)+'СЕТ СН'!$F$12+СВЦЭМ!$D$10+'СЕТ СН'!$F$6-'СЕТ СН'!$F$22</f>
        <v>1098.5276215700001</v>
      </c>
      <c r="H25" s="36">
        <f>SUMIFS(СВЦЭМ!$C$33:$C$776,СВЦЭМ!$A$33:$A$776,$A25,СВЦЭМ!$B$33:$B$776,H$11)+'СЕТ СН'!$F$12+СВЦЭМ!$D$10+'СЕТ СН'!$F$6-'СЕТ СН'!$F$22</f>
        <v>1070.1004599299999</v>
      </c>
      <c r="I25" s="36">
        <f>SUMIFS(СВЦЭМ!$C$33:$C$776,СВЦЭМ!$A$33:$A$776,$A25,СВЦЭМ!$B$33:$B$776,I$11)+'СЕТ СН'!$F$12+СВЦЭМ!$D$10+'СЕТ СН'!$F$6-'СЕТ СН'!$F$22</f>
        <v>1014.2711693000001</v>
      </c>
      <c r="J25" s="36">
        <f>SUMIFS(СВЦЭМ!$C$33:$C$776,СВЦЭМ!$A$33:$A$776,$A25,СВЦЭМ!$B$33:$B$776,J$11)+'СЕТ СН'!$F$12+СВЦЭМ!$D$10+'СЕТ СН'!$F$6-'СЕТ СН'!$F$22</f>
        <v>983.60918228000014</v>
      </c>
      <c r="K25" s="36">
        <f>SUMIFS(СВЦЭМ!$C$33:$C$776,СВЦЭМ!$A$33:$A$776,$A25,СВЦЭМ!$B$33:$B$776,K$11)+'СЕТ СН'!$F$12+СВЦЭМ!$D$10+'СЕТ СН'!$F$6-'СЕТ СН'!$F$22</f>
        <v>963.96763222000004</v>
      </c>
      <c r="L25" s="36">
        <f>SUMIFS(СВЦЭМ!$C$33:$C$776,СВЦЭМ!$A$33:$A$776,$A25,СВЦЭМ!$B$33:$B$776,L$11)+'СЕТ СН'!$F$12+СВЦЭМ!$D$10+'СЕТ СН'!$F$6-'СЕТ СН'!$F$22</f>
        <v>967.72218981000015</v>
      </c>
      <c r="M25" s="36">
        <f>SUMIFS(СВЦЭМ!$C$33:$C$776,СВЦЭМ!$A$33:$A$776,$A25,СВЦЭМ!$B$33:$B$776,M$11)+'СЕТ СН'!$F$12+СВЦЭМ!$D$10+'СЕТ СН'!$F$6-'СЕТ СН'!$F$22</f>
        <v>966.67443087000015</v>
      </c>
      <c r="N25" s="36">
        <f>SUMIFS(СВЦЭМ!$C$33:$C$776,СВЦЭМ!$A$33:$A$776,$A25,СВЦЭМ!$B$33:$B$776,N$11)+'СЕТ СН'!$F$12+СВЦЭМ!$D$10+'СЕТ СН'!$F$6-'СЕТ СН'!$F$22</f>
        <v>959.34190200000012</v>
      </c>
      <c r="O25" s="36">
        <f>SUMIFS(СВЦЭМ!$C$33:$C$776,СВЦЭМ!$A$33:$A$776,$A25,СВЦЭМ!$B$33:$B$776,O$11)+'СЕТ СН'!$F$12+СВЦЭМ!$D$10+'СЕТ СН'!$F$6-'СЕТ СН'!$F$22</f>
        <v>996.18514213000003</v>
      </c>
      <c r="P25" s="36">
        <f>SUMIFS(СВЦЭМ!$C$33:$C$776,СВЦЭМ!$A$33:$A$776,$A25,СВЦЭМ!$B$33:$B$776,P$11)+'СЕТ СН'!$F$12+СВЦЭМ!$D$10+'СЕТ СН'!$F$6-'СЕТ СН'!$F$22</f>
        <v>1014.3098530500001</v>
      </c>
      <c r="Q25" s="36">
        <f>SUMIFS(СВЦЭМ!$C$33:$C$776,СВЦЭМ!$A$33:$A$776,$A25,СВЦЭМ!$B$33:$B$776,Q$11)+'СЕТ СН'!$F$12+СВЦЭМ!$D$10+'СЕТ СН'!$F$6-'СЕТ СН'!$F$22</f>
        <v>1025.64602034</v>
      </c>
      <c r="R25" s="36">
        <f>SUMIFS(СВЦЭМ!$C$33:$C$776,СВЦЭМ!$A$33:$A$776,$A25,СВЦЭМ!$B$33:$B$776,R$11)+'СЕТ СН'!$F$12+СВЦЭМ!$D$10+'СЕТ СН'!$F$6-'СЕТ СН'!$F$22</f>
        <v>988.49793092999994</v>
      </c>
      <c r="S25" s="36">
        <f>SUMIFS(СВЦЭМ!$C$33:$C$776,СВЦЭМ!$A$33:$A$776,$A25,СВЦЭМ!$B$33:$B$776,S$11)+'СЕТ СН'!$F$12+СВЦЭМ!$D$10+'СЕТ СН'!$F$6-'СЕТ СН'!$F$22</f>
        <v>964.18071679000013</v>
      </c>
      <c r="T25" s="36">
        <f>SUMIFS(СВЦЭМ!$C$33:$C$776,СВЦЭМ!$A$33:$A$776,$A25,СВЦЭМ!$B$33:$B$776,T$11)+'СЕТ СН'!$F$12+СВЦЭМ!$D$10+'СЕТ СН'!$F$6-'СЕТ СН'!$F$22</f>
        <v>976.23390547000008</v>
      </c>
      <c r="U25" s="36">
        <f>SUMIFS(СВЦЭМ!$C$33:$C$776,СВЦЭМ!$A$33:$A$776,$A25,СВЦЭМ!$B$33:$B$776,U$11)+'СЕТ СН'!$F$12+СВЦЭМ!$D$10+'СЕТ СН'!$F$6-'СЕТ СН'!$F$22</f>
        <v>976.57044568000015</v>
      </c>
      <c r="V25" s="36">
        <f>SUMIFS(СВЦЭМ!$C$33:$C$776,СВЦЭМ!$A$33:$A$776,$A25,СВЦЭМ!$B$33:$B$776,V$11)+'СЕТ СН'!$F$12+СВЦЭМ!$D$10+'СЕТ СН'!$F$6-'СЕТ СН'!$F$22</f>
        <v>967.27325053000004</v>
      </c>
      <c r="W25" s="36">
        <f>SUMIFS(СВЦЭМ!$C$33:$C$776,СВЦЭМ!$A$33:$A$776,$A25,СВЦЭМ!$B$33:$B$776,W$11)+'СЕТ СН'!$F$12+СВЦЭМ!$D$10+'СЕТ СН'!$F$6-'СЕТ СН'!$F$22</f>
        <v>958.91503196999997</v>
      </c>
      <c r="X25" s="36">
        <f>SUMIFS(СВЦЭМ!$C$33:$C$776,СВЦЭМ!$A$33:$A$776,$A25,СВЦЭМ!$B$33:$B$776,X$11)+'СЕТ СН'!$F$12+СВЦЭМ!$D$10+'СЕТ СН'!$F$6-'СЕТ СН'!$F$22</f>
        <v>966.54670492000014</v>
      </c>
      <c r="Y25" s="36">
        <f>SUMIFS(СВЦЭМ!$C$33:$C$776,СВЦЭМ!$A$33:$A$776,$A25,СВЦЭМ!$B$33:$B$776,Y$11)+'СЕТ СН'!$F$12+СВЦЭМ!$D$10+'СЕТ СН'!$F$6-'СЕТ СН'!$F$22</f>
        <v>993.84966479000013</v>
      </c>
    </row>
    <row r="26" spans="1:25" ht="15.75" x14ac:dyDescent="0.2">
      <c r="A26" s="35">
        <f t="shared" si="0"/>
        <v>44180</v>
      </c>
      <c r="B26" s="36">
        <f>SUMIFS(СВЦЭМ!$C$33:$C$776,СВЦЭМ!$A$33:$A$776,$A26,СВЦЭМ!$B$33:$B$776,B$11)+'СЕТ СН'!$F$12+СВЦЭМ!$D$10+'СЕТ СН'!$F$6-'СЕТ СН'!$F$22</f>
        <v>1071.62731463</v>
      </c>
      <c r="C26" s="36">
        <f>SUMIFS(СВЦЭМ!$C$33:$C$776,СВЦЭМ!$A$33:$A$776,$A26,СВЦЭМ!$B$33:$B$776,C$11)+'СЕТ СН'!$F$12+СВЦЭМ!$D$10+'СЕТ СН'!$F$6-'СЕТ СН'!$F$22</f>
        <v>1120.1276755599999</v>
      </c>
      <c r="D26" s="36">
        <f>SUMIFS(СВЦЭМ!$C$33:$C$776,СВЦЭМ!$A$33:$A$776,$A26,СВЦЭМ!$B$33:$B$776,D$11)+'СЕТ СН'!$F$12+СВЦЭМ!$D$10+'СЕТ СН'!$F$6-'СЕТ СН'!$F$22</f>
        <v>1125.5151757399999</v>
      </c>
      <c r="E26" s="36">
        <f>SUMIFS(СВЦЭМ!$C$33:$C$776,СВЦЭМ!$A$33:$A$776,$A26,СВЦЭМ!$B$33:$B$776,E$11)+'СЕТ СН'!$F$12+СВЦЭМ!$D$10+'СЕТ СН'!$F$6-'СЕТ СН'!$F$22</f>
        <v>1130.4482461799998</v>
      </c>
      <c r="F26" s="36">
        <f>SUMIFS(СВЦЭМ!$C$33:$C$776,СВЦЭМ!$A$33:$A$776,$A26,СВЦЭМ!$B$33:$B$776,F$11)+'СЕТ СН'!$F$12+СВЦЭМ!$D$10+'СЕТ СН'!$F$6-'СЕТ СН'!$F$22</f>
        <v>1120.6147514300001</v>
      </c>
      <c r="G26" s="36">
        <f>SUMIFS(СВЦЭМ!$C$33:$C$776,СВЦЭМ!$A$33:$A$776,$A26,СВЦЭМ!$B$33:$B$776,G$11)+'СЕТ СН'!$F$12+СВЦЭМ!$D$10+'СЕТ СН'!$F$6-'СЕТ СН'!$F$22</f>
        <v>1086.3300103199999</v>
      </c>
      <c r="H26" s="36">
        <f>SUMIFS(СВЦЭМ!$C$33:$C$776,СВЦЭМ!$A$33:$A$776,$A26,СВЦЭМ!$B$33:$B$776,H$11)+'СЕТ СН'!$F$12+СВЦЭМ!$D$10+'СЕТ СН'!$F$6-'СЕТ СН'!$F$22</f>
        <v>1043.08159927</v>
      </c>
      <c r="I26" s="36">
        <f>SUMIFS(СВЦЭМ!$C$33:$C$776,СВЦЭМ!$A$33:$A$776,$A26,СВЦЭМ!$B$33:$B$776,I$11)+'СЕТ СН'!$F$12+СВЦЭМ!$D$10+'СЕТ СН'!$F$6-'СЕТ СН'!$F$22</f>
        <v>1004.4733922800001</v>
      </c>
      <c r="J26" s="36">
        <f>SUMIFS(СВЦЭМ!$C$33:$C$776,СВЦЭМ!$A$33:$A$776,$A26,СВЦЭМ!$B$33:$B$776,J$11)+'СЕТ СН'!$F$12+СВЦЭМ!$D$10+'СЕТ СН'!$F$6-'СЕТ СН'!$F$22</f>
        <v>974.18464279</v>
      </c>
      <c r="K26" s="36">
        <f>SUMIFS(СВЦЭМ!$C$33:$C$776,СВЦЭМ!$A$33:$A$776,$A26,СВЦЭМ!$B$33:$B$776,K$11)+'СЕТ СН'!$F$12+СВЦЭМ!$D$10+'СЕТ СН'!$F$6-'СЕТ СН'!$F$22</f>
        <v>948.11043790000008</v>
      </c>
      <c r="L26" s="36">
        <f>SUMIFS(СВЦЭМ!$C$33:$C$776,СВЦЭМ!$A$33:$A$776,$A26,СВЦЭМ!$B$33:$B$776,L$11)+'СЕТ СН'!$F$12+СВЦЭМ!$D$10+'СЕТ СН'!$F$6-'СЕТ СН'!$F$22</f>
        <v>953.36832354000012</v>
      </c>
      <c r="M26" s="36">
        <f>SUMIFS(СВЦЭМ!$C$33:$C$776,СВЦЭМ!$A$33:$A$776,$A26,СВЦЭМ!$B$33:$B$776,M$11)+'СЕТ СН'!$F$12+СВЦЭМ!$D$10+'СЕТ СН'!$F$6-'СЕТ СН'!$F$22</f>
        <v>958.72071268000013</v>
      </c>
      <c r="N26" s="36">
        <f>SUMIFS(СВЦЭМ!$C$33:$C$776,СВЦЭМ!$A$33:$A$776,$A26,СВЦЭМ!$B$33:$B$776,N$11)+'СЕТ СН'!$F$12+СВЦЭМ!$D$10+'СЕТ СН'!$F$6-'СЕТ СН'!$F$22</f>
        <v>968.95167298000001</v>
      </c>
      <c r="O26" s="36">
        <f>SUMIFS(СВЦЭМ!$C$33:$C$776,СВЦЭМ!$A$33:$A$776,$A26,СВЦЭМ!$B$33:$B$776,O$11)+'СЕТ СН'!$F$12+СВЦЭМ!$D$10+'СЕТ СН'!$F$6-'СЕТ СН'!$F$22</f>
        <v>1018.08398171</v>
      </c>
      <c r="P26" s="36">
        <f>SUMIFS(СВЦЭМ!$C$33:$C$776,СВЦЭМ!$A$33:$A$776,$A26,СВЦЭМ!$B$33:$B$776,P$11)+'СЕТ СН'!$F$12+СВЦЭМ!$D$10+'СЕТ СН'!$F$6-'СЕТ СН'!$F$22</f>
        <v>1033.5252933300001</v>
      </c>
      <c r="Q26" s="36">
        <f>SUMIFS(СВЦЭМ!$C$33:$C$776,СВЦЭМ!$A$33:$A$776,$A26,СВЦЭМ!$B$33:$B$776,Q$11)+'СЕТ СН'!$F$12+СВЦЭМ!$D$10+'СЕТ СН'!$F$6-'СЕТ СН'!$F$22</f>
        <v>1035.1141398500001</v>
      </c>
      <c r="R26" s="36">
        <f>SUMIFS(СВЦЭМ!$C$33:$C$776,СВЦЭМ!$A$33:$A$776,$A26,СВЦЭМ!$B$33:$B$776,R$11)+'СЕТ СН'!$F$12+СВЦЭМ!$D$10+'СЕТ СН'!$F$6-'СЕТ СН'!$F$22</f>
        <v>990.62225201000001</v>
      </c>
      <c r="S26" s="36">
        <f>SUMIFS(СВЦЭМ!$C$33:$C$776,СВЦЭМ!$A$33:$A$776,$A26,СВЦЭМ!$B$33:$B$776,S$11)+'СЕТ СН'!$F$12+СВЦЭМ!$D$10+'СЕТ СН'!$F$6-'СЕТ СН'!$F$22</f>
        <v>961.10394728999995</v>
      </c>
      <c r="T26" s="36">
        <f>SUMIFS(СВЦЭМ!$C$33:$C$776,СВЦЭМ!$A$33:$A$776,$A26,СВЦЭМ!$B$33:$B$776,T$11)+'СЕТ СН'!$F$12+СВЦЭМ!$D$10+'СЕТ СН'!$F$6-'СЕТ СН'!$F$22</f>
        <v>953.69179084000007</v>
      </c>
      <c r="U26" s="36">
        <f>SUMIFS(СВЦЭМ!$C$33:$C$776,СВЦЭМ!$A$33:$A$776,$A26,СВЦЭМ!$B$33:$B$776,U$11)+'СЕТ СН'!$F$12+СВЦЭМ!$D$10+'СЕТ СН'!$F$6-'СЕТ СН'!$F$22</f>
        <v>958.91189864000012</v>
      </c>
      <c r="V26" s="36">
        <f>SUMIFS(СВЦЭМ!$C$33:$C$776,СВЦЭМ!$A$33:$A$776,$A26,СВЦЭМ!$B$33:$B$776,V$11)+'СЕТ СН'!$F$12+СВЦЭМ!$D$10+'СЕТ СН'!$F$6-'СЕТ СН'!$F$22</f>
        <v>930.93973368000002</v>
      </c>
      <c r="W26" s="36">
        <f>SUMIFS(СВЦЭМ!$C$33:$C$776,СВЦЭМ!$A$33:$A$776,$A26,СВЦЭМ!$B$33:$B$776,W$11)+'СЕТ СН'!$F$12+СВЦЭМ!$D$10+'СЕТ СН'!$F$6-'СЕТ СН'!$F$22</f>
        <v>956.0395317</v>
      </c>
      <c r="X26" s="36">
        <f>SUMIFS(СВЦЭМ!$C$33:$C$776,СВЦЭМ!$A$33:$A$776,$A26,СВЦЭМ!$B$33:$B$776,X$11)+'СЕТ СН'!$F$12+СВЦЭМ!$D$10+'СЕТ СН'!$F$6-'СЕТ СН'!$F$22</f>
        <v>956.41386535000015</v>
      </c>
      <c r="Y26" s="36">
        <f>SUMIFS(СВЦЭМ!$C$33:$C$776,СВЦЭМ!$A$33:$A$776,$A26,СВЦЭМ!$B$33:$B$776,Y$11)+'СЕТ СН'!$F$12+СВЦЭМ!$D$10+'СЕТ СН'!$F$6-'СЕТ СН'!$F$22</f>
        <v>970.62199854999994</v>
      </c>
    </row>
    <row r="27" spans="1:25" ht="15.75" x14ac:dyDescent="0.2">
      <c r="A27" s="35">
        <f t="shared" si="0"/>
        <v>44181</v>
      </c>
      <c r="B27" s="36">
        <f>SUMIFS(СВЦЭМ!$C$33:$C$776,СВЦЭМ!$A$33:$A$776,$A27,СВЦЭМ!$B$33:$B$776,B$11)+'СЕТ СН'!$F$12+СВЦЭМ!$D$10+'СЕТ СН'!$F$6-'СЕТ СН'!$F$22</f>
        <v>1078.21081794</v>
      </c>
      <c r="C27" s="36">
        <f>SUMIFS(СВЦЭМ!$C$33:$C$776,СВЦЭМ!$A$33:$A$776,$A27,СВЦЭМ!$B$33:$B$776,C$11)+'СЕТ СН'!$F$12+СВЦЭМ!$D$10+'СЕТ СН'!$F$6-'СЕТ СН'!$F$22</f>
        <v>1135.09872812</v>
      </c>
      <c r="D27" s="36">
        <f>SUMIFS(СВЦЭМ!$C$33:$C$776,СВЦЭМ!$A$33:$A$776,$A27,СВЦЭМ!$B$33:$B$776,D$11)+'СЕТ СН'!$F$12+СВЦЭМ!$D$10+'СЕТ СН'!$F$6-'СЕТ СН'!$F$22</f>
        <v>1144.8170201</v>
      </c>
      <c r="E27" s="36">
        <f>SUMIFS(СВЦЭМ!$C$33:$C$776,СВЦЭМ!$A$33:$A$776,$A27,СВЦЭМ!$B$33:$B$776,E$11)+'СЕТ СН'!$F$12+СВЦЭМ!$D$10+'СЕТ СН'!$F$6-'СЕТ СН'!$F$22</f>
        <v>1146.8432366699999</v>
      </c>
      <c r="F27" s="36">
        <f>SUMIFS(СВЦЭМ!$C$33:$C$776,СВЦЭМ!$A$33:$A$776,$A27,СВЦЭМ!$B$33:$B$776,F$11)+'СЕТ СН'!$F$12+СВЦЭМ!$D$10+'СЕТ СН'!$F$6-'СЕТ СН'!$F$22</f>
        <v>1138.34080204</v>
      </c>
      <c r="G27" s="36">
        <f>SUMIFS(СВЦЭМ!$C$33:$C$776,СВЦЭМ!$A$33:$A$776,$A27,СВЦЭМ!$B$33:$B$776,G$11)+'СЕТ СН'!$F$12+СВЦЭМ!$D$10+'СЕТ СН'!$F$6-'СЕТ СН'!$F$22</f>
        <v>1126.5235932000001</v>
      </c>
      <c r="H27" s="36">
        <f>SUMIFS(СВЦЭМ!$C$33:$C$776,СВЦЭМ!$A$33:$A$776,$A27,СВЦЭМ!$B$33:$B$776,H$11)+'СЕТ СН'!$F$12+СВЦЭМ!$D$10+'СЕТ СН'!$F$6-'СЕТ СН'!$F$22</f>
        <v>1095.1028060399999</v>
      </c>
      <c r="I27" s="36">
        <f>SUMIFS(СВЦЭМ!$C$33:$C$776,СВЦЭМ!$A$33:$A$776,$A27,СВЦЭМ!$B$33:$B$776,I$11)+'СЕТ СН'!$F$12+СВЦЭМ!$D$10+'СЕТ СН'!$F$6-'СЕТ СН'!$F$22</f>
        <v>1035.28928821</v>
      </c>
      <c r="J27" s="36">
        <f>SUMIFS(СВЦЭМ!$C$33:$C$776,СВЦЭМ!$A$33:$A$776,$A27,СВЦЭМ!$B$33:$B$776,J$11)+'СЕТ СН'!$F$12+СВЦЭМ!$D$10+'СЕТ СН'!$F$6-'СЕТ СН'!$F$22</f>
        <v>990.01800116000004</v>
      </c>
      <c r="K27" s="36">
        <f>SUMIFS(СВЦЭМ!$C$33:$C$776,СВЦЭМ!$A$33:$A$776,$A27,СВЦЭМ!$B$33:$B$776,K$11)+'СЕТ СН'!$F$12+СВЦЭМ!$D$10+'СЕТ СН'!$F$6-'СЕТ СН'!$F$22</f>
        <v>968.53699316999996</v>
      </c>
      <c r="L27" s="36">
        <f>SUMIFS(СВЦЭМ!$C$33:$C$776,СВЦЭМ!$A$33:$A$776,$A27,СВЦЭМ!$B$33:$B$776,L$11)+'СЕТ СН'!$F$12+СВЦЭМ!$D$10+'СЕТ СН'!$F$6-'СЕТ СН'!$F$22</f>
        <v>966.58712473000014</v>
      </c>
      <c r="M27" s="36">
        <f>SUMIFS(СВЦЭМ!$C$33:$C$776,СВЦЭМ!$A$33:$A$776,$A27,СВЦЭМ!$B$33:$B$776,M$11)+'СЕТ СН'!$F$12+СВЦЭМ!$D$10+'СЕТ СН'!$F$6-'СЕТ СН'!$F$22</f>
        <v>967.41455803000008</v>
      </c>
      <c r="N27" s="36">
        <f>SUMIFS(СВЦЭМ!$C$33:$C$776,СВЦЭМ!$A$33:$A$776,$A27,СВЦЭМ!$B$33:$B$776,N$11)+'СЕТ СН'!$F$12+СВЦЭМ!$D$10+'СЕТ СН'!$F$6-'СЕТ СН'!$F$22</f>
        <v>980.05695293999997</v>
      </c>
      <c r="O27" s="36">
        <f>SUMIFS(СВЦЭМ!$C$33:$C$776,СВЦЭМ!$A$33:$A$776,$A27,СВЦЭМ!$B$33:$B$776,O$11)+'СЕТ СН'!$F$12+СВЦЭМ!$D$10+'СЕТ СН'!$F$6-'СЕТ СН'!$F$22</f>
        <v>1024.9050356100001</v>
      </c>
      <c r="P27" s="36">
        <f>SUMIFS(СВЦЭМ!$C$33:$C$776,СВЦЭМ!$A$33:$A$776,$A27,СВЦЭМ!$B$33:$B$776,P$11)+'СЕТ СН'!$F$12+СВЦЭМ!$D$10+'СЕТ СН'!$F$6-'СЕТ СН'!$F$22</f>
        <v>1042.0826641799999</v>
      </c>
      <c r="Q27" s="36">
        <f>SUMIFS(СВЦЭМ!$C$33:$C$776,СВЦЭМ!$A$33:$A$776,$A27,СВЦЭМ!$B$33:$B$776,Q$11)+'СЕТ СН'!$F$12+СВЦЭМ!$D$10+'СЕТ СН'!$F$6-'СЕТ СН'!$F$22</f>
        <v>1051.42543168</v>
      </c>
      <c r="R27" s="36">
        <f>SUMIFS(СВЦЭМ!$C$33:$C$776,СВЦЭМ!$A$33:$A$776,$A27,СВЦЭМ!$B$33:$B$776,R$11)+'СЕТ СН'!$F$12+СВЦЭМ!$D$10+'СЕТ СН'!$F$6-'СЕТ СН'!$F$22</f>
        <v>1013.6017799799999</v>
      </c>
      <c r="S27" s="36">
        <f>SUMIFS(СВЦЭМ!$C$33:$C$776,СВЦЭМ!$A$33:$A$776,$A27,СВЦЭМ!$B$33:$B$776,S$11)+'СЕТ СН'!$F$12+СВЦЭМ!$D$10+'СЕТ СН'!$F$6-'СЕТ СН'!$F$22</f>
        <v>986.92171129999997</v>
      </c>
      <c r="T27" s="36">
        <f>SUMIFS(СВЦЭМ!$C$33:$C$776,СВЦЭМ!$A$33:$A$776,$A27,СВЦЭМ!$B$33:$B$776,T$11)+'СЕТ СН'!$F$12+СВЦЭМ!$D$10+'СЕТ СН'!$F$6-'СЕТ СН'!$F$22</f>
        <v>960.17693140999995</v>
      </c>
      <c r="U27" s="36">
        <f>SUMIFS(СВЦЭМ!$C$33:$C$776,СВЦЭМ!$A$33:$A$776,$A27,СВЦЭМ!$B$33:$B$776,U$11)+'СЕТ СН'!$F$12+СВЦЭМ!$D$10+'СЕТ СН'!$F$6-'СЕТ СН'!$F$22</f>
        <v>967.35706729000003</v>
      </c>
      <c r="V27" s="36">
        <f>SUMIFS(СВЦЭМ!$C$33:$C$776,СВЦЭМ!$A$33:$A$776,$A27,СВЦЭМ!$B$33:$B$776,V$11)+'СЕТ СН'!$F$12+СВЦЭМ!$D$10+'СЕТ СН'!$F$6-'СЕТ СН'!$F$22</f>
        <v>979.66072551000002</v>
      </c>
      <c r="W27" s="36">
        <f>SUMIFS(СВЦЭМ!$C$33:$C$776,СВЦЭМ!$A$33:$A$776,$A27,СВЦЭМ!$B$33:$B$776,W$11)+'СЕТ СН'!$F$12+СВЦЭМ!$D$10+'СЕТ СН'!$F$6-'СЕТ СН'!$F$22</f>
        <v>990.04042806000007</v>
      </c>
      <c r="X27" s="36">
        <f>SUMIFS(СВЦЭМ!$C$33:$C$776,СВЦЭМ!$A$33:$A$776,$A27,СВЦЭМ!$B$33:$B$776,X$11)+'СЕТ СН'!$F$12+СВЦЭМ!$D$10+'СЕТ СН'!$F$6-'СЕТ СН'!$F$22</f>
        <v>1011.39775599</v>
      </c>
      <c r="Y27" s="36">
        <f>SUMIFS(СВЦЭМ!$C$33:$C$776,СВЦЭМ!$A$33:$A$776,$A27,СВЦЭМ!$B$33:$B$776,Y$11)+'СЕТ СН'!$F$12+СВЦЭМ!$D$10+'СЕТ СН'!$F$6-'СЕТ СН'!$F$22</f>
        <v>1033.8676449500001</v>
      </c>
    </row>
    <row r="28" spans="1:25" ht="15.75" x14ac:dyDescent="0.2">
      <c r="A28" s="35">
        <f t="shared" si="0"/>
        <v>44182</v>
      </c>
      <c r="B28" s="36">
        <f>SUMIFS(СВЦЭМ!$C$33:$C$776,СВЦЭМ!$A$33:$A$776,$A28,СВЦЭМ!$B$33:$B$776,B$11)+'СЕТ СН'!$F$12+СВЦЭМ!$D$10+'СЕТ СН'!$F$6-'СЕТ СН'!$F$22</f>
        <v>1086.1209735899999</v>
      </c>
      <c r="C28" s="36">
        <f>SUMIFS(СВЦЭМ!$C$33:$C$776,СВЦЭМ!$A$33:$A$776,$A28,СВЦЭМ!$B$33:$B$776,C$11)+'СЕТ СН'!$F$12+СВЦЭМ!$D$10+'СЕТ СН'!$F$6-'СЕТ СН'!$F$22</f>
        <v>1140.2374187600001</v>
      </c>
      <c r="D28" s="36">
        <f>SUMIFS(СВЦЭМ!$C$33:$C$776,СВЦЭМ!$A$33:$A$776,$A28,СВЦЭМ!$B$33:$B$776,D$11)+'СЕТ СН'!$F$12+СВЦЭМ!$D$10+'СЕТ СН'!$F$6-'СЕТ СН'!$F$22</f>
        <v>1147.6973575499999</v>
      </c>
      <c r="E28" s="36">
        <f>SUMIFS(СВЦЭМ!$C$33:$C$776,СВЦЭМ!$A$33:$A$776,$A28,СВЦЭМ!$B$33:$B$776,E$11)+'СЕТ СН'!$F$12+СВЦЭМ!$D$10+'СЕТ СН'!$F$6-'СЕТ СН'!$F$22</f>
        <v>1152.7008279500001</v>
      </c>
      <c r="F28" s="36">
        <f>SUMIFS(СВЦЭМ!$C$33:$C$776,СВЦЭМ!$A$33:$A$776,$A28,СВЦЭМ!$B$33:$B$776,F$11)+'СЕТ СН'!$F$12+СВЦЭМ!$D$10+'СЕТ СН'!$F$6-'СЕТ СН'!$F$22</f>
        <v>1140.66848233</v>
      </c>
      <c r="G28" s="36">
        <f>SUMIFS(СВЦЭМ!$C$33:$C$776,СВЦЭМ!$A$33:$A$776,$A28,СВЦЭМ!$B$33:$B$776,G$11)+'СЕТ СН'!$F$12+СВЦЭМ!$D$10+'СЕТ СН'!$F$6-'СЕТ СН'!$F$22</f>
        <v>1128.96926295</v>
      </c>
      <c r="H28" s="36">
        <f>SUMIFS(СВЦЭМ!$C$33:$C$776,СВЦЭМ!$A$33:$A$776,$A28,СВЦЭМ!$B$33:$B$776,H$11)+'СЕТ СН'!$F$12+СВЦЭМ!$D$10+'СЕТ СН'!$F$6-'СЕТ СН'!$F$22</f>
        <v>1096.3342304600001</v>
      </c>
      <c r="I28" s="36">
        <f>SUMIFS(СВЦЭМ!$C$33:$C$776,СВЦЭМ!$A$33:$A$776,$A28,СВЦЭМ!$B$33:$B$776,I$11)+'СЕТ СН'!$F$12+СВЦЭМ!$D$10+'СЕТ СН'!$F$6-'СЕТ СН'!$F$22</f>
        <v>1048.6666212600001</v>
      </c>
      <c r="J28" s="36">
        <f>SUMIFS(СВЦЭМ!$C$33:$C$776,СВЦЭМ!$A$33:$A$776,$A28,СВЦЭМ!$B$33:$B$776,J$11)+'СЕТ СН'!$F$12+СВЦЭМ!$D$10+'СЕТ СН'!$F$6-'СЕТ СН'!$F$22</f>
        <v>997.44619407999994</v>
      </c>
      <c r="K28" s="36">
        <f>SUMIFS(СВЦЭМ!$C$33:$C$776,СВЦЭМ!$A$33:$A$776,$A28,СВЦЭМ!$B$33:$B$776,K$11)+'СЕТ СН'!$F$12+СВЦЭМ!$D$10+'СЕТ СН'!$F$6-'СЕТ СН'!$F$22</f>
        <v>970.85271647000013</v>
      </c>
      <c r="L28" s="36">
        <f>SUMIFS(СВЦЭМ!$C$33:$C$776,СВЦЭМ!$A$33:$A$776,$A28,СВЦЭМ!$B$33:$B$776,L$11)+'СЕТ СН'!$F$12+СВЦЭМ!$D$10+'СЕТ СН'!$F$6-'СЕТ СН'!$F$22</f>
        <v>972.20982801000014</v>
      </c>
      <c r="M28" s="36">
        <f>SUMIFS(СВЦЭМ!$C$33:$C$776,СВЦЭМ!$A$33:$A$776,$A28,СВЦЭМ!$B$33:$B$776,M$11)+'СЕТ СН'!$F$12+СВЦЭМ!$D$10+'СЕТ СН'!$F$6-'СЕТ СН'!$F$22</f>
        <v>981.54771853000011</v>
      </c>
      <c r="N28" s="36">
        <f>SUMIFS(СВЦЭМ!$C$33:$C$776,СВЦЭМ!$A$33:$A$776,$A28,СВЦЭМ!$B$33:$B$776,N$11)+'СЕТ СН'!$F$12+СВЦЭМ!$D$10+'СЕТ СН'!$F$6-'СЕТ СН'!$F$22</f>
        <v>997.7439358900001</v>
      </c>
      <c r="O28" s="36">
        <f>SUMIFS(СВЦЭМ!$C$33:$C$776,СВЦЭМ!$A$33:$A$776,$A28,СВЦЭМ!$B$33:$B$776,O$11)+'СЕТ СН'!$F$12+СВЦЭМ!$D$10+'СЕТ СН'!$F$6-'СЕТ СН'!$F$22</f>
        <v>1043.73119238</v>
      </c>
      <c r="P28" s="36">
        <f>SUMIFS(СВЦЭМ!$C$33:$C$776,СВЦЭМ!$A$33:$A$776,$A28,СВЦЭМ!$B$33:$B$776,P$11)+'СЕТ СН'!$F$12+СВЦЭМ!$D$10+'СЕТ СН'!$F$6-'СЕТ СН'!$F$22</f>
        <v>1052.8823641399999</v>
      </c>
      <c r="Q28" s="36">
        <f>SUMIFS(СВЦЭМ!$C$33:$C$776,СВЦЭМ!$A$33:$A$776,$A28,СВЦЭМ!$B$33:$B$776,Q$11)+'СЕТ СН'!$F$12+СВЦЭМ!$D$10+'СЕТ СН'!$F$6-'СЕТ СН'!$F$22</f>
        <v>1064.4767763700002</v>
      </c>
      <c r="R28" s="36">
        <f>SUMIFS(СВЦЭМ!$C$33:$C$776,СВЦЭМ!$A$33:$A$776,$A28,СВЦЭМ!$B$33:$B$776,R$11)+'СЕТ СН'!$F$12+СВЦЭМ!$D$10+'СЕТ СН'!$F$6-'СЕТ СН'!$F$22</f>
        <v>1025.78412929</v>
      </c>
      <c r="S28" s="36">
        <f>SUMIFS(СВЦЭМ!$C$33:$C$776,СВЦЭМ!$A$33:$A$776,$A28,СВЦЭМ!$B$33:$B$776,S$11)+'СЕТ СН'!$F$12+СВЦЭМ!$D$10+'СЕТ СН'!$F$6-'СЕТ СН'!$F$22</f>
        <v>992.22278707000009</v>
      </c>
      <c r="T28" s="36">
        <f>SUMIFS(СВЦЭМ!$C$33:$C$776,СВЦЭМ!$A$33:$A$776,$A28,СВЦЭМ!$B$33:$B$776,T$11)+'СЕТ СН'!$F$12+СВЦЭМ!$D$10+'СЕТ СН'!$F$6-'СЕТ СН'!$F$22</f>
        <v>961.14941105000003</v>
      </c>
      <c r="U28" s="36">
        <f>SUMIFS(СВЦЭМ!$C$33:$C$776,СВЦЭМ!$A$33:$A$776,$A28,СВЦЭМ!$B$33:$B$776,U$11)+'СЕТ СН'!$F$12+СВЦЭМ!$D$10+'СЕТ СН'!$F$6-'СЕТ СН'!$F$22</f>
        <v>972.70712831000014</v>
      </c>
      <c r="V28" s="36">
        <f>SUMIFS(СВЦЭМ!$C$33:$C$776,СВЦЭМ!$A$33:$A$776,$A28,СВЦЭМ!$B$33:$B$776,V$11)+'СЕТ СН'!$F$12+СВЦЭМ!$D$10+'СЕТ СН'!$F$6-'СЕТ СН'!$F$22</f>
        <v>986.97778911</v>
      </c>
      <c r="W28" s="36">
        <f>SUMIFS(СВЦЭМ!$C$33:$C$776,СВЦЭМ!$A$33:$A$776,$A28,СВЦЭМ!$B$33:$B$776,W$11)+'СЕТ СН'!$F$12+СВЦЭМ!$D$10+'СЕТ СН'!$F$6-'СЕТ СН'!$F$22</f>
        <v>1001.6579637100001</v>
      </c>
      <c r="X28" s="36">
        <f>SUMIFS(СВЦЭМ!$C$33:$C$776,СВЦЭМ!$A$33:$A$776,$A28,СВЦЭМ!$B$33:$B$776,X$11)+'СЕТ СН'!$F$12+СВЦЭМ!$D$10+'СЕТ СН'!$F$6-'СЕТ СН'!$F$22</f>
        <v>1010.9099235400001</v>
      </c>
      <c r="Y28" s="36">
        <f>SUMIFS(СВЦЭМ!$C$33:$C$776,СВЦЭМ!$A$33:$A$776,$A28,СВЦЭМ!$B$33:$B$776,Y$11)+'СЕТ СН'!$F$12+СВЦЭМ!$D$10+'СЕТ СН'!$F$6-'СЕТ СН'!$F$22</f>
        <v>1032.08790922</v>
      </c>
    </row>
    <row r="29" spans="1:25" ht="15.75" x14ac:dyDescent="0.2">
      <c r="A29" s="35">
        <f t="shared" si="0"/>
        <v>44183</v>
      </c>
      <c r="B29" s="36">
        <f>SUMIFS(СВЦЭМ!$C$33:$C$776,СВЦЭМ!$A$33:$A$776,$A29,СВЦЭМ!$B$33:$B$776,B$11)+'СЕТ СН'!$F$12+СВЦЭМ!$D$10+'СЕТ СН'!$F$6-'СЕТ СН'!$F$22</f>
        <v>1072.2195602199999</v>
      </c>
      <c r="C29" s="36">
        <f>SUMIFS(СВЦЭМ!$C$33:$C$776,СВЦЭМ!$A$33:$A$776,$A29,СВЦЭМ!$B$33:$B$776,C$11)+'СЕТ СН'!$F$12+СВЦЭМ!$D$10+'СЕТ СН'!$F$6-'СЕТ СН'!$F$22</f>
        <v>1134.4153489600001</v>
      </c>
      <c r="D29" s="36">
        <f>SUMIFS(СВЦЭМ!$C$33:$C$776,СВЦЭМ!$A$33:$A$776,$A29,СВЦЭМ!$B$33:$B$776,D$11)+'СЕТ СН'!$F$12+СВЦЭМ!$D$10+'СЕТ СН'!$F$6-'СЕТ СН'!$F$22</f>
        <v>1156.8551838200001</v>
      </c>
      <c r="E29" s="36">
        <f>SUMIFS(СВЦЭМ!$C$33:$C$776,СВЦЭМ!$A$33:$A$776,$A29,СВЦЭМ!$B$33:$B$776,E$11)+'СЕТ СН'!$F$12+СВЦЭМ!$D$10+'СЕТ СН'!$F$6-'СЕТ СН'!$F$22</f>
        <v>1166.4612246700001</v>
      </c>
      <c r="F29" s="36">
        <f>SUMIFS(СВЦЭМ!$C$33:$C$776,СВЦЭМ!$A$33:$A$776,$A29,СВЦЭМ!$B$33:$B$776,F$11)+'СЕТ СН'!$F$12+СВЦЭМ!$D$10+'СЕТ СН'!$F$6-'СЕТ СН'!$F$22</f>
        <v>1165.90762253</v>
      </c>
      <c r="G29" s="36">
        <f>SUMIFS(СВЦЭМ!$C$33:$C$776,СВЦЭМ!$A$33:$A$776,$A29,СВЦЭМ!$B$33:$B$776,G$11)+'СЕТ СН'!$F$12+СВЦЭМ!$D$10+'СЕТ СН'!$F$6-'СЕТ СН'!$F$22</f>
        <v>1143.0726302799999</v>
      </c>
      <c r="H29" s="36">
        <f>SUMIFS(СВЦЭМ!$C$33:$C$776,СВЦЭМ!$A$33:$A$776,$A29,СВЦЭМ!$B$33:$B$776,H$11)+'СЕТ СН'!$F$12+СВЦЭМ!$D$10+'СЕТ СН'!$F$6-'СЕТ СН'!$F$22</f>
        <v>1107.6366147399999</v>
      </c>
      <c r="I29" s="36">
        <f>SUMIFS(СВЦЭМ!$C$33:$C$776,СВЦЭМ!$A$33:$A$776,$A29,СВЦЭМ!$B$33:$B$776,I$11)+'СЕТ СН'!$F$12+СВЦЭМ!$D$10+'СЕТ СН'!$F$6-'СЕТ СН'!$F$22</f>
        <v>1046.1418357100001</v>
      </c>
      <c r="J29" s="36">
        <f>SUMIFS(СВЦЭМ!$C$33:$C$776,СВЦЭМ!$A$33:$A$776,$A29,СВЦЭМ!$B$33:$B$776,J$11)+'СЕТ СН'!$F$12+СВЦЭМ!$D$10+'СЕТ СН'!$F$6-'СЕТ СН'!$F$22</f>
        <v>995.45765065000001</v>
      </c>
      <c r="K29" s="36">
        <f>SUMIFS(СВЦЭМ!$C$33:$C$776,СВЦЭМ!$A$33:$A$776,$A29,СВЦЭМ!$B$33:$B$776,K$11)+'СЕТ СН'!$F$12+СВЦЭМ!$D$10+'СЕТ СН'!$F$6-'СЕТ СН'!$F$22</f>
        <v>981.82524450999995</v>
      </c>
      <c r="L29" s="36">
        <f>SUMIFS(СВЦЭМ!$C$33:$C$776,СВЦЭМ!$A$33:$A$776,$A29,СВЦЭМ!$B$33:$B$776,L$11)+'СЕТ СН'!$F$12+СВЦЭМ!$D$10+'СЕТ СН'!$F$6-'СЕТ СН'!$F$22</f>
        <v>989.96275919999994</v>
      </c>
      <c r="M29" s="36">
        <f>SUMIFS(СВЦЭМ!$C$33:$C$776,СВЦЭМ!$A$33:$A$776,$A29,СВЦЭМ!$B$33:$B$776,M$11)+'СЕТ СН'!$F$12+СВЦЭМ!$D$10+'СЕТ СН'!$F$6-'СЕТ СН'!$F$22</f>
        <v>977.47615940000014</v>
      </c>
      <c r="N29" s="36">
        <f>SUMIFS(СВЦЭМ!$C$33:$C$776,СВЦЭМ!$A$33:$A$776,$A29,СВЦЭМ!$B$33:$B$776,N$11)+'СЕТ СН'!$F$12+СВЦЭМ!$D$10+'СЕТ СН'!$F$6-'СЕТ СН'!$F$22</f>
        <v>968.85169401999997</v>
      </c>
      <c r="O29" s="36">
        <f>SUMIFS(СВЦЭМ!$C$33:$C$776,СВЦЭМ!$A$33:$A$776,$A29,СВЦЭМ!$B$33:$B$776,O$11)+'СЕТ СН'!$F$12+СВЦЭМ!$D$10+'СЕТ СН'!$F$6-'СЕТ СН'!$F$22</f>
        <v>996.3325235100001</v>
      </c>
      <c r="P29" s="36">
        <f>SUMIFS(СВЦЭМ!$C$33:$C$776,СВЦЭМ!$A$33:$A$776,$A29,СВЦЭМ!$B$33:$B$776,P$11)+'СЕТ СН'!$F$12+СВЦЭМ!$D$10+'СЕТ СН'!$F$6-'СЕТ СН'!$F$22</f>
        <v>1016.4203914900002</v>
      </c>
      <c r="Q29" s="36">
        <f>SUMIFS(СВЦЭМ!$C$33:$C$776,СВЦЭМ!$A$33:$A$776,$A29,СВЦЭМ!$B$33:$B$776,Q$11)+'СЕТ СН'!$F$12+СВЦЭМ!$D$10+'СЕТ СН'!$F$6-'СЕТ СН'!$F$22</f>
        <v>1023.2230353800001</v>
      </c>
      <c r="R29" s="36">
        <f>SUMIFS(СВЦЭМ!$C$33:$C$776,СВЦЭМ!$A$33:$A$776,$A29,СВЦЭМ!$B$33:$B$776,R$11)+'СЕТ СН'!$F$12+СВЦЭМ!$D$10+'СЕТ СН'!$F$6-'СЕТ СН'!$F$22</f>
        <v>991.74336461999997</v>
      </c>
      <c r="S29" s="36">
        <f>SUMIFS(СВЦЭМ!$C$33:$C$776,СВЦЭМ!$A$33:$A$776,$A29,СВЦЭМ!$B$33:$B$776,S$11)+'СЕТ СН'!$F$12+СВЦЭМ!$D$10+'СЕТ СН'!$F$6-'СЕТ СН'!$F$22</f>
        <v>964.77632029999995</v>
      </c>
      <c r="T29" s="36">
        <f>SUMIFS(СВЦЭМ!$C$33:$C$776,СВЦЭМ!$A$33:$A$776,$A29,СВЦЭМ!$B$33:$B$776,T$11)+'СЕТ СН'!$F$12+СВЦЭМ!$D$10+'СЕТ СН'!$F$6-'СЕТ СН'!$F$22</f>
        <v>977.75413885000012</v>
      </c>
      <c r="U29" s="36">
        <f>SUMIFS(СВЦЭМ!$C$33:$C$776,СВЦЭМ!$A$33:$A$776,$A29,СВЦЭМ!$B$33:$B$776,U$11)+'СЕТ СН'!$F$12+СВЦЭМ!$D$10+'СЕТ СН'!$F$6-'СЕТ СН'!$F$22</f>
        <v>984.33220505000008</v>
      </c>
      <c r="V29" s="36">
        <f>SUMIFS(СВЦЭМ!$C$33:$C$776,СВЦЭМ!$A$33:$A$776,$A29,СВЦЭМ!$B$33:$B$776,V$11)+'СЕТ СН'!$F$12+СВЦЭМ!$D$10+'СЕТ СН'!$F$6-'СЕТ СН'!$F$22</f>
        <v>967.84419642000012</v>
      </c>
      <c r="W29" s="36">
        <f>SUMIFS(СВЦЭМ!$C$33:$C$776,СВЦЭМ!$A$33:$A$776,$A29,СВЦЭМ!$B$33:$B$776,W$11)+'СЕТ СН'!$F$12+СВЦЭМ!$D$10+'СЕТ СН'!$F$6-'СЕТ СН'!$F$22</f>
        <v>971.90267455000003</v>
      </c>
      <c r="X29" s="36">
        <f>SUMIFS(СВЦЭМ!$C$33:$C$776,СВЦЭМ!$A$33:$A$776,$A29,СВЦЭМ!$B$33:$B$776,X$11)+'СЕТ СН'!$F$12+СВЦЭМ!$D$10+'СЕТ СН'!$F$6-'СЕТ СН'!$F$22</f>
        <v>984.43913294000004</v>
      </c>
      <c r="Y29" s="36">
        <f>SUMIFS(СВЦЭМ!$C$33:$C$776,СВЦЭМ!$A$33:$A$776,$A29,СВЦЭМ!$B$33:$B$776,Y$11)+'СЕТ СН'!$F$12+СВЦЭМ!$D$10+'СЕТ СН'!$F$6-'СЕТ СН'!$F$22</f>
        <v>1007.7907999000001</v>
      </c>
    </row>
    <row r="30" spans="1:25" ht="15.75" x14ac:dyDescent="0.2">
      <c r="A30" s="35">
        <f t="shared" si="0"/>
        <v>44184</v>
      </c>
      <c r="B30" s="36">
        <f>SUMIFS(СВЦЭМ!$C$33:$C$776,СВЦЭМ!$A$33:$A$776,$A30,СВЦЭМ!$B$33:$B$776,B$11)+'СЕТ СН'!$F$12+СВЦЭМ!$D$10+'СЕТ СН'!$F$6-'СЕТ СН'!$F$22</f>
        <v>1053.17081411</v>
      </c>
      <c r="C30" s="36">
        <f>SUMIFS(СВЦЭМ!$C$33:$C$776,СВЦЭМ!$A$33:$A$776,$A30,СВЦЭМ!$B$33:$B$776,C$11)+'СЕТ СН'!$F$12+СВЦЭМ!$D$10+'СЕТ СН'!$F$6-'СЕТ СН'!$F$22</f>
        <v>1120.7027900200001</v>
      </c>
      <c r="D30" s="36">
        <f>SUMIFS(СВЦЭМ!$C$33:$C$776,СВЦЭМ!$A$33:$A$776,$A30,СВЦЭМ!$B$33:$B$776,D$11)+'СЕТ СН'!$F$12+СВЦЭМ!$D$10+'СЕТ СН'!$F$6-'СЕТ СН'!$F$22</f>
        <v>1134.3164399699999</v>
      </c>
      <c r="E30" s="36">
        <f>SUMIFS(СВЦЭМ!$C$33:$C$776,СВЦЭМ!$A$33:$A$776,$A30,СВЦЭМ!$B$33:$B$776,E$11)+'СЕТ СН'!$F$12+СВЦЭМ!$D$10+'СЕТ СН'!$F$6-'СЕТ СН'!$F$22</f>
        <v>1144.87477913</v>
      </c>
      <c r="F30" s="36">
        <f>SUMIFS(СВЦЭМ!$C$33:$C$776,СВЦЭМ!$A$33:$A$776,$A30,СВЦЭМ!$B$33:$B$776,F$11)+'СЕТ СН'!$F$12+СВЦЭМ!$D$10+'СЕТ СН'!$F$6-'СЕТ СН'!$F$22</f>
        <v>1143.40872552</v>
      </c>
      <c r="G30" s="36">
        <f>SUMIFS(СВЦЭМ!$C$33:$C$776,СВЦЭМ!$A$33:$A$776,$A30,СВЦЭМ!$B$33:$B$776,G$11)+'СЕТ СН'!$F$12+СВЦЭМ!$D$10+'СЕТ СН'!$F$6-'СЕТ СН'!$F$22</f>
        <v>1138.2237547100001</v>
      </c>
      <c r="H30" s="36">
        <f>SUMIFS(СВЦЭМ!$C$33:$C$776,СВЦЭМ!$A$33:$A$776,$A30,СВЦЭМ!$B$33:$B$776,H$11)+'СЕТ СН'!$F$12+СВЦЭМ!$D$10+'СЕТ СН'!$F$6-'СЕТ СН'!$F$22</f>
        <v>1127.0692803100001</v>
      </c>
      <c r="I30" s="36">
        <f>SUMIFS(СВЦЭМ!$C$33:$C$776,СВЦЭМ!$A$33:$A$776,$A30,СВЦЭМ!$B$33:$B$776,I$11)+'СЕТ СН'!$F$12+СВЦЭМ!$D$10+'СЕТ СН'!$F$6-'СЕТ СН'!$F$22</f>
        <v>1087.3825204</v>
      </c>
      <c r="J30" s="36">
        <f>SUMIFS(СВЦЭМ!$C$33:$C$776,СВЦЭМ!$A$33:$A$776,$A30,СВЦЭМ!$B$33:$B$776,J$11)+'СЕТ СН'!$F$12+СВЦЭМ!$D$10+'СЕТ СН'!$F$6-'СЕТ СН'!$F$22</f>
        <v>1000.52466011</v>
      </c>
      <c r="K30" s="36">
        <f>SUMIFS(СВЦЭМ!$C$33:$C$776,СВЦЭМ!$A$33:$A$776,$A30,СВЦЭМ!$B$33:$B$776,K$11)+'СЕТ СН'!$F$12+СВЦЭМ!$D$10+'СЕТ СН'!$F$6-'СЕТ СН'!$F$22</f>
        <v>961.49010672999998</v>
      </c>
      <c r="L30" s="36">
        <f>SUMIFS(СВЦЭМ!$C$33:$C$776,СВЦЭМ!$A$33:$A$776,$A30,СВЦЭМ!$B$33:$B$776,L$11)+'СЕТ СН'!$F$12+СВЦЭМ!$D$10+'СЕТ СН'!$F$6-'СЕТ СН'!$F$22</f>
        <v>980.00006049000012</v>
      </c>
      <c r="M30" s="36">
        <f>SUMIFS(СВЦЭМ!$C$33:$C$776,СВЦЭМ!$A$33:$A$776,$A30,СВЦЭМ!$B$33:$B$776,M$11)+'СЕТ СН'!$F$12+СВЦЭМ!$D$10+'СЕТ СН'!$F$6-'СЕТ СН'!$F$22</f>
        <v>967.37584115999994</v>
      </c>
      <c r="N30" s="36">
        <f>SUMIFS(СВЦЭМ!$C$33:$C$776,СВЦЭМ!$A$33:$A$776,$A30,СВЦЭМ!$B$33:$B$776,N$11)+'СЕТ СН'!$F$12+СВЦЭМ!$D$10+'СЕТ СН'!$F$6-'СЕТ СН'!$F$22</f>
        <v>979.42113829999994</v>
      </c>
      <c r="O30" s="36">
        <f>SUMIFS(СВЦЭМ!$C$33:$C$776,СВЦЭМ!$A$33:$A$776,$A30,СВЦЭМ!$B$33:$B$776,O$11)+'СЕТ СН'!$F$12+СВЦЭМ!$D$10+'СЕТ СН'!$F$6-'СЕТ СН'!$F$22</f>
        <v>1024.9350524200001</v>
      </c>
      <c r="P30" s="36">
        <f>SUMIFS(СВЦЭМ!$C$33:$C$776,СВЦЭМ!$A$33:$A$776,$A30,СВЦЭМ!$B$33:$B$776,P$11)+'СЕТ СН'!$F$12+СВЦЭМ!$D$10+'СЕТ СН'!$F$6-'СЕТ СН'!$F$22</f>
        <v>1051.8575966200001</v>
      </c>
      <c r="Q30" s="36">
        <f>SUMIFS(СВЦЭМ!$C$33:$C$776,СВЦЭМ!$A$33:$A$776,$A30,СВЦЭМ!$B$33:$B$776,Q$11)+'СЕТ СН'!$F$12+СВЦЭМ!$D$10+'СЕТ СН'!$F$6-'СЕТ СН'!$F$22</f>
        <v>1053.84503541</v>
      </c>
      <c r="R30" s="36">
        <f>SUMIFS(СВЦЭМ!$C$33:$C$776,СВЦЭМ!$A$33:$A$776,$A30,СВЦЭМ!$B$33:$B$776,R$11)+'СЕТ СН'!$F$12+СВЦЭМ!$D$10+'СЕТ СН'!$F$6-'СЕТ СН'!$F$22</f>
        <v>1005.6652609</v>
      </c>
      <c r="S30" s="36">
        <f>SUMIFS(СВЦЭМ!$C$33:$C$776,СВЦЭМ!$A$33:$A$776,$A30,СВЦЭМ!$B$33:$B$776,S$11)+'СЕТ СН'!$F$12+СВЦЭМ!$D$10+'СЕТ СН'!$F$6-'СЕТ СН'!$F$22</f>
        <v>974.98547157000007</v>
      </c>
      <c r="T30" s="36">
        <f>SUMIFS(СВЦЭМ!$C$33:$C$776,СВЦЭМ!$A$33:$A$776,$A30,СВЦЭМ!$B$33:$B$776,T$11)+'СЕТ СН'!$F$12+СВЦЭМ!$D$10+'СЕТ СН'!$F$6-'СЕТ СН'!$F$22</f>
        <v>968.3867272</v>
      </c>
      <c r="U30" s="36">
        <f>SUMIFS(СВЦЭМ!$C$33:$C$776,СВЦЭМ!$A$33:$A$776,$A30,СВЦЭМ!$B$33:$B$776,U$11)+'СЕТ СН'!$F$12+СВЦЭМ!$D$10+'СЕТ СН'!$F$6-'СЕТ СН'!$F$22</f>
        <v>965.63371890000008</v>
      </c>
      <c r="V30" s="36">
        <f>SUMIFS(СВЦЭМ!$C$33:$C$776,СВЦЭМ!$A$33:$A$776,$A30,СВЦЭМ!$B$33:$B$776,V$11)+'СЕТ СН'!$F$12+СВЦЭМ!$D$10+'СЕТ СН'!$F$6-'СЕТ СН'!$F$22</f>
        <v>966.20769407000012</v>
      </c>
      <c r="W30" s="36">
        <f>SUMIFS(СВЦЭМ!$C$33:$C$776,СВЦЭМ!$A$33:$A$776,$A30,СВЦЭМ!$B$33:$B$776,W$11)+'СЕТ СН'!$F$12+СВЦЭМ!$D$10+'СЕТ СН'!$F$6-'СЕТ СН'!$F$22</f>
        <v>978.80402328000014</v>
      </c>
      <c r="X30" s="36">
        <f>SUMIFS(СВЦЭМ!$C$33:$C$776,СВЦЭМ!$A$33:$A$776,$A30,СВЦЭМ!$B$33:$B$776,X$11)+'СЕТ СН'!$F$12+СВЦЭМ!$D$10+'СЕТ СН'!$F$6-'СЕТ СН'!$F$22</f>
        <v>992.42885481000008</v>
      </c>
      <c r="Y30" s="36">
        <f>SUMIFS(СВЦЭМ!$C$33:$C$776,СВЦЭМ!$A$33:$A$776,$A30,СВЦЭМ!$B$33:$B$776,Y$11)+'СЕТ СН'!$F$12+СВЦЭМ!$D$10+'СЕТ СН'!$F$6-'СЕТ СН'!$F$22</f>
        <v>1006.0730926600002</v>
      </c>
    </row>
    <row r="31" spans="1:25" ht="15.75" x14ac:dyDescent="0.2">
      <c r="A31" s="35">
        <f t="shared" si="0"/>
        <v>44185</v>
      </c>
      <c r="B31" s="36">
        <f>SUMIFS(СВЦЭМ!$C$33:$C$776,СВЦЭМ!$A$33:$A$776,$A31,СВЦЭМ!$B$33:$B$776,B$11)+'СЕТ СН'!$F$12+СВЦЭМ!$D$10+'СЕТ СН'!$F$6-'СЕТ СН'!$F$22</f>
        <v>1073.20677034</v>
      </c>
      <c r="C31" s="36">
        <f>SUMIFS(СВЦЭМ!$C$33:$C$776,СВЦЭМ!$A$33:$A$776,$A31,СВЦЭМ!$B$33:$B$776,C$11)+'СЕТ СН'!$F$12+СВЦЭМ!$D$10+'СЕТ СН'!$F$6-'СЕТ СН'!$F$22</f>
        <v>1130.46278282</v>
      </c>
      <c r="D31" s="36">
        <f>SUMIFS(СВЦЭМ!$C$33:$C$776,СВЦЭМ!$A$33:$A$776,$A31,СВЦЭМ!$B$33:$B$776,D$11)+'СЕТ СН'!$F$12+СВЦЭМ!$D$10+'СЕТ СН'!$F$6-'СЕТ СН'!$F$22</f>
        <v>1142.1804169699999</v>
      </c>
      <c r="E31" s="36">
        <f>SUMIFS(СВЦЭМ!$C$33:$C$776,СВЦЭМ!$A$33:$A$776,$A31,СВЦЭМ!$B$33:$B$776,E$11)+'СЕТ СН'!$F$12+СВЦЭМ!$D$10+'СЕТ СН'!$F$6-'СЕТ СН'!$F$22</f>
        <v>1147.36623749</v>
      </c>
      <c r="F31" s="36">
        <f>SUMIFS(СВЦЭМ!$C$33:$C$776,СВЦЭМ!$A$33:$A$776,$A31,СВЦЭМ!$B$33:$B$776,F$11)+'СЕТ СН'!$F$12+СВЦЭМ!$D$10+'СЕТ СН'!$F$6-'СЕТ СН'!$F$22</f>
        <v>1143.74775058</v>
      </c>
      <c r="G31" s="36">
        <f>SUMIFS(СВЦЭМ!$C$33:$C$776,СВЦЭМ!$A$33:$A$776,$A31,СВЦЭМ!$B$33:$B$776,G$11)+'СЕТ СН'!$F$12+СВЦЭМ!$D$10+'СЕТ СН'!$F$6-'СЕТ СН'!$F$22</f>
        <v>1145.5683645300001</v>
      </c>
      <c r="H31" s="36">
        <f>SUMIFS(СВЦЭМ!$C$33:$C$776,СВЦЭМ!$A$33:$A$776,$A31,СВЦЭМ!$B$33:$B$776,H$11)+'СЕТ СН'!$F$12+СВЦЭМ!$D$10+'СЕТ СН'!$F$6-'СЕТ СН'!$F$22</f>
        <v>1137.5562216200001</v>
      </c>
      <c r="I31" s="36">
        <f>SUMIFS(СВЦЭМ!$C$33:$C$776,СВЦЭМ!$A$33:$A$776,$A31,СВЦЭМ!$B$33:$B$776,I$11)+'СЕТ СН'!$F$12+СВЦЭМ!$D$10+'СЕТ СН'!$F$6-'СЕТ СН'!$F$22</f>
        <v>1088.1964542000001</v>
      </c>
      <c r="J31" s="36">
        <f>SUMIFS(СВЦЭМ!$C$33:$C$776,СВЦЭМ!$A$33:$A$776,$A31,СВЦЭМ!$B$33:$B$776,J$11)+'СЕТ СН'!$F$12+СВЦЭМ!$D$10+'СЕТ СН'!$F$6-'СЕТ СН'!$F$22</f>
        <v>1029.4305201100001</v>
      </c>
      <c r="K31" s="36">
        <f>SUMIFS(СВЦЭМ!$C$33:$C$776,СВЦЭМ!$A$33:$A$776,$A31,СВЦЭМ!$B$33:$B$776,K$11)+'СЕТ СН'!$F$12+СВЦЭМ!$D$10+'СЕТ СН'!$F$6-'СЕТ СН'!$F$22</f>
        <v>989.24555203</v>
      </c>
      <c r="L31" s="36">
        <f>SUMIFS(СВЦЭМ!$C$33:$C$776,СВЦЭМ!$A$33:$A$776,$A31,СВЦЭМ!$B$33:$B$776,L$11)+'СЕТ СН'!$F$12+СВЦЭМ!$D$10+'СЕТ СН'!$F$6-'СЕТ СН'!$F$22</f>
        <v>983.16456678999998</v>
      </c>
      <c r="M31" s="36">
        <f>SUMIFS(СВЦЭМ!$C$33:$C$776,СВЦЭМ!$A$33:$A$776,$A31,СВЦЭМ!$B$33:$B$776,M$11)+'СЕТ СН'!$F$12+СВЦЭМ!$D$10+'СЕТ СН'!$F$6-'СЕТ СН'!$F$22</f>
        <v>979.18243714000005</v>
      </c>
      <c r="N31" s="36">
        <f>SUMIFS(СВЦЭМ!$C$33:$C$776,СВЦЭМ!$A$33:$A$776,$A31,СВЦЭМ!$B$33:$B$776,N$11)+'СЕТ СН'!$F$12+СВЦЭМ!$D$10+'СЕТ СН'!$F$6-'СЕТ СН'!$F$22</f>
        <v>989.76134049000007</v>
      </c>
      <c r="O31" s="36">
        <f>SUMIFS(СВЦЭМ!$C$33:$C$776,СВЦЭМ!$A$33:$A$776,$A31,СВЦЭМ!$B$33:$B$776,O$11)+'СЕТ СН'!$F$12+СВЦЭМ!$D$10+'СЕТ СН'!$F$6-'СЕТ СН'!$F$22</f>
        <v>1030.7188470400001</v>
      </c>
      <c r="P31" s="36">
        <f>SUMIFS(СВЦЭМ!$C$33:$C$776,СВЦЭМ!$A$33:$A$776,$A31,СВЦЭМ!$B$33:$B$776,P$11)+'СЕТ СН'!$F$12+СВЦЭМ!$D$10+'СЕТ СН'!$F$6-'СЕТ СН'!$F$22</f>
        <v>1050.5199525600001</v>
      </c>
      <c r="Q31" s="36">
        <f>SUMIFS(СВЦЭМ!$C$33:$C$776,СВЦЭМ!$A$33:$A$776,$A31,СВЦЭМ!$B$33:$B$776,Q$11)+'СЕТ СН'!$F$12+СВЦЭМ!$D$10+'СЕТ СН'!$F$6-'СЕТ СН'!$F$22</f>
        <v>1052.3262912499999</v>
      </c>
      <c r="R31" s="36">
        <f>SUMIFS(СВЦЭМ!$C$33:$C$776,СВЦЭМ!$A$33:$A$776,$A31,СВЦЭМ!$B$33:$B$776,R$11)+'СЕТ СН'!$F$12+СВЦЭМ!$D$10+'СЕТ СН'!$F$6-'СЕТ СН'!$F$22</f>
        <v>1009.7669008</v>
      </c>
      <c r="S31" s="36">
        <f>SUMIFS(СВЦЭМ!$C$33:$C$776,СВЦЭМ!$A$33:$A$776,$A31,СВЦЭМ!$B$33:$B$776,S$11)+'СЕТ СН'!$F$12+СВЦЭМ!$D$10+'СЕТ СН'!$F$6-'СЕТ СН'!$F$22</f>
        <v>976.64743945000009</v>
      </c>
      <c r="T31" s="36">
        <f>SUMIFS(СВЦЭМ!$C$33:$C$776,СВЦЭМ!$A$33:$A$776,$A31,СВЦЭМ!$B$33:$B$776,T$11)+'СЕТ СН'!$F$12+СВЦЭМ!$D$10+'СЕТ СН'!$F$6-'СЕТ СН'!$F$22</f>
        <v>983.43617769000002</v>
      </c>
      <c r="U31" s="36">
        <f>SUMIFS(СВЦЭМ!$C$33:$C$776,СВЦЭМ!$A$33:$A$776,$A31,СВЦЭМ!$B$33:$B$776,U$11)+'СЕТ СН'!$F$12+СВЦЭМ!$D$10+'СЕТ СН'!$F$6-'СЕТ СН'!$F$22</f>
        <v>984.83198999000001</v>
      </c>
      <c r="V31" s="36">
        <f>SUMIFS(СВЦЭМ!$C$33:$C$776,СВЦЭМ!$A$33:$A$776,$A31,СВЦЭМ!$B$33:$B$776,V$11)+'СЕТ СН'!$F$12+СВЦЭМ!$D$10+'СЕТ СН'!$F$6-'СЕТ СН'!$F$22</f>
        <v>989.54355609999993</v>
      </c>
      <c r="W31" s="36">
        <f>SUMIFS(СВЦЭМ!$C$33:$C$776,СВЦЭМ!$A$33:$A$776,$A31,СВЦЭМ!$B$33:$B$776,W$11)+'СЕТ СН'!$F$12+СВЦЭМ!$D$10+'СЕТ СН'!$F$6-'СЕТ СН'!$F$22</f>
        <v>1004.1094880200001</v>
      </c>
      <c r="X31" s="36">
        <f>SUMIFS(СВЦЭМ!$C$33:$C$776,СВЦЭМ!$A$33:$A$776,$A31,СВЦЭМ!$B$33:$B$776,X$11)+'СЕТ СН'!$F$12+СВЦЭМ!$D$10+'СЕТ СН'!$F$6-'СЕТ СН'!$F$22</f>
        <v>1013.0072977300001</v>
      </c>
      <c r="Y31" s="36">
        <f>SUMIFS(СВЦЭМ!$C$33:$C$776,СВЦЭМ!$A$33:$A$776,$A31,СВЦЭМ!$B$33:$B$776,Y$11)+'СЕТ СН'!$F$12+СВЦЭМ!$D$10+'СЕТ СН'!$F$6-'СЕТ СН'!$F$22</f>
        <v>1031.8229212200001</v>
      </c>
    </row>
    <row r="32" spans="1:25" ht="15.75" x14ac:dyDescent="0.2">
      <c r="A32" s="35">
        <f t="shared" si="0"/>
        <v>44186</v>
      </c>
      <c r="B32" s="36">
        <f>SUMIFS(СВЦЭМ!$C$33:$C$776,СВЦЭМ!$A$33:$A$776,$A32,СВЦЭМ!$B$33:$B$776,B$11)+'СЕТ СН'!$F$12+СВЦЭМ!$D$10+'СЕТ СН'!$F$6-'СЕТ СН'!$F$22</f>
        <v>1056.2231411800001</v>
      </c>
      <c r="C32" s="36">
        <f>SUMIFS(СВЦЭМ!$C$33:$C$776,СВЦЭМ!$A$33:$A$776,$A32,СВЦЭМ!$B$33:$B$776,C$11)+'СЕТ СН'!$F$12+СВЦЭМ!$D$10+'СЕТ СН'!$F$6-'СЕТ СН'!$F$22</f>
        <v>1105.32968271</v>
      </c>
      <c r="D32" s="36">
        <f>SUMIFS(СВЦЭМ!$C$33:$C$776,СВЦЭМ!$A$33:$A$776,$A32,СВЦЭМ!$B$33:$B$776,D$11)+'СЕТ СН'!$F$12+СВЦЭМ!$D$10+'СЕТ СН'!$F$6-'СЕТ СН'!$F$22</f>
        <v>1106.9107268</v>
      </c>
      <c r="E32" s="36">
        <f>SUMIFS(СВЦЭМ!$C$33:$C$776,СВЦЭМ!$A$33:$A$776,$A32,СВЦЭМ!$B$33:$B$776,E$11)+'СЕТ СН'!$F$12+СВЦЭМ!$D$10+'СЕТ СН'!$F$6-'СЕТ СН'!$F$22</f>
        <v>1119.3066055499999</v>
      </c>
      <c r="F32" s="36">
        <f>SUMIFS(СВЦЭМ!$C$33:$C$776,СВЦЭМ!$A$33:$A$776,$A32,СВЦЭМ!$B$33:$B$776,F$11)+'СЕТ СН'!$F$12+СВЦЭМ!$D$10+'СЕТ СН'!$F$6-'СЕТ СН'!$F$22</f>
        <v>1117.0855374600001</v>
      </c>
      <c r="G32" s="36">
        <f>SUMIFS(СВЦЭМ!$C$33:$C$776,СВЦЭМ!$A$33:$A$776,$A32,СВЦЭМ!$B$33:$B$776,G$11)+'СЕТ СН'!$F$12+СВЦЭМ!$D$10+'СЕТ СН'!$F$6-'СЕТ СН'!$F$22</f>
        <v>1122.3411722999999</v>
      </c>
      <c r="H32" s="36">
        <f>SUMIFS(СВЦЭМ!$C$33:$C$776,СВЦЭМ!$A$33:$A$776,$A32,СВЦЭМ!$B$33:$B$776,H$11)+'СЕТ СН'!$F$12+СВЦЭМ!$D$10+'СЕТ СН'!$F$6-'СЕТ СН'!$F$22</f>
        <v>1108.45672036</v>
      </c>
      <c r="I32" s="36">
        <f>SUMIFS(СВЦЭМ!$C$33:$C$776,СВЦЭМ!$A$33:$A$776,$A32,СВЦЭМ!$B$33:$B$776,I$11)+'СЕТ СН'!$F$12+СВЦЭМ!$D$10+'СЕТ СН'!$F$6-'СЕТ СН'!$F$22</f>
        <v>1050.8739494500001</v>
      </c>
      <c r="J32" s="36">
        <f>SUMIFS(СВЦЭМ!$C$33:$C$776,СВЦЭМ!$A$33:$A$776,$A32,СВЦЭМ!$B$33:$B$776,J$11)+'СЕТ СН'!$F$12+СВЦЭМ!$D$10+'СЕТ СН'!$F$6-'СЕТ СН'!$F$22</f>
        <v>1001.8362492600002</v>
      </c>
      <c r="K32" s="36">
        <f>SUMIFS(СВЦЭМ!$C$33:$C$776,СВЦЭМ!$A$33:$A$776,$A32,СВЦЭМ!$B$33:$B$776,K$11)+'СЕТ СН'!$F$12+СВЦЭМ!$D$10+'СЕТ СН'!$F$6-'СЕТ СН'!$F$22</f>
        <v>1046.69175531</v>
      </c>
      <c r="L32" s="36">
        <f>SUMIFS(СВЦЭМ!$C$33:$C$776,СВЦЭМ!$A$33:$A$776,$A32,СВЦЭМ!$B$33:$B$776,L$11)+'СЕТ СН'!$F$12+СВЦЭМ!$D$10+'СЕТ СН'!$F$6-'СЕТ СН'!$F$22</f>
        <v>1054.87254856</v>
      </c>
      <c r="M32" s="36">
        <f>SUMIFS(СВЦЭМ!$C$33:$C$776,СВЦЭМ!$A$33:$A$776,$A32,СВЦЭМ!$B$33:$B$776,M$11)+'СЕТ СН'!$F$12+СВЦЭМ!$D$10+'СЕТ СН'!$F$6-'СЕТ СН'!$F$22</f>
        <v>1048.1806476900001</v>
      </c>
      <c r="N32" s="36">
        <f>SUMIFS(СВЦЭМ!$C$33:$C$776,СВЦЭМ!$A$33:$A$776,$A32,СВЦЭМ!$B$33:$B$776,N$11)+'СЕТ СН'!$F$12+СВЦЭМ!$D$10+'СЕТ СН'!$F$6-'СЕТ СН'!$F$22</f>
        <v>1044.28022495</v>
      </c>
      <c r="O32" s="36">
        <f>SUMIFS(СВЦЭМ!$C$33:$C$776,СВЦЭМ!$A$33:$A$776,$A32,СВЦЭМ!$B$33:$B$776,O$11)+'СЕТ СН'!$F$12+СВЦЭМ!$D$10+'СЕТ СН'!$F$6-'СЕТ СН'!$F$22</f>
        <v>1042.1914720500001</v>
      </c>
      <c r="P32" s="36">
        <f>SUMIFS(СВЦЭМ!$C$33:$C$776,СВЦЭМ!$A$33:$A$776,$A32,СВЦЭМ!$B$33:$B$776,P$11)+'СЕТ СН'!$F$12+СВЦЭМ!$D$10+'СЕТ СН'!$F$6-'СЕТ СН'!$F$22</f>
        <v>1041.10830053</v>
      </c>
      <c r="Q32" s="36">
        <f>SUMIFS(СВЦЭМ!$C$33:$C$776,СВЦЭМ!$A$33:$A$776,$A32,СВЦЭМ!$B$33:$B$776,Q$11)+'СЕТ СН'!$F$12+СВЦЭМ!$D$10+'СЕТ СН'!$F$6-'СЕТ СН'!$F$22</f>
        <v>1044.5070409800001</v>
      </c>
      <c r="R32" s="36">
        <f>SUMIFS(СВЦЭМ!$C$33:$C$776,СВЦЭМ!$A$33:$A$776,$A32,СВЦЭМ!$B$33:$B$776,R$11)+'СЕТ СН'!$F$12+СВЦЭМ!$D$10+'СЕТ СН'!$F$6-'СЕТ СН'!$F$22</f>
        <v>1035.22298832</v>
      </c>
      <c r="S32" s="36">
        <f>SUMIFS(СВЦЭМ!$C$33:$C$776,СВЦЭМ!$A$33:$A$776,$A32,СВЦЭМ!$B$33:$B$776,S$11)+'СЕТ СН'!$F$12+СВЦЭМ!$D$10+'СЕТ СН'!$F$6-'СЕТ СН'!$F$22</f>
        <v>1049.5134482600001</v>
      </c>
      <c r="T32" s="36">
        <f>SUMIFS(СВЦЭМ!$C$33:$C$776,СВЦЭМ!$A$33:$A$776,$A32,СВЦЭМ!$B$33:$B$776,T$11)+'СЕТ СН'!$F$12+СВЦЭМ!$D$10+'СЕТ СН'!$F$6-'СЕТ СН'!$F$22</f>
        <v>1007.7283719</v>
      </c>
      <c r="U32" s="36">
        <f>SUMIFS(СВЦЭМ!$C$33:$C$776,СВЦЭМ!$A$33:$A$776,$A32,СВЦЭМ!$B$33:$B$776,U$11)+'СЕТ СН'!$F$12+СВЦЭМ!$D$10+'СЕТ СН'!$F$6-'СЕТ СН'!$F$22</f>
        <v>970.12123551000013</v>
      </c>
      <c r="V32" s="36">
        <f>SUMIFS(СВЦЭМ!$C$33:$C$776,СВЦЭМ!$A$33:$A$776,$A32,СВЦЭМ!$B$33:$B$776,V$11)+'СЕТ СН'!$F$12+СВЦЭМ!$D$10+'СЕТ СН'!$F$6-'СЕТ СН'!$F$22</f>
        <v>972.45402104000004</v>
      </c>
      <c r="W32" s="36">
        <f>SUMIFS(СВЦЭМ!$C$33:$C$776,СВЦЭМ!$A$33:$A$776,$A32,СВЦЭМ!$B$33:$B$776,W$11)+'СЕТ СН'!$F$12+СВЦЭМ!$D$10+'СЕТ СН'!$F$6-'СЕТ СН'!$F$22</f>
        <v>978.70934906000002</v>
      </c>
      <c r="X32" s="36">
        <f>SUMIFS(СВЦЭМ!$C$33:$C$776,СВЦЭМ!$A$33:$A$776,$A32,СВЦЭМ!$B$33:$B$776,X$11)+'СЕТ СН'!$F$12+СВЦЭМ!$D$10+'СЕТ СН'!$F$6-'СЕТ СН'!$F$22</f>
        <v>986.65078585000015</v>
      </c>
      <c r="Y32" s="36">
        <f>SUMIFS(СВЦЭМ!$C$33:$C$776,СВЦЭМ!$A$33:$A$776,$A32,СВЦЭМ!$B$33:$B$776,Y$11)+'СЕТ СН'!$F$12+СВЦЭМ!$D$10+'СЕТ СН'!$F$6-'СЕТ СН'!$F$22</f>
        <v>1017.67936267</v>
      </c>
    </row>
    <row r="33" spans="1:25" ht="15.75" x14ac:dyDescent="0.2">
      <c r="A33" s="35">
        <f t="shared" si="0"/>
        <v>44187</v>
      </c>
      <c r="B33" s="36">
        <f>SUMIFS(СВЦЭМ!$C$33:$C$776,СВЦЭМ!$A$33:$A$776,$A33,СВЦЭМ!$B$33:$B$776,B$11)+'СЕТ СН'!$F$12+СВЦЭМ!$D$10+'СЕТ СН'!$F$6-'СЕТ СН'!$F$22</f>
        <v>1083.2404519500001</v>
      </c>
      <c r="C33" s="36">
        <f>SUMIFS(СВЦЭМ!$C$33:$C$776,СВЦЭМ!$A$33:$A$776,$A33,СВЦЭМ!$B$33:$B$776,C$11)+'СЕТ СН'!$F$12+СВЦЭМ!$D$10+'СЕТ СН'!$F$6-'СЕТ СН'!$F$22</f>
        <v>1140.4095270999999</v>
      </c>
      <c r="D33" s="36">
        <f>SUMIFS(СВЦЭМ!$C$33:$C$776,СВЦЭМ!$A$33:$A$776,$A33,СВЦЭМ!$B$33:$B$776,D$11)+'СЕТ СН'!$F$12+СВЦЭМ!$D$10+'СЕТ СН'!$F$6-'СЕТ СН'!$F$22</f>
        <v>1155.7399632500001</v>
      </c>
      <c r="E33" s="36">
        <f>SUMIFS(СВЦЭМ!$C$33:$C$776,СВЦЭМ!$A$33:$A$776,$A33,СВЦЭМ!$B$33:$B$776,E$11)+'СЕТ СН'!$F$12+СВЦЭМ!$D$10+'СЕТ СН'!$F$6-'СЕТ СН'!$F$22</f>
        <v>1163.92863367</v>
      </c>
      <c r="F33" s="36">
        <f>SUMIFS(СВЦЭМ!$C$33:$C$776,СВЦЭМ!$A$33:$A$776,$A33,СВЦЭМ!$B$33:$B$776,F$11)+'СЕТ СН'!$F$12+СВЦЭМ!$D$10+'СЕТ СН'!$F$6-'СЕТ СН'!$F$22</f>
        <v>1162.4854352</v>
      </c>
      <c r="G33" s="36">
        <f>SUMIFS(СВЦЭМ!$C$33:$C$776,СВЦЭМ!$A$33:$A$776,$A33,СВЦЭМ!$B$33:$B$776,G$11)+'СЕТ СН'!$F$12+СВЦЭМ!$D$10+'СЕТ СН'!$F$6-'СЕТ СН'!$F$22</f>
        <v>1145.80139285</v>
      </c>
      <c r="H33" s="36">
        <f>SUMIFS(СВЦЭМ!$C$33:$C$776,СВЦЭМ!$A$33:$A$776,$A33,СВЦЭМ!$B$33:$B$776,H$11)+'СЕТ СН'!$F$12+СВЦЭМ!$D$10+'СЕТ СН'!$F$6-'СЕТ СН'!$F$22</f>
        <v>1113.7689460299998</v>
      </c>
      <c r="I33" s="36">
        <f>SUMIFS(СВЦЭМ!$C$33:$C$776,СВЦЭМ!$A$33:$A$776,$A33,СВЦЭМ!$B$33:$B$776,I$11)+'СЕТ СН'!$F$12+СВЦЭМ!$D$10+'СЕТ СН'!$F$6-'СЕТ СН'!$F$22</f>
        <v>1038.66570288</v>
      </c>
      <c r="J33" s="36">
        <f>SUMIFS(СВЦЭМ!$C$33:$C$776,СВЦЭМ!$A$33:$A$776,$A33,СВЦЭМ!$B$33:$B$776,J$11)+'СЕТ СН'!$F$12+СВЦЭМ!$D$10+'СЕТ СН'!$F$6-'СЕТ СН'!$F$22</f>
        <v>972.78470908999998</v>
      </c>
      <c r="K33" s="36">
        <f>SUMIFS(СВЦЭМ!$C$33:$C$776,СВЦЭМ!$A$33:$A$776,$A33,СВЦЭМ!$B$33:$B$776,K$11)+'СЕТ СН'!$F$12+СВЦЭМ!$D$10+'СЕТ СН'!$F$6-'СЕТ СН'!$F$22</f>
        <v>1037.09809823</v>
      </c>
      <c r="L33" s="36">
        <f>SUMIFS(СВЦЭМ!$C$33:$C$776,СВЦЭМ!$A$33:$A$776,$A33,СВЦЭМ!$B$33:$B$776,L$11)+'СЕТ СН'!$F$12+СВЦЭМ!$D$10+'СЕТ СН'!$F$6-'СЕТ СН'!$F$22</f>
        <v>1043.5822225500001</v>
      </c>
      <c r="M33" s="36">
        <f>SUMIFS(СВЦЭМ!$C$33:$C$776,СВЦЭМ!$A$33:$A$776,$A33,СВЦЭМ!$B$33:$B$776,M$11)+'СЕТ СН'!$F$12+СВЦЭМ!$D$10+'СЕТ СН'!$F$6-'СЕТ СН'!$F$22</f>
        <v>1034.1994139000001</v>
      </c>
      <c r="N33" s="36">
        <f>SUMIFS(СВЦЭМ!$C$33:$C$776,СВЦЭМ!$A$33:$A$776,$A33,СВЦЭМ!$B$33:$B$776,N$11)+'СЕТ СН'!$F$12+СВЦЭМ!$D$10+'СЕТ СН'!$F$6-'СЕТ СН'!$F$22</f>
        <v>1028.5992898</v>
      </c>
      <c r="O33" s="36">
        <f>SUMIFS(СВЦЭМ!$C$33:$C$776,СВЦЭМ!$A$33:$A$776,$A33,СВЦЭМ!$B$33:$B$776,O$11)+'СЕТ СН'!$F$12+СВЦЭМ!$D$10+'СЕТ СН'!$F$6-'СЕТ СН'!$F$22</f>
        <v>1026.1758105400002</v>
      </c>
      <c r="P33" s="36">
        <f>SUMIFS(СВЦЭМ!$C$33:$C$776,СВЦЭМ!$A$33:$A$776,$A33,СВЦЭМ!$B$33:$B$776,P$11)+'СЕТ СН'!$F$12+СВЦЭМ!$D$10+'СЕТ СН'!$F$6-'СЕТ СН'!$F$22</f>
        <v>1029.2060513900001</v>
      </c>
      <c r="Q33" s="36">
        <f>SUMIFS(СВЦЭМ!$C$33:$C$776,СВЦЭМ!$A$33:$A$776,$A33,СВЦЭМ!$B$33:$B$776,Q$11)+'СЕТ СН'!$F$12+СВЦЭМ!$D$10+'СЕТ СН'!$F$6-'СЕТ СН'!$F$22</f>
        <v>1035.6752807299999</v>
      </c>
      <c r="R33" s="36">
        <f>SUMIFS(СВЦЭМ!$C$33:$C$776,СВЦЭМ!$A$33:$A$776,$A33,СВЦЭМ!$B$33:$B$776,R$11)+'СЕТ СН'!$F$12+СВЦЭМ!$D$10+'СЕТ СН'!$F$6-'СЕТ СН'!$F$22</f>
        <v>1018.72170183</v>
      </c>
      <c r="S33" s="36">
        <f>SUMIFS(СВЦЭМ!$C$33:$C$776,СВЦЭМ!$A$33:$A$776,$A33,СВЦЭМ!$B$33:$B$776,S$11)+'СЕТ СН'!$F$12+СВЦЭМ!$D$10+'СЕТ СН'!$F$6-'СЕТ СН'!$F$22</f>
        <v>1034.65287848</v>
      </c>
      <c r="T33" s="36">
        <f>SUMIFS(СВЦЭМ!$C$33:$C$776,СВЦЭМ!$A$33:$A$776,$A33,СВЦЭМ!$B$33:$B$776,T$11)+'СЕТ СН'!$F$12+СВЦЭМ!$D$10+'СЕТ СН'!$F$6-'СЕТ СН'!$F$22</f>
        <v>1000.25372784</v>
      </c>
      <c r="U33" s="36">
        <f>SUMIFS(СВЦЭМ!$C$33:$C$776,СВЦЭМ!$A$33:$A$776,$A33,СВЦЭМ!$B$33:$B$776,U$11)+'СЕТ СН'!$F$12+СВЦЭМ!$D$10+'СЕТ СН'!$F$6-'СЕТ СН'!$F$22</f>
        <v>947.34462941000015</v>
      </c>
      <c r="V33" s="36">
        <f>SUMIFS(СВЦЭМ!$C$33:$C$776,СВЦЭМ!$A$33:$A$776,$A33,СВЦЭМ!$B$33:$B$776,V$11)+'СЕТ СН'!$F$12+СВЦЭМ!$D$10+'СЕТ СН'!$F$6-'СЕТ СН'!$F$22</f>
        <v>952.74104093000005</v>
      </c>
      <c r="W33" s="36">
        <f>SUMIFS(СВЦЭМ!$C$33:$C$776,СВЦЭМ!$A$33:$A$776,$A33,СВЦЭМ!$B$33:$B$776,W$11)+'СЕТ СН'!$F$12+СВЦЭМ!$D$10+'СЕТ СН'!$F$6-'СЕТ СН'!$F$22</f>
        <v>961.91088164000007</v>
      </c>
      <c r="X33" s="36">
        <f>SUMIFS(СВЦЭМ!$C$33:$C$776,СВЦЭМ!$A$33:$A$776,$A33,СВЦЭМ!$B$33:$B$776,X$11)+'СЕТ СН'!$F$12+СВЦЭМ!$D$10+'СЕТ СН'!$F$6-'СЕТ СН'!$F$22</f>
        <v>970.30451314000015</v>
      </c>
      <c r="Y33" s="36">
        <f>SUMIFS(СВЦЭМ!$C$33:$C$776,СВЦЭМ!$A$33:$A$776,$A33,СВЦЭМ!$B$33:$B$776,Y$11)+'СЕТ СН'!$F$12+СВЦЭМ!$D$10+'СЕТ СН'!$F$6-'СЕТ СН'!$F$22</f>
        <v>991.34037906000003</v>
      </c>
    </row>
    <row r="34" spans="1:25" ht="15.75" x14ac:dyDescent="0.2">
      <c r="A34" s="35">
        <f t="shared" si="0"/>
        <v>44188</v>
      </c>
      <c r="B34" s="36">
        <f>SUMIFS(СВЦЭМ!$C$33:$C$776,СВЦЭМ!$A$33:$A$776,$A34,СВЦЭМ!$B$33:$B$776,B$11)+'СЕТ СН'!$F$12+СВЦЭМ!$D$10+'СЕТ СН'!$F$6-'СЕТ СН'!$F$22</f>
        <v>1077.2300743399999</v>
      </c>
      <c r="C34" s="36">
        <f>SUMIFS(СВЦЭМ!$C$33:$C$776,СВЦЭМ!$A$33:$A$776,$A34,СВЦЭМ!$B$33:$B$776,C$11)+'СЕТ СН'!$F$12+СВЦЭМ!$D$10+'СЕТ СН'!$F$6-'СЕТ СН'!$F$22</f>
        <v>1115.8812508599999</v>
      </c>
      <c r="D34" s="36">
        <f>SUMIFS(СВЦЭМ!$C$33:$C$776,СВЦЭМ!$A$33:$A$776,$A34,СВЦЭМ!$B$33:$B$776,D$11)+'СЕТ СН'!$F$12+СВЦЭМ!$D$10+'СЕТ СН'!$F$6-'СЕТ СН'!$F$22</f>
        <v>1128.0403062099999</v>
      </c>
      <c r="E34" s="36">
        <f>SUMIFS(СВЦЭМ!$C$33:$C$776,СВЦЭМ!$A$33:$A$776,$A34,СВЦЭМ!$B$33:$B$776,E$11)+'СЕТ СН'!$F$12+СВЦЭМ!$D$10+'СЕТ СН'!$F$6-'СЕТ СН'!$F$22</f>
        <v>1138.37781309</v>
      </c>
      <c r="F34" s="36">
        <f>SUMIFS(СВЦЭМ!$C$33:$C$776,СВЦЭМ!$A$33:$A$776,$A34,СВЦЭМ!$B$33:$B$776,F$11)+'СЕТ СН'!$F$12+СВЦЭМ!$D$10+'СЕТ СН'!$F$6-'СЕТ СН'!$F$22</f>
        <v>1140.57997789</v>
      </c>
      <c r="G34" s="36">
        <f>SUMIFS(СВЦЭМ!$C$33:$C$776,СВЦЭМ!$A$33:$A$776,$A34,СВЦЭМ!$B$33:$B$776,G$11)+'СЕТ СН'!$F$12+СВЦЭМ!$D$10+'СЕТ СН'!$F$6-'СЕТ СН'!$F$22</f>
        <v>1133.8224059300001</v>
      </c>
      <c r="H34" s="36">
        <f>SUMIFS(СВЦЭМ!$C$33:$C$776,СВЦЭМ!$A$33:$A$776,$A34,СВЦЭМ!$B$33:$B$776,H$11)+'СЕТ СН'!$F$12+СВЦЭМ!$D$10+'СЕТ СН'!$F$6-'СЕТ СН'!$F$22</f>
        <v>1102.6664704899999</v>
      </c>
      <c r="I34" s="36">
        <f>SUMIFS(СВЦЭМ!$C$33:$C$776,СВЦЭМ!$A$33:$A$776,$A34,СВЦЭМ!$B$33:$B$776,I$11)+'СЕТ СН'!$F$12+СВЦЭМ!$D$10+'СЕТ СН'!$F$6-'СЕТ СН'!$F$22</f>
        <v>1039.5754909</v>
      </c>
      <c r="J34" s="36">
        <f>SUMIFS(СВЦЭМ!$C$33:$C$776,СВЦЭМ!$A$33:$A$776,$A34,СВЦЭМ!$B$33:$B$776,J$11)+'СЕТ СН'!$F$12+СВЦЭМ!$D$10+'СЕТ СН'!$F$6-'СЕТ СН'!$F$22</f>
        <v>1005.56233881</v>
      </c>
      <c r="K34" s="36">
        <f>SUMIFS(СВЦЭМ!$C$33:$C$776,СВЦЭМ!$A$33:$A$776,$A34,СВЦЭМ!$B$33:$B$776,K$11)+'СЕТ СН'!$F$12+СВЦЭМ!$D$10+'СЕТ СН'!$F$6-'СЕТ СН'!$F$22</f>
        <v>999.76503447999994</v>
      </c>
      <c r="L34" s="36">
        <f>SUMIFS(СВЦЭМ!$C$33:$C$776,СВЦЭМ!$A$33:$A$776,$A34,СВЦЭМ!$B$33:$B$776,L$11)+'СЕТ СН'!$F$12+СВЦЭМ!$D$10+'СЕТ СН'!$F$6-'СЕТ СН'!$F$22</f>
        <v>1004.88375081</v>
      </c>
      <c r="M34" s="36">
        <f>SUMIFS(СВЦЭМ!$C$33:$C$776,СВЦЭМ!$A$33:$A$776,$A34,СВЦЭМ!$B$33:$B$776,M$11)+'СЕТ СН'!$F$12+СВЦЭМ!$D$10+'СЕТ СН'!$F$6-'СЕТ СН'!$F$22</f>
        <v>1002.87199031</v>
      </c>
      <c r="N34" s="36">
        <f>SUMIFS(СВЦЭМ!$C$33:$C$776,СВЦЭМ!$A$33:$A$776,$A34,СВЦЭМ!$B$33:$B$776,N$11)+'СЕТ СН'!$F$12+СВЦЭМ!$D$10+'СЕТ СН'!$F$6-'СЕТ СН'!$F$22</f>
        <v>998.97658836000005</v>
      </c>
      <c r="O34" s="36">
        <f>SUMIFS(СВЦЭМ!$C$33:$C$776,СВЦЭМ!$A$33:$A$776,$A34,СВЦЭМ!$B$33:$B$776,O$11)+'СЕТ СН'!$F$12+СВЦЭМ!$D$10+'СЕТ СН'!$F$6-'СЕТ СН'!$F$22</f>
        <v>1046.3297894500001</v>
      </c>
      <c r="P34" s="36">
        <f>SUMIFS(СВЦЭМ!$C$33:$C$776,СВЦЭМ!$A$33:$A$776,$A34,СВЦЭМ!$B$33:$B$776,P$11)+'СЕТ СН'!$F$12+СВЦЭМ!$D$10+'СЕТ СН'!$F$6-'СЕТ СН'!$F$22</f>
        <v>1061.19613949</v>
      </c>
      <c r="Q34" s="36">
        <f>SUMIFS(СВЦЭМ!$C$33:$C$776,СВЦЭМ!$A$33:$A$776,$A34,СВЦЭМ!$B$33:$B$776,Q$11)+'СЕТ СН'!$F$12+СВЦЭМ!$D$10+'СЕТ СН'!$F$6-'СЕТ СН'!$F$22</f>
        <v>1065.1973601500001</v>
      </c>
      <c r="R34" s="36">
        <f>SUMIFS(СВЦЭМ!$C$33:$C$776,СВЦЭМ!$A$33:$A$776,$A34,СВЦЭМ!$B$33:$B$776,R$11)+'СЕТ СН'!$F$12+СВЦЭМ!$D$10+'СЕТ СН'!$F$6-'СЕТ СН'!$F$22</f>
        <v>1019.07620277</v>
      </c>
      <c r="S34" s="36">
        <f>SUMIFS(СВЦЭМ!$C$33:$C$776,СВЦЭМ!$A$33:$A$776,$A34,СВЦЭМ!$B$33:$B$776,S$11)+'СЕТ СН'!$F$12+СВЦЭМ!$D$10+'СЕТ СН'!$F$6-'СЕТ СН'!$F$22</f>
        <v>1000.5843673500001</v>
      </c>
      <c r="T34" s="36">
        <f>SUMIFS(СВЦЭМ!$C$33:$C$776,СВЦЭМ!$A$33:$A$776,$A34,СВЦЭМ!$B$33:$B$776,T$11)+'СЕТ СН'!$F$12+СВЦЭМ!$D$10+'СЕТ СН'!$F$6-'СЕТ СН'!$F$22</f>
        <v>998.10868916000004</v>
      </c>
      <c r="U34" s="36">
        <f>SUMIFS(СВЦЭМ!$C$33:$C$776,СВЦЭМ!$A$33:$A$776,$A34,СВЦЭМ!$B$33:$B$776,U$11)+'СЕТ СН'!$F$12+СВЦЭМ!$D$10+'СЕТ СН'!$F$6-'СЕТ СН'!$F$22</f>
        <v>999.08235801000001</v>
      </c>
      <c r="V34" s="36">
        <f>SUMIFS(СВЦЭМ!$C$33:$C$776,СВЦЭМ!$A$33:$A$776,$A34,СВЦЭМ!$B$33:$B$776,V$11)+'СЕТ СН'!$F$12+СВЦЭМ!$D$10+'СЕТ СН'!$F$6-'СЕТ СН'!$F$22</f>
        <v>1001.3944375200001</v>
      </c>
      <c r="W34" s="36">
        <f>SUMIFS(СВЦЭМ!$C$33:$C$776,СВЦЭМ!$A$33:$A$776,$A34,СВЦЭМ!$B$33:$B$776,W$11)+'СЕТ СН'!$F$12+СВЦЭМ!$D$10+'СЕТ СН'!$F$6-'СЕТ СН'!$F$22</f>
        <v>1001.0267052300001</v>
      </c>
      <c r="X34" s="36">
        <f>SUMIFS(СВЦЭМ!$C$33:$C$776,СВЦЭМ!$A$33:$A$776,$A34,СВЦЭМ!$B$33:$B$776,X$11)+'СЕТ СН'!$F$12+СВЦЭМ!$D$10+'СЕТ СН'!$F$6-'СЕТ СН'!$F$22</f>
        <v>1010.8141515300001</v>
      </c>
      <c r="Y34" s="36">
        <f>SUMIFS(СВЦЭМ!$C$33:$C$776,СВЦЭМ!$A$33:$A$776,$A34,СВЦЭМ!$B$33:$B$776,Y$11)+'СЕТ СН'!$F$12+СВЦЭМ!$D$10+'СЕТ СН'!$F$6-'СЕТ СН'!$F$22</f>
        <v>1028.7589380700001</v>
      </c>
    </row>
    <row r="35" spans="1:25" ht="15.75" x14ac:dyDescent="0.2">
      <c r="A35" s="35">
        <f t="shared" si="0"/>
        <v>44189</v>
      </c>
      <c r="B35" s="36">
        <f>SUMIFS(СВЦЭМ!$C$33:$C$776,СВЦЭМ!$A$33:$A$776,$A35,СВЦЭМ!$B$33:$B$776,B$11)+'СЕТ СН'!$F$12+СВЦЭМ!$D$10+'СЕТ СН'!$F$6-'СЕТ СН'!$F$22</f>
        <v>1079.03275119</v>
      </c>
      <c r="C35" s="36">
        <f>SUMIFS(СВЦЭМ!$C$33:$C$776,СВЦЭМ!$A$33:$A$776,$A35,СВЦЭМ!$B$33:$B$776,C$11)+'СЕТ СН'!$F$12+СВЦЭМ!$D$10+'СЕТ СН'!$F$6-'СЕТ СН'!$F$22</f>
        <v>1131.3023058199999</v>
      </c>
      <c r="D35" s="36">
        <f>SUMIFS(СВЦЭМ!$C$33:$C$776,СВЦЭМ!$A$33:$A$776,$A35,СВЦЭМ!$B$33:$B$776,D$11)+'СЕТ СН'!$F$12+СВЦЭМ!$D$10+'СЕТ СН'!$F$6-'СЕТ СН'!$F$22</f>
        <v>1139.21186274</v>
      </c>
      <c r="E35" s="36">
        <f>SUMIFS(СВЦЭМ!$C$33:$C$776,СВЦЭМ!$A$33:$A$776,$A35,СВЦЭМ!$B$33:$B$776,E$11)+'СЕТ СН'!$F$12+СВЦЭМ!$D$10+'СЕТ СН'!$F$6-'СЕТ СН'!$F$22</f>
        <v>1143.34908324</v>
      </c>
      <c r="F35" s="36">
        <f>SUMIFS(СВЦЭМ!$C$33:$C$776,СВЦЭМ!$A$33:$A$776,$A35,СВЦЭМ!$B$33:$B$776,F$11)+'СЕТ СН'!$F$12+СВЦЭМ!$D$10+'СЕТ СН'!$F$6-'СЕТ СН'!$F$22</f>
        <v>1140.2794725599999</v>
      </c>
      <c r="G35" s="36">
        <f>SUMIFS(СВЦЭМ!$C$33:$C$776,СВЦЭМ!$A$33:$A$776,$A35,СВЦЭМ!$B$33:$B$776,G$11)+'СЕТ СН'!$F$12+СВЦЭМ!$D$10+'СЕТ СН'!$F$6-'СЕТ СН'!$F$22</f>
        <v>1123.0931882300001</v>
      </c>
      <c r="H35" s="36">
        <f>SUMIFS(СВЦЭМ!$C$33:$C$776,СВЦЭМ!$A$33:$A$776,$A35,СВЦЭМ!$B$33:$B$776,H$11)+'СЕТ СН'!$F$12+СВЦЭМ!$D$10+'СЕТ СН'!$F$6-'СЕТ СН'!$F$22</f>
        <v>1087.5040251099999</v>
      </c>
      <c r="I35" s="36">
        <f>SUMIFS(СВЦЭМ!$C$33:$C$776,СВЦЭМ!$A$33:$A$776,$A35,СВЦЭМ!$B$33:$B$776,I$11)+'СЕТ СН'!$F$12+СВЦЭМ!$D$10+'СЕТ СН'!$F$6-'СЕТ СН'!$F$22</f>
        <v>1042.2754420900001</v>
      </c>
      <c r="J35" s="36">
        <f>SUMIFS(СВЦЭМ!$C$33:$C$776,СВЦЭМ!$A$33:$A$776,$A35,СВЦЭМ!$B$33:$B$776,J$11)+'СЕТ СН'!$F$12+СВЦЭМ!$D$10+'СЕТ СН'!$F$6-'СЕТ СН'!$F$22</f>
        <v>999.62072925999996</v>
      </c>
      <c r="K35" s="36">
        <f>SUMIFS(СВЦЭМ!$C$33:$C$776,СВЦЭМ!$A$33:$A$776,$A35,СВЦЭМ!$B$33:$B$776,K$11)+'СЕТ СН'!$F$12+СВЦЭМ!$D$10+'СЕТ СН'!$F$6-'СЕТ СН'!$F$22</f>
        <v>1013.01961712</v>
      </c>
      <c r="L35" s="36">
        <f>SUMIFS(СВЦЭМ!$C$33:$C$776,СВЦЭМ!$A$33:$A$776,$A35,СВЦЭМ!$B$33:$B$776,L$11)+'СЕТ СН'!$F$12+СВЦЭМ!$D$10+'СЕТ СН'!$F$6-'СЕТ СН'!$F$22</f>
        <v>1014.24718884</v>
      </c>
      <c r="M35" s="36">
        <f>SUMIFS(СВЦЭМ!$C$33:$C$776,СВЦЭМ!$A$33:$A$776,$A35,СВЦЭМ!$B$33:$B$776,M$11)+'СЕТ СН'!$F$12+СВЦЭМ!$D$10+'СЕТ СН'!$F$6-'СЕТ СН'!$F$22</f>
        <v>1008.3626931400001</v>
      </c>
      <c r="N35" s="36">
        <f>SUMIFS(СВЦЭМ!$C$33:$C$776,СВЦЭМ!$A$33:$A$776,$A35,СВЦЭМ!$B$33:$B$776,N$11)+'СЕТ СН'!$F$12+СВЦЭМ!$D$10+'СЕТ СН'!$F$6-'СЕТ СН'!$F$22</f>
        <v>1011.83787899</v>
      </c>
      <c r="O35" s="36">
        <f>SUMIFS(СВЦЭМ!$C$33:$C$776,СВЦЭМ!$A$33:$A$776,$A35,СВЦЭМ!$B$33:$B$776,O$11)+'СЕТ СН'!$F$12+СВЦЭМ!$D$10+'СЕТ СН'!$F$6-'СЕТ СН'!$F$22</f>
        <v>1048.96432783</v>
      </c>
      <c r="P35" s="36">
        <f>SUMIFS(СВЦЭМ!$C$33:$C$776,СВЦЭМ!$A$33:$A$776,$A35,СВЦЭМ!$B$33:$B$776,P$11)+'СЕТ СН'!$F$12+СВЦЭМ!$D$10+'СЕТ СН'!$F$6-'СЕТ СН'!$F$22</f>
        <v>1063.9038616600001</v>
      </c>
      <c r="Q35" s="36">
        <f>SUMIFS(СВЦЭМ!$C$33:$C$776,СВЦЭМ!$A$33:$A$776,$A35,СВЦЭМ!$B$33:$B$776,Q$11)+'СЕТ СН'!$F$12+СВЦЭМ!$D$10+'СЕТ СН'!$F$6-'СЕТ СН'!$F$22</f>
        <v>1066.02180789</v>
      </c>
      <c r="R35" s="36">
        <f>SUMIFS(СВЦЭМ!$C$33:$C$776,СВЦЭМ!$A$33:$A$776,$A35,СВЦЭМ!$B$33:$B$776,R$11)+'СЕТ СН'!$F$12+СВЦЭМ!$D$10+'СЕТ СН'!$F$6-'СЕТ СН'!$F$22</f>
        <v>1022.6574723200001</v>
      </c>
      <c r="S35" s="36">
        <f>SUMIFS(СВЦЭМ!$C$33:$C$776,СВЦЭМ!$A$33:$A$776,$A35,СВЦЭМ!$B$33:$B$776,S$11)+'СЕТ СН'!$F$12+СВЦЭМ!$D$10+'СЕТ СН'!$F$6-'СЕТ СН'!$F$22</f>
        <v>1005.5156371400001</v>
      </c>
      <c r="T35" s="36">
        <f>SUMIFS(СВЦЭМ!$C$33:$C$776,СВЦЭМ!$A$33:$A$776,$A35,СВЦЭМ!$B$33:$B$776,T$11)+'СЕТ СН'!$F$12+СВЦЭМ!$D$10+'СЕТ СН'!$F$6-'СЕТ СН'!$F$22</f>
        <v>1007.3607962000001</v>
      </c>
      <c r="U35" s="36">
        <f>SUMIFS(СВЦЭМ!$C$33:$C$776,СВЦЭМ!$A$33:$A$776,$A35,СВЦЭМ!$B$33:$B$776,U$11)+'СЕТ СН'!$F$12+СВЦЭМ!$D$10+'СЕТ СН'!$F$6-'СЕТ СН'!$F$22</f>
        <v>1007.2858158500001</v>
      </c>
      <c r="V35" s="36">
        <f>SUMIFS(СВЦЭМ!$C$33:$C$776,СВЦЭМ!$A$33:$A$776,$A35,СВЦЭМ!$B$33:$B$776,V$11)+'СЕТ СН'!$F$12+СВЦЭМ!$D$10+'СЕТ СН'!$F$6-'СЕТ СН'!$F$22</f>
        <v>1003.18898552</v>
      </c>
      <c r="W35" s="36">
        <f>SUMIFS(СВЦЭМ!$C$33:$C$776,СВЦЭМ!$A$33:$A$776,$A35,СВЦЭМ!$B$33:$B$776,W$11)+'СЕТ СН'!$F$12+СВЦЭМ!$D$10+'СЕТ СН'!$F$6-'СЕТ СН'!$F$22</f>
        <v>1006.1926868200001</v>
      </c>
      <c r="X35" s="36">
        <f>SUMIFS(СВЦЭМ!$C$33:$C$776,СВЦЭМ!$A$33:$A$776,$A35,СВЦЭМ!$B$33:$B$776,X$11)+'СЕТ СН'!$F$12+СВЦЭМ!$D$10+'СЕТ СН'!$F$6-'СЕТ СН'!$F$22</f>
        <v>1005.4096120300001</v>
      </c>
      <c r="Y35" s="36">
        <f>SUMIFS(СВЦЭМ!$C$33:$C$776,СВЦЭМ!$A$33:$A$776,$A35,СВЦЭМ!$B$33:$B$776,Y$11)+'СЕТ СН'!$F$12+СВЦЭМ!$D$10+'СЕТ СН'!$F$6-'СЕТ СН'!$F$22</f>
        <v>1020.3775936300001</v>
      </c>
    </row>
    <row r="36" spans="1:25" ht="15.75" x14ac:dyDescent="0.2">
      <c r="A36" s="35">
        <f t="shared" si="0"/>
        <v>44190</v>
      </c>
      <c r="B36" s="36">
        <f>SUMIFS(СВЦЭМ!$C$33:$C$776,СВЦЭМ!$A$33:$A$776,$A36,СВЦЭМ!$B$33:$B$776,B$11)+'СЕТ СН'!$F$12+СВЦЭМ!$D$10+'СЕТ СН'!$F$6-'СЕТ СН'!$F$22</f>
        <v>1065.2337879199999</v>
      </c>
      <c r="C36" s="36">
        <f>SUMIFS(СВЦЭМ!$C$33:$C$776,СВЦЭМ!$A$33:$A$776,$A36,СВЦЭМ!$B$33:$B$776,C$11)+'СЕТ СН'!$F$12+СВЦЭМ!$D$10+'СЕТ СН'!$F$6-'СЕТ СН'!$F$22</f>
        <v>1118.64207321</v>
      </c>
      <c r="D36" s="36">
        <f>SUMIFS(СВЦЭМ!$C$33:$C$776,СВЦЭМ!$A$33:$A$776,$A36,СВЦЭМ!$B$33:$B$776,D$11)+'СЕТ СН'!$F$12+СВЦЭМ!$D$10+'СЕТ СН'!$F$6-'СЕТ СН'!$F$22</f>
        <v>1139.8757606899999</v>
      </c>
      <c r="E36" s="36">
        <f>SUMIFS(СВЦЭМ!$C$33:$C$776,СВЦЭМ!$A$33:$A$776,$A36,СВЦЭМ!$B$33:$B$776,E$11)+'СЕТ СН'!$F$12+СВЦЭМ!$D$10+'СЕТ СН'!$F$6-'СЕТ СН'!$F$22</f>
        <v>1149.17265344</v>
      </c>
      <c r="F36" s="36">
        <f>SUMIFS(СВЦЭМ!$C$33:$C$776,СВЦЭМ!$A$33:$A$776,$A36,СВЦЭМ!$B$33:$B$776,F$11)+'СЕТ СН'!$F$12+СВЦЭМ!$D$10+'СЕТ СН'!$F$6-'СЕТ СН'!$F$22</f>
        <v>1142.2496373500001</v>
      </c>
      <c r="G36" s="36">
        <f>SUMIFS(СВЦЭМ!$C$33:$C$776,СВЦЭМ!$A$33:$A$776,$A36,СВЦЭМ!$B$33:$B$776,G$11)+'СЕТ СН'!$F$12+СВЦЭМ!$D$10+'СЕТ СН'!$F$6-'СЕТ СН'!$F$22</f>
        <v>1124.69140874</v>
      </c>
      <c r="H36" s="36">
        <f>SUMIFS(СВЦЭМ!$C$33:$C$776,СВЦЭМ!$A$33:$A$776,$A36,СВЦЭМ!$B$33:$B$776,H$11)+'СЕТ СН'!$F$12+СВЦЭМ!$D$10+'СЕТ СН'!$F$6-'СЕТ СН'!$F$22</f>
        <v>1087.92272983</v>
      </c>
      <c r="I36" s="36">
        <f>SUMIFS(СВЦЭМ!$C$33:$C$776,СВЦЭМ!$A$33:$A$776,$A36,СВЦЭМ!$B$33:$B$776,I$11)+'СЕТ СН'!$F$12+СВЦЭМ!$D$10+'СЕТ СН'!$F$6-'СЕТ СН'!$F$22</f>
        <v>1039.3373564400001</v>
      </c>
      <c r="J36" s="36">
        <f>SUMIFS(СВЦЭМ!$C$33:$C$776,СВЦЭМ!$A$33:$A$776,$A36,СВЦЭМ!$B$33:$B$776,J$11)+'СЕТ СН'!$F$12+СВЦЭМ!$D$10+'СЕТ СН'!$F$6-'СЕТ СН'!$F$22</f>
        <v>994.92898745000002</v>
      </c>
      <c r="K36" s="36">
        <f>SUMIFS(СВЦЭМ!$C$33:$C$776,СВЦЭМ!$A$33:$A$776,$A36,СВЦЭМ!$B$33:$B$776,K$11)+'СЕТ СН'!$F$12+СВЦЭМ!$D$10+'СЕТ СН'!$F$6-'СЕТ СН'!$F$22</f>
        <v>994.11237550999999</v>
      </c>
      <c r="L36" s="36">
        <f>SUMIFS(СВЦЭМ!$C$33:$C$776,СВЦЭМ!$A$33:$A$776,$A36,СВЦЭМ!$B$33:$B$776,L$11)+'СЕТ СН'!$F$12+СВЦЭМ!$D$10+'СЕТ СН'!$F$6-'СЕТ СН'!$F$22</f>
        <v>1000.9968359700001</v>
      </c>
      <c r="M36" s="36">
        <f>SUMIFS(СВЦЭМ!$C$33:$C$776,СВЦЭМ!$A$33:$A$776,$A36,СВЦЭМ!$B$33:$B$776,M$11)+'СЕТ СН'!$F$12+СВЦЭМ!$D$10+'СЕТ СН'!$F$6-'СЕТ СН'!$F$22</f>
        <v>992.03919418999999</v>
      </c>
      <c r="N36" s="36">
        <f>SUMIFS(СВЦЭМ!$C$33:$C$776,СВЦЭМ!$A$33:$A$776,$A36,СВЦЭМ!$B$33:$B$776,N$11)+'СЕТ СН'!$F$12+СВЦЭМ!$D$10+'СЕТ СН'!$F$6-'СЕТ СН'!$F$22</f>
        <v>988.54933140000003</v>
      </c>
      <c r="O36" s="36">
        <f>SUMIFS(СВЦЭМ!$C$33:$C$776,СВЦЭМ!$A$33:$A$776,$A36,СВЦЭМ!$B$33:$B$776,O$11)+'СЕТ СН'!$F$12+СВЦЭМ!$D$10+'СЕТ СН'!$F$6-'СЕТ СН'!$F$22</f>
        <v>1017.5873252400002</v>
      </c>
      <c r="P36" s="36">
        <f>SUMIFS(СВЦЭМ!$C$33:$C$776,СВЦЭМ!$A$33:$A$776,$A36,СВЦЭМ!$B$33:$B$776,P$11)+'СЕТ СН'!$F$12+СВЦЭМ!$D$10+'СЕТ СН'!$F$6-'СЕТ СН'!$F$22</f>
        <v>1041.83046281</v>
      </c>
      <c r="Q36" s="36">
        <f>SUMIFS(СВЦЭМ!$C$33:$C$776,СВЦЭМ!$A$33:$A$776,$A36,СВЦЭМ!$B$33:$B$776,Q$11)+'СЕТ СН'!$F$12+СВЦЭМ!$D$10+'СЕТ СН'!$F$6-'СЕТ СН'!$F$22</f>
        <v>1046.5477664100001</v>
      </c>
      <c r="R36" s="36">
        <f>SUMIFS(СВЦЭМ!$C$33:$C$776,СВЦЭМ!$A$33:$A$776,$A36,СВЦЭМ!$B$33:$B$776,R$11)+'СЕТ СН'!$F$12+СВЦЭМ!$D$10+'СЕТ СН'!$F$6-'СЕТ СН'!$F$22</f>
        <v>1001.2912036499999</v>
      </c>
      <c r="S36" s="36">
        <f>SUMIFS(СВЦЭМ!$C$33:$C$776,СВЦЭМ!$A$33:$A$776,$A36,СВЦЭМ!$B$33:$B$776,S$11)+'СЕТ СН'!$F$12+СВЦЭМ!$D$10+'СЕТ СН'!$F$6-'СЕТ СН'!$F$22</f>
        <v>986.83437651000008</v>
      </c>
      <c r="T36" s="36">
        <f>SUMIFS(СВЦЭМ!$C$33:$C$776,СВЦЭМ!$A$33:$A$776,$A36,СВЦЭМ!$B$33:$B$776,T$11)+'СЕТ СН'!$F$12+СВЦЭМ!$D$10+'СЕТ СН'!$F$6-'СЕТ СН'!$F$22</f>
        <v>994.81132112</v>
      </c>
      <c r="U36" s="36">
        <f>SUMIFS(СВЦЭМ!$C$33:$C$776,СВЦЭМ!$A$33:$A$776,$A36,СВЦЭМ!$B$33:$B$776,U$11)+'СЕТ СН'!$F$12+СВЦЭМ!$D$10+'СЕТ СН'!$F$6-'СЕТ СН'!$F$22</f>
        <v>993.91980536999995</v>
      </c>
      <c r="V36" s="36">
        <f>SUMIFS(СВЦЭМ!$C$33:$C$776,СВЦЭМ!$A$33:$A$776,$A36,СВЦЭМ!$B$33:$B$776,V$11)+'СЕТ СН'!$F$12+СВЦЭМ!$D$10+'СЕТ СН'!$F$6-'СЕТ СН'!$F$22</f>
        <v>988.99069916000008</v>
      </c>
      <c r="W36" s="36">
        <f>SUMIFS(СВЦЭМ!$C$33:$C$776,СВЦЭМ!$A$33:$A$776,$A36,СВЦЭМ!$B$33:$B$776,W$11)+'СЕТ СН'!$F$12+СВЦЭМ!$D$10+'СЕТ СН'!$F$6-'СЕТ СН'!$F$22</f>
        <v>980.18636981000009</v>
      </c>
      <c r="X36" s="36">
        <f>SUMIFS(СВЦЭМ!$C$33:$C$776,СВЦЭМ!$A$33:$A$776,$A36,СВЦЭМ!$B$33:$B$776,X$11)+'СЕТ СН'!$F$12+СВЦЭМ!$D$10+'СЕТ СН'!$F$6-'СЕТ СН'!$F$22</f>
        <v>984.55246292000015</v>
      </c>
      <c r="Y36" s="36">
        <f>SUMIFS(СВЦЭМ!$C$33:$C$776,СВЦЭМ!$A$33:$A$776,$A36,СВЦЭМ!$B$33:$B$776,Y$11)+'СЕТ СН'!$F$12+СВЦЭМ!$D$10+'СЕТ СН'!$F$6-'СЕТ СН'!$F$22</f>
        <v>1003.72722245</v>
      </c>
    </row>
    <row r="37" spans="1:25" ht="15.75" x14ac:dyDescent="0.2">
      <c r="A37" s="35">
        <f t="shared" si="0"/>
        <v>44191</v>
      </c>
      <c r="B37" s="36">
        <f>SUMIFS(СВЦЭМ!$C$33:$C$776,СВЦЭМ!$A$33:$A$776,$A37,СВЦЭМ!$B$33:$B$776,B$11)+'СЕТ СН'!$F$12+СВЦЭМ!$D$10+'СЕТ СН'!$F$6-'СЕТ СН'!$F$22</f>
        <v>1076.0707954</v>
      </c>
      <c r="C37" s="36">
        <f>SUMIFS(СВЦЭМ!$C$33:$C$776,СВЦЭМ!$A$33:$A$776,$A37,СВЦЭМ!$B$33:$B$776,C$11)+'СЕТ СН'!$F$12+СВЦЭМ!$D$10+'СЕТ СН'!$F$6-'СЕТ СН'!$F$22</f>
        <v>1128.4849048400001</v>
      </c>
      <c r="D37" s="36">
        <f>SUMIFS(СВЦЭМ!$C$33:$C$776,СВЦЭМ!$A$33:$A$776,$A37,СВЦЭМ!$B$33:$B$776,D$11)+'СЕТ СН'!$F$12+СВЦЭМ!$D$10+'СЕТ СН'!$F$6-'СЕТ СН'!$F$22</f>
        <v>1144.7197142099999</v>
      </c>
      <c r="E37" s="36">
        <f>SUMIFS(СВЦЭМ!$C$33:$C$776,СВЦЭМ!$A$33:$A$776,$A37,СВЦЭМ!$B$33:$B$776,E$11)+'СЕТ СН'!$F$12+СВЦЭМ!$D$10+'СЕТ СН'!$F$6-'СЕТ СН'!$F$22</f>
        <v>1159.56665694</v>
      </c>
      <c r="F37" s="36">
        <f>SUMIFS(СВЦЭМ!$C$33:$C$776,СВЦЭМ!$A$33:$A$776,$A37,СВЦЭМ!$B$33:$B$776,F$11)+'СЕТ СН'!$F$12+СВЦЭМ!$D$10+'СЕТ СН'!$F$6-'СЕТ СН'!$F$22</f>
        <v>1168.42615314</v>
      </c>
      <c r="G37" s="36">
        <f>SUMIFS(СВЦЭМ!$C$33:$C$776,СВЦЭМ!$A$33:$A$776,$A37,СВЦЭМ!$B$33:$B$776,G$11)+'СЕТ СН'!$F$12+СВЦЭМ!$D$10+'СЕТ СН'!$F$6-'СЕТ СН'!$F$22</f>
        <v>1156.6724468099999</v>
      </c>
      <c r="H37" s="36">
        <f>SUMIFS(СВЦЭМ!$C$33:$C$776,СВЦЭМ!$A$33:$A$776,$A37,СВЦЭМ!$B$33:$B$776,H$11)+'СЕТ СН'!$F$12+СВЦЭМ!$D$10+'СЕТ СН'!$F$6-'СЕТ СН'!$F$22</f>
        <v>1107.69198837</v>
      </c>
      <c r="I37" s="36">
        <f>SUMIFS(СВЦЭМ!$C$33:$C$776,СВЦЭМ!$A$33:$A$776,$A37,СВЦЭМ!$B$33:$B$776,I$11)+'СЕТ СН'!$F$12+СВЦЭМ!$D$10+'СЕТ СН'!$F$6-'СЕТ СН'!$F$22</f>
        <v>1059.0009450500002</v>
      </c>
      <c r="J37" s="36">
        <f>SUMIFS(СВЦЭМ!$C$33:$C$776,СВЦЭМ!$A$33:$A$776,$A37,СВЦЭМ!$B$33:$B$776,J$11)+'СЕТ СН'!$F$12+СВЦЭМ!$D$10+'СЕТ СН'!$F$6-'СЕТ СН'!$F$22</f>
        <v>1014.77315735</v>
      </c>
      <c r="K37" s="36">
        <f>SUMIFS(СВЦЭМ!$C$33:$C$776,СВЦЭМ!$A$33:$A$776,$A37,СВЦЭМ!$B$33:$B$776,K$11)+'СЕТ СН'!$F$12+СВЦЭМ!$D$10+'СЕТ СН'!$F$6-'СЕТ СН'!$F$22</f>
        <v>979.14094971000009</v>
      </c>
      <c r="L37" s="36">
        <f>SUMIFS(СВЦЭМ!$C$33:$C$776,СВЦЭМ!$A$33:$A$776,$A37,СВЦЭМ!$B$33:$B$776,L$11)+'СЕТ СН'!$F$12+СВЦЭМ!$D$10+'СЕТ СН'!$F$6-'СЕТ СН'!$F$22</f>
        <v>980.33424961000014</v>
      </c>
      <c r="M37" s="36">
        <f>SUMIFS(СВЦЭМ!$C$33:$C$776,СВЦЭМ!$A$33:$A$776,$A37,СВЦЭМ!$B$33:$B$776,M$11)+'СЕТ СН'!$F$12+СВЦЭМ!$D$10+'СЕТ СН'!$F$6-'СЕТ СН'!$F$22</f>
        <v>979.77726911000013</v>
      </c>
      <c r="N37" s="36">
        <f>SUMIFS(СВЦЭМ!$C$33:$C$776,СВЦЭМ!$A$33:$A$776,$A37,СВЦЭМ!$B$33:$B$776,N$11)+'СЕТ СН'!$F$12+СВЦЭМ!$D$10+'СЕТ СН'!$F$6-'СЕТ СН'!$F$22</f>
        <v>985.06208028000015</v>
      </c>
      <c r="O37" s="36">
        <f>SUMIFS(СВЦЭМ!$C$33:$C$776,СВЦЭМ!$A$33:$A$776,$A37,СВЦЭМ!$B$33:$B$776,O$11)+'СЕТ СН'!$F$12+СВЦЭМ!$D$10+'СЕТ СН'!$F$6-'СЕТ СН'!$F$22</f>
        <v>1028.0461977800001</v>
      </c>
      <c r="P37" s="36">
        <f>SUMIFS(СВЦЭМ!$C$33:$C$776,СВЦЭМ!$A$33:$A$776,$A37,СВЦЭМ!$B$33:$B$776,P$11)+'СЕТ СН'!$F$12+СВЦЭМ!$D$10+'СЕТ СН'!$F$6-'СЕТ СН'!$F$22</f>
        <v>1047.04219384</v>
      </c>
      <c r="Q37" s="36">
        <f>SUMIFS(СВЦЭМ!$C$33:$C$776,СВЦЭМ!$A$33:$A$776,$A37,СВЦЭМ!$B$33:$B$776,Q$11)+'СЕТ СН'!$F$12+СВЦЭМ!$D$10+'СЕТ СН'!$F$6-'СЕТ СН'!$F$22</f>
        <v>1049.66878165</v>
      </c>
      <c r="R37" s="36">
        <f>SUMIFS(СВЦЭМ!$C$33:$C$776,СВЦЭМ!$A$33:$A$776,$A37,СВЦЭМ!$B$33:$B$776,R$11)+'СЕТ СН'!$F$12+СВЦЭМ!$D$10+'СЕТ СН'!$F$6-'СЕТ СН'!$F$22</f>
        <v>1005.2433817400001</v>
      </c>
      <c r="S37" s="36">
        <f>SUMIFS(СВЦЭМ!$C$33:$C$776,СВЦЭМ!$A$33:$A$776,$A37,СВЦЭМ!$B$33:$B$776,S$11)+'СЕТ СН'!$F$12+СВЦЭМ!$D$10+'СЕТ СН'!$F$6-'СЕТ СН'!$F$22</f>
        <v>977.67663736000009</v>
      </c>
      <c r="T37" s="36">
        <f>SUMIFS(СВЦЭМ!$C$33:$C$776,СВЦЭМ!$A$33:$A$776,$A37,СВЦЭМ!$B$33:$B$776,T$11)+'СЕТ СН'!$F$12+СВЦЭМ!$D$10+'СЕТ СН'!$F$6-'СЕТ СН'!$F$22</f>
        <v>963.70344924000005</v>
      </c>
      <c r="U37" s="36">
        <f>SUMIFS(СВЦЭМ!$C$33:$C$776,СВЦЭМ!$A$33:$A$776,$A37,СВЦЭМ!$B$33:$B$776,U$11)+'СЕТ СН'!$F$12+СВЦЭМ!$D$10+'СЕТ СН'!$F$6-'СЕТ СН'!$F$22</f>
        <v>960.66323348000014</v>
      </c>
      <c r="V37" s="36">
        <f>SUMIFS(СВЦЭМ!$C$33:$C$776,СВЦЭМ!$A$33:$A$776,$A37,СВЦЭМ!$B$33:$B$776,V$11)+'СЕТ СН'!$F$12+СВЦЭМ!$D$10+'СЕТ СН'!$F$6-'СЕТ СН'!$F$22</f>
        <v>971.65710376000015</v>
      </c>
      <c r="W37" s="36">
        <f>SUMIFS(СВЦЭМ!$C$33:$C$776,СВЦЭМ!$A$33:$A$776,$A37,СВЦЭМ!$B$33:$B$776,W$11)+'СЕТ СН'!$F$12+СВЦЭМ!$D$10+'СЕТ СН'!$F$6-'СЕТ СН'!$F$22</f>
        <v>982.54062465000015</v>
      </c>
      <c r="X37" s="36">
        <f>SUMIFS(СВЦЭМ!$C$33:$C$776,СВЦЭМ!$A$33:$A$776,$A37,СВЦЭМ!$B$33:$B$776,X$11)+'СЕТ СН'!$F$12+СВЦЭМ!$D$10+'СЕТ СН'!$F$6-'СЕТ СН'!$F$22</f>
        <v>1001.0720608900001</v>
      </c>
      <c r="Y37" s="36">
        <f>SUMIFS(СВЦЭМ!$C$33:$C$776,СВЦЭМ!$A$33:$A$776,$A37,СВЦЭМ!$B$33:$B$776,Y$11)+'СЕТ СН'!$F$12+СВЦЭМ!$D$10+'СЕТ СН'!$F$6-'СЕТ СН'!$F$22</f>
        <v>1024.08976757</v>
      </c>
    </row>
    <row r="38" spans="1:25" ht="15.75" x14ac:dyDescent="0.2">
      <c r="A38" s="35">
        <f t="shared" si="0"/>
        <v>44192</v>
      </c>
      <c r="B38" s="36">
        <f>SUMIFS(СВЦЭМ!$C$33:$C$776,СВЦЭМ!$A$33:$A$776,$A38,СВЦЭМ!$B$33:$B$776,B$11)+'СЕТ СН'!$F$12+СВЦЭМ!$D$10+'СЕТ СН'!$F$6-'СЕТ СН'!$F$22</f>
        <v>1058.64095868</v>
      </c>
      <c r="C38" s="36">
        <f>SUMIFS(СВЦЭМ!$C$33:$C$776,СВЦЭМ!$A$33:$A$776,$A38,СВЦЭМ!$B$33:$B$776,C$11)+'СЕТ СН'!$F$12+СВЦЭМ!$D$10+'СЕТ СН'!$F$6-'СЕТ СН'!$F$22</f>
        <v>1108.5479294000002</v>
      </c>
      <c r="D38" s="36">
        <f>SUMIFS(СВЦЭМ!$C$33:$C$776,СВЦЭМ!$A$33:$A$776,$A38,СВЦЭМ!$B$33:$B$776,D$11)+'СЕТ СН'!$F$12+СВЦЭМ!$D$10+'СЕТ СН'!$F$6-'СЕТ СН'!$F$22</f>
        <v>1132.3097349499999</v>
      </c>
      <c r="E38" s="36">
        <f>SUMIFS(СВЦЭМ!$C$33:$C$776,СВЦЭМ!$A$33:$A$776,$A38,СВЦЭМ!$B$33:$B$776,E$11)+'СЕТ СН'!$F$12+СВЦЭМ!$D$10+'СЕТ СН'!$F$6-'СЕТ СН'!$F$22</f>
        <v>1144.8992584499999</v>
      </c>
      <c r="F38" s="36">
        <f>SUMIFS(СВЦЭМ!$C$33:$C$776,СВЦЭМ!$A$33:$A$776,$A38,СВЦЭМ!$B$33:$B$776,F$11)+'СЕТ СН'!$F$12+СВЦЭМ!$D$10+'СЕТ СН'!$F$6-'СЕТ СН'!$F$22</f>
        <v>1150.34731493</v>
      </c>
      <c r="G38" s="36">
        <f>SUMIFS(СВЦЭМ!$C$33:$C$776,СВЦЭМ!$A$33:$A$776,$A38,СВЦЭМ!$B$33:$B$776,G$11)+'СЕТ СН'!$F$12+СВЦЭМ!$D$10+'СЕТ СН'!$F$6-'СЕТ СН'!$F$22</f>
        <v>1143.89631095</v>
      </c>
      <c r="H38" s="36">
        <f>SUMIFS(СВЦЭМ!$C$33:$C$776,СВЦЭМ!$A$33:$A$776,$A38,СВЦЭМ!$B$33:$B$776,H$11)+'СЕТ СН'!$F$12+СВЦЭМ!$D$10+'СЕТ СН'!$F$6-'СЕТ СН'!$F$22</f>
        <v>1128.9072981300001</v>
      </c>
      <c r="I38" s="36">
        <f>SUMIFS(СВЦЭМ!$C$33:$C$776,СВЦЭМ!$A$33:$A$776,$A38,СВЦЭМ!$B$33:$B$776,I$11)+'СЕТ СН'!$F$12+СВЦЭМ!$D$10+'СЕТ СН'!$F$6-'СЕТ СН'!$F$22</f>
        <v>1075.15071685</v>
      </c>
      <c r="J38" s="36">
        <f>SUMIFS(СВЦЭМ!$C$33:$C$776,СВЦЭМ!$A$33:$A$776,$A38,СВЦЭМ!$B$33:$B$776,J$11)+'СЕТ СН'!$F$12+СВЦЭМ!$D$10+'СЕТ СН'!$F$6-'СЕТ СН'!$F$22</f>
        <v>1008.3085886599999</v>
      </c>
      <c r="K38" s="36">
        <f>SUMIFS(СВЦЭМ!$C$33:$C$776,СВЦЭМ!$A$33:$A$776,$A38,СВЦЭМ!$B$33:$B$776,K$11)+'СЕТ СН'!$F$12+СВЦЭМ!$D$10+'СЕТ СН'!$F$6-'СЕТ СН'!$F$22</f>
        <v>980.66746089000003</v>
      </c>
      <c r="L38" s="36">
        <f>SUMIFS(СВЦЭМ!$C$33:$C$776,СВЦЭМ!$A$33:$A$776,$A38,СВЦЭМ!$B$33:$B$776,L$11)+'СЕТ СН'!$F$12+СВЦЭМ!$D$10+'СЕТ СН'!$F$6-'СЕТ СН'!$F$22</f>
        <v>980.36341022000011</v>
      </c>
      <c r="M38" s="36">
        <f>SUMIFS(СВЦЭМ!$C$33:$C$776,СВЦЭМ!$A$33:$A$776,$A38,СВЦЭМ!$B$33:$B$776,M$11)+'СЕТ СН'!$F$12+СВЦЭМ!$D$10+'СЕТ СН'!$F$6-'СЕТ СН'!$F$22</f>
        <v>980.03104195000014</v>
      </c>
      <c r="N38" s="36">
        <f>SUMIFS(СВЦЭМ!$C$33:$C$776,СВЦЭМ!$A$33:$A$776,$A38,СВЦЭМ!$B$33:$B$776,N$11)+'СЕТ СН'!$F$12+СВЦЭМ!$D$10+'СЕТ СН'!$F$6-'СЕТ СН'!$F$22</f>
        <v>990.63223702999994</v>
      </c>
      <c r="O38" s="36">
        <f>SUMIFS(СВЦЭМ!$C$33:$C$776,СВЦЭМ!$A$33:$A$776,$A38,СВЦЭМ!$B$33:$B$776,O$11)+'СЕТ СН'!$F$12+СВЦЭМ!$D$10+'СЕТ СН'!$F$6-'СЕТ СН'!$F$22</f>
        <v>1038.11920179</v>
      </c>
      <c r="P38" s="36">
        <f>SUMIFS(СВЦЭМ!$C$33:$C$776,СВЦЭМ!$A$33:$A$776,$A38,СВЦЭМ!$B$33:$B$776,P$11)+'СЕТ СН'!$F$12+СВЦЭМ!$D$10+'СЕТ СН'!$F$6-'СЕТ СН'!$F$22</f>
        <v>1046.8343307499999</v>
      </c>
      <c r="Q38" s="36">
        <f>SUMIFS(СВЦЭМ!$C$33:$C$776,СВЦЭМ!$A$33:$A$776,$A38,СВЦЭМ!$B$33:$B$776,Q$11)+'СЕТ СН'!$F$12+СВЦЭМ!$D$10+'СЕТ СН'!$F$6-'СЕТ СН'!$F$22</f>
        <v>1055.14671</v>
      </c>
      <c r="R38" s="36">
        <f>SUMIFS(СВЦЭМ!$C$33:$C$776,СВЦЭМ!$A$33:$A$776,$A38,СВЦЭМ!$B$33:$B$776,R$11)+'СЕТ СН'!$F$12+СВЦЭМ!$D$10+'СЕТ СН'!$F$6-'СЕТ СН'!$F$22</f>
        <v>1017.3500911600001</v>
      </c>
      <c r="S38" s="36">
        <f>SUMIFS(СВЦЭМ!$C$33:$C$776,СВЦЭМ!$A$33:$A$776,$A38,СВЦЭМ!$B$33:$B$776,S$11)+'СЕТ СН'!$F$12+СВЦЭМ!$D$10+'СЕТ СН'!$F$6-'СЕТ СН'!$F$22</f>
        <v>998.31780158000015</v>
      </c>
      <c r="T38" s="36">
        <f>SUMIFS(СВЦЭМ!$C$33:$C$776,СВЦЭМ!$A$33:$A$776,$A38,СВЦЭМ!$B$33:$B$776,T$11)+'СЕТ СН'!$F$12+СВЦЭМ!$D$10+'СЕТ СН'!$F$6-'СЕТ СН'!$F$22</f>
        <v>1005.00742373</v>
      </c>
      <c r="U38" s="36">
        <f>SUMIFS(СВЦЭМ!$C$33:$C$776,СВЦЭМ!$A$33:$A$776,$A38,СВЦЭМ!$B$33:$B$776,U$11)+'СЕТ СН'!$F$12+СВЦЭМ!$D$10+'СЕТ СН'!$F$6-'СЕТ СН'!$F$22</f>
        <v>1002.0167893</v>
      </c>
      <c r="V38" s="36">
        <f>SUMIFS(СВЦЭМ!$C$33:$C$776,СВЦЭМ!$A$33:$A$776,$A38,СВЦЭМ!$B$33:$B$776,V$11)+'СЕТ СН'!$F$12+СВЦЭМ!$D$10+'СЕТ СН'!$F$6-'СЕТ СН'!$F$22</f>
        <v>970.40014872999996</v>
      </c>
      <c r="W38" s="36">
        <f>SUMIFS(СВЦЭМ!$C$33:$C$776,СВЦЭМ!$A$33:$A$776,$A38,СВЦЭМ!$B$33:$B$776,W$11)+'СЕТ СН'!$F$12+СВЦЭМ!$D$10+'СЕТ СН'!$F$6-'СЕТ СН'!$F$22</f>
        <v>985.50228089999996</v>
      </c>
      <c r="X38" s="36">
        <f>SUMIFS(СВЦЭМ!$C$33:$C$776,СВЦЭМ!$A$33:$A$776,$A38,СВЦЭМ!$B$33:$B$776,X$11)+'СЕТ СН'!$F$12+СВЦЭМ!$D$10+'СЕТ СН'!$F$6-'СЕТ СН'!$F$22</f>
        <v>999.61292337000009</v>
      </c>
      <c r="Y38" s="36">
        <f>SUMIFS(СВЦЭМ!$C$33:$C$776,СВЦЭМ!$A$33:$A$776,$A38,СВЦЭМ!$B$33:$B$776,Y$11)+'СЕТ СН'!$F$12+СВЦЭМ!$D$10+'СЕТ СН'!$F$6-'СЕТ СН'!$F$22</f>
        <v>1020.20021791</v>
      </c>
    </row>
    <row r="39" spans="1:25" ht="15.75" x14ac:dyDescent="0.2">
      <c r="A39" s="35">
        <f t="shared" si="0"/>
        <v>44193</v>
      </c>
      <c r="B39" s="36">
        <f>SUMIFS(СВЦЭМ!$C$33:$C$776,СВЦЭМ!$A$33:$A$776,$A39,СВЦЭМ!$B$33:$B$776,B$11)+'СЕТ СН'!$F$12+СВЦЭМ!$D$10+'СЕТ СН'!$F$6-'СЕТ СН'!$F$22</f>
        <v>1075.61832215</v>
      </c>
      <c r="C39" s="36">
        <f>SUMIFS(СВЦЭМ!$C$33:$C$776,СВЦЭМ!$A$33:$A$776,$A39,СВЦЭМ!$B$33:$B$776,C$11)+'СЕТ СН'!$F$12+СВЦЭМ!$D$10+'СЕТ СН'!$F$6-'СЕТ СН'!$F$22</f>
        <v>1131.44410277</v>
      </c>
      <c r="D39" s="36">
        <f>SUMIFS(СВЦЭМ!$C$33:$C$776,СВЦЭМ!$A$33:$A$776,$A39,СВЦЭМ!$B$33:$B$776,D$11)+'СЕТ СН'!$F$12+СВЦЭМ!$D$10+'СЕТ СН'!$F$6-'СЕТ СН'!$F$22</f>
        <v>1153.2717222399999</v>
      </c>
      <c r="E39" s="36">
        <f>SUMIFS(СВЦЭМ!$C$33:$C$776,СВЦЭМ!$A$33:$A$776,$A39,СВЦЭМ!$B$33:$B$776,E$11)+'СЕТ СН'!$F$12+СВЦЭМ!$D$10+'СЕТ СН'!$F$6-'СЕТ СН'!$F$22</f>
        <v>1177.90525869</v>
      </c>
      <c r="F39" s="36">
        <f>SUMIFS(СВЦЭМ!$C$33:$C$776,СВЦЭМ!$A$33:$A$776,$A39,СВЦЭМ!$B$33:$B$776,F$11)+'СЕТ СН'!$F$12+СВЦЭМ!$D$10+'СЕТ СН'!$F$6-'СЕТ СН'!$F$22</f>
        <v>1178.8147791599999</v>
      </c>
      <c r="G39" s="36">
        <f>SUMIFS(СВЦЭМ!$C$33:$C$776,СВЦЭМ!$A$33:$A$776,$A39,СВЦЭМ!$B$33:$B$776,G$11)+'СЕТ СН'!$F$12+СВЦЭМ!$D$10+'СЕТ СН'!$F$6-'СЕТ СН'!$F$22</f>
        <v>1158.9571257499999</v>
      </c>
      <c r="H39" s="36">
        <f>SUMIFS(СВЦЭМ!$C$33:$C$776,СВЦЭМ!$A$33:$A$776,$A39,СВЦЭМ!$B$33:$B$776,H$11)+'СЕТ СН'!$F$12+СВЦЭМ!$D$10+'СЕТ СН'!$F$6-'СЕТ СН'!$F$22</f>
        <v>1113.3075800000001</v>
      </c>
      <c r="I39" s="36">
        <f>SUMIFS(СВЦЭМ!$C$33:$C$776,СВЦЭМ!$A$33:$A$776,$A39,СВЦЭМ!$B$33:$B$776,I$11)+'СЕТ СН'!$F$12+СВЦЭМ!$D$10+'СЕТ СН'!$F$6-'СЕТ СН'!$F$22</f>
        <v>1051.8812791</v>
      </c>
      <c r="J39" s="36">
        <f>SUMIFS(СВЦЭМ!$C$33:$C$776,СВЦЭМ!$A$33:$A$776,$A39,СВЦЭМ!$B$33:$B$776,J$11)+'СЕТ СН'!$F$12+СВЦЭМ!$D$10+'СЕТ СН'!$F$6-'СЕТ СН'!$F$22</f>
        <v>1005.6408529600001</v>
      </c>
      <c r="K39" s="36">
        <f>SUMIFS(СВЦЭМ!$C$33:$C$776,СВЦЭМ!$A$33:$A$776,$A39,СВЦЭМ!$B$33:$B$776,K$11)+'СЕТ СН'!$F$12+СВЦЭМ!$D$10+'СЕТ СН'!$F$6-'СЕТ СН'!$F$22</f>
        <v>1038.7277096</v>
      </c>
      <c r="L39" s="36">
        <f>SUMIFS(СВЦЭМ!$C$33:$C$776,СВЦЭМ!$A$33:$A$776,$A39,СВЦЭМ!$B$33:$B$776,L$11)+'СЕТ СН'!$F$12+СВЦЭМ!$D$10+'СЕТ СН'!$F$6-'СЕТ СН'!$F$22</f>
        <v>1045.5055474200001</v>
      </c>
      <c r="M39" s="36">
        <f>SUMIFS(СВЦЭМ!$C$33:$C$776,СВЦЭМ!$A$33:$A$776,$A39,СВЦЭМ!$B$33:$B$776,M$11)+'СЕТ СН'!$F$12+СВЦЭМ!$D$10+'СЕТ СН'!$F$6-'СЕТ СН'!$F$22</f>
        <v>1037.71595361</v>
      </c>
      <c r="N39" s="36">
        <f>SUMIFS(СВЦЭМ!$C$33:$C$776,СВЦЭМ!$A$33:$A$776,$A39,СВЦЭМ!$B$33:$B$776,N$11)+'СЕТ СН'!$F$12+СВЦЭМ!$D$10+'СЕТ СН'!$F$6-'СЕТ СН'!$F$22</f>
        <v>1035.7329818800001</v>
      </c>
      <c r="O39" s="36">
        <f>SUMIFS(СВЦЭМ!$C$33:$C$776,СВЦЭМ!$A$33:$A$776,$A39,СВЦЭМ!$B$33:$B$776,O$11)+'СЕТ СН'!$F$12+СВЦЭМ!$D$10+'СЕТ СН'!$F$6-'СЕТ СН'!$F$22</f>
        <v>1042.40454757</v>
      </c>
      <c r="P39" s="36">
        <f>SUMIFS(СВЦЭМ!$C$33:$C$776,СВЦЭМ!$A$33:$A$776,$A39,СВЦЭМ!$B$33:$B$776,P$11)+'СЕТ СН'!$F$12+СВЦЭМ!$D$10+'СЕТ СН'!$F$6-'СЕТ СН'!$F$22</f>
        <v>1065.09304651</v>
      </c>
      <c r="Q39" s="36">
        <f>SUMIFS(СВЦЭМ!$C$33:$C$776,СВЦЭМ!$A$33:$A$776,$A39,СВЦЭМ!$B$33:$B$776,Q$11)+'СЕТ СН'!$F$12+СВЦЭМ!$D$10+'СЕТ СН'!$F$6-'СЕТ СН'!$F$22</f>
        <v>1071.14757295</v>
      </c>
      <c r="R39" s="36">
        <f>SUMIFS(СВЦЭМ!$C$33:$C$776,СВЦЭМ!$A$33:$A$776,$A39,СВЦЭМ!$B$33:$B$776,R$11)+'СЕТ СН'!$F$12+СВЦЭМ!$D$10+'СЕТ СН'!$F$6-'СЕТ СН'!$F$22</f>
        <v>1037.7365385099999</v>
      </c>
      <c r="S39" s="36">
        <f>SUMIFS(СВЦЭМ!$C$33:$C$776,СВЦЭМ!$A$33:$A$776,$A39,СВЦЭМ!$B$33:$B$776,S$11)+'СЕТ СН'!$F$12+СВЦЭМ!$D$10+'СЕТ СН'!$F$6-'СЕТ СН'!$F$22</f>
        <v>1043.3580045200001</v>
      </c>
      <c r="T39" s="36">
        <f>SUMIFS(СВЦЭМ!$C$33:$C$776,СВЦЭМ!$A$33:$A$776,$A39,СВЦЭМ!$B$33:$B$776,T$11)+'СЕТ СН'!$F$12+СВЦЭМ!$D$10+'СЕТ СН'!$F$6-'СЕТ СН'!$F$22</f>
        <v>1012.84156289</v>
      </c>
      <c r="U39" s="36">
        <f>SUMIFS(СВЦЭМ!$C$33:$C$776,СВЦЭМ!$A$33:$A$776,$A39,СВЦЭМ!$B$33:$B$776,U$11)+'СЕТ СН'!$F$12+СВЦЭМ!$D$10+'СЕТ СН'!$F$6-'СЕТ СН'!$F$22</f>
        <v>971.28309873000012</v>
      </c>
      <c r="V39" s="36">
        <f>SUMIFS(СВЦЭМ!$C$33:$C$776,СВЦЭМ!$A$33:$A$776,$A39,СВЦЭМ!$B$33:$B$776,V$11)+'СЕТ СН'!$F$12+СВЦЭМ!$D$10+'СЕТ СН'!$F$6-'СЕТ СН'!$F$22</f>
        <v>963.46581888000014</v>
      </c>
      <c r="W39" s="36">
        <f>SUMIFS(СВЦЭМ!$C$33:$C$776,СВЦЭМ!$A$33:$A$776,$A39,СВЦЭМ!$B$33:$B$776,W$11)+'СЕТ СН'!$F$12+СВЦЭМ!$D$10+'СЕТ СН'!$F$6-'СЕТ СН'!$F$22</f>
        <v>965.63272791000009</v>
      </c>
      <c r="X39" s="36">
        <f>SUMIFS(СВЦЭМ!$C$33:$C$776,СВЦЭМ!$A$33:$A$776,$A39,СВЦЭМ!$B$33:$B$776,X$11)+'СЕТ СН'!$F$12+СВЦЭМ!$D$10+'СЕТ СН'!$F$6-'СЕТ СН'!$F$22</f>
        <v>973.64150812000003</v>
      </c>
      <c r="Y39" s="36">
        <f>SUMIFS(СВЦЭМ!$C$33:$C$776,СВЦЭМ!$A$33:$A$776,$A39,СВЦЭМ!$B$33:$B$776,Y$11)+'СЕТ СН'!$F$12+СВЦЭМ!$D$10+'СЕТ СН'!$F$6-'СЕТ СН'!$F$22</f>
        <v>1000.8543022700001</v>
      </c>
    </row>
    <row r="40" spans="1:25" ht="15.75" x14ac:dyDescent="0.2">
      <c r="A40" s="35">
        <f t="shared" si="0"/>
        <v>44194</v>
      </c>
      <c r="B40" s="36">
        <f>SUMIFS(СВЦЭМ!$C$33:$C$776,СВЦЭМ!$A$33:$A$776,$A40,СВЦЭМ!$B$33:$B$776,B$11)+'СЕТ СН'!$F$12+СВЦЭМ!$D$10+'СЕТ СН'!$F$6-'СЕТ СН'!$F$22</f>
        <v>1109.38059464</v>
      </c>
      <c r="C40" s="36">
        <f>SUMIFS(СВЦЭМ!$C$33:$C$776,СВЦЭМ!$A$33:$A$776,$A40,СВЦЭМ!$B$33:$B$776,C$11)+'СЕТ СН'!$F$12+СВЦЭМ!$D$10+'СЕТ СН'!$F$6-'СЕТ СН'!$F$22</f>
        <v>1171.31449019</v>
      </c>
      <c r="D40" s="36">
        <f>SUMIFS(СВЦЭМ!$C$33:$C$776,СВЦЭМ!$A$33:$A$776,$A40,СВЦЭМ!$B$33:$B$776,D$11)+'СЕТ СН'!$F$12+СВЦЭМ!$D$10+'СЕТ СН'!$F$6-'СЕТ СН'!$F$22</f>
        <v>1183.2727943</v>
      </c>
      <c r="E40" s="36">
        <f>SUMIFS(СВЦЭМ!$C$33:$C$776,СВЦЭМ!$A$33:$A$776,$A40,СВЦЭМ!$B$33:$B$776,E$11)+'СЕТ СН'!$F$12+СВЦЭМ!$D$10+'СЕТ СН'!$F$6-'СЕТ СН'!$F$22</f>
        <v>1192.1299274099999</v>
      </c>
      <c r="F40" s="36">
        <f>SUMIFS(СВЦЭМ!$C$33:$C$776,СВЦЭМ!$A$33:$A$776,$A40,СВЦЭМ!$B$33:$B$776,F$11)+'СЕТ СН'!$F$12+СВЦЭМ!$D$10+'СЕТ СН'!$F$6-'СЕТ СН'!$F$22</f>
        <v>1190.9942680700001</v>
      </c>
      <c r="G40" s="36">
        <f>SUMIFS(СВЦЭМ!$C$33:$C$776,СВЦЭМ!$A$33:$A$776,$A40,СВЦЭМ!$B$33:$B$776,G$11)+'СЕТ СН'!$F$12+СВЦЭМ!$D$10+'СЕТ СН'!$F$6-'СЕТ СН'!$F$22</f>
        <v>1167.91031856</v>
      </c>
      <c r="H40" s="36">
        <f>SUMIFS(СВЦЭМ!$C$33:$C$776,СВЦЭМ!$A$33:$A$776,$A40,СВЦЭМ!$B$33:$B$776,H$11)+'СЕТ СН'!$F$12+СВЦЭМ!$D$10+'СЕТ СН'!$F$6-'СЕТ СН'!$F$22</f>
        <v>1125.3417242099999</v>
      </c>
      <c r="I40" s="36">
        <f>SUMIFS(СВЦЭМ!$C$33:$C$776,СВЦЭМ!$A$33:$A$776,$A40,СВЦЭМ!$B$33:$B$776,I$11)+'СЕТ СН'!$F$12+СВЦЭМ!$D$10+'СЕТ СН'!$F$6-'СЕТ СН'!$F$22</f>
        <v>1057.7814194800001</v>
      </c>
      <c r="J40" s="36">
        <f>SUMIFS(СВЦЭМ!$C$33:$C$776,СВЦЭМ!$A$33:$A$776,$A40,СВЦЭМ!$B$33:$B$776,J$11)+'СЕТ СН'!$F$12+СВЦЭМ!$D$10+'СЕТ СН'!$F$6-'СЕТ СН'!$F$22</f>
        <v>1001.4998880600001</v>
      </c>
      <c r="K40" s="36">
        <f>SUMIFS(СВЦЭМ!$C$33:$C$776,СВЦЭМ!$A$33:$A$776,$A40,СВЦЭМ!$B$33:$B$776,K$11)+'СЕТ СН'!$F$12+СВЦЭМ!$D$10+'СЕТ СН'!$F$6-'СЕТ СН'!$F$22</f>
        <v>981.13512637999997</v>
      </c>
      <c r="L40" s="36">
        <f>SUMIFS(СВЦЭМ!$C$33:$C$776,СВЦЭМ!$A$33:$A$776,$A40,СВЦЭМ!$B$33:$B$776,L$11)+'СЕТ СН'!$F$12+СВЦЭМ!$D$10+'СЕТ СН'!$F$6-'СЕТ СН'!$F$22</f>
        <v>987.89980070000001</v>
      </c>
      <c r="M40" s="36">
        <f>SUMIFS(СВЦЭМ!$C$33:$C$776,СВЦЭМ!$A$33:$A$776,$A40,СВЦЭМ!$B$33:$B$776,M$11)+'СЕТ СН'!$F$12+СВЦЭМ!$D$10+'СЕТ СН'!$F$6-'СЕТ СН'!$F$22</f>
        <v>983.79747519000011</v>
      </c>
      <c r="N40" s="36">
        <f>SUMIFS(СВЦЭМ!$C$33:$C$776,СВЦЭМ!$A$33:$A$776,$A40,СВЦЭМ!$B$33:$B$776,N$11)+'СЕТ СН'!$F$12+СВЦЭМ!$D$10+'СЕТ СН'!$F$6-'СЕТ СН'!$F$22</f>
        <v>1002.4462827</v>
      </c>
      <c r="O40" s="36">
        <f>SUMIFS(СВЦЭМ!$C$33:$C$776,СВЦЭМ!$A$33:$A$776,$A40,СВЦЭМ!$B$33:$B$776,O$11)+'СЕТ СН'!$F$12+СВЦЭМ!$D$10+'СЕТ СН'!$F$6-'СЕТ СН'!$F$22</f>
        <v>1064.2963982000001</v>
      </c>
      <c r="P40" s="36">
        <f>SUMIFS(СВЦЭМ!$C$33:$C$776,СВЦЭМ!$A$33:$A$776,$A40,СВЦЭМ!$B$33:$B$776,P$11)+'СЕТ СН'!$F$12+СВЦЭМ!$D$10+'СЕТ СН'!$F$6-'СЕТ СН'!$F$22</f>
        <v>1091.94927039</v>
      </c>
      <c r="Q40" s="36">
        <f>SUMIFS(СВЦЭМ!$C$33:$C$776,СВЦЭМ!$A$33:$A$776,$A40,СВЦЭМ!$B$33:$B$776,Q$11)+'СЕТ СН'!$F$12+СВЦЭМ!$D$10+'СЕТ СН'!$F$6-'СЕТ СН'!$F$22</f>
        <v>1087.1032346500001</v>
      </c>
      <c r="R40" s="36">
        <f>SUMIFS(СВЦЭМ!$C$33:$C$776,СВЦЭМ!$A$33:$A$776,$A40,СВЦЭМ!$B$33:$B$776,R$11)+'СЕТ СН'!$F$12+СВЦЭМ!$D$10+'СЕТ СН'!$F$6-'СЕТ СН'!$F$22</f>
        <v>1028.31172431</v>
      </c>
      <c r="S40" s="36">
        <f>SUMIFS(СВЦЭМ!$C$33:$C$776,СВЦЭМ!$A$33:$A$776,$A40,СВЦЭМ!$B$33:$B$776,S$11)+'СЕТ СН'!$F$12+СВЦЭМ!$D$10+'СЕТ СН'!$F$6-'СЕТ СН'!$F$22</f>
        <v>999.75844875999996</v>
      </c>
      <c r="T40" s="36">
        <f>SUMIFS(СВЦЭМ!$C$33:$C$776,СВЦЭМ!$A$33:$A$776,$A40,СВЦЭМ!$B$33:$B$776,T$11)+'СЕТ СН'!$F$12+СВЦЭМ!$D$10+'СЕТ СН'!$F$6-'СЕТ СН'!$F$22</f>
        <v>997.98073034000004</v>
      </c>
      <c r="U40" s="36">
        <f>SUMIFS(СВЦЭМ!$C$33:$C$776,СВЦЭМ!$A$33:$A$776,$A40,СВЦЭМ!$B$33:$B$776,U$11)+'СЕТ СН'!$F$12+СВЦЭМ!$D$10+'СЕТ СН'!$F$6-'СЕТ СН'!$F$22</f>
        <v>992.19176668</v>
      </c>
      <c r="V40" s="36">
        <f>SUMIFS(СВЦЭМ!$C$33:$C$776,СВЦЭМ!$A$33:$A$776,$A40,СВЦЭМ!$B$33:$B$776,V$11)+'СЕТ СН'!$F$12+СВЦЭМ!$D$10+'СЕТ СН'!$F$6-'СЕТ СН'!$F$22</f>
        <v>992.72795953000013</v>
      </c>
      <c r="W40" s="36">
        <f>SUMIFS(СВЦЭМ!$C$33:$C$776,СВЦЭМ!$A$33:$A$776,$A40,СВЦЭМ!$B$33:$B$776,W$11)+'СЕТ СН'!$F$12+СВЦЭМ!$D$10+'СЕТ СН'!$F$6-'СЕТ СН'!$F$22</f>
        <v>1007.80049001</v>
      </c>
      <c r="X40" s="36">
        <f>SUMIFS(СВЦЭМ!$C$33:$C$776,СВЦЭМ!$A$33:$A$776,$A40,СВЦЭМ!$B$33:$B$776,X$11)+'СЕТ СН'!$F$12+СВЦЭМ!$D$10+'СЕТ СН'!$F$6-'СЕТ СН'!$F$22</f>
        <v>1017.4333572600001</v>
      </c>
      <c r="Y40" s="36">
        <f>SUMIFS(СВЦЭМ!$C$33:$C$776,СВЦЭМ!$A$33:$A$776,$A40,СВЦЭМ!$B$33:$B$776,Y$11)+'СЕТ СН'!$F$12+СВЦЭМ!$D$10+'СЕТ СН'!$F$6-'СЕТ СН'!$F$22</f>
        <v>1037.5168018500001</v>
      </c>
    </row>
    <row r="41" spans="1:25" ht="15.75" x14ac:dyDescent="0.2">
      <c r="A41" s="35">
        <f t="shared" si="0"/>
        <v>44195</v>
      </c>
      <c r="B41" s="36">
        <f>SUMIFS(СВЦЭМ!$C$33:$C$776,СВЦЭМ!$A$33:$A$776,$A41,СВЦЭМ!$B$33:$B$776,B$11)+'СЕТ СН'!$F$12+СВЦЭМ!$D$10+'СЕТ СН'!$F$6-'СЕТ СН'!$F$22</f>
        <v>1122.26876526</v>
      </c>
      <c r="C41" s="36">
        <f>SUMIFS(СВЦЭМ!$C$33:$C$776,СВЦЭМ!$A$33:$A$776,$A41,СВЦЭМ!$B$33:$B$776,C$11)+'СЕТ СН'!$F$12+СВЦЭМ!$D$10+'СЕТ СН'!$F$6-'СЕТ СН'!$F$22</f>
        <v>1176.3231666899999</v>
      </c>
      <c r="D41" s="36">
        <f>SUMIFS(СВЦЭМ!$C$33:$C$776,СВЦЭМ!$A$33:$A$776,$A41,СВЦЭМ!$B$33:$B$776,D$11)+'СЕТ СН'!$F$12+СВЦЭМ!$D$10+'СЕТ СН'!$F$6-'СЕТ СН'!$F$22</f>
        <v>1191.4617746500001</v>
      </c>
      <c r="E41" s="36">
        <f>SUMIFS(СВЦЭМ!$C$33:$C$776,СВЦЭМ!$A$33:$A$776,$A41,СВЦЭМ!$B$33:$B$776,E$11)+'СЕТ СН'!$F$12+СВЦЭМ!$D$10+'СЕТ СН'!$F$6-'СЕТ СН'!$F$22</f>
        <v>1200.15841355</v>
      </c>
      <c r="F41" s="36">
        <f>SUMIFS(СВЦЭМ!$C$33:$C$776,СВЦЭМ!$A$33:$A$776,$A41,СВЦЭМ!$B$33:$B$776,F$11)+'СЕТ СН'!$F$12+СВЦЭМ!$D$10+'СЕТ СН'!$F$6-'СЕТ СН'!$F$22</f>
        <v>1199.90934595</v>
      </c>
      <c r="G41" s="36">
        <f>SUMIFS(СВЦЭМ!$C$33:$C$776,СВЦЭМ!$A$33:$A$776,$A41,СВЦЭМ!$B$33:$B$776,G$11)+'СЕТ СН'!$F$12+СВЦЭМ!$D$10+'СЕТ СН'!$F$6-'СЕТ СН'!$F$22</f>
        <v>1179.2130333099999</v>
      </c>
      <c r="H41" s="36">
        <f>SUMIFS(СВЦЭМ!$C$33:$C$776,СВЦЭМ!$A$33:$A$776,$A41,СВЦЭМ!$B$33:$B$776,H$11)+'СЕТ СН'!$F$12+СВЦЭМ!$D$10+'СЕТ СН'!$F$6-'СЕТ СН'!$F$22</f>
        <v>1143.4920339099999</v>
      </c>
      <c r="I41" s="36">
        <f>SUMIFS(СВЦЭМ!$C$33:$C$776,СВЦЭМ!$A$33:$A$776,$A41,СВЦЭМ!$B$33:$B$776,I$11)+'СЕТ СН'!$F$12+СВЦЭМ!$D$10+'СЕТ СН'!$F$6-'СЕТ СН'!$F$22</f>
        <v>1086.10797028</v>
      </c>
      <c r="J41" s="36">
        <f>SUMIFS(СВЦЭМ!$C$33:$C$776,СВЦЭМ!$A$33:$A$776,$A41,СВЦЭМ!$B$33:$B$776,J$11)+'СЕТ СН'!$F$12+СВЦЭМ!$D$10+'СЕТ СН'!$F$6-'СЕТ СН'!$F$22</f>
        <v>1029.61373746</v>
      </c>
      <c r="K41" s="36">
        <f>SUMIFS(СВЦЭМ!$C$33:$C$776,СВЦЭМ!$A$33:$A$776,$A41,СВЦЭМ!$B$33:$B$776,K$11)+'СЕТ СН'!$F$12+СВЦЭМ!$D$10+'СЕТ СН'!$F$6-'СЕТ СН'!$F$22</f>
        <v>1004.1852144900001</v>
      </c>
      <c r="L41" s="36">
        <f>SUMIFS(СВЦЭМ!$C$33:$C$776,СВЦЭМ!$A$33:$A$776,$A41,СВЦЭМ!$B$33:$B$776,L$11)+'СЕТ СН'!$F$12+СВЦЭМ!$D$10+'СЕТ СН'!$F$6-'СЕТ СН'!$F$22</f>
        <v>1006.52114628</v>
      </c>
      <c r="M41" s="36">
        <f>SUMIFS(СВЦЭМ!$C$33:$C$776,СВЦЭМ!$A$33:$A$776,$A41,СВЦЭМ!$B$33:$B$776,M$11)+'СЕТ СН'!$F$12+СВЦЭМ!$D$10+'СЕТ СН'!$F$6-'СЕТ СН'!$F$22</f>
        <v>1008.11360025</v>
      </c>
      <c r="N41" s="36">
        <f>SUMIFS(СВЦЭМ!$C$33:$C$776,СВЦЭМ!$A$33:$A$776,$A41,СВЦЭМ!$B$33:$B$776,N$11)+'СЕТ СН'!$F$12+СВЦЭМ!$D$10+'СЕТ СН'!$F$6-'СЕТ СН'!$F$22</f>
        <v>1016.0091602500001</v>
      </c>
      <c r="O41" s="36">
        <f>SUMIFS(СВЦЭМ!$C$33:$C$776,СВЦЭМ!$A$33:$A$776,$A41,СВЦЭМ!$B$33:$B$776,O$11)+'СЕТ СН'!$F$12+СВЦЭМ!$D$10+'СЕТ СН'!$F$6-'СЕТ СН'!$F$22</f>
        <v>1055.27364457</v>
      </c>
      <c r="P41" s="36">
        <f>SUMIFS(СВЦЭМ!$C$33:$C$776,СВЦЭМ!$A$33:$A$776,$A41,СВЦЭМ!$B$33:$B$776,P$11)+'СЕТ СН'!$F$12+СВЦЭМ!$D$10+'СЕТ СН'!$F$6-'СЕТ СН'!$F$22</f>
        <v>1071.1855255</v>
      </c>
      <c r="Q41" s="36">
        <f>SUMIFS(СВЦЭМ!$C$33:$C$776,СВЦЭМ!$A$33:$A$776,$A41,СВЦЭМ!$B$33:$B$776,Q$11)+'СЕТ СН'!$F$12+СВЦЭМ!$D$10+'СЕТ СН'!$F$6-'СЕТ СН'!$F$22</f>
        <v>1066.3687064000001</v>
      </c>
      <c r="R41" s="36">
        <f>SUMIFS(СВЦЭМ!$C$33:$C$776,СВЦЭМ!$A$33:$A$776,$A41,СВЦЭМ!$B$33:$B$776,R$11)+'СЕТ СН'!$F$12+СВЦЭМ!$D$10+'СЕТ СН'!$F$6-'СЕТ СН'!$F$22</f>
        <v>1032.37624699</v>
      </c>
      <c r="S41" s="36">
        <f>SUMIFS(СВЦЭМ!$C$33:$C$776,СВЦЭМ!$A$33:$A$776,$A41,СВЦЭМ!$B$33:$B$776,S$11)+'СЕТ СН'!$F$12+СВЦЭМ!$D$10+'СЕТ СН'!$F$6-'СЕТ СН'!$F$22</f>
        <v>1014.57514861</v>
      </c>
      <c r="T41" s="36">
        <f>SUMIFS(СВЦЭМ!$C$33:$C$776,СВЦЭМ!$A$33:$A$776,$A41,СВЦЭМ!$B$33:$B$776,T$11)+'СЕТ СН'!$F$12+СВЦЭМ!$D$10+'СЕТ СН'!$F$6-'СЕТ СН'!$F$22</f>
        <v>1012.7934135099999</v>
      </c>
      <c r="U41" s="36">
        <f>SUMIFS(СВЦЭМ!$C$33:$C$776,СВЦЭМ!$A$33:$A$776,$A41,СВЦЭМ!$B$33:$B$776,U$11)+'СЕТ СН'!$F$12+СВЦЭМ!$D$10+'СЕТ СН'!$F$6-'СЕТ СН'!$F$22</f>
        <v>1003.8250060100002</v>
      </c>
      <c r="V41" s="36">
        <f>SUMIFS(СВЦЭМ!$C$33:$C$776,СВЦЭМ!$A$33:$A$776,$A41,СВЦЭМ!$B$33:$B$776,V$11)+'СЕТ СН'!$F$12+СВЦЭМ!$D$10+'СЕТ СН'!$F$6-'СЕТ СН'!$F$22</f>
        <v>1008.68126648</v>
      </c>
      <c r="W41" s="36">
        <f>SUMIFS(СВЦЭМ!$C$33:$C$776,СВЦЭМ!$A$33:$A$776,$A41,СВЦЭМ!$B$33:$B$776,W$11)+'СЕТ СН'!$F$12+СВЦЭМ!$D$10+'СЕТ СН'!$F$6-'СЕТ СН'!$F$22</f>
        <v>1022.7942287000001</v>
      </c>
      <c r="X41" s="36">
        <f>SUMIFS(СВЦЭМ!$C$33:$C$776,СВЦЭМ!$A$33:$A$776,$A41,СВЦЭМ!$B$33:$B$776,X$11)+'СЕТ СН'!$F$12+СВЦЭМ!$D$10+'СЕТ СН'!$F$6-'СЕТ СН'!$F$22</f>
        <v>1038.60359094</v>
      </c>
      <c r="Y41" s="36">
        <f>SUMIFS(СВЦЭМ!$C$33:$C$776,СВЦЭМ!$A$33:$A$776,$A41,СВЦЭМ!$B$33:$B$776,Y$11)+'СЕТ СН'!$F$12+СВЦЭМ!$D$10+'СЕТ СН'!$F$6-'СЕТ СН'!$F$22</f>
        <v>1045.3707746500002</v>
      </c>
    </row>
    <row r="42" spans="1:25" ht="15.75" x14ac:dyDescent="0.2">
      <c r="A42" s="35">
        <f t="shared" si="0"/>
        <v>44196</v>
      </c>
      <c r="B42" s="36">
        <f>SUMIFS(СВЦЭМ!$C$33:$C$776,СВЦЭМ!$A$33:$A$776,$A42,СВЦЭМ!$B$33:$B$776,B$11)+'СЕТ СН'!$F$12+СВЦЭМ!$D$10+'СЕТ СН'!$F$6-'СЕТ СН'!$F$22</f>
        <v>1103.8250946399999</v>
      </c>
      <c r="C42" s="36">
        <f>SUMIFS(СВЦЭМ!$C$33:$C$776,СВЦЭМ!$A$33:$A$776,$A42,СВЦЭМ!$B$33:$B$776,C$11)+'СЕТ СН'!$F$12+СВЦЭМ!$D$10+'СЕТ СН'!$F$6-'СЕТ СН'!$F$22</f>
        <v>1154.95449233</v>
      </c>
      <c r="D42" s="36">
        <f>SUMIFS(СВЦЭМ!$C$33:$C$776,СВЦЭМ!$A$33:$A$776,$A42,СВЦЭМ!$B$33:$B$776,D$11)+'СЕТ СН'!$F$12+СВЦЭМ!$D$10+'СЕТ СН'!$F$6-'СЕТ СН'!$F$22</f>
        <v>1170.8866710499999</v>
      </c>
      <c r="E42" s="36">
        <f>SUMIFS(СВЦЭМ!$C$33:$C$776,СВЦЭМ!$A$33:$A$776,$A42,СВЦЭМ!$B$33:$B$776,E$11)+'СЕТ СН'!$F$12+СВЦЭМ!$D$10+'СЕТ СН'!$F$6-'СЕТ СН'!$F$22</f>
        <v>1189.3160126099999</v>
      </c>
      <c r="F42" s="36">
        <f>SUMIFS(СВЦЭМ!$C$33:$C$776,СВЦЭМ!$A$33:$A$776,$A42,СВЦЭМ!$B$33:$B$776,F$11)+'СЕТ СН'!$F$12+СВЦЭМ!$D$10+'СЕТ СН'!$F$6-'СЕТ СН'!$F$22</f>
        <v>1188.69026482</v>
      </c>
      <c r="G42" s="36">
        <f>SUMIFS(СВЦЭМ!$C$33:$C$776,СВЦЭМ!$A$33:$A$776,$A42,СВЦЭМ!$B$33:$B$776,G$11)+'СЕТ СН'!$F$12+СВЦЭМ!$D$10+'СЕТ СН'!$F$6-'СЕТ СН'!$F$22</f>
        <v>1167.8563905799999</v>
      </c>
      <c r="H42" s="36">
        <f>SUMIFS(СВЦЭМ!$C$33:$C$776,СВЦЭМ!$A$33:$A$776,$A42,СВЦЭМ!$B$33:$B$776,H$11)+'СЕТ СН'!$F$12+СВЦЭМ!$D$10+'СЕТ СН'!$F$6-'СЕТ СН'!$F$22</f>
        <v>1143.4678876</v>
      </c>
      <c r="I42" s="36">
        <f>SUMIFS(СВЦЭМ!$C$33:$C$776,СВЦЭМ!$A$33:$A$776,$A42,СВЦЭМ!$B$33:$B$776,I$11)+'СЕТ СН'!$F$12+СВЦЭМ!$D$10+'СЕТ СН'!$F$6-'СЕТ СН'!$F$22</f>
        <v>1089.7275635800002</v>
      </c>
      <c r="J42" s="36">
        <f>SUMIFS(СВЦЭМ!$C$33:$C$776,СВЦЭМ!$A$33:$A$776,$A42,СВЦЭМ!$B$33:$B$776,J$11)+'СЕТ СН'!$F$12+СВЦЭМ!$D$10+'СЕТ СН'!$F$6-'СЕТ СН'!$F$22</f>
        <v>1047.9332728300001</v>
      </c>
      <c r="K42" s="36">
        <f>SUMIFS(СВЦЭМ!$C$33:$C$776,СВЦЭМ!$A$33:$A$776,$A42,СВЦЭМ!$B$33:$B$776,K$11)+'СЕТ СН'!$F$12+СВЦЭМ!$D$10+'СЕТ СН'!$F$6-'СЕТ СН'!$F$22</f>
        <v>1030.4397655400001</v>
      </c>
      <c r="L42" s="36">
        <f>SUMIFS(СВЦЭМ!$C$33:$C$776,СВЦЭМ!$A$33:$A$776,$A42,СВЦЭМ!$B$33:$B$776,L$11)+'СЕТ СН'!$F$12+СВЦЭМ!$D$10+'СЕТ СН'!$F$6-'СЕТ СН'!$F$22</f>
        <v>1016.53521645</v>
      </c>
      <c r="M42" s="36">
        <f>SUMIFS(СВЦЭМ!$C$33:$C$776,СВЦЭМ!$A$33:$A$776,$A42,СВЦЭМ!$B$33:$B$776,M$11)+'СЕТ СН'!$F$12+СВЦЭМ!$D$10+'СЕТ СН'!$F$6-'СЕТ СН'!$F$22</f>
        <v>1018.1819528200001</v>
      </c>
      <c r="N42" s="36">
        <f>SUMIFS(СВЦЭМ!$C$33:$C$776,СВЦЭМ!$A$33:$A$776,$A42,СВЦЭМ!$B$33:$B$776,N$11)+'СЕТ СН'!$F$12+СВЦЭМ!$D$10+'СЕТ СН'!$F$6-'СЕТ СН'!$F$22</f>
        <v>1021.6907636400001</v>
      </c>
      <c r="O42" s="36">
        <f>SUMIFS(СВЦЭМ!$C$33:$C$776,СВЦЭМ!$A$33:$A$776,$A42,СВЦЭМ!$B$33:$B$776,O$11)+'СЕТ СН'!$F$12+СВЦЭМ!$D$10+'СЕТ СН'!$F$6-'СЕТ СН'!$F$22</f>
        <v>1069.1120056100001</v>
      </c>
      <c r="P42" s="36">
        <f>SUMIFS(СВЦЭМ!$C$33:$C$776,СВЦЭМ!$A$33:$A$776,$A42,СВЦЭМ!$B$33:$B$776,P$11)+'СЕТ СН'!$F$12+СВЦЭМ!$D$10+'СЕТ СН'!$F$6-'СЕТ СН'!$F$22</f>
        <v>1081.9618421300002</v>
      </c>
      <c r="Q42" s="36">
        <f>SUMIFS(СВЦЭМ!$C$33:$C$776,СВЦЭМ!$A$33:$A$776,$A42,СВЦЭМ!$B$33:$B$776,Q$11)+'СЕТ СН'!$F$12+СВЦЭМ!$D$10+'СЕТ СН'!$F$6-'СЕТ СН'!$F$22</f>
        <v>1089.99661631</v>
      </c>
      <c r="R42" s="36">
        <f>SUMIFS(СВЦЭМ!$C$33:$C$776,СВЦЭМ!$A$33:$A$776,$A42,СВЦЭМ!$B$33:$B$776,R$11)+'СЕТ СН'!$F$12+СВЦЭМ!$D$10+'СЕТ СН'!$F$6-'СЕТ СН'!$F$22</f>
        <v>1053.3423398</v>
      </c>
      <c r="S42" s="36">
        <f>SUMIFS(СВЦЭМ!$C$33:$C$776,СВЦЭМ!$A$33:$A$776,$A42,СВЦЭМ!$B$33:$B$776,S$11)+'СЕТ СН'!$F$12+СВЦЭМ!$D$10+'СЕТ СН'!$F$6-'СЕТ СН'!$F$22</f>
        <v>1015.3669660200001</v>
      </c>
      <c r="T42" s="36">
        <f>SUMIFS(СВЦЭМ!$C$33:$C$776,СВЦЭМ!$A$33:$A$776,$A42,СВЦЭМ!$B$33:$B$776,T$11)+'СЕТ СН'!$F$12+СВЦЭМ!$D$10+'СЕТ СН'!$F$6-'СЕТ СН'!$F$22</f>
        <v>988.92311078000012</v>
      </c>
      <c r="U42" s="36">
        <f>SUMIFS(СВЦЭМ!$C$33:$C$776,СВЦЭМ!$A$33:$A$776,$A42,СВЦЭМ!$B$33:$B$776,U$11)+'СЕТ СН'!$F$12+СВЦЭМ!$D$10+'СЕТ СН'!$F$6-'СЕТ СН'!$F$22</f>
        <v>988.12430539000002</v>
      </c>
      <c r="V42" s="36">
        <f>SUMIFS(СВЦЭМ!$C$33:$C$776,СВЦЭМ!$A$33:$A$776,$A42,СВЦЭМ!$B$33:$B$776,V$11)+'СЕТ СН'!$F$12+СВЦЭМ!$D$10+'СЕТ СН'!$F$6-'СЕТ СН'!$F$22</f>
        <v>993.50556842000015</v>
      </c>
      <c r="W42" s="36">
        <f>SUMIFS(СВЦЭМ!$C$33:$C$776,СВЦЭМ!$A$33:$A$776,$A42,СВЦЭМ!$B$33:$B$776,W$11)+'СЕТ СН'!$F$12+СВЦЭМ!$D$10+'СЕТ СН'!$F$6-'СЕТ СН'!$F$22</f>
        <v>1008.1150850000001</v>
      </c>
      <c r="X42" s="36">
        <f>SUMIFS(СВЦЭМ!$C$33:$C$776,СВЦЭМ!$A$33:$A$776,$A42,СВЦЭМ!$B$33:$B$776,X$11)+'СЕТ СН'!$F$12+СВЦЭМ!$D$10+'СЕТ СН'!$F$6-'СЕТ СН'!$F$22</f>
        <v>1004.1589709300001</v>
      </c>
      <c r="Y42" s="36">
        <f>SUMIFS(СВЦЭМ!$C$33:$C$776,СВЦЭМ!$A$33:$A$776,$A42,СВЦЭМ!$B$33:$B$776,Y$11)+'СЕТ СН'!$F$12+СВЦЭМ!$D$10+'СЕТ СН'!$F$6-'СЕТ СН'!$F$22</f>
        <v>1020.12984719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01.12.2020</v>
      </c>
      <c r="B48" s="36">
        <f>SUMIFS(СВЦЭМ!$C$33:$C$776,СВЦЭМ!$A$33:$A$776,$A48,СВЦЭМ!$B$33:$B$776,B$47)+'СЕТ СН'!$G$12+СВЦЭМ!$D$10+'СЕТ СН'!$G$6-'СЕТ СН'!$G$22</f>
        <v>1179.6090783900001</v>
      </c>
      <c r="C48" s="36">
        <f>SUMIFS(СВЦЭМ!$C$33:$C$776,СВЦЭМ!$A$33:$A$776,$A48,СВЦЭМ!$B$33:$B$776,C$47)+'СЕТ СН'!$G$12+СВЦЭМ!$D$10+'СЕТ СН'!$G$6-'СЕТ СН'!$G$22</f>
        <v>1246.0161992500002</v>
      </c>
      <c r="D48" s="36">
        <f>SUMIFS(СВЦЭМ!$C$33:$C$776,СВЦЭМ!$A$33:$A$776,$A48,СВЦЭМ!$B$33:$B$776,D$47)+'СЕТ СН'!$G$12+СВЦЭМ!$D$10+'СЕТ СН'!$G$6-'СЕТ СН'!$G$22</f>
        <v>1251.3708590300002</v>
      </c>
      <c r="E48" s="36">
        <f>SUMIFS(СВЦЭМ!$C$33:$C$776,СВЦЭМ!$A$33:$A$776,$A48,СВЦЭМ!$B$33:$B$776,E$47)+'СЕТ СН'!$G$12+СВЦЭМ!$D$10+'СЕТ СН'!$G$6-'СЕТ СН'!$G$22</f>
        <v>1250.9986555</v>
      </c>
      <c r="F48" s="36">
        <f>SUMIFS(СВЦЭМ!$C$33:$C$776,СВЦЭМ!$A$33:$A$776,$A48,СВЦЭМ!$B$33:$B$776,F$47)+'СЕТ СН'!$G$12+СВЦЭМ!$D$10+'СЕТ СН'!$G$6-'СЕТ СН'!$G$22</f>
        <v>1244.88767736</v>
      </c>
      <c r="G48" s="36">
        <f>SUMIFS(СВЦЭМ!$C$33:$C$776,СВЦЭМ!$A$33:$A$776,$A48,СВЦЭМ!$B$33:$B$776,G$47)+'СЕТ СН'!$G$12+СВЦЭМ!$D$10+'СЕТ СН'!$G$6-'СЕТ СН'!$G$22</f>
        <v>1231.6629988</v>
      </c>
      <c r="H48" s="36">
        <f>SUMIFS(СВЦЭМ!$C$33:$C$776,СВЦЭМ!$A$33:$A$776,$A48,СВЦЭМ!$B$33:$B$776,H$47)+'СЕТ СН'!$G$12+СВЦЭМ!$D$10+'СЕТ СН'!$G$6-'СЕТ СН'!$G$22</f>
        <v>1199.75638478</v>
      </c>
      <c r="I48" s="36">
        <f>SUMIFS(СВЦЭМ!$C$33:$C$776,СВЦЭМ!$A$33:$A$776,$A48,СВЦЭМ!$B$33:$B$776,I$47)+'СЕТ СН'!$G$12+СВЦЭМ!$D$10+'СЕТ СН'!$G$6-'СЕТ СН'!$G$22</f>
        <v>1137.4601265700001</v>
      </c>
      <c r="J48" s="36">
        <f>SUMIFS(СВЦЭМ!$C$33:$C$776,СВЦЭМ!$A$33:$A$776,$A48,СВЦЭМ!$B$33:$B$776,J$47)+'СЕТ СН'!$G$12+СВЦЭМ!$D$10+'СЕТ СН'!$G$6-'СЕТ СН'!$G$22</f>
        <v>1095.4307445100001</v>
      </c>
      <c r="K48" s="36">
        <f>SUMIFS(СВЦЭМ!$C$33:$C$776,СВЦЭМ!$A$33:$A$776,$A48,СВЦЭМ!$B$33:$B$776,K$47)+'СЕТ СН'!$G$12+СВЦЭМ!$D$10+'СЕТ СН'!$G$6-'СЕТ СН'!$G$22</f>
        <v>1062.1992705100001</v>
      </c>
      <c r="L48" s="36">
        <f>SUMIFS(СВЦЭМ!$C$33:$C$776,СВЦЭМ!$A$33:$A$776,$A48,СВЦЭМ!$B$33:$B$776,L$47)+'СЕТ СН'!$G$12+СВЦЭМ!$D$10+'СЕТ СН'!$G$6-'СЕТ СН'!$G$22</f>
        <v>1078.3453612800001</v>
      </c>
      <c r="M48" s="36">
        <f>SUMIFS(СВЦЭМ!$C$33:$C$776,СВЦЭМ!$A$33:$A$776,$A48,СВЦЭМ!$B$33:$B$776,M$47)+'СЕТ СН'!$G$12+СВЦЭМ!$D$10+'СЕТ СН'!$G$6-'СЕТ СН'!$G$22</f>
        <v>1101.21671526</v>
      </c>
      <c r="N48" s="36">
        <f>SUMIFS(СВЦЭМ!$C$33:$C$776,СВЦЭМ!$A$33:$A$776,$A48,СВЦЭМ!$B$33:$B$776,N$47)+'СЕТ СН'!$G$12+СВЦЭМ!$D$10+'СЕТ СН'!$G$6-'СЕТ СН'!$G$22</f>
        <v>1106.6189937300001</v>
      </c>
      <c r="O48" s="36">
        <f>SUMIFS(СВЦЭМ!$C$33:$C$776,СВЦЭМ!$A$33:$A$776,$A48,СВЦЭМ!$B$33:$B$776,O$47)+'СЕТ СН'!$G$12+СВЦЭМ!$D$10+'СЕТ СН'!$G$6-'СЕТ СН'!$G$22</f>
        <v>1151.4121181200001</v>
      </c>
      <c r="P48" s="36">
        <f>SUMIFS(СВЦЭМ!$C$33:$C$776,СВЦЭМ!$A$33:$A$776,$A48,СВЦЭМ!$B$33:$B$776,P$47)+'СЕТ СН'!$G$12+СВЦЭМ!$D$10+'СЕТ СН'!$G$6-'СЕТ СН'!$G$22</f>
        <v>1166.46694972</v>
      </c>
      <c r="Q48" s="36">
        <f>SUMIFS(СВЦЭМ!$C$33:$C$776,СВЦЭМ!$A$33:$A$776,$A48,СВЦЭМ!$B$33:$B$776,Q$47)+'СЕТ СН'!$G$12+СВЦЭМ!$D$10+'СЕТ СН'!$G$6-'СЕТ СН'!$G$22</f>
        <v>1163.19536864</v>
      </c>
      <c r="R48" s="36">
        <f>SUMIFS(СВЦЭМ!$C$33:$C$776,СВЦЭМ!$A$33:$A$776,$A48,СВЦЭМ!$B$33:$B$776,R$47)+'СЕТ СН'!$G$12+СВЦЭМ!$D$10+'СЕТ СН'!$G$6-'СЕТ СН'!$G$22</f>
        <v>1127.3375998000001</v>
      </c>
      <c r="S48" s="36">
        <f>SUMIFS(СВЦЭМ!$C$33:$C$776,СВЦЭМ!$A$33:$A$776,$A48,СВЦЭМ!$B$33:$B$776,S$47)+'СЕТ СН'!$G$12+СВЦЭМ!$D$10+'СЕТ СН'!$G$6-'СЕТ СН'!$G$22</f>
        <v>1088.3282963700001</v>
      </c>
      <c r="T48" s="36">
        <f>SUMIFS(СВЦЭМ!$C$33:$C$776,СВЦЭМ!$A$33:$A$776,$A48,СВЦЭМ!$B$33:$B$776,T$47)+'СЕТ СН'!$G$12+СВЦЭМ!$D$10+'СЕТ СН'!$G$6-'СЕТ СН'!$G$22</f>
        <v>1070.39760944</v>
      </c>
      <c r="U48" s="36">
        <f>SUMIFS(СВЦЭМ!$C$33:$C$776,СВЦЭМ!$A$33:$A$776,$A48,СВЦЭМ!$B$33:$B$776,U$47)+'СЕТ СН'!$G$12+СВЦЭМ!$D$10+'СЕТ СН'!$G$6-'СЕТ СН'!$G$22</f>
        <v>1076.3077830899999</v>
      </c>
      <c r="V48" s="36">
        <f>SUMIFS(СВЦЭМ!$C$33:$C$776,СВЦЭМ!$A$33:$A$776,$A48,СВЦЭМ!$B$33:$B$776,V$47)+'СЕТ СН'!$G$12+СВЦЭМ!$D$10+'СЕТ СН'!$G$6-'СЕТ СН'!$G$22</f>
        <v>1096.9363403500001</v>
      </c>
      <c r="W48" s="36">
        <f>SUMIFS(СВЦЭМ!$C$33:$C$776,СВЦЭМ!$A$33:$A$776,$A48,СВЦЭМ!$B$33:$B$776,W$47)+'СЕТ СН'!$G$12+СВЦЭМ!$D$10+'СЕТ СН'!$G$6-'СЕТ СН'!$G$22</f>
        <v>1106.12024849</v>
      </c>
      <c r="X48" s="36">
        <f>SUMIFS(СВЦЭМ!$C$33:$C$776,СВЦЭМ!$A$33:$A$776,$A48,СВЦЭМ!$B$33:$B$776,X$47)+'СЕТ СН'!$G$12+СВЦЭМ!$D$10+'СЕТ СН'!$G$6-'СЕТ СН'!$G$22</f>
        <v>1120.4247027700001</v>
      </c>
      <c r="Y48" s="36">
        <f>SUMIFS(СВЦЭМ!$C$33:$C$776,СВЦЭМ!$A$33:$A$776,$A48,СВЦЭМ!$B$33:$B$776,Y$47)+'СЕТ СН'!$G$12+СВЦЭМ!$D$10+'СЕТ СН'!$G$6-'СЕТ СН'!$G$22</f>
        <v>1145.1358265400002</v>
      </c>
    </row>
    <row r="49" spans="1:25" ht="15.75" x14ac:dyDescent="0.2">
      <c r="A49" s="35">
        <f>A48+1</f>
        <v>44167</v>
      </c>
      <c r="B49" s="36">
        <f>SUMIFS(СВЦЭМ!$C$33:$C$776,СВЦЭМ!$A$33:$A$776,$A49,СВЦЭМ!$B$33:$B$776,B$47)+'СЕТ СН'!$G$12+СВЦЭМ!$D$10+'СЕТ СН'!$G$6-'СЕТ СН'!$G$22</f>
        <v>1213.6042537200001</v>
      </c>
      <c r="C49" s="36">
        <f>SUMIFS(СВЦЭМ!$C$33:$C$776,СВЦЭМ!$A$33:$A$776,$A49,СВЦЭМ!$B$33:$B$776,C$47)+'СЕТ СН'!$G$12+СВЦЭМ!$D$10+'СЕТ СН'!$G$6-'СЕТ СН'!$G$22</f>
        <v>1277.0203875400002</v>
      </c>
      <c r="D49" s="36">
        <f>SUMIFS(СВЦЭМ!$C$33:$C$776,СВЦЭМ!$A$33:$A$776,$A49,СВЦЭМ!$B$33:$B$776,D$47)+'СЕТ СН'!$G$12+СВЦЭМ!$D$10+'СЕТ СН'!$G$6-'СЕТ СН'!$G$22</f>
        <v>1283.8542950800002</v>
      </c>
      <c r="E49" s="36">
        <f>SUMIFS(СВЦЭМ!$C$33:$C$776,СВЦЭМ!$A$33:$A$776,$A49,СВЦЭМ!$B$33:$B$776,E$47)+'СЕТ СН'!$G$12+СВЦЭМ!$D$10+'СЕТ СН'!$G$6-'СЕТ СН'!$G$22</f>
        <v>1284.79369782</v>
      </c>
      <c r="F49" s="36">
        <f>SUMIFS(СВЦЭМ!$C$33:$C$776,СВЦЭМ!$A$33:$A$776,$A49,СВЦЭМ!$B$33:$B$776,F$47)+'СЕТ СН'!$G$12+СВЦЭМ!$D$10+'СЕТ СН'!$G$6-'СЕТ СН'!$G$22</f>
        <v>1281.8052876400002</v>
      </c>
      <c r="G49" s="36">
        <f>SUMIFS(СВЦЭМ!$C$33:$C$776,СВЦЭМ!$A$33:$A$776,$A49,СВЦЭМ!$B$33:$B$776,G$47)+'СЕТ СН'!$G$12+СВЦЭМ!$D$10+'СЕТ СН'!$G$6-'СЕТ СН'!$G$22</f>
        <v>1271.8865041000001</v>
      </c>
      <c r="H49" s="36">
        <f>SUMIFS(СВЦЭМ!$C$33:$C$776,СВЦЭМ!$A$33:$A$776,$A49,СВЦЭМ!$B$33:$B$776,H$47)+'СЕТ СН'!$G$12+СВЦЭМ!$D$10+'СЕТ СН'!$G$6-'СЕТ СН'!$G$22</f>
        <v>1233.1432241500002</v>
      </c>
      <c r="I49" s="36">
        <f>SUMIFS(СВЦЭМ!$C$33:$C$776,СВЦЭМ!$A$33:$A$776,$A49,СВЦЭМ!$B$33:$B$776,I$47)+'СЕТ СН'!$G$12+СВЦЭМ!$D$10+'СЕТ СН'!$G$6-'СЕТ СН'!$G$22</f>
        <v>1179.5401659000001</v>
      </c>
      <c r="J49" s="36">
        <f>SUMIFS(СВЦЭМ!$C$33:$C$776,СВЦЭМ!$A$33:$A$776,$A49,СВЦЭМ!$B$33:$B$776,J$47)+'СЕТ СН'!$G$12+СВЦЭМ!$D$10+'СЕТ СН'!$G$6-'СЕТ СН'!$G$22</f>
        <v>1120.62169333</v>
      </c>
      <c r="K49" s="36">
        <f>SUMIFS(СВЦЭМ!$C$33:$C$776,СВЦЭМ!$A$33:$A$776,$A49,СВЦЭМ!$B$33:$B$776,K$47)+'СЕТ СН'!$G$12+СВЦЭМ!$D$10+'СЕТ СН'!$G$6-'СЕТ СН'!$G$22</f>
        <v>1082.7768294</v>
      </c>
      <c r="L49" s="36">
        <f>SUMIFS(СВЦЭМ!$C$33:$C$776,СВЦЭМ!$A$33:$A$776,$A49,СВЦЭМ!$B$33:$B$776,L$47)+'СЕТ СН'!$G$12+СВЦЭМ!$D$10+'СЕТ СН'!$G$6-'СЕТ СН'!$G$22</f>
        <v>1105.3372733900001</v>
      </c>
      <c r="M49" s="36">
        <f>SUMIFS(СВЦЭМ!$C$33:$C$776,СВЦЭМ!$A$33:$A$776,$A49,СВЦЭМ!$B$33:$B$776,M$47)+'СЕТ СН'!$G$12+СВЦЭМ!$D$10+'СЕТ СН'!$G$6-'СЕТ СН'!$G$22</f>
        <v>1128.52474762</v>
      </c>
      <c r="N49" s="36">
        <f>SUMIFS(СВЦЭМ!$C$33:$C$776,СВЦЭМ!$A$33:$A$776,$A49,СВЦЭМ!$B$33:$B$776,N$47)+'СЕТ СН'!$G$12+СВЦЭМ!$D$10+'СЕТ СН'!$G$6-'СЕТ СН'!$G$22</f>
        <v>1120.9167582300001</v>
      </c>
      <c r="O49" s="36">
        <f>SUMIFS(СВЦЭМ!$C$33:$C$776,СВЦЭМ!$A$33:$A$776,$A49,СВЦЭМ!$B$33:$B$776,O$47)+'СЕТ СН'!$G$12+СВЦЭМ!$D$10+'СЕТ СН'!$G$6-'СЕТ СН'!$G$22</f>
        <v>1174.1068281299999</v>
      </c>
      <c r="P49" s="36">
        <f>SUMIFS(СВЦЭМ!$C$33:$C$776,СВЦЭМ!$A$33:$A$776,$A49,СВЦЭМ!$B$33:$B$776,P$47)+'СЕТ СН'!$G$12+СВЦЭМ!$D$10+'СЕТ СН'!$G$6-'СЕТ СН'!$G$22</f>
        <v>1211.26741427</v>
      </c>
      <c r="Q49" s="36">
        <f>SUMIFS(СВЦЭМ!$C$33:$C$776,СВЦЭМ!$A$33:$A$776,$A49,СВЦЭМ!$B$33:$B$776,Q$47)+'СЕТ СН'!$G$12+СВЦЭМ!$D$10+'СЕТ СН'!$G$6-'СЕТ СН'!$G$22</f>
        <v>1199.94929361</v>
      </c>
      <c r="R49" s="36">
        <f>SUMIFS(СВЦЭМ!$C$33:$C$776,СВЦЭМ!$A$33:$A$776,$A49,СВЦЭМ!$B$33:$B$776,R$47)+'СЕТ СН'!$G$12+СВЦЭМ!$D$10+'СЕТ СН'!$G$6-'СЕТ СН'!$G$22</f>
        <v>1131.0084493900001</v>
      </c>
      <c r="S49" s="36">
        <f>SUMIFS(СВЦЭМ!$C$33:$C$776,СВЦЭМ!$A$33:$A$776,$A49,СВЦЭМ!$B$33:$B$776,S$47)+'СЕТ СН'!$G$12+СВЦЭМ!$D$10+'СЕТ СН'!$G$6-'СЕТ СН'!$G$22</f>
        <v>1126.0837039400001</v>
      </c>
      <c r="T49" s="36">
        <f>SUMIFS(СВЦЭМ!$C$33:$C$776,СВЦЭМ!$A$33:$A$776,$A49,СВЦЭМ!$B$33:$B$776,T$47)+'СЕТ СН'!$G$12+СВЦЭМ!$D$10+'СЕТ СН'!$G$6-'СЕТ СН'!$G$22</f>
        <v>1076.5191598700001</v>
      </c>
      <c r="U49" s="36">
        <f>SUMIFS(СВЦЭМ!$C$33:$C$776,СВЦЭМ!$A$33:$A$776,$A49,СВЦЭМ!$B$33:$B$776,U$47)+'СЕТ СН'!$G$12+СВЦЭМ!$D$10+'СЕТ СН'!$G$6-'СЕТ СН'!$G$22</f>
        <v>1074.87754492</v>
      </c>
      <c r="V49" s="36">
        <f>SUMIFS(СВЦЭМ!$C$33:$C$776,СВЦЭМ!$A$33:$A$776,$A49,СВЦЭМ!$B$33:$B$776,V$47)+'СЕТ СН'!$G$12+СВЦЭМ!$D$10+'СЕТ СН'!$G$6-'СЕТ СН'!$G$22</f>
        <v>1120.2403028200001</v>
      </c>
      <c r="W49" s="36">
        <f>SUMIFS(СВЦЭМ!$C$33:$C$776,СВЦЭМ!$A$33:$A$776,$A49,СВЦЭМ!$B$33:$B$776,W$47)+'СЕТ СН'!$G$12+СВЦЭМ!$D$10+'СЕТ СН'!$G$6-'СЕТ СН'!$G$22</f>
        <v>1122.9083104000001</v>
      </c>
      <c r="X49" s="36">
        <f>SUMIFS(СВЦЭМ!$C$33:$C$776,СВЦЭМ!$A$33:$A$776,$A49,СВЦЭМ!$B$33:$B$776,X$47)+'СЕТ СН'!$G$12+СВЦЭМ!$D$10+'СЕТ СН'!$G$6-'СЕТ СН'!$G$22</f>
        <v>1120.2122442</v>
      </c>
      <c r="Y49" s="36">
        <f>SUMIFS(СВЦЭМ!$C$33:$C$776,СВЦЭМ!$A$33:$A$776,$A49,СВЦЭМ!$B$33:$B$776,Y$47)+'СЕТ СН'!$G$12+СВЦЭМ!$D$10+'СЕТ СН'!$G$6-'СЕТ СН'!$G$22</f>
        <v>1136.80436558</v>
      </c>
    </row>
    <row r="50" spans="1:25" ht="15.75" x14ac:dyDescent="0.2">
      <c r="A50" s="35">
        <f t="shared" ref="A50:A78" si="1">A49+1</f>
        <v>44168</v>
      </c>
      <c r="B50" s="36">
        <f>SUMIFS(СВЦЭМ!$C$33:$C$776,СВЦЭМ!$A$33:$A$776,$A50,СВЦЭМ!$B$33:$B$776,B$47)+'СЕТ СН'!$G$12+СВЦЭМ!$D$10+'СЕТ СН'!$G$6-'СЕТ СН'!$G$22</f>
        <v>1202.6549852200001</v>
      </c>
      <c r="C50" s="36">
        <f>SUMIFS(СВЦЭМ!$C$33:$C$776,СВЦЭМ!$A$33:$A$776,$A50,СВЦЭМ!$B$33:$B$776,C$47)+'СЕТ СН'!$G$12+СВЦЭМ!$D$10+'СЕТ СН'!$G$6-'СЕТ СН'!$G$22</f>
        <v>1255.8843991400001</v>
      </c>
      <c r="D50" s="36">
        <f>SUMIFS(СВЦЭМ!$C$33:$C$776,СВЦЭМ!$A$33:$A$776,$A50,СВЦЭМ!$B$33:$B$776,D$47)+'СЕТ СН'!$G$12+СВЦЭМ!$D$10+'СЕТ СН'!$G$6-'СЕТ СН'!$G$22</f>
        <v>1264.0573165600001</v>
      </c>
      <c r="E50" s="36">
        <f>SUMIFS(СВЦЭМ!$C$33:$C$776,СВЦЭМ!$A$33:$A$776,$A50,СВЦЭМ!$B$33:$B$776,E$47)+'СЕТ СН'!$G$12+СВЦЭМ!$D$10+'СЕТ СН'!$G$6-'СЕТ СН'!$G$22</f>
        <v>1271.1750182300002</v>
      </c>
      <c r="F50" s="36">
        <f>SUMIFS(СВЦЭМ!$C$33:$C$776,СВЦЭМ!$A$33:$A$776,$A50,СВЦЭМ!$B$33:$B$776,F$47)+'СЕТ СН'!$G$12+СВЦЭМ!$D$10+'СЕТ СН'!$G$6-'СЕТ СН'!$G$22</f>
        <v>1261.9502672000001</v>
      </c>
      <c r="G50" s="36">
        <f>SUMIFS(СВЦЭМ!$C$33:$C$776,СВЦЭМ!$A$33:$A$776,$A50,СВЦЭМ!$B$33:$B$776,G$47)+'СЕТ СН'!$G$12+СВЦЭМ!$D$10+'СЕТ СН'!$G$6-'СЕТ СН'!$G$22</f>
        <v>1254.9681060400001</v>
      </c>
      <c r="H50" s="36">
        <f>SUMIFS(СВЦЭМ!$C$33:$C$776,СВЦЭМ!$A$33:$A$776,$A50,СВЦЭМ!$B$33:$B$776,H$47)+'СЕТ СН'!$G$12+СВЦЭМ!$D$10+'СЕТ СН'!$G$6-'СЕТ СН'!$G$22</f>
        <v>1221.79000952</v>
      </c>
      <c r="I50" s="36">
        <f>SUMIFS(СВЦЭМ!$C$33:$C$776,СВЦЭМ!$A$33:$A$776,$A50,СВЦЭМ!$B$33:$B$776,I$47)+'СЕТ СН'!$G$12+СВЦЭМ!$D$10+'СЕТ СН'!$G$6-'СЕТ СН'!$G$22</f>
        <v>1162.3017884000001</v>
      </c>
      <c r="J50" s="36">
        <f>SUMIFS(СВЦЭМ!$C$33:$C$776,СВЦЭМ!$A$33:$A$776,$A50,СВЦЭМ!$B$33:$B$776,J$47)+'СЕТ СН'!$G$12+СВЦЭМ!$D$10+'СЕТ СН'!$G$6-'СЕТ СН'!$G$22</f>
        <v>1114.93942825</v>
      </c>
      <c r="K50" s="36">
        <f>SUMIFS(СВЦЭМ!$C$33:$C$776,СВЦЭМ!$A$33:$A$776,$A50,СВЦЭМ!$B$33:$B$776,K$47)+'СЕТ СН'!$G$12+СВЦЭМ!$D$10+'СЕТ СН'!$G$6-'СЕТ СН'!$G$22</f>
        <v>1083.48286018</v>
      </c>
      <c r="L50" s="36">
        <f>SUMIFS(СВЦЭМ!$C$33:$C$776,СВЦЭМ!$A$33:$A$776,$A50,СВЦЭМ!$B$33:$B$776,L$47)+'СЕТ СН'!$G$12+СВЦЭМ!$D$10+'СЕТ СН'!$G$6-'СЕТ СН'!$G$22</f>
        <v>1082.0263398300001</v>
      </c>
      <c r="M50" s="36">
        <f>SUMIFS(СВЦЭМ!$C$33:$C$776,СВЦЭМ!$A$33:$A$776,$A50,СВЦЭМ!$B$33:$B$776,M$47)+'СЕТ СН'!$G$12+СВЦЭМ!$D$10+'СЕТ СН'!$G$6-'СЕТ СН'!$G$22</f>
        <v>1098.9517253200002</v>
      </c>
      <c r="N50" s="36">
        <f>SUMIFS(СВЦЭМ!$C$33:$C$776,СВЦЭМ!$A$33:$A$776,$A50,СВЦЭМ!$B$33:$B$776,N$47)+'СЕТ СН'!$G$12+СВЦЭМ!$D$10+'СЕТ СН'!$G$6-'СЕТ СН'!$G$22</f>
        <v>1112.33943062</v>
      </c>
      <c r="O50" s="36">
        <f>SUMIFS(СВЦЭМ!$C$33:$C$776,СВЦЭМ!$A$33:$A$776,$A50,СВЦЭМ!$B$33:$B$776,O$47)+'СЕТ СН'!$G$12+СВЦЭМ!$D$10+'СЕТ СН'!$G$6-'СЕТ СН'!$G$22</f>
        <v>1162.3683238000001</v>
      </c>
      <c r="P50" s="36">
        <f>SUMIFS(СВЦЭМ!$C$33:$C$776,СВЦЭМ!$A$33:$A$776,$A50,СВЦЭМ!$B$33:$B$776,P$47)+'СЕТ СН'!$G$12+СВЦЭМ!$D$10+'СЕТ СН'!$G$6-'СЕТ СН'!$G$22</f>
        <v>1185.9503883699999</v>
      </c>
      <c r="Q50" s="36">
        <f>SUMIFS(СВЦЭМ!$C$33:$C$776,СВЦЭМ!$A$33:$A$776,$A50,СВЦЭМ!$B$33:$B$776,Q$47)+'СЕТ СН'!$G$12+СВЦЭМ!$D$10+'СЕТ СН'!$G$6-'СЕТ СН'!$G$22</f>
        <v>1181.03209698</v>
      </c>
      <c r="R50" s="36">
        <f>SUMIFS(СВЦЭМ!$C$33:$C$776,СВЦЭМ!$A$33:$A$776,$A50,СВЦЭМ!$B$33:$B$776,R$47)+'СЕТ СН'!$G$12+СВЦЭМ!$D$10+'СЕТ СН'!$G$6-'СЕТ СН'!$G$22</f>
        <v>1145.5790204500001</v>
      </c>
      <c r="S50" s="36">
        <f>SUMIFS(СВЦЭМ!$C$33:$C$776,СВЦЭМ!$A$33:$A$776,$A50,СВЦЭМ!$B$33:$B$776,S$47)+'СЕТ СН'!$G$12+СВЦЭМ!$D$10+'СЕТ СН'!$G$6-'СЕТ СН'!$G$22</f>
        <v>1119.51525434</v>
      </c>
      <c r="T50" s="36">
        <f>SUMIFS(СВЦЭМ!$C$33:$C$776,СВЦЭМ!$A$33:$A$776,$A50,СВЦЭМ!$B$33:$B$776,T$47)+'СЕТ СН'!$G$12+СВЦЭМ!$D$10+'СЕТ СН'!$G$6-'СЕТ СН'!$G$22</f>
        <v>1091.4504333300001</v>
      </c>
      <c r="U50" s="36">
        <f>SUMIFS(СВЦЭМ!$C$33:$C$776,СВЦЭМ!$A$33:$A$776,$A50,СВЦЭМ!$B$33:$B$776,U$47)+'СЕТ СН'!$G$12+СВЦЭМ!$D$10+'СЕТ СН'!$G$6-'СЕТ СН'!$G$22</f>
        <v>1095.52046462</v>
      </c>
      <c r="V50" s="36">
        <f>SUMIFS(СВЦЭМ!$C$33:$C$776,СВЦЭМ!$A$33:$A$776,$A50,СВЦЭМ!$B$33:$B$776,V$47)+'СЕТ СН'!$G$12+СВЦЭМ!$D$10+'СЕТ СН'!$G$6-'СЕТ СН'!$G$22</f>
        <v>1111.41244317</v>
      </c>
      <c r="W50" s="36">
        <f>SUMIFS(СВЦЭМ!$C$33:$C$776,СВЦЭМ!$A$33:$A$776,$A50,СВЦЭМ!$B$33:$B$776,W$47)+'СЕТ СН'!$G$12+СВЦЭМ!$D$10+'СЕТ СН'!$G$6-'СЕТ СН'!$G$22</f>
        <v>1124.0225419200001</v>
      </c>
      <c r="X50" s="36">
        <f>SUMIFS(СВЦЭМ!$C$33:$C$776,СВЦЭМ!$A$33:$A$776,$A50,СВЦЭМ!$B$33:$B$776,X$47)+'СЕТ СН'!$G$12+СВЦЭМ!$D$10+'СЕТ СН'!$G$6-'СЕТ СН'!$G$22</f>
        <v>1129.0812857400001</v>
      </c>
      <c r="Y50" s="36">
        <f>SUMIFS(СВЦЭМ!$C$33:$C$776,СВЦЭМ!$A$33:$A$776,$A50,СВЦЭМ!$B$33:$B$776,Y$47)+'СЕТ СН'!$G$12+СВЦЭМ!$D$10+'СЕТ СН'!$G$6-'СЕТ СН'!$G$22</f>
        <v>1143.85643964</v>
      </c>
    </row>
    <row r="51" spans="1:25" ht="15.75" x14ac:dyDescent="0.2">
      <c r="A51" s="35">
        <f t="shared" si="1"/>
        <v>44169</v>
      </c>
      <c r="B51" s="36">
        <f>SUMIFS(СВЦЭМ!$C$33:$C$776,СВЦЭМ!$A$33:$A$776,$A51,СВЦЭМ!$B$33:$B$776,B$47)+'СЕТ СН'!$G$12+СВЦЭМ!$D$10+'СЕТ СН'!$G$6-'СЕТ СН'!$G$22</f>
        <v>1163.10439204</v>
      </c>
      <c r="C51" s="36">
        <f>SUMIFS(СВЦЭМ!$C$33:$C$776,СВЦЭМ!$A$33:$A$776,$A51,СВЦЭМ!$B$33:$B$776,C$47)+'СЕТ СН'!$G$12+СВЦЭМ!$D$10+'СЕТ СН'!$G$6-'СЕТ СН'!$G$22</f>
        <v>1217.1620652000001</v>
      </c>
      <c r="D51" s="36">
        <f>SUMIFS(СВЦЭМ!$C$33:$C$776,СВЦЭМ!$A$33:$A$776,$A51,СВЦЭМ!$B$33:$B$776,D$47)+'СЕТ СН'!$G$12+СВЦЭМ!$D$10+'СЕТ СН'!$G$6-'СЕТ СН'!$G$22</f>
        <v>1235.8111671800002</v>
      </c>
      <c r="E51" s="36">
        <f>SUMIFS(СВЦЭМ!$C$33:$C$776,СВЦЭМ!$A$33:$A$776,$A51,СВЦЭМ!$B$33:$B$776,E$47)+'СЕТ СН'!$G$12+СВЦЭМ!$D$10+'СЕТ СН'!$G$6-'СЕТ СН'!$G$22</f>
        <v>1246.8868127400001</v>
      </c>
      <c r="F51" s="36">
        <f>SUMIFS(СВЦЭМ!$C$33:$C$776,СВЦЭМ!$A$33:$A$776,$A51,СВЦЭМ!$B$33:$B$776,F$47)+'СЕТ СН'!$G$12+СВЦЭМ!$D$10+'СЕТ СН'!$G$6-'СЕТ СН'!$G$22</f>
        <v>1237.3016842900001</v>
      </c>
      <c r="G51" s="36">
        <f>SUMIFS(СВЦЭМ!$C$33:$C$776,СВЦЭМ!$A$33:$A$776,$A51,СВЦЭМ!$B$33:$B$776,G$47)+'СЕТ СН'!$G$12+СВЦЭМ!$D$10+'СЕТ СН'!$G$6-'СЕТ СН'!$G$22</f>
        <v>1226.6487188000001</v>
      </c>
      <c r="H51" s="36">
        <f>SUMIFS(СВЦЭМ!$C$33:$C$776,СВЦЭМ!$A$33:$A$776,$A51,СВЦЭМ!$B$33:$B$776,H$47)+'СЕТ СН'!$G$12+СВЦЭМ!$D$10+'СЕТ СН'!$G$6-'СЕТ СН'!$G$22</f>
        <v>1192.60868938</v>
      </c>
      <c r="I51" s="36">
        <f>SUMIFS(СВЦЭМ!$C$33:$C$776,СВЦЭМ!$A$33:$A$776,$A51,СВЦЭМ!$B$33:$B$776,I$47)+'СЕТ СН'!$G$12+СВЦЭМ!$D$10+'СЕТ СН'!$G$6-'СЕТ СН'!$G$22</f>
        <v>1149.6672899100001</v>
      </c>
      <c r="J51" s="36">
        <f>SUMIFS(СВЦЭМ!$C$33:$C$776,СВЦЭМ!$A$33:$A$776,$A51,СВЦЭМ!$B$33:$B$776,J$47)+'СЕТ СН'!$G$12+СВЦЭМ!$D$10+'СЕТ СН'!$G$6-'СЕТ СН'!$G$22</f>
        <v>1128.2382166899999</v>
      </c>
      <c r="K51" s="36">
        <f>SUMIFS(СВЦЭМ!$C$33:$C$776,СВЦЭМ!$A$33:$A$776,$A51,СВЦЭМ!$B$33:$B$776,K$47)+'СЕТ СН'!$G$12+СВЦЭМ!$D$10+'СЕТ СН'!$G$6-'СЕТ СН'!$G$22</f>
        <v>1138.0546033000001</v>
      </c>
      <c r="L51" s="36">
        <f>SUMIFS(СВЦЭМ!$C$33:$C$776,СВЦЭМ!$A$33:$A$776,$A51,СВЦЭМ!$B$33:$B$776,L$47)+'СЕТ СН'!$G$12+СВЦЭМ!$D$10+'СЕТ СН'!$G$6-'СЕТ СН'!$G$22</f>
        <v>1142.91010985</v>
      </c>
      <c r="M51" s="36">
        <f>SUMIFS(СВЦЭМ!$C$33:$C$776,СВЦЭМ!$A$33:$A$776,$A51,СВЦЭМ!$B$33:$B$776,M$47)+'СЕТ СН'!$G$12+СВЦЭМ!$D$10+'СЕТ СН'!$G$6-'СЕТ СН'!$G$22</f>
        <v>1138.2329772200001</v>
      </c>
      <c r="N51" s="36">
        <f>SUMIFS(СВЦЭМ!$C$33:$C$776,СВЦЭМ!$A$33:$A$776,$A51,СВЦЭМ!$B$33:$B$776,N$47)+'СЕТ СН'!$G$12+СВЦЭМ!$D$10+'СЕТ СН'!$G$6-'СЕТ СН'!$G$22</f>
        <v>1143.90173611</v>
      </c>
      <c r="O51" s="36">
        <f>SUMIFS(СВЦЭМ!$C$33:$C$776,СВЦЭМ!$A$33:$A$776,$A51,СВЦЭМ!$B$33:$B$776,O$47)+'СЕТ СН'!$G$12+СВЦЭМ!$D$10+'СЕТ СН'!$G$6-'СЕТ СН'!$G$22</f>
        <v>1184.3968758200001</v>
      </c>
      <c r="P51" s="36">
        <f>SUMIFS(СВЦЭМ!$C$33:$C$776,СВЦЭМ!$A$33:$A$776,$A51,СВЦЭМ!$B$33:$B$776,P$47)+'СЕТ СН'!$G$12+СВЦЭМ!$D$10+'СЕТ СН'!$G$6-'СЕТ СН'!$G$22</f>
        <v>1190.5470568000001</v>
      </c>
      <c r="Q51" s="36">
        <f>SUMIFS(СВЦЭМ!$C$33:$C$776,СВЦЭМ!$A$33:$A$776,$A51,СВЦЭМ!$B$33:$B$776,Q$47)+'СЕТ СН'!$G$12+СВЦЭМ!$D$10+'СЕТ СН'!$G$6-'СЕТ СН'!$G$22</f>
        <v>1201.81637873</v>
      </c>
      <c r="R51" s="36">
        <f>SUMIFS(СВЦЭМ!$C$33:$C$776,СВЦЭМ!$A$33:$A$776,$A51,СВЦЭМ!$B$33:$B$776,R$47)+'СЕТ СН'!$G$12+СВЦЭМ!$D$10+'СЕТ СН'!$G$6-'СЕТ СН'!$G$22</f>
        <v>1153.69207648</v>
      </c>
      <c r="S51" s="36">
        <f>SUMIFS(СВЦЭМ!$C$33:$C$776,СВЦЭМ!$A$33:$A$776,$A51,СВЦЭМ!$B$33:$B$776,S$47)+'СЕТ СН'!$G$12+СВЦЭМ!$D$10+'СЕТ СН'!$G$6-'СЕТ СН'!$G$22</f>
        <v>1122.49155567</v>
      </c>
      <c r="T51" s="36">
        <f>SUMIFS(СВЦЭМ!$C$33:$C$776,СВЦЭМ!$A$33:$A$776,$A51,СВЦЭМ!$B$33:$B$776,T$47)+'СЕТ СН'!$G$12+СВЦЭМ!$D$10+'СЕТ СН'!$G$6-'СЕТ СН'!$G$22</f>
        <v>1135.71963237</v>
      </c>
      <c r="U51" s="36">
        <f>SUMIFS(СВЦЭМ!$C$33:$C$776,СВЦЭМ!$A$33:$A$776,$A51,СВЦЭМ!$B$33:$B$776,U$47)+'СЕТ СН'!$G$12+СВЦЭМ!$D$10+'СЕТ СН'!$G$6-'СЕТ СН'!$G$22</f>
        <v>1135.30433242</v>
      </c>
      <c r="V51" s="36">
        <f>SUMIFS(СВЦЭМ!$C$33:$C$776,СВЦЭМ!$A$33:$A$776,$A51,СВЦЭМ!$B$33:$B$776,V$47)+'СЕТ СН'!$G$12+СВЦЭМ!$D$10+'СЕТ СН'!$G$6-'СЕТ СН'!$G$22</f>
        <v>1128.4914939</v>
      </c>
      <c r="W51" s="36">
        <f>SUMIFS(СВЦЭМ!$C$33:$C$776,СВЦЭМ!$A$33:$A$776,$A51,СВЦЭМ!$B$33:$B$776,W$47)+'СЕТ СН'!$G$12+СВЦЭМ!$D$10+'СЕТ СН'!$G$6-'СЕТ СН'!$G$22</f>
        <v>1127.35180543</v>
      </c>
      <c r="X51" s="36">
        <f>SUMIFS(СВЦЭМ!$C$33:$C$776,СВЦЭМ!$A$33:$A$776,$A51,СВЦЭМ!$B$33:$B$776,X$47)+'СЕТ СН'!$G$12+СВЦЭМ!$D$10+'СЕТ СН'!$G$6-'СЕТ СН'!$G$22</f>
        <v>1123.8437078300001</v>
      </c>
      <c r="Y51" s="36">
        <f>SUMIFS(СВЦЭМ!$C$33:$C$776,СВЦЭМ!$A$33:$A$776,$A51,СВЦЭМ!$B$33:$B$776,Y$47)+'СЕТ СН'!$G$12+СВЦЭМ!$D$10+'СЕТ СН'!$G$6-'СЕТ СН'!$G$22</f>
        <v>1147.3717371400001</v>
      </c>
    </row>
    <row r="52" spans="1:25" ht="15.75" x14ac:dyDescent="0.2">
      <c r="A52" s="35">
        <f t="shared" si="1"/>
        <v>44170</v>
      </c>
      <c r="B52" s="36">
        <f>SUMIFS(СВЦЭМ!$C$33:$C$776,СВЦЭМ!$A$33:$A$776,$A52,СВЦЭМ!$B$33:$B$776,B$47)+'СЕТ СН'!$G$12+СВЦЭМ!$D$10+'СЕТ СН'!$G$6-'СЕТ СН'!$G$22</f>
        <v>1195.39630515</v>
      </c>
      <c r="C52" s="36">
        <f>SUMIFS(СВЦЭМ!$C$33:$C$776,СВЦЭМ!$A$33:$A$776,$A52,СВЦЭМ!$B$33:$B$776,C$47)+'СЕТ СН'!$G$12+СВЦЭМ!$D$10+'СЕТ СН'!$G$6-'СЕТ СН'!$G$22</f>
        <v>1249.3911679000003</v>
      </c>
      <c r="D52" s="36">
        <f>SUMIFS(СВЦЭМ!$C$33:$C$776,СВЦЭМ!$A$33:$A$776,$A52,СВЦЭМ!$B$33:$B$776,D$47)+'СЕТ СН'!$G$12+СВЦЭМ!$D$10+'СЕТ СН'!$G$6-'СЕТ СН'!$G$22</f>
        <v>1271.3801951200001</v>
      </c>
      <c r="E52" s="36">
        <f>SUMIFS(СВЦЭМ!$C$33:$C$776,СВЦЭМ!$A$33:$A$776,$A52,СВЦЭМ!$B$33:$B$776,E$47)+'СЕТ СН'!$G$12+СВЦЭМ!$D$10+'СЕТ СН'!$G$6-'СЕТ СН'!$G$22</f>
        <v>1268.6881010400002</v>
      </c>
      <c r="F52" s="36">
        <f>SUMIFS(СВЦЭМ!$C$33:$C$776,СВЦЭМ!$A$33:$A$776,$A52,СВЦЭМ!$B$33:$B$776,F$47)+'СЕТ СН'!$G$12+СВЦЭМ!$D$10+'СЕТ СН'!$G$6-'СЕТ СН'!$G$22</f>
        <v>1267.98888687</v>
      </c>
      <c r="G52" s="36">
        <f>SUMIFS(СВЦЭМ!$C$33:$C$776,СВЦЭМ!$A$33:$A$776,$A52,СВЦЭМ!$B$33:$B$776,G$47)+'СЕТ СН'!$G$12+СВЦЭМ!$D$10+'СЕТ СН'!$G$6-'СЕТ СН'!$G$22</f>
        <v>1257.6257653900002</v>
      </c>
      <c r="H52" s="36">
        <f>SUMIFS(СВЦЭМ!$C$33:$C$776,СВЦЭМ!$A$33:$A$776,$A52,СВЦЭМ!$B$33:$B$776,H$47)+'СЕТ СН'!$G$12+СВЦЭМ!$D$10+'СЕТ СН'!$G$6-'СЕТ СН'!$G$22</f>
        <v>1236.6089592600001</v>
      </c>
      <c r="I52" s="36">
        <f>SUMIFS(СВЦЭМ!$C$33:$C$776,СВЦЭМ!$A$33:$A$776,$A52,СВЦЭМ!$B$33:$B$776,I$47)+'СЕТ СН'!$G$12+СВЦЭМ!$D$10+'СЕТ СН'!$G$6-'СЕТ СН'!$G$22</f>
        <v>1173.89407749</v>
      </c>
      <c r="J52" s="36">
        <f>SUMIFS(СВЦЭМ!$C$33:$C$776,СВЦЭМ!$A$33:$A$776,$A52,СВЦЭМ!$B$33:$B$776,J$47)+'СЕТ СН'!$G$12+СВЦЭМ!$D$10+'СЕТ СН'!$G$6-'СЕТ СН'!$G$22</f>
        <v>1118.0336461500001</v>
      </c>
      <c r="K52" s="36">
        <f>SUMIFS(СВЦЭМ!$C$33:$C$776,СВЦЭМ!$A$33:$A$776,$A52,СВЦЭМ!$B$33:$B$776,K$47)+'СЕТ СН'!$G$12+СВЦЭМ!$D$10+'СЕТ СН'!$G$6-'СЕТ СН'!$G$22</f>
        <v>1106.5826826300001</v>
      </c>
      <c r="L52" s="36">
        <f>SUMIFS(СВЦЭМ!$C$33:$C$776,СВЦЭМ!$A$33:$A$776,$A52,СВЦЭМ!$B$33:$B$776,L$47)+'СЕТ СН'!$G$12+СВЦЭМ!$D$10+'СЕТ СН'!$G$6-'СЕТ СН'!$G$22</f>
        <v>1117.43903419</v>
      </c>
      <c r="M52" s="36">
        <f>SUMIFS(СВЦЭМ!$C$33:$C$776,СВЦЭМ!$A$33:$A$776,$A52,СВЦЭМ!$B$33:$B$776,M$47)+'СЕТ СН'!$G$12+СВЦЭМ!$D$10+'СЕТ СН'!$G$6-'СЕТ СН'!$G$22</f>
        <v>1111.15395853</v>
      </c>
      <c r="N52" s="36">
        <f>SUMIFS(СВЦЭМ!$C$33:$C$776,СВЦЭМ!$A$33:$A$776,$A52,СВЦЭМ!$B$33:$B$776,N$47)+'СЕТ СН'!$G$12+СВЦЭМ!$D$10+'СЕТ СН'!$G$6-'СЕТ СН'!$G$22</f>
        <v>1104.7932709500001</v>
      </c>
      <c r="O52" s="36">
        <f>SUMIFS(СВЦЭМ!$C$33:$C$776,СВЦЭМ!$A$33:$A$776,$A52,СВЦЭМ!$B$33:$B$776,O$47)+'СЕТ СН'!$G$12+СВЦЭМ!$D$10+'СЕТ СН'!$G$6-'СЕТ СН'!$G$22</f>
        <v>1153.9037902699999</v>
      </c>
      <c r="P52" s="36">
        <f>SUMIFS(СВЦЭМ!$C$33:$C$776,СВЦЭМ!$A$33:$A$776,$A52,СВЦЭМ!$B$33:$B$776,P$47)+'СЕТ СН'!$G$12+СВЦЭМ!$D$10+'СЕТ СН'!$G$6-'СЕТ СН'!$G$22</f>
        <v>1169.26573867</v>
      </c>
      <c r="Q52" s="36">
        <f>SUMIFS(СВЦЭМ!$C$33:$C$776,СВЦЭМ!$A$33:$A$776,$A52,СВЦЭМ!$B$33:$B$776,Q$47)+'СЕТ СН'!$G$12+СВЦЭМ!$D$10+'СЕТ СН'!$G$6-'СЕТ СН'!$G$22</f>
        <v>1175.20452213</v>
      </c>
      <c r="R52" s="36">
        <f>SUMIFS(СВЦЭМ!$C$33:$C$776,СВЦЭМ!$A$33:$A$776,$A52,СВЦЭМ!$B$33:$B$776,R$47)+'СЕТ СН'!$G$12+СВЦЭМ!$D$10+'СЕТ СН'!$G$6-'СЕТ СН'!$G$22</f>
        <v>1142.0818505700001</v>
      </c>
      <c r="S52" s="36">
        <f>SUMIFS(СВЦЭМ!$C$33:$C$776,СВЦЭМ!$A$33:$A$776,$A52,СВЦЭМ!$B$33:$B$776,S$47)+'СЕТ СН'!$G$12+СВЦЭМ!$D$10+'СЕТ СН'!$G$6-'СЕТ СН'!$G$22</f>
        <v>1116.32266949</v>
      </c>
      <c r="T52" s="36">
        <f>SUMIFS(СВЦЭМ!$C$33:$C$776,СВЦЭМ!$A$33:$A$776,$A52,СВЦЭМ!$B$33:$B$776,T$47)+'СЕТ СН'!$G$12+СВЦЭМ!$D$10+'СЕТ СН'!$G$6-'СЕТ СН'!$G$22</f>
        <v>1127.4836135400001</v>
      </c>
      <c r="U52" s="36">
        <f>SUMIFS(СВЦЭМ!$C$33:$C$776,СВЦЭМ!$A$33:$A$776,$A52,СВЦЭМ!$B$33:$B$776,U$47)+'СЕТ СН'!$G$12+СВЦЭМ!$D$10+'СЕТ СН'!$G$6-'СЕТ СН'!$G$22</f>
        <v>1117.4340305000001</v>
      </c>
      <c r="V52" s="36">
        <f>SUMIFS(СВЦЭМ!$C$33:$C$776,СВЦЭМ!$A$33:$A$776,$A52,СВЦЭМ!$B$33:$B$776,V$47)+'СЕТ СН'!$G$12+СВЦЭМ!$D$10+'СЕТ СН'!$G$6-'СЕТ СН'!$G$22</f>
        <v>1100.30262724</v>
      </c>
      <c r="W52" s="36">
        <f>SUMIFS(СВЦЭМ!$C$33:$C$776,СВЦЭМ!$A$33:$A$776,$A52,СВЦЭМ!$B$33:$B$776,W$47)+'СЕТ СН'!$G$12+СВЦЭМ!$D$10+'СЕТ СН'!$G$6-'СЕТ СН'!$G$22</f>
        <v>1101.26580313</v>
      </c>
      <c r="X52" s="36">
        <f>SUMIFS(СВЦЭМ!$C$33:$C$776,СВЦЭМ!$A$33:$A$776,$A52,СВЦЭМ!$B$33:$B$776,X$47)+'СЕТ СН'!$G$12+СВЦЭМ!$D$10+'СЕТ СН'!$G$6-'СЕТ СН'!$G$22</f>
        <v>1105.19956548</v>
      </c>
      <c r="Y52" s="36">
        <f>SUMIFS(СВЦЭМ!$C$33:$C$776,СВЦЭМ!$A$33:$A$776,$A52,СВЦЭМ!$B$33:$B$776,Y$47)+'СЕТ СН'!$G$12+СВЦЭМ!$D$10+'СЕТ СН'!$G$6-'СЕТ СН'!$G$22</f>
        <v>1128.37010581</v>
      </c>
    </row>
    <row r="53" spans="1:25" ht="15.75" x14ac:dyDescent="0.2">
      <c r="A53" s="35">
        <f t="shared" si="1"/>
        <v>44171</v>
      </c>
      <c r="B53" s="36">
        <f>SUMIFS(СВЦЭМ!$C$33:$C$776,СВЦЭМ!$A$33:$A$776,$A53,СВЦЭМ!$B$33:$B$776,B$47)+'СЕТ СН'!$G$12+СВЦЭМ!$D$10+'СЕТ СН'!$G$6-'СЕТ СН'!$G$22</f>
        <v>1190.4890828600001</v>
      </c>
      <c r="C53" s="36">
        <f>SUMIFS(СВЦЭМ!$C$33:$C$776,СВЦЭМ!$A$33:$A$776,$A53,СВЦЭМ!$B$33:$B$776,C$47)+'СЕТ СН'!$G$12+СВЦЭМ!$D$10+'СЕТ СН'!$G$6-'СЕТ СН'!$G$22</f>
        <v>1250.8711061200001</v>
      </c>
      <c r="D53" s="36">
        <f>SUMIFS(СВЦЭМ!$C$33:$C$776,СВЦЭМ!$A$33:$A$776,$A53,СВЦЭМ!$B$33:$B$776,D$47)+'СЕТ СН'!$G$12+СВЦЭМ!$D$10+'СЕТ СН'!$G$6-'СЕТ СН'!$G$22</f>
        <v>1262.0135666900001</v>
      </c>
      <c r="E53" s="36">
        <f>SUMIFS(СВЦЭМ!$C$33:$C$776,СВЦЭМ!$A$33:$A$776,$A53,СВЦЭМ!$B$33:$B$776,E$47)+'СЕТ СН'!$G$12+СВЦЭМ!$D$10+'СЕТ СН'!$G$6-'СЕТ СН'!$G$22</f>
        <v>1274.3096454000001</v>
      </c>
      <c r="F53" s="36">
        <f>SUMIFS(СВЦЭМ!$C$33:$C$776,СВЦЭМ!$A$33:$A$776,$A53,СВЦЭМ!$B$33:$B$776,F$47)+'СЕТ СН'!$G$12+СВЦЭМ!$D$10+'СЕТ СН'!$G$6-'СЕТ СН'!$G$22</f>
        <v>1275.2798002900001</v>
      </c>
      <c r="G53" s="36">
        <f>SUMIFS(СВЦЭМ!$C$33:$C$776,СВЦЭМ!$A$33:$A$776,$A53,СВЦЭМ!$B$33:$B$776,G$47)+'СЕТ СН'!$G$12+СВЦЭМ!$D$10+'СЕТ СН'!$G$6-'СЕТ СН'!$G$22</f>
        <v>1266.4466523800002</v>
      </c>
      <c r="H53" s="36">
        <f>SUMIFS(СВЦЭМ!$C$33:$C$776,СВЦЭМ!$A$33:$A$776,$A53,СВЦЭМ!$B$33:$B$776,H$47)+'СЕТ СН'!$G$12+СВЦЭМ!$D$10+'СЕТ СН'!$G$6-'СЕТ СН'!$G$22</f>
        <v>1259.4024197700001</v>
      </c>
      <c r="I53" s="36">
        <f>SUMIFS(СВЦЭМ!$C$33:$C$776,СВЦЭМ!$A$33:$A$776,$A53,СВЦЭМ!$B$33:$B$776,I$47)+'СЕТ СН'!$G$12+СВЦЭМ!$D$10+'СЕТ СН'!$G$6-'СЕТ СН'!$G$22</f>
        <v>1205.06270204</v>
      </c>
      <c r="J53" s="36">
        <f>SUMIFS(СВЦЭМ!$C$33:$C$776,СВЦЭМ!$A$33:$A$776,$A53,СВЦЭМ!$B$33:$B$776,J$47)+'СЕТ СН'!$G$12+СВЦЭМ!$D$10+'СЕТ СН'!$G$6-'СЕТ СН'!$G$22</f>
        <v>1132.80652439</v>
      </c>
      <c r="K53" s="36">
        <f>SUMIFS(СВЦЭМ!$C$33:$C$776,СВЦЭМ!$A$33:$A$776,$A53,СВЦЭМ!$B$33:$B$776,K$47)+'СЕТ СН'!$G$12+СВЦЭМ!$D$10+'СЕТ СН'!$G$6-'СЕТ СН'!$G$22</f>
        <v>1093.2074685800001</v>
      </c>
      <c r="L53" s="36">
        <f>SUMIFS(СВЦЭМ!$C$33:$C$776,СВЦЭМ!$A$33:$A$776,$A53,СВЦЭМ!$B$33:$B$776,L$47)+'СЕТ СН'!$G$12+СВЦЭМ!$D$10+'СЕТ СН'!$G$6-'СЕТ СН'!$G$22</f>
        <v>1099.1992190800001</v>
      </c>
      <c r="M53" s="36">
        <f>SUMIFS(СВЦЭМ!$C$33:$C$776,СВЦЭМ!$A$33:$A$776,$A53,СВЦЭМ!$B$33:$B$776,M$47)+'СЕТ СН'!$G$12+СВЦЭМ!$D$10+'СЕТ СН'!$G$6-'СЕТ СН'!$G$22</f>
        <v>1096.0021914399999</v>
      </c>
      <c r="N53" s="36">
        <f>SUMIFS(СВЦЭМ!$C$33:$C$776,СВЦЭМ!$A$33:$A$776,$A53,СВЦЭМ!$B$33:$B$776,N$47)+'СЕТ СН'!$G$12+СВЦЭМ!$D$10+'СЕТ СН'!$G$6-'СЕТ СН'!$G$22</f>
        <v>1098.83168688</v>
      </c>
      <c r="O53" s="36">
        <f>SUMIFS(СВЦЭМ!$C$33:$C$776,СВЦЭМ!$A$33:$A$776,$A53,СВЦЭМ!$B$33:$B$776,O$47)+'СЕТ СН'!$G$12+СВЦЭМ!$D$10+'СЕТ СН'!$G$6-'СЕТ СН'!$G$22</f>
        <v>1154.88773558</v>
      </c>
      <c r="P53" s="36">
        <f>SUMIFS(СВЦЭМ!$C$33:$C$776,СВЦЭМ!$A$33:$A$776,$A53,СВЦЭМ!$B$33:$B$776,P$47)+'СЕТ СН'!$G$12+СВЦЭМ!$D$10+'СЕТ СН'!$G$6-'СЕТ СН'!$G$22</f>
        <v>1173.6839631100001</v>
      </c>
      <c r="Q53" s="36">
        <f>SUMIFS(СВЦЭМ!$C$33:$C$776,СВЦЭМ!$A$33:$A$776,$A53,СВЦЭМ!$B$33:$B$776,Q$47)+'СЕТ СН'!$G$12+СВЦЭМ!$D$10+'СЕТ СН'!$G$6-'СЕТ СН'!$G$22</f>
        <v>1180.79104461</v>
      </c>
      <c r="R53" s="36">
        <f>SUMIFS(СВЦЭМ!$C$33:$C$776,СВЦЭМ!$A$33:$A$776,$A53,СВЦЭМ!$B$33:$B$776,R$47)+'СЕТ СН'!$G$12+СВЦЭМ!$D$10+'СЕТ СН'!$G$6-'СЕТ СН'!$G$22</f>
        <v>1130.3630976300001</v>
      </c>
      <c r="S53" s="36">
        <f>SUMIFS(СВЦЭМ!$C$33:$C$776,СВЦЭМ!$A$33:$A$776,$A53,СВЦЭМ!$B$33:$B$776,S$47)+'СЕТ СН'!$G$12+СВЦЭМ!$D$10+'СЕТ СН'!$G$6-'СЕТ СН'!$G$22</f>
        <v>1099.32647651</v>
      </c>
      <c r="T53" s="36">
        <f>SUMIFS(СВЦЭМ!$C$33:$C$776,СВЦЭМ!$A$33:$A$776,$A53,СВЦЭМ!$B$33:$B$776,T$47)+'СЕТ СН'!$G$12+СВЦЭМ!$D$10+'СЕТ СН'!$G$6-'СЕТ СН'!$G$22</f>
        <v>1121.19023793</v>
      </c>
      <c r="U53" s="36">
        <f>SUMIFS(СВЦЭМ!$C$33:$C$776,СВЦЭМ!$A$33:$A$776,$A53,СВЦЭМ!$B$33:$B$776,U$47)+'СЕТ СН'!$G$12+СВЦЭМ!$D$10+'СЕТ СН'!$G$6-'СЕТ СН'!$G$22</f>
        <v>1119.93852062</v>
      </c>
      <c r="V53" s="36">
        <f>SUMIFS(СВЦЭМ!$C$33:$C$776,СВЦЭМ!$A$33:$A$776,$A53,СВЦЭМ!$B$33:$B$776,V$47)+'СЕТ СН'!$G$12+СВЦЭМ!$D$10+'СЕТ СН'!$G$6-'СЕТ СН'!$G$22</f>
        <v>1113.0804286699999</v>
      </c>
      <c r="W53" s="36">
        <f>SUMIFS(СВЦЭМ!$C$33:$C$776,СВЦЭМ!$A$33:$A$776,$A53,СВЦЭМ!$B$33:$B$776,W$47)+'СЕТ СН'!$G$12+СВЦЭМ!$D$10+'СЕТ СН'!$G$6-'СЕТ СН'!$G$22</f>
        <v>1097.9468266900001</v>
      </c>
      <c r="X53" s="36">
        <f>SUMIFS(СВЦЭМ!$C$33:$C$776,СВЦЭМ!$A$33:$A$776,$A53,СВЦЭМ!$B$33:$B$776,X$47)+'СЕТ СН'!$G$12+СВЦЭМ!$D$10+'СЕТ СН'!$G$6-'СЕТ СН'!$G$22</f>
        <v>1095.70074469</v>
      </c>
      <c r="Y53" s="36">
        <f>SUMIFS(СВЦЭМ!$C$33:$C$776,СВЦЭМ!$A$33:$A$776,$A53,СВЦЭМ!$B$33:$B$776,Y$47)+'СЕТ СН'!$G$12+СВЦЭМ!$D$10+'СЕТ СН'!$G$6-'СЕТ СН'!$G$22</f>
        <v>1124.0538477600001</v>
      </c>
    </row>
    <row r="54" spans="1:25" ht="15.75" x14ac:dyDescent="0.2">
      <c r="A54" s="35">
        <f t="shared" si="1"/>
        <v>44172</v>
      </c>
      <c r="B54" s="36">
        <f>SUMIFS(СВЦЭМ!$C$33:$C$776,СВЦЭМ!$A$33:$A$776,$A54,СВЦЭМ!$B$33:$B$776,B$47)+'СЕТ СН'!$G$12+СВЦЭМ!$D$10+'СЕТ СН'!$G$6-'СЕТ СН'!$G$22</f>
        <v>1195.6439547</v>
      </c>
      <c r="C54" s="36">
        <f>SUMIFS(СВЦЭМ!$C$33:$C$776,СВЦЭМ!$A$33:$A$776,$A54,СВЦЭМ!$B$33:$B$776,C$47)+'СЕТ СН'!$G$12+СВЦЭМ!$D$10+'СЕТ СН'!$G$6-'СЕТ СН'!$G$22</f>
        <v>1249.69437389</v>
      </c>
      <c r="D54" s="36">
        <f>SUMIFS(СВЦЭМ!$C$33:$C$776,СВЦЭМ!$A$33:$A$776,$A54,СВЦЭМ!$B$33:$B$776,D$47)+'СЕТ СН'!$G$12+СВЦЭМ!$D$10+'СЕТ СН'!$G$6-'СЕТ СН'!$G$22</f>
        <v>1265.5105973</v>
      </c>
      <c r="E54" s="36">
        <f>SUMIFS(СВЦЭМ!$C$33:$C$776,СВЦЭМ!$A$33:$A$776,$A54,СВЦЭМ!$B$33:$B$776,E$47)+'СЕТ СН'!$G$12+СВЦЭМ!$D$10+'СЕТ СН'!$G$6-'СЕТ СН'!$G$22</f>
        <v>1272.7543321600001</v>
      </c>
      <c r="F54" s="36">
        <f>SUMIFS(СВЦЭМ!$C$33:$C$776,СВЦЭМ!$A$33:$A$776,$A54,СВЦЭМ!$B$33:$B$776,F$47)+'СЕТ СН'!$G$12+СВЦЭМ!$D$10+'СЕТ СН'!$G$6-'СЕТ СН'!$G$22</f>
        <v>1268.2892307500001</v>
      </c>
      <c r="G54" s="36">
        <f>SUMIFS(СВЦЭМ!$C$33:$C$776,СВЦЭМ!$A$33:$A$776,$A54,СВЦЭМ!$B$33:$B$776,G$47)+'СЕТ СН'!$G$12+СВЦЭМ!$D$10+'СЕТ СН'!$G$6-'СЕТ СН'!$G$22</f>
        <v>1255.22562247</v>
      </c>
      <c r="H54" s="36">
        <f>SUMIFS(СВЦЭМ!$C$33:$C$776,СВЦЭМ!$A$33:$A$776,$A54,СВЦЭМ!$B$33:$B$776,H$47)+'СЕТ СН'!$G$12+СВЦЭМ!$D$10+'СЕТ СН'!$G$6-'СЕТ СН'!$G$22</f>
        <v>1219.33489947</v>
      </c>
      <c r="I54" s="36">
        <f>SUMIFS(СВЦЭМ!$C$33:$C$776,СВЦЭМ!$A$33:$A$776,$A54,СВЦЭМ!$B$33:$B$776,I$47)+'СЕТ СН'!$G$12+СВЦЭМ!$D$10+'СЕТ СН'!$G$6-'СЕТ СН'!$G$22</f>
        <v>1167.66587183</v>
      </c>
      <c r="J54" s="36">
        <f>SUMIFS(СВЦЭМ!$C$33:$C$776,СВЦЭМ!$A$33:$A$776,$A54,СВЦЭМ!$B$33:$B$776,J$47)+'СЕТ СН'!$G$12+СВЦЭМ!$D$10+'СЕТ СН'!$G$6-'СЕТ СН'!$G$22</f>
        <v>1156.0002661000001</v>
      </c>
      <c r="K54" s="36">
        <f>SUMIFS(СВЦЭМ!$C$33:$C$776,СВЦЭМ!$A$33:$A$776,$A54,СВЦЭМ!$B$33:$B$776,K$47)+'СЕТ СН'!$G$12+СВЦЭМ!$D$10+'СЕТ СН'!$G$6-'СЕТ СН'!$G$22</f>
        <v>1130.4523292200001</v>
      </c>
      <c r="L54" s="36">
        <f>SUMIFS(СВЦЭМ!$C$33:$C$776,СВЦЭМ!$A$33:$A$776,$A54,СВЦЭМ!$B$33:$B$776,L$47)+'СЕТ СН'!$G$12+СВЦЭМ!$D$10+'СЕТ СН'!$G$6-'СЕТ СН'!$G$22</f>
        <v>1134.2214668199999</v>
      </c>
      <c r="M54" s="36">
        <f>SUMIFS(СВЦЭМ!$C$33:$C$776,СВЦЭМ!$A$33:$A$776,$A54,СВЦЭМ!$B$33:$B$776,M$47)+'СЕТ СН'!$G$12+СВЦЭМ!$D$10+'СЕТ СН'!$G$6-'СЕТ СН'!$G$22</f>
        <v>1122.21486822</v>
      </c>
      <c r="N54" s="36">
        <f>SUMIFS(СВЦЭМ!$C$33:$C$776,СВЦЭМ!$A$33:$A$776,$A54,СВЦЭМ!$B$33:$B$776,N$47)+'СЕТ СН'!$G$12+СВЦЭМ!$D$10+'СЕТ СН'!$G$6-'СЕТ СН'!$G$22</f>
        <v>1111.0591983500001</v>
      </c>
      <c r="O54" s="36">
        <f>SUMIFS(СВЦЭМ!$C$33:$C$776,СВЦЭМ!$A$33:$A$776,$A54,СВЦЭМ!$B$33:$B$776,O$47)+'СЕТ СН'!$G$12+СВЦЭМ!$D$10+'СЕТ СН'!$G$6-'СЕТ СН'!$G$22</f>
        <v>1147.7734150000001</v>
      </c>
      <c r="P54" s="36">
        <f>SUMIFS(СВЦЭМ!$C$33:$C$776,СВЦЭМ!$A$33:$A$776,$A54,СВЦЭМ!$B$33:$B$776,P$47)+'СЕТ СН'!$G$12+СВЦЭМ!$D$10+'СЕТ СН'!$G$6-'СЕТ СН'!$G$22</f>
        <v>1167.4277844800001</v>
      </c>
      <c r="Q54" s="36">
        <f>SUMIFS(СВЦЭМ!$C$33:$C$776,СВЦЭМ!$A$33:$A$776,$A54,СВЦЭМ!$B$33:$B$776,Q$47)+'СЕТ СН'!$G$12+СВЦЭМ!$D$10+'СЕТ СН'!$G$6-'СЕТ СН'!$G$22</f>
        <v>1168.49915188</v>
      </c>
      <c r="R54" s="36">
        <f>SUMIFS(СВЦЭМ!$C$33:$C$776,СВЦЭМ!$A$33:$A$776,$A54,СВЦЭМ!$B$33:$B$776,R$47)+'СЕТ СН'!$G$12+СВЦЭМ!$D$10+'СЕТ СН'!$G$6-'СЕТ СН'!$G$22</f>
        <v>1124.4442417600001</v>
      </c>
      <c r="S54" s="36">
        <f>SUMIFS(СВЦЭМ!$C$33:$C$776,СВЦЭМ!$A$33:$A$776,$A54,СВЦЭМ!$B$33:$B$776,S$47)+'СЕТ СН'!$G$12+СВЦЭМ!$D$10+'СЕТ СН'!$G$6-'СЕТ СН'!$G$22</f>
        <v>1115.37059316</v>
      </c>
      <c r="T54" s="36">
        <f>SUMIFS(СВЦЭМ!$C$33:$C$776,СВЦЭМ!$A$33:$A$776,$A54,СВЦЭМ!$B$33:$B$776,T$47)+'СЕТ СН'!$G$12+СВЦЭМ!$D$10+'СЕТ СН'!$G$6-'СЕТ СН'!$G$22</f>
        <v>1128.0583934700001</v>
      </c>
      <c r="U54" s="36">
        <f>SUMIFS(СВЦЭМ!$C$33:$C$776,СВЦЭМ!$A$33:$A$776,$A54,СВЦЭМ!$B$33:$B$776,U$47)+'СЕТ СН'!$G$12+СВЦЭМ!$D$10+'СЕТ СН'!$G$6-'СЕТ СН'!$G$22</f>
        <v>1116.9951666300001</v>
      </c>
      <c r="V54" s="36">
        <f>SUMIFS(СВЦЭМ!$C$33:$C$776,СВЦЭМ!$A$33:$A$776,$A54,СВЦЭМ!$B$33:$B$776,V$47)+'СЕТ СН'!$G$12+СВЦЭМ!$D$10+'СЕТ СН'!$G$6-'СЕТ СН'!$G$22</f>
        <v>1115.8582395400001</v>
      </c>
      <c r="W54" s="36">
        <f>SUMIFS(СВЦЭМ!$C$33:$C$776,СВЦЭМ!$A$33:$A$776,$A54,СВЦЭМ!$B$33:$B$776,W$47)+'СЕТ СН'!$G$12+СВЦЭМ!$D$10+'СЕТ СН'!$G$6-'СЕТ СН'!$G$22</f>
        <v>1126.34075188</v>
      </c>
      <c r="X54" s="36">
        <f>SUMIFS(СВЦЭМ!$C$33:$C$776,СВЦЭМ!$A$33:$A$776,$A54,СВЦЭМ!$B$33:$B$776,X$47)+'СЕТ СН'!$G$12+СВЦЭМ!$D$10+'СЕТ СН'!$G$6-'СЕТ СН'!$G$22</f>
        <v>1115.8517272199999</v>
      </c>
      <c r="Y54" s="36">
        <f>SUMIFS(СВЦЭМ!$C$33:$C$776,СВЦЭМ!$A$33:$A$776,$A54,СВЦЭМ!$B$33:$B$776,Y$47)+'СЕТ СН'!$G$12+СВЦЭМ!$D$10+'СЕТ СН'!$G$6-'СЕТ СН'!$G$22</f>
        <v>1135.75845497</v>
      </c>
    </row>
    <row r="55" spans="1:25" ht="15.75" x14ac:dyDescent="0.2">
      <c r="A55" s="35">
        <f t="shared" si="1"/>
        <v>44173</v>
      </c>
      <c r="B55" s="36">
        <f>SUMIFS(СВЦЭМ!$C$33:$C$776,СВЦЭМ!$A$33:$A$776,$A55,СВЦЭМ!$B$33:$B$776,B$47)+'СЕТ СН'!$G$12+СВЦЭМ!$D$10+'СЕТ СН'!$G$6-'СЕТ СН'!$G$22</f>
        <v>1185.6751505300001</v>
      </c>
      <c r="C55" s="36">
        <f>SUMIFS(СВЦЭМ!$C$33:$C$776,СВЦЭМ!$A$33:$A$776,$A55,СВЦЭМ!$B$33:$B$776,C$47)+'СЕТ СН'!$G$12+СВЦЭМ!$D$10+'СЕТ СН'!$G$6-'СЕТ СН'!$G$22</f>
        <v>1237.4222292100001</v>
      </c>
      <c r="D55" s="36">
        <f>SUMIFS(СВЦЭМ!$C$33:$C$776,СВЦЭМ!$A$33:$A$776,$A55,СВЦЭМ!$B$33:$B$776,D$47)+'СЕТ СН'!$G$12+СВЦЭМ!$D$10+'СЕТ СН'!$G$6-'СЕТ СН'!$G$22</f>
        <v>1240.8993824500001</v>
      </c>
      <c r="E55" s="36">
        <f>SUMIFS(СВЦЭМ!$C$33:$C$776,СВЦЭМ!$A$33:$A$776,$A55,СВЦЭМ!$B$33:$B$776,E$47)+'СЕТ СН'!$G$12+СВЦЭМ!$D$10+'СЕТ СН'!$G$6-'СЕТ СН'!$G$22</f>
        <v>1242.9770513400001</v>
      </c>
      <c r="F55" s="36">
        <f>SUMIFS(СВЦЭМ!$C$33:$C$776,СВЦЭМ!$A$33:$A$776,$A55,СВЦЭМ!$B$33:$B$776,F$47)+'СЕТ СН'!$G$12+СВЦЭМ!$D$10+'СЕТ СН'!$G$6-'СЕТ СН'!$G$22</f>
        <v>1240.3865792400002</v>
      </c>
      <c r="G55" s="36">
        <f>SUMIFS(СВЦЭМ!$C$33:$C$776,СВЦЭМ!$A$33:$A$776,$A55,СВЦЭМ!$B$33:$B$776,G$47)+'СЕТ СН'!$G$12+СВЦЭМ!$D$10+'СЕТ СН'!$G$6-'СЕТ СН'!$G$22</f>
        <v>1232.3926815500001</v>
      </c>
      <c r="H55" s="36">
        <f>SUMIFS(СВЦЭМ!$C$33:$C$776,СВЦЭМ!$A$33:$A$776,$A55,СВЦЭМ!$B$33:$B$776,H$47)+'СЕТ СН'!$G$12+СВЦЭМ!$D$10+'СЕТ СН'!$G$6-'СЕТ СН'!$G$22</f>
        <v>1176.82581061</v>
      </c>
      <c r="I55" s="36">
        <f>SUMIFS(СВЦЭМ!$C$33:$C$776,СВЦЭМ!$A$33:$A$776,$A55,СВЦЭМ!$B$33:$B$776,I$47)+'СЕТ СН'!$G$12+СВЦЭМ!$D$10+'СЕТ СН'!$G$6-'СЕТ СН'!$G$22</f>
        <v>1148.2043301900001</v>
      </c>
      <c r="J55" s="36">
        <f>SUMIFS(СВЦЭМ!$C$33:$C$776,СВЦЭМ!$A$33:$A$776,$A55,СВЦЭМ!$B$33:$B$776,J$47)+'СЕТ СН'!$G$12+СВЦЭМ!$D$10+'СЕТ СН'!$G$6-'СЕТ СН'!$G$22</f>
        <v>1111.7120307800001</v>
      </c>
      <c r="K55" s="36">
        <f>SUMIFS(СВЦЭМ!$C$33:$C$776,СВЦЭМ!$A$33:$A$776,$A55,СВЦЭМ!$B$33:$B$776,K$47)+'СЕТ СН'!$G$12+СВЦЭМ!$D$10+'СЕТ СН'!$G$6-'СЕТ СН'!$G$22</f>
        <v>1115.61752368</v>
      </c>
      <c r="L55" s="36">
        <f>SUMIFS(СВЦЭМ!$C$33:$C$776,СВЦЭМ!$A$33:$A$776,$A55,СВЦЭМ!$B$33:$B$776,L$47)+'СЕТ СН'!$G$12+СВЦЭМ!$D$10+'СЕТ СН'!$G$6-'СЕТ СН'!$G$22</f>
        <v>1123.36503328</v>
      </c>
      <c r="M55" s="36">
        <f>SUMIFS(СВЦЭМ!$C$33:$C$776,СВЦЭМ!$A$33:$A$776,$A55,СВЦЭМ!$B$33:$B$776,M$47)+'СЕТ СН'!$G$12+СВЦЭМ!$D$10+'СЕТ СН'!$G$6-'СЕТ СН'!$G$22</f>
        <v>1122.69461583</v>
      </c>
      <c r="N55" s="36">
        <f>SUMIFS(СВЦЭМ!$C$33:$C$776,СВЦЭМ!$A$33:$A$776,$A55,СВЦЭМ!$B$33:$B$776,N$47)+'СЕТ СН'!$G$12+СВЦЭМ!$D$10+'СЕТ СН'!$G$6-'СЕТ СН'!$G$22</f>
        <v>1123.1491524600001</v>
      </c>
      <c r="O55" s="36">
        <f>SUMIFS(СВЦЭМ!$C$33:$C$776,СВЦЭМ!$A$33:$A$776,$A55,СВЦЭМ!$B$33:$B$776,O$47)+'СЕТ СН'!$G$12+СВЦЭМ!$D$10+'СЕТ СН'!$G$6-'СЕТ СН'!$G$22</f>
        <v>1153.6034245000001</v>
      </c>
      <c r="P55" s="36">
        <f>SUMIFS(СВЦЭМ!$C$33:$C$776,СВЦЭМ!$A$33:$A$776,$A55,СВЦЭМ!$B$33:$B$776,P$47)+'СЕТ СН'!$G$12+СВЦЭМ!$D$10+'СЕТ СН'!$G$6-'СЕТ СН'!$G$22</f>
        <v>1161.3362634300001</v>
      </c>
      <c r="Q55" s="36">
        <f>SUMIFS(СВЦЭМ!$C$33:$C$776,СВЦЭМ!$A$33:$A$776,$A55,СВЦЭМ!$B$33:$B$776,Q$47)+'СЕТ СН'!$G$12+СВЦЭМ!$D$10+'СЕТ СН'!$G$6-'СЕТ СН'!$G$22</f>
        <v>1159.5540835700001</v>
      </c>
      <c r="R55" s="36">
        <f>SUMIFS(СВЦЭМ!$C$33:$C$776,СВЦЭМ!$A$33:$A$776,$A55,СВЦЭМ!$B$33:$B$776,R$47)+'СЕТ СН'!$G$12+СВЦЭМ!$D$10+'СЕТ СН'!$G$6-'СЕТ СН'!$G$22</f>
        <v>1134.34792492</v>
      </c>
      <c r="S55" s="36">
        <f>SUMIFS(СВЦЭМ!$C$33:$C$776,СВЦЭМ!$A$33:$A$776,$A55,СВЦЭМ!$B$33:$B$776,S$47)+'СЕТ СН'!$G$12+СВЦЭМ!$D$10+'СЕТ СН'!$G$6-'СЕТ СН'!$G$22</f>
        <v>1123.9787062800001</v>
      </c>
      <c r="T55" s="36">
        <f>SUMIFS(СВЦЭМ!$C$33:$C$776,СВЦЭМ!$A$33:$A$776,$A55,СВЦЭМ!$B$33:$B$776,T$47)+'СЕТ СН'!$G$12+СВЦЭМ!$D$10+'СЕТ СН'!$G$6-'СЕТ СН'!$G$22</f>
        <v>1127.2493739000001</v>
      </c>
      <c r="U55" s="36">
        <f>SUMIFS(СВЦЭМ!$C$33:$C$776,СВЦЭМ!$A$33:$A$776,$A55,СВЦЭМ!$B$33:$B$776,U$47)+'СЕТ СН'!$G$12+СВЦЭМ!$D$10+'СЕТ СН'!$G$6-'СЕТ СН'!$G$22</f>
        <v>1123.34890647</v>
      </c>
      <c r="V55" s="36">
        <f>SUMIFS(СВЦЭМ!$C$33:$C$776,СВЦЭМ!$A$33:$A$776,$A55,СВЦЭМ!$B$33:$B$776,V$47)+'СЕТ СН'!$G$12+СВЦЭМ!$D$10+'СЕТ СН'!$G$6-'СЕТ СН'!$G$22</f>
        <v>1124.8875892400001</v>
      </c>
      <c r="W55" s="36">
        <f>SUMIFS(СВЦЭМ!$C$33:$C$776,СВЦЭМ!$A$33:$A$776,$A55,СВЦЭМ!$B$33:$B$776,W$47)+'СЕТ СН'!$G$12+СВЦЭМ!$D$10+'СЕТ СН'!$G$6-'СЕТ СН'!$G$22</f>
        <v>1121.0312236700001</v>
      </c>
      <c r="X55" s="36">
        <f>SUMIFS(СВЦЭМ!$C$33:$C$776,СВЦЭМ!$A$33:$A$776,$A55,СВЦЭМ!$B$33:$B$776,X$47)+'СЕТ СН'!$G$12+СВЦЭМ!$D$10+'СЕТ СН'!$G$6-'СЕТ СН'!$G$22</f>
        <v>1122.5860951700001</v>
      </c>
      <c r="Y55" s="36">
        <f>SUMIFS(СВЦЭМ!$C$33:$C$776,СВЦЭМ!$A$33:$A$776,$A55,СВЦЭМ!$B$33:$B$776,Y$47)+'СЕТ СН'!$G$12+СВЦЭМ!$D$10+'СЕТ СН'!$G$6-'СЕТ СН'!$G$22</f>
        <v>1125.28846215</v>
      </c>
    </row>
    <row r="56" spans="1:25" ht="15.75" x14ac:dyDescent="0.2">
      <c r="A56" s="35">
        <f t="shared" si="1"/>
        <v>44174</v>
      </c>
      <c r="B56" s="36">
        <f>SUMIFS(СВЦЭМ!$C$33:$C$776,СВЦЭМ!$A$33:$A$776,$A56,СВЦЭМ!$B$33:$B$776,B$47)+'СЕТ СН'!$G$12+СВЦЭМ!$D$10+'СЕТ СН'!$G$6-'СЕТ СН'!$G$22</f>
        <v>1189.44342132</v>
      </c>
      <c r="C56" s="36">
        <f>SUMIFS(СВЦЭМ!$C$33:$C$776,СВЦЭМ!$A$33:$A$776,$A56,СВЦЭМ!$B$33:$B$776,C$47)+'СЕТ СН'!$G$12+СВЦЭМ!$D$10+'СЕТ СН'!$G$6-'СЕТ СН'!$G$22</f>
        <v>1220.3284453900001</v>
      </c>
      <c r="D56" s="36">
        <f>SUMIFS(СВЦЭМ!$C$33:$C$776,СВЦЭМ!$A$33:$A$776,$A56,СВЦЭМ!$B$33:$B$776,D$47)+'СЕТ СН'!$G$12+СВЦЭМ!$D$10+'СЕТ СН'!$G$6-'СЕТ СН'!$G$22</f>
        <v>1239.0810921500001</v>
      </c>
      <c r="E56" s="36">
        <f>SUMIFS(СВЦЭМ!$C$33:$C$776,СВЦЭМ!$A$33:$A$776,$A56,СВЦЭМ!$B$33:$B$776,E$47)+'СЕТ СН'!$G$12+СВЦЭМ!$D$10+'СЕТ СН'!$G$6-'СЕТ СН'!$G$22</f>
        <v>1249.7144862499999</v>
      </c>
      <c r="F56" s="36">
        <f>SUMIFS(СВЦЭМ!$C$33:$C$776,СВЦЭМ!$A$33:$A$776,$A56,СВЦЭМ!$B$33:$B$776,F$47)+'СЕТ СН'!$G$12+СВЦЭМ!$D$10+'СЕТ СН'!$G$6-'СЕТ СН'!$G$22</f>
        <v>1249.7277565900001</v>
      </c>
      <c r="G56" s="36">
        <f>SUMIFS(СВЦЭМ!$C$33:$C$776,СВЦЭМ!$A$33:$A$776,$A56,СВЦЭМ!$B$33:$B$776,G$47)+'СЕТ СН'!$G$12+СВЦЭМ!$D$10+'СЕТ СН'!$G$6-'СЕТ СН'!$G$22</f>
        <v>1241.0443749000001</v>
      </c>
      <c r="H56" s="36">
        <f>SUMIFS(СВЦЭМ!$C$33:$C$776,СВЦЭМ!$A$33:$A$776,$A56,СВЦЭМ!$B$33:$B$776,H$47)+'СЕТ СН'!$G$12+СВЦЭМ!$D$10+'СЕТ СН'!$G$6-'СЕТ СН'!$G$22</f>
        <v>1206.6900829200001</v>
      </c>
      <c r="I56" s="36">
        <f>SUMIFS(СВЦЭМ!$C$33:$C$776,СВЦЭМ!$A$33:$A$776,$A56,СВЦЭМ!$B$33:$B$776,I$47)+'СЕТ СН'!$G$12+СВЦЭМ!$D$10+'СЕТ СН'!$G$6-'СЕТ СН'!$G$22</f>
        <v>1160.38228923</v>
      </c>
      <c r="J56" s="36">
        <f>SUMIFS(СВЦЭМ!$C$33:$C$776,СВЦЭМ!$A$33:$A$776,$A56,СВЦЭМ!$B$33:$B$776,J$47)+'СЕТ СН'!$G$12+СВЦЭМ!$D$10+'СЕТ СН'!$G$6-'СЕТ СН'!$G$22</f>
        <v>1124.5094570599999</v>
      </c>
      <c r="K56" s="36">
        <f>SUMIFS(СВЦЭМ!$C$33:$C$776,СВЦЭМ!$A$33:$A$776,$A56,СВЦЭМ!$B$33:$B$776,K$47)+'СЕТ СН'!$G$12+СВЦЭМ!$D$10+'СЕТ СН'!$G$6-'СЕТ СН'!$G$22</f>
        <v>1119.9586326900001</v>
      </c>
      <c r="L56" s="36">
        <f>SUMIFS(СВЦЭМ!$C$33:$C$776,СВЦЭМ!$A$33:$A$776,$A56,СВЦЭМ!$B$33:$B$776,L$47)+'СЕТ СН'!$G$12+СВЦЭМ!$D$10+'СЕТ СН'!$G$6-'СЕТ СН'!$G$22</f>
        <v>1123.9557330800001</v>
      </c>
      <c r="M56" s="36">
        <f>SUMIFS(СВЦЭМ!$C$33:$C$776,СВЦЭМ!$A$33:$A$776,$A56,СВЦЭМ!$B$33:$B$776,M$47)+'СЕТ СН'!$G$12+СВЦЭМ!$D$10+'СЕТ СН'!$G$6-'СЕТ СН'!$G$22</f>
        <v>1132.1394090700001</v>
      </c>
      <c r="N56" s="36">
        <f>SUMIFS(СВЦЭМ!$C$33:$C$776,СВЦЭМ!$A$33:$A$776,$A56,СВЦЭМ!$B$33:$B$776,N$47)+'СЕТ СН'!$G$12+СВЦЭМ!$D$10+'СЕТ СН'!$G$6-'СЕТ СН'!$G$22</f>
        <v>1134.3698392599999</v>
      </c>
      <c r="O56" s="36">
        <f>SUMIFS(СВЦЭМ!$C$33:$C$776,СВЦЭМ!$A$33:$A$776,$A56,СВЦЭМ!$B$33:$B$776,O$47)+'СЕТ СН'!$G$12+СВЦЭМ!$D$10+'СЕТ СН'!$G$6-'СЕТ СН'!$G$22</f>
        <v>1175.2699008</v>
      </c>
      <c r="P56" s="36">
        <f>SUMIFS(СВЦЭМ!$C$33:$C$776,СВЦЭМ!$A$33:$A$776,$A56,СВЦЭМ!$B$33:$B$776,P$47)+'СЕТ СН'!$G$12+СВЦЭМ!$D$10+'СЕТ СН'!$G$6-'СЕТ СН'!$G$22</f>
        <v>1190.86807329</v>
      </c>
      <c r="Q56" s="36">
        <f>SUMIFS(СВЦЭМ!$C$33:$C$776,СВЦЭМ!$A$33:$A$776,$A56,СВЦЭМ!$B$33:$B$776,Q$47)+'СЕТ СН'!$G$12+СВЦЭМ!$D$10+'СЕТ СН'!$G$6-'СЕТ СН'!$G$22</f>
        <v>1198.38850144</v>
      </c>
      <c r="R56" s="36">
        <f>SUMIFS(СВЦЭМ!$C$33:$C$776,СВЦЭМ!$A$33:$A$776,$A56,СВЦЭМ!$B$33:$B$776,R$47)+'СЕТ СН'!$G$12+СВЦЭМ!$D$10+'СЕТ СН'!$G$6-'СЕТ СН'!$G$22</f>
        <v>1154.9001468900001</v>
      </c>
      <c r="S56" s="36">
        <f>SUMIFS(СВЦЭМ!$C$33:$C$776,СВЦЭМ!$A$33:$A$776,$A56,СВЦЭМ!$B$33:$B$776,S$47)+'СЕТ СН'!$G$12+СВЦЭМ!$D$10+'СЕТ СН'!$G$6-'СЕТ СН'!$G$22</f>
        <v>1136.4921767800001</v>
      </c>
      <c r="T56" s="36">
        <f>SUMIFS(СВЦЭМ!$C$33:$C$776,СВЦЭМ!$A$33:$A$776,$A56,СВЦЭМ!$B$33:$B$776,T$47)+'СЕТ СН'!$G$12+СВЦЭМ!$D$10+'СЕТ СН'!$G$6-'СЕТ СН'!$G$22</f>
        <v>1128.09189285</v>
      </c>
      <c r="U56" s="36">
        <f>SUMIFS(СВЦЭМ!$C$33:$C$776,СВЦЭМ!$A$33:$A$776,$A56,СВЦЭМ!$B$33:$B$776,U$47)+'СЕТ СН'!$G$12+СВЦЭМ!$D$10+'СЕТ СН'!$G$6-'СЕТ СН'!$G$22</f>
        <v>1126.95426094</v>
      </c>
      <c r="V56" s="36">
        <f>SUMIFS(СВЦЭМ!$C$33:$C$776,СВЦЭМ!$A$33:$A$776,$A56,СВЦЭМ!$B$33:$B$776,V$47)+'СЕТ СН'!$G$12+СВЦЭМ!$D$10+'СЕТ СН'!$G$6-'СЕТ СН'!$G$22</f>
        <v>1127.65491361</v>
      </c>
      <c r="W56" s="36">
        <f>SUMIFS(СВЦЭМ!$C$33:$C$776,СВЦЭМ!$A$33:$A$776,$A56,СВЦЭМ!$B$33:$B$776,W$47)+'СЕТ СН'!$G$12+СВЦЭМ!$D$10+'СЕТ СН'!$G$6-'СЕТ СН'!$G$22</f>
        <v>1130.0763676500001</v>
      </c>
      <c r="X56" s="36">
        <f>SUMIFS(СВЦЭМ!$C$33:$C$776,СВЦЭМ!$A$33:$A$776,$A56,СВЦЭМ!$B$33:$B$776,X$47)+'СЕТ СН'!$G$12+СВЦЭМ!$D$10+'СЕТ СН'!$G$6-'СЕТ СН'!$G$22</f>
        <v>1139.23510457</v>
      </c>
      <c r="Y56" s="36">
        <f>SUMIFS(СВЦЭМ!$C$33:$C$776,СВЦЭМ!$A$33:$A$776,$A56,СВЦЭМ!$B$33:$B$776,Y$47)+'СЕТ СН'!$G$12+СВЦЭМ!$D$10+'СЕТ СН'!$G$6-'СЕТ СН'!$G$22</f>
        <v>1161.28767152</v>
      </c>
    </row>
    <row r="57" spans="1:25" ht="15.75" x14ac:dyDescent="0.2">
      <c r="A57" s="35">
        <f t="shared" si="1"/>
        <v>44175</v>
      </c>
      <c r="B57" s="36">
        <f>SUMIFS(СВЦЭМ!$C$33:$C$776,СВЦЭМ!$A$33:$A$776,$A57,СВЦЭМ!$B$33:$B$776,B$47)+'СЕТ СН'!$G$12+СВЦЭМ!$D$10+'СЕТ СН'!$G$6-'СЕТ СН'!$G$22</f>
        <v>1227.47557332</v>
      </c>
      <c r="C57" s="36">
        <f>SUMIFS(СВЦЭМ!$C$33:$C$776,СВЦЭМ!$A$33:$A$776,$A57,СВЦЭМ!$B$33:$B$776,C$47)+'СЕТ СН'!$G$12+СВЦЭМ!$D$10+'СЕТ СН'!$G$6-'СЕТ СН'!$G$22</f>
        <v>1282.2164951100001</v>
      </c>
      <c r="D57" s="36">
        <f>SUMIFS(СВЦЭМ!$C$33:$C$776,СВЦЭМ!$A$33:$A$776,$A57,СВЦЭМ!$B$33:$B$776,D$47)+'СЕТ СН'!$G$12+СВЦЭМ!$D$10+'СЕТ СН'!$G$6-'СЕТ СН'!$G$22</f>
        <v>1293.6133006700002</v>
      </c>
      <c r="E57" s="36">
        <f>SUMIFS(СВЦЭМ!$C$33:$C$776,СВЦЭМ!$A$33:$A$776,$A57,СВЦЭМ!$B$33:$B$776,E$47)+'СЕТ СН'!$G$12+СВЦЭМ!$D$10+'СЕТ СН'!$G$6-'СЕТ СН'!$G$22</f>
        <v>1296.6881046800002</v>
      </c>
      <c r="F57" s="36">
        <f>SUMIFS(СВЦЭМ!$C$33:$C$776,СВЦЭМ!$A$33:$A$776,$A57,СВЦЭМ!$B$33:$B$776,F$47)+'СЕТ СН'!$G$12+СВЦЭМ!$D$10+'СЕТ СН'!$G$6-'СЕТ СН'!$G$22</f>
        <v>1300.0120403800001</v>
      </c>
      <c r="G57" s="36">
        <f>SUMIFS(СВЦЭМ!$C$33:$C$776,СВЦЭМ!$A$33:$A$776,$A57,СВЦЭМ!$B$33:$B$776,G$47)+'СЕТ СН'!$G$12+СВЦЭМ!$D$10+'СЕТ СН'!$G$6-'СЕТ СН'!$G$22</f>
        <v>1282.21735502</v>
      </c>
      <c r="H57" s="36">
        <f>SUMIFS(СВЦЭМ!$C$33:$C$776,СВЦЭМ!$A$33:$A$776,$A57,СВЦЭМ!$B$33:$B$776,H$47)+'СЕТ СН'!$G$12+СВЦЭМ!$D$10+'СЕТ СН'!$G$6-'СЕТ СН'!$G$22</f>
        <v>1250.5423008500002</v>
      </c>
      <c r="I57" s="36">
        <f>SUMIFS(СВЦЭМ!$C$33:$C$776,СВЦЭМ!$A$33:$A$776,$A57,СВЦЭМ!$B$33:$B$776,I$47)+'СЕТ СН'!$G$12+СВЦЭМ!$D$10+'СЕТ СН'!$G$6-'СЕТ СН'!$G$22</f>
        <v>1185.00010793</v>
      </c>
      <c r="J57" s="36">
        <f>SUMIFS(СВЦЭМ!$C$33:$C$776,СВЦЭМ!$A$33:$A$776,$A57,СВЦЭМ!$B$33:$B$776,J$47)+'СЕТ СН'!$G$12+СВЦЭМ!$D$10+'СЕТ СН'!$G$6-'СЕТ СН'!$G$22</f>
        <v>1134.4419044000001</v>
      </c>
      <c r="K57" s="36">
        <f>SUMIFS(СВЦЭМ!$C$33:$C$776,СВЦЭМ!$A$33:$A$776,$A57,СВЦЭМ!$B$33:$B$776,K$47)+'СЕТ СН'!$G$12+СВЦЭМ!$D$10+'СЕТ СН'!$G$6-'СЕТ СН'!$G$22</f>
        <v>1113.3134627100001</v>
      </c>
      <c r="L57" s="36">
        <f>SUMIFS(СВЦЭМ!$C$33:$C$776,СВЦЭМ!$A$33:$A$776,$A57,СВЦЭМ!$B$33:$B$776,L$47)+'СЕТ СН'!$G$12+СВЦЭМ!$D$10+'СЕТ СН'!$G$6-'СЕТ СН'!$G$22</f>
        <v>1116.8517737100001</v>
      </c>
      <c r="M57" s="36">
        <f>SUMIFS(СВЦЭМ!$C$33:$C$776,СВЦЭМ!$A$33:$A$776,$A57,СВЦЭМ!$B$33:$B$776,M$47)+'СЕТ СН'!$G$12+СВЦЭМ!$D$10+'СЕТ СН'!$G$6-'СЕТ СН'!$G$22</f>
        <v>1113.8651873599999</v>
      </c>
      <c r="N57" s="36">
        <f>SUMIFS(СВЦЭМ!$C$33:$C$776,СВЦЭМ!$A$33:$A$776,$A57,СВЦЭМ!$B$33:$B$776,N$47)+'СЕТ СН'!$G$12+СВЦЭМ!$D$10+'СЕТ СН'!$G$6-'СЕТ СН'!$G$22</f>
        <v>1129.22399058</v>
      </c>
      <c r="O57" s="36">
        <f>SUMIFS(СВЦЭМ!$C$33:$C$776,СВЦЭМ!$A$33:$A$776,$A57,СВЦЭМ!$B$33:$B$776,O$47)+'СЕТ СН'!$G$12+СВЦЭМ!$D$10+'СЕТ СН'!$G$6-'СЕТ СН'!$G$22</f>
        <v>1164.4076690900001</v>
      </c>
      <c r="P57" s="36">
        <f>SUMIFS(СВЦЭМ!$C$33:$C$776,СВЦЭМ!$A$33:$A$776,$A57,СВЦЭМ!$B$33:$B$776,P$47)+'СЕТ СН'!$G$12+СВЦЭМ!$D$10+'СЕТ СН'!$G$6-'СЕТ СН'!$G$22</f>
        <v>1186.00957152</v>
      </c>
      <c r="Q57" s="36">
        <f>SUMIFS(СВЦЭМ!$C$33:$C$776,СВЦЭМ!$A$33:$A$776,$A57,СВЦЭМ!$B$33:$B$776,Q$47)+'СЕТ СН'!$G$12+СВЦЭМ!$D$10+'СЕТ СН'!$G$6-'СЕТ СН'!$G$22</f>
        <v>1195.6386756900001</v>
      </c>
      <c r="R57" s="36">
        <f>SUMIFS(СВЦЭМ!$C$33:$C$776,СВЦЭМ!$A$33:$A$776,$A57,СВЦЭМ!$B$33:$B$776,R$47)+'СЕТ СН'!$G$12+СВЦЭМ!$D$10+'СЕТ СН'!$G$6-'СЕТ СН'!$G$22</f>
        <v>1161.32167192</v>
      </c>
      <c r="S57" s="36">
        <f>SUMIFS(СВЦЭМ!$C$33:$C$776,СВЦЭМ!$A$33:$A$776,$A57,СВЦЭМ!$B$33:$B$776,S$47)+'СЕТ СН'!$G$12+СВЦЭМ!$D$10+'СЕТ СН'!$G$6-'СЕТ СН'!$G$22</f>
        <v>1130.60793186</v>
      </c>
      <c r="T57" s="36">
        <f>SUMIFS(СВЦЭМ!$C$33:$C$776,СВЦЭМ!$A$33:$A$776,$A57,СВЦЭМ!$B$33:$B$776,T$47)+'СЕТ СН'!$G$12+СВЦЭМ!$D$10+'СЕТ СН'!$G$6-'СЕТ СН'!$G$22</f>
        <v>1124.9752513800001</v>
      </c>
      <c r="U57" s="36">
        <f>SUMIFS(СВЦЭМ!$C$33:$C$776,СВЦЭМ!$A$33:$A$776,$A57,СВЦЭМ!$B$33:$B$776,U$47)+'СЕТ СН'!$G$12+СВЦЭМ!$D$10+'СЕТ СН'!$G$6-'СЕТ СН'!$G$22</f>
        <v>1126.02361174</v>
      </c>
      <c r="V57" s="36">
        <f>SUMIFS(СВЦЭМ!$C$33:$C$776,СВЦЭМ!$A$33:$A$776,$A57,СВЦЭМ!$B$33:$B$776,V$47)+'СЕТ СН'!$G$12+СВЦЭМ!$D$10+'СЕТ СН'!$G$6-'СЕТ СН'!$G$22</f>
        <v>1129.9642590600001</v>
      </c>
      <c r="W57" s="36">
        <f>SUMIFS(СВЦЭМ!$C$33:$C$776,СВЦЭМ!$A$33:$A$776,$A57,СВЦЭМ!$B$33:$B$776,W$47)+'СЕТ СН'!$G$12+СВЦЭМ!$D$10+'СЕТ СН'!$G$6-'СЕТ СН'!$G$22</f>
        <v>1132.33358894</v>
      </c>
      <c r="X57" s="36">
        <f>SUMIFS(СВЦЭМ!$C$33:$C$776,СВЦЭМ!$A$33:$A$776,$A57,СВЦЭМ!$B$33:$B$776,X$47)+'СЕТ СН'!$G$12+СВЦЭМ!$D$10+'СЕТ СН'!$G$6-'СЕТ СН'!$G$22</f>
        <v>1132.3854322</v>
      </c>
      <c r="Y57" s="36">
        <f>SUMIFS(СВЦЭМ!$C$33:$C$776,СВЦЭМ!$A$33:$A$776,$A57,СВЦЭМ!$B$33:$B$776,Y$47)+'СЕТ СН'!$G$12+СВЦЭМ!$D$10+'СЕТ СН'!$G$6-'СЕТ СН'!$G$22</f>
        <v>1155.7799083699999</v>
      </c>
    </row>
    <row r="58" spans="1:25" ht="15.75" x14ac:dyDescent="0.2">
      <c r="A58" s="35">
        <f t="shared" si="1"/>
        <v>44176</v>
      </c>
      <c r="B58" s="36">
        <f>SUMIFS(СВЦЭМ!$C$33:$C$776,СВЦЭМ!$A$33:$A$776,$A58,СВЦЭМ!$B$33:$B$776,B$47)+'СЕТ СН'!$G$12+СВЦЭМ!$D$10+'СЕТ СН'!$G$6-'СЕТ СН'!$G$22</f>
        <v>1183.6653351100001</v>
      </c>
      <c r="C58" s="36">
        <f>SUMIFS(СВЦЭМ!$C$33:$C$776,СВЦЭМ!$A$33:$A$776,$A58,СВЦЭМ!$B$33:$B$776,C$47)+'СЕТ СН'!$G$12+СВЦЭМ!$D$10+'СЕТ СН'!$G$6-'СЕТ СН'!$G$22</f>
        <v>1240.7607964600002</v>
      </c>
      <c r="D58" s="36">
        <f>SUMIFS(СВЦЭМ!$C$33:$C$776,СВЦЭМ!$A$33:$A$776,$A58,СВЦЭМ!$B$33:$B$776,D$47)+'СЕТ СН'!$G$12+СВЦЭМ!$D$10+'СЕТ СН'!$G$6-'СЕТ СН'!$G$22</f>
        <v>1255.0166665700001</v>
      </c>
      <c r="E58" s="36">
        <f>SUMIFS(СВЦЭМ!$C$33:$C$776,СВЦЭМ!$A$33:$A$776,$A58,СВЦЭМ!$B$33:$B$776,E$47)+'СЕТ СН'!$G$12+СВЦЭМ!$D$10+'СЕТ СН'!$G$6-'СЕТ СН'!$G$22</f>
        <v>1257.9882962900001</v>
      </c>
      <c r="F58" s="36">
        <f>SUMIFS(СВЦЭМ!$C$33:$C$776,СВЦЭМ!$A$33:$A$776,$A58,СВЦЭМ!$B$33:$B$776,F$47)+'СЕТ СН'!$G$12+СВЦЭМ!$D$10+'СЕТ СН'!$G$6-'СЕТ СН'!$G$22</f>
        <v>1261.0847202200002</v>
      </c>
      <c r="G58" s="36">
        <f>SUMIFS(СВЦЭМ!$C$33:$C$776,СВЦЭМ!$A$33:$A$776,$A58,СВЦЭМ!$B$33:$B$776,G$47)+'СЕТ СН'!$G$12+СВЦЭМ!$D$10+'СЕТ СН'!$G$6-'СЕТ СН'!$G$22</f>
        <v>1242.9247211700001</v>
      </c>
      <c r="H58" s="36">
        <f>SUMIFS(СВЦЭМ!$C$33:$C$776,СВЦЭМ!$A$33:$A$776,$A58,СВЦЭМ!$B$33:$B$776,H$47)+'СЕТ СН'!$G$12+СВЦЭМ!$D$10+'СЕТ СН'!$G$6-'СЕТ СН'!$G$22</f>
        <v>1218.3828712900001</v>
      </c>
      <c r="I58" s="36">
        <f>SUMIFS(СВЦЭМ!$C$33:$C$776,СВЦЭМ!$A$33:$A$776,$A58,СВЦЭМ!$B$33:$B$776,I$47)+'СЕТ СН'!$G$12+СВЦЭМ!$D$10+'СЕТ СН'!$G$6-'СЕТ СН'!$G$22</f>
        <v>1172.3454096200001</v>
      </c>
      <c r="J58" s="36">
        <f>SUMIFS(СВЦЭМ!$C$33:$C$776,СВЦЭМ!$A$33:$A$776,$A58,СВЦЭМ!$B$33:$B$776,J$47)+'СЕТ СН'!$G$12+СВЦЭМ!$D$10+'СЕТ СН'!$G$6-'СЕТ СН'!$G$22</f>
        <v>1123.84568713</v>
      </c>
      <c r="K58" s="36">
        <f>SUMIFS(СВЦЭМ!$C$33:$C$776,СВЦЭМ!$A$33:$A$776,$A58,СВЦЭМ!$B$33:$B$776,K$47)+'СЕТ СН'!$G$12+СВЦЭМ!$D$10+'СЕТ СН'!$G$6-'СЕТ СН'!$G$22</f>
        <v>1110.6022943400001</v>
      </c>
      <c r="L58" s="36">
        <f>SUMIFS(СВЦЭМ!$C$33:$C$776,СВЦЭМ!$A$33:$A$776,$A58,СВЦЭМ!$B$33:$B$776,L$47)+'СЕТ СН'!$G$12+СВЦЭМ!$D$10+'СЕТ СН'!$G$6-'СЕТ СН'!$G$22</f>
        <v>1109.99712168</v>
      </c>
      <c r="M58" s="36">
        <f>SUMIFS(СВЦЭМ!$C$33:$C$776,СВЦЭМ!$A$33:$A$776,$A58,СВЦЭМ!$B$33:$B$776,M$47)+'СЕТ СН'!$G$12+СВЦЭМ!$D$10+'СЕТ СН'!$G$6-'СЕТ СН'!$G$22</f>
        <v>1106.1819127599999</v>
      </c>
      <c r="N58" s="36">
        <f>SUMIFS(СВЦЭМ!$C$33:$C$776,СВЦЭМ!$A$33:$A$776,$A58,СВЦЭМ!$B$33:$B$776,N$47)+'СЕТ СН'!$G$12+СВЦЭМ!$D$10+'СЕТ СН'!$G$6-'СЕТ СН'!$G$22</f>
        <v>1106.26837458</v>
      </c>
      <c r="O58" s="36">
        <f>SUMIFS(СВЦЭМ!$C$33:$C$776,СВЦЭМ!$A$33:$A$776,$A58,СВЦЭМ!$B$33:$B$776,O$47)+'СЕТ СН'!$G$12+СВЦЭМ!$D$10+'СЕТ СН'!$G$6-'СЕТ СН'!$G$22</f>
        <v>1146.6611086400001</v>
      </c>
      <c r="P58" s="36">
        <f>SUMIFS(СВЦЭМ!$C$33:$C$776,СВЦЭМ!$A$33:$A$776,$A58,СВЦЭМ!$B$33:$B$776,P$47)+'СЕТ СН'!$G$12+СВЦЭМ!$D$10+'СЕТ СН'!$G$6-'СЕТ СН'!$G$22</f>
        <v>1169.2922916100001</v>
      </c>
      <c r="Q58" s="36">
        <f>SUMIFS(СВЦЭМ!$C$33:$C$776,СВЦЭМ!$A$33:$A$776,$A58,СВЦЭМ!$B$33:$B$776,Q$47)+'СЕТ СН'!$G$12+СВЦЭМ!$D$10+'СЕТ СН'!$G$6-'СЕТ СН'!$G$22</f>
        <v>1173.9807730100001</v>
      </c>
      <c r="R58" s="36">
        <f>SUMIFS(СВЦЭМ!$C$33:$C$776,СВЦЭМ!$A$33:$A$776,$A58,СВЦЭМ!$B$33:$B$776,R$47)+'СЕТ СН'!$G$12+СВЦЭМ!$D$10+'СЕТ СН'!$G$6-'СЕТ СН'!$G$22</f>
        <v>1147.97143581</v>
      </c>
      <c r="S58" s="36">
        <f>SUMIFS(СВЦЭМ!$C$33:$C$776,СВЦЭМ!$A$33:$A$776,$A58,СВЦЭМ!$B$33:$B$776,S$47)+'СЕТ СН'!$G$12+СВЦЭМ!$D$10+'СЕТ СН'!$G$6-'СЕТ СН'!$G$22</f>
        <v>1114.6286277199999</v>
      </c>
      <c r="T58" s="36">
        <f>SUMIFS(СВЦЭМ!$C$33:$C$776,СВЦЭМ!$A$33:$A$776,$A58,СВЦЭМ!$B$33:$B$776,T$47)+'СЕТ СН'!$G$12+СВЦЭМ!$D$10+'СЕТ СН'!$G$6-'СЕТ СН'!$G$22</f>
        <v>1103.4224691300001</v>
      </c>
      <c r="U58" s="36">
        <f>SUMIFS(СВЦЭМ!$C$33:$C$776,СВЦЭМ!$A$33:$A$776,$A58,СВЦЭМ!$B$33:$B$776,U$47)+'СЕТ СН'!$G$12+СВЦЭМ!$D$10+'СЕТ СН'!$G$6-'СЕТ СН'!$G$22</f>
        <v>1096.6309908800001</v>
      </c>
      <c r="V58" s="36">
        <f>SUMIFS(СВЦЭМ!$C$33:$C$776,СВЦЭМ!$A$33:$A$776,$A58,СВЦЭМ!$B$33:$B$776,V$47)+'СЕТ СН'!$G$12+СВЦЭМ!$D$10+'СЕТ СН'!$G$6-'СЕТ СН'!$G$22</f>
        <v>1106.8072388000001</v>
      </c>
      <c r="W58" s="36">
        <f>SUMIFS(СВЦЭМ!$C$33:$C$776,СВЦЭМ!$A$33:$A$776,$A58,СВЦЭМ!$B$33:$B$776,W$47)+'СЕТ СН'!$G$12+СВЦЭМ!$D$10+'СЕТ СН'!$G$6-'СЕТ СН'!$G$22</f>
        <v>1111.6682765800001</v>
      </c>
      <c r="X58" s="36">
        <f>SUMIFS(СВЦЭМ!$C$33:$C$776,СВЦЭМ!$A$33:$A$776,$A58,СВЦЭМ!$B$33:$B$776,X$47)+'СЕТ СН'!$G$12+СВЦЭМ!$D$10+'СЕТ СН'!$G$6-'СЕТ СН'!$G$22</f>
        <v>1120.05575488</v>
      </c>
      <c r="Y58" s="36">
        <f>SUMIFS(СВЦЭМ!$C$33:$C$776,СВЦЭМ!$A$33:$A$776,$A58,СВЦЭМ!$B$33:$B$776,Y$47)+'СЕТ СН'!$G$12+СВЦЭМ!$D$10+'СЕТ СН'!$G$6-'СЕТ СН'!$G$22</f>
        <v>1140.4718603900001</v>
      </c>
    </row>
    <row r="59" spans="1:25" ht="15.75" x14ac:dyDescent="0.2">
      <c r="A59" s="35">
        <f t="shared" si="1"/>
        <v>44177</v>
      </c>
      <c r="B59" s="36">
        <f>SUMIFS(СВЦЭМ!$C$33:$C$776,СВЦЭМ!$A$33:$A$776,$A59,СВЦЭМ!$B$33:$B$776,B$47)+'СЕТ СН'!$G$12+СВЦЭМ!$D$10+'СЕТ СН'!$G$6-'СЕТ СН'!$G$22</f>
        <v>1155.0026353600001</v>
      </c>
      <c r="C59" s="36">
        <f>SUMIFS(СВЦЭМ!$C$33:$C$776,СВЦЭМ!$A$33:$A$776,$A59,СВЦЭМ!$B$33:$B$776,C$47)+'СЕТ СН'!$G$12+СВЦЭМ!$D$10+'СЕТ СН'!$G$6-'СЕТ СН'!$G$22</f>
        <v>1201.8701378400001</v>
      </c>
      <c r="D59" s="36">
        <f>SUMIFS(СВЦЭМ!$C$33:$C$776,СВЦЭМ!$A$33:$A$776,$A59,СВЦЭМ!$B$33:$B$776,D$47)+'СЕТ СН'!$G$12+СВЦЭМ!$D$10+'СЕТ СН'!$G$6-'СЕТ СН'!$G$22</f>
        <v>1223.9542625399999</v>
      </c>
      <c r="E59" s="36">
        <f>SUMIFS(СВЦЭМ!$C$33:$C$776,СВЦЭМ!$A$33:$A$776,$A59,СВЦЭМ!$B$33:$B$776,E$47)+'СЕТ СН'!$G$12+СВЦЭМ!$D$10+'СЕТ СН'!$G$6-'СЕТ СН'!$G$22</f>
        <v>1242.103494</v>
      </c>
      <c r="F59" s="36">
        <f>SUMIFS(СВЦЭМ!$C$33:$C$776,СВЦЭМ!$A$33:$A$776,$A59,СВЦЭМ!$B$33:$B$776,F$47)+'СЕТ СН'!$G$12+СВЦЭМ!$D$10+'СЕТ СН'!$G$6-'СЕТ СН'!$G$22</f>
        <v>1251.5547919300002</v>
      </c>
      <c r="G59" s="36">
        <f>SUMIFS(СВЦЭМ!$C$33:$C$776,СВЦЭМ!$A$33:$A$776,$A59,СВЦЭМ!$B$33:$B$776,G$47)+'СЕТ СН'!$G$12+СВЦЭМ!$D$10+'СЕТ СН'!$G$6-'СЕТ СН'!$G$22</f>
        <v>1246.2395667700002</v>
      </c>
      <c r="H59" s="36">
        <f>SUMIFS(СВЦЭМ!$C$33:$C$776,СВЦЭМ!$A$33:$A$776,$A59,СВЦЭМ!$B$33:$B$776,H$47)+'СЕТ СН'!$G$12+СВЦЭМ!$D$10+'СЕТ СН'!$G$6-'СЕТ СН'!$G$22</f>
        <v>1243.0119932699999</v>
      </c>
      <c r="I59" s="36">
        <f>SUMIFS(СВЦЭМ!$C$33:$C$776,СВЦЭМ!$A$33:$A$776,$A59,СВЦЭМ!$B$33:$B$776,I$47)+'СЕТ СН'!$G$12+СВЦЭМ!$D$10+'СЕТ СН'!$G$6-'СЕТ СН'!$G$22</f>
        <v>1197.5752184200001</v>
      </c>
      <c r="J59" s="36">
        <f>SUMIFS(СВЦЭМ!$C$33:$C$776,СВЦЭМ!$A$33:$A$776,$A59,СВЦЭМ!$B$33:$B$776,J$47)+'СЕТ СН'!$G$12+СВЦЭМ!$D$10+'СЕТ СН'!$G$6-'СЕТ СН'!$G$22</f>
        <v>1118.9013704500001</v>
      </c>
      <c r="K59" s="36">
        <f>SUMIFS(СВЦЭМ!$C$33:$C$776,СВЦЭМ!$A$33:$A$776,$A59,СВЦЭМ!$B$33:$B$776,K$47)+'СЕТ СН'!$G$12+СВЦЭМ!$D$10+'СЕТ СН'!$G$6-'СЕТ СН'!$G$22</f>
        <v>1112.7679565800001</v>
      </c>
      <c r="L59" s="36">
        <f>SUMIFS(СВЦЭМ!$C$33:$C$776,СВЦЭМ!$A$33:$A$776,$A59,СВЦЭМ!$B$33:$B$776,L$47)+'СЕТ СН'!$G$12+СВЦЭМ!$D$10+'СЕТ СН'!$G$6-'СЕТ СН'!$G$22</f>
        <v>1121.62345783</v>
      </c>
      <c r="M59" s="36">
        <f>SUMIFS(СВЦЭМ!$C$33:$C$776,СВЦЭМ!$A$33:$A$776,$A59,СВЦЭМ!$B$33:$B$776,M$47)+'СЕТ СН'!$G$12+СВЦЭМ!$D$10+'СЕТ СН'!$G$6-'СЕТ СН'!$G$22</f>
        <v>1112.0672411400001</v>
      </c>
      <c r="N59" s="36">
        <f>SUMIFS(СВЦЭМ!$C$33:$C$776,СВЦЭМ!$A$33:$A$776,$A59,СВЦЭМ!$B$33:$B$776,N$47)+'СЕТ СН'!$G$12+СВЦЭМ!$D$10+'СЕТ СН'!$G$6-'СЕТ СН'!$G$22</f>
        <v>1105.89480297</v>
      </c>
      <c r="O59" s="36">
        <f>SUMIFS(СВЦЭМ!$C$33:$C$776,СВЦЭМ!$A$33:$A$776,$A59,СВЦЭМ!$B$33:$B$776,O$47)+'СЕТ СН'!$G$12+СВЦЭМ!$D$10+'СЕТ СН'!$G$6-'СЕТ СН'!$G$22</f>
        <v>1136.5905420199999</v>
      </c>
      <c r="P59" s="36">
        <f>SUMIFS(СВЦЭМ!$C$33:$C$776,СВЦЭМ!$A$33:$A$776,$A59,СВЦЭМ!$B$33:$B$776,P$47)+'СЕТ СН'!$G$12+СВЦЭМ!$D$10+'СЕТ СН'!$G$6-'СЕТ СН'!$G$22</f>
        <v>1152.6441467</v>
      </c>
      <c r="Q59" s="36">
        <f>SUMIFS(СВЦЭМ!$C$33:$C$776,СВЦЭМ!$A$33:$A$776,$A59,СВЦЭМ!$B$33:$B$776,Q$47)+'СЕТ СН'!$G$12+СВЦЭМ!$D$10+'СЕТ СН'!$G$6-'СЕТ СН'!$G$22</f>
        <v>1152.4899669399999</v>
      </c>
      <c r="R59" s="36">
        <f>SUMIFS(СВЦЭМ!$C$33:$C$776,СВЦЭМ!$A$33:$A$776,$A59,СВЦЭМ!$B$33:$B$776,R$47)+'СЕТ СН'!$G$12+СВЦЭМ!$D$10+'СЕТ СН'!$G$6-'СЕТ СН'!$G$22</f>
        <v>1110.30580854</v>
      </c>
      <c r="S59" s="36">
        <f>SUMIFS(СВЦЭМ!$C$33:$C$776,СВЦЭМ!$A$33:$A$776,$A59,СВЦЭМ!$B$33:$B$776,S$47)+'СЕТ СН'!$G$12+СВЦЭМ!$D$10+'СЕТ СН'!$G$6-'СЕТ СН'!$G$22</f>
        <v>1107.7554854</v>
      </c>
      <c r="T59" s="36">
        <f>SUMIFS(СВЦЭМ!$C$33:$C$776,СВЦЭМ!$A$33:$A$776,$A59,СВЦЭМ!$B$33:$B$776,T$47)+'СЕТ СН'!$G$12+СВЦЭМ!$D$10+'СЕТ СН'!$G$6-'СЕТ СН'!$G$22</f>
        <v>1123.3738097299999</v>
      </c>
      <c r="U59" s="36">
        <f>SUMIFS(СВЦЭМ!$C$33:$C$776,СВЦЭМ!$A$33:$A$776,$A59,СВЦЭМ!$B$33:$B$776,U$47)+'СЕТ СН'!$G$12+СВЦЭМ!$D$10+'СЕТ СН'!$G$6-'СЕТ СН'!$G$22</f>
        <v>1119.0878042900001</v>
      </c>
      <c r="V59" s="36">
        <f>SUMIFS(СВЦЭМ!$C$33:$C$776,СВЦЭМ!$A$33:$A$776,$A59,СВЦЭМ!$B$33:$B$776,V$47)+'СЕТ СН'!$G$12+СВЦЭМ!$D$10+'СЕТ СН'!$G$6-'СЕТ СН'!$G$22</f>
        <v>1109.4829455000001</v>
      </c>
      <c r="W59" s="36">
        <f>SUMIFS(СВЦЭМ!$C$33:$C$776,СВЦЭМ!$A$33:$A$776,$A59,СВЦЭМ!$B$33:$B$776,W$47)+'СЕТ СН'!$G$12+СВЦЭМ!$D$10+'СЕТ СН'!$G$6-'СЕТ СН'!$G$22</f>
        <v>1107.7646524900001</v>
      </c>
      <c r="X59" s="36">
        <f>SUMIFS(СВЦЭМ!$C$33:$C$776,СВЦЭМ!$A$33:$A$776,$A59,СВЦЭМ!$B$33:$B$776,X$47)+'СЕТ СН'!$G$12+СВЦЭМ!$D$10+'СЕТ СН'!$G$6-'СЕТ СН'!$G$22</f>
        <v>1109.6092108800001</v>
      </c>
      <c r="Y59" s="36">
        <f>SUMIFS(СВЦЭМ!$C$33:$C$776,СВЦЭМ!$A$33:$A$776,$A59,СВЦЭМ!$B$33:$B$776,Y$47)+'СЕТ СН'!$G$12+СВЦЭМ!$D$10+'СЕТ СН'!$G$6-'СЕТ СН'!$G$22</f>
        <v>1128.5457056</v>
      </c>
    </row>
    <row r="60" spans="1:25" ht="15.75" x14ac:dyDescent="0.2">
      <c r="A60" s="35">
        <f t="shared" si="1"/>
        <v>44178</v>
      </c>
      <c r="B60" s="36">
        <f>SUMIFS(СВЦЭМ!$C$33:$C$776,СВЦЭМ!$A$33:$A$776,$A60,СВЦЭМ!$B$33:$B$776,B$47)+'СЕТ СН'!$G$12+СВЦЭМ!$D$10+'СЕТ СН'!$G$6-'СЕТ СН'!$G$22</f>
        <v>1183.9416366</v>
      </c>
      <c r="C60" s="36">
        <f>SUMIFS(СВЦЭМ!$C$33:$C$776,СВЦЭМ!$A$33:$A$776,$A60,СВЦЭМ!$B$33:$B$776,C$47)+'СЕТ СН'!$G$12+СВЦЭМ!$D$10+'СЕТ СН'!$G$6-'СЕТ СН'!$G$22</f>
        <v>1234.8592371</v>
      </c>
      <c r="D60" s="36">
        <f>SUMIFS(СВЦЭМ!$C$33:$C$776,СВЦЭМ!$A$33:$A$776,$A60,СВЦЭМ!$B$33:$B$776,D$47)+'СЕТ СН'!$G$12+СВЦЭМ!$D$10+'СЕТ СН'!$G$6-'СЕТ СН'!$G$22</f>
        <v>1254.37164635</v>
      </c>
      <c r="E60" s="36">
        <f>SUMIFS(СВЦЭМ!$C$33:$C$776,СВЦЭМ!$A$33:$A$776,$A60,СВЦЭМ!$B$33:$B$776,E$47)+'СЕТ СН'!$G$12+СВЦЭМ!$D$10+'СЕТ СН'!$G$6-'СЕТ СН'!$G$22</f>
        <v>1263.0291497000001</v>
      </c>
      <c r="F60" s="36">
        <f>SUMIFS(СВЦЭМ!$C$33:$C$776,СВЦЭМ!$A$33:$A$776,$A60,СВЦЭМ!$B$33:$B$776,F$47)+'СЕТ СН'!$G$12+СВЦЭМ!$D$10+'СЕТ СН'!$G$6-'СЕТ СН'!$G$22</f>
        <v>1262.6962255100002</v>
      </c>
      <c r="G60" s="36">
        <f>SUMIFS(СВЦЭМ!$C$33:$C$776,СВЦЭМ!$A$33:$A$776,$A60,СВЦЭМ!$B$33:$B$776,G$47)+'СЕТ СН'!$G$12+СВЦЭМ!$D$10+'СЕТ СН'!$G$6-'СЕТ СН'!$G$22</f>
        <v>1254.9020502400001</v>
      </c>
      <c r="H60" s="36">
        <f>SUMIFS(СВЦЭМ!$C$33:$C$776,СВЦЭМ!$A$33:$A$776,$A60,СВЦЭМ!$B$33:$B$776,H$47)+'СЕТ СН'!$G$12+СВЦЭМ!$D$10+'СЕТ СН'!$G$6-'СЕТ СН'!$G$22</f>
        <v>1236.39479312</v>
      </c>
      <c r="I60" s="36">
        <f>SUMIFS(СВЦЭМ!$C$33:$C$776,СВЦЭМ!$A$33:$A$776,$A60,СВЦЭМ!$B$33:$B$776,I$47)+'СЕТ СН'!$G$12+СВЦЭМ!$D$10+'СЕТ СН'!$G$6-'СЕТ СН'!$G$22</f>
        <v>1176.8832284600001</v>
      </c>
      <c r="J60" s="36">
        <f>SUMIFS(СВЦЭМ!$C$33:$C$776,СВЦЭМ!$A$33:$A$776,$A60,СВЦЭМ!$B$33:$B$776,J$47)+'СЕТ СН'!$G$12+СВЦЭМ!$D$10+'СЕТ СН'!$G$6-'СЕТ СН'!$G$22</f>
        <v>1122.3117573300001</v>
      </c>
      <c r="K60" s="36">
        <f>SUMIFS(СВЦЭМ!$C$33:$C$776,СВЦЭМ!$A$33:$A$776,$A60,СВЦЭМ!$B$33:$B$776,K$47)+'СЕТ СН'!$G$12+СВЦЭМ!$D$10+'СЕТ СН'!$G$6-'СЕТ СН'!$G$22</f>
        <v>1096.3714064800001</v>
      </c>
      <c r="L60" s="36">
        <f>SUMIFS(СВЦЭМ!$C$33:$C$776,СВЦЭМ!$A$33:$A$776,$A60,СВЦЭМ!$B$33:$B$776,L$47)+'СЕТ СН'!$G$12+СВЦЭМ!$D$10+'СЕТ СН'!$G$6-'СЕТ СН'!$G$22</f>
        <v>1106.45143889</v>
      </c>
      <c r="M60" s="36">
        <f>SUMIFS(СВЦЭМ!$C$33:$C$776,СВЦЭМ!$A$33:$A$776,$A60,СВЦЭМ!$B$33:$B$776,M$47)+'СЕТ СН'!$G$12+СВЦЭМ!$D$10+'СЕТ СН'!$G$6-'СЕТ СН'!$G$22</f>
        <v>1105.3084505900001</v>
      </c>
      <c r="N60" s="36">
        <f>SUMIFS(СВЦЭМ!$C$33:$C$776,СВЦЭМ!$A$33:$A$776,$A60,СВЦЭМ!$B$33:$B$776,N$47)+'СЕТ СН'!$G$12+СВЦЭМ!$D$10+'СЕТ СН'!$G$6-'СЕТ СН'!$G$22</f>
        <v>1099.7514565700001</v>
      </c>
      <c r="O60" s="36">
        <f>SUMIFS(СВЦЭМ!$C$33:$C$776,СВЦЭМ!$A$33:$A$776,$A60,СВЦЭМ!$B$33:$B$776,O$47)+'СЕТ СН'!$G$12+СВЦЭМ!$D$10+'СЕТ СН'!$G$6-'СЕТ СН'!$G$22</f>
        <v>1137.9457410699999</v>
      </c>
      <c r="P60" s="36">
        <f>SUMIFS(СВЦЭМ!$C$33:$C$776,СВЦЭМ!$A$33:$A$776,$A60,СВЦЭМ!$B$33:$B$776,P$47)+'СЕТ СН'!$G$12+СВЦЭМ!$D$10+'СЕТ СН'!$G$6-'СЕТ СН'!$G$22</f>
        <v>1152.70513114</v>
      </c>
      <c r="Q60" s="36">
        <f>SUMIFS(СВЦЭМ!$C$33:$C$776,СВЦЭМ!$A$33:$A$776,$A60,СВЦЭМ!$B$33:$B$776,Q$47)+'СЕТ СН'!$G$12+СВЦЭМ!$D$10+'СЕТ СН'!$G$6-'СЕТ СН'!$G$22</f>
        <v>1168.3128908400001</v>
      </c>
      <c r="R60" s="36">
        <f>SUMIFS(СВЦЭМ!$C$33:$C$776,СВЦЭМ!$A$33:$A$776,$A60,СВЦЭМ!$B$33:$B$776,R$47)+'СЕТ СН'!$G$12+СВЦЭМ!$D$10+'СЕТ СН'!$G$6-'СЕТ СН'!$G$22</f>
        <v>1115.59831702</v>
      </c>
      <c r="S60" s="36">
        <f>SUMIFS(СВЦЭМ!$C$33:$C$776,СВЦЭМ!$A$33:$A$776,$A60,СВЦЭМ!$B$33:$B$776,S$47)+'СЕТ СН'!$G$12+СВЦЭМ!$D$10+'СЕТ СН'!$G$6-'СЕТ СН'!$G$22</f>
        <v>1096.07771361</v>
      </c>
      <c r="T60" s="36">
        <f>SUMIFS(СВЦЭМ!$C$33:$C$776,СВЦЭМ!$A$33:$A$776,$A60,СВЦЭМ!$B$33:$B$776,T$47)+'СЕТ СН'!$G$12+СВЦЭМ!$D$10+'СЕТ СН'!$G$6-'СЕТ СН'!$G$22</f>
        <v>1104.3531837800001</v>
      </c>
      <c r="U60" s="36">
        <f>SUMIFS(СВЦЭМ!$C$33:$C$776,СВЦЭМ!$A$33:$A$776,$A60,СВЦЭМ!$B$33:$B$776,U$47)+'СЕТ СН'!$G$12+СВЦЭМ!$D$10+'СЕТ СН'!$G$6-'СЕТ СН'!$G$22</f>
        <v>1104.08536166</v>
      </c>
      <c r="V60" s="36">
        <f>SUMIFS(СВЦЭМ!$C$33:$C$776,СВЦЭМ!$A$33:$A$776,$A60,СВЦЭМ!$B$33:$B$776,V$47)+'СЕТ СН'!$G$12+СВЦЭМ!$D$10+'СЕТ СН'!$G$6-'СЕТ СН'!$G$22</f>
        <v>1106.126996</v>
      </c>
      <c r="W60" s="36">
        <f>SUMIFS(СВЦЭМ!$C$33:$C$776,СВЦЭМ!$A$33:$A$776,$A60,СВЦЭМ!$B$33:$B$776,W$47)+'СЕТ СН'!$G$12+СВЦЭМ!$D$10+'СЕТ СН'!$G$6-'СЕТ СН'!$G$22</f>
        <v>1108.5847909500001</v>
      </c>
      <c r="X60" s="36">
        <f>SUMIFS(СВЦЭМ!$C$33:$C$776,СВЦЭМ!$A$33:$A$776,$A60,СВЦЭМ!$B$33:$B$776,X$47)+'СЕТ СН'!$G$12+СВЦЭМ!$D$10+'СЕТ СН'!$G$6-'СЕТ СН'!$G$22</f>
        <v>1100.66911142</v>
      </c>
      <c r="Y60" s="36">
        <f>SUMIFS(СВЦЭМ!$C$33:$C$776,СВЦЭМ!$A$33:$A$776,$A60,СВЦЭМ!$B$33:$B$776,Y$47)+'СЕТ СН'!$G$12+СВЦЭМ!$D$10+'СЕТ СН'!$G$6-'СЕТ СН'!$G$22</f>
        <v>1093.00892881</v>
      </c>
    </row>
    <row r="61" spans="1:25" ht="15.75" x14ac:dyDescent="0.2">
      <c r="A61" s="35">
        <f t="shared" si="1"/>
        <v>44179</v>
      </c>
      <c r="B61" s="36">
        <f>SUMIFS(СВЦЭМ!$C$33:$C$776,СВЦЭМ!$A$33:$A$776,$A61,СВЦЭМ!$B$33:$B$776,B$47)+'СЕТ СН'!$G$12+СВЦЭМ!$D$10+'СЕТ СН'!$G$6-'СЕТ СН'!$G$22</f>
        <v>1138.1590455800001</v>
      </c>
      <c r="C61" s="36">
        <f>SUMIFS(СВЦЭМ!$C$33:$C$776,СВЦЭМ!$A$33:$A$776,$A61,СВЦЭМ!$B$33:$B$776,C$47)+'СЕТ СН'!$G$12+СВЦЭМ!$D$10+'СЕТ СН'!$G$6-'СЕТ СН'!$G$22</f>
        <v>1217.2501463200001</v>
      </c>
      <c r="D61" s="36">
        <f>SUMIFS(СВЦЭМ!$C$33:$C$776,СВЦЭМ!$A$33:$A$776,$A61,СВЦЭМ!$B$33:$B$776,D$47)+'СЕТ СН'!$G$12+СВЦЭМ!$D$10+'СЕТ СН'!$G$6-'СЕТ СН'!$G$22</f>
        <v>1247.4314835100001</v>
      </c>
      <c r="E61" s="36">
        <f>SUMIFS(СВЦЭМ!$C$33:$C$776,СВЦЭМ!$A$33:$A$776,$A61,СВЦЭМ!$B$33:$B$776,E$47)+'СЕТ СН'!$G$12+СВЦЭМ!$D$10+'СЕТ СН'!$G$6-'СЕТ СН'!$G$22</f>
        <v>1265.0878536499999</v>
      </c>
      <c r="F61" s="36">
        <f>SUMIFS(СВЦЭМ!$C$33:$C$776,СВЦЭМ!$A$33:$A$776,$A61,СВЦЭМ!$B$33:$B$776,F$47)+'СЕТ СН'!$G$12+СВЦЭМ!$D$10+'СЕТ СН'!$G$6-'СЕТ СН'!$G$22</f>
        <v>1263.81203942</v>
      </c>
      <c r="G61" s="36">
        <f>SUMIFS(СВЦЭМ!$C$33:$C$776,СВЦЭМ!$A$33:$A$776,$A61,СВЦЭМ!$B$33:$B$776,G$47)+'СЕТ СН'!$G$12+СВЦЭМ!$D$10+'СЕТ СН'!$G$6-'СЕТ СН'!$G$22</f>
        <v>1248.6576215700002</v>
      </c>
      <c r="H61" s="36">
        <f>SUMIFS(СВЦЭМ!$C$33:$C$776,СВЦЭМ!$A$33:$A$776,$A61,СВЦЭМ!$B$33:$B$776,H$47)+'СЕТ СН'!$G$12+СВЦЭМ!$D$10+'СЕТ СН'!$G$6-'СЕТ СН'!$G$22</f>
        <v>1220.2304599300001</v>
      </c>
      <c r="I61" s="36">
        <f>SUMIFS(СВЦЭМ!$C$33:$C$776,СВЦЭМ!$A$33:$A$776,$A61,СВЦЭМ!$B$33:$B$776,I$47)+'СЕТ СН'!$G$12+СВЦЭМ!$D$10+'СЕТ СН'!$G$6-'СЕТ СН'!$G$22</f>
        <v>1164.4011693</v>
      </c>
      <c r="J61" s="36">
        <f>SUMIFS(СВЦЭМ!$C$33:$C$776,СВЦЭМ!$A$33:$A$776,$A61,СВЦЭМ!$B$33:$B$776,J$47)+'СЕТ СН'!$G$12+СВЦЭМ!$D$10+'СЕТ СН'!$G$6-'СЕТ СН'!$G$22</f>
        <v>1133.73918228</v>
      </c>
      <c r="K61" s="36">
        <f>SUMIFS(СВЦЭМ!$C$33:$C$776,СВЦЭМ!$A$33:$A$776,$A61,СВЦЭМ!$B$33:$B$776,K$47)+'СЕТ СН'!$G$12+СВЦЭМ!$D$10+'СЕТ СН'!$G$6-'СЕТ СН'!$G$22</f>
        <v>1114.0976322200002</v>
      </c>
      <c r="L61" s="36">
        <f>SUMIFS(СВЦЭМ!$C$33:$C$776,СВЦЭМ!$A$33:$A$776,$A61,СВЦЭМ!$B$33:$B$776,L$47)+'СЕТ СН'!$G$12+СВЦЭМ!$D$10+'СЕТ СН'!$G$6-'СЕТ СН'!$G$22</f>
        <v>1117.85218981</v>
      </c>
      <c r="M61" s="36">
        <f>SUMIFS(СВЦЭМ!$C$33:$C$776,СВЦЭМ!$A$33:$A$776,$A61,СВЦЭМ!$B$33:$B$776,M$47)+'СЕТ СН'!$G$12+СВЦЭМ!$D$10+'СЕТ СН'!$G$6-'СЕТ СН'!$G$22</f>
        <v>1116.80443087</v>
      </c>
      <c r="N61" s="36">
        <f>SUMIFS(СВЦЭМ!$C$33:$C$776,СВЦЭМ!$A$33:$A$776,$A61,СВЦЭМ!$B$33:$B$776,N$47)+'СЕТ СН'!$G$12+СВЦЭМ!$D$10+'СЕТ СН'!$G$6-'СЕТ СН'!$G$22</f>
        <v>1109.471902</v>
      </c>
      <c r="O61" s="36">
        <f>SUMIFS(СВЦЭМ!$C$33:$C$776,СВЦЭМ!$A$33:$A$776,$A61,СВЦЭМ!$B$33:$B$776,O$47)+'СЕТ СН'!$G$12+СВЦЭМ!$D$10+'СЕТ СН'!$G$6-'СЕТ СН'!$G$22</f>
        <v>1146.3151421300001</v>
      </c>
      <c r="P61" s="36">
        <f>SUMIFS(СВЦЭМ!$C$33:$C$776,СВЦЭМ!$A$33:$A$776,$A61,СВЦЭМ!$B$33:$B$776,P$47)+'СЕТ СН'!$G$12+СВЦЭМ!$D$10+'СЕТ СН'!$G$6-'СЕТ СН'!$G$22</f>
        <v>1164.43985305</v>
      </c>
      <c r="Q61" s="36">
        <f>SUMIFS(СВЦЭМ!$C$33:$C$776,СВЦЭМ!$A$33:$A$776,$A61,СВЦЭМ!$B$33:$B$776,Q$47)+'СЕТ СН'!$G$12+СВЦЭМ!$D$10+'СЕТ СН'!$G$6-'СЕТ СН'!$G$22</f>
        <v>1175.7760203400001</v>
      </c>
      <c r="R61" s="36">
        <f>SUMIFS(СВЦЭМ!$C$33:$C$776,СВЦЭМ!$A$33:$A$776,$A61,СВЦЭМ!$B$33:$B$776,R$47)+'СЕТ СН'!$G$12+СВЦЭМ!$D$10+'СЕТ СН'!$G$6-'СЕТ СН'!$G$22</f>
        <v>1138.62793093</v>
      </c>
      <c r="S61" s="36">
        <f>SUMIFS(СВЦЭМ!$C$33:$C$776,СВЦЭМ!$A$33:$A$776,$A61,СВЦЭМ!$B$33:$B$776,S$47)+'СЕТ СН'!$G$12+СВЦЭМ!$D$10+'СЕТ СН'!$G$6-'СЕТ СН'!$G$22</f>
        <v>1114.31071679</v>
      </c>
      <c r="T61" s="36">
        <f>SUMIFS(СВЦЭМ!$C$33:$C$776,СВЦЭМ!$A$33:$A$776,$A61,СВЦЭМ!$B$33:$B$776,T$47)+'СЕТ СН'!$G$12+СВЦЭМ!$D$10+'СЕТ СН'!$G$6-'СЕТ СН'!$G$22</f>
        <v>1126.36390547</v>
      </c>
      <c r="U61" s="36">
        <f>SUMIFS(СВЦЭМ!$C$33:$C$776,СВЦЭМ!$A$33:$A$776,$A61,СВЦЭМ!$B$33:$B$776,U$47)+'СЕТ СН'!$G$12+СВЦЭМ!$D$10+'СЕТ СН'!$G$6-'СЕТ СН'!$G$22</f>
        <v>1126.70044568</v>
      </c>
      <c r="V61" s="36">
        <f>SUMIFS(СВЦЭМ!$C$33:$C$776,СВЦЭМ!$A$33:$A$776,$A61,СВЦЭМ!$B$33:$B$776,V$47)+'СЕТ СН'!$G$12+СВЦЭМ!$D$10+'СЕТ СН'!$G$6-'СЕТ СН'!$G$22</f>
        <v>1117.4032505300002</v>
      </c>
      <c r="W61" s="36">
        <f>SUMIFS(СВЦЭМ!$C$33:$C$776,СВЦЭМ!$A$33:$A$776,$A61,СВЦЭМ!$B$33:$B$776,W$47)+'СЕТ СН'!$G$12+СВЦЭМ!$D$10+'СЕТ СН'!$G$6-'СЕТ СН'!$G$22</f>
        <v>1109.0450319700001</v>
      </c>
      <c r="X61" s="36">
        <f>SUMIFS(СВЦЭМ!$C$33:$C$776,СВЦЭМ!$A$33:$A$776,$A61,СВЦЭМ!$B$33:$B$776,X$47)+'СЕТ СН'!$G$12+СВЦЭМ!$D$10+'СЕТ СН'!$G$6-'СЕТ СН'!$G$22</f>
        <v>1116.67670492</v>
      </c>
      <c r="Y61" s="36">
        <f>SUMIFS(СВЦЭМ!$C$33:$C$776,СВЦЭМ!$A$33:$A$776,$A61,СВЦЭМ!$B$33:$B$776,Y$47)+'СЕТ СН'!$G$12+СВЦЭМ!$D$10+'СЕТ СН'!$G$6-'СЕТ СН'!$G$22</f>
        <v>1143.97966479</v>
      </c>
    </row>
    <row r="62" spans="1:25" ht="15.75" x14ac:dyDescent="0.2">
      <c r="A62" s="35">
        <f t="shared" si="1"/>
        <v>44180</v>
      </c>
      <c r="B62" s="36">
        <f>SUMIFS(СВЦЭМ!$C$33:$C$776,СВЦЭМ!$A$33:$A$776,$A62,СВЦЭМ!$B$33:$B$776,B$47)+'СЕТ СН'!$G$12+СВЦЭМ!$D$10+'СЕТ СН'!$G$6-'СЕТ СН'!$G$22</f>
        <v>1221.7573146300001</v>
      </c>
      <c r="C62" s="36">
        <f>SUMIFS(СВЦЭМ!$C$33:$C$776,СВЦЭМ!$A$33:$A$776,$A62,СВЦЭМ!$B$33:$B$776,C$47)+'СЕТ СН'!$G$12+СВЦЭМ!$D$10+'СЕТ СН'!$G$6-'СЕТ СН'!$G$22</f>
        <v>1270.2576755600001</v>
      </c>
      <c r="D62" s="36">
        <f>SUMIFS(СВЦЭМ!$C$33:$C$776,СВЦЭМ!$A$33:$A$776,$A62,СВЦЭМ!$B$33:$B$776,D$47)+'СЕТ СН'!$G$12+СВЦЭМ!$D$10+'СЕТ СН'!$G$6-'СЕТ СН'!$G$22</f>
        <v>1275.64517574</v>
      </c>
      <c r="E62" s="36">
        <f>SUMIFS(СВЦЭМ!$C$33:$C$776,СВЦЭМ!$A$33:$A$776,$A62,СВЦЭМ!$B$33:$B$776,E$47)+'СЕТ СН'!$G$12+СВЦЭМ!$D$10+'СЕТ СН'!$G$6-'СЕТ СН'!$G$22</f>
        <v>1280.57824618</v>
      </c>
      <c r="F62" s="36">
        <f>SUMIFS(СВЦЭМ!$C$33:$C$776,СВЦЭМ!$A$33:$A$776,$A62,СВЦЭМ!$B$33:$B$776,F$47)+'СЕТ СН'!$G$12+СВЦЭМ!$D$10+'СЕТ СН'!$G$6-'СЕТ СН'!$G$22</f>
        <v>1270.7447514300002</v>
      </c>
      <c r="G62" s="36">
        <f>SUMIFS(СВЦЭМ!$C$33:$C$776,СВЦЭМ!$A$33:$A$776,$A62,СВЦЭМ!$B$33:$B$776,G$47)+'СЕТ СН'!$G$12+СВЦЭМ!$D$10+'СЕТ СН'!$G$6-'СЕТ СН'!$G$22</f>
        <v>1236.46001032</v>
      </c>
      <c r="H62" s="36">
        <f>SUMIFS(СВЦЭМ!$C$33:$C$776,СВЦЭМ!$A$33:$A$776,$A62,СВЦЭМ!$B$33:$B$776,H$47)+'СЕТ СН'!$G$12+СВЦЭМ!$D$10+'СЕТ СН'!$G$6-'СЕТ СН'!$G$22</f>
        <v>1193.2115992700001</v>
      </c>
      <c r="I62" s="36">
        <f>SUMIFS(СВЦЭМ!$C$33:$C$776,СВЦЭМ!$A$33:$A$776,$A62,СВЦЭМ!$B$33:$B$776,I$47)+'СЕТ СН'!$G$12+СВЦЭМ!$D$10+'СЕТ СН'!$G$6-'СЕТ СН'!$G$22</f>
        <v>1154.60339228</v>
      </c>
      <c r="J62" s="36">
        <f>SUMIFS(СВЦЭМ!$C$33:$C$776,СВЦЭМ!$A$33:$A$776,$A62,СВЦЭМ!$B$33:$B$776,J$47)+'СЕТ СН'!$G$12+СВЦЭМ!$D$10+'СЕТ СН'!$G$6-'СЕТ СН'!$G$22</f>
        <v>1124.3146427900001</v>
      </c>
      <c r="K62" s="36">
        <f>SUMIFS(СВЦЭМ!$C$33:$C$776,СВЦЭМ!$A$33:$A$776,$A62,СВЦЭМ!$B$33:$B$776,K$47)+'СЕТ СН'!$G$12+СВЦЭМ!$D$10+'СЕТ СН'!$G$6-'СЕТ СН'!$G$22</f>
        <v>1098.2404379</v>
      </c>
      <c r="L62" s="36">
        <f>SUMIFS(СВЦЭМ!$C$33:$C$776,СВЦЭМ!$A$33:$A$776,$A62,СВЦЭМ!$B$33:$B$776,L$47)+'СЕТ СН'!$G$12+СВЦЭМ!$D$10+'СЕТ СН'!$G$6-'СЕТ СН'!$G$22</f>
        <v>1103.49832354</v>
      </c>
      <c r="M62" s="36">
        <f>SUMIFS(СВЦЭМ!$C$33:$C$776,СВЦЭМ!$A$33:$A$776,$A62,СВЦЭМ!$B$33:$B$776,M$47)+'СЕТ СН'!$G$12+СВЦЭМ!$D$10+'СЕТ СН'!$G$6-'СЕТ СН'!$G$22</f>
        <v>1108.85071268</v>
      </c>
      <c r="N62" s="36">
        <f>SUMIFS(СВЦЭМ!$C$33:$C$776,СВЦЭМ!$A$33:$A$776,$A62,СВЦЭМ!$B$33:$B$776,N$47)+'СЕТ СН'!$G$12+СВЦЭМ!$D$10+'СЕТ СН'!$G$6-'СЕТ СН'!$G$22</f>
        <v>1119.0816729800001</v>
      </c>
      <c r="O62" s="36">
        <f>SUMIFS(СВЦЭМ!$C$33:$C$776,СВЦЭМ!$A$33:$A$776,$A62,СВЦЭМ!$B$33:$B$776,O$47)+'СЕТ СН'!$G$12+СВЦЭМ!$D$10+'СЕТ СН'!$G$6-'СЕТ СН'!$G$22</f>
        <v>1168.2139817100001</v>
      </c>
      <c r="P62" s="36">
        <f>SUMIFS(СВЦЭМ!$C$33:$C$776,СВЦЭМ!$A$33:$A$776,$A62,СВЦЭМ!$B$33:$B$776,P$47)+'СЕТ СН'!$G$12+СВЦЭМ!$D$10+'СЕТ СН'!$G$6-'СЕТ СН'!$G$22</f>
        <v>1183.6552933299999</v>
      </c>
      <c r="Q62" s="36">
        <f>SUMIFS(СВЦЭМ!$C$33:$C$776,СВЦЭМ!$A$33:$A$776,$A62,СВЦЭМ!$B$33:$B$776,Q$47)+'СЕТ СН'!$G$12+СВЦЭМ!$D$10+'СЕТ СН'!$G$6-'СЕТ СН'!$G$22</f>
        <v>1185.24413985</v>
      </c>
      <c r="R62" s="36">
        <f>SUMIFS(СВЦЭМ!$C$33:$C$776,СВЦЭМ!$A$33:$A$776,$A62,СВЦЭМ!$B$33:$B$776,R$47)+'СЕТ СН'!$G$12+СВЦЭМ!$D$10+'СЕТ СН'!$G$6-'СЕТ СН'!$G$22</f>
        <v>1140.7522520100001</v>
      </c>
      <c r="S62" s="36">
        <f>SUMIFS(СВЦЭМ!$C$33:$C$776,СВЦЭМ!$A$33:$A$776,$A62,СВЦЭМ!$B$33:$B$776,S$47)+'СЕТ СН'!$G$12+СВЦЭМ!$D$10+'СЕТ СН'!$G$6-'СЕТ СН'!$G$22</f>
        <v>1111.2339472900001</v>
      </c>
      <c r="T62" s="36">
        <f>SUMIFS(СВЦЭМ!$C$33:$C$776,СВЦЭМ!$A$33:$A$776,$A62,СВЦЭМ!$B$33:$B$776,T$47)+'СЕТ СН'!$G$12+СВЦЭМ!$D$10+'СЕТ СН'!$G$6-'СЕТ СН'!$G$22</f>
        <v>1103.8217908399999</v>
      </c>
      <c r="U62" s="36">
        <f>SUMIFS(СВЦЭМ!$C$33:$C$776,СВЦЭМ!$A$33:$A$776,$A62,СВЦЭМ!$B$33:$B$776,U$47)+'СЕТ СН'!$G$12+СВЦЭМ!$D$10+'СЕТ СН'!$G$6-'СЕТ СН'!$G$22</f>
        <v>1109.04189864</v>
      </c>
      <c r="V62" s="36">
        <f>SUMIFS(СВЦЭМ!$C$33:$C$776,СВЦЭМ!$A$33:$A$776,$A62,СВЦЭМ!$B$33:$B$776,V$47)+'СЕТ СН'!$G$12+СВЦЭМ!$D$10+'СЕТ СН'!$G$6-'СЕТ СН'!$G$22</f>
        <v>1081.0697336800001</v>
      </c>
      <c r="W62" s="36">
        <f>SUMIFS(СВЦЭМ!$C$33:$C$776,СВЦЭМ!$A$33:$A$776,$A62,СВЦЭМ!$B$33:$B$776,W$47)+'СЕТ СН'!$G$12+СВЦЭМ!$D$10+'СЕТ СН'!$G$6-'СЕТ СН'!$G$22</f>
        <v>1106.1695317000001</v>
      </c>
      <c r="X62" s="36">
        <f>SUMIFS(СВЦЭМ!$C$33:$C$776,СВЦЭМ!$A$33:$A$776,$A62,СВЦЭМ!$B$33:$B$776,X$47)+'СЕТ СН'!$G$12+СВЦЭМ!$D$10+'СЕТ СН'!$G$6-'СЕТ СН'!$G$22</f>
        <v>1106.54386535</v>
      </c>
      <c r="Y62" s="36">
        <f>SUMIFS(СВЦЭМ!$C$33:$C$776,СВЦЭМ!$A$33:$A$776,$A62,СВЦЭМ!$B$33:$B$776,Y$47)+'СЕТ СН'!$G$12+СВЦЭМ!$D$10+'СЕТ СН'!$G$6-'СЕТ СН'!$G$22</f>
        <v>1120.7519985500001</v>
      </c>
    </row>
    <row r="63" spans="1:25" ht="15.75" x14ac:dyDescent="0.2">
      <c r="A63" s="35">
        <f t="shared" si="1"/>
        <v>44181</v>
      </c>
      <c r="B63" s="36">
        <f>SUMIFS(СВЦЭМ!$C$33:$C$776,СВЦЭМ!$A$33:$A$776,$A63,СВЦЭМ!$B$33:$B$776,B$47)+'СЕТ СН'!$G$12+СВЦЭМ!$D$10+'СЕТ СН'!$G$6-'СЕТ СН'!$G$22</f>
        <v>1228.3408179400001</v>
      </c>
      <c r="C63" s="36">
        <f>SUMIFS(СВЦЭМ!$C$33:$C$776,СВЦЭМ!$A$33:$A$776,$A63,СВЦЭМ!$B$33:$B$776,C$47)+'СЕТ СН'!$G$12+СВЦЭМ!$D$10+'СЕТ СН'!$G$6-'СЕТ СН'!$G$22</f>
        <v>1285.2287281200001</v>
      </c>
      <c r="D63" s="36">
        <f>SUMIFS(СВЦЭМ!$C$33:$C$776,СВЦЭМ!$A$33:$A$776,$A63,СВЦЭМ!$B$33:$B$776,D$47)+'СЕТ СН'!$G$12+СВЦЭМ!$D$10+'СЕТ СН'!$G$6-'СЕТ СН'!$G$22</f>
        <v>1294.9470201000001</v>
      </c>
      <c r="E63" s="36">
        <f>SUMIFS(СВЦЭМ!$C$33:$C$776,СВЦЭМ!$A$33:$A$776,$A63,СВЦЭМ!$B$33:$B$776,E$47)+'СЕТ СН'!$G$12+СВЦЭМ!$D$10+'СЕТ СН'!$G$6-'СЕТ СН'!$G$22</f>
        <v>1296.97323667</v>
      </c>
      <c r="F63" s="36">
        <f>SUMIFS(СВЦЭМ!$C$33:$C$776,СВЦЭМ!$A$33:$A$776,$A63,СВЦЭМ!$B$33:$B$776,F$47)+'СЕТ СН'!$G$12+СВЦЭМ!$D$10+'СЕТ СН'!$G$6-'СЕТ СН'!$G$22</f>
        <v>1288.4708020400001</v>
      </c>
      <c r="G63" s="36">
        <f>SUMIFS(СВЦЭМ!$C$33:$C$776,СВЦЭМ!$A$33:$A$776,$A63,СВЦЭМ!$B$33:$B$776,G$47)+'СЕТ СН'!$G$12+СВЦЭМ!$D$10+'СЕТ СН'!$G$6-'СЕТ СН'!$G$22</f>
        <v>1276.6535932000002</v>
      </c>
      <c r="H63" s="36">
        <f>SUMIFS(СВЦЭМ!$C$33:$C$776,СВЦЭМ!$A$33:$A$776,$A63,СВЦЭМ!$B$33:$B$776,H$47)+'СЕТ СН'!$G$12+СВЦЭМ!$D$10+'СЕТ СН'!$G$6-'СЕТ СН'!$G$22</f>
        <v>1245.23280604</v>
      </c>
      <c r="I63" s="36">
        <f>SUMIFS(СВЦЭМ!$C$33:$C$776,СВЦЭМ!$A$33:$A$776,$A63,СВЦЭМ!$B$33:$B$776,I$47)+'СЕТ СН'!$G$12+СВЦЭМ!$D$10+'СЕТ СН'!$G$6-'СЕТ СН'!$G$22</f>
        <v>1185.4192882100001</v>
      </c>
      <c r="J63" s="36">
        <f>SUMIFS(СВЦЭМ!$C$33:$C$776,СВЦЭМ!$A$33:$A$776,$A63,СВЦЭМ!$B$33:$B$776,J$47)+'СЕТ СН'!$G$12+СВЦЭМ!$D$10+'СЕТ СН'!$G$6-'СЕТ СН'!$G$22</f>
        <v>1140.1480011600001</v>
      </c>
      <c r="K63" s="36">
        <f>SUMIFS(СВЦЭМ!$C$33:$C$776,СВЦЭМ!$A$33:$A$776,$A63,СВЦЭМ!$B$33:$B$776,K$47)+'СЕТ СН'!$G$12+СВЦЭМ!$D$10+'СЕТ СН'!$G$6-'СЕТ СН'!$G$22</f>
        <v>1118.6669931700001</v>
      </c>
      <c r="L63" s="36">
        <f>SUMIFS(СВЦЭМ!$C$33:$C$776,СВЦЭМ!$A$33:$A$776,$A63,СВЦЭМ!$B$33:$B$776,L$47)+'СЕТ СН'!$G$12+СВЦЭМ!$D$10+'СЕТ СН'!$G$6-'СЕТ СН'!$G$22</f>
        <v>1116.71712473</v>
      </c>
      <c r="M63" s="36">
        <f>SUMIFS(СВЦЭМ!$C$33:$C$776,СВЦЭМ!$A$33:$A$776,$A63,СВЦЭМ!$B$33:$B$776,M$47)+'СЕТ СН'!$G$12+СВЦЭМ!$D$10+'СЕТ СН'!$G$6-'СЕТ СН'!$G$22</f>
        <v>1117.54455803</v>
      </c>
      <c r="N63" s="36">
        <f>SUMIFS(СВЦЭМ!$C$33:$C$776,СВЦЭМ!$A$33:$A$776,$A63,СВЦЭМ!$B$33:$B$776,N$47)+'СЕТ СН'!$G$12+СВЦЭМ!$D$10+'СЕТ СН'!$G$6-'СЕТ СН'!$G$22</f>
        <v>1130.1869529400001</v>
      </c>
      <c r="O63" s="36">
        <f>SUMIFS(СВЦЭМ!$C$33:$C$776,СВЦЭМ!$A$33:$A$776,$A63,СВЦЭМ!$B$33:$B$776,O$47)+'СЕТ СН'!$G$12+СВЦЭМ!$D$10+'СЕТ СН'!$G$6-'СЕТ СН'!$G$22</f>
        <v>1175.03503561</v>
      </c>
      <c r="P63" s="36">
        <f>SUMIFS(СВЦЭМ!$C$33:$C$776,СВЦЭМ!$A$33:$A$776,$A63,СВЦЭМ!$B$33:$B$776,P$47)+'СЕТ СН'!$G$12+СВЦЭМ!$D$10+'СЕТ СН'!$G$6-'СЕТ СН'!$G$22</f>
        <v>1192.21266418</v>
      </c>
      <c r="Q63" s="36">
        <f>SUMIFS(СВЦЭМ!$C$33:$C$776,СВЦЭМ!$A$33:$A$776,$A63,СВЦЭМ!$B$33:$B$776,Q$47)+'СЕТ СН'!$G$12+СВЦЭМ!$D$10+'СЕТ СН'!$G$6-'СЕТ СН'!$G$22</f>
        <v>1201.5554316800001</v>
      </c>
      <c r="R63" s="36">
        <f>SUMIFS(СВЦЭМ!$C$33:$C$776,СВЦЭМ!$A$33:$A$776,$A63,СВЦЭМ!$B$33:$B$776,R$47)+'СЕТ СН'!$G$12+СВЦЭМ!$D$10+'СЕТ СН'!$G$6-'СЕТ СН'!$G$22</f>
        <v>1163.7317799800001</v>
      </c>
      <c r="S63" s="36">
        <f>SUMIFS(СВЦЭМ!$C$33:$C$776,СВЦЭМ!$A$33:$A$776,$A63,СВЦЭМ!$B$33:$B$776,S$47)+'СЕТ СН'!$G$12+СВЦЭМ!$D$10+'СЕТ СН'!$G$6-'СЕТ СН'!$G$22</f>
        <v>1137.0517113000001</v>
      </c>
      <c r="T63" s="36">
        <f>SUMIFS(СВЦЭМ!$C$33:$C$776,СВЦЭМ!$A$33:$A$776,$A63,СВЦЭМ!$B$33:$B$776,T$47)+'СЕТ СН'!$G$12+СВЦЭМ!$D$10+'СЕТ СН'!$G$6-'СЕТ СН'!$G$22</f>
        <v>1110.3069314100001</v>
      </c>
      <c r="U63" s="36">
        <f>SUMIFS(СВЦЭМ!$C$33:$C$776,СВЦЭМ!$A$33:$A$776,$A63,СВЦЭМ!$B$33:$B$776,U$47)+'СЕТ СН'!$G$12+СВЦЭМ!$D$10+'СЕТ СН'!$G$6-'СЕТ СН'!$G$22</f>
        <v>1117.4870672900001</v>
      </c>
      <c r="V63" s="36">
        <f>SUMIFS(СВЦЭМ!$C$33:$C$776,СВЦЭМ!$A$33:$A$776,$A63,СВЦЭМ!$B$33:$B$776,V$47)+'СЕТ СН'!$G$12+СВЦЭМ!$D$10+'СЕТ СН'!$G$6-'СЕТ СН'!$G$22</f>
        <v>1129.7907255100001</v>
      </c>
      <c r="W63" s="36">
        <f>SUMIFS(СВЦЭМ!$C$33:$C$776,СВЦЭМ!$A$33:$A$776,$A63,СВЦЭМ!$B$33:$B$776,W$47)+'СЕТ СН'!$G$12+СВЦЭМ!$D$10+'СЕТ СН'!$G$6-'СЕТ СН'!$G$22</f>
        <v>1140.1704280599999</v>
      </c>
      <c r="X63" s="36">
        <f>SUMIFS(СВЦЭМ!$C$33:$C$776,СВЦЭМ!$A$33:$A$776,$A63,СВЦЭМ!$B$33:$B$776,X$47)+'СЕТ СН'!$G$12+СВЦЭМ!$D$10+'СЕТ СН'!$G$6-'СЕТ СН'!$G$22</f>
        <v>1161.5277559900001</v>
      </c>
      <c r="Y63" s="36">
        <f>SUMIFS(СВЦЭМ!$C$33:$C$776,СВЦЭМ!$A$33:$A$776,$A63,СВЦЭМ!$B$33:$B$776,Y$47)+'СЕТ СН'!$G$12+СВЦЭМ!$D$10+'СЕТ СН'!$G$6-'СЕТ СН'!$G$22</f>
        <v>1183.99764495</v>
      </c>
    </row>
    <row r="64" spans="1:25" ht="15.75" x14ac:dyDescent="0.2">
      <c r="A64" s="35">
        <f t="shared" si="1"/>
        <v>44182</v>
      </c>
      <c r="B64" s="36">
        <f>SUMIFS(СВЦЭМ!$C$33:$C$776,СВЦЭМ!$A$33:$A$776,$A64,СВЦЭМ!$B$33:$B$776,B$47)+'СЕТ СН'!$G$12+СВЦЭМ!$D$10+'СЕТ СН'!$G$6-'СЕТ СН'!$G$22</f>
        <v>1236.2509735900001</v>
      </c>
      <c r="C64" s="36">
        <f>SUMIFS(СВЦЭМ!$C$33:$C$776,СВЦЭМ!$A$33:$A$776,$A64,СВЦЭМ!$B$33:$B$776,C$47)+'СЕТ СН'!$G$12+СВЦЭМ!$D$10+'СЕТ СН'!$G$6-'СЕТ СН'!$G$22</f>
        <v>1290.3674187600002</v>
      </c>
      <c r="D64" s="36">
        <f>SUMIFS(СВЦЭМ!$C$33:$C$776,СВЦЭМ!$A$33:$A$776,$A64,СВЦЭМ!$B$33:$B$776,D$47)+'СЕТ СН'!$G$12+СВЦЭМ!$D$10+'СЕТ СН'!$G$6-'СЕТ СН'!$G$22</f>
        <v>1297.82735755</v>
      </c>
      <c r="E64" s="36">
        <f>SUMIFS(СВЦЭМ!$C$33:$C$776,СВЦЭМ!$A$33:$A$776,$A64,СВЦЭМ!$B$33:$B$776,E$47)+'СЕТ СН'!$G$12+СВЦЭМ!$D$10+'СЕТ СН'!$G$6-'СЕТ СН'!$G$22</f>
        <v>1302.8308279500002</v>
      </c>
      <c r="F64" s="36">
        <f>SUMIFS(СВЦЭМ!$C$33:$C$776,СВЦЭМ!$A$33:$A$776,$A64,СВЦЭМ!$B$33:$B$776,F$47)+'СЕТ СН'!$G$12+СВЦЭМ!$D$10+'СЕТ СН'!$G$6-'СЕТ СН'!$G$22</f>
        <v>1290.7984823300001</v>
      </c>
      <c r="G64" s="36">
        <f>SUMIFS(СВЦЭМ!$C$33:$C$776,СВЦЭМ!$A$33:$A$776,$A64,СВЦЭМ!$B$33:$B$776,G$47)+'СЕТ СН'!$G$12+СВЦЭМ!$D$10+'СЕТ СН'!$G$6-'СЕТ СН'!$G$22</f>
        <v>1279.0992629500001</v>
      </c>
      <c r="H64" s="36">
        <f>SUMIFS(СВЦЭМ!$C$33:$C$776,СВЦЭМ!$A$33:$A$776,$A64,СВЦЭМ!$B$33:$B$776,H$47)+'СЕТ СН'!$G$12+СВЦЭМ!$D$10+'СЕТ СН'!$G$6-'СЕТ СН'!$G$22</f>
        <v>1246.4642304600002</v>
      </c>
      <c r="I64" s="36">
        <f>SUMIFS(СВЦЭМ!$C$33:$C$776,СВЦЭМ!$A$33:$A$776,$A64,СВЦЭМ!$B$33:$B$776,I$47)+'СЕТ СН'!$G$12+СВЦЭМ!$D$10+'СЕТ СН'!$G$6-'СЕТ СН'!$G$22</f>
        <v>1198.7966212599999</v>
      </c>
      <c r="J64" s="36">
        <f>SUMIFS(СВЦЭМ!$C$33:$C$776,СВЦЭМ!$A$33:$A$776,$A64,СВЦЭМ!$B$33:$B$776,J$47)+'СЕТ СН'!$G$12+СВЦЭМ!$D$10+'СЕТ СН'!$G$6-'СЕТ СН'!$G$22</f>
        <v>1147.5761940800001</v>
      </c>
      <c r="K64" s="36">
        <f>SUMIFS(СВЦЭМ!$C$33:$C$776,СВЦЭМ!$A$33:$A$776,$A64,СВЦЭМ!$B$33:$B$776,K$47)+'СЕТ СН'!$G$12+СВЦЭМ!$D$10+'СЕТ СН'!$G$6-'СЕТ СН'!$G$22</f>
        <v>1120.98271647</v>
      </c>
      <c r="L64" s="36">
        <f>SUMIFS(СВЦЭМ!$C$33:$C$776,СВЦЭМ!$A$33:$A$776,$A64,СВЦЭМ!$B$33:$B$776,L$47)+'СЕТ СН'!$G$12+СВЦЭМ!$D$10+'СЕТ СН'!$G$6-'СЕТ СН'!$G$22</f>
        <v>1122.33982801</v>
      </c>
      <c r="M64" s="36">
        <f>SUMIFS(СВЦЭМ!$C$33:$C$776,СВЦЭМ!$A$33:$A$776,$A64,СВЦЭМ!$B$33:$B$776,M$47)+'СЕТ СН'!$G$12+СВЦЭМ!$D$10+'СЕТ СН'!$G$6-'СЕТ СН'!$G$22</f>
        <v>1131.67771853</v>
      </c>
      <c r="N64" s="36">
        <f>SUMIFS(СВЦЭМ!$C$33:$C$776,СВЦЭМ!$A$33:$A$776,$A64,СВЦЭМ!$B$33:$B$776,N$47)+'СЕТ СН'!$G$12+СВЦЭМ!$D$10+'СЕТ СН'!$G$6-'СЕТ СН'!$G$22</f>
        <v>1147.87393589</v>
      </c>
      <c r="O64" s="36">
        <f>SUMIFS(СВЦЭМ!$C$33:$C$776,СВЦЭМ!$A$33:$A$776,$A64,СВЦЭМ!$B$33:$B$776,O$47)+'СЕТ СН'!$G$12+СВЦЭМ!$D$10+'СЕТ СН'!$G$6-'СЕТ СН'!$G$22</f>
        <v>1193.8611923800001</v>
      </c>
      <c r="P64" s="36">
        <f>SUMIFS(СВЦЭМ!$C$33:$C$776,СВЦЭМ!$A$33:$A$776,$A64,СВЦЭМ!$B$33:$B$776,P$47)+'СЕТ СН'!$G$12+СВЦЭМ!$D$10+'СЕТ СН'!$G$6-'СЕТ СН'!$G$22</f>
        <v>1203.01236414</v>
      </c>
      <c r="Q64" s="36">
        <f>SUMIFS(СВЦЭМ!$C$33:$C$776,СВЦЭМ!$A$33:$A$776,$A64,СВЦЭМ!$B$33:$B$776,Q$47)+'СЕТ СН'!$G$12+СВЦЭМ!$D$10+'СЕТ СН'!$G$6-'СЕТ СН'!$G$22</f>
        <v>1214.60677637</v>
      </c>
      <c r="R64" s="36">
        <f>SUMIFS(СВЦЭМ!$C$33:$C$776,СВЦЭМ!$A$33:$A$776,$A64,СВЦЭМ!$B$33:$B$776,R$47)+'СЕТ СН'!$G$12+СВЦЭМ!$D$10+'СЕТ СН'!$G$6-'СЕТ СН'!$G$22</f>
        <v>1175.9141292900001</v>
      </c>
      <c r="S64" s="36">
        <f>SUMIFS(СВЦЭМ!$C$33:$C$776,СВЦЭМ!$A$33:$A$776,$A64,СВЦЭМ!$B$33:$B$776,S$47)+'СЕТ СН'!$G$12+СВЦЭМ!$D$10+'СЕТ СН'!$G$6-'СЕТ СН'!$G$22</f>
        <v>1142.35278707</v>
      </c>
      <c r="T64" s="36">
        <f>SUMIFS(СВЦЭМ!$C$33:$C$776,СВЦЭМ!$A$33:$A$776,$A64,СВЦЭМ!$B$33:$B$776,T$47)+'СЕТ СН'!$G$12+СВЦЭМ!$D$10+'СЕТ СН'!$G$6-'СЕТ СН'!$G$22</f>
        <v>1111.2794110500001</v>
      </c>
      <c r="U64" s="36">
        <f>SUMIFS(СВЦЭМ!$C$33:$C$776,СВЦЭМ!$A$33:$A$776,$A64,СВЦЭМ!$B$33:$B$776,U$47)+'СЕТ СН'!$G$12+СВЦЭМ!$D$10+'СЕТ СН'!$G$6-'СЕТ СН'!$G$22</f>
        <v>1122.83712831</v>
      </c>
      <c r="V64" s="36">
        <f>SUMIFS(СВЦЭМ!$C$33:$C$776,СВЦЭМ!$A$33:$A$776,$A64,СВЦЭМ!$B$33:$B$776,V$47)+'СЕТ СН'!$G$12+СВЦЭМ!$D$10+'СЕТ СН'!$G$6-'СЕТ СН'!$G$22</f>
        <v>1137.1077891100001</v>
      </c>
      <c r="W64" s="36">
        <f>SUMIFS(СВЦЭМ!$C$33:$C$776,СВЦЭМ!$A$33:$A$776,$A64,СВЦЭМ!$B$33:$B$776,W$47)+'СЕТ СН'!$G$12+СВЦЭМ!$D$10+'СЕТ СН'!$G$6-'СЕТ СН'!$G$22</f>
        <v>1151.78796371</v>
      </c>
      <c r="X64" s="36">
        <f>SUMIFS(СВЦЭМ!$C$33:$C$776,СВЦЭМ!$A$33:$A$776,$A64,СВЦЭМ!$B$33:$B$776,X$47)+'СЕТ СН'!$G$12+СВЦЭМ!$D$10+'СЕТ СН'!$G$6-'СЕТ СН'!$G$22</f>
        <v>1161.03992354</v>
      </c>
      <c r="Y64" s="36">
        <f>SUMIFS(СВЦЭМ!$C$33:$C$776,СВЦЭМ!$A$33:$A$776,$A64,СВЦЭМ!$B$33:$B$776,Y$47)+'СЕТ СН'!$G$12+СВЦЭМ!$D$10+'СЕТ СН'!$G$6-'СЕТ СН'!$G$22</f>
        <v>1182.2179092200001</v>
      </c>
    </row>
    <row r="65" spans="1:27" ht="15.75" x14ac:dyDescent="0.2">
      <c r="A65" s="35">
        <f t="shared" si="1"/>
        <v>44183</v>
      </c>
      <c r="B65" s="36">
        <f>SUMIFS(СВЦЭМ!$C$33:$C$776,СВЦЭМ!$A$33:$A$776,$A65,СВЦЭМ!$B$33:$B$776,B$47)+'СЕТ СН'!$G$12+СВЦЭМ!$D$10+'СЕТ СН'!$G$6-'СЕТ СН'!$G$22</f>
        <v>1222.3495602200001</v>
      </c>
      <c r="C65" s="36">
        <f>SUMIFS(СВЦЭМ!$C$33:$C$776,СВЦЭМ!$A$33:$A$776,$A65,СВЦЭМ!$B$33:$B$776,C$47)+'СЕТ СН'!$G$12+СВЦЭМ!$D$10+'СЕТ СН'!$G$6-'СЕТ СН'!$G$22</f>
        <v>1284.5453489600002</v>
      </c>
      <c r="D65" s="36">
        <f>SUMIFS(СВЦЭМ!$C$33:$C$776,СВЦЭМ!$A$33:$A$776,$A65,СВЦЭМ!$B$33:$B$776,D$47)+'СЕТ СН'!$G$12+СВЦЭМ!$D$10+'СЕТ СН'!$G$6-'СЕТ СН'!$G$22</f>
        <v>1306.9851838200002</v>
      </c>
      <c r="E65" s="36">
        <f>SUMIFS(СВЦЭМ!$C$33:$C$776,СВЦЭМ!$A$33:$A$776,$A65,СВЦЭМ!$B$33:$B$776,E$47)+'СЕТ СН'!$G$12+СВЦЭМ!$D$10+'СЕТ СН'!$G$6-'СЕТ СН'!$G$22</f>
        <v>1316.5912246700002</v>
      </c>
      <c r="F65" s="36">
        <f>SUMIFS(СВЦЭМ!$C$33:$C$776,СВЦЭМ!$A$33:$A$776,$A65,СВЦЭМ!$B$33:$B$776,F$47)+'СЕТ СН'!$G$12+СВЦЭМ!$D$10+'СЕТ СН'!$G$6-'СЕТ СН'!$G$22</f>
        <v>1316.0376225300001</v>
      </c>
      <c r="G65" s="36">
        <f>SUMIFS(СВЦЭМ!$C$33:$C$776,СВЦЭМ!$A$33:$A$776,$A65,СВЦЭМ!$B$33:$B$776,G$47)+'СЕТ СН'!$G$12+СВЦЭМ!$D$10+'СЕТ СН'!$G$6-'СЕТ СН'!$G$22</f>
        <v>1293.20263028</v>
      </c>
      <c r="H65" s="36">
        <f>SUMIFS(СВЦЭМ!$C$33:$C$776,СВЦЭМ!$A$33:$A$776,$A65,СВЦЭМ!$B$33:$B$776,H$47)+'СЕТ СН'!$G$12+СВЦЭМ!$D$10+'СЕТ СН'!$G$6-'СЕТ СН'!$G$22</f>
        <v>1257.76661474</v>
      </c>
      <c r="I65" s="36">
        <f>SUMIFS(СВЦЭМ!$C$33:$C$776,СВЦЭМ!$A$33:$A$776,$A65,СВЦЭМ!$B$33:$B$776,I$47)+'СЕТ СН'!$G$12+СВЦЭМ!$D$10+'СЕТ СН'!$G$6-'СЕТ СН'!$G$22</f>
        <v>1196.27183571</v>
      </c>
      <c r="J65" s="36">
        <f>SUMIFS(СВЦЭМ!$C$33:$C$776,СВЦЭМ!$A$33:$A$776,$A65,СВЦЭМ!$B$33:$B$776,J$47)+'СЕТ СН'!$G$12+СВЦЭМ!$D$10+'СЕТ СН'!$G$6-'СЕТ СН'!$G$22</f>
        <v>1145.5876506500001</v>
      </c>
      <c r="K65" s="36">
        <f>SUMIFS(СВЦЭМ!$C$33:$C$776,СВЦЭМ!$A$33:$A$776,$A65,СВЦЭМ!$B$33:$B$776,K$47)+'СЕТ СН'!$G$12+СВЦЭМ!$D$10+'СЕТ СН'!$G$6-'СЕТ СН'!$G$22</f>
        <v>1131.9552445100001</v>
      </c>
      <c r="L65" s="36">
        <f>SUMIFS(СВЦЭМ!$C$33:$C$776,СВЦЭМ!$A$33:$A$776,$A65,СВЦЭМ!$B$33:$B$776,L$47)+'СЕТ СН'!$G$12+СВЦЭМ!$D$10+'СЕТ СН'!$G$6-'СЕТ СН'!$G$22</f>
        <v>1140.0927592</v>
      </c>
      <c r="M65" s="36">
        <f>SUMIFS(СВЦЭМ!$C$33:$C$776,СВЦЭМ!$A$33:$A$776,$A65,СВЦЭМ!$B$33:$B$776,M$47)+'СЕТ СН'!$G$12+СВЦЭМ!$D$10+'СЕТ СН'!$G$6-'СЕТ СН'!$G$22</f>
        <v>1127.6061594</v>
      </c>
      <c r="N65" s="36">
        <f>SUMIFS(СВЦЭМ!$C$33:$C$776,СВЦЭМ!$A$33:$A$776,$A65,СВЦЭМ!$B$33:$B$776,N$47)+'СЕТ СН'!$G$12+СВЦЭМ!$D$10+'СЕТ СН'!$G$6-'СЕТ СН'!$G$22</f>
        <v>1118.9816940200001</v>
      </c>
      <c r="O65" s="36">
        <f>SUMIFS(СВЦЭМ!$C$33:$C$776,СВЦЭМ!$A$33:$A$776,$A65,СВЦЭМ!$B$33:$B$776,O$47)+'СЕТ СН'!$G$12+СВЦЭМ!$D$10+'СЕТ СН'!$G$6-'СЕТ СН'!$G$22</f>
        <v>1146.46252351</v>
      </c>
      <c r="P65" s="36">
        <f>SUMIFS(СВЦЭМ!$C$33:$C$776,СВЦЭМ!$A$33:$A$776,$A65,СВЦЭМ!$B$33:$B$776,P$47)+'СЕТ СН'!$G$12+СВЦЭМ!$D$10+'СЕТ СН'!$G$6-'СЕТ СН'!$G$22</f>
        <v>1166.55039149</v>
      </c>
      <c r="Q65" s="36">
        <f>SUMIFS(СВЦЭМ!$C$33:$C$776,СВЦЭМ!$A$33:$A$776,$A65,СВЦЭМ!$B$33:$B$776,Q$47)+'СЕТ СН'!$G$12+СВЦЭМ!$D$10+'СЕТ СН'!$G$6-'СЕТ СН'!$G$22</f>
        <v>1173.3530353799999</v>
      </c>
      <c r="R65" s="36">
        <f>SUMIFS(СВЦЭМ!$C$33:$C$776,СВЦЭМ!$A$33:$A$776,$A65,СВЦЭМ!$B$33:$B$776,R$47)+'СЕТ СН'!$G$12+СВЦЭМ!$D$10+'СЕТ СН'!$G$6-'СЕТ СН'!$G$22</f>
        <v>1141.8733646200001</v>
      </c>
      <c r="S65" s="36">
        <f>SUMIFS(СВЦЭМ!$C$33:$C$776,СВЦЭМ!$A$33:$A$776,$A65,СВЦЭМ!$B$33:$B$776,S$47)+'СЕТ СН'!$G$12+СВЦЭМ!$D$10+'СЕТ СН'!$G$6-'СЕТ СН'!$G$22</f>
        <v>1114.9063203000001</v>
      </c>
      <c r="T65" s="36">
        <f>SUMIFS(СВЦЭМ!$C$33:$C$776,СВЦЭМ!$A$33:$A$776,$A65,СВЦЭМ!$B$33:$B$776,T$47)+'СЕТ СН'!$G$12+СВЦЭМ!$D$10+'СЕТ СН'!$G$6-'СЕТ СН'!$G$22</f>
        <v>1127.88413885</v>
      </c>
      <c r="U65" s="36">
        <f>SUMIFS(СВЦЭМ!$C$33:$C$776,СВЦЭМ!$A$33:$A$776,$A65,СВЦЭМ!$B$33:$B$776,U$47)+'СЕТ СН'!$G$12+СВЦЭМ!$D$10+'СЕТ СН'!$G$6-'СЕТ СН'!$G$22</f>
        <v>1134.46220505</v>
      </c>
      <c r="V65" s="36">
        <f>SUMIFS(СВЦЭМ!$C$33:$C$776,СВЦЭМ!$A$33:$A$776,$A65,СВЦЭМ!$B$33:$B$776,V$47)+'СЕТ СН'!$G$12+СВЦЭМ!$D$10+'СЕТ СН'!$G$6-'СЕТ СН'!$G$22</f>
        <v>1117.97419642</v>
      </c>
      <c r="W65" s="36">
        <f>SUMIFS(СВЦЭМ!$C$33:$C$776,СВЦЭМ!$A$33:$A$776,$A65,СВЦЭМ!$B$33:$B$776,W$47)+'СЕТ СН'!$G$12+СВЦЭМ!$D$10+'СЕТ СН'!$G$6-'СЕТ СН'!$G$22</f>
        <v>1122.0326745500001</v>
      </c>
      <c r="X65" s="36">
        <f>SUMIFS(СВЦЭМ!$C$33:$C$776,СВЦЭМ!$A$33:$A$776,$A65,СВЦЭМ!$B$33:$B$776,X$47)+'СЕТ СН'!$G$12+СВЦЭМ!$D$10+'СЕТ СН'!$G$6-'СЕТ СН'!$G$22</f>
        <v>1134.5691329400001</v>
      </c>
      <c r="Y65" s="36">
        <f>SUMIFS(СВЦЭМ!$C$33:$C$776,СВЦЭМ!$A$33:$A$776,$A65,СВЦЭМ!$B$33:$B$776,Y$47)+'СЕТ СН'!$G$12+СВЦЭМ!$D$10+'СЕТ СН'!$G$6-'СЕТ СН'!$G$22</f>
        <v>1157.9207999</v>
      </c>
    </row>
    <row r="66" spans="1:27" ht="15.75" x14ac:dyDescent="0.2">
      <c r="A66" s="35">
        <f t="shared" si="1"/>
        <v>44184</v>
      </c>
      <c r="B66" s="36">
        <f>SUMIFS(СВЦЭМ!$C$33:$C$776,СВЦЭМ!$A$33:$A$776,$A66,СВЦЭМ!$B$33:$B$776,B$47)+'СЕТ СН'!$G$12+СВЦЭМ!$D$10+'СЕТ СН'!$G$6-'СЕТ СН'!$G$22</f>
        <v>1203.3008141100001</v>
      </c>
      <c r="C66" s="36">
        <f>SUMIFS(СВЦЭМ!$C$33:$C$776,СВЦЭМ!$A$33:$A$776,$A66,СВЦЭМ!$B$33:$B$776,C$47)+'СЕТ СН'!$G$12+СВЦЭМ!$D$10+'СЕТ СН'!$G$6-'СЕТ СН'!$G$22</f>
        <v>1270.8327900200002</v>
      </c>
      <c r="D66" s="36">
        <f>SUMIFS(СВЦЭМ!$C$33:$C$776,СВЦЭМ!$A$33:$A$776,$A66,СВЦЭМ!$B$33:$B$776,D$47)+'СЕТ СН'!$G$12+СВЦЭМ!$D$10+'СЕТ СН'!$G$6-'СЕТ СН'!$G$22</f>
        <v>1284.44643997</v>
      </c>
      <c r="E66" s="36">
        <f>SUMIFS(СВЦЭМ!$C$33:$C$776,СВЦЭМ!$A$33:$A$776,$A66,СВЦЭМ!$B$33:$B$776,E$47)+'СЕТ СН'!$G$12+СВЦЭМ!$D$10+'СЕТ СН'!$G$6-'СЕТ СН'!$G$22</f>
        <v>1295.0047791300001</v>
      </c>
      <c r="F66" s="36">
        <f>SUMIFS(СВЦЭМ!$C$33:$C$776,СВЦЭМ!$A$33:$A$776,$A66,СВЦЭМ!$B$33:$B$776,F$47)+'СЕТ СН'!$G$12+СВЦЭМ!$D$10+'СЕТ СН'!$G$6-'СЕТ СН'!$G$22</f>
        <v>1293.5387255200001</v>
      </c>
      <c r="G66" s="36">
        <f>SUMIFS(СВЦЭМ!$C$33:$C$776,СВЦЭМ!$A$33:$A$776,$A66,СВЦЭМ!$B$33:$B$776,G$47)+'СЕТ СН'!$G$12+СВЦЭМ!$D$10+'СЕТ СН'!$G$6-'СЕТ СН'!$G$22</f>
        <v>1288.3537547100002</v>
      </c>
      <c r="H66" s="36">
        <f>SUMIFS(СВЦЭМ!$C$33:$C$776,СВЦЭМ!$A$33:$A$776,$A66,СВЦЭМ!$B$33:$B$776,H$47)+'СЕТ СН'!$G$12+СВЦЭМ!$D$10+'СЕТ СН'!$G$6-'СЕТ СН'!$G$22</f>
        <v>1277.1992803100002</v>
      </c>
      <c r="I66" s="36">
        <f>SUMIFS(СВЦЭМ!$C$33:$C$776,СВЦЭМ!$A$33:$A$776,$A66,СВЦЭМ!$B$33:$B$776,I$47)+'СЕТ СН'!$G$12+СВЦЭМ!$D$10+'СЕТ СН'!$G$6-'СЕТ СН'!$G$22</f>
        <v>1237.5125204000001</v>
      </c>
      <c r="J66" s="36">
        <f>SUMIFS(СВЦЭМ!$C$33:$C$776,СВЦЭМ!$A$33:$A$776,$A66,СВЦЭМ!$B$33:$B$776,J$47)+'СЕТ СН'!$G$12+СВЦЭМ!$D$10+'СЕТ СН'!$G$6-'СЕТ СН'!$G$22</f>
        <v>1150.6546601100001</v>
      </c>
      <c r="K66" s="36">
        <f>SUMIFS(СВЦЭМ!$C$33:$C$776,СВЦЭМ!$A$33:$A$776,$A66,СВЦЭМ!$B$33:$B$776,K$47)+'СЕТ СН'!$G$12+СВЦЭМ!$D$10+'СЕТ СН'!$G$6-'СЕТ СН'!$G$22</f>
        <v>1111.6201067300001</v>
      </c>
      <c r="L66" s="36">
        <f>SUMIFS(СВЦЭМ!$C$33:$C$776,СВЦЭМ!$A$33:$A$776,$A66,СВЦЭМ!$B$33:$B$776,L$47)+'СЕТ СН'!$G$12+СВЦЭМ!$D$10+'СЕТ СН'!$G$6-'СЕТ СН'!$G$22</f>
        <v>1130.13006049</v>
      </c>
      <c r="M66" s="36">
        <f>SUMIFS(СВЦЭМ!$C$33:$C$776,СВЦЭМ!$A$33:$A$776,$A66,СВЦЭМ!$B$33:$B$776,M$47)+'СЕТ СН'!$G$12+СВЦЭМ!$D$10+'СЕТ СН'!$G$6-'СЕТ СН'!$G$22</f>
        <v>1117.50584116</v>
      </c>
      <c r="N66" s="36">
        <f>SUMIFS(СВЦЭМ!$C$33:$C$776,СВЦЭМ!$A$33:$A$776,$A66,СВЦЭМ!$B$33:$B$776,N$47)+'СЕТ СН'!$G$12+СВЦЭМ!$D$10+'СЕТ СН'!$G$6-'СЕТ СН'!$G$22</f>
        <v>1129.5511383</v>
      </c>
      <c r="O66" s="36">
        <f>SUMIFS(СВЦЭМ!$C$33:$C$776,СВЦЭМ!$A$33:$A$776,$A66,СВЦЭМ!$B$33:$B$776,O$47)+'СЕТ СН'!$G$12+СВЦЭМ!$D$10+'СЕТ СН'!$G$6-'СЕТ СН'!$G$22</f>
        <v>1175.06505242</v>
      </c>
      <c r="P66" s="36">
        <f>SUMIFS(СВЦЭМ!$C$33:$C$776,СВЦЭМ!$A$33:$A$776,$A66,СВЦЭМ!$B$33:$B$776,P$47)+'СЕТ СН'!$G$12+СВЦЭМ!$D$10+'СЕТ СН'!$G$6-'СЕТ СН'!$G$22</f>
        <v>1201.98759662</v>
      </c>
      <c r="Q66" s="36">
        <f>SUMIFS(СВЦЭМ!$C$33:$C$776,СВЦЭМ!$A$33:$A$776,$A66,СВЦЭМ!$B$33:$B$776,Q$47)+'СЕТ СН'!$G$12+СВЦЭМ!$D$10+'СЕТ СН'!$G$6-'СЕТ СН'!$G$22</f>
        <v>1203.9750354100001</v>
      </c>
      <c r="R66" s="36">
        <f>SUMIFS(СВЦЭМ!$C$33:$C$776,СВЦЭМ!$A$33:$A$776,$A66,СВЦЭМ!$B$33:$B$776,R$47)+'СЕТ СН'!$G$12+СВЦЭМ!$D$10+'СЕТ СН'!$G$6-'СЕТ СН'!$G$22</f>
        <v>1155.7952609000001</v>
      </c>
      <c r="S66" s="36">
        <f>SUMIFS(СВЦЭМ!$C$33:$C$776,СВЦЭМ!$A$33:$A$776,$A66,СВЦЭМ!$B$33:$B$776,S$47)+'СЕТ СН'!$G$12+СВЦЭМ!$D$10+'СЕТ СН'!$G$6-'СЕТ СН'!$G$22</f>
        <v>1125.11547157</v>
      </c>
      <c r="T66" s="36">
        <f>SUMIFS(СВЦЭМ!$C$33:$C$776,СВЦЭМ!$A$33:$A$776,$A66,СВЦЭМ!$B$33:$B$776,T$47)+'СЕТ СН'!$G$12+СВЦЭМ!$D$10+'СЕТ СН'!$G$6-'СЕТ СН'!$G$22</f>
        <v>1118.5167272000001</v>
      </c>
      <c r="U66" s="36">
        <f>SUMIFS(СВЦЭМ!$C$33:$C$776,СВЦЭМ!$A$33:$A$776,$A66,СВЦЭМ!$B$33:$B$776,U$47)+'СЕТ СН'!$G$12+СВЦЭМ!$D$10+'СЕТ СН'!$G$6-'СЕТ СН'!$G$22</f>
        <v>1115.7637189</v>
      </c>
      <c r="V66" s="36">
        <f>SUMIFS(СВЦЭМ!$C$33:$C$776,СВЦЭМ!$A$33:$A$776,$A66,СВЦЭМ!$B$33:$B$776,V$47)+'СЕТ СН'!$G$12+СВЦЭМ!$D$10+'СЕТ СН'!$G$6-'СЕТ СН'!$G$22</f>
        <v>1116.33769407</v>
      </c>
      <c r="W66" s="36">
        <f>SUMIFS(СВЦЭМ!$C$33:$C$776,СВЦЭМ!$A$33:$A$776,$A66,СВЦЭМ!$B$33:$B$776,W$47)+'СЕТ СН'!$G$12+СВЦЭМ!$D$10+'СЕТ СН'!$G$6-'СЕТ СН'!$G$22</f>
        <v>1128.93402328</v>
      </c>
      <c r="X66" s="36">
        <f>SUMIFS(СВЦЭМ!$C$33:$C$776,СВЦЭМ!$A$33:$A$776,$A66,СВЦЭМ!$B$33:$B$776,X$47)+'СЕТ СН'!$G$12+СВЦЭМ!$D$10+'СЕТ СН'!$G$6-'СЕТ СН'!$G$22</f>
        <v>1142.55885481</v>
      </c>
      <c r="Y66" s="36">
        <f>SUMIFS(СВЦЭМ!$C$33:$C$776,СВЦЭМ!$A$33:$A$776,$A66,СВЦЭМ!$B$33:$B$776,Y$47)+'СЕТ СН'!$G$12+СВЦЭМ!$D$10+'СЕТ СН'!$G$6-'СЕТ СН'!$G$22</f>
        <v>1156.20309266</v>
      </c>
    </row>
    <row r="67" spans="1:27" ht="15.75" x14ac:dyDescent="0.2">
      <c r="A67" s="35">
        <f t="shared" si="1"/>
        <v>44185</v>
      </c>
      <c r="B67" s="36">
        <f>SUMIFS(СВЦЭМ!$C$33:$C$776,СВЦЭМ!$A$33:$A$776,$A67,СВЦЭМ!$B$33:$B$776,B$47)+'СЕТ СН'!$G$12+СВЦЭМ!$D$10+'СЕТ СН'!$G$6-'СЕТ СН'!$G$22</f>
        <v>1223.3367703399999</v>
      </c>
      <c r="C67" s="36">
        <f>SUMIFS(СВЦЭМ!$C$33:$C$776,СВЦЭМ!$A$33:$A$776,$A67,СВЦЭМ!$B$33:$B$776,C$47)+'СЕТ СН'!$G$12+СВЦЭМ!$D$10+'СЕТ СН'!$G$6-'СЕТ СН'!$G$22</f>
        <v>1280.5927828200001</v>
      </c>
      <c r="D67" s="36">
        <f>SUMIFS(СВЦЭМ!$C$33:$C$776,СВЦЭМ!$A$33:$A$776,$A67,СВЦЭМ!$B$33:$B$776,D$47)+'СЕТ СН'!$G$12+СВЦЭМ!$D$10+'СЕТ СН'!$G$6-'СЕТ СН'!$G$22</f>
        <v>1292.31041697</v>
      </c>
      <c r="E67" s="36">
        <f>SUMIFS(СВЦЭМ!$C$33:$C$776,СВЦЭМ!$A$33:$A$776,$A67,СВЦЭМ!$B$33:$B$776,E$47)+'СЕТ СН'!$G$12+СВЦЭМ!$D$10+'СЕТ СН'!$G$6-'СЕТ СН'!$G$22</f>
        <v>1297.4962374900001</v>
      </c>
      <c r="F67" s="36">
        <f>SUMIFS(СВЦЭМ!$C$33:$C$776,СВЦЭМ!$A$33:$A$776,$A67,СВЦЭМ!$B$33:$B$776,F$47)+'СЕТ СН'!$G$12+СВЦЭМ!$D$10+'СЕТ СН'!$G$6-'СЕТ СН'!$G$22</f>
        <v>1293.8777505800001</v>
      </c>
      <c r="G67" s="36">
        <f>SUMIFS(СВЦЭМ!$C$33:$C$776,СВЦЭМ!$A$33:$A$776,$A67,СВЦЭМ!$B$33:$B$776,G$47)+'СЕТ СН'!$G$12+СВЦЭМ!$D$10+'СЕТ СН'!$G$6-'СЕТ СН'!$G$22</f>
        <v>1295.6983645300002</v>
      </c>
      <c r="H67" s="36">
        <f>SUMIFS(СВЦЭМ!$C$33:$C$776,СВЦЭМ!$A$33:$A$776,$A67,СВЦЭМ!$B$33:$B$776,H$47)+'СЕТ СН'!$G$12+СВЦЭМ!$D$10+'СЕТ СН'!$G$6-'СЕТ СН'!$G$22</f>
        <v>1287.6862216200002</v>
      </c>
      <c r="I67" s="36">
        <f>SUMIFS(СВЦЭМ!$C$33:$C$776,СВЦЭМ!$A$33:$A$776,$A67,СВЦЭМ!$B$33:$B$776,I$47)+'СЕТ СН'!$G$12+СВЦЭМ!$D$10+'СЕТ СН'!$G$6-'СЕТ СН'!$G$22</f>
        <v>1238.3264542000002</v>
      </c>
      <c r="J67" s="36">
        <f>SUMIFS(СВЦЭМ!$C$33:$C$776,СВЦЭМ!$A$33:$A$776,$A67,СВЦЭМ!$B$33:$B$776,J$47)+'СЕТ СН'!$G$12+СВЦЭМ!$D$10+'СЕТ СН'!$G$6-'СЕТ СН'!$G$22</f>
        <v>1179.56052011</v>
      </c>
      <c r="K67" s="36">
        <f>SUMIFS(СВЦЭМ!$C$33:$C$776,СВЦЭМ!$A$33:$A$776,$A67,СВЦЭМ!$B$33:$B$776,K$47)+'СЕТ СН'!$G$12+СВЦЭМ!$D$10+'СЕТ СН'!$G$6-'СЕТ СН'!$G$22</f>
        <v>1139.3755520300001</v>
      </c>
      <c r="L67" s="36">
        <f>SUMIFS(СВЦЭМ!$C$33:$C$776,СВЦЭМ!$A$33:$A$776,$A67,СВЦЭМ!$B$33:$B$776,L$47)+'СЕТ СН'!$G$12+СВЦЭМ!$D$10+'СЕТ СН'!$G$6-'СЕТ СН'!$G$22</f>
        <v>1133.2945667900001</v>
      </c>
      <c r="M67" s="36">
        <f>SUMIFS(СВЦЭМ!$C$33:$C$776,СВЦЭМ!$A$33:$A$776,$A67,СВЦЭМ!$B$33:$B$776,M$47)+'СЕТ СН'!$G$12+СВЦЭМ!$D$10+'СЕТ СН'!$G$6-'СЕТ СН'!$G$22</f>
        <v>1129.3124371399999</v>
      </c>
      <c r="N67" s="36">
        <f>SUMIFS(СВЦЭМ!$C$33:$C$776,СВЦЭМ!$A$33:$A$776,$A67,СВЦЭМ!$B$33:$B$776,N$47)+'СЕТ СН'!$G$12+СВЦЭМ!$D$10+'СЕТ СН'!$G$6-'СЕТ СН'!$G$22</f>
        <v>1139.8913404899999</v>
      </c>
      <c r="O67" s="36">
        <f>SUMIFS(СВЦЭМ!$C$33:$C$776,СВЦЭМ!$A$33:$A$776,$A67,СВЦЭМ!$B$33:$B$776,O$47)+'СЕТ СН'!$G$12+СВЦЭМ!$D$10+'СЕТ СН'!$G$6-'СЕТ СН'!$G$22</f>
        <v>1180.84884704</v>
      </c>
      <c r="P67" s="36">
        <f>SUMIFS(СВЦЭМ!$C$33:$C$776,СВЦЭМ!$A$33:$A$776,$A67,СВЦЭМ!$B$33:$B$776,P$47)+'СЕТ СН'!$G$12+СВЦЭМ!$D$10+'СЕТ СН'!$G$6-'СЕТ СН'!$G$22</f>
        <v>1200.64995256</v>
      </c>
      <c r="Q67" s="36">
        <f>SUMIFS(СВЦЭМ!$C$33:$C$776,СВЦЭМ!$A$33:$A$776,$A67,СВЦЭМ!$B$33:$B$776,Q$47)+'СЕТ СН'!$G$12+СВЦЭМ!$D$10+'СЕТ СН'!$G$6-'СЕТ СН'!$G$22</f>
        <v>1202.45629125</v>
      </c>
      <c r="R67" s="36">
        <f>SUMIFS(СВЦЭМ!$C$33:$C$776,СВЦЭМ!$A$33:$A$776,$A67,СВЦЭМ!$B$33:$B$776,R$47)+'СЕТ СН'!$G$12+СВЦЭМ!$D$10+'СЕТ СН'!$G$6-'СЕТ СН'!$G$22</f>
        <v>1159.8969008000001</v>
      </c>
      <c r="S67" s="36">
        <f>SUMIFS(СВЦЭМ!$C$33:$C$776,СВЦЭМ!$A$33:$A$776,$A67,СВЦЭМ!$B$33:$B$776,S$47)+'СЕТ СН'!$G$12+СВЦЭМ!$D$10+'СЕТ СН'!$G$6-'СЕТ СН'!$G$22</f>
        <v>1126.77743945</v>
      </c>
      <c r="T67" s="36">
        <f>SUMIFS(СВЦЭМ!$C$33:$C$776,СВЦЭМ!$A$33:$A$776,$A67,СВЦЭМ!$B$33:$B$776,T$47)+'СЕТ СН'!$G$12+СВЦЭМ!$D$10+'СЕТ СН'!$G$6-'СЕТ СН'!$G$22</f>
        <v>1133.5661776900001</v>
      </c>
      <c r="U67" s="36">
        <f>SUMIFS(СВЦЭМ!$C$33:$C$776,СВЦЭМ!$A$33:$A$776,$A67,СВЦЭМ!$B$33:$B$776,U$47)+'СЕТ СН'!$G$12+СВЦЭМ!$D$10+'СЕТ СН'!$G$6-'СЕТ СН'!$G$22</f>
        <v>1134.9619899900001</v>
      </c>
      <c r="V67" s="36">
        <f>SUMIFS(СВЦЭМ!$C$33:$C$776,СВЦЭМ!$A$33:$A$776,$A67,СВЦЭМ!$B$33:$B$776,V$47)+'СЕТ СН'!$G$12+СВЦЭМ!$D$10+'СЕТ СН'!$G$6-'СЕТ СН'!$G$22</f>
        <v>1139.6735561</v>
      </c>
      <c r="W67" s="36">
        <f>SUMIFS(СВЦЭМ!$C$33:$C$776,СВЦЭМ!$A$33:$A$776,$A67,СВЦЭМ!$B$33:$B$776,W$47)+'СЕТ СН'!$G$12+СВЦЭМ!$D$10+'СЕТ СН'!$G$6-'СЕТ СН'!$G$22</f>
        <v>1154.23948802</v>
      </c>
      <c r="X67" s="36">
        <f>SUMIFS(СВЦЭМ!$C$33:$C$776,СВЦЭМ!$A$33:$A$776,$A67,СВЦЭМ!$B$33:$B$776,X$47)+'СЕТ СН'!$G$12+СВЦЭМ!$D$10+'СЕТ СН'!$G$6-'СЕТ СН'!$G$22</f>
        <v>1163.13729773</v>
      </c>
      <c r="Y67" s="36">
        <f>SUMIFS(СВЦЭМ!$C$33:$C$776,СВЦЭМ!$A$33:$A$776,$A67,СВЦЭМ!$B$33:$B$776,Y$47)+'СЕТ СН'!$G$12+СВЦЭМ!$D$10+'СЕТ СН'!$G$6-'СЕТ СН'!$G$22</f>
        <v>1181.95292122</v>
      </c>
    </row>
    <row r="68" spans="1:27" ht="15.75" x14ac:dyDescent="0.2">
      <c r="A68" s="35">
        <f t="shared" si="1"/>
        <v>44186</v>
      </c>
      <c r="B68" s="36">
        <f>SUMIFS(СВЦЭМ!$C$33:$C$776,СВЦЭМ!$A$33:$A$776,$A68,СВЦЭМ!$B$33:$B$776,B$47)+'СЕТ СН'!$G$12+СВЦЭМ!$D$10+'СЕТ СН'!$G$6-'СЕТ СН'!$G$22</f>
        <v>1206.35314118</v>
      </c>
      <c r="C68" s="36">
        <f>SUMIFS(СВЦЭМ!$C$33:$C$776,СВЦЭМ!$A$33:$A$776,$A68,СВЦЭМ!$B$33:$B$776,C$47)+'СЕТ СН'!$G$12+СВЦЭМ!$D$10+'СЕТ СН'!$G$6-'СЕТ СН'!$G$22</f>
        <v>1255.4596827100002</v>
      </c>
      <c r="D68" s="36">
        <f>SUMIFS(СВЦЭМ!$C$33:$C$776,СВЦЭМ!$A$33:$A$776,$A68,СВЦЭМ!$B$33:$B$776,D$47)+'СЕТ СН'!$G$12+СВЦЭМ!$D$10+'СЕТ СН'!$G$6-'СЕТ СН'!$G$22</f>
        <v>1257.0407268000001</v>
      </c>
      <c r="E68" s="36">
        <f>SUMIFS(СВЦЭМ!$C$33:$C$776,СВЦЭМ!$A$33:$A$776,$A68,СВЦЭМ!$B$33:$B$776,E$47)+'СЕТ СН'!$G$12+СВЦЭМ!$D$10+'СЕТ СН'!$G$6-'СЕТ СН'!$G$22</f>
        <v>1269.43660555</v>
      </c>
      <c r="F68" s="36">
        <f>SUMIFS(СВЦЭМ!$C$33:$C$776,СВЦЭМ!$A$33:$A$776,$A68,СВЦЭМ!$B$33:$B$776,F$47)+'СЕТ СН'!$G$12+СВЦЭМ!$D$10+'СЕТ СН'!$G$6-'СЕТ СН'!$G$22</f>
        <v>1267.2155374600002</v>
      </c>
      <c r="G68" s="36">
        <f>SUMIFS(СВЦЭМ!$C$33:$C$776,СВЦЭМ!$A$33:$A$776,$A68,СВЦЭМ!$B$33:$B$776,G$47)+'СЕТ СН'!$G$12+СВЦЭМ!$D$10+'СЕТ СН'!$G$6-'СЕТ СН'!$G$22</f>
        <v>1272.4711723</v>
      </c>
      <c r="H68" s="36">
        <f>SUMIFS(СВЦЭМ!$C$33:$C$776,СВЦЭМ!$A$33:$A$776,$A68,СВЦЭМ!$B$33:$B$776,H$47)+'СЕТ СН'!$G$12+СВЦЭМ!$D$10+'СЕТ СН'!$G$6-'СЕТ СН'!$G$22</f>
        <v>1258.5867203600001</v>
      </c>
      <c r="I68" s="36">
        <f>SUMIFS(СВЦЭМ!$C$33:$C$776,СВЦЭМ!$A$33:$A$776,$A68,СВЦЭМ!$B$33:$B$776,I$47)+'СЕТ СН'!$G$12+СВЦЭМ!$D$10+'СЕТ СН'!$G$6-'СЕТ СН'!$G$22</f>
        <v>1201.0039494499999</v>
      </c>
      <c r="J68" s="36">
        <f>SUMIFS(СВЦЭМ!$C$33:$C$776,СВЦЭМ!$A$33:$A$776,$A68,СВЦЭМ!$B$33:$B$776,J$47)+'СЕТ СН'!$G$12+СВЦЭМ!$D$10+'СЕТ СН'!$G$6-'СЕТ СН'!$G$22</f>
        <v>1151.96624926</v>
      </c>
      <c r="K68" s="36">
        <f>SUMIFS(СВЦЭМ!$C$33:$C$776,СВЦЭМ!$A$33:$A$776,$A68,СВЦЭМ!$B$33:$B$776,K$47)+'СЕТ СН'!$G$12+СВЦЭМ!$D$10+'СЕТ СН'!$G$6-'СЕТ СН'!$G$22</f>
        <v>1196.8217553100001</v>
      </c>
      <c r="L68" s="36">
        <f>SUMIFS(СВЦЭМ!$C$33:$C$776,СВЦЭМ!$A$33:$A$776,$A68,СВЦЭМ!$B$33:$B$776,L$47)+'СЕТ СН'!$G$12+СВЦЭМ!$D$10+'СЕТ СН'!$G$6-'СЕТ СН'!$G$22</f>
        <v>1205.0025485600002</v>
      </c>
      <c r="M68" s="36">
        <f>SUMIFS(СВЦЭМ!$C$33:$C$776,СВЦЭМ!$A$33:$A$776,$A68,СВЦЭМ!$B$33:$B$776,M$47)+'СЕТ СН'!$G$12+СВЦЭМ!$D$10+'СЕТ СН'!$G$6-'СЕТ СН'!$G$22</f>
        <v>1198.31064769</v>
      </c>
      <c r="N68" s="36">
        <f>SUMIFS(СВЦЭМ!$C$33:$C$776,СВЦЭМ!$A$33:$A$776,$A68,СВЦЭМ!$B$33:$B$776,N$47)+'СЕТ СН'!$G$12+СВЦЭМ!$D$10+'СЕТ СН'!$G$6-'СЕТ СН'!$G$22</f>
        <v>1194.4102249499999</v>
      </c>
      <c r="O68" s="36">
        <f>SUMIFS(СВЦЭМ!$C$33:$C$776,СВЦЭМ!$A$33:$A$776,$A68,СВЦЭМ!$B$33:$B$776,O$47)+'СЕТ СН'!$G$12+СВЦЭМ!$D$10+'СЕТ СН'!$G$6-'СЕТ СН'!$G$22</f>
        <v>1192.32147205</v>
      </c>
      <c r="P68" s="36">
        <f>SUMIFS(СВЦЭМ!$C$33:$C$776,СВЦЭМ!$A$33:$A$776,$A68,СВЦЭМ!$B$33:$B$776,P$47)+'СЕТ СН'!$G$12+СВЦЭМ!$D$10+'СЕТ СН'!$G$6-'СЕТ СН'!$G$22</f>
        <v>1191.2383005300001</v>
      </c>
      <c r="Q68" s="36">
        <f>SUMIFS(СВЦЭМ!$C$33:$C$776,СВЦЭМ!$A$33:$A$776,$A68,СВЦЭМ!$B$33:$B$776,Q$47)+'СЕТ СН'!$G$12+СВЦЭМ!$D$10+'СЕТ СН'!$G$6-'СЕТ СН'!$G$22</f>
        <v>1194.6370409799999</v>
      </c>
      <c r="R68" s="36">
        <f>SUMIFS(СВЦЭМ!$C$33:$C$776,СВЦЭМ!$A$33:$A$776,$A68,СВЦЭМ!$B$33:$B$776,R$47)+'СЕТ СН'!$G$12+СВЦЭМ!$D$10+'СЕТ СН'!$G$6-'СЕТ СН'!$G$22</f>
        <v>1185.3529883200001</v>
      </c>
      <c r="S68" s="36">
        <f>SUMIFS(СВЦЭМ!$C$33:$C$776,СВЦЭМ!$A$33:$A$776,$A68,СВЦЭМ!$B$33:$B$776,S$47)+'СЕТ СН'!$G$12+СВЦЭМ!$D$10+'СЕТ СН'!$G$6-'СЕТ СН'!$G$22</f>
        <v>1199.64344826</v>
      </c>
      <c r="T68" s="36">
        <f>SUMIFS(СВЦЭМ!$C$33:$C$776,СВЦЭМ!$A$33:$A$776,$A68,СВЦЭМ!$B$33:$B$776,T$47)+'СЕТ СН'!$G$12+СВЦЭМ!$D$10+'СЕТ СН'!$G$6-'СЕТ СН'!$G$22</f>
        <v>1157.8583719000001</v>
      </c>
      <c r="U68" s="36">
        <f>SUMIFS(СВЦЭМ!$C$33:$C$776,СВЦЭМ!$A$33:$A$776,$A68,СВЦЭМ!$B$33:$B$776,U$47)+'СЕТ СН'!$G$12+СВЦЭМ!$D$10+'СЕТ СН'!$G$6-'СЕТ СН'!$G$22</f>
        <v>1120.25123551</v>
      </c>
      <c r="V68" s="36">
        <f>SUMIFS(СВЦЭМ!$C$33:$C$776,СВЦЭМ!$A$33:$A$776,$A68,СВЦЭМ!$B$33:$B$776,V$47)+'СЕТ СН'!$G$12+СВЦЭМ!$D$10+'СЕТ СН'!$G$6-'СЕТ СН'!$G$22</f>
        <v>1122.5840210400002</v>
      </c>
      <c r="W68" s="36">
        <f>SUMIFS(СВЦЭМ!$C$33:$C$776,СВЦЭМ!$A$33:$A$776,$A68,СВЦЭМ!$B$33:$B$776,W$47)+'СЕТ СН'!$G$12+СВЦЭМ!$D$10+'СЕТ СН'!$G$6-'СЕТ СН'!$G$22</f>
        <v>1128.8393490600001</v>
      </c>
      <c r="X68" s="36">
        <f>SUMIFS(СВЦЭМ!$C$33:$C$776,СВЦЭМ!$A$33:$A$776,$A68,СВЦЭМ!$B$33:$B$776,X$47)+'СЕТ СН'!$G$12+СВЦЭМ!$D$10+'СЕТ СН'!$G$6-'СЕТ СН'!$G$22</f>
        <v>1136.78078585</v>
      </c>
      <c r="Y68" s="36">
        <f>SUMIFS(СВЦЭМ!$C$33:$C$776,СВЦЭМ!$A$33:$A$776,$A68,СВЦЭМ!$B$33:$B$776,Y$47)+'СЕТ СН'!$G$12+СВЦЭМ!$D$10+'СЕТ СН'!$G$6-'СЕТ СН'!$G$22</f>
        <v>1167.8093626699999</v>
      </c>
    </row>
    <row r="69" spans="1:27" ht="15.75" x14ac:dyDescent="0.2">
      <c r="A69" s="35">
        <f t="shared" si="1"/>
        <v>44187</v>
      </c>
      <c r="B69" s="36">
        <f>SUMIFS(СВЦЭМ!$C$33:$C$776,СВЦЭМ!$A$33:$A$776,$A69,СВЦЭМ!$B$33:$B$776,B$47)+'СЕТ СН'!$G$12+СВЦЭМ!$D$10+'СЕТ СН'!$G$6-'СЕТ СН'!$G$22</f>
        <v>1233.3704519500002</v>
      </c>
      <c r="C69" s="36">
        <f>SUMIFS(СВЦЭМ!$C$33:$C$776,СВЦЭМ!$A$33:$A$776,$A69,СВЦЭМ!$B$33:$B$776,C$47)+'СЕТ СН'!$G$12+СВЦЭМ!$D$10+'СЕТ СН'!$G$6-'СЕТ СН'!$G$22</f>
        <v>1290.5395271</v>
      </c>
      <c r="D69" s="36">
        <f>SUMIFS(СВЦЭМ!$C$33:$C$776,СВЦЭМ!$A$33:$A$776,$A69,СВЦЭМ!$B$33:$B$776,D$47)+'СЕТ СН'!$G$12+СВЦЭМ!$D$10+'СЕТ СН'!$G$6-'СЕТ СН'!$G$22</f>
        <v>1305.8699632500002</v>
      </c>
      <c r="E69" s="36">
        <f>SUMIFS(СВЦЭМ!$C$33:$C$776,СВЦЭМ!$A$33:$A$776,$A69,СВЦЭМ!$B$33:$B$776,E$47)+'СЕТ СН'!$G$12+СВЦЭМ!$D$10+'СЕТ СН'!$G$6-'СЕТ СН'!$G$22</f>
        <v>1314.0586336700001</v>
      </c>
      <c r="F69" s="36">
        <f>SUMIFS(СВЦЭМ!$C$33:$C$776,СВЦЭМ!$A$33:$A$776,$A69,СВЦЭМ!$B$33:$B$776,F$47)+'СЕТ СН'!$G$12+СВЦЭМ!$D$10+'СЕТ СН'!$G$6-'СЕТ СН'!$G$22</f>
        <v>1312.6154352000001</v>
      </c>
      <c r="G69" s="36">
        <f>SUMIFS(СВЦЭМ!$C$33:$C$776,СВЦЭМ!$A$33:$A$776,$A69,СВЦЭМ!$B$33:$B$776,G$47)+'СЕТ СН'!$G$12+СВЦЭМ!$D$10+'СЕТ СН'!$G$6-'СЕТ СН'!$G$22</f>
        <v>1295.9313928500001</v>
      </c>
      <c r="H69" s="36">
        <f>SUMIFS(СВЦЭМ!$C$33:$C$776,СВЦЭМ!$A$33:$A$776,$A69,СВЦЭМ!$B$33:$B$776,H$47)+'СЕТ СН'!$G$12+СВЦЭМ!$D$10+'СЕТ СН'!$G$6-'СЕТ СН'!$G$22</f>
        <v>1263.8989460299999</v>
      </c>
      <c r="I69" s="36">
        <f>SUMIFS(СВЦЭМ!$C$33:$C$776,СВЦЭМ!$A$33:$A$776,$A69,СВЦЭМ!$B$33:$B$776,I$47)+'СЕТ СН'!$G$12+СВЦЭМ!$D$10+'СЕТ СН'!$G$6-'СЕТ СН'!$G$22</f>
        <v>1188.7957028800001</v>
      </c>
      <c r="J69" s="36">
        <f>SUMIFS(СВЦЭМ!$C$33:$C$776,СВЦЭМ!$A$33:$A$776,$A69,СВЦЭМ!$B$33:$B$776,J$47)+'СЕТ СН'!$G$12+СВЦЭМ!$D$10+'СЕТ СН'!$G$6-'СЕТ СН'!$G$22</f>
        <v>1122.9147090900001</v>
      </c>
      <c r="K69" s="36">
        <f>SUMIFS(СВЦЭМ!$C$33:$C$776,СВЦЭМ!$A$33:$A$776,$A69,СВЦЭМ!$B$33:$B$776,K$47)+'СЕТ СН'!$G$12+СВЦЭМ!$D$10+'СЕТ СН'!$G$6-'СЕТ СН'!$G$22</f>
        <v>1187.2280982300001</v>
      </c>
      <c r="L69" s="36">
        <f>SUMIFS(СВЦЭМ!$C$33:$C$776,СВЦЭМ!$A$33:$A$776,$A69,СВЦЭМ!$B$33:$B$776,L$47)+'СЕТ СН'!$G$12+СВЦЭМ!$D$10+'СЕТ СН'!$G$6-'СЕТ СН'!$G$22</f>
        <v>1193.71222255</v>
      </c>
      <c r="M69" s="36">
        <f>SUMIFS(СВЦЭМ!$C$33:$C$776,СВЦЭМ!$A$33:$A$776,$A69,СВЦЭМ!$B$33:$B$776,M$47)+'СЕТ СН'!$G$12+СВЦЭМ!$D$10+'СЕТ СН'!$G$6-'СЕТ СН'!$G$22</f>
        <v>1184.3294139</v>
      </c>
      <c r="N69" s="36">
        <f>SUMIFS(СВЦЭМ!$C$33:$C$776,СВЦЭМ!$A$33:$A$776,$A69,СВЦЭМ!$B$33:$B$776,N$47)+'СЕТ СН'!$G$12+СВЦЭМ!$D$10+'СЕТ СН'!$G$6-'СЕТ СН'!$G$22</f>
        <v>1178.7292898000001</v>
      </c>
      <c r="O69" s="36">
        <f>SUMIFS(СВЦЭМ!$C$33:$C$776,СВЦЭМ!$A$33:$A$776,$A69,СВЦЭМ!$B$33:$B$776,O$47)+'СЕТ СН'!$G$12+СВЦЭМ!$D$10+'СЕТ СН'!$G$6-'СЕТ СН'!$G$22</f>
        <v>1176.30581054</v>
      </c>
      <c r="P69" s="36">
        <f>SUMIFS(СВЦЭМ!$C$33:$C$776,СВЦЭМ!$A$33:$A$776,$A69,СВЦЭМ!$B$33:$B$776,P$47)+'СЕТ СН'!$G$12+СВЦЭМ!$D$10+'СЕТ СН'!$G$6-'СЕТ СН'!$G$22</f>
        <v>1179.33605139</v>
      </c>
      <c r="Q69" s="36">
        <f>SUMIFS(СВЦЭМ!$C$33:$C$776,СВЦЭМ!$A$33:$A$776,$A69,СВЦЭМ!$B$33:$B$776,Q$47)+'СЕТ СН'!$G$12+СВЦЭМ!$D$10+'СЕТ СН'!$G$6-'СЕТ СН'!$G$22</f>
        <v>1185.80528073</v>
      </c>
      <c r="R69" s="36">
        <f>SUMIFS(СВЦЭМ!$C$33:$C$776,СВЦЭМ!$A$33:$A$776,$A69,СВЦЭМ!$B$33:$B$776,R$47)+'СЕТ СН'!$G$12+СВЦЭМ!$D$10+'СЕТ СН'!$G$6-'СЕТ СН'!$G$22</f>
        <v>1168.8517018300001</v>
      </c>
      <c r="S69" s="36">
        <f>SUMIFS(СВЦЭМ!$C$33:$C$776,СВЦЭМ!$A$33:$A$776,$A69,СВЦЭМ!$B$33:$B$776,S$47)+'СЕТ СН'!$G$12+СВЦЭМ!$D$10+'СЕТ СН'!$G$6-'СЕТ СН'!$G$22</f>
        <v>1184.7828784800001</v>
      </c>
      <c r="T69" s="36">
        <f>SUMIFS(СВЦЭМ!$C$33:$C$776,СВЦЭМ!$A$33:$A$776,$A69,СВЦЭМ!$B$33:$B$776,T$47)+'СЕТ СН'!$G$12+СВЦЭМ!$D$10+'СЕТ СН'!$G$6-'СЕТ СН'!$G$22</f>
        <v>1150.3837278400001</v>
      </c>
      <c r="U69" s="36">
        <f>SUMIFS(СВЦЭМ!$C$33:$C$776,СВЦЭМ!$A$33:$A$776,$A69,СВЦЭМ!$B$33:$B$776,U$47)+'СЕТ СН'!$G$12+СВЦЭМ!$D$10+'СЕТ СН'!$G$6-'СЕТ СН'!$G$22</f>
        <v>1097.47462941</v>
      </c>
      <c r="V69" s="36">
        <f>SUMIFS(СВЦЭМ!$C$33:$C$776,СВЦЭМ!$A$33:$A$776,$A69,СВЦЭМ!$B$33:$B$776,V$47)+'СЕТ СН'!$G$12+СВЦЭМ!$D$10+'СЕТ СН'!$G$6-'СЕТ СН'!$G$22</f>
        <v>1102.8710409299999</v>
      </c>
      <c r="W69" s="36">
        <f>SUMIFS(СВЦЭМ!$C$33:$C$776,СВЦЭМ!$A$33:$A$776,$A69,СВЦЭМ!$B$33:$B$776,W$47)+'СЕТ СН'!$G$12+СВЦЭМ!$D$10+'СЕТ СН'!$G$6-'СЕТ СН'!$G$22</f>
        <v>1112.04088164</v>
      </c>
      <c r="X69" s="36">
        <f>SUMIFS(СВЦЭМ!$C$33:$C$776,СВЦЭМ!$A$33:$A$776,$A69,СВЦЭМ!$B$33:$B$776,X$47)+'СЕТ СН'!$G$12+СВЦЭМ!$D$10+'СЕТ СН'!$G$6-'СЕТ СН'!$G$22</f>
        <v>1120.43451314</v>
      </c>
      <c r="Y69" s="36">
        <f>SUMIFS(СВЦЭМ!$C$33:$C$776,СВЦЭМ!$A$33:$A$776,$A69,СВЦЭМ!$B$33:$B$776,Y$47)+'СЕТ СН'!$G$12+СВЦЭМ!$D$10+'СЕТ СН'!$G$6-'СЕТ СН'!$G$22</f>
        <v>1141.4703790600001</v>
      </c>
    </row>
    <row r="70" spans="1:27" ht="15.75" x14ac:dyDescent="0.2">
      <c r="A70" s="35">
        <f t="shared" si="1"/>
        <v>44188</v>
      </c>
      <c r="B70" s="36">
        <f>SUMIFS(СВЦЭМ!$C$33:$C$776,СВЦЭМ!$A$33:$A$776,$A70,СВЦЭМ!$B$33:$B$776,B$47)+'СЕТ СН'!$G$12+СВЦЭМ!$D$10+'СЕТ СН'!$G$6-'СЕТ СН'!$G$22</f>
        <v>1227.36007434</v>
      </c>
      <c r="C70" s="36">
        <f>SUMIFS(СВЦЭМ!$C$33:$C$776,СВЦЭМ!$A$33:$A$776,$A70,СВЦЭМ!$B$33:$B$776,C$47)+'СЕТ СН'!$G$12+СВЦЭМ!$D$10+'СЕТ СН'!$G$6-'СЕТ СН'!$G$22</f>
        <v>1266.01125086</v>
      </c>
      <c r="D70" s="36">
        <f>SUMIFS(СВЦЭМ!$C$33:$C$776,СВЦЭМ!$A$33:$A$776,$A70,СВЦЭМ!$B$33:$B$776,D$47)+'СЕТ СН'!$G$12+СВЦЭМ!$D$10+'СЕТ СН'!$G$6-'СЕТ СН'!$G$22</f>
        <v>1278.17030621</v>
      </c>
      <c r="E70" s="36">
        <f>SUMIFS(СВЦЭМ!$C$33:$C$776,СВЦЭМ!$A$33:$A$776,$A70,СВЦЭМ!$B$33:$B$776,E$47)+'СЕТ СН'!$G$12+СВЦЭМ!$D$10+'СЕТ СН'!$G$6-'СЕТ СН'!$G$22</f>
        <v>1288.5078130900001</v>
      </c>
      <c r="F70" s="36">
        <f>SUMIFS(СВЦЭМ!$C$33:$C$776,СВЦЭМ!$A$33:$A$776,$A70,СВЦЭМ!$B$33:$B$776,F$47)+'СЕТ СН'!$G$12+СВЦЭМ!$D$10+'СЕТ СН'!$G$6-'СЕТ СН'!$G$22</f>
        <v>1290.7099778900001</v>
      </c>
      <c r="G70" s="36">
        <f>SUMIFS(СВЦЭМ!$C$33:$C$776,СВЦЭМ!$A$33:$A$776,$A70,СВЦЭМ!$B$33:$B$776,G$47)+'СЕТ СН'!$G$12+СВЦЭМ!$D$10+'СЕТ СН'!$G$6-'СЕТ СН'!$G$22</f>
        <v>1283.9524059300002</v>
      </c>
      <c r="H70" s="36">
        <f>SUMIFS(СВЦЭМ!$C$33:$C$776,СВЦЭМ!$A$33:$A$776,$A70,СВЦЭМ!$B$33:$B$776,H$47)+'СЕТ СН'!$G$12+СВЦЭМ!$D$10+'СЕТ СН'!$G$6-'СЕТ СН'!$G$22</f>
        <v>1252.79647049</v>
      </c>
      <c r="I70" s="36">
        <f>SUMIFS(СВЦЭМ!$C$33:$C$776,СВЦЭМ!$A$33:$A$776,$A70,СВЦЭМ!$B$33:$B$776,I$47)+'СЕТ СН'!$G$12+СВЦЭМ!$D$10+'СЕТ СН'!$G$6-'СЕТ СН'!$G$22</f>
        <v>1189.7054909000001</v>
      </c>
      <c r="J70" s="36">
        <f>SUMIFS(СВЦЭМ!$C$33:$C$776,СВЦЭМ!$A$33:$A$776,$A70,СВЦЭМ!$B$33:$B$776,J$47)+'СЕТ СН'!$G$12+СВЦЭМ!$D$10+'СЕТ СН'!$G$6-'СЕТ СН'!$G$22</f>
        <v>1155.6923388100001</v>
      </c>
      <c r="K70" s="36">
        <f>SUMIFS(СВЦЭМ!$C$33:$C$776,СВЦЭМ!$A$33:$A$776,$A70,СВЦЭМ!$B$33:$B$776,K$47)+'СЕТ СН'!$G$12+СВЦЭМ!$D$10+'СЕТ СН'!$G$6-'СЕТ СН'!$G$22</f>
        <v>1149.89503448</v>
      </c>
      <c r="L70" s="36">
        <f>SUMIFS(СВЦЭМ!$C$33:$C$776,СВЦЭМ!$A$33:$A$776,$A70,СВЦЭМ!$B$33:$B$776,L$47)+'СЕТ СН'!$G$12+СВЦЭМ!$D$10+'СЕТ СН'!$G$6-'СЕТ СН'!$G$22</f>
        <v>1155.0137508100001</v>
      </c>
      <c r="M70" s="36">
        <f>SUMIFS(СВЦЭМ!$C$33:$C$776,СВЦЭМ!$A$33:$A$776,$A70,СВЦЭМ!$B$33:$B$776,M$47)+'СЕТ СН'!$G$12+СВЦЭМ!$D$10+'СЕТ СН'!$G$6-'СЕТ СН'!$G$22</f>
        <v>1153.0019903100001</v>
      </c>
      <c r="N70" s="36">
        <f>SUMIFS(СВЦЭМ!$C$33:$C$776,СВЦЭМ!$A$33:$A$776,$A70,СВЦЭМ!$B$33:$B$776,N$47)+'СЕТ СН'!$G$12+СВЦЭМ!$D$10+'СЕТ СН'!$G$6-'СЕТ СН'!$G$22</f>
        <v>1149.1065883599999</v>
      </c>
      <c r="O70" s="36">
        <f>SUMIFS(СВЦЭМ!$C$33:$C$776,СВЦЭМ!$A$33:$A$776,$A70,СВЦЭМ!$B$33:$B$776,O$47)+'СЕТ СН'!$G$12+СВЦЭМ!$D$10+'СЕТ СН'!$G$6-'СЕТ СН'!$G$22</f>
        <v>1196.45978945</v>
      </c>
      <c r="P70" s="36">
        <f>SUMIFS(СВЦЭМ!$C$33:$C$776,СВЦЭМ!$A$33:$A$776,$A70,СВЦЭМ!$B$33:$B$776,P$47)+'СЕТ СН'!$G$12+СВЦЭМ!$D$10+'СЕТ СН'!$G$6-'СЕТ СН'!$G$22</f>
        <v>1211.3261394900001</v>
      </c>
      <c r="Q70" s="36">
        <f>SUMIFS(СВЦЭМ!$C$33:$C$776,СВЦЭМ!$A$33:$A$776,$A70,СВЦЭМ!$B$33:$B$776,Q$47)+'СЕТ СН'!$G$12+СВЦЭМ!$D$10+'СЕТ СН'!$G$6-'СЕТ СН'!$G$22</f>
        <v>1215.32736015</v>
      </c>
      <c r="R70" s="36">
        <f>SUMIFS(СВЦЭМ!$C$33:$C$776,СВЦЭМ!$A$33:$A$776,$A70,СВЦЭМ!$B$33:$B$776,R$47)+'СЕТ СН'!$G$12+СВЦЭМ!$D$10+'СЕТ СН'!$G$6-'СЕТ СН'!$G$22</f>
        <v>1169.2062027700001</v>
      </c>
      <c r="S70" s="36">
        <f>SUMIFS(СВЦЭМ!$C$33:$C$776,СВЦЭМ!$A$33:$A$776,$A70,СВЦЭМ!$B$33:$B$776,S$47)+'СЕТ СН'!$G$12+СВЦЭМ!$D$10+'СЕТ СН'!$G$6-'СЕТ СН'!$G$22</f>
        <v>1150.71436735</v>
      </c>
      <c r="T70" s="36">
        <f>SUMIFS(СВЦЭМ!$C$33:$C$776,СВЦЭМ!$A$33:$A$776,$A70,СВЦЭМ!$B$33:$B$776,T$47)+'СЕТ СН'!$G$12+СВЦЭМ!$D$10+'СЕТ СН'!$G$6-'СЕТ СН'!$G$22</f>
        <v>1148.2386891600001</v>
      </c>
      <c r="U70" s="36">
        <f>SUMIFS(СВЦЭМ!$C$33:$C$776,СВЦЭМ!$A$33:$A$776,$A70,СВЦЭМ!$B$33:$B$776,U$47)+'СЕТ СН'!$G$12+СВЦЭМ!$D$10+'СЕТ СН'!$G$6-'СЕТ СН'!$G$22</f>
        <v>1149.2123580100001</v>
      </c>
      <c r="V70" s="36">
        <f>SUMIFS(СВЦЭМ!$C$33:$C$776,СВЦЭМ!$A$33:$A$776,$A70,СВЦЭМ!$B$33:$B$776,V$47)+'СЕТ СН'!$G$12+СВЦЭМ!$D$10+'СЕТ СН'!$G$6-'СЕТ СН'!$G$22</f>
        <v>1151.52443752</v>
      </c>
      <c r="W70" s="36">
        <f>SUMIFS(СВЦЭМ!$C$33:$C$776,СВЦЭМ!$A$33:$A$776,$A70,СВЦЭМ!$B$33:$B$776,W$47)+'СЕТ СН'!$G$12+СВЦЭМ!$D$10+'СЕТ СН'!$G$6-'СЕТ СН'!$G$22</f>
        <v>1151.1567052299999</v>
      </c>
      <c r="X70" s="36">
        <f>SUMIFS(СВЦЭМ!$C$33:$C$776,СВЦЭМ!$A$33:$A$776,$A70,СВЦЭМ!$B$33:$B$776,X$47)+'СЕТ СН'!$G$12+СВЦЭМ!$D$10+'СЕТ СН'!$G$6-'СЕТ СН'!$G$22</f>
        <v>1160.94415153</v>
      </c>
      <c r="Y70" s="36">
        <f>SUMIFS(СВЦЭМ!$C$33:$C$776,СВЦЭМ!$A$33:$A$776,$A70,СВЦЭМ!$B$33:$B$776,Y$47)+'СЕТ СН'!$G$12+СВЦЭМ!$D$10+'СЕТ СН'!$G$6-'СЕТ СН'!$G$22</f>
        <v>1178.88893807</v>
      </c>
    </row>
    <row r="71" spans="1:27" ht="15.75" x14ac:dyDescent="0.2">
      <c r="A71" s="35">
        <f t="shared" si="1"/>
        <v>44189</v>
      </c>
      <c r="B71" s="36">
        <f>SUMIFS(СВЦЭМ!$C$33:$C$776,СВЦЭМ!$A$33:$A$776,$A71,СВЦЭМ!$B$33:$B$776,B$47)+'СЕТ СН'!$G$12+СВЦЭМ!$D$10+'СЕТ СН'!$G$6-'СЕТ СН'!$G$22</f>
        <v>1229.1627511900001</v>
      </c>
      <c r="C71" s="36">
        <f>SUMIFS(СВЦЭМ!$C$33:$C$776,СВЦЭМ!$A$33:$A$776,$A71,СВЦЭМ!$B$33:$B$776,C$47)+'СЕТ СН'!$G$12+СВЦЭМ!$D$10+'СЕТ СН'!$G$6-'СЕТ СН'!$G$22</f>
        <v>1281.43230582</v>
      </c>
      <c r="D71" s="36">
        <f>SUMIFS(СВЦЭМ!$C$33:$C$776,СВЦЭМ!$A$33:$A$776,$A71,СВЦЭМ!$B$33:$B$776,D$47)+'СЕТ СН'!$G$12+СВЦЭМ!$D$10+'СЕТ СН'!$G$6-'СЕТ СН'!$G$22</f>
        <v>1289.3418627400001</v>
      </c>
      <c r="E71" s="36">
        <f>SUMIFS(СВЦЭМ!$C$33:$C$776,СВЦЭМ!$A$33:$A$776,$A71,СВЦЭМ!$B$33:$B$776,E$47)+'СЕТ СН'!$G$12+СВЦЭМ!$D$10+'СЕТ СН'!$G$6-'СЕТ СН'!$G$22</f>
        <v>1293.4790832400001</v>
      </c>
      <c r="F71" s="36">
        <f>SUMIFS(СВЦЭМ!$C$33:$C$776,СВЦЭМ!$A$33:$A$776,$A71,СВЦЭМ!$B$33:$B$776,F$47)+'СЕТ СН'!$G$12+СВЦЭМ!$D$10+'СЕТ СН'!$G$6-'СЕТ СН'!$G$22</f>
        <v>1290.40947256</v>
      </c>
      <c r="G71" s="36">
        <f>SUMIFS(СВЦЭМ!$C$33:$C$776,СВЦЭМ!$A$33:$A$776,$A71,СВЦЭМ!$B$33:$B$776,G$47)+'СЕТ СН'!$G$12+СВЦЭМ!$D$10+'СЕТ СН'!$G$6-'СЕТ СН'!$G$22</f>
        <v>1273.2231882300002</v>
      </c>
      <c r="H71" s="36">
        <f>SUMIFS(СВЦЭМ!$C$33:$C$776,СВЦЭМ!$A$33:$A$776,$A71,СВЦЭМ!$B$33:$B$776,H$47)+'СЕТ СН'!$G$12+СВЦЭМ!$D$10+'СЕТ СН'!$G$6-'СЕТ СН'!$G$22</f>
        <v>1237.63402511</v>
      </c>
      <c r="I71" s="36">
        <f>SUMIFS(СВЦЭМ!$C$33:$C$776,СВЦЭМ!$A$33:$A$776,$A71,СВЦЭМ!$B$33:$B$776,I$47)+'СЕТ СН'!$G$12+СВЦЭМ!$D$10+'СЕТ СН'!$G$6-'СЕТ СН'!$G$22</f>
        <v>1192.40544209</v>
      </c>
      <c r="J71" s="36">
        <f>SUMIFS(СВЦЭМ!$C$33:$C$776,СВЦЭМ!$A$33:$A$776,$A71,СВЦЭМ!$B$33:$B$776,J$47)+'СЕТ СН'!$G$12+СВЦЭМ!$D$10+'СЕТ СН'!$G$6-'СЕТ СН'!$G$22</f>
        <v>1149.7507292600001</v>
      </c>
      <c r="K71" s="36">
        <f>SUMIFS(СВЦЭМ!$C$33:$C$776,СВЦЭМ!$A$33:$A$776,$A71,СВЦЭМ!$B$33:$B$776,K$47)+'СЕТ СН'!$G$12+СВЦЭМ!$D$10+'СЕТ СН'!$G$6-'СЕТ СН'!$G$22</f>
        <v>1163.1496171200001</v>
      </c>
      <c r="L71" s="36">
        <f>SUMIFS(СВЦЭМ!$C$33:$C$776,СВЦЭМ!$A$33:$A$776,$A71,СВЦЭМ!$B$33:$B$776,L$47)+'СЕТ СН'!$G$12+СВЦЭМ!$D$10+'СЕТ СН'!$G$6-'СЕТ СН'!$G$22</f>
        <v>1164.3771888400001</v>
      </c>
      <c r="M71" s="36">
        <f>SUMIFS(СВЦЭМ!$C$33:$C$776,СВЦЭМ!$A$33:$A$776,$A71,СВЦЭМ!$B$33:$B$776,M$47)+'СЕТ СН'!$G$12+СВЦЭМ!$D$10+'СЕТ СН'!$G$6-'СЕТ СН'!$G$22</f>
        <v>1158.49269314</v>
      </c>
      <c r="N71" s="36">
        <f>SUMIFS(СВЦЭМ!$C$33:$C$776,СВЦЭМ!$A$33:$A$776,$A71,СВЦЭМ!$B$33:$B$776,N$47)+'СЕТ СН'!$G$12+СВЦЭМ!$D$10+'СЕТ СН'!$G$6-'СЕТ СН'!$G$22</f>
        <v>1161.9678789900001</v>
      </c>
      <c r="O71" s="36">
        <f>SUMIFS(СВЦЭМ!$C$33:$C$776,СВЦЭМ!$A$33:$A$776,$A71,СВЦЭМ!$B$33:$B$776,O$47)+'СЕТ СН'!$G$12+СВЦЭМ!$D$10+'СЕТ СН'!$G$6-'СЕТ СН'!$G$22</f>
        <v>1199.0943278300001</v>
      </c>
      <c r="P71" s="36">
        <f>SUMIFS(СВЦЭМ!$C$33:$C$776,СВЦЭМ!$A$33:$A$776,$A71,СВЦЭМ!$B$33:$B$776,P$47)+'СЕТ СН'!$G$12+СВЦЭМ!$D$10+'СЕТ СН'!$G$6-'СЕТ СН'!$G$22</f>
        <v>1214.03386166</v>
      </c>
      <c r="Q71" s="36">
        <f>SUMIFS(СВЦЭМ!$C$33:$C$776,СВЦЭМ!$A$33:$A$776,$A71,СВЦЭМ!$B$33:$B$776,Q$47)+'СЕТ СН'!$G$12+СВЦЭМ!$D$10+'СЕТ СН'!$G$6-'СЕТ СН'!$G$22</f>
        <v>1216.1518078900001</v>
      </c>
      <c r="R71" s="36">
        <f>SUMIFS(СВЦЭМ!$C$33:$C$776,СВЦЭМ!$A$33:$A$776,$A71,СВЦЭМ!$B$33:$B$776,R$47)+'СЕТ СН'!$G$12+СВЦЭМ!$D$10+'СЕТ СН'!$G$6-'СЕТ СН'!$G$22</f>
        <v>1172.78747232</v>
      </c>
      <c r="S71" s="36">
        <f>SUMIFS(СВЦЭМ!$C$33:$C$776,СВЦЭМ!$A$33:$A$776,$A71,СВЦЭМ!$B$33:$B$776,S$47)+'СЕТ СН'!$G$12+СВЦЭМ!$D$10+'СЕТ СН'!$G$6-'СЕТ СН'!$G$22</f>
        <v>1155.64563714</v>
      </c>
      <c r="T71" s="36">
        <f>SUMIFS(СВЦЭМ!$C$33:$C$776,СВЦЭМ!$A$33:$A$776,$A71,СВЦЭМ!$B$33:$B$776,T$47)+'СЕТ СН'!$G$12+СВЦЭМ!$D$10+'СЕТ СН'!$G$6-'СЕТ СН'!$G$22</f>
        <v>1157.4907962</v>
      </c>
      <c r="U71" s="36">
        <f>SUMIFS(СВЦЭМ!$C$33:$C$776,СВЦЭМ!$A$33:$A$776,$A71,СВЦЭМ!$B$33:$B$776,U$47)+'СЕТ СН'!$G$12+СВЦЭМ!$D$10+'СЕТ СН'!$G$6-'СЕТ СН'!$G$22</f>
        <v>1157.4158158499999</v>
      </c>
      <c r="V71" s="36">
        <f>SUMIFS(СВЦЭМ!$C$33:$C$776,СВЦЭМ!$A$33:$A$776,$A71,СВЦЭМ!$B$33:$B$776,V$47)+'СЕТ СН'!$G$12+СВЦЭМ!$D$10+'СЕТ СН'!$G$6-'СЕТ СН'!$G$22</f>
        <v>1153.3189855200001</v>
      </c>
      <c r="W71" s="36">
        <f>SUMIFS(СВЦЭМ!$C$33:$C$776,СВЦЭМ!$A$33:$A$776,$A71,СВЦЭМ!$B$33:$B$776,W$47)+'СЕТ СН'!$G$12+СВЦЭМ!$D$10+'СЕТ СН'!$G$6-'СЕТ СН'!$G$22</f>
        <v>1156.3226868199999</v>
      </c>
      <c r="X71" s="36">
        <f>SUMIFS(СВЦЭМ!$C$33:$C$776,СВЦЭМ!$A$33:$A$776,$A71,СВЦЭМ!$B$33:$B$776,X$47)+'СЕТ СН'!$G$12+СВЦЭМ!$D$10+'СЕТ СН'!$G$6-'СЕТ СН'!$G$22</f>
        <v>1155.5396120299999</v>
      </c>
      <c r="Y71" s="36">
        <f>SUMIFS(СВЦЭМ!$C$33:$C$776,СВЦЭМ!$A$33:$A$776,$A71,СВЦЭМ!$B$33:$B$776,Y$47)+'СЕТ СН'!$G$12+СВЦЭМ!$D$10+'СЕТ СН'!$G$6-'СЕТ СН'!$G$22</f>
        <v>1170.50759363</v>
      </c>
    </row>
    <row r="72" spans="1:27" ht="15.75" x14ac:dyDescent="0.2">
      <c r="A72" s="35">
        <f t="shared" si="1"/>
        <v>44190</v>
      </c>
      <c r="B72" s="36">
        <f>SUMIFS(СВЦЭМ!$C$33:$C$776,СВЦЭМ!$A$33:$A$776,$A72,СВЦЭМ!$B$33:$B$776,B$47)+'СЕТ СН'!$G$12+СВЦЭМ!$D$10+'СЕТ СН'!$G$6-'СЕТ СН'!$G$22</f>
        <v>1215.36378792</v>
      </c>
      <c r="C72" s="36">
        <f>SUMIFS(СВЦЭМ!$C$33:$C$776,СВЦЭМ!$A$33:$A$776,$A72,СВЦЭМ!$B$33:$B$776,C$47)+'СЕТ СН'!$G$12+СВЦЭМ!$D$10+'СЕТ СН'!$G$6-'СЕТ СН'!$G$22</f>
        <v>1268.7720732100001</v>
      </c>
      <c r="D72" s="36">
        <f>SUMIFS(СВЦЭМ!$C$33:$C$776,СВЦЭМ!$A$33:$A$776,$A72,СВЦЭМ!$B$33:$B$776,D$47)+'СЕТ СН'!$G$12+СВЦЭМ!$D$10+'СЕТ СН'!$G$6-'СЕТ СН'!$G$22</f>
        <v>1290.00576069</v>
      </c>
      <c r="E72" s="36">
        <f>SUMIFS(СВЦЭМ!$C$33:$C$776,СВЦЭМ!$A$33:$A$776,$A72,СВЦЭМ!$B$33:$B$776,E$47)+'СЕТ СН'!$G$12+СВЦЭМ!$D$10+'СЕТ СН'!$G$6-'СЕТ СН'!$G$22</f>
        <v>1299.3026534400001</v>
      </c>
      <c r="F72" s="36">
        <f>SUMIFS(СВЦЭМ!$C$33:$C$776,СВЦЭМ!$A$33:$A$776,$A72,СВЦЭМ!$B$33:$B$776,F$47)+'СЕТ СН'!$G$12+СВЦЭМ!$D$10+'СЕТ СН'!$G$6-'СЕТ СН'!$G$22</f>
        <v>1292.3796373500002</v>
      </c>
      <c r="G72" s="36">
        <f>SUMIFS(СВЦЭМ!$C$33:$C$776,СВЦЭМ!$A$33:$A$776,$A72,СВЦЭМ!$B$33:$B$776,G$47)+'СЕТ СН'!$G$12+СВЦЭМ!$D$10+'СЕТ СН'!$G$6-'СЕТ СН'!$G$22</f>
        <v>1274.8214087400002</v>
      </c>
      <c r="H72" s="36">
        <f>SUMIFS(СВЦЭМ!$C$33:$C$776,СВЦЭМ!$A$33:$A$776,$A72,СВЦЭМ!$B$33:$B$776,H$47)+'СЕТ СН'!$G$12+СВЦЭМ!$D$10+'СЕТ СН'!$G$6-'СЕТ СН'!$G$22</f>
        <v>1238.0527298300001</v>
      </c>
      <c r="I72" s="36">
        <f>SUMIFS(СВЦЭМ!$C$33:$C$776,СВЦЭМ!$A$33:$A$776,$A72,СВЦЭМ!$B$33:$B$776,I$47)+'СЕТ СН'!$G$12+СВЦЭМ!$D$10+'СЕТ СН'!$G$6-'СЕТ СН'!$G$22</f>
        <v>1189.46735644</v>
      </c>
      <c r="J72" s="36">
        <f>SUMIFS(СВЦЭМ!$C$33:$C$776,СВЦЭМ!$A$33:$A$776,$A72,СВЦЭМ!$B$33:$B$776,J$47)+'СЕТ СН'!$G$12+СВЦЭМ!$D$10+'СЕТ СН'!$G$6-'СЕТ СН'!$G$22</f>
        <v>1145.0589874500001</v>
      </c>
      <c r="K72" s="36">
        <f>SUMIFS(СВЦЭМ!$C$33:$C$776,СВЦЭМ!$A$33:$A$776,$A72,СВЦЭМ!$B$33:$B$776,K$47)+'СЕТ СН'!$G$12+СВЦЭМ!$D$10+'СЕТ СН'!$G$6-'СЕТ СН'!$G$22</f>
        <v>1144.2423755100001</v>
      </c>
      <c r="L72" s="36">
        <f>SUMIFS(СВЦЭМ!$C$33:$C$776,СВЦЭМ!$A$33:$A$776,$A72,СВЦЭМ!$B$33:$B$776,L$47)+'СЕТ СН'!$G$12+СВЦЭМ!$D$10+'СЕТ СН'!$G$6-'СЕТ СН'!$G$22</f>
        <v>1151.12683597</v>
      </c>
      <c r="M72" s="36">
        <f>SUMIFS(СВЦЭМ!$C$33:$C$776,СВЦЭМ!$A$33:$A$776,$A72,СВЦЭМ!$B$33:$B$776,M$47)+'СЕТ СН'!$G$12+СВЦЭМ!$D$10+'СЕТ СН'!$G$6-'СЕТ СН'!$G$22</f>
        <v>1142.1691941900001</v>
      </c>
      <c r="N72" s="36">
        <f>SUMIFS(СВЦЭМ!$C$33:$C$776,СВЦЭМ!$A$33:$A$776,$A72,СВЦЭМ!$B$33:$B$776,N$47)+'СЕТ СН'!$G$12+СВЦЭМ!$D$10+'СЕТ СН'!$G$6-'СЕТ СН'!$G$22</f>
        <v>1138.6793314000001</v>
      </c>
      <c r="O72" s="36">
        <f>SUMIFS(СВЦЭМ!$C$33:$C$776,СВЦЭМ!$A$33:$A$776,$A72,СВЦЭМ!$B$33:$B$776,O$47)+'СЕТ СН'!$G$12+СВЦЭМ!$D$10+'СЕТ СН'!$G$6-'СЕТ СН'!$G$22</f>
        <v>1167.71732524</v>
      </c>
      <c r="P72" s="36">
        <f>SUMIFS(СВЦЭМ!$C$33:$C$776,СВЦЭМ!$A$33:$A$776,$A72,СВЦЭМ!$B$33:$B$776,P$47)+'СЕТ СН'!$G$12+СВЦЭМ!$D$10+'СЕТ СН'!$G$6-'СЕТ СН'!$G$22</f>
        <v>1191.9604628100001</v>
      </c>
      <c r="Q72" s="36">
        <f>SUMIFS(СВЦЭМ!$C$33:$C$776,СВЦЭМ!$A$33:$A$776,$A72,СВЦЭМ!$B$33:$B$776,Q$47)+'СЕТ СН'!$G$12+СВЦЭМ!$D$10+'СЕТ СН'!$G$6-'СЕТ СН'!$G$22</f>
        <v>1196.67776641</v>
      </c>
      <c r="R72" s="36">
        <f>SUMIFS(СВЦЭМ!$C$33:$C$776,СВЦЭМ!$A$33:$A$776,$A72,СВЦЭМ!$B$33:$B$776,R$47)+'СЕТ СН'!$G$12+СВЦЭМ!$D$10+'СЕТ СН'!$G$6-'СЕТ СН'!$G$22</f>
        <v>1151.4212036500001</v>
      </c>
      <c r="S72" s="36">
        <f>SUMIFS(СВЦЭМ!$C$33:$C$776,СВЦЭМ!$A$33:$A$776,$A72,СВЦЭМ!$B$33:$B$776,S$47)+'СЕТ СН'!$G$12+СВЦЭМ!$D$10+'СЕТ СН'!$G$6-'СЕТ СН'!$G$22</f>
        <v>1136.96437651</v>
      </c>
      <c r="T72" s="36">
        <f>SUMIFS(СВЦЭМ!$C$33:$C$776,СВЦЭМ!$A$33:$A$776,$A72,СВЦЭМ!$B$33:$B$776,T$47)+'СЕТ СН'!$G$12+СВЦЭМ!$D$10+'СЕТ СН'!$G$6-'СЕТ СН'!$G$22</f>
        <v>1144.9413211200001</v>
      </c>
      <c r="U72" s="36">
        <f>SUMIFS(СВЦЭМ!$C$33:$C$776,СВЦЭМ!$A$33:$A$776,$A72,СВЦЭМ!$B$33:$B$776,U$47)+'СЕТ СН'!$G$12+СВЦЭМ!$D$10+'СЕТ СН'!$G$6-'СЕТ СН'!$G$22</f>
        <v>1144.0498053700001</v>
      </c>
      <c r="V72" s="36">
        <f>SUMIFS(СВЦЭМ!$C$33:$C$776,СВЦЭМ!$A$33:$A$776,$A72,СВЦЭМ!$B$33:$B$776,V$47)+'СЕТ СН'!$G$12+СВЦЭМ!$D$10+'СЕТ СН'!$G$6-'СЕТ СН'!$G$22</f>
        <v>1139.12069916</v>
      </c>
      <c r="W72" s="36">
        <f>SUMIFS(СВЦЭМ!$C$33:$C$776,СВЦЭМ!$A$33:$A$776,$A72,СВЦЭМ!$B$33:$B$776,W$47)+'СЕТ СН'!$G$12+СВЦЭМ!$D$10+'СЕТ СН'!$G$6-'СЕТ СН'!$G$22</f>
        <v>1130.31636981</v>
      </c>
      <c r="X72" s="36">
        <f>SUMIFS(СВЦЭМ!$C$33:$C$776,СВЦЭМ!$A$33:$A$776,$A72,СВЦЭМ!$B$33:$B$776,X$47)+'СЕТ СН'!$G$12+СВЦЭМ!$D$10+'СЕТ СН'!$G$6-'СЕТ СН'!$G$22</f>
        <v>1134.68246292</v>
      </c>
      <c r="Y72" s="36">
        <f>SUMIFS(СВЦЭМ!$C$33:$C$776,СВЦЭМ!$A$33:$A$776,$A72,СВЦЭМ!$B$33:$B$776,Y$47)+'СЕТ СН'!$G$12+СВЦЭМ!$D$10+'СЕТ СН'!$G$6-'СЕТ СН'!$G$22</f>
        <v>1153.8572224500001</v>
      </c>
    </row>
    <row r="73" spans="1:27" ht="15.75" x14ac:dyDescent="0.2">
      <c r="A73" s="35">
        <f t="shared" si="1"/>
        <v>44191</v>
      </c>
      <c r="B73" s="36">
        <f>SUMIFS(СВЦЭМ!$C$33:$C$776,СВЦЭМ!$A$33:$A$776,$A73,СВЦЭМ!$B$33:$B$776,B$47)+'СЕТ СН'!$G$12+СВЦЭМ!$D$10+'СЕТ СН'!$G$6-'СЕТ СН'!$G$22</f>
        <v>1226.2007954000001</v>
      </c>
      <c r="C73" s="36">
        <f>SUMIFS(СВЦЭМ!$C$33:$C$776,СВЦЭМ!$A$33:$A$776,$A73,СВЦЭМ!$B$33:$B$776,C$47)+'СЕТ СН'!$G$12+СВЦЭМ!$D$10+'СЕТ СН'!$G$6-'СЕТ СН'!$G$22</f>
        <v>1278.6149048400002</v>
      </c>
      <c r="D73" s="36">
        <f>SUMIFS(СВЦЭМ!$C$33:$C$776,СВЦЭМ!$A$33:$A$776,$A73,СВЦЭМ!$B$33:$B$776,D$47)+'СЕТ СН'!$G$12+СВЦЭМ!$D$10+'СЕТ СН'!$G$6-'СЕТ СН'!$G$22</f>
        <v>1294.84971421</v>
      </c>
      <c r="E73" s="36">
        <f>SUMIFS(СВЦЭМ!$C$33:$C$776,СВЦЭМ!$A$33:$A$776,$A73,СВЦЭМ!$B$33:$B$776,E$47)+'СЕТ СН'!$G$12+СВЦЭМ!$D$10+'СЕТ СН'!$G$6-'СЕТ СН'!$G$22</f>
        <v>1309.6966569400001</v>
      </c>
      <c r="F73" s="36">
        <f>SUMIFS(СВЦЭМ!$C$33:$C$776,СВЦЭМ!$A$33:$A$776,$A73,СВЦЭМ!$B$33:$B$776,F$47)+'СЕТ СН'!$G$12+СВЦЭМ!$D$10+'СЕТ СН'!$G$6-'СЕТ СН'!$G$22</f>
        <v>1318.5561531400001</v>
      </c>
      <c r="G73" s="36">
        <f>SUMIFS(СВЦЭМ!$C$33:$C$776,СВЦЭМ!$A$33:$A$776,$A73,СВЦЭМ!$B$33:$B$776,G$47)+'СЕТ СН'!$G$12+СВЦЭМ!$D$10+'СЕТ СН'!$G$6-'СЕТ СН'!$G$22</f>
        <v>1306.80244681</v>
      </c>
      <c r="H73" s="36">
        <f>SUMIFS(СВЦЭМ!$C$33:$C$776,СВЦЭМ!$A$33:$A$776,$A73,СВЦЭМ!$B$33:$B$776,H$47)+'СЕТ СН'!$G$12+СВЦЭМ!$D$10+'СЕТ СН'!$G$6-'СЕТ СН'!$G$22</f>
        <v>1257.8219883700001</v>
      </c>
      <c r="I73" s="36">
        <f>SUMIFS(СВЦЭМ!$C$33:$C$776,СВЦЭМ!$A$33:$A$776,$A73,СВЦЭМ!$B$33:$B$776,I$47)+'СЕТ СН'!$G$12+СВЦЭМ!$D$10+'СЕТ СН'!$G$6-'СЕТ СН'!$G$22</f>
        <v>1209.13094505</v>
      </c>
      <c r="J73" s="36">
        <f>SUMIFS(СВЦЭМ!$C$33:$C$776,СВЦЭМ!$A$33:$A$776,$A73,СВЦЭМ!$B$33:$B$776,J$47)+'СЕТ СН'!$G$12+СВЦЭМ!$D$10+'СЕТ СН'!$G$6-'СЕТ СН'!$G$22</f>
        <v>1164.9031573500001</v>
      </c>
      <c r="K73" s="36">
        <f>SUMIFS(СВЦЭМ!$C$33:$C$776,СВЦЭМ!$A$33:$A$776,$A73,СВЦЭМ!$B$33:$B$776,K$47)+'СЕТ СН'!$G$12+СВЦЭМ!$D$10+'СЕТ СН'!$G$6-'СЕТ СН'!$G$22</f>
        <v>1129.27094971</v>
      </c>
      <c r="L73" s="36">
        <f>SUMIFS(СВЦЭМ!$C$33:$C$776,СВЦЭМ!$A$33:$A$776,$A73,СВЦЭМ!$B$33:$B$776,L$47)+'СЕТ СН'!$G$12+СВЦЭМ!$D$10+'СЕТ СН'!$G$6-'СЕТ СН'!$G$22</f>
        <v>1130.46424961</v>
      </c>
      <c r="M73" s="36">
        <f>SUMIFS(СВЦЭМ!$C$33:$C$776,СВЦЭМ!$A$33:$A$776,$A73,СВЦЭМ!$B$33:$B$776,M$47)+'СЕТ СН'!$G$12+СВЦЭМ!$D$10+'СЕТ СН'!$G$6-'СЕТ СН'!$G$22</f>
        <v>1129.90726911</v>
      </c>
      <c r="N73" s="36">
        <f>SUMIFS(СВЦЭМ!$C$33:$C$776,СВЦЭМ!$A$33:$A$776,$A73,СВЦЭМ!$B$33:$B$776,N$47)+'СЕТ СН'!$G$12+СВЦЭМ!$D$10+'СЕТ СН'!$G$6-'СЕТ СН'!$G$22</f>
        <v>1135.19208028</v>
      </c>
      <c r="O73" s="36">
        <f>SUMIFS(СВЦЭМ!$C$33:$C$776,СВЦЭМ!$A$33:$A$776,$A73,СВЦЭМ!$B$33:$B$776,O$47)+'СЕТ СН'!$G$12+СВЦЭМ!$D$10+'СЕТ СН'!$G$6-'СЕТ СН'!$G$22</f>
        <v>1178.1761977799999</v>
      </c>
      <c r="P73" s="36">
        <f>SUMIFS(СВЦЭМ!$C$33:$C$776,СВЦЭМ!$A$33:$A$776,$A73,СВЦЭМ!$B$33:$B$776,P$47)+'СЕТ СН'!$G$12+СВЦЭМ!$D$10+'СЕТ СН'!$G$6-'СЕТ СН'!$G$22</f>
        <v>1197.1721938400001</v>
      </c>
      <c r="Q73" s="36">
        <f>SUMIFS(СВЦЭМ!$C$33:$C$776,СВЦЭМ!$A$33:$A$776,$A73,СВЦЭМ!$B$33:$B$776,Q$47)+'СЕТ СН'!$G$12+СВЦЭМ!$D$10+'СЕТ СН'!$G$6-'СЕТ СН'!$G$22</f>
        <v>1199.7987816500001</v>
      </c>
      <c r="R73" s="36">
        <f>SUMIFS(СВЦЭМ!$C$33:$C$776,СВЦЭМ!$A$33:$A$776,$A73,СВЦЭМ!$B$33:$B$776,R$47)+'СЕТ СН'!$G$12+СВЦЭМ!$D$10+'СЕТ СН'!$G$6-'СЕТ СН'!$G$22</f>
        <v>1155.37338174</v>
      </c>
      <c r="S73" s="36">
        <f>SUMIFS(СВЦЭМ!$C$33:$C$776,СВЦЭМ!$A$33:$A$776,$A73,СВЦЭМ!$B$33:$B$776,S$47)+'СЕТ СН'!$G$12+СВЦЭМ!$D$10+'СЕТ СН'!$G$6-'СЕТ СН'!$G$22</f>
        <v>1127.80663736</v>
      </c>
      <c r="T73" s="36">
        <f>SUMIFS(СВЦЭМ!$C$33:$C$776,СВЦЭМ!$A$33:$A$776,$A73,СВЦЭМ!$B$33:$B$776,T$47)+'СЕТ СН'!$G$12+СВЦЭМ!$D$10+'СЕТ СН'!$G$6-'СЕТ СН'!$G$22</f>
        <v>1113.8334492399999</v>
      </c>
      <c r="U73" s="36">
        <f>SUMIFS(СВЦЭМ!$C$33:$C$776,СВЦЭМ!$A$33:$A$776,$A73,СВЦЭМ!$B$33:$B$776,U$47)+'СЕТ СН'!$G$12+СВЦЭМ!$D$10+'СЕТ СН'!$G$6-'СЕТ СН'!$G$22</f>
        <v>1110.79323348</v>
      </c>
      <c r="V73" s="36">
        <f>SUMIFS(СВЦЭМ!$C$33:$C$776,СВЦЭМ!$A$33:$A$776,$A73,СВЦЭМ!$B$33:$B$776,V$47)+'СЕТ СН'!$G$12+СВЦЭМ!$D$10+'СЕТ СН'!$G$6-'СЕТ СН'!$G$22</f>
        <v>1121.78710376</v>
      </c>
      <c r="W73" s="36">
        <f>SUMIFS(СВЦЭМ!$C$33:$C$776,СВЦЭМ!$A$33:$A$776,$A73,СВЦЭМ!$B$33:$B$776,W$47)+'СЕТ СН'!$G$12+СВЦЭМ!$D$10+'СЕТ СН'!$G$6-'СЕТ СН'!$G$22</f>
        <v>1132.67062465</v>
      </c>
      <c r="X73" s="36">
        <f>SUMIFS(СВЦЭМ!$C$33:$C$776,СВЦЭМ!$A$33:$A$776,$A73,СВЦЭМ!$B$33:$B$776,X$47)+'СЕТ СН'!$G$12+СВЦЭМ!$D$10+'СЕТ СН'!$G$6-'СЕТ СН'!$G$22</f>
        <v>1151.20206089</v>
      </c>
      <c r="Y73" s="36">
        <f>SUMIFS(СВЦЭМ!$C$33:$C$776,СВЦЭМ!$A$33:$A$776,$A73,СВЦЭМ!$B$33:$B$776,Y$47)+'СЕТ СН'!$G$12+СВЦЭМ!$D$10+'СЕТ СН'!$G$6-'СЕТ СН'!$G$22</f>
        <v>1174.2197675699999</v>
      </c>
    </row>
    <row r="74" spans="1:27" ht="15.75" x14ac:dyDescent="0.2">
      <c r="A74" s="35">
        <f t="shared" si="1"/>
        <v>44192</v>
      </c>
      <c r="B74" s="36">
        <f>SUMIFS(СВЦЭМ!$C$33:$C$776,СВЦЭМ!$A$33:$A$776,$A74,СВЦЭМ!$B$33:$B$776,B$47)+'СЕТ СН'!$G$12+СВЦЭМ!$D$10+'СЕТ СН'!$G$6-'СЕТ СН'!$G$22</f>
        <v>1208.7709586800001</v>
      </c>
      <c r="C74" s="36">
        <f>SUMIFS(СВЦЭМ!$C$33:$C$776,СВЦЭМ!$A$33:$A$776,$A74,СВЦЭМ!$B$33:$B$776,C$47)+'СЕТ СН'!$G$12+СВЦЭМ!$D$10+'СЕТ СН'!$G$6-'СЕТ СН'!$G$22</f>
        <v>1258.6779294000003</v>
      </c>
      <c r="D74" s="36">
        <f>SUMIFS(СВЦЭМ!$C$33:$C$776,СВЦЭМ!$A$33:$A$776,$A74,СВЦЭМ!$B$33:$B$776,D$47)+'СЕТ СН'!$G$12+СВЦЭМ!$D$10+'СЕТ СН'!$G$6-'СЕТ СН'!$G$22</f>
        <v>1282.43973495</v>
      </c>
      <c r="E74" s="36">
        <f>SUMIFS(СВЦЭМ!$C$33:$C$776,СВЦЭМ!$A$33:$A$776,$A74,СВЦЭМ!$B$33:$B$776,E$47)+'СЕТ СН'!$G$12+СВЦЭМ!$D$10+'СЕТ СН'!$G$6-'СЕТ СН'!$G$22</f>
        <v>1295.02925845</v>
      </c>
      <c r="F74" s="36">
        <f>SUMIFS(СВЦЭМ!$C$33:$C$776,СВЦЭМ!$A$33:$A$776,$A74,СВЦЭМ!$B$33:$B$776,F$47)+'СЕТ СН'!$G$12+СВЦЭМ!$D$10+'СЕТ СН'!$G$6-'СЕТ СН'!$G$22</f>
        <v>1300.4773149300001</v>
      </c>
      <c r="G74" s="36">
        <f>SUMIFS(СВЦЭМ!$C$33:$C$776,СВЦЭМ!$A$33:$A$776,$A74,СВЦЭМ!$B$33:$B$776,G$47)+'СЕТ СН'!$G$12+СВЦЭМ!$D$10+'СЕТ СН'!$G$6-'СЕТ СН'!$G$22</f>
        <v>1294.0263109500002</v>
      </c>
      <c r="H74" s="36">
        <f>SUMIFS(СВЦЭМ!$C$33:$C$776,СВЦЭМ!$A$33:$A$776,$A74,СВЦЭМ!$B$33:$B$776,H$47)+'СЕТ СН'!$G$12+СВЦЭМ!$D$10+'СЕТ СН'!$G$6-'СЕТ СН'!$G$22</f>
        <v>1279.0372981300002</v>
      </c>
      <c r="I74" s="36">
        <f>SUMIFS(СВЦЭМ!$C$33:$C$776,СВЦЭМ!$A$33:$A$776,$A74,СВЦЭМ!$B$33:$B$776,I$47)+'СЕТ СН'!$G$12+СВЦЭМ!$D$10+'СЕТ СН'!$G$6-'СЕТ СН'!$G$22</f>
        <v>1225.2807168500001</v>
      </c>
      <c r="J74" s="36">
        <f>SUMIFS(СВЦЭМ!$C$33:$C$776,СВЦЭМ!$A$33:$A$776,$A74,СВЦЭМ!$B$33:$B$776,J$47)+'СЕТ СН'!$G$12+СВЦЭМ!$D$10+'СЕТ СН'!$G$6-'СЕТ СН'!$G$22</f>
        <v>1158.4385886600001</v>
      </c>
      <c r="K74" s="36">
        <f>SUMIFS(СВЦЭМ!$C$33:$C$776,СВЦЭМ!$A$33:$A$776,$A74,СВЦЭМ!$B$33:$B$776,K$47)+'СЕТ СН'!$G$12+СВЦЭМ!$D$10+'СЕТ СН'!$G$6-'СЕТ СН'!$G$22</f>
        <v>1130.7974608900001</v>
      </c>
      <c r="L74" s="36">
        <f>SUMIFS(СВЦЭМ!$C$33:$C$776,СВЦЭМ!$A$33:$A$776,$A74,СВЦЭМ!$B$33:$B$776,L$47)+'СЕТ СН'!$G$12+СВЦЭМ!$D$10+'СЕТ СН'!$G$6-'СЕТ СН'!$G$22</f>
        <v>1130.49341022</v>
      </c>
      <c r="M74" s="36">
        <f>SUMIFS(СВЦЭМ!$C$33:$C$776,СВЦЭМ!$A$33:$A$776,$A74,СВЦЭМ!$B$33:$B$776,M$47)+'СЕТ СН'!$G$12+СВЦЭМ!$D$10+'СЕТ СН'!$G$6-'СЕТ СН'!$G$22</f>
        <v>1130.16104195</v>
      </c>
      <c r="N74" s="36">
        <f>SUMIFS(СВЦЭМ!$C$33:$C$776,СВЦЭМ!$A$33:$A$776,$A74,СВЦЭМ!$B$33:$B$776,N$47)+'СЕТ СН'!$G$12+СВЦЭМ!$D$10+'СЕТ СН'!$G$6-'СЕТ СН'!$G$22</f>
        <v>1140.7622370300001</v>
      </c>
      <c r="O74" s="36">
        <f>SUMIFS(СВЦЭМ!$C$33:$C$776,СВЦЭМ!$A$33:$A$776,$A74,СВЦЭМ!$B$33:$B$776,O$47)+'СЕТ СН'!$G$12+СВЦЭМ!$D$10+'СЕТ СН'!$G$6-'СЕТ СН'!$G$22</f>
        <v>1188.2492017900001</v>
      </c>
      <c r="P74" s="36">
        <f>SUMIFS(СВЦЭМ!$C$33:$C$776,СВЦЭМ!$A$33:$A$776,$A74,СВЦЭМ!$B$33:$B$776,P$47)+'СЕТ СН'!$G$12+СВЦЭМ!$D$10+'СЕТ СН'!$G$6-'СЕТ СН'!$G$22</f>
        <v>1196.96433075</v>
      </c>
      <c r="Q74" s="36">
        <f>SUMIFS(СВЦЭМ!$C$33:$C$776,СВЦЭМ!$A$33:$A$776,$A74,СВЦЭМ!$B$33:$B$776,Q$47)+'СЕТ СН'!$G$12+СВЦЭМ!$D$10+'СЕТ СН'!$G$6-'СЕТ СН'!$G$22</f>
        <v>1205.2767100000001</v>
      </c>
      <c r="R74" s="36">
        <f>SUMIFS(СВЦЭМ!$C$33:$C$776,СВЦЭМ!$A$33:$A$776,$A74,СВЦЭМ!$B$33:$B$776,R$47)+'СЕТ СН'!$G$12+СВЦЭМ!$D$10+'СЕТ СН'!$G$6-'СЕТ СН'!$G$22</f>
        <v>1167.48009116</v>
      </c>
      <c r="S74" s="36">
        <f>SUMIFS(СВЦЭМ!$C$33:$C$776,СВЦЭМ!$A$33:$A$776,$A74,СВЦЭМ!$B$33:$B$776,S$47)+'СЕТ СН'!$G$12+СВЦЭМ!$D$10+'СЕТ СН'!$G$6-'СЕТ СН'!$G$22</f>
        <v>1148.44780158</v>
      </c>
      <c r="T74" s="36">
        <f>SUMIFS(СВЦЭМ!$C$33:$C$776,СВЦЭМ!$A$33:$A$776,$A74,СВЦЭМ!$B$33:$B$776,T$47)+'СЕТ СН'!$G$12+СВЦЭМ!$D$10+'СЕТ СН'!$G$6-'СЕТ СН'!$G$22</f>
        <v>1155.1374237300001</v>
      </c>
      <c r="U74" s="36">
        <f>SUMIFS(СВЦЭМ!$C$33:$C$776,СВЦЭМ!$A$33:$A$776,$A74,СВЦЭМ!$B$33:$B$776,U$47)+'СЕТ СН'!$G$12+СВЦЭМ!$D$10+'СЕТ СН'!$G$6-'СЕТ СН'!$G$22</f>
        <v>1152.1467893000001</v>
      </c>
      <c r="V74" s="36">
        <f>SUMIFS(СВЦЭМ!$C$33:$C$776,СВЦЭМ!$A$33:$A$776,$A74,СВЦЭМ!$B$33:$B$776,V$47)+'СЕТ СН'!$G$12+СВЦЭМ!$D$10+'СЕТ СН'!$G$6-'СЕТ СН'!$G$22</f>
        <v>1120.5301487300001</v>
      </c>
      <c r="W74" s="36">
        <f>SUMIFS(СВЦЭМ!$C$33:$C$776,СВЦЭМ!$A$33:$A$776,$A74,СВЦЭМ!$B$33:$B$776,W$47)+'СЕТ СН'!$G$12+СВЦЭМ!$D$10+'СЕТ СН'!$G$6-'СЕТ СН'!$G$22</f>
        <v>1135.6322809000001</v>
      </c>
      <c r="X74" s="36">
        <f>SUMIFS(СВЦЭМ!$C$33:$C$776,СВЦЭМ!$A$33:$A$776,$A74,СВЦЭМ!$B$33:$B$776,X$47)+'СЕТ СН'!$G$12+СВЦЭМ!$D$10+'СЕТ СН'!$G$6-'СЕТ СН'!$G$22</f>
        <v>1149.74292337</v>
      </c>
      <c r="Y74" s="36">
        <f>SUMIFS(СВЦЭМ!$C$33:$C$776,СВЦЭМ!$A$33:$A$776,$A74,СВЦЭМ!$B$33:$B$776,Y$47)+'СЕТ СН'!$G$12+СВЦЭМ!$D$10+'СЕТ СН'!$G$6-'СЕТ СН'!$G$22</f>
        <v>1170.3302179100001</v>
      </c>
    </row>
    <row r="75" spans="1:27" ht="15.75" x14ac:dyDescent="0.2">
      <c r="A75" s="35">
        <f t="shared" si="1"/>
        <v>44193</v>
      </c>
      <c r="B75" s="36">
        <f>SUMIFS(СВЦЭМ!$C$33:$C$776,СВЦЭМ!$A$33:$A$776,$A75,СВЦЭМ!$B$33:$B$776,B$47)+'СЕТ СН'!$G$12+СВЦЭМ!$D$10+'СЕТ СН'!$G$6-'СЕТ СН'!$G$22</f>
        <v>1225.7483221500001</v>
      </c>
      <c r="C75" s="36">
        <f>SUMIFS(СВЦЭМ!$C$33:$C$776,СВЦЭМ!$A$33:$A$776,$A75,СВЦЭМ!$B$33:$B$776,C$47)+'СЕТ СН'!$G$12+СВЦЭМ!$D$10+'СЕТ СН'!$G$6-'СЕТ СН'!$G$22</f>
        <v>1281.5741027700001</v>
      </c>
      <c r="D75" s="36">
        <f>SUMIFS(СВЦЭМ!$C$33:$C$776,СВЦЭМ!$A$33:$A$776,$A75,СВЦЭМ!$B$33:$B$776,D$47)+'СЕТ СН'!$G$12+СВЦЭМ!$D$10+'СЕТ СН'!$G$6-'СЕТ СН'!$G$22</f>
        <v>1303.40172224</v>
      </c>
      <c r="E75" s="36">
        <f>SUMIFS(СВЦЭМ!$C$33:$C$776,СВЦЭМ!$A$33:$A$776,$A75,СВЦЭМ!$B$33:$B$776,E$47)+'СЕТ СН'!$G$12+СВЦЭМ!$D$10+'СЕТ СН'!$G$6-'СЕТ СН'!$G$22</f>
        <v>1328.0352586900001</v>
      </c>
      <c r="F75" s="36">
        <f>SUMIFS(СВЦЭМ!$C$33:$C$776,СВЦЭМ!$A$33:$A$776,$A75,СВЦЭМ!$B$33:$B$776,F$47)+'СЕТ СН'!$G$12+СВЦЭМ!$D$10+'СЕТ СН'!$G$6-'СЕТ СН'!$G$22</f>
        <v>1328.9447791600001</v>
      </c>
      <c r="G75" s="36">
        <f>SUMIFS(СВЦЭМ!$C$33:$C$776,СВЦЭМ!$A$33:$A$776,$A75,СВЦЭМ!$B$33:$B$776,G$47)+'СЕТ СН'!$G$12+СВЦЭМ!$D$10+'СЕТ СН'!$G$6-'СЕТ СН'!$G$22</f>
        <v>1309.08712575</v>
      </c>
      <c r="H75" s="36">
        <f>SUMIFS(СВЦЭМ!$C$33:$C$776,СВЦЭМ!$A$33:$A$776,$A75,СВЦЭМ!$B$33:$B$776,H$47)+'СЕТ СН'!$G$12+СВЦЭМ!$D$10+'СЕТ СН'!$G$6-'СЕТ СН'!$G$22</f>
        <v>1263.4375800000003</v>
      </c>
      <c r="I75" s="36">
        <f>SUMIFS(СВЦЭМ!$C$33:$C$776,СВЦЭМ!$A$33:$A$776,$A75,СВЦЭМ!$B$33:$B$776,I$47)+'СЕТ СН'!$G$12+СВЦЭМ!$D$10+'СЕТ СН'!$G$6-'СЕТ СН'!$G$22</f>
        <v>1202.0112791000001</v>
      </c>
      <c r="J75" s="36">
        <f>SUMIFS(СВЦЭМ!$C$33:$C$776,СВЦЭМ!$A$33:$A$776,$A75,СВЦЭМ!$B$33:$B$776,J$47)+'СЕТ СН'!$G$12+СВЦЭМ!$D$10+'СЕТ СН'!$G$6-'СЕТ СН'!$G$22</f>
        <v>1155.77085296</v>
      </c>
      <c r="K75" s="36">
        <f>SUMIFS(СВЦЭМ!$C$33:$C$776,СВЦЭМ!$A$33:$A$776,$A75,СВЦЭМ!$B$33:$B$776,K$47)+'СЕТ СН'!$G$12+СВЦЭМ!$D$10+'СЕТ СН'!$G$6-'СЕТ СН'!$G$22</f>
        <v>1188.8577096000001</v>
      </c>
      <c r="L75" s="36">
        <f>SUMIFS(СВЦЭМ!$C$33:$C$776,СВЦЭМ!$A$33:$A$776,$A75,СВЦЭМ!$B$33:$B$776,L$47)+'СЕТ СН'!$G$12+СВЦЭМ!$D$10+'СЕТ СН'!$G$6-'СЕТ СН'!$G$22</f>
        <v>1195.63554742</v>
      </c>
      <c r="M75" s="36">
        <f>SUMIFS(СВЦЭМ!$C$33:$C$776,СВЦЭМ!$A$33:$A$776,$A75,СВЦЭМ!$B$33:$B$776,M$47)+'СЕТ СН'!$G$12+СВЦЭМ!$D$10+'СЕТ СН'!$G$6-'СЕТ СН'!$G$22</f>
        <v>1187.8459536100002</v>
      </c>
      <c r="N75" s="36">
        <f>SUMIFS(СВЦЭМ!$C$33:$C$776,СВЦЭМ!$A$33:$A$776,$A75,СВЦЭМ!$B$33:$B$776,N$47)+'СЕТ СН'!$G$12+СВЦЭМ!$D$10+'СЕТ СН'!$G$6-'СЕТ СН'!$G$22</f>
        <v>1185.86298188</v>
      </c>
      <c r="O75" s="36">
        <f>SUMIFS(СВЦЭМ!$C$33:$C$776,СВЦЭМ!$A$33:$A$776,$A75,СВЦЭМ!$B$33:$B$776,O$47)+'СЕТ СН'!$G$12+СВЦЭМ!$D$10+'СЕТ СН'!$G$6-'СЕТ СН'!$G$22</f>
        <v>1192.5345475700001</v>
      </c>
      <c r="P75" s="36">
        <f>SUMIFS(СВЦЭМ!$C$33:$C$776,СВЦЭМ!$A$33:$A$776,$A75,СВЦЭМ!$B$33:$B$776,P$47)+'СЕТ СН'!$G$12+СВЦЭМ!$D$10+'СЕТ СН'!$G$6-'СЕТ СН'!$G$22</f>
        <v>1215.2230465100001</v>
      </c>
      <c r="Q75" s="36">
        <f>SUMIFS(СВЦЭМ!$C$33:$C$776,СВЦЭМ!$A$33:$A$776,$A75,СВЦЭМ!$B$33:$B$776,Q$47)+'СЕТ СН'!$G$12+СВЦЭМ!$D$10+'СЕТ СН'!$G$6-'СЕТ СН'!$G$22</f>
        <v>1221.2775729500001</v>
      </c>
      <c r="R75" s="36">
        <f>SUMIFS(СВЦЭМ!$C$33:$C$776,СВЦЭМ!$A$33:$A$776,$A75,СВЦЭМ!$B$33:$B$776,R$47)+'СЕТ СН'!$G$12+СВЦЭМ!$D$10+'СЕТ СН'!$G$6-'СЕТ СН'!$G$22</f>
        <v>1187.8665385100001</v>
      </c>
      <c r="S75" s="36">
        <f>SUMIFS(СВЦЭМ!$C$33:$C$776,СВЦЭМ!$A$33:$A$776,$A75,СВЦЭМ!$B$33:$B$776,S$47)+'СЕТ СН'!$G$12+СВЦЭМ!$D$10+'СЕТ СН'!$G$6-'СЕТ СН'!$G$22</f>
        <v>1193.48800452</v>
      </c>
      <c r="T75" s="36">
        <f>SUMIFS(СВЦЭМ!$C$33:$C$776,СВЦЭМ!$A$33:$A$776,$A75,СВЦЭМ!$B$33:$B$776,T$47)+'СЕТ СН'!$G$12+СВЦЭМ!$D$10+'СЕТ СН'!$G$6-'СЕТ СН'!$G$22</f>
        <v>1162.9715628900001</v>
      </c>
      <c r="U75" s="36">
        <f>SUMIFS(СВЦЭМ!$C$33:$C$776,СВЦЭМ!$A$33:$A$776,$A75,СВЦЭМ!$B$33:$B$776,U$47)+'СЕТ СН'!$G$12+СВЦЭМ!$D$10+'СЕТ СН'!$G$6-'СЕТ СН'!$G$22</f>
        <v>1121.41309873</v>
      </c>
      <c r="V75" s="36">
        <f>SUMIFS(СВЦЭМ!$C$33:$C$776,СВЦЭМ!$A$33:$A$776,$A75,СВЦЭМ!$B$33:$B$776,V$47)+'СЕТ СН'!$G$12+СВЦЭМ!$D$10+'СЕТ СН'!$G$6-'СЕТ СН'!$G$22</f>
        <v>1113.59581888</v>
      </c>
      <c r="W75" s="36">
        <f>SUMIFS(СВЦЭМ!$C$33:$C$776,СВЦЭМ!$A$33:$A$776,$A75,СВЦЭМ!$B$33:$B$776,W$47)+'СЕТ СН'!$G$12+СВЦЭМ!$D$10+'СЕТ СН'!$G$6-'СЕТ СН'!$G$22</f>
        <v>1115.76272791</v>
      </c>
      <c r="X75" s="36">
        <f>SUMIFS(СВЦЭМ!$C$33:$C$776,СВЦЭМ!$A$33:$A$776,$A75,СВЦЭМ!$B$33:$B$776,X$47)+'СЕТ СН'!$G$12+СВЦЭМ!$D$10+'СЕТ СН'!$G$6-'СЕТ СН'!$G$22</f>
        <v>1123.7715081200001</v>
      </c>
      <c r="Y75" s="36">
        <f>SUMIFS(СВЦЭМ!$C$33:$C$776,СВЦЭМ!$A$33:$A$776,$A75,СВЦЭМ!$B$33:$B$776,Y$47)+'СЕТ СН'!$G$12+СВЦЭМ!$D$10+'СЕТ СН'!$G$6-'СЕТ СН'!$G$22</f>
        <v>1150.9843022699999</v>
      </c>
    </row>
    <row r="76" spans="1:27" ht="15.75" x14ac:dyDescent="0.2">
      <c r="A76" s="35">
        <f t="shared" si="1"/>
        <v>44194</v>
      </c>
      <c r="B76" s="36">
        <f>SUMIFS(СВЦЭМ!$C$33:$C$776,СВЦЭМ!$A$33:$A$776,$A76,СВЦЭМ!$B$33:$B$776,B$47)+'СЕТ СН'!$G$12+СВЦЭМ!$D$10+'СЕТ СН'!$G$6-'СЕТ СН'!$G$22</f>
        <v>1259.5105946400001</v>
      </c>
      <c r="C76" s="36">
        <f>SUMIFS(СВЦЭМ!$C$33:$C$776,СВЦЭМ!$A$33:$A$776,$A76,СВЦЭМ!$B$33:$B$776,C$47)+'СЕТ СН'!$G$12+СВЦЭМ!$D$10+'СЕТ СН'!$G$6-'СЕТ СН'!$G$22</f>
        <v>1321.4444901900001</v>
      </c>
      <c r="D76" s="36">
        <f>SUMIFS(СВЦЭМ!$C$33:$C$776,СВЦЭМ!$A$33:$A$776,$A76,СВЦЭМ!$B$33:$B$776,D$47)+'СЕТ СН'!$G$12+СВЦЭМ!$D$10+'СЕТ СН'!$G$6-'СЕТ СН'!$G$22</f>
        <v>1333.4027943000001</v>
      </c>
      <c r="E76" s="36">
        <f>SUMIFS(СВЦЭМ!$C$33:$C$776,СВЦЭМ!$A$33:$A$776,$A76,СВЦЭМ!$B$33:$B$776,E$47)+'СЕТ СН'!$G$12+СВЦЭМ!$D$10+'СЕТ СН'!$G$6-'СЕТ СН'!$G$22</f>
        <v>1342.25992741</v>
      </c>
      <c r="F76" s="36">
        <f>SUMIFS(СВЦЭМ!$C$33:$C$776,СВЦЭМ!$A$33:$A$776,$A76,СВЦЭМ!$B$33:$B$776,F$47)+'СЕТ СН'!$G$12+СВЦЭМ!$D$10+'СЕТ СН'!$G$6-'СЕТ СН'!$G$22</f>
        <v>1341.1242680700002</v>
      </c>
      <c r="G76" s="36">
        <f>SUMIFS(СВЦЭМ!$C$33:$C$776,СВЦЭМ!$A$33:$A$776,$A76,СВЦЭМ!$B$33:$B$776,G$47)+'СЕТ СН'!$G$12+СВЦЭМ!$D$10+'СЕТ СН'!$G$6-'СЕТ СН'!$G$22</f>
        <v>1318.0403185600001</v>
      </c>
      <c r="H76" s="36">
        <f>SUMIFS(СВЦЭМ!$C$33:$C$776,СВЦЭМ!$A$33:$A$776,$A76,СВЦЭМ!$B$33:$B$776,H$47)+'СЕТ СН'!$G$12+СВЦЭМ!$D$10+'СЕТ СН'!$G$6-'СЕТ СН'!$G$22</f>
        <v>1275.47172421</v>
      </c>
      <c r="I76" s="36">
        <f>SUMIFS(СВЦЭМ!$C$33:$C$776,СВЦЭМ!$A$33:$A$776,$A76,СВЦЭМ!$B$33:$B$776,I$47)+'СЕТ СН'!$G$12+СВЦЭМ!$D$10+'СЕТ СН'!$G$6-'СЕТ СН'!$G$22</f>
        <v>1207.9114194799999</v>
      </c>
      <c r="J76" s="36">
        <f>SUMIFS(СВЦЭМ!$C$33:$C$776,СВЦЭМ!$A$33:$A$776,$A76,СВЦЭМ!$B$33:$B$776,J$47)+'СЕТ СН'!$G$12+СВЦЭМ!$D$10+'СЕТ СН'!$G$6-'СЕТ СН'!$G$22</f>
        <v>1151.62988806</v>
      </c>
      <c r="K76" s="36">
        <f>SUMIFS(СВЦЭМ!$C$33:$C$776,СВЦЭМ!$A$33:$A$776,$A76,СВЦЭМ!$B$33:$B$776,K$47)+'СЕТ СН'!$G$12+СВЦЭМ!$D$10+'СЕТ СН'!$G$6-'СЕТ СН'!$G$22</f>
        <v>1131.2651263800001</v>
      </c>
      <c r="L76" s="36">
        <f>SUMIFS(СВЦЭМ!$C$33:$C$776,СВЦЭМ!$A$33:$A$776,$A76,СВЦЭМ!$B$33:$B$776,L$47)+'СЕТ СН'!$G$12+СВЦЭМ!$D$10+'СЕТ СН'!$G$6-'СЕТ СН'!$G$22</f>
        <v>1138.0298007000001</v>
      </c>
      <c r="M76" s="36">
        <f>SUMIFS(СВЦЭМ!$C$33:$C$776,СВЦЭМ!$A$33:$A$776,$A76,СВЦЭМ!$B$33:$B$776,M$47)+'СЕТ СН'!$G$12+СВЦЭМ!$D$10+'СЕТ СН'!$G$6-'СЕТ СН'!$G$22</f>
        <v>1133.92747519</v>
      </c>
      <c r="N76" s="36">
        <f>SUMIFS(СВЦЭМ!$C$33:$C$776,СВЦЭМ!$A$33:$A$776,$A76,СВЦЭМ!$B$33:$B$776,N$47)+'СЕТ СН'!$G$12+СВЦЭМ!$D$10+'СЕТ СН'!$G$6-'СЕТ СН'!$G$22</f>
        <v>1152.5762827000001</v>
      </c>
      <c r="O76" s="36">
        <f>SUMIFS(СВЦЭМ!$C$33:$C$776,СВЦЭМ!$A$33:$A$776,$A76,СВЦЭМ!$B$33:$B$776,O$47)+'СЕТ СН'!$G$12+СВЦЭМ!$D$10+'СЕТ СН'!$G$6-'СЕТ СН'!$G$22</f>
        <v>1214.4263982</v>
      </c>
      <c r="P76" s="36">
        <f>SUMIFS(СВЦЭМ!$C$33:$C$776,СВЦЭМ!$A$33:$A$776,$A76,СВЦЭМ!$B$33:$B$776,P$47)+'СЕТ СН'!$G$12+СВЦЭМ!$D$10+'СЕТ СН'!$G$6-'СЕТ СН'!$G$22</f>
        <v>1242.0792703900001</v>
      </c>
      <c r="Q76" s="36">
        <f>SUMIFS(СВЦЭМ!$C$33:$C$776,СВЦЭМ!$A$33:$A$776,$A76,СВЦЭМ!$B$33:$B$776,Q$47)+'СЕТ СН'!$G$12+СВЦЭМ!$D$10+'СЕТ СН'!$G$6-'СЕТ СН'!$G$22</f>
        <v>1237.2332346500002</v>
      </c>
      <c r="R76" s="36">
        <f>SUMIFS(СВЦЭМ!$C$33:$C$776,СВЦЭМ!$A$33:$A$776,$A76,СВЦЭМ!$B$33:$B$776,R$47)+'СЕТ СН'!$G$12+СВЦЭМ!$D$10+'СЕТ СН'!$G$6-'СЕТ СН'!$G$22</f>
        <v>1178.4417243100002</v>
      </c>
      <c r="S76" s="36">
        <f>SUMIFS(СВЦЭМ!$C$33:$C$776,СВЦЭМ!$A$33:$A$776,$A76,СВЦЭМ!$B$33:$B$776,S$47)+'СЕТ СН'!$G$12+СВЦЭМ!$D$10+'СЕТ СН'!$G$6-'СЕТ СН'!$G$22</f>
        <v>1149.8884487600001</v>
      </c>
      <c r="T76" s="36">
        <f>SUMIFS(СВЦЭМ!$C$33:$C$776,СВЦЭМ!$A$33:$A$776,$A76,СВЦЭМ!$B$33:$B$776,T$47)+'СЕТ СН'!$G$12+СВЦЭМ!$D$10+'СЕТ СН'!$G$6-'СЕТ СН'!$G$22</f>
        <v>1148.1107303400001</v>
      </c>
      <c r="U76" s="36">
        <f>SUMIFS(СВЦЭМ!$C$33:$C$776,СВЦЭМ!$A$33:$A$776,$A76,СВЦЭМ!$B$33:$B$776,U$47)+'СЕТ СН'!$G$12+СВЦЭМ!$D$10+'СЕТ СН'!$G$6-'СЕТ СН'!$G$22</f>
        <v>1142.3217666800001</v>
      </c>
      <c r="V76" s="36">
        <f>SUMIFS(СВЦЭМ!$C$33:$C$776,СВЦЭМ!$A$33:$A$776,$A76,СВЦЭМ!$B$33:$B$776,V$47)+'СЕТ СН'!$G$12+СВЦЭМ!$D$10+'СЕТ СН'!$G$6-'СЕТ СН'!$G$22</f>
        <v>1142.85795953</v>
      </c>
      <c r="W76" s="36">
        <f>SUMIFS(СВЦЭМ!$C$33:$C$776,СВЦЭМ!$A$33:$A$776,$A76,СВЦЭМ!$B$33:$B$776,W$47)+'СЕТ СН'!$G$12+СВЦЭМ!$D$10+'СЕТ СН'!$G$6-'СЕТ СН'!$G$22</f>
        <v>1157.9304900100001</v>
      </c>
      <c r="X76" s="36">
        <f>SUMIFS(СВЦЭМ!$C$33:$C$776,СВЦЭМ!$A$33:$A$776,$A76,СВЦЭМ!$B$33:$B$776,X$47)+'СЕТ СН'!$G$12+СВЦЭМ!$D$10+'СЕТ СН'!$G$6-'СЕТ СН'!$G$22</f>
        <v>1167.56335726</v>
      </c>
      <c r="Y76" s="36">
        <f>SUMIFS(СВЦЭМ!$C$33:$C$776,СВЦЭМ!$A$33:$A$776,$A76,СВЦЭМ!$B$33:$B$776,Y$47)+'СЕТ СН'!$G$12+СВЦЭМ!$D$10+'СЕТ СН'!$G$6-'СЕТ СН'!$G$22</f>
        <v>1187.64680185</v>
      </c>
    </row>
    <row r="77" spans="1:27" ht="15.75" x14ac:dyDescent="0.2">
      <c r="A77" s="35">
        <f t="shared" si="1"/>
        <v>44195</v>
      </c>
      <c r="B77" s="36">
        <f>SUMIFS(СВЦЭМ!$C$33:$C$776,СВЦЭМ!$A$33:$A$776,$A77,СВЦЭМ!$B$33:$B$776,B$47)+'СЕТ СН'!$G$12+СВЦЭМ!$D$10+'СЕТ СН'!$G$6-'СЕТ СН'!$G$22</f>
        <v>1272.3987652600001</v>
      </c>
      <c r="C77" s="36">
        <f>SUMIFS(СВЦЭМ!$C$33:$C$776,СВЦЭМ!$A$33:$A$776,$A77,СВЦЭМ!$B$33:$B$776,C$47)+'СЕТ СН'!$G$12+СВЦЭМ!$D$10+'СЕТ СН'!$G$6-'СЕТ СН'!$G$22</f>
        <v>1326.45316669</v>
      </c>
      <c r="D77" s="36">
        <f>SUMIFS(СВЦЭМ!$C$33:$C$776,СВЦЭМ!$A$33:$A$776,$A77,СВЦЭМ!$B$33:$B$776,D$47)+'СЕТ СН'!$G$12+СВЦЭМ!$D$10+'СЕТ СН'!$G$6-'СЕТ СН'!$G$22</f>
        <v>1341.5917746500002</v>
      </c>
      <c r="E77" s="36">
        <f>SUMIFS(СВЦЭМ!$C$33:$C$776,СВЦЭМ!$A$33:$A$776,$A77,СВЦЭМ!$B$33:$B$776,E$47)+'СЕТ СН'!$G$12+СВЦЭМ!$D$10+'СЕТ СН'!$G$6-'СЕТ СН'!$G$22</f>
        <v>1350.2884135500001</v>
      </c>
      <c r="F77" s="36">
        <f>SUMIFS(СВЦЭМ!$C$33:$C$776,СВЦЭМ!$A$33:$A$776,$A77,СВЦЭМ!$B$33:$B$776,F$47)+'СЕТ СН'!$G$12+СВЦЭМ!$D$10+'СЕТ СН'!$G$6-'СЕТ СН'!$G$22</f>
        <v>1350.0393459500001</v>
      </c>
      <c r="G77" s="36">
        <f>SUMIFS(СВЦЭМ!$C$33:$C$776,СВЦЭМ!$A$33:$A$776,$A77,СВЦЭМ!$B$33:$B$776,G$47)+'СЕТ СН'!$G$12+СВЦЭМ!$D$10+'СЕТ СН'!$G$6-'СЕТ СН'!$G$22</f>
        <v>1329.34303331</v>
      </c>
      <c r="H77" s="36">
        <f>SUMIFS(СВЦЭМ!$C$33:$C$776,СВЦЭМ!$A$33:$A$776,$A77,СВЦЭМ!$B$33:$B$776,H$47)+'СЕТ СН'!$G$12+СВЦЭМ!$D$10+'СЕТ СН'!$G$6-'СЕТ СН'!$G$22</f>
        <v>1293.62203391</v>
      </c>
      <c r="I77" s="36">
        <f>SUMIFS(СВЦЭМ!$C$33:$C$776,СВЦЭМ!$A$33:$A$776,$A77,СВЦЭМ!$B$33:$B$776,I$47)+'СЕТ СН'!$G$12+СВЦЭМ!$D$10+'СЕТ СН'!$G$6-'СЕТ СН'!$G$22</f>
        <v>1236.2379702800001</v>
      </c>
      <c r="J77" s="36">
        <f>SUMIFS(СВЦЭМ!$C$33:$C$776,СВЦЭМ!$A$33:$A$776,$A77,СВЦЭМ!$B$33:$B$776,J$47)+'СЕТ СН'!$G$12+СВЦЭМ!$D$10+'СЕТ СН'!$G$6-'СЕТ СН'!$G$22</f>
        <v>1179.7437374600001</v>
      </c>
      <c r="K77" s="36">
        <f>SUMIFS(СВЦЭМ!$C$33:$C$776,СВЦЭМ!$A$33:$A$776,$A77,СВЦЭМ!$B$33:$B$776,K$47)+'СЕТ СН'!$G$12+СВЦЭМ!$D$10+'СЕТ СН'!$G$6-'СЕТ СН'!$G$22</f>
        <v>1154.31521449</v>
      </c>
      <c r="L77" s="36">
        <f>SUMIFS(СВЦЭМ!$C$33:$C$776,СВЦЭМ!$A$33:$A$776,$A77,СВЦЭМ!$B$33:$B$776,L$47)+'СЕТ СН'!$G$12+СВЦЭМ!$D$10+'СЕТ СН'!$G$6-'СЕТ СН'!$G$22</f>
        <v>1156.6511462800001</v>
      </c>
      <c r="M77" s="36">
        <f>SUMIFS(СВЦЭМ!$C$33:$C$776,СВЦЭМ!$A$33:$A$776,$A77,СВЦЭМ!$B$33:$B$776,M$47)+'СЕТ СН'!$G$12+СВЦЭМ!$D$10+'СЕТ СН'!$G$6-'СЕТ СН'!$G$22</f>
        <v>1158.2436002500001</v>
      </c>
      <c r="N77" s="36">
        <f>SUMIFS(СВЦЭМ!$C$33:$C$776,СВЦЭМ!$A$33:$A$776,$A77,СВЦЭМ!$B$33:$B$776,N$47)+'СЕТ СН'!$G$12+СВЦЭМ!$D$10+'СЕТ СН'!$G$6-'СЕТ СН'!$G$22</f>
        <v>1166.13916025</v>
      </c>
      <c r="O77" s="36">
        <f>SUMIFS(СВЦЭМ!$C$33:$C$776,СВЦЭМ!$A$33:$A$776,$A77,СВЦЭМ!$B$33:$B$776,O$47)+'СЕТ СН'!$G$12+СВЦЭМ!$D$10+'СЕТ СН'!$G$6-'СЕТ СН'!$G$22</f>
        <v>1205.4036445700001</v>
      </c>
      <c r="P77" s="36">
        <f>SUMIFS(СВЦЭМ!$C$33:$C$776,СВЦЭМ!$A$33:$A$776,$A77,СВЦЭМ!$B$33:$B$776,P$47)+'СЕТ СН'!$G$12+СВЦЭМ!$D$10+'СЕТ СН'!$G$6-'СЕТ СН'!$G$22</f>
        <v>1221.3155255000001</v>
      </c>
      <c r="Q77" s="36">
        <f>SUMIFS(СВЦЭМ!$C$33:$C$776,СВЦЭМ!$A$33:$A$776,$A77,СВЦЭМ!$B$33:$B$776,Q$47)+'СЕТ СН'!$G$12+СВЦЭМ!$D$10+'СЕТ СН'!$G$6-'СЕТ СН'!$G$22</f>
        <v>1216.4987063999999</v>
      </c>
      <c r="R77" s="36">
        <f>SUMIFS(СВЦЭМ!$C$33:$C$776,СВЦЭМ!$A$33:$A$776,$A77,СВЦЭМ!$B$33:$B$776,R$47)+'СЕТ СН'!$G$12+СВЦЭМ!$D$10+'СЕТ СН'!$G$6-'СЕТ СН'!$G$22</f>
        <v>1182.5062469900001</v>
      </c>
      <c r="S77" s="36">
        <f>SUMIFS(СВЦЭМ!$C$33:$C$776,СВЦЭМ!$A$33:$A$776,$A77,СВЦЭМ!$B$33:$B$776,S$47)+'СЕТ СН'!$G$12+СВЦЭМ!$D$10+'СЕТ СН'!$G$6-'СЕТ СН'!$G$22</f>
        <v>1164.7051486100002</v>
      </c>
      <c r="T77" s="36">
        <f>SUMIFS(СВЦЭМ!$C$33:$C$776,СВЦЭМ!$A$33:$A$776,$A77,СВЦЭМ!$B$33:$B$776,T$47)+'СЕТ СН'!$G$12+СВЦЭМ!$D$10+'СЕТ СН'!$G$6-'СЕТ СН'!$G$22</f>
        <v>1162.92341351</v>
      </c>
      <c r="U77" s="36">
        <f>SUMIFS(СВЦЭМ!$C$33:$C$776,СВЦЭМ!$A$33:$A$776,$A77,СВЦЭМ!$B$33:$B$776,U$47)+'СЕТ СН'!$G$12+СВЦЭМ!$D$10+'СЕТ СН'!$G$6-'СЕТ СН'!$G$22</f>
        <v>1153.95500601</v>
      </c>
      <c r="V77" s="36">
        <f>SUMIFS(СВЦЭМ!$C$33:$C$776,СВЦЭМ!$A$33:$A$776,$A77,СВЦЭМ!$B$33:$B$776,V$47)+'СЕТ СН'!$G$12+СВЦЭМ!$D$10+'СЕТ СН'!$G$6-'СЕТ СН'!$G$22</f>
        <v>1158.8112664800001</v>
      </c>
      <c r="W77" s="36">
        <f>SUMIFS(СВЦЭМ!$C$33:$C$776,СВЦЭМ!$A$33:$A$776,$A77,СВЦЭМ!$B$33:$B$776,W$47)+'СЕТ СН'!$G$12+СВЦЭМ!$D$10+'СЕТ СН'!$G$6-'СЕТ СН'!$G$22</f>
        <v>1172.9242287</v>
      </c>
      <c r="X77" s="36">
        <f>SUMIFS(СВЦЭМ!$C$33:$C$776,СВЦЭМ!$A$33:$A$776,$A77,СВЦЭМ!$B$33:$B$776,X$47)+'СЕТ СН'!$G$12+СВЦЭМ!$D$10+'СЕТ СН'!$G$6-'СЕТ СН'!$G$22</f>
        <v>1188.7335909400001</v>
      </c>
      <c r="Y77" s="36">
        <f>SUMIFS(СВЦЭМ!$C$33:$C$776,СВЦЭМ!$A$33:$A$776,$A77,СВЦЭМ!$B$33:$B$776,Y$47)+'СЕТ СН'!$G$12+СВЦЭМ!$D$10+'СЕТ СН'!$G$6-'СЕТ СН'!$G$22</f>
        <v>1195.50077465</v>
      </c>
      <c r="AA77" s="37"/>
    </row>
    <row r="78" spans="1:27" ht="15.75" x14ac:dyDescent="0.2">
      <c r="A78" s="35">
        <f t="shared" si="1"/>
        <v>44196</v>
      </c>
      <c r="B78" s="36">
        <f>SUMIFS(СВЦЭМ!$C$33:$C$776,СВЦЭМ!$A$33:$A$776,$A78,СВЦЭМ!$B$33:$B$776,B$47)+'СЕТ СН'!$G$12+СВЦЭМ!$D$10+'СЕТ СН'!$G$6-'СЕТ СН'!$G$22</f>
        <v>1253.95509464</v>
      </c>
      <c r="C78" s="36">
        <f>SUMIFS(СВЦЭМ!$C$33:$C$776,СВЦЭМ!$A$33:$A$776,$A78,СВЦЭМ!$B$33:$B$776,C$47)+'СЕТ СН'!$G$12+СВЦЭМ!$D$10+'СЕТ СН'!$G$6-'СЕТ СН'!$G$22</f>
        <v>1305.0844923300001</v>
      </c>
      <c r="D78" s="36">
        <f>SUMIFS(СВЦЭМ!$C$33:$C$776,СВЦЭМ!$A$33:$A$776,$A78,СВЦЭМ!$B$33:$B$776,D$47)+'СЕТ СН'!$G$12+СВЦЭМ!$D$10+'СЕТ СН'!$G$6-'СЕТ СН'!$G$22</f>
        <v>1321.01667105</v>
      </c>
      <c r="E78" s="36">
        <f>SUMIFS(СВЦЭМ!$C$33:$C$776,СВЦЭМ!$A$33:$A$776,$A78,СВЦЭМ!$B$33:$B$776,E$47)+'СЕТ СН'!$G$12+СВЦЭМ!$D$10+'СЕТ СН'!$G$6-'СЕТ СН'!$G$22</f>
        <v>1339.44601261</v>
      </c>
      <c r="F78" s="36">
        <f>SUMIFS(СВЦЭМ!$C$33:$C$776,СВЦЭМ!$A$33:$A$776,$A78,СВЦЭМ!$B$33:$B$776,F$47)+'СЕТ СН'!$G$12+СВЦЭМ!$D$10+'СЕТ СН'!$G$6-'СЕТ СН'!$G$22</f>
        <v>1338.8202648200001</v>
      </c>
      <c r="G78" s="36">
        <f>SUMIFS(СВЦЭМ!$C$33:$C$776,СВЦЭМ!$A$33:$A$776,$A78,СВЦЭМ!$B$33:$B$776,G$47)+'СЕТ СН'!$G$12+СВЦЭМ!$D$10+'СЕТ СН'!$G$6-'СЕТ СН'!$G$22</f>
        <v>1317.98639058</v>
      </c>
      <c r="H78" s="36">
        <f>SUMIFS(СВЦЭМ!$C$33:$C$776,СВЦЭМ!$A$33:$A$776,$A78,СВЦЭМ!$B$33:$B$776,H$47)+'СЕТ СН'!$G$12+СВЦЭМ!$D$10+'СЕТ СН'!$G$6-'СЕТ СН'!$G$22</f>
        <v>1293.5978876000001</v>
      </c>
      <c r="I78" s="36">
        <f>SUMIFS(СВЦЭМ!$C$33:$C$776,СВЦЭМ!$A$33:$A$776,$A78,СВЦЭМ!$B$33:$B$776,I$47)+'СЕТ СН'!$G$12+СВЦЭМ!$D$10+'СЕТ СН'!$G$6-'СЕТ СН'!$G$22</f>
        <v>1239.8575635800003</v>
      </c>
      <c r="J78" s="36">
        <f>SUMIFS(СВЦЭМ!$C$33:$C$776,СВЦЭМ!$A$33:$A$776,$A78,СВЦЭМ!$B$33:$B$776,J$47)+'СЕТ СН'!$G$12+СВЦЭМ!$D$10+'СЕТ СН'!$G$6-'СЕТ СН'!$G$22</f>
        <v>1198.06327283</v>
      </c>
      <c r="K78" s="36">
        <f>SUMIFS(СВЦЭМ!$C$33:$C$776,СВЦЭМ!$A$33:$A$776,$A78,СВЦЭМ!$B$33:$B$776,K$47)+'СЕТ СН'!$G$12+СВЦЭМ!$D$10+'СЕТ СН'!$G$6-'СЕТ СН'!$G$22</f>
        <v>1180.5697655399999</v>
      </c>
      <c r="L78" s="36">
        <f>SUMIFS(СВЦЭМ!$C$33:$C$776,СВЦЭМ!$A$33:$A$776,$A78,СВЦЭМ!$B$33:$B$776,L$47)+'СЕТ СН'!$G$12+СВЦЭМ!$D$10+'СЕТ СН'!$G$6-'СЕТ СН'!$G$22</f>
        <v>1166.6652164500001</v>
      </c>
      <c r="M78" s="36">
        <f>SUMIFS(СВЦЭМ!$C$33:$C$776,СВЦЭМ!$A$33:$A$776,$A78,СВЦЭМ!$B$33:$B$776,M$47)+'СЕТ СН'!$G$12+СВЦЭМ!$D$10+'СЕТ СН'!$G$6-'СЕТ СН'!$G$22</f>
        <v>1168.31195282</v>
      </c>
      <c r="N78" s="36">
        <f>SUMIFS(СВЦЭМ!$C$33:$C$776,СВЦЭМ!$A$33:$A$776,$A78,СВЦЭМ!$B$33:$B$776,N$47)+'СЕТ СН'!$G$12+СВЦЭМ!$D$10+'СЕТ СН'!$G$6-'СЕТ СН'!$G$22</f>
        <v>1171.82076364</v>
      </c>
      <c r="O78" s="36">
        <f>SUMIFS(СВЦЭМ!$C$33:$C$776,СВЦЭМ!$A$33:$A$776,$A78,СВЦЭМ!$B$33:$B$776,O$47)+'СЕТ СН'!$G$12+СВЦЭМ!$D$10+'СЕТ СН'!$G$6-'СЕТ СН'!$G$22</f>
        <v>1219.24200561</v>
      </c>
      <c r="P78" s="36">
        <f>SUMIFS(СВЦЭМ!$C$33:$C$776,СВЦЭМ!$A$33:$A$776,$A78,СВЦЭМ!$B$33:$B$776,P$47)+'СЕТ СН'!$G$12+СВЦЭМ!$D$10+'СЕТ СН'!$G$6-'СЕТ СН'!$G$22</f>
        <v>1232.0918421300003</v>
      </c>
      <c r="Q78" s="36">
        <f>SUMIFS(СВЦЭМ!$C$33:$C$776,СВЦЭМ!$A$33:$A$776,$A78,СВЦЭМ!$B$33:$B$776,Q$47)+'СЕТ СН'!$G$12+СВЦЭМ!$D$10+'СЕТ СН'!$G$6-'СЕТ СН'!$G$22</f>
        <v>1240.1266163100001</v>
      </c>
      <c r="R78" s="36">
        <f>SUMIFS(СВЦЭМ!$C$33:$C$776,СВЦЭМ!$A$33:$A$776,$A78,СВЦЭМ!$B$33:$B$776,R$47)+'СЕТ СН'!$G$12+СВЦЭМ!$D$10+'СЕТ СН'!$G$6-'СЕТ СН'!$G$22</f>
        <v>1203.4723398000001</v>
      </c>
      <c r="S78" s="36">
        <f>SUMIFS(СВЦЭМ!$C$33:$C$776,СВЦЭМ!$A$33:$A$776,$A78,СВЦЭМ!$B$33:$B$776,S$47)+'СЕТ СН'!$G$12+СВЦЭМ!$D$10+'СЕТ СН'!$G$6-'СЕТ СН'!$G$22</f>
        <v>1165.4969660199999</v>
      </c>
      <c r="T78" s="36">
        <f>SUMIFS(СВЦЭМ!$C$33:$C$776,СВЦЭМ!$A$33:$A$776,$A78,СВЦЭМ!$B$33:$B$776,T$47)+'СЕТ СН'!$G$12+СВЦЭМ!$D$10+'СЕТ СН'!$G$6-'СЕТ СН'!$G$22</f>
        <v>1139.05311078</v>
      </c>
      <c r="U78" s="36">
        <f>SUMIFS(СВЦЭМ!$C$33:$C$776,СВЦЭМ!$A$33:$A$776,$A78,СВЦЭМ!$B$33:$B$776,U$47)+'СЕТ СН'!$G$12+СВЦЭМ!$D$10+'СЕТ СН'!$G$6-'СЕТ СН'!$G$22</f>
        <v>1138.2543053900001</v>
      </c>
      <c r="V78" s="36">
        <f>SUMIFS(СВЦЭМ!$C$33:$C$776,СВЦЭМ!$A$33:$A$776,$A78,СВЦЭМ!$B$33:$B$776,V$47)+'СЕТ СН'!$G$12+СВЦЭМ!$D$10+'СЕТ СН'!$G$6-'СЕТ СН'!$G$22</f>
        <v>1143.63556842</v>
      </c>
      <c r="W78" s="36">
        <f>SUMIFS(СВЦЭМ!$C$33:$C$776,СВЦЭМ!$A$33:$A$776,$A78,СВЦЭМ!$B$33:$B$776,W$47)+'СЕТ СН'!$G$12+СВЦЭМ!$D$10+'СЕТ СН'!$G$6-'СЕТ СН'!$G$22</f>
        <v>1158.245085</v>
      </c>
      <c r="X78" s="36">
        <f>SUMIFS(СВЦЭМ!$C$33:$C$776,СВЦЭМ!$A$33:$A$776,$A78,СВЦЭМ!$B$33:$B$776,X$47)+'СЕТ СН'!$G$12+СВЦЭМ!$D$10+'СЕТ СН'!$G$6-'СЕТ СН'!$G$22</f>
        <v>1154.28897093</v>
      </c>
      <c r="Y78" s="36">
        <f>SUMIFS(СВЦЭМ!$C$33:$C$776,СВЦЭМ!$A$33:$A$776,$A78,СВЦЭМ!$B$33:$B$776,Y$47)+'СЕТ СН'!$G$12+СВЦЭМ!$D$10+'СЕТ СН'!$G$6-'СЕТ СН'!$G$22</f>
        <v>1170.2598471900001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01.12.2020</v>
      </c>
      <c r="B84" s="36">
        <f>SUMIFS(СВЦЭМ!$C$33:$C$776,СВЦЭМ!$A$33:$A$776,$A84,СВЦЭМ!$B$33:$B$776,B$83)+'СЕТ СН'!$H$12+СВЦЭМ!$D$10+'СЕТ СН'!$H$6-'СЕТ СН'!$H$22</f>
        <v>1226.3190783900002</v>
      </c>
      <c r="C84" s="36">
        <f>SUMIFS(СВЦЭМ!$C$33:$C$776,СВЦЭМ!$A$33:$A$776,$A84,СВЦЭМ!$B$33:$B$776,C$83)+'СЕТ СН'!$H$12+СВЦЭМ!$D$10+'СЕТ СН'!$H$6-'СЕТ СН'!$H$22</f>
        <v>1292.7261992500003</v>
      </c>
      <c r="D84" s="36">
        <f>SUMIFS(СВЦЭМ!$C$33:$C$776,СВЦЭМ!$A$33:$A$776,$A84,СВЦЭМ!$B$33:$B$776,D$83)+'СЕТ СН'!$H$12+СВЦЭМ!$D$10+'СЕТ СН'!$H$6-'СЕТ СН'!$H$22</f>
        <v>1298.0808590300003</v>
      </c>
      <c r="E84" s="36">
        <f>SUMIFS(СВЦЭМ!$C$33:$C$776,СВЦЭМ!$A$33:$A$776,$A84,СВЦЭМ!$B$33:$B$776,E$83)+'СЕТ СН'!$H$12+СВЦЭМ!$D$10+'СЕТ СН'!$H$6-'СЕТ СН'!$H$22</f>
        <v>1297.7086555000001</v>
      </c>
      <c r="F84" s="36">
        <f>SUMIFS(СВЦЭМ!$C$33:$C$776,СВЦЭМ!$A$33:$A$776,$A84,СВЦЭМ!$B$33:$B$776,F$83)+'СЕТ СН'!$H$12+СВЦЭМ!$D$10+'СЕТ СН'!$H$6-'СЕТ СН'!$H$22</f>
        <v>1291.59767736</v>
      </c>
      <c r="G84" s="36">
        <f>SUMIFS(СВЦЭМ!$C$33:$C$776,СВЦЭМ!$A$33:$A$776,$A84,СВЦЭМ!$B$33:$B$776,G$83)+'СЕТ СН'!$H$12+СВЦЭМ!$D$10+'СЕТ СН'!$H$6-'СЕТ СН'!$H$22</f>
        <v>1278.3729988</v>
      </c>
      <c r="H84" s="36">
        <f>SUMIFS(СВЦЭМ!$C$33:$C$776,СВЦЭМ!$A$33:$A$776,$A84,СВЦЭМ!$B$33:$B$776,H$83)+'СЕТ СН'!$H$12+СВЦЭМ!$D$10+'СЕТ СН'!$H$6-'СЕТ СН'!$H$22</f>
        <v>1246.46638478</v>
      </c>
      <c r="I84" s="36">
        <f>SUMIFS(СВЦЭМ!$C$33:$C$776,СВЦЭМ!$A$33:$A$776,$A84,СВЦЭМ!$B$33:$B$776,I$83)+'СЕТ СН'!$H$12+СВЦЭМ!$D$10+'СЕТ СН'!$H$6-'СЕТ СН'!$H$22</f>
        <v>1184.1701265700001</v>
      </c>
      <c r="J84" s="36">
        <f>SUMIFS(СВЦЭМ!$C$33:$C$776,СВЦЭМ!$A$33:$A$776,$A84,СВЦЭМ!$B$33:$B$776,J$83)+'СЕТ СН'!$H$12+СВЦЭМ!$D$10+'СЕТ СН'!$H$6-'СЕТ СН'!$H$22</f>
        <v>1142.1407445100001</v>
      </c>
      <c r="K84" s="36">
        <f>SUMIFS(СВЦЭМ!$C$33:$C$776,СВЦЭМ!$A$33:$A$776,$A84,СВЦЭМ!$B$33:$B$776,K$83)+'СЕТ СН'!$H$12+СВЦЭМ!$D$10+'СЕТ СН'!$H$6-'СЕТ СН'!$H$22</f>
        <v>1108.9092705100002</v>
      </c>
      <c r="L84" s="36">
        <f>SUMIFS(СВЦЭМ!$C$33:$C$776,СВЦЭМ!$A$33:$A$776,$A84,СВЦЭМ!$B$33:$B$776,L$83)+'СЕТ СН'!$H$12+СВЦЭМ!$D$10+'СЕТ СН'!$H$6-'СЕТ СН'!$H$22</f>
        <v>1125.0553612800002</v>
      </c>
      <c r="M84" s="36">
        <f>SUMIFS(СВЦЭМ!$C$33:$C$776,СВЦЭМ!$A$33:$A$776,$A84,СВЦЭМ!$B$33:$B$776,M$83)+'СЕТ СН'!$H$12+СВЦЭМ!$D$10+'СЕТ СН'!$H$6-'СЕТ СН'!$H$22</f>
        <v>1147.92671526</v>
      </c>
      <c r="N84" s="36">
        <f>SUMIFS(СВЦЭМ!$C$33:$C$776,СВЦЭМ!$A$33:$A$776,$A84,СВЦЭМ!$B$33:$B$776,N$83)+'СЕТ СН'!$H$12+СВЦЭМ!$D$10+'СЕТ СН'!$H$6-'СЕТ СН'!$H$22</f>
        <v>1153.3289937300001</v>
      </c>
      <c r="O84" s="36">
        <f>SUMIFS(СВЦЭМ!$C$33:$C$776,СВЦЭМ!$A$33:$A$776,$A84,СВЦЭМ!$B$33:$B$776,O$83)+'СЕТ СН'!$H$12+СВЦЭМ!$D$10+'СЕТ СН'!$H$6-'СЕТ СН'!$H$22</f>
        <v>1198.1221181200001</v>
      </c>
      <c r="P84" s="36">
        <f>SUMIFS(СВЦЭМ!$C$33:$C$776,СВЦЭМ!$A$33:$A$776,$A84,СВЦЭМ!$B$33:$B$776,P$83)+'СЕТ СН'!$H$12+СВЦЭМ!$D$10+'СЕТ СН'!$H$6-'СЕТ СН'!$H$22</f>
        <v>1213.17694972</v>
      </c>
      <c r="Q84" s="36">
        <f>SUMIFS(СВЦЭМ!$C$33:$C$776,СВЦЭМ!$A$33:$A$776,$A84,СВЦЭМ!$B$33:$B$776,Q$83)+'СЕТ СН'!$H$12+СВЦЭМ!$D$10+'СЕТ СН'!$H$6-'СЕТ СН'!$H$22</f>
        <v>1209.90536864</v>
      </c>
      <c r="R84" s="36">
        <f>SUMIFS(СВЦЭМ!$C$33:$C$776,СВЦЭМ!$A$33:$A$776,$A84,СВЦЭМ!$B$33:$B$776,R$83)+'СЕТ СН'!$H$12+СВЦЭМ!$D$10+'СЕТ СН'!$H$6-'СЕТ СН'!$H$22</f>
        <v>1174.0475998000002</v>
      </c>
      <c r="S84" s="36">
        <f>SUMIFS(СВЦЭМ!$C$33:$C$776,СВЦЭМ!$A$33:$A$776,$A84,СВЦЭМ!$B$33:$B$776,S$83)+'СЕТ СН'!$H$12+СВЦЭМ!$D$10+'СЕТ СН'!$H$6-'СЕТ СН'!$H$22</f>
        <v>1135.0382963700001</v>
      </c>
      <c r="T84" s="36">
        <f>SUMIFS(СВЦЭМ!$C$33:$C$776,СВЦЭМ!$A$33:$A$776,$A84,СВЦЭМ!$B$33:$B$776,T$83)+'СЕТ СН'!$H$12+СВЦЭМ!$D$10+'СЕТ СН'!$H$6-'СЕТ СН'!$H$22</f>
        <v>1117.10760944</v>
      </c>
      <c r="U84" s="36">
        <f>SUMIFS(СВЦЭМ!$C$33:$C$776,СВЦЭМ!$A$33:$A$776,$A84,СВЦЭМ!$B$33:$B$776,U$83)+'СЕТ СН'!$H$12+СВЦЭМ!$D$10+'СЕТ СН'!$H$6-'СЕТ СН'!$H$22</f>
        <v>1123.01778309</v>
      </c>
      <c r="V84" s="36">
        <f>SUMIFS(СВЦЭМ!$C$33:$C$776,СВЦЭМ!$A$33:$A$776,$A84,СВЦЭМ!$B$33:$B$776,V$83)+'СЕТ СН'!$H$12+СВЦЭМ!$D$10+'СЕТ СН'!$H$6-'СЕТ СН'!$H$22</f>
        <v>1143.6463403500002</v>
      </c>
      <c r="W84" s="36">
        <f>SUMIFS(СВЦЭМ!$C$33:$C$776,СВЦЭМ!$A$33:$A$776,$A84,СВЦЭМ!$B$33:$B$776,W$83)+'СЕТ СН'!$H$12+СВЦЭМ!$D$10+'СЕТ СН'!$H$6-'СЕТ СН'!$H$22</f>
        <v>1152.83024849</v>
      </c>
      <c r="X84" s="36">
        <f>SUMIFS(СВЦЭМ!$C$33:$C$776,СВЦЭМ!$A$33:$A$776,$A84,СВЦЭМ!$B$33:$B$776,X$83)+'СЕТ СН'!$H$12+СВЦЭМ!$D$10+'СЕТ СН'!$H$6-'СЕТ СН'!$H$22</f>
        <v>1167.1347027700001</v>
      </c>
      <c r="Y84" s="36">
        <f>SUMIFS(СВЦЭМ!$C$33:$C$776,СВЦЭМ!$A$33:$A$776,$A84,СВЦЭМ!$B$33:$B$776,Y$83)+'СЕТ СН'!$H$12+СВЦЭМ!$D$10+'СЕТ СН'!$H$6-'СЕТ СН'!$H$22</f>
        <v>1191.8458265400002</v>
      </c>
    </row>
    <row r="85" spans="1:25" ht="15.75" x14ac:dyDescent="0.2">
      <c r="A85" s="35">
        <f>A84+1</f>
        <v>44167</v>
      </c>
      <c r="B85" s="36">
        <f>SUMIFS(СВЦЭМ!$C$33:$C$776,СВЦЭМ!$A$33:$A$776,$A85,СВЦЭМ!$B$33:$B$776,B$83)+'СЕТ СН'!$H$12+СВЦЭМ!$D$10+'СЕТ СН'!$H$6-'СЕТ СН'!$H$22</f>
        <v>1260.3142537200001</v>
      </c>
      <c r="C85" s="36">
        <f>SUMIFS(СВЦЭМ!$C$33:$C$776,СВЦЭМ!$A$33:$A$776,$A85,СВЦЭМ!$B$33:$B$776,C$83)+'СЕТ СН'!$H$12+СВЦЭМ!$D$10+'СЕТ СН'!$H$6-'СЕТ СН'!$H$22</f>
        <v>1323.7303875400003</v>
      </c>
      <c r="D85" s="36">
        <f>SUMIFS(СВЦЭМ!$C$33:$C$776,СВЦЭМ!$A$33:$A$776,$A85,СВЦЭМ!$B$33:$B$776,D$83)+'СЕТ СН'!$H$12+СВЦЭМ!$D$10+'СЕТ СН'!$H$6-'СЕТ СН'!$H$22</f>
        <v>1330.5642950800002</v>
      </c>
      <c r="E85" s="36">
        <f>SUMIFS(СВЦЭМ!$C$33:$C$776,СВЦЭМ!$A$33:$A$776,$A85,СВЦЭМ!$B$33:$B$776,E$83)+'СЕТ СН'!$H$12+СВЦЭМ!$D$10+'СЕТ СН'!$H$6-'СЕТ СН'!$H$22</f>
        <v>1331.5036978200001</v>
      </c>
      <c r="F85" s="36">
        <f>SUMIFS(СВЦЭМ!$C$33:$C$776,СВЦЭМ!$A$33:$A$776,$A85,СВЦЭМ!$B$33:$B$776,F$83)+'СЕТ СН'!$H$12+СВЦЭМ!$D$10+'СЕТ СН'!$H$6-'СЕТ СН'!$H$22</f>
        <v>1328.5152876400002</v>
      </c>
      <c r="G85" s="36">
        <f>SUMIFS(СВЦЭМ!$C$33:$C$776,СВЦЭМ!$A$33:$A$776,$A85,СВЦЭМ!$B$33:$B$776,G$83)+'СЕТ СН'!$H$12+СВЦЭМ!$D$10+'СЕТ СН'!$H$6-'СЕТ СН'!$H$22</f>
        <v>1318.5965041000002</v>
      </c>
      <c r="H85" s="36">
        <f>SUMIFS(СВЦЭМ!$C$33:$C$776,СВЦЭМ!$A$33:$A$776,$A85,СВЦЭМ!$B$33:$B$776,H$83)+'СЕТ СН'!$H$12+СВЦЭМ!$D$10+'СЕТ СН'!$H$6-'СЕТ СН'!$H$22</f>
        <v>1279.8532241500002</v>
      </c>
      <c r="I85" s="36">
        <f>SUMIFS(СВЦЭМ!$C$33:$C$776,СВЦЭМ!$A$33:$A$776,$A85,СВЦЭМ!$B$33:$B$776,I$83)+'СЕТ СН'!$H$12+СВЦЭМ!$D$10+'СЕТ СН'!$H$6-'СЕТ СН'!$H$22</f>
        <v>1226.2501659000002</v>
      </c>
      <c r="J85" s="36">
        <f>SUMIFS(СВЦЭМ!$C$33:$C$776,СВЦЭМ!$A$33:$A$776,$A85,СВЦЭМ!$B$33:$B$776,J$83)+'СЕТ СН'!$H$12+СВЦЭМ!$D$10+'СЕТ СН'!$H$6-'СЕТ СН'!$H$22</f>
        <v>1167.33169333</v>
      </c>
      <c r="K85" s="36">
        <f>SUMIFS(СВЦЭМ!$C$33:$C$776,СВЦЭМ!$A$33:$A$776,$A85,СВЦЭМ!$B$33:$B$776,K$83)+'СЕТ СН'!$H$12+СВЦЭМ!$D$10+'СЕТ СН'!$H$6-'СЕТ СН'!$H$22</f>
        <v>1129.4868294</v>
      </c>
      <c r="L85" s="36">
        <f>SUMIFS(СВЦЭМ!$C$33:$C$776,СВЦЭМ!$A$33:$A$776,$A85,СВЦЭМ!$B$33:$B$776,L$83)+'СЕТ СН'!$H$12+СВЦЭМ!$D$10+'СЕТ СН'!$H$6-'СЕТ СН'!$H$22</f>
        <v>1152.0472733900001</v>
      </c>
      <c r="M85" s="36">
        <f>SUMIFS(СВЦЭМ!$C$33:$C$776,СВЦЭМ!$A$33:$A$776,$A85,СВЦЭМ!$B$33:$B$776,M$83)+'СЕТ СН'!$H$12+СВЦЭМ!$D$10+'СЕТ СН'!$H$6-'СЕТ СН'!$H$22</f>
        <v>1175.23474762</v>
      </c>
      <c r="N85" s="36">
        <f>SUMIFS(СВЦЭМ!$C$33:$C$776,СВЦЭМ!$A$33:$A$776,$A85,СВЦЭМ!$B$33:$B$776,N$83)+'СЕТ СН'!$H$12+СВЦЭМ!$D$10+'СЕТ СН'!$H$6-'СЕТ СН'!$H$22</f>
        <v>1167.6267582300002</v>
      </c>
      <c r="O85" s="36">
        <f>SUMIFS(СВЦЭМ!$C$33:$C$776,СВЦЭМ!$A$33:$A$776,$A85,СВЦЭМ!$B$33:$B$776,O$83)+'СЕТ СН'!$H$12+СВЦЭМ!$D$10+'СЕТ СН'!$H$6-'СЕТ СН'!$H$22</f>
        <v>1220.81682813</v>
      </c>
      <c r="P85" s="36">
        <f>SUMIFS(СВЦЭМ!$C$33:$C$776,СВЦЭМ!$A$33:$A$776,$A85,СВЦЭМ!$B$33:$B$776,P$83)+'СЕТ СН'!$H$12+СВЦЭМ!$D$10+'СЕТ СН'!$H$6-'СЕТ СН'!$H$22</f>
        <v>1257.9774142700001</v>
      </c>
      <c r="Q85" s="36">
        <f>SUMIFS(СВЦЭМ!$C$33:$C$776,СВЦЭМ!$A$33:$A$776,$A85,СВЦЭМ!$B$33:$B$776,Q$83)+'СЕТ СН'!$H$12+СВЦЭМ!$D$10+'СЕТ СН'!$H$6-'СЕТ СН'!$H$22</f>
        <v>1246.6592936100001</v>
      </c>
      <c r="R85" s="36">
        <f>SUMIFS(СВЦЭМ!$C$33:$C$776,СВЦЭМ!$A$33:$A$776,$A85,СВЦЭМ!$B$33:$B$776,R$83)+'СЕТ СН'!$H$12+СВЦЭМ!$D$10+'СЕТ СН'!$H$6-'СЕТ СН'!$H$22</f>
        <v>1177.7184493900002</v>
      </c>
      <c r="S85" s="36">
        <f>SUMIFS(СВЦЭМ!$C$33:$C$776,СВЦЭМ!$A$33:$A$776,$A85,СВЦЭМ!$B$33:$B$776,S$83)+'СЕТ СН'!$H$12+СВЦЭМ!$D$10+'СЕТ СН'!$H$6-'СЕТ СН'!$H$22</f>
        <v>1172.7937039400001</v>
      </c>
      <c r="T85" s="36">
        <f>SUMIFS(СВЦЭМ!$C$33:$C$776,СВЦЭМ!$A$33:$A$776,$A85,СВЦЭМ!$B$33:$B$776,T$83)+'СЕТ СН'!$H$12+СВЦЭМ!$D$10+'СЕТ СН'!$H$6-'СЕТ СН'!$H$22</f>
        <v>1123.2291598700001</v>
      </c>
      <c r="U85" s="36">
        <f>SUMIFS(СВЦЭМ!$C$33:$C$776,СВЦЭМ!$A$33:$A$776,$A85,СВЦЭМ!$B$33:$B$776,U$83)+'СЕТ СН'!$H$12+СВЦЭМ!$D$10+'СЕТ СН'!$H$6-'СЕТ СН'!$H$22</f>
        <v>1121.58754492</v>
      </c>
      <c r="V85" s="36">
        <f>SUMIFS(СВЦЭМ!$C$33:$C$776,СВЦЭМ!$A$33:$A$776,$A85,СВЦЭМ!$B$33:$B$776,V$83)+'СЕТ СН'!$H$12+СВЦЭМ!$D$10+'СЕТ СН'!$H$6-'СЕТ СН'!$H$22</f>
        <v>1166.9503028200002</v>
      </c>
      <c r="W85" s="36">
        <f>SUMIFS(СВЦЭМ!$C$33:$C$776,СВЦЭМ!$A$33:$A$776,$A85,СВЦЭМ!$B$33:$B$776,W$83)+'СЕТ СН'!$H$12+СВЦЭМ!$D$10+'СЕТ СН'!$H$6-'СЕТ СН'!$H$22</f>
        <v>1169.6183104000002</v>
      </c>
      <c r="X85" s="36">
        <f>SUMIFS(СВЦЭМ!$C$33:$C$776,СВЦЭМ!$A$33:$A$776,$A85,СВЦЭМ!$B$33:$B$776,X$83)+'СЕТ СН'!$H$12+СВЦЭМ!$D$10+'СЕТ СН'!$H$6-'СЕТ СН'!$H$22</f>
        <v>1166.9222442</v>
      </c>
      <c r="Y85" s="36">
        <f>SUMIFS(СВЦЭМ!$C$33:$C$776,СВЦЭМ!$A$33:$A$776,$A85,СВЦЭМ!$B$33:$B$776,Y$83)+'СЕТ СН'!$H$12+СВЦЭМ!$D$10+'СЕТ СН'!$H$6-'СЕТ СН'!$H$22</f>
        <v>1183.51436558</v>
      </c>
    </row>
    <row r="86" spans="1:25" ht="15.75" x14ac:dyDescent="0.2">
      <c r="A86" s="35">
        <f t="shared" ref="A86:A114" si="2">A85+1</f>
        <v>44168</v>
      </c>
      <c r="B86" s="36">
        <f>SUMIFS(СВЦЭМ!$C$33:$C$776,СВЦЭМ!$A$33:$A$776,$A86,СВЦЭМ!$B$33:$B$776,B$83)+'СЕТ СН'!$H$12+СВЦЭМ!$D$10+'СЕТ СН'!$H$6-'СЕТ СН'!$H$22</f>
        <v>1249.3649852200001</v>
      </c>
      <c r="C86" s="36">
        <f>SUMIFS(СВЦЭМ!$C$33:$C$776,СВЦЭМ!$A$33:$A$776,$A86,СВЦЭМ!$B$33:$B$776,C$83)+'СЕТ СН'!$H$12+СВЦЭМ!$D$10+'СЕТ СН'!$H$6-'СЕТ СН'!$H$22</f>
        <v>1302.5943991400002</v>
      </c>
      <c r="D86" s="36">
        <f>SUMIFS(СВЦЭМ!$C$33:$C$776,СВЦЭМ!$A$33:$A$776,$A86,СВЦЭМ!$B$33:$B$776,D$83)+'СЕТ СН'!$H$12+СВЦЭМ!$D$10+'СЕТ СН'!$H$6-'СЕТ СН'!$H$22</f>
        <v>1310.7673165600002</v>
      </c>
      <c r="E86" s="36">
        <f>SUMIFS(СВЦЭМ!$C$33:$C$776,СВЦЭМ!$A$33:$A$776,$A86,СВЦЭМ!$B$33:$B$776,E$83)+'СЕТ СН'!$H$12+СВЦЭМ!$D$10+'СЕТ СН'!$H$6-'СЕТ СН'!$H$22</f>
        <v>1317.8850182300002</v>
      </c>
      <c r="F86" s="36">
        <f>SUMIFS(СВЦЭМ!$C$33:$C$776,СВЦЭМ!$A$33:$A$776,$A86,СВЦЭМ!$B$33:$B$776,F$83)+'СЕТ СН'!$H$12+СВЦЭМ!$D$10+'СЕТ СН'!$H$6-'СЕТ СН'!$H$22</f>
        <v>1308.6602672000001</v>
      </c>
      <c r="G86" s="36">
        <f>SUMIFS(СВЦЭМ!$C$33:$C$776,СВЦЭМ!$A$33:$A$776,$A86,СВЦЭМ!$B$33:$B$776,G$83)+'СЕТ СН'!$H$12+СВЦЭМ!$D$10+'СЕТ СН'!$H$6-'СЕТ СН'!$H$22</f>
        <v>1301.6781060400001</v>
      </c>
      <c r="H86" s="36">
        <f>SUMIFS(СВЦЭМ!$C$33:$C$776,СВЦЭМ!$A$33:$A$776,$A86,СВЦЭМ!$B$33:$B$776,H$83)+'СЕТ СН'!$H$12+СВЦЭМ!$D$10+'СЕТ СН'!$H$6-'СЕТ СН'!$H$22</f>
        <v>1268.50000952</v>
      </c>
      <c r="I86" s="36">
        <f>SUMIFS(СВЦЭМ!$C$33:$C$776,СВЦЭМ!$A$33:$A$776,$A86,СВЦЭМ!$B$33:$B$776,I$83)+'СЕТ СН'!$H$12+СВЦЭМ!$D$10+'СЕТ СН'!$H$6-'СЕТ СН'!$H$22</f>
        <v>1209.0117884000001</v>
      </c>
      <c r="J86" s="36">
        <f>SUMIFS(СВЦЭМ!$C$33:$C$776,СВЦЭМ!$A$33:$A$776,$A86,СВЦЭМ!$B$33:$B$776,J$83)+'СЕТ СН'!$H$12+СВЦЭМ!$D$10+'СЕТ СН'!$H$6-'СЕТ СН'!$H$22</f>
        <v>1161.64942825</v>
      </c>
      <c r="K86" s="36">
        <f>SUMIFS(СВЦЭМ!$C$33:$C$776,СВЦЭМ!$A$33:$A$776,$A86,СВЦЭМ!$B$33:$B$776,K$83)+'СЕТ СН'!$H$12+СВЦЭМ!$D$10+'СЕТ СН'!$H$6-'СЕТ СН'!$H$22</f>
        <v>1130.19286018</v>
      </c>
      <c r="L86" s="36">
        <f>SUMIFS(СВЦЭМ!$C$33:$C$776,СВЦЭМ!$A$33:$A$776,$A86,СВЦЭМ!$B$33:$B$776,L$83)+'СЕТ СН'!$H$12+СВЦЭМ!$D$10+'СЕТ СН'!$H$6-'СЕТ СН'!$H$22</f>
        <v>1128.7363398300001</v>
      </c>
      <c r="M86" s="36">
        <f>SUMIFS(СВЦЭМ!$C$33:$C$776,СВЦЭМ!$A$33:$A$776,$A86,СВЦЭМ!$B$33:$B$776,M$83)+'СЕТ СН'!$H$12+СВЦЭМ!$D$10+'СЕТ СН'!$H$6-'СЕТ СН'!$H$22</f>
        <v>1145.6617253200002</v>
      </c>
      <c r="N86" s="36">
        <f>SUMIFS(СВЦЭМ!$C$33:$C$776,СВЦЭМ!$A$33:$A$776,$A86,СВЦЭМ!$B$33:$B$776,N$83)+'СЕТ СН'!$H$12+СВЦЭМ!$D$10+'СЕТ СН'!$H$6-'СЕТ СН'!$H$22</f>
        <v>1159.0494306200001</v>
      </c>
      <c r="O86" s="36">
        <f>SUMIFS(СВЦЭМ!$C$33:$C$776,СВЦЭМ!$A$33:$A$776,$A86,СВЦЭМ!$B$33:$B$776,O$83)+'СЕТ СН'!$H$12+СВЦЭМ!$D$10+'СЕТ СН'!$H$6-'СЕТ СН'!$H$22</f>
        <v>1209.0783238000001</v>
      </c>
      <c r="P86" s="36">
        <f>SUMIFS(СВЦЭМ!$C$33:$C$776,СВЦЭМ!$A$33:$A$776,$A86,СВЦЭМ!$B$33:$B$776,P$83)+'СЕТ СН'!$H$12+СВЦЭМ!$D$10+'СЕТ СН'!$H$6-'СЕТ СН'!$H$22</f>
        <v>1232.66038837</v>
      </c>
      <c r="Q86" s="36">
        <f>SUMIFS(СВЦЭМ!$C$33:$C$776,СВЦЭМ!$A$33:$A$776,$A86,СВЦЭМ!$B$33:$B$776,Q$83)+'СЕТ СН'!$H$12+СВЦЭМ!$D$10+'СЕТ СН'!$H$6-'СЕТ СН'!$H$22</f>
        <v>1227.74209698</v>
      </c>
      <c r="R86" s="36">
        <f>SUMIFS(СВЦЭМ!$C$33:$C$776,СВЦЭМ!$A$33:$A$776,$A86,СВЦЭМ!$B$33:$B$776,R$83)+'СЕТ СН'!$H$12+СВЦЭМ!$D$10+'СЕТ СН'!$H$6-'СЕТ СН'!$H$22</f>
        <v>1192.2890204500002</v>
      </c>
      <c r="S86" s="36">
        <f>SUMIFS(СВЦЭМ!$C$33:$C$776,СВЦЭМ!$A$33:$A$776,$A86,СВЦЭМ!$B$33:$B$776,S$83)+'СЕТ СН'!$H$12+СВЦЭМ!$D$10+'СЕТ СН'!$H$6-'СЕТ СН'!$H$22</f>
        <v>1166.22525434</v>
      </c>
      <c r="T86" s="36">
        <f>SUMIFS(СВЦЭМ!$C$33:$C$776,СВЦЭМ!$A$33:$A$776,$A86,СВЦЭМ!$B$33:$B$776,T$83)+'СЕТ СН'!$H$12+СВЦЭМ!$D$10+'СЕТ СН'!$H$6-'СЕТ СН'!$H$22</f>
        <v>1138.1604333300002</v>
      </c>
      <c r="U86" s="36">
        <f>SUMIFS(СВЦЭМ!$C$33:$C$776,СВЦЭМ!$A$33:$A$776,$A86,СВЦЭМ!$B$33:$B$776,U$83)+'СЕТ СН'!$H$12+СВЦЭМ!$D$10+'СЕТ СН'!$H$6-'СЕТ СН'!$H$22</f>
        <v>1142.23046462</v>
      </c>
      <c r="V86" s="36">
        <f>SUMIFS(СВЦЭМ!$C$33:$C$776,СВЦЭМ!$A$33:$A$776,$A86,СВЦЭМ!$B$33:$B$776,V$83)+'СЕТ СН'!$H$12+СВЦЭМ!$D$10+'СЕТ СН'!$H$6-'СЕТ СН'!$H$22</f>
        <v>1158.12244317</v>
      </c>
      <c r="W86" s="36">
        <f>SUMIFS(СВЦЭМ!$C$33:$C$776,СВЦЭМ!$A$33:$A$776,$A86,СВЦЭМ!$B$33:$B$776,W$83)+'СЕТ СН'!$H$12+СВЦЭМ!$D$10+'СЕТ СН'!$H$6-'СЕТ СН'!$H$22</f>
        <v>1170.7325419200001</v>
      </c>
      <c r="X86" s="36">
        <f>SUMIFS(СВЦЭМ!$C$33:$C$776,СВЦЭМ!$A$33:$A$776,$A86,СВЦЭМ!$B$33:$B$776,X$83)+'СЕТ СН'!$H$12+СВЦЭМ!$D$10+'СЕТ СН'!$H$6-'СЕТ СН'!$H$22</f>
        <v>1175.7912857400001</v>
      </c>
      <c r="Y86" s="36">
        <f>SUMIFS(СВЦЭМ!$C$33:$C$776,СВЦЭМ!$A$33:$A$776,$A86,СВЦЭМ!$B$33:$B$776,Y$83)+'СЕТ СН'!$H$12+СВЦЭМ!$D$10+'СЕТ СН'!$H$6-'СЕТ СН'!$H$22</f>
        <v>1190.56643964</v>
      </c>
    </row>
    <row r="87" spans="1:25" ht="15.75" x14ac:dyDescent="0.2">
      <c r="A87" s="35">
        <f t="shared" si="2"/>
        <v>44169</v>
      </c>
      <c r="B87" s="36">
        <f>SUMIFS(СВЦЭМ!$C$33:$C$776,СВЦЭМ!$A$33:$A$776,$A87,СВЦЭМ!$B$33:$B$776,B$83)+'СЕТ СН'!$H$12+СВЦЭМ!$D$10+'СЕТ СН'!$H$6-'СЕТ СН'!$H$22</f>
        <v>1209.81439204</v>
      </c>
      <c r="C87" s="36">
        <f>SUMIFS(СВЦЭМ!$C$33:$C$776,СВЦЭМ!$A$33:$A$776,$A87,СВЦЭМ!$B$33:$B$776,C$83)+'СЕТ СН'!$H$12+СВЦЭМ!$D$10+'СЕТ СН'!$H$6-'СЕТ СН'!$H$22</f>
        <v>1263.8720652000002</v>
      </c>
      <c r="D87" s="36">
        <f>SUMIFS(СВЦЭМ!$C$33:$C$776,СВЦЭМ!$A$33:$A$776,$A87,СВЦЭМ!$B$33:$B$776,D$83)+'СЕТ СН'!$H$12+СВЦЭМ!$D$10+'СЕТ СН'!$H$6-'СЕТ СН'!$H$22</f>
        <v>1282.5211671800002</v>
      </c>
      <c r="E87" s="36">
        <f>SUMIFS(СВЦЭМ!$C$33:$C$776,СВЦЭМ!$A$33:$A$776,$A87,СВЦЭМ!$B$33:$B$776,E$83)+'СЕТ СН'!$H$12+СВЦЭМ!$D$10+'СЕТ СН'!$H$6-'СЕТ СН'!$H$22</f>
        <v>1293.5968127400001</v>
      </c>
      <c r="F87" s="36">
        <f>SUMIFS(СВЦЭМ!$C$33:$C$776,СВЦЭМ!$A$33:$A$776,$A87,СВЦЭМ!$B$33:$B$776,F$83)+'СЕТ СН'!$H$12+СВЦЭМ!$D$10+'СЕТ СН'!$H$6-'СЕТ СН'!$H$22</f>
        <v>1284.0116842900002</v>
      </c>
      <c r="G87" s="36">
        <f>SUMIFS(СВЦЭМ!$C$33:$C$776,СВЦЭМ!$A$33:$A$776,$A87,СВЦЭМ!$B$33:$B$776,G$83)+'СЕТ СН'!$H$12+СВЦЭМ!$D$10+'СЕТ СН'!$H$6-'СЕТ СН'!$H$22</f>
        <v>1273.3587188000001</v>
      </c>
      <c r="H87" s="36">
        <f>SUMIFS(СВЦЭМ!$C$33:$C$776,СВЦЭМ!$A$33:$A$776,$A87,СВЦЭМ!$B$33:$B$776,H$83)+'СЕТ СН'!$H$12+СВЦЭМ!$D$10+'СЕТ СН'!$H$6-'СЕТ СН'!$H$22</f>
        <v>1239.31868938</v>
      </c>
      <c r="I87" s="36">
        <f>SUMIFS(СВЦЭМ!$C$33:$C$776,СВЦЭМ!$A$33:$A$776,$A87,СВЦЭМ!$B$33:$B$776,I$83)+'СЕТ СН'!$H$12+СВЦЭМ!$D$10+'СЕТ СН'!$H$6-'СЕТ СН'!$H$22</f>
        <v>1196.3772899100002</v>
      </c>
      <c r="J87" s="36">
        <f>SUMIFS(СВЦЭМ!$C$33:$C$776,СВЦЭМ!$A$33:$A$776,$A87,СВЦЭМ!$B$33:$B$776,J$83)+'СЕТ СН'!$H$12+СВЦЭМ!$D$10+'СЕТ СН'!$H$6-'СЕТ СН'!$H$22</f>
        <v>1174.94821669</v>
      </c>
      <c r="K87" s="36">
        <f>SUMIFS(СВЦЭМ!$C$33:$C$776,СВЦЭМ!$A$33:$A$776,$A87,СВЦЭМ!$B$33:$B$776,K$83)+'СЕТ СН'!$H$12+СВЦЭМ!$D$10+'СЕТ СН'!$H$6-'СЕТ СН'!$H$22</f>
        <v>1184.7646033000001</v>
      </c>
      <c r="L87" s="36">
        <f>SUMIFS(СВЦЭМ!$C$33:$C$776,СВЦЭМ!$A$33:$A$776,$A87,СВЦЭМ!$B$33:$B$776,L$83)+'СЕТ СН'!$H$12+СВЦЭМ!$D$10+'СЕТ СН'!$H$6-'СЕТ СН'!$H$22</f>
        <v>1189.6201098500001</v>
      </c>
      <c r="M87" s="36">
        <f>SUMIFS(СВЦЭМ!$C$33:$C$776,СВЦЭМ!$A$33:$A$776,$A87,СВЦЭМ!$B$33:$B$776,M$83)+'СЕТ СН'!$H$12+СВЦЭМ!$D$10+'СЕТ СН'!$H$6-'СЕТ СН'!$H$22</f>
        <v>1184.9429772200001</v>
      </c>
      <c r="N87" s="36">
        <f>SUMIFS(СВЦЭМ!$C$33:$C$776,СВЦЭМ!$A$33:$A$776,$A87,СВЦЭМ!$B$33:$B$776,N$83)+'СЕТ СН'!$H$12+СВЦЭМ!$D$10+'СЕТ СН'!$H$6-'СЕТ СН'!$H$22</f>
        <v>1190.61173611</v>
      </c>
      <c r="O87" s="36">
        <f>SUMIFS(СВЦЭМ!$C$33:$C$776,СВЦЭМ!$A$33:$A$776,$A87,СВЦЭМ!$B$33:$B$776,O$83)+'СЕТ СН'!$H$12+СВЦЭМ!$D$10+'СЕТ СН'!$H$6-'СЕТ СН'!$H$22</f>
        <v>1231.1068758200001</v>
      </c>
      <c r="P87" s="36">
        <f>SUMIFS(СВЦЭМ!$C$33:$C$776,СВЦЭМ!$A$33:$A$776,$A87,СВЦЭМ!$B$33:$B$776,P$83)+'СЕТ СН'!$H$12+СВЦЭМ!$D$10+'СЕТ СН'!$H$6-'СЕТ СН'!$H$22</f>
        <v>1237.2570568000001</v>
      </c>
      <c r="Q87" s="36">
        <f>SUMIFS(СВЦЭМ!$C$33:$C$776,СВЦЭМ!$A$33:$A$776,$A87,СВЦЭМ!$B$33:$B$776,Q$83)+'СЕТ СН'!$H$12+СВЦЭМ!$D$10+'СЕТ СН'!$H$6-'СЕТ СН'!$H$22</f>
        <v>1248.52637873</v>
      </c>
      <c r="R87" s="36">
        <f>SUMIFS(СВЦЭМ!$C$33:$C$776,СВЦЭМ!$A$33:$A$776,$A87,СВЦЭМ!$B$33:$B$776,R$83)+'СЕТ СН'!$H$12+СВЦЭМ!$D$10+'СЕТ СН'!$H$6-'СЕТ СН'!$H$22</f>
        <v>1200.40207648</v>
      </c>
      <c r="S87" s="36">
        <f>SUMIFS(СВЦЭМ!$C$33:$C$776,СВЦЭМ!$A$33:$A$776,$A87,СВЦЭМ!$B$33:$B$776,S$83)+'СЕТ СН'!$H$12+СВЦЭМ!$D$10+'СЕТ СН'!$H$6-'СЕТ СН'!$H$22</f>
        <v>1169.2015556700001</v>
      </c>
      <c r="T87" s="36">
        <f>SUMIFS(СВЦЭМ!$C$33:$C$776,СВЦЭМ!$A$33:$A$776,$A87,СВЦЭМ!$B$33:$B$776,T$83)+'СЕТ СН'!$H$12+СВЦЭМ!$D$10+'СЕТ СН'!$H$6-'СЕТ СН'!$H$22</f>
        <v>1182.42963237</v>
      </c>
      <c r="U87" s="36">
        <f>SUMIFS(СВЦЭМ!$C$33:$C$776,СВЦЭМ!$A$33:$A$776,$A87,СВЦЭМ!$B$33:$B$776,U$83)+'СЕТ СН'!$H$12+СВЦЭМ!$D$10+'СЕТ СН'!$H$6-'СЕТ СН'!$H$22</f>
        <v>1182.0143324200001</v>
      </c>
      <c r="V87" s="36">
        <f>SUMIFS(СВЦЭМ!$C$33:$C$776,СВЦЭМ!$A$33:$A$776,$A87,СВЦЭМ!$B$33:$B$776,V$83)+'СЕТ СН'!$H$12+СВЦЭМ!$D$10+'СЕТ СН'!$H$6-'СЕТ СН'!$H$22</f>
        <v>1175.2014939000001</v>
      </c>
      <c r="W87" s="36">
        <f>SUMIFS(СВЦЭМ!$C$33:$C$776,СВЦЭМ!$A$33:$A$776,$A87,СВЦЭМ!$B$33:$B$776,W$83)+'СЕТ СН'!$H$12+СВЦЭМ!$D$10+'СЕТ СН'!$H$6-'СЕТ СН'!$H$22</f>
        <v>1174.06180543</v>
      </c>
      <c r="X87" s="36">
        <f>SUMIFS(СВЦЭМ!$C$33:$C$776,СВЦЭМ!$A$33:$A$776,$A87,СВЦЭМ!$B$33:$B$776,X$83)+'СЕТ СН'!$H$12+СВЦЭМ!$D$10+'СЕТ СН'!$H$6-'СЕТ СН'!$H$22</f>
        <v>1170.5537078300001</v>
      </c>
      <c r="Y87" s="36">
        <f>SUMIFS(СВЦЭМ!$C$33:$C$776,СВЦЭМ!$A$33:$A$776,$A87,СВЦЭМ!$B$33:$B$776,Y$83)+'СЕТ СН'!$H$12+СВЦЭМ!$D$10+'СЕТ СН'!$H$6-'СЕТ СН'!$H$22</f>
        <v>1194.0817371400001</v>
      </c>
    </row>
    <row r="88" spans="1:25" ht="15.75" x14ac:dyDescent="0.2">
      <c r="A88" s="35">
        <f t="shared" si="2"/>
        <v>44170</v>
      </c>
      <c r="B88" s="36">
        <f>SUMIFS(СВЦЭМ!$C$33:$C$776,СВЦЭМ!$A$33:$A$776,$A88,СВЦЭМ!$B$33:$B$776,B$83)+'СЕТ СН'!$H$12+СВЦЭМ!$D$10+'СЕТ СН'!$H$6-'СЕТ СН'!$H$22</f>
        <v>1242.10630515</v>
      </c>
      <c r="C88" s="36">
        <f>SUMIFS(СВЦЭМ!$C$33:$C$776,СВЦЭМ!$A$33:$A$776,$A88,СВЦЭМ!$B$33:$B$776,C$83)+'СЕТ СН'!$H$12+СВЦЭМ!$D$10+'СЕТ СН'!$H$6-'СЕТ СН'!$H$22</f>
        <v>1296.1011679000003</v>
      </c>
      <c r="D88" s="36">
        <f>SUMIFS(СВЦЭМ!$C$33:$C$776,СВЦЭМ!$A$33:$A$776,$A88,СВЦЭМ!$B$33:$B$776,D$83)+'СЕТ СН'!$H$12+СВЦЭМ!$D$10+'СЕТ СН'!$H$6-'СЕТ СН'!$H$22</f>
        <v>1318.0901951200001</v>
      </c>
      <c r="E88" s="36">
        <f>SUMIFS(СВЦЭМ!$C$33:$C$776,СВЦЭМ!$A$33:$A$776,$A88,СВЦЭМ!$B$33:$B$776,E$83)+'СЕТ СН'!$H$12+СВЦЭМ!$D$10+'СЕТ СН'!$H$6-'СЕТ СН'!$H$22</f>
        <v>1315.3981010400003</v>
      </c>
      <c r="F88" s="36">
        <f>SUMIFS(СВЦЭМ!$C$33:$C$776,СВЦЭМ!$A$33:$A$776,$A88,СВЦЭМ!$B$33:$B$776,F$83)+'СЕТ СН'!$H$12+СВЦЭМ!$D$10+'СЕТ СН'!$H$6-'СЕТ СН'!$H$22</f>
        <v>1314.69888687</v>
      </c>
      <c r="G88" s="36">
        <f>SUMIFS(СВЦЭМ!$C$33:$C$776,СВЦЭМ!$A$33:$A$776,$A88,СВЦЭМ!$B$33:$B$776,G$83)+'СЕТ СН'!$H$12+СВЦЭМ!$D$10+'СЕТ СН'!$H$6-'СЕТ СН'!$H$22</f>
        <v>1304.3357653900002</v>
      </c>
      <c r="H88" s="36">
        <f>SUMIFS(СВЦЭМ!$C$33:$C$776,СВЦЭМ!$A$33:$A$776,$A88,СВЦЭМ!$B$33:$B$776,H$83)+'СЕТ СН'!$H$12+СВЦЭМ!$D$10+'СЕТ СН'!$H$6-'СЕТ СН'!$H$22</f>
        <v>1283.3189592600002</v>
      </c>
      <c r="I88" s="36">
        <f>SUMIFS(СВЦЭМ!$C$33:$C$776,СВЦЭМ!$A$33:$A$776,$A88,СВЦЭМ!$B$33:$B$776,I$83)+'СЕТ СН'!$H$12+СВЦЭМ!$D$10+'СЕТ СН'!$H$6-'СЕТ СН'!$H$22</f>
        <v>1220.60407749</v>
      </c>
      <c r="J88" s="36">
        <f>SUMIFS(СВЦЭМ!$C$33:$C$776,СВЦЭМ!$A$33:$A$776,$A88,СВЦЭМ!$B$33:$B$776,J$83)+'СЕТ СН'!$H$12+СВЦЭМ!$D$10+'СЕТ СН'!$H$6-'СЕТ СН'!$H$22</f>
        <v>1164.7436461500001</v>
      </c>
      <c r="K88" s="36">
        <f>SUMIFS(СВЦЭМ!$C$33:$C$776,СВЦЭМ!$A$33:$A$776,$A88,СВЦЭМ!$B$33:$B$776,K$83)+'СЕТ СН'!$H$12+СВЦЭМ!$D$10+'СЕТ СН'!$H$6-'СЕТ СН'!$H$22</f>
        <v>1153.2926826300002</v>
      </c>
      <c r="L88" s="36">
        <f>SUMIFS(СВЦЭМ!$C$33:$C$776,СВЦЭМ!$A$33:$A$776,$A88,СВЦЭМ!$B$33:$B$776,L$83)+'СЕТ СН'!$H$12+СВЦЭМ!$D$10+'СЕТ СН'!$H$6-'СЕТ СН'!$H$22</f>
        <v>1164.1490341900001</v>
      </c>
      <c r="M88" s="36">
        <f>SUMIFS(СВЦЭМ!$C$33:$C$776,СВЦЭМ!$A$33:$A$776,$A88,СВЦЭМ!$B$33:$B$776,M$83)+'СЕТ СН'!$H$12+СВЦЭМ!$D$10+'СЕТ СН'!$H$6-'СЕТ СН'!$H$22</f>
        <v>1157.86395853</v>
      </c>
      <c r="N88" s="36">
        <f>SUMIFS(СВЦЭМ!$C$33:$C$776,СВЦЭМ!$A$33:$A$776,$A88,СВЦЭМ!$B$33:$B$776,N$83)+'СЕТ СН'!$H$12+СВЦЭМ!$D$10+'СЕТ СН'!$H$6-'СЕТ СН'!$H$22</f>
        <v>1151.5032709500001</v>
      </c>
      <c r="O88" s="36">
        <f>SUMIFS(СВЦЭМ!$C$33:$C$776,СВЦЭМ!$A$33:$A$776,$A88,СВЦЭМ!$B$33:$B$776,O$83)+'СЕТ СН'!$H$12+СВЦЭМ!$D$10+'СЕТ СН'!$H$6-'СЕТ СН'!$H$22</f>
        <v>1200.61379027</v>
      </c>
      <c r="P88" s="36">
        <f>SUMIFS(СВЦЭМ!$C$33:$C$776,СВЦЭМ!$A$33:$A$776,$A88,СВЦЭМ!$B$33:$B$776,P$83)+'СЕТ СН'!$H$12+СВЦЭМ!$D$10+'СЕТ СН'!$H$6-'СЕТ СН'!$H$22</f>
        <v>1215.9757386700001</v>
      </c>
      <c r="Q88" s="36">
        <f>SUMIFS(СВЦЭМ!$C$33:$C$776,СВЦЭМ!$A$33:$A$776,$A88,СВЦЭМ!$B$33:$B$776,Q$83)+'СЕТ СН'!$H$12+СВЦЭМ!$D$10+'СЕТ СН'!$H$6-'СЕТ СН'!$H$22</f>
        <v>1221.91452213</v>
      </c>
      <c r="R88" s="36">
        <f>SUMIFS(СВЦЭМ!$C$33:$C$776,СВЦЭМ!$A$33:$A$776,$A88,СВЦЭМ!$B$33:$B$776,R$83)+'СЕТ СН'!$H$12+СВЦЭМ!$D$10+'СЕТ СН'!$H$6-'СЕТ СН'!$H$22</f>
        <v>1188.7918505700002</v>
      </c>
      <c r="S88" s="36">
        <f>SUMIFS(СВЦЭМ!$C$33:$C$776,СВЦЭМ!$A$33:$A$776,$A88,СВЦЭМ!$B$33:$B$776,S$83)+'СЕТ СН'!$H$12+СВЦЭМ!$D$10+'СЕТ СН'!$H$6-'СЕТ СН'!$H$22</f>
        <v>1163.03266949</v>
      </c>
      <c r="T88" s="36">
        <f>SUMIFS(СВЦЭМ!$C$33:$C$776,СВЦЭМ!$A$33:$A$776,$A88,СВЦЭМ!$B$33:$B$776,T$83)+'СЕТ СН'!$H$12+СВЦЭМ!$D$10+'СЕТ СН'!$H$6-'СЕТ СН'!$H$22</f>
        <v>1174.1936135400001</v>
      </c>
      <c r="U88" s="36">
        <f>SUMIFS(СВЦЭМ!$C$33:$C$776,СВЦЭМ!$A$33:$A$776,$A88,СВЦЭМ!$B$33:$B$776,U$83)+'СЕТ СН'!$H$12+СВЦЭМ!$D$10+'СЕТ СН'!$H$6-'СЕТ СН'!$H$22</f>
        <v>1164.1440305000001</v>
      </c>
      <c r="V88" s="36">
        <f>SUMIFS(СВЦЭМ!$C$33:$C$776,СВЦЭМ!$A$33:$A$776,$A88,СВЦЭМ!$B$33:$B$776,V$83)+'СЕТ СН'!$H$12+СВЦЭМ!$D$10+'СЕТ СН'!$H$6-'СЕТ СН'!$H$22</f>
        <v>1147.01262724</v>
      </c>
      <c r="W88" s="36">
        <f>SUMIFS(СВЦЭМ!$C$33:$C$776,СВЦЭМ!$A$33:$A$776,$A88,СВЦЭМ!$B$33:$B$776,W$83)+'СЕТ СН'!$H$12+СВЦЭМ!$D$10+'СЕТ СН'!$H$6-'СЕТ СН'!$H$22</f>
        <v>1147.97580313</v>
      </c>
      <c r="X88" s="36">
        <f>SUMIFS(СВЦЭМ!$C$33:$C$776,СВЦЭМ!$A$33:$A$776,$A88,СВЦЭМ!$B$33:$B$776,X$83)+'СЕТ СН'!$H$12+СВЦЭМ!$D$10+'СЕТ СН'!$H$6-'СЕТ СН'!$H$22</f>
        <v>1151.9095654800001</v>
      </c>
      <c r="Y88" s="36">
        <f>SUMIFS(СВЦЭМ!$C$33:$C$776,СВЦЭМ!$A$33:$A$776,$A88,СВЦЭМ!$B$33:$B$776,Y$83)+'СЕТ СН'!$H$12+СВЦЭМ!$D$10+'СЕТ СН'!$H$6-'СЕТ СН'!$H$22</f>
        <v>1175.0801058100001</v>
      </c>
    </row>
    <row r="89" spans="1:25" ht="15.75" x14ac:dyDescent="0.2">
      <c r="A89" s="35">
        <f t="shared" si="2"/>
        <v>44171</v>
      </c>
      <c r="B89" s="36">
        <f>SUMIFS(СВЦЭМ!$C$33:$C$776,СВЦЭМ!$A$33:$A$776,$A89,СВЦЭМ!$B$33:$B$776,B$83)+'СЕТ СН'!$H$12+СВЦЭМ!$D$10+'СЕТ СН'!$H$6-'СЕТ СН'!$H$22</f>
        <v>1237.1990828600001</v>
      </c>
      <c r="C89" s="36">
        <f>SUMIFS(СВЦЭМ!$C$33:$C$776,СВЦЭМ!$A$33:$A$776,$A89,СВЦЭМ!$B$33:$B$776,C$83)+'СЕТ СН'!$H$12+СВЦЭМ!$D$10+'СЕТ СН'!$H$6-'СЕТ СН'!$H$22</f>
        <v>1297.5811061200002</v>
      </c>
      <c r="D89" s="36">
        <f>SUMIFS(СВЦЭМ!$C$33:$C$776,СВЦЭМ!$A$33:$A$776,$A89,СВЦЭМ!$B$33:$B$776,D$83)+'СЕТ СН'!$H$12+СВЦЭМ!$D$10+'СЕТ СН'!$H$6-'СЕТ СН'!$H$22</f>
        <v>1308.7235666900001</v>
      </c>
      <c r="E89" s="36">
        <f>SUMIFS(СВЦЭМ!$C$33:$C$776,СВЦЭМ!$A$33:$A$776,$A89,СВЦЭМ!$B$33:$B$776,E$83)+'СЕТ СН'!$H$12+СВЦЭМ!$D$10+'СЕТ СН'!$H$6-'СЕТ СН'!$H$22</f>
        <v>1321.0196454000002</v>
      </c>
      <c r="F89" s="36">
        <f>SUMIFS(СВЦЭМ!$C$33:$C$776,СВЦЭМ!$A$33:$A$776,$A89,СВЦЭМ!$B$33:$B$776,F$83)+'СЕТ СН'!$H$12+СВЦЭМ!$D$10+'СЕТ СН'!$H$6-'СЕТ СН'!$H$22</f>
        <v>1321.9898002900002</v>
      </c>
      <c r="G89" s="36">
        <f>SUMIFS(СВЦЭМ!$C$33:$C$776,СВЦЭМ!$A$33:$A$776,$A89,СВЦЭМ!$B$33:$B$776,G$83)+'СЕТ СН'!$H$12+СВЦЭМ!$D$10+'СЕТ СН'!$H$6-'СЕТ СН'!$H$22</f>
        <v>1313.1566523800002</v>
      </c>
      <c r="H89" s="36">
        <f>SUMIFS(СВЦЭМ!$C$33:$C$776,СВЦЭМ!$A$33:$A$776,$A89,СВЦЭМ!$B$33:$B$776,H$83)+'СЕТ СН'!$H$12+СВЦЭМ!$D$10+'СЕТ СН'!$H$6-'СЕТ СН'!$H$22</f>
        <v>1306.1124197700001</v>
      </c>
      <c r="I89" s="36">
        <f>SUMIFS(СВЦЭМ!$C$33:$C$776,СВЦЭМ!$A$33:$A$776,$A89,СВЦЭМ!$B$33:$B$776,I$83)+'СЕТ СН'!$H$12+СВЦЭМ!$D$10+'СЕТ СН'!$H$6-'СЕТ СН'!$H$22</f>
        <v>1251.77270204</v>
      </c>
      <c r="J89" s="36">
        <f>SUMIFS(СВЦЭМ!$C$33:$C$776,СВЦЭМ!$A$33:$A$776,$A89,СВЦЭМ!$B$33:$B$776,J$83)+'СЕТ СН'!$H$12+СВЦЭМ!$D$10+'СЕТ СН'!$H$6-'СЕТ СН'!$H$22</f>
        <v>1179.5165243900001</v>
      </c>
      <c r="K89" s="36">
        <f>SUMIFS(СВЦЭМ!$C$33:$C$776,СВЦЭМ!$A$33:$A$776,$A89,СВЦЭМ!$B$33:$B$776,K$83)+'СЕТ СН'!$H$12+СВЦЭМ!$D$10+'СЕТ СН'!$H$6-'СЕТ СН'!$H$22</f>
        <v>1139.9174685800001</v>
      </c>
      <c r="L89" s="36">
        <f>SUMIFS(СВЦЭМ!$C$33:$C$776,СВЦЭМ!$A$33:$A$776,$A89,СВЦЭМ!$B$33:$B$776,L$83)+'СЕТ СН'!$H$12+СВЦЭМ!$D$10+'СЕТ СН'!$H$6-'СЕТ СН'!$H$22</f>
        <v>1145.9092190800002</v>
      </c>
      <c r="M89" s="36">
        <f>SUMIFS(СВЦЭМ!$C$33:$C$776,СВЦЭМ!$A$33:$A$776,$A89,СВЦЭМ!$B$33:$B$776,M$83)+'СЕТ СН'!$H$12+СВЦЭМ!$D$10+'СЕТ СН'!$H$6-'СЕТ СН'!$H$22</f>
        <v>1142.71219144</v>
      </c>
      <c r="N89" s="36">
        <f>SUMIFS(СВЦЭМ!$C$33:$C$776,СВЦЭМ!$A$33:$A$776,$A89,СВЦЭМ!$B$33:$B$776,N$83)+'СЕТ СН'!$H$12+СВЦЭМ!$D$10+'СЕТ СН'!$H$6-'СЕТ СН'!$H$22</f>
        <v>1145.54168688</v>
      </c>
      <c r="O89" s="36">
        <f>SUMIFS(СВЦЭМ!$C$33:$C$776,СВЦЭМ!$A$33:$A$776,$A89,СВЦЭМ!$B$33:$B$776,O$83)+'СЕТ СН'!$H$12+СВЦЭМ!$D$10+'СЕТ СН'!$H$6-'СЕТ СН'!$H$22</f>
        <v>1201.5977355800001</v>
      </c>
      <c r="P89" s="36">
        <f>SUMIFS(СВЦЭМ!$C$33:$C$776,СВЦЭМ!$A$33:$A$776,$A89,СВЦЭМ!$B$33:$B$776,P$83)+'СЕТ СН'!$H$12+СВЦЭМ!$D$10+'СЕТ СН'!$H$6-'СЕТ СН'!$H$22</f>
        <v>1220.3939631100002</v>
      </c>
      <c r="Q89" s="36">
        <f>SUMIFS(СВЦЭМ!$C$33:$C$776,СВЦЭМ!$A$33:$A$776,$A89,СВЦЭМ!$B$33:$B$776,Q$83)+'СЕТ СН'!$H$12+СВЦЭМ!$D$10+'СЕТ СН'!$H$6-'СЕТ СН'!$H$22</f>
        <v>1227.50104461</v>
      </c>
      <c r="R89" s="36">
        <f>SUMIFS(СВЦЭМ!$C$33:$C$776,СВЦЭМ!$A$33:$A$776,$A89,СВЦЭМ!$B$33:$B$776,R$83)+'СЕТ СН'!$H$12+СВЦЭМ!$D$10+'СЕТ СН'!$H$6-'СЕТ СН'!$H$22</f>
        <v>1177.0730976300001</v>
      </c>
      <c r="S89" s="36">
        <f>SUMIFS(СВЦЭМ!$C$33:$C$776,СВЦЭМ!$A$33:$A$776,$A89,СВЦЭМ!$B$33:$B$776,S$83)+'СЕТ СН'!$H$12+СВЦЭМ!$D$10+'СЕТ СН'!$H$6-'СЕТ СН'!$H$22</f>
        <v>1146.0364765100001</v>
      </c>
      <c r="T89" s="36">
        <f>SUMIFS(СВЦЭМ!$C$33:$C$776,СВЦЭМ!$A$33:$A$776,$A89,СВЦЭМ!$B$33:$B$776,T$83)+'СЕТ СН'!$H$12+СВЦЭМ!$D$10+'СЕТ СН'!$H$6-'СЕТ СН'!$H$22</f>
        <v>1167.90023793</v>
      </c>
      <c r="U89" s="36">
        <f>SUMIFS(СВЦЭМ!$C$33:$C$776,СВЦЭМ!$A$33:$A$776,$A89,СВЦЭМ!$B$33:$B$776,U$83)+'СЕТ СН'!$H$12+СВЦЭМ!$D$10+'СЕТ СН'!$H$6-'СЕТ СН'!$H$22</f>
        <v>1166.64852062</v>
      </c>
      <c r="V89" s="36">
        <f>SUMIFS(СВЦЭМ!$C$33:$C$776,СВЦЭМ!$A$33:$A$776,$A89,СВЦЭМ!$B$33:$B$776,V$83)+'СЕТ СН'!$H$12+СВЦЭМ!$D$10+'СЕТ СН'!$H$6-'СЕТ СН'!$H$22</f>
        <v>1159.79042867</v>
      </c>
      <c r="W89" s="36">
        <f>SUMIFS(СВЦЭМ!$C$33:$C$776,СВЦЭМ!$A$33:$A$776,$A89,СВЦЭМ!$B$33:$B$776,W$83)+'СЕТ СН'!$H$12+СВЦЭМ!$D$10+'СЕТ СН'!$H$6-'СЕТ СН'!$H$22</f>
        <v>1144.6568266900001</v>
      </c>
      <c r="X89" s="36">
        <f>SUMIFS(СВЦЭМ!$C$33:$C$776,СВЦЭМ!$A$33:$A$776,$A89,СВЦЭМ!$B$33:$B$776,X$83)+'СЕТ СН'!$H$12+СВЦЭМ!$D$10+'СЕТ СН'!$H$6-'СЕТ СН'!$H$22</f>
        <v>1142.41074469</v>
      </c>
      <c r="Y89" s="36">
        <f>SUMIFS(СВЦЭМ!$C$33:$C$776,СВЦЭМ!$A$33:$A$776,$A89,СВЦЭМ!$B$33:$B$776,Y$83)+'СЕТ СН'!$H$12+СВЦЭМ!$D$10+'СЕТ СН'!$H$6-'СЕТ СН'!$H$22</f>
        <v>1170.7638477600001</v>
      </c>
    </row>
    <row r="90" spans="1:25" ht="15.75" x14ac:dyDescent="0.2">
      <c r="A90" s="35">
        <f t="shared" si="2"/>
        <v>44172</v>
      </c>
      <c r="B90" s="36">
        <f>SUMIFS(СВЦЭМ!$C$33:$C$776,СВЦЭМ!$A$33:$A$776,$A90,СВЦЭМ!$B$33:$B$776,B$83)+'СЕТ СН'!$H$12+СВЦЭМ!$D$10+'СЕТ СН'!$H$6-'СЕТ СН'!$H$22</f>
        <v>1242.3539547</v>
      </c>
      <c r="C90" s="36">
        <f>SUMIFS(СВЦЭМ!$C$33:$C$776,СВЦЭМ!$A$33:$A$776,$A90,СВЦЭМ!$B$33:$B$776,C$83)+'СЕТ СН'!$H$12+СВЦЭМ!$D$10+'СЕТ СН'!$H$6-'СЕТ СН'!$H$22</f>
        <v>1296.40437389</v>
      </c>
      <c r="D90" s="36">
        <f>SUMIFS(СВЦЭМ!$C$33:$C$776,СВЦЭМ!$A$33:$A$776,$A90,СВЦЭМ!$B$33:$B$776,D$83)+'СЕТ СН'!$H$12+СВЦЭМ!$D$10+'СЕТ СН'!$H$6-'СЕТ СН'!$H$22</f>
        <v>1312.2205973</v>
      </c>
      <c r="E90" s="36">
        <f>SUMIFS(СВЦЭМ!$C$33:$C$776,СВЦЭМ!$A$33:$A$776,$A90,СВЦЭМ!$B$33:$B$776,E$83)+'СЕТ СН'!$H$12+СВЦЭМ!$D$10+'СЕТ СН'!$H$6-'СЕТ СН'!$H$22</f>
        <v>1319.4643321600001</v>
      </c>
      <c r="F90" s="36">
        <f>SUMIFS(СВЦЭМ!$C$33:$C$776,СВЦЭМ!$A$33:$A$776,$A90,СВЦЭМ!$B$33:$B$776,F$83)+'СЕТ СН'!$H$12+СВЦЭМ!$D$10+'СЕТ СН'!$H$6-'СЕТ СН'!$H$22</f>
        <v>1314.9992307500002</v>
      </c>
      <c r="G90" s="36">
        <f>SUMIFS(СВЦЭМ!$C$33:$C$776,СВЦЭМ!$A$33:$A$776,$A90,СВЦЭМ!$B$33:$B$776,G$83)+'СЕТ СН'!$H$12+СВЦЭМ!$D$10+'СЕТ СН'!$H$6-'СЕТ СН'!$H$22</f>
        <v>1301.93562247</v>
      </c>
      <c r="H90" s="36">
        <f>SUMIFS(СВЦЭМ!$C$33:$C$776,СВЦЭМ!$A$33:$A$776,$A90,СВЦЭМ!$B$33:$B$776,H$83)+'СЕТ СН'!$H$12+СВЦЭМ!$D$10+'СЕТ СН'!$H$6-'СЕТ СН'!$H$22</f>
        <v>1266.04489947</v>
      </c>
      <c r="I90" s="36">
        <f>SUMIFS(СВЦЭМ!$C$33:$C$776,СВЦЭМ!$A$33:$A$776,$A90,СВЦЭМ!$B$33:$B$776,I$83)+'СЕТ СН'!$H$12+СВЦЭМ!$D$10+'СЕТ СН'!$H$6-'СЕТ СН'!$H$22</f>
        <v>1214.3758718300001</v>
      </c>
      <c r="J90" s="36">
        <f>SUMIFS(СВЦЭМ!$C$33:$C$776,СВЦЭМ!$A$33:$A$776,$A90,СВЦЭМ!$B$33:$B$776,J$83)+'СЕТ СН'!$H$12+СВЦЭМ!$D$10+'СЕТ СН'!$H$6-'СЕТ СН'!$H$22</f>
        <v>1202.7102661000001</v>
      </c>
      <c r="K90" s="36">
        <f>SUMIFS(СВЦЭМ!$C$33:$C$776,СВЦЭМ!$A$33:$A$776,$A90,СВЦЭМ!$B$33:$B$776,K$83)+'СЕТ СН'!$H$12+СВЦЭМ!$D$10+'СЕТ СН'!$H$6-'СЕТ СН'!$H$22</f>
        <v>1177.1623292200002</v>
      </c>
      <c r="L90" s="36">
        <f>SUMIFS(СВЦЭМ!$C$33:$C$776,СВЦЭМ!$A$33:$A$776,$A90,СВЦЭМ!$B$33:$B$776,L$83)+'СЕТ СН'!$H$12+СВЦЭМ!$D$10+'СЕТ СН'!$H$6-'СЕТ СН'!$H$22</f>
        <v>1180.93146682</v>
      </c>
      <c r="M90" s="36">
        <f>SUMIFS(СВЦЭМ!$C$33:$C$776,СВЦЭМ!$A$33:$A$776,$A90,СВЦЭМ!$B$33:$B$776,M$83)+'СЕТ СН'!$H$12+СВЦЭМ!$D$10+'СЕТ СН'!$H$6-'СЕТ СН'!$H$22</f>
        <v>1168.92486822</v>
      </c>
      <c r="N90" s="36">
        <f>SUMIFS(СВЦЭМ!$C$33:$C$776,СВЦЭМ!$A$33:$A$776,$A90,СВЦЭМ!$B$33:$B$776,N$83)+'СЕТ СН'!$H$12+СВЦЭМ!$D$10+'СЕТ СН'!$H$6-'СЕТ СН'!$H$22</f>
        <v>1157.7691983500001</v>
      </c>
      <c r="O90" s="36">
        <f>SUMIFS(СВЦЭМ!$C$33:$C$776,СВЦЭМ!$A$33:$A$776,$A90,СВЦЭМ!$B$33:$B$776,O$83)+'СЕТ СН'!$H$12+СВЦЭМ!$D$10+'СЕТ СН'!$H$6-'СЕТ СН'!$H$22</f>
        <v>1194.4834150000002</v>
      </c>
      <c r="P90" s="36">
        <f>SUMIFS(СВЦЭМ!$C$33:$C$776,СВЦЭМ!$A$33:$A$776,$A90,СВЦЭМ!$B$33:$B$776,P$83)+'СЕТ СН'!$H$12+СВЦЭМ!$D$10+'СЕТ СН'!$H$6-'СЕТ СН'!$H$22</f>
        <v>1214.1377844800002</v>
      </c>
      <c r="Q90" s="36">
        <f>SUMIFS(СВЦЭМ!$C$33:$C$776,СВЦЭМ!$A$33:$A$776,$A90,СВЦЭМ!$B$33:$B$776,Q$83)+'СЕТ СН'!$H$12+СВЦЭМ!$D$10+'СЕТ СН'!$H$6-'СЕТ СН'!$H$22</f>
        <v>1215.20915188</v>
      </c>
      <c r="R90" s="36">
        <f>SUMIFS(СВЦЭМ!$C$33:$C$776,СВЦЭМ!$A$33:$A$776,$A90,СВЦЭМ!$B$33:$B$776,R$83)+'СЕТ СН'!$H$12+СВЦЭМ!$D$10+'СЕТ СН'!$H$6-'СЕТ СН'!$H$22</f>
        <v>1171.1542417600001</v>
      </c>
      <c r="S90" s="36">
        <f>SUMIFS(СВЦЭМ!$C$33:$C$776,СВЦЭМ!$A$33:$A$776,$A90,СВЦЭМ!$B$33:$B$776,S$83)+'СЕТ СН'!$H$12+СВЦЭМ!$D$10+'СЕТ СН'!$H$6-'СЕТ СН'!$H$22</f>
        <v>1162.08059316</v>
      </c>
      <c r="T90" s="36">
        <f>SUMIFS(СВЦЭМ!$C$33:$C$776,СВЦЭМ!$A$33:$A$776,$A90,СВЦЭМ!$B$33:$B$776,T$83)+'СЕТ СН'!$H$12+СВЦЭМ!$D$10+'СЕТ СН'!$H$6-'СЕТ СН'!$H$22</f>
        <v>1174.7683934700001</v>
      </c>
      <c r="U90" s="36">
        <f>SUMIFS(СВЦЭМ!$C$33:$C$776,СВЦЭМ!$A$33:$A$776,$A90,СВЦЭМ!$B$33:$B$776,U$83)+'СЕТ СН'!$H$12+СВЦЭМ!$D$10+'СЕТ СН'!$H$6-'СЕТ СН'!$H$22</f>
        <v>1163.7051666300001</v>
      </c>
      <c r="V90" s="36">
        <f>SUMIFS(СВЦЭМ!$C$33:$C$776,СВЦЭМ!$A$33:$A$776,$A90,СВЦЭМ!$B$33:$B$776,V$83)+'СЕТ СН'!$H$12+СВЦЭМ!$D$10+'СЕТ СН'!$H$6-'СЕТ СН'!$H$22</f>
        <v>1162.5682395400001</v>
      </c>
      <c r="W90" s="36">
        <f>SUMIFS(СВЦЭМ!$C$33:$C$776,СВЦЭМ!$A$33:$A$776,$A90,СВЦЭМ!$B$33:$B$776,W$83)+'СЕТ СН'!$H$12+СВЦЭМ!$D$10+'СЕТ СН'!$H$6-'СЕТ СН'!$H$22</f>
        <v>1173.05075188</v>
      </c>
      <c r="X90" s="36">
        <f>SUMIFS(СВЦЭМ!$C$33:$C$776,СВЦЭМ!$A$33:$A$776,$A90,СВЦЭМ!$B$33:$B$776,X$83)+'СЕТ СН'!$H$12+СВЦЭМ!$D$10+'СЕТ СН'!$H$6-'СЕТ СН'!$H$22</f>
        <v>1162.56172722</v>
      </c>
      <c r="Y90" s="36">
        <f>SUMIFS(СВЦЭМ!$C$33:$C$776,СВЦЭМ!$A$33:$A$776,$A90,СВЦЭМ!$B$33:$B$776,Y$83)+'СЕТ СН'!$H$12+СВЦЭМ!$D$10+'СЕТ СН'!$H$6-'СЕТ СН'!$H$22</f>
        <v>1182.46845497</v>
      </c>
    </row>
    <row r="91" spans="1:25" ht="15.75" x14ac:dyDescent="0.2">
      <c r="A91" s="35">
        <f t="shared" si="2"/>
        <v>44173</v>
      </c>
      <c r="B91" s="36">
        <f>SUMIFS(СВЦЭМ!$C$33:$C$776,СВЦЭМ!$A$33:$A$776,$A91,СВЦЭМ!$B$33:$B$776,B$83)+'СЕТ СН'!$H$12+СВЦЭМ!$D$10+'СЕТ СН'!$H$6-'СЕТ СН'!$H$22</f>
        <v>1232.3851505300001</v>
      </c>
      <c r="C91" s="36">
        <f>SUMIFS(СВЦЭМ!$C$33:$C$776,СВЦЭМ!$A$33:$A$776,$A91,СВЦЭМ!$B$33:$B$776,C$83)+'СЕТ СН'!$H$12+СВЦЭМ!$D$10+'СЕТ СН'!$H$6-'СЕТ СН'!$H$22</f>
        <v>1284.1322292100001</v>
      </c>
      <c r="D91" s="36">
        <f>SUMIFS(СВЦЭМ!$C$33:$C$776,СВЦЭМ!$A$33:$A$776,$A91,СВЦЭМ!$B$33:$B$776,D$83)+'СЕТ СН'!$H$12+СВЦЭМ!$D$10+'СЕТ СН'!$H$6-'СЕТ СН'!$H$22</f>
        <v>1287.6093824500001</v>
      </c>
      <c r="E91" s="36">
        <f>SUMIFS(СВЦЭМ!$C$33:$C$776,СВЦЭМ!$A$33:$A$776,$A91,СВЦЭМ!$B$33:$B$776,E$83)+'СЕТ СН'!$H$12+СВЦЭМ!$D$10+'СЕТ СН'!$H$6-'СЕТ СН'!$H$22</f>
        <v>1289.6870513400002</v>
      </c>
      <c r="F91" s="36">
        <f>SUMIFS(СВЦЭМ!$C$33:$C$776,СВЦЭМ!$A$33:$A$776,$A91,СВЦЭМ!$B$33:$B$776,F$83)+'СЕТ СН'!$H$12+СВЦЭМ!$D$10+'СЕТ СН'!$H$6-'СЕТ СН'!$H$22</f>
        <v>1287.0965792400002</v>
      </c>
      <c r="G91" s="36">
        <f>SUMIFS(СВЦЭМ!$C$33:$C$776,СВЦЭМ!$A$33:$A$776,$A91,СВЦЭМ!$B$33:$B$776,G$83)+'СЕТ СН'!$H$12+СВЦЭМ!$D$10+'СЕТ СН'!$H$6-'СЕТ СН'!$H$22</f>
        <v>1279.1026815500002</v>
      </c>
      <c r="H91" s="36">
        <f>SUMIFS(СВЦЭМ!$C$33:$C$776,СВЦЭМ!$A$33:$A$776,$A91,СВЦЭМ!$B$33:$B$776,H$83)+'СЕТ СН'!$H$12+СВЦЭМ!$D$10+'СЕТ СН'!$H$6-'СЕТ СН'!$H$22</f>
        <v>1223.53581061</v>
      </c>
      <c r="I91" s="36">
        <f>SUMIFS(СВЦЭМ!$C$33:$C$776,СВЦЭМ!$A$33:$A$776,$A91,СВЦЭМ!$B$33:$B$776,I$83)+'СЕТ СН'!$H$12+СВЦЭМ!$D$10+'СЕТ СН'!$H$6-'СЕТ СН'!$H$22</f>
        <v>1194.9143301900001</v>
      </c>
      <c r="J91" s="36">
        <f>SUMIFS(СВЦЭМ!$C$33:$C$776,СВЦЭМ!$A$33:$A$776,$A91,СВЦЭМ!$B$33:$B$776,J$83)+'СЕТ СН'!$H$12+СВЦЭМ!$D$10+'СЕТ СН'!$H$6-'СЕТ СН'!$H$22</f>
        <v>1158.4220307800001</v>
      </c>
      <c r="K91" s="36">
        <f>SUMIFS(СВЦЭМ!$C$33:$C$776,СВЦЭМ!$A$33:$A$776,$A91,СВЦЭМ!$B$33:$B$776,K$83)+'СЕТ СН'!$H$12+СВЦЭМ!$D$10+'СЕТ СН'!$H$6-'СЕТ СН'!$H$22</f>
        <v>1162.32752368</v>
      </c>
      <c r="L91" s="36">
        <f>SUMIFS(СВЦЭМ!$C$33:$C$776,СВЦЭМ!$A$33:$A$776,$A91,СВЦЭМ!$B$33:$B$776,L$83)+'СЕТ СН'!$H$12+СВЦЭМ!$D$10+'СЕТ СН'!$H$6-'СЕТ СН'!$H$22</f>
        <v>1170.0750332800001</v>
      </c>
      <c r="M91" s="36">
        <f>SUMIFS(СВЦЭМ!$C$33:$C$776,СВЦЭМ!$A$33:$A$776,$A91,СВЦЭМ!$B$33:$B$776,M$83)+'СЕТ СН'!$H$12+СВЦЭМ!$D$10+'СЕТ СН'!$H$6-'СЕТ СН'!$H$22</f>
        <v>1169.40461583</v>
      </c>
      <c r="N91" s="36">
        <f>SUMIFS(СВЦЭМ!$C$33:$C$776,СВЦЭМ!$A$33:$A$776,$A91,СВЦЭМ!$B$33:$B$776,N$83)+'СЕТ СН'!$H$12+СВЦЭМ!$D$10+'СЕТ СН'!$H$6-'СЕТ СН'!$H$22</f>
        <v>1169.8591524600001</v>
      </c>
      <c r="O91" s="36">
        <f>SUMIFS(СВЦЭМ!$C$33:$C$776,СВЦЭМ!$A$33:$A$776,$A91,СВЦЭМ!$B$33:$B$776,O$83)+'СЕТ СН'!$H$12+СВЦЭМ!$D$10+'СЕТ СН'!$H$6-'СЕТ СН'!$H$22</f>
        <v>1200.3134245000001</v>
      </c>
      <c r="P91" s="36">
        <f>SUMIFS(СВЦЭМ!$C$33:$C$776,СВЦЭМ!$A$33:$A$776,$A91,СВЦЭМ!$B$33:$B$776,P$83)+'СЕТ СН'!$H$12+СВЦЭМ!$D$10+'СЕТ СН'!$H$6-'СЕТ СН'!$H$22</f>
        <v>1208.0462634300002</v>
      </c>
      <c r="Q91" s="36">
        <f>SUMIFS(СВЦЭМ!$C$33:$C$776,СВЦЭМ!$A$33:$A$776,$A91,СВЦЭМ!$B$33:$B$776,Q$83)+'СЕТ СН'!$H$12+СВЦЭМ!$D$10+'СЕТ СН'!$H$6-'СЕТ СН'!$H$22</f>
        <v>1206.2640835700001</v>
      </c>
      <c r="R91" s="36">
        <f>SUMIFS(СВЦЭМ!$C$33:$C$776,СВЦЭМ!$A$33:$A$776,$A91,СВЦЭМ!$B$33:$B$776,R$83)+'СЕТ СН'!$H$12+СВЦЭМ!$D$10+'СЕТ СН'!$H$6-'СЕТ СН'!$H$22</f>
        <v>1181.05792492</v>
      </c>
      <c r="S91" s="36">
        <f>SUMIFS(СВЦЭМ!$C$33:$C$776,СВЦЭМ!$A$33:$A$776,$A91,СВЦЭМ!$B$33:$B$776,S$83)+'СЕТ СН'!$H$12+СВЦЭМ!$D$10+'СЕТ СН'!$H$6-'СЕТ СН'!$H$22</f>
        <v>1170.6887062800001</v>
      </c>
      <c r="T91" s="36">
        <f>SUMIFS(СВЦЭМ!$C$33:$C$776,СВЦЭМ!$A$33:$A$776,$A91,СВЦЭМ!$B$33:$B$776,T$83)+'СЕТ СН'!$H$12+СВЦЭМ!$D$10+'СЕТ СН'!$H$6-'СЕТ СН'!$H$22</f>
        <v>1173.9593739000002</v>
      </c>
      <c r="U91" s="36">
        <f>SUMIFS(СВЦЭМ!$C$33:$C$776,СВЦЭМ!$A$33:$A$776,$A91,СВЦЭМ!$B$33:$B$776,U$83)+'СЕТ СН'!$H$12+СВЦЭМ!$D$10+'СЕТ СН'!$H$6-'СЕТ СН'!$H$22</f>
        <v>1170.05890647</v>
      </c>
      <c r="V91" s="36">
        <f>SUMIFS(СВЦЭМ!$C$33:$C$776,СВЦЭМ!$A$33:$A$776,$A91,СВЦЭМ!$B$33:$B$776,V$83)+'СЕТ СН'!$H$12+СВЦЭМ!$D$10+'СЕТ СН'!$H$6-'СЕТ СН'!$H$22</f>
        <v>1171.5975892400002</v>
      </c>
      <c r="W91" s="36">
        <f>SUMIFS(СВЦЭМ!$C$33:$C$776,СВЦЭМ!$A$33:$A$776,$A91,СВЦЭМ!$B$33:$B$776,W$83)+'СЕТ СН'!$H$12+СВЦЭМ!$D$10+'СЕТ СН'!$H$6-'СЕТ СН'!$H$22</f>
        <v>1167.7412236700002</v>
      </c>
      <c r="X91" s="36">
        <f>SUMIFS(СВЦЭМ!$C$33:$C$776,СВЦЭМ!$A$33:$A$776,$A91,СВЦЭМ!$B$33:$B$776,X$83)+'СЕТ СН'!$H$12+СВЦЭМ!$D$10+'СЕТ СН'!$H$6-'СЕТ СН'!$H$22</f>
        <v>1169.2960951700002</v>
      </c>
      <c r="Y91" s="36">
        <f>SUMIFS(СВЦЭМ!$C$33:$C$776,СВЦЭМ!$A$33:$A$776,$A91,СВЦЭМ!$B$33:$B$776,Y$83)+'СЕТ СН'!$H$12+СВЦЭМ!$D$10+'СЕТ СН'!$H$6-'СЕТ СН'!$H$22</f>
        <v>1171.99846215</v>
      </c>
    </row>
    <row r="92" spans="1:25" ht="15.75" x14ac:dyDescent="0.2">
      <c r="A92" s="35">
        <f t="shared" si="2"/>
        <v>44174</v>
      </c>
      <c r="B92" s="36">
        <f>SUMIFS(СВЦЭМ!$C$33:$C$776,СВЦЭМ!$A$33:$A$776,$A92,СВЦЭМ!$B$33:$B$776,B$83)+'СЕТ СН'!$H$12+СВЦЭМ!$D$10+'СЕТ СН'!$H$6-'СЕТ СН'!$H$22</f>
        <v>1236.15342132</v>
      </c>
      <c r="C92" s="36">
        <f>SUMIFS(СВЦЭМ!$C$33:$C$776,СВЦЭМ!$A$33:$A$776,$A92,СВЦЭМ!$B$33:$B$776,C$83)+'СЕТ СН'!$H$12+СВЦЭМ!$D$10+'СЕТ СН'!$H$6-'СЕТ СН'!$H$22</f>
        <v>1267.0384453900001</v>
      </c>
      <c r="D92" s="36">
        <f>SUMIFS(СВЦЭМ!$C$33:$C$776,СВЦЭМ!$A$33:$A$776,$A92,СВЦЭМ!$B$33:$B$776,D$83)+'СЕТ СН'!$H$12+СВЦЭМ!$D$10+'СЕТ СН'!$H$6-'СЕТ СН'!$H$22</f>
        <v>1285.7910921500002</v>
      </c>
      <c r="E92" s="36">
        <f>SUMIFS(СВЦЭМ!$C$33:$C$776,СВЦЭМ!$A$33:$A$776,$A92,СВЦЭМ!$B$33:$B$776,E$83)+'СЕТ СН'!$H$12+СВЦЭМ!$D$10+'СЕТ СН'!$H$6-'СЕТ СН'!$H$22</f>
        <v>1296.42448625</v>
      </c>
      <c r="F92" s="36">
        <f>SUMIFS(СВЦЭМ!$C$33:$C$776,СВЦЭМ!$A$33:$A$776,$A92,СВЦЭМ!$B$33:$B$776,F$83)+'СЕТ СН'!$H$12+СВЦЭМ!$D$10+'СЕТ СН'!$H$6-'СЕТ СН'!$H$22</f>
        <v>1296.4377565900002</v>
      </c>
      <c r="G92" s="36">
        <f>SUMIFS(СВЦЭМ!$C$33:$C$776,СВЦЭМ!$A$33:$A$776,$A92,СВЦЭМ!$B$33:$B$776,G$83)+'СЕТ СН'!$H$12+СВЦЭМ!$D$10+'СЕТ СН'!$H$6-'СЕТ СН'!$H$22</f>
        <v>1287.7543749000001</v>
      </c>
      <c r="H92" s="36">
        <f>SUMIFS(СВЦЭМ!$C$33:$C$776,СВЦЭМ!$A$33:$A$776,$A92,СВЦЭМ!$B$33:$B$776,H$83)+'СЕТ СН'!$H$12+СВЦЭМ!$D$10+'СЕТ СН'!$H$6-'СЕТ СН'!$H$22</f>
        <v>1253.4000829200002</v>
      </c>
      <c r="I92" s="36">
        <f>SUMIFS(СВЦЭМ!$C$33:$C$776,СВЦЭМ!$A$33:$A$776,$A92,СВЦЭМ!$B$33:$B$776,I$83)+'СЕТ СН'!$H$12+СВЦЭМ!$D$10+'СЕТ СН'!$H$6-'СЕТ СН'!$H$22</f>
        <v>1207.09228923</v>
      </c>
      <c r="J92" s="36">
        <f>SUMIFS(СВЦЭМ!$C$33:$C$776,СВЦЭМ!$A$33:$A$776,$A92,СВЦЭМ!$B$33:$B$776,J$83)+'СЕТ СН'!$H$12+СВЦЭМ!$D$10+'СЕТ СН'!$H$6-'СЕТ СН'!$H$22</f>
        <v>1171.21945706</v>
      </c>
      <c r="K92" s="36">
        <f>SUMIFS(СВЦЭМ!$C$33:$C$776,СВЦЭМ!$A$33:$A$776,$A92,СВЦЭМ!$B$33:$B$776,K$83)+'СЕТ СН'!$H$12+СВЦЭМ!$D$10+'СЕТ СН'!$H$6-'СЕТ СН'!$H$22</f>
        <v>1166.6686326900001</v>
      </c>
      <c r="L92" s="36">
        <f>SUMIFS(СВЦЭМ!$C$33:$C$776,СВЦЭМ!$A$33:$A$776,$A92,СВЦЭМ!$B$33:$B$776,L$83)+'СЕТ СН'!$H$12+СВЦЭМ!$D$10+'СЕТ СН'!$H$6-'СЕТ СН'!$H$22</f>
        <v>1170.6657330800001</v>
      </c>
      <c r="M92" s="36">
        <f>SUMIFS(СВЦЭМ!$C$33:$C$776,СВЦЭМ!$A$33:$A$776,$A92,СВЦЭМ!$B$33:$B$776,M$83)+'СЕТ СН'!$H$12+СВЦЭМ!$D$10+'СЕТ СН'!$H$6-'СЕТ СН'!$H$22</f>
        <v>1178.8494090700001</v>
      </c>
      <c r="N92" s="36">
        <f>SUMIFS(СВЦЭМ!$C$33:$C$776,СВЦЭМ!$A$33:$A$776,$A92,СВЦЭМ!$B$33:$B$776,N$83)+'СЕТ СН'!$H$12+СВЦЭМ!$D$10+'СЕТ СН'!$H$6-'СЕТ СН'!$H$22</f>
        <v>1181.07983926</v>
      </c>
      <c r="O92" s="36">
        <f>SUMIFS(СВЦЭМ!$C$33:$C$776,СВЦЭМ!$A$33:$A$776,$A92,СВЦЭМ!$B$33:$B$776,O$83)+'СЕТ СН'!$H$12+СВЦЭМ!$D$10+'СЕТ СН'!$H$6-'СЕТ СН'!$H$22</f>
        <v>1221.9799008</v>
      </c>
      <c r="P92" s="36">
        <f>SUMIFS(СВЦЭМ!$C$33:$C$776,СВЦЭМ!$A$33:$A$776,$A92,СВЦЭМ!$B$33:$B$776,P$83)+'СЕТ СН'!$H$12+СВЦЭМ!$D$10+'СЕТ СН'!$H$6-'СЕТ СН'!$H$22</f>
        <v>1237.57807329</v>
      </c>
      <c r="Q92" s="36">
        <f>SUMIFS(СВЦЭМ!$C$33:$C$776,СВЦЭМ!$A$33:$A$776,$A92,СВЦЭМ!$B$33:$B$776,Q$83)+'СЕТ СН'!$H$12+СВЦЭМ!$D$10+'СЕТ СН'!$H$6-'СЕТ СН'!$H$22</f>
        <v>1245.0985014400001</v>
      </c>
      <c r="R92" s="36">
        <f>SUMIFS(СВЦЭМ!$C$33:$C$776,СВЦЭМ!$A$33:$A$776,$A92,СВЦЭМ!$B$33:$B$776,R$83)+'СЕТ СН'!$H$12+СВЦЭМ!$D$10+'СЕТ СН'!$H$6-'СЕТ СН'!$H$22</f>
        <v>1201.6101468900001</v>
      </c>
      <c r="S92" s="36">
        <f>SUMIFS(СВЦЭМ!$C$33:$C$776,СВЦЭМ!$A$33:$A$776,$A92,СВЦЭМ!$B$33:$B$776,S$83)+'СЕТ СН'!$H$12+СВЦЭМ!$D$10+'СЕТ СН'!$H$6-'СЕТ СН'!$H$22</f>
        <v>1183.2021767800002</v>
      </c>
      <c r="T92" s="36">
        <f>SUMIFS(СВЦЭМ!$C$33:$C$776,СВЦЭМ!$A$33:$A$776,$A92,СВЦЭМ!$B$33:$B$776,T$83)+'СЕТ СН'!$H$12+СВЦЭМ!$D$10+'СЕТ СН'!$H$6-'СЕТ СН'!$H$22</f>
        <v>1174.8018928500001</v>
      </c>
      <c r="U92" s="36">
        <f>SUMIFS(СВЦЭМ!$C$33:$C$776,СВЦЭМ!$A$33:$A$776,$A92,СВЦЭМ!$B$33:$B$776,U$83)+'СЕТ СН'!$H$12+СВЦЭМ!$D$10+'СЕТ СН'!$H$6-'СЕТ СН'!$H$22</f>
        <v>1173.6642609400001</v>
      </c>
      <c r="V92" s="36">
        <f>SUMIFS(СВЦЭМ!$C$33:$C$776,СВЦЭМ!$A$33:$A$776,$A92,СВЦЭМ!$B$33:$B$776,V$83)+'СЕТ СН'!$H$12+СВЦЭМ!$D$10+'СЕТ СН'!$H$6-'СЕТ СН'!$H$22</f>
        <v>1174.36491361</v>
      </c>
      <c r="W92" s="36">
        <f>SUMIFS(СВЦЭМ!$C$33:$C$776,СВЦЭМ!$A$33:$A$776,$A92,СВЦЭМ!$B$33:$B$776,W$83)+'СЕТ СН'!$H$12+СВЦЭМ!$D$10+'СЕТ СН'!$H$6-'СЕТ СН'!$H$22</f>
        <v>1176.7863676500001</v>
      </c>
      <c r="X92" s="36">
        <f>SUMIFS(СВЦЭМ!$C$33:$C$776,СВЦЭМ!$A$33:$A$776,$A92,СВЦЭМ!$B$33:$B$776,X$83)+'СЕТ СН'!$H$12+СВЦЭМ!$D$10+'СЕТ СН'!$H$6-'СЕТ СН'!$H$22</f>
        <v>1185.94510457</v>
      </c>
      <c r="Y92" s="36">
        <f>SUMIFS(СВЦЭМ!$C$33:$C$776,СВЦЭМ!$A$33:$A$776,$A92,СВЦЭМ!$B$33:$B$776,Y$83)+'СЕТ СН'!$H$12+СВЦЭМ!$D$10+'СЕТ СН'!$H$6-'СЕТ СН'!$H$22</f>
        <v>1207.99767152</v>
      </c>
    </row>
    <row r="93" spans="1:25" ht="15.75" x14ac:dyDescent="0.2">
      <c r="A93" s="35">
        <f t="shared" si="2"/>
        <v>44175</v>
      </c>
      <c r="B93" s="36">
        <f>SUMIFS(СВЦЭМ!$C$33:$C$776,СВЦЭМ!$A$33:$A$776,$A93,СВЦЭМ!$B$33:$B$776,B$83)+'СЕТ СН'!$H$12+СВЦЭМ!$D$10+'СЕТ СН'!$H$6-'СЕТ СН'!$H$22</f>
        <v>1274.18557332</v>
      </c>
      <c r="C93" s="36">
        <f>SUMIFS(СВЦЭМ!$C$33:$C$776,СВЦЭМ!$A$33:$A$776,$A93,СВЦЭМ!$B$33:$B$776,C$83)+'СЕТ СН'!$H$12+СВЦЭМ!$D$10+'СЕТ СН'!$H$6-'СЕТ СН'!$H$22</f>
        <v>1328.9264951100001</v>
      </c>
      <c r="D93" s="36">
        <f>SUMIFS(СВЦЭМ!$C$33:$C$776,СВЦЭМ!$A$33:$A$776,$A93,СВЦЭМ!$B$33:$B$776,D$83)+'СЕТ СН'!$H$12+СВЦЭМ!$D$10+'СЕТ СН'!$H$6-'СЕТ СН'!$H$22</f>
        <v>1340.3233006700002</v>
      </c>
      <c r="E93" s="36">
        <f>SUMIFS(СВЦЭМ!$C$33:$C$776,СВЦЭМ!$A$33:$A$776,$A93,СВЦЭМ!$B$33:$B$776,E$83)+'СЕТ СН'!$H$12+СВЦЭМ!$D$10+'СЕТ СН'!$H$6-'СЕТ СН'!$H$22</f>
        <v>1343.3981046800002</v>
      </c>
      <c r="F93" s="36">
        <f>SUMIFS(СВЦЭМ!$C$33:$C$776,СВЦЭМ!$A$33:$A$776,$A93,СВЦЭМ!$B$33:$B$776,F$83)+'СЕТ СН'!$H$12+СВЦЭМ!$D$10+'СЕТ СН'!$H$6-'СЕТ СН'!$H$22</f>
        <v>1346.7220403800002</v>
      </c>
      <c r="G93" s="36">
        <f>SUMIFS(СВЦЭМ!$C$33:$C$776,СВЦЭМ!$A$33:$A$776,$A93,СВЦЭМ!$B$33:$B$776,G$83)+'СЕТ СН'!$H$12+СВЦЭМ!$D$10+'СЕТ СН'!$H$6-'СЕТ СН'!$H$22</f>
        <v>1328.92735502</v>
      </c>
      <c r="H93" s="36">
        <f>SUMIFS(СВЦЭМ!$C$33:$C$776,СВЦЭМ!$A$33:$A$776,$A93,СВЦЭМ!$B$33:$B$776,H$83)+'СЕТ СН'!$H$12+СВЦЭМ!$D$10+'СЕТ СН'!$H$6-'СЕТ СН'!$H$22</f>
        <v>1297.2523008500002</v>
      </c>
      <c r="I93" s="36">
        <f>SUMIFS(СВЦЭМ!$C$33:$C$776,СВЦЭМ!$A$33:$A$776,$A93,СВЦЭМ!$B$33:$B$776,I$83)+'СЕТ СН'!$H$12+СВЦЭМ!$D$10+'СЕТ СН'!$H$6-'СЕТ СН'!$H$22</f>
        <v>1231.71010793</v>
      </c>
      <c r="J93" s="36">
        <f>SUMIFS(СВЦЭМ!$C$33:$C$776,СВЦЭМ!$A$33:$A$776,$A93,СВЦЭМ!$B$33:$B$776,J$83)+'СЕТ СН'!$H$12+СВЦЭМ!$D$10+'СЕТ СН'!$H$6-'СЕТ СН'!$H$22</f>
        <v>1181.1519044000001</v>
      </c>
      <c r="K93" s="36">
        <f>SUMIFS(СВЦЭМ!$C$33:$C$776,СВЦЭМ!$A$33:$A$776,$A93,СВЦЭМ!$B$33:$B$776,K$83)+'СЕТ СН'!$H$12+СВЦЭМ!$D$10+'СЕТ СН'!$H$6-'СЕТ СН'!$H$22</f>
        <v>1160.0234627100001</v>
      </c>
      <c r="L93" s="36">
        <f>SUMIFS(СВЦЭМ!$C$33:$C$776,СВЦЭМ!$A$33:$A$776,$A93,СВЦЭМ!$B$33:$B$776,L$83)+'СЕТ СН'!$H$12+СВЦЭМ!$D$10+'СЕТ СН'!$H$6-'СЕТ СН'!$H$22</f>
        <v>1163.5617737100001</v>
      </c>
      <c r="M93" s="36">
        <f>SUMIFS(СВЦЭМ!$C$33:$C$776,СВЦЭМ!$A$33:$A$776,$A93,СВЦЭМ!$B$33:$B$776,M$83)+'СЕТ СН'!$H$12+СВЦЭМ!$D$10+'СЕТ СН'!$H$6-'СЕТ СН'!$H$22</f>
        <v>1160.57518736</v>
      </c>
      <c r="N93" s="36">
        <f>SUMIFS(СВЦЭМ!$C$33:$C$776,СВЦЭМ!$A$33:$A$776,$A93,СВЦЭМ!$B$33:$B$776,N$83)+'СЕТ СН'!$H$12+СВЦЭМ!$D$10+'СЕТ СН'!$H$6-'СЕТ СН'!$H$22</f>
        <v>1175.93399058</v>
      </c>
      <c r="O93" s="36">
        <f>SUMIFS(СВЦЭМ!$C$33:$C$776,СВЦЭМ!$A$33:$A$776,$A93,СВЦЭМ!$B$33:$B$776,O$83)+'СЕТ СН'!$H$12+СВЦЭМ!$D$10+'СЕТ СН'!$H$6-'СЕТ СН'!$H$22</f>
        <v>1211.1176690900002</v>
      </c>
      <c r="P93" s="36">
        <f>SUMIFS(СВЦЭМ!$C$33:$C$776,СВЦЭМ!$A$33:$A$776,$A93,СВЦЭМ!$B$33:$B$776,P$83)+'СЕТ СН'!$H$12+СВЦЭМ!$D$10+'СЕТ СН'!$H$6-'СЕТ СН'!$H$22</f>
        <v>1232.71957152</v>
      </c>
      <c r="Q93" s="36">
        <f>SUMIFS(СВЦЭМ!$C$33:$C$776,СВЦЭМ!$A$33:$A$776,$A93,СВЦЭМ!$B$33:$B$776,Q$83)+'СЕТ СН'!$H$12+СВЦЭМ!$D$10+'СЕТ СН'!$H$6-'СЕТ СН'!$H$22</f>
        <v>1242.3486756900002</v>
      </c>
      <c r="R93" s="36">
        <f>SUMIFS(СВЦЭМ!$C$33:$C$776,СВЦЭМ!$A$33:$A$776,$A93,СВЦЭМ!$B$33:$B$776,R$83)+'СЕТ СН'!$H$12+СВЦЭМ!$D$10+'СЕТ СН'!$H$6-'СЕТ СН'!$H$22</f>
        <v>1208.03167192</v>
      </c>
      <c r="S93" s="36">
        <f>SUMIFS(СВЦЭМ!$C$33:$C$776,СВЦЭМ!$A$33:$A$776,$A93,СВЦЭМ!$B$33:$B$776,S$83)+'СЕТ СН'!$H$12+СВЦЭМ!$D$10+'СЕТ СН'!$H$6-'СЕТ СН'!$H$22</f>
        <v>1177.31793186</v>
      </c>
      <c r="T93" s="36">
        <f>SUMIFS(СВЦЭМ!$C$33:$C$776,СВЦЭМ!$A$33:$A$776,$A93,СВЦЭМ!$B$33:$B$776,T$83)+'СЕТ СН'!$H$12+СВЦЭМ!$D$10+'СЕТ СН'!$H$6-'СЕТ СН'!$H$22</f>
        <v>1171.6852513800002</v>
      </c>
      <c r="U93" s="36">
        <f>SUMIFS(СВЦЭМ!$C$33:$C$776,СВЦЭМ!$A$33:$A$776,$A93,СВЦЭМ!$B$33:$B$776,U$83)+'СЕТ СН'!$H$12+СВЦЭМ!$D$10+'СЕТ СН'!$H$6-'СЕТ СН'!$H$22</f>
        <v>1172.73361174</v>
      </c>
      <c r="V93" s="36">
        <f>SUMIFS(СВЦЭМ!$C$33:$C$776,СВЦЭМ!$A$33:$A$776,$A93,СВЦЭМ!$B$33:$B$776,V$83)+'СЕТ СН'!$H$12+СВЦЭМ!$D$10+'СЕТ СН'!$H$6-'СЕТ СН'!$H$22</f>
        <v>1176.6742590600002</v>
      </c>
      <c r="W93" s="36">
        <f>SUMIFS(СВЦЭМ!$C$33:$C$776,СВЦЭМ!$A$33:$A$776,$A93,СВЦЭМ!$B$33:$B$776,W$83)+'СЕТ СН'!$H$12+СВЦЭМ!$D$10+'СЕТ СН'!$H$6-'СЕТ СН'!$H$22</f>
        <v>1179.0435889400001</v>
      </c>
      <c r="X93" s="36">
        <f>SUMIFS(СВЦЭМ!$C$33:$C$776,СВЦЭМ!$A$33:$A$776,$A93,СВЦЭМ!$B$33:$B$776,X$83)+'СЕТ СН'!$H$12+СВЦЭМ!$D$10+'СЕТ СН'!$H$6-'СЕТ СН'!$H$22</f>
        <v>1179.0954322</v>
      </c>
      <c r="Y93" s="36">
        <f>SUMIFS(СВЦЭМ!$C$33:$C$776,СВЦЭМ!$A$33:$A$776,$A93,СВЦЭМ!$B$33:$B$776,Y$83)+'СЕТ СН'!$H$12+СВЦЭМ!$D$10+'СЕТ СН'!$H$6-'СЕТ СН'!$H$22</f>
        <v>1202.48990837</v>
      </c>
    </row>
    <row r="94" spans="1:25" ht="15.75" x14ac:dyDescent="0.2">
      <c r="A94" s="35">
        <f t="shared" si="2"/>
        <v>44176</v>
      </c>
      <c r="B94" s="36">
        <f>SUMIFS(СВЦЭМ!$C$33:$C$776,СВЦЭМ!$A$33:$A$776,$A94,СВЦЭМ!$B$33:$B$776,B$83)+'СЕТ СН'!$H$12+СВЦЭМ!$D$10+'СЕТ СН'!$H$6-'СЕТ СН'!$H$22</f>
        <v>1230.3753351100002</v>
      </c>
      <c r="C94" s="36">
        <f>SUMIFS(СВЦЭМ!$C$33:$C$776,СВЦЭМ!$A$33:$A$776,$A94,СВЦЭМ!$B$33:$B$776,C$83)+'СЕТ СН'!$H$12+СВЦЭМ!$D$10+'СЕТ СН'!$H$6-'СЕТ СН'!$H$22</f>
        <v>1287.4707964600002</v>
      </c>
      <c r="D94" s="36">
        <f>SUMIFS(СВЦЭМ!$C$33:$C$776,СВЦЭМ!$A$33:$A$776,$A94,СВЦЭМ!$B$33:$B$776,D$83)+'СЕТ СН'!$H$12+СВЦЭМ!$D$10+'СЕТ СН'!$H$6-'СЕТ СН'!$H$22</f>
        <v>1301.7266665700001</v>
      </c>
      <c r="E94" s="36">
        <f>SUMIFS(СВЦЭМ!$C$33:$C$776,СВЦЭМ!$A$33:$A$776,$A94,СВЦЭМ!$B$33:$B$776,E$83)+'СЕТ СН'!$H$12+СВЦЭМ!$D$10+'СЕТ СН'!$H$6-'СЕТ СН'!$H$22</f>
        <v>1304.6982962900001</v>
      </c>
      <c r="F94" s="36">
        <f>SUMIFS(СВЦЭМ!$C$33:$C$776,СВЦЭМ!$A$33:$A$776,$A94,СВЦЭМ!$B$33:$B$776,F$83)+'СЕТ СН'!$H$12+СВЦЭМ!$D$10+'СЕТ СН'!$H$6-'СЕТ СН'!$H$22</f>
        <v>1307.7947202200003</v>
      </c>
      <c r="G94" s="36">
        <f>SUMIFS(СВЦЭМ!$C$33:$C$776,СВЦЭМ!$A$33:$A$776,$A94,СВЦЭМ!$B$33:$B$776,G$83)+'СЕТ СН'!$H$12+СВЦЭМ!$D$10+'СЕТ СН'!$H$6-'СЕТ СН'!$H$22</f>
        <v>1289.6347211700001</v>
      </c>
      <c r="H94" s="36">
        <f>SUMIFS(СВЦЭМ!$C$33:$C$776,СВЦЭМ!$A$33:$A$776,$A94,СВЦЭМ!$B$33:$B$776,H$83)+'СЕТ СН'!$H$12+СВЦЭМ!$D$10+'СЕТ СН'!$H$6-'СЕТ СН'!$H$22</f>
        <v>1265.0928712900002</v>
      </c>
      <c r="I94" s="36">
        <f>SUMIFS(СВЦЭМ!$C$33:$C$776,СВЦЭМ!$A$33:$A$776,$A94,СВЦЭМ!$B$33:$B$776,I$83)+'СЕТ СН'!$H$12+СВЦЭМ!$D$10+'СЕТ СН'!$H$6-'СЕТ СН'!$H$22</f>
        <v>1219.0554096200001</v>
      </c>
      <c r="J94" s="36">
        <f>SUMIFS(СВЦЭМ!$C$33:$C$776,СВЦЭМ!$A$33:$A$776,$A94,СВЦЭМ!$B$33:$B$776,J$83)+'СЕТ СН'!$H$12+СВЦЭМ!$D$10+'СЕТ СН'!$H$6-'СЕТ СН'!$H$22</f>
        <v>1170.55568713</v>
      </c>
      <c r="K94" s="36">
        <f>SUMIFS(СВЦЭМ!$C$33:$C$776,СВЦЭМ!$A$33:$A$776,$A94,СВЦЭМ!$B$33:$B$776,K$83)+'СЕТ СН'!$H$12+СВЦЭМ!$D$10+'СЕТ СН'!$H$6-'СЕТ СН'!$H$22</f>
        <v>1157.3122943400001</v>
      </c>
      <c r="L94" s="36">
        <f>SUMIFS(СВЦЭМ!$C$33:$C$776,СВЦЭМ!$A$33:$A$776,$A94,СВЦЭМ!$B$33:$B$776,L$83)+'СЕТ СН'!$H$12+СВЦЭМ!$D$10+'СЕТ СН'!$H$6-'СЕТ СН'!$H$22</f>
        <v>1156.70712168</v>
      </c>
      <c r="M94" s="36">
        <f>SUMIFS(СВЦЭМ!$C$33:$C$776,СВЦЭМ!$A$33:$A$776,$A94,СВЦЭМ!$B$33:$B$776,M$83)+'СЕТ СН'!$H$12+СВЦЭМ!$D$10+'СЕТ СН'!$H$6-'СЕТ СН'!$H$22</f>
        <v>1152.89191276</v>
      </c>
      <c r="N94" s="36">
        <f>SUMIFS(СВЦЭМ!$C$33:$C$776,СВЦЭМ!$A$33:$A$776,$A94,СВЦЭМ!$B$33:$B$776,N$83)+'СЕТ СН'!$H$12+СВЦЭМ!$D$10+'СЕТ СН'!$H$6-'СЕТ СН'!$H$22</f>
        <v>1152.97837458</v>
      </c>
      <c r="O94" s="36">
        <f>SUMIFS(СВЦЭМ!$C$33:$C$776,СВЦЭМ!$A$33:$A$776,$A94,СВЦЭМ!$B$33:$B$776,O$83)+'СЕТ СН'!$H$12+СВЦЭМ!$D$10+'СЕТ СН'!$H$6-'СЕТ СН'!$H$22</f>
        <v>1193.3711086400001</v>
      </c>
      <c r="P94" s="36">
        <f>SUMIFS(СВЦЭМ!$C$33:$C$776,СВЦЭМ!$A$33:$A$776,$A94,СВЦЭМ!$B$33:$B$776,P$83)+'СЕТ СН'!$H$12+СВЦЭМ!$D$10+'СЕТ СН'!$H$6-'СЕТ СН'!$H$22</f>
        <v>1216.0022916100002</v>
      </c>
      <c r="Q94" s="36">
        <f>SUMIFS(СВЦЭМ!$C$33:$C$776,СВЦЭМ!$A$33:$A$776,$A94,СВЦЭМ!$B$33:$B$776,Q$83)+'СЕТ СН'!$H$12+СВЦЭМ!$D$10+'СЕТ СН'!$H$6-'СЕТ СН'!$H$22</f>
        <v>1220.6907730100002</v>
      </c>
      <c r="R94" s="36">
        <f>SUMIFS(СВЦЭМ!$C$33:$C$776,СВЦЭМ!$A$33:$A$776,$A94,СВЦЭМ!$B$33:$B$776,R$83)+'СЕТ СН'!$H$12+СВЦЭМ!$D$10+'СЕТ СН'!$H$6-'СЕТ СН'!$H$22</f>
        <v>1194.68143581</v>
      </c>
      <c r="S94" s="36">
        <f>SUMIFS(СВЦЭМ!$C$33:$C$776,СВЦЭМ!$A$33:$A$776,$A94,СВЦЭМ!$B$33:$B$776,S$83)+'СЕТ СН'!$H$12+СВЦЭМ!$D$10+'СЕТ СН'!$H$6-'СЕТ СН'!$H$22</f>
        <v>1161.33862772</v>
      </c>
      <c r="T94" s="36">
        <f>SUMIFS(СВЦЭМ!$C$33:$C$776,СВЦЭМ!$A$33:$A$776,$A94,СВЦЭМ!$B$33:$B$776,T$83)+'СЕТ СН'!$H$12+СВЦЭМ!$D$10+'СЕТ СН'!$H$6-'СЕТ СН'!$H$22</f>
        <v>1150.1324691300001</v>
      </c>
      <c r="U94" s="36">
        <f>SUMIFS(СВЦЭМ!$C$33:$C$776,СВЦЭМ!$A$33:$A$776,$A94,СВЦЭМ!$B$33:$B$776,U$83)+'СЕТ СН'!$H$12+СВЦЭМ!$D$10+'СЕТ СН'!$H$6-'СЕТ СН'!$H$22</f>
        <v>1143.3409908800002</v>
      </c>
      <c r="V94" s="36">
        <f>SUMIFS(СВЦЭМ!$C$33:$C$776,СВЦЭМ!$A$33:$A$776,$A94,СВЦЭМ!$B$33:$B$776,V$83)+'СЕТ СН'!$H$12+СВЦЭМ!$D$10+'СЕТ СН'!$H$6-'СЕТ СН'!$H$22</f>
        <v>1153.5172388000001</v>
      </c>
      <c r="W94" s="36">
        <f>SUMIFS(СВЦЭМ!$C$33:$C$776,СВЦЭМ!$A$33:$A$776,$A94,СВЦЭМ!$B$33:$B$776,W$83)+'СЕТ СН'!$H$12+СВЦЭМ!$D$10+'СЕТ СН'!$H$6-'СЕТ СН'!$H$22</f>
        <v>1158.3782765800001</v>
      </c>
      <c r="X94" s="36">
        <f>SUMIFS(СВЦЭМ!$C$33:$C$776,СВЦЭМ!$A$33:$A$776,$A94,СВЦЭМ!$B$33:$B$776,X$83)+'СЕТ СН'!$H$12+СВЦЭМ!$D$10+'СЕТ СН'!$H$6-'СЕТ СН'!$H$22</f>
        <v>1166.76575488</v>
      </c>
      <c r="Y94" s="36">
        <f>SUMIFS(СВЦЭМ!$C$33:$C$776,СВЦЭМ!$A$33:$A$776,$A94,СВЦЭМ!$B$33:$B$776,Y$83)+'СЕТ СН'!$H$12+СВЦЭМ!$D$10+'СЕТ СН'!$H$6-'СЕТ СН'!$H$22</f>
        <v>1187.1818603900001</v>
      </c>
    </row>
    <row r="95" spans="1:25" ht="15.75" x14ac:dyDescent="0.2">
      <c r="A95" s="35">
        <f t="shared" si="2"/>
        <v>44177</v>
      </c>
      <c r="B95" s="36">
        <f>SUMIFS(СВЦЭМ!$C$33:$C$776,СВЦЭМ!$A$33:$A$776,$A95,СВЦЭМ!$B$33:$B$776,B$83)+'СЕТ СН'!$H$12+СВЦЭМ!$D$10+'СЕТ СН'!$H$6-'СЕТ СН'!$H$22</f>
        <v>1201.7126353600001</v>
      </c>
      <c r="C95" s="36">
        <f>SUMIFS(СВЦЭМ!$C$33:$C$776,СВЦЭМ!$A$33:$A$776,$A95,СВЦЭМ!$B$33:$B$776,C$83)+'СЕТ СН'!$H$12+СВЦЭМ!$D$10+'СЕТ СН'!$H$6-'СЕТ СН'!$H$22</f>
        <v>1248.5801378400001</v>
      </c>
      <c r="D95" s="36">
        <f>SUMIFS(СВЦЭМ!$C$33:$C$776,СВЦЭМ!$A$33:$A$776,$A95,СВЦЭМ!$B$33:$B$776,D$83)+'СЕТ СН'!$H$12+СВЦЭМ!$D$10+'СЕТ СН'!$H$6-'СЕТ СН'!$H$22</f>
        <v>1270.66426254</v>
      </c>
      <c r="E95" s="36">
        <f>SUMIFS(СВЦЭМ!$C$33:$C$776,СВЦЭМ!$A$33:$A$776,$A95,СВЦЭМ!$B$33:$B$776,E$83)+'СЕТ СН'!$H$12+СВЦЭМ!$D$10+'СЕТ СН'!$H$6-'СЕТ СН'!$H$22</f>
        <v>1288.813494</v>
      </c>
      <c r="F95" s="36">
        <f>SUMIFS(СВЦЭМ!$C$33:$C$776,СВЦЭМ!$A$33:$A$776,$A95,СВЦЭМ!$B$33:$B$776,F$83)+'СЕТ СН'!$H$12+СВЦЭМ!$D$10+'СЕТ СН'!$H$6-'СЕТ СН'!$H$22</f>
        <v>1298.2647919300002</v>
      </c>
      <c r="G95" s="36">
        <f>SUMIFS(СВЦЭМ!$C$33:$C$776,СВЦЭМ!$A$33:$A$776,$A95,СВЦЭМ!$B$33:$B$776,G$83)+'СЕТ СН'!$H$12+СВЦЭМ!$D$10+'СЕТ СН'!$H$6-'СЕТ СН'!$H$22</f>
        <v>1292.9495667700003</v>
      </c>
      <c r="H95" s="36">
        <f>SUMIFS(СВЦЭМ!$C$33:$C$776,СВЦЭМ!$A$33:$A$776,$A95,СВЦЭМ!$B$33:$B$776,H$83)+'СЕТ СН'!$H$12+СВЦЭМ!$D$10+'СЕТ СН'!$H$6-'СЕТ СН'!$H$22</f>
        <v>1289.72199327</v>
      </c>
      <c r="I95" s="36">
        <f>SUMIFS(СВЦЭМ!$C$33:$C$776,СВЦЭМ!$A$33:$A$776,$A95,СВЦЭМ!$B$33:$B$776,I$83)+'СЕТ СН'!$H$12+СВЦЭМ!$D$10+'СЕТ СН'!$H$6-'СЕТ СН'!$H$22</f>
        <v>1244.2852184200001</v>
      </c>
      <c r="J95" s="36">
        <f>SUMIFS(СВЦЭМ!$C$33:$C$776,СВЦЭМ!$A$33:$A$776,$A95,СВЦЭМ!$B$33:$B$776,J$83)+'СЕТ СН'!$H$12+СВЦЭМ!$D$10+'СЕТ СН'!$H$6-'СЕТ СН'!$H$22</f>
        <v>1165.6113704500001</v>
      </c>
      <c r="K95" s="36">
        <f>SUMIFS(СВЦЭМ!$C$33:$C$776,СВЦЭМ!$A$33:$A$776,$A95,СВЦЭМ!$B$33:$B$776,K$83)+'СЕТ СН'!$H$12+СВЦЭМ!$D$10+'СЕТ СН'!$H$6-'СЕТ СН'!$H$22</f>
        <v>1159.4779565800002</v>
      </c>
      <c r="L95" s="36">
        <f>SUMIFS(СВЦЭМ!$C$33:$C$776,СВЦЭМ!$A$33:$A$776,$A95,СВЦЭМ!$B$33:$B$776,L$83)+'СЕТ СН'!$H$12+СВЦЭМ!$D$10+'СЕТ СН'!$H$6-'СЕТ СН'!$H$22</f>
        <v>1168.33345783</v>
      </c>
      <c r="M95" s="36">
        <f>SUMIFS(СВЦЭМ!$C$33:$C$776,СВЦЭМ!$A$33:$A$776,$A95,СВЦЭМ!$B$33:$B$776,M$83)+'СЕТ СН'!$H$12+СВЦЭМ!$D$10+'СЕТ СН'!$H$6-'СЕТ СН'!$H$22</f>
        <v>1158.7772411400001</v>
      </c>
      <c r="N95" s="36">
        <f>SUMIFS(СВЦЭМ!$C$33:$C$776,СВЦЭМ!$A$33:$A$776,$A95,СВЦЭМ!$B$33:$B$776,N$83)+'СЕТ СН'!$H$12+СВЦЭМ!$D$10+'СЕТ СН'!$H$6-'СЕТ СН'!$H$22</f>
        <v>1152.60480297</v>
      </c>
      <c r="O95" s="36">
        <f>SUMIFS(СВЦЭМ!$C$33:$C$776,СВЦЭМ!$A$33:$A$776,$A95,СВЦЭМ!$B$33:$B$776,O$83)+'СЕТ СН'!$H$12+СВЦЭМ!$D$10+'СЕТ СН'!$H$6-'СЕТ СН'!$H$22</f>
        <v>1183.30054202</v>
      </c>
      <c r="P95" s="36">
        <f>SUMIFS(СВЦЭМ!$C$33:$C$776,СВЦЭМ!$A$33:$A$776,$A95,СВЦЭМ!$B$33:$B$776,P$83)+'СЕТ СН'!$H$12+СВЦЭМ!$D$10+'СЕТ СН'!$H$6-'СЕТ СН'!$H$22</f>
        <v>1199.3541467</v>
      </c>
      <c r="Q95" s="36">
        <f>SUMIFS(СВЦЭМ!$C$33:$C$776,СВЦЭМ!$A$33:$A$776,$A95,СВЦЭМ!$B$33:$B$776,Q$83)+'СЕТ СН'!$H$12+СВЦЭМ!$D$10+'СЕТ СН'!$H$6-'СЕТ СН'!$H$22</f>
        <v>1199.19996694</v>
      </c>
      <c r="R95" s="36">
        <f>SUMIFS(СВЦЭМ!$C$33:$C$776,СВЦЭМ!$A$33:$A$776,$A95,СВЦЭМ!$B$33:$B$776,R$83)+'СЕТ СН'!$H$12+СВЦЭМ!$D$10+'СЕТ СН'!$H$6-'СЕТ СН'!$H$22</f>
        <v>1157.0158085400001</v>
      </c>
      <c r="S95" s="36">
        <f>SUMIFS(СВЦЭМ!$C$33:$C$776,СВЦЭМ!$A$33:$A$776,$A95,СВЦЭМ!$B$33:$B$776,S$83)+'СЕТ СН'!$H$12+СВЦЭМ!$D$10+'СЕТ СН'!$H$6-'СЕТ СН'!$H$22</f>
        <v>1154.4654854</v>
      </c>
      <c r="T95" s="36">
        <f>SUMIFS(СВЦЭМ!$C$33:$C$776,СВЦЭМ!$A$33:$A$776,$A95,СВЦЭМ!$B$33:$B$776,T$83)+'СЕТ СН'!$H$12+СВЦЭМ!$D$10+'СЕТ СН'!$H$6-'СЕТ СН'!$H$22</f>
        <v>1170.08380973</v>
      </c>
      <c r="U95" s="36">
        <f>SUMIFS(СВЦЭМ!$C$33:$C$776,СВЦЭМ!$A$33:$A$776,$A95,СВЦЭМ!$B$33:$B$776,U$83)+'СЕТ СН'!$H$12+СВЦЭМ!$D$10+'СЕТ СН'!$H$6-'СЕТ СН'!$H$22</f>
        <v>1165.7978042900002</v>
      </c>
      <c r="V95" s="36">
        <f>SUMIFS(СВЦЭМ!$C$33:$C$776,СВЦЭМ!$A$33:$A$776,$A95,СВЦЭМ!$B$33:$B$776,V$83)+'СЕТ СН'!$H$12+СВЦЭМ!$D$10+'СЕТ СН'!$H$6-'СЕТ СН'!$H$22</f>
        <v>1156.1929455000002</v>
      </c>
      <c r="W95" s="36">
        <f>SUMIFS(СВЦЭМ!$C$33:$C$776,СВЦЭМ!$A$33:$A$776,$A95,СВЦЭМ!$B$33:$B$776,W$83)+'СЕТ СН'!$H$12+СВЦЭМ!$D$10+'СЕТ СН'!$H$6-'СЕТ СН'!$H$22</f>
        <v>1154.4746524900002</v>
      </c>
      <c r="X95" s="36">
        <f>SUMIFS(СВЦЭМ!$C$33:$C$776,СВЦЭМ!$A$33:$A$776,$A95,СВЦЭМ!$B$33:$B$776,X$83)+'СЕТ СН'!$H$12+СВЦЭМ!$D$10+'СЕТ СН'!$H$6-'СЕТ СН'!$H$22</f>
        <v>1156.3192108800001</v>
      </c>
      <c r="Y95" s="36">
        <f>SUMIFS(СВЦЭМ!$C$33:$C$776,СВЦЭМ!$A$33:$A$776,$A95,СВЦЭМ!$B$33:$B$776,Y$83)+'СЕТ СН'!$H$12+СВЦЭМ!$D$10+'СЕТ СН'!$H$6-'СЕТ СН'!$H$22</f>
        <v>1175.2557056000001</v>
      </c>
    </row>
    <row r="96" spans="1:25" ht="15.75" x14ac:dyDescent="0.2">
      <c r="A96" s="35">
        <f t="shared" si="2"/>
        <v>44178</v>
      </c>
      <c r="B96" s="36">
        <f>SUMIFS(СВЦЭМ!$C$33:$C$776,СВЦЭМ!$A$33:$A$776,$A96,СВЦЭМ!$B$33:$B$776,B$83)+'СЕТ СН'!$H$12+СВЦЭМ!$D$10+'СЕТ СН'!$H$6-'СЕТ СН'!$H$22</f>
        <v>1230.6516366000001</v>
      </c>
      <c r="C96" s="36">
        <f>SUMIFS(СВЦЭМ!$C$33:$C$776,СВЦЭМ!$A$33:$A$776,$A96,СВЦЭМ!$B$33:$B$776,C$83)+'СЕТ СН'!$H$12+СВЦЭМ!$D$10+'СЕТ СН'!$H$6-'СЕТ СН'!$H$22</f>
        <v>1281.5692371</v>
      </c>
      <c r="D96" s="36">
        <f>SUMIFS(СВЦЭМ!$C$33:$C$776,СВЦЭМ!$A$33:$A$776,$A96,СВЦЭМ!$B$33:$B$776,D$83)+'СЕТ СН'!$H$12+СВЦЭМ!$D$10+'СЕТ СН'!$H$6-'СЕТ СН'!$H$22</f>
        <v>1301.08164635</v>
      </c>
      <c r="E96" s="36">
        <f>SUMIFS(СВЦЭМ!$C$33:$C$776,СВЦЭМ!$A$33:$A$776,$A96,СВЦЭМ!$B$33:$B$776,E$83)+'СЕТ СН'!$H$12+СВЦЭМ!$D$10+'СЕТ СН'!$H$6-'СЕТ СН'!$H$22</f>
        <v>1309.7391497000001</v>
      </c>
      <c r="F96" s="36">
        <f>SUMIFS(СВЦЭМ!$C$33:$C$776,СВЦЭМ!$A$33:$A$776,$A96,СВЦЭМ!$B$33:$B$776,F$83)+'СЕТ СН'!$H$12+СВЦЭМ!$D$10+'СЕТ СН'!$H$6-'СЕТ СН'!$H$22</f>
        <v>1309.4062255100002</v>
      </c>
      <c r="G96" s="36">
        <f>SUMIFS(СВЦЭМ!$C$33:$C$776,СВЦЭМ!$A$33:$A$776,$A96,СВЦЭМ!$B$33:$B$776,G$83)+'СЕТ СН'!$H$12+СВЦЭМ!$D$10+'СЕТ СН'!$H$6-'СЕТ СН'!$H$22</f>
        <v>1301.6120502400001</v>
      </c>
      <c r="H96" s="36">
        <f>SUMIFS(СВЦЭМ!$C$33:$C$776,СВЦЭМ!$A$33:$A$776,$A96,СВЦЭМ!$B$33:$B$776,H$83)+'СЕТ СН'!$H$12+СВЦЭМ!$D$10+'СЕТ СН'!$H$6-'СЕТ СН'!$H$22</f>
        <v>1283.1047931200001</v>
      </c>
      <c r="I96" s="36">
        <f>SUMIFS(СВЦЭМ!$C$33:$C$776,СВЦЭМ!$A$33:$A$776,$A96,СВЦЭМ!$B$33:$B$776,I$83)+'СЕТ СН'!$H$12+СВЦЭМ!$D$10+'СЕТ СН'!$H$6-'СЕТ СН'!$H$22</f>
        <v>1223.5932284600001</v>
      </c>
      <c r="J96" s="36">
        <f>SUMIFS(СВЦЭМ!$C$33:$C$776,СВЦЭМ!$A$33:$A$776,$A96,СВЦЭМ!$B$33:$B$776,J$83)+'СЕТ СН'!$H$12+СВЦЭМ!$D$10+'СЕТ СН'!$H$6-'СЕТ СН'!$H$22</f>
        <v>1169.0217573300001</v>
      </c>
      <c r="K96" s="36">
        <f>SUMIFS(СВЦЭМ!$C$33:$C$776,СВЦЭМ!$A$33:$A$776,$A96,СВЦЭМ!$B$33:$B$776,K$83)+'СЕТ СН'!$H$12+СВЦЭМ!$D$10+'СЕТ СН'!$H$6-'СЕТ СН'!$H$22</f>
        <v>1143.0814064800002</v>
      </c>
      <c r="L96" s="36">
        <f>SUMIFS(СВЦЭМ!$C$33:$C$776,СВЦЭМ!$A$33:$A$776,$A96,СВЦЭМ!$B$33:$B$776,L$83)+'СЕТ СН'!$H$12+СВЦЭМ!$D$10+'СЕТ СН'!$H$6-'СЕТ СН'!$H$22</f>
        <v>1153.16143889</v>
      </c>
      <c r="M96" s="36">
        <f>SUMIFS(СВЦЭМ!$C$33:$C$776,СВЦЭМ!$A$33:$A$776,$A96,СВЦЭМ!$B$33:$B$776,M$83)+'СЕТ СН'!$H$12+СВЦЭМ!$D$10+'СЕТ СН'!$H$6-'СЕТ СН'!$H$22</f>
        <v>1152.0184505900002</v>
      </c>
      <c r="N96" s="36">
        <f>SUMIFS(СВЦЭМ!$C$33:$C$776,СВЦЭМ!$A$33:$A$776,$A96,СВЦЭМ!$B$33:$B$776,N$83)+'СЕТ СН'!$H$12+СВЦЭМ!$D$10+'СЕТ СН'!$H$6-'СЕТ СН'!$H$22</f>
        <v>1146.4614565700001</v>
      </c>
      <c r="O96" s="36">
        <f>SUMIFS(СВЦЭМ!$C$33:$C$776,СВЦЭМ!$A$33:$A$776,$A96,СВЦЭМ!$B$33:$B$776,O$83)+'СЕТ СН'!$H$12+СВЦЭМ!$D$10+'СЕТ СН'!$H$6-'СЕТ СН'!$H$22</f>
        <v>1184.65574107</v>
      </c>
      <c r="P96" s="36">
        <f>SUMIFS(СВЦЭМ!$C$33:$C$776,СВЦЭМ!$A$33:$A$776,$A96,СВЦЭМ!$B$33:$B$776,P$83)+'СЕТ СН'!$H$12+СВЦЭМ!$D$10+'СЕТ СН'!$H$6-'СЕТ СН'!$H$22</f>
        <v>1199.4151311400001</v>
      </c>
      <c r="Q96" s="36">
        <f>SUMIFS(СВЦЭМ!$C$33:$C$776,СВЦЭМ!$A$33:$A$776,$A96,СВЦЭМ!$B$33:$B$776,Q$83)+'СЕТ СН'!$H$12+СВЦЭМ!$D$10+'СЕТ СН'!$H$6-'СЕТ СН'!$H$22</f>
        <v>1215.0228908400002</v>
      </c>
      <c r="R96" s="36">
        <f>SUMIFS(СВЦЭМ!$C$33:$C$776,СВЦЭМ!$A$33:$A$776,$A96,СВЦЭМ!$B$33:$B$776,R$83)+'СЕТ СН'!$H$12+СВЦЭМ!$D$10+'СЕТ СН'!$H$6-'СЕТ СН'!$H$22</f>
        <v>1162.30831702</v>
      </c>
      <c r="S96" s="36">
        <f>SUMIFS(СВЦЭМ!$C$33:$C$776,СВЦЭМ!$A$33:$A$776,$A96,СВЦЭМ!$B$33:$B$776,S$83)+'СЕТ СН'!$H$12+СВЦЭМ!$D$10+'СЕТ СН'!$H$6-'СЕТ СН'!$H$22</f>
        <v>1142.7877136100001</v>
      </c>
      <c r="T96" s="36">
        <f>SUMIFS(СВЦЭМ!$C$33:$C$776,СВЦЭМ!$A$33:$A$776,$A96,СВЦЭМ!$B$33:$B$776,T$83)+'СЕТ СН'!$H$12+СВЦЭМ!$D$10+'СЕТ СН'!$H$6-'СЕТ СН'!$H$22</f>
        <v>1151.0631837800001</v>
      </c>
      <c r="U96" s="36">
        <f>SUMIFS(СВЦЭМ!$C$33:$C$776,СВЦЭМ!$A$33:$A$776,$A96,СВЦЭМ!$B$33:$B$776,U$83)+'СЕТ СН'!$H$12+СВЦЭМ!$D$10+'СЕТ СН'!$H$6-'СЕТ СН'!$H$22</f>
        <v>1150.79536166</v>
      </c>
      <c r="V96" s="36">
        <f>SUMIFS(СВЦЭМ!$C$33:$C$776,СВЦЭМ!$A$33:$A$776,$A96,СВЦЭМ!$B$33:$B$776,V$83)+'СЕТ СН'!$H$12+СВЦЭМ!$D$10+'СЕТ СН'!$H$6-'СЕТ СН'!$H$22</f>
        <v>1152.836996</v>
      </c>
      <c r="W96" s="36">
        <f>SUMIFS(СВЦЭМ!$C$33:$C$776,СВЦЭМ!$A$33:$A$776,$A96,СВЦЭМ!$B$33:$B$776,W$83)+'СЕТ СН'!$H$12+СВЦЭМ!$D$10+'СЕТ СН'!$H$6-'СЕТ СН'!$H$22</f>
        <v>1155.2947909500001</v>
      </c>
      <c r="X96" s="36">
        <f>SUMIFS(СВЦЭМ!$C$33:$C$776,СВЦЭМ!$A$33:$A$776,$A96,СВЦЭМ!$B$33:$B$776,X$83)+'СЕТ СН'!$H$12+СВЦЭМ!$D$10+'СЕТ СН'!$H$6-'СЕТ СН'!$H$22</f>
        <v>1147.3791114200001</v>
      </c>
      <c r="Y96" s="36">
        <f>SUMIFS(СВЦЭМ!$C$33:$C$776,СВЦЭМ!$A$33:$A$776,$A96,СВЦЭМ!$B$33:$B$776,Y$83)+'СЕТ СН'!$H$12+СВЦЭМ!$D$10+'СЕТ СН'!$H$6-'СЕТ СН'!$H$22</f>
        <v>1139.7189288100001</v>
      </c>
    </row>
    <row r="97" spans="1:25" ht="15.75" x14ac:dyDescent="0.2">
      <c r="A97" s="35">
        <f t="shared" si="2"/>
        <v>44179</v>
      </c>
      <c r="B97" s="36">
        <f>SUMIFS(СВЦЭМ!$C$33:$C$776,СВЦЭМ!$A$33:$A$776,$A97,СВЦЭМ!$B$33:$B$776,B$83)+'СЕТ СН'!$H$12+СВЦЭМ!$D$10+'СЕТ СН'!$H$6-'СЕТ СН'!$H$22</f>
        <v>1184.8690455800001</v>
      </c>
      <c r="C97" s="36">
        <f>SUMIFS(СВЦЭМ!$C$33:$C$776,СВЦЭМ!$A$33:$A$776,$A97,СВЦЭМ!$B$33:$B$776,C$83)+'СЕТ СН'!$H$12+СВЦЭМ!$D$10+'СЕТ СН'!$H$6-'СЕТ СН'!$H$22</f>
        <v>1263.9601463200001</v>
      </c>
      <c r="D97" s="36">
        <f>SUMIFS(СВЦЭМ!$C$33:$C$776,СВЦЭМ!$A$33:$A$776,$A97,СВЦЭМ!$B$33:$B$776,D$83)+'СЕТ СН'!$H$12+СВЦЭМ!$D$10+'СЕТ СН'!$H$6-'СЕТ СН'!$H$22</f>
        <v>1294.1414835100002</v>
      </c>
      <c r="E97" s="36">
        <f>SUMIFS(СВЦЭМ!$C$33:$C$776,СВЦЭМ!$A$33:$A$776,$A97,СВЦЭМ!$B$33:$B$776,E$83)+'СЕТ СН'!$H$12+СВЦЭМ!$D$10+'СЕТ СН'!$H$6-'СЕТ СН'!$H$22</f>
        <v>1311.79785365</v>
      </c>
      <c r="F97" s="36">
        <f>SUMIFS(СВЦЭМ!$C$33:$C$776,СВЦЭМ!$A$33:$A$776,$A97,СВЦЭМ!$B$33:$B$776,F$83)+'СЕТ СН'!$H$12+СВЦЭМ!$D$10+'СЕТ СН'!$H$6-'СЕТ СН'!$H$22</f>
        <v>1310.5220394200001</v>
      </c>
      <c r="G97" s="36">
        <f>SUMIFS(СВЦЭМ!$C$33:$C$776,СВЦЭМ!$A$33:$A$776,$A97,СВЦЭМ!$B$33:$B$776,G$83)+'СЕТ СН'!$H$12+СВЦЭМ!$D$10+'СЕТ СН'!$H$6-'СЕТ СН'!$H$22</f>
        <v>1295.3676215700002</v>
      </c>
      <c r="H97" s="36">
        <f>SUMIFS(СВЦЭМ!$C$33:$C$776,СВЦЭМ!$A$33:$A$776,$A97,СВЦЭМ!$B$33:$B$776,H$83)+'СЕТ СН'!$H$12+СВЦЭМ!$D$10+'СЕТ СН'!$H$6-'СЕТ СН'!$H$22</f>
        <v>1266.9404599300001</v>
      </c>
      <c r="I97" s="36">
        <f>SUMIFS(СВЦЭМ!$C$33:$C$776,СВЦЭМ!$A$33:$A$776,$A97,СВЦЭМ!$B$33:$B$776,I$83)+'СЕТ СН'!$H$12+СВЦЭМ!$D$10+'СЕТ СН'!$H$6-'СЕТ СН'!$H$22</f>
        <v>1211.1111693</v>
      </c>
      <c r="J97" s="36">
        <f>SUMIFS(СВЦЭМ!$C$33:$C$776,СВЦЭМ!$A$33:$A$776,$A97,СВЦЭМ!$B$33:$B$776,J$83)+'СЕТ СН'!$H$12+СВЦЭМ!$D$10+'СЕТ СН'!$H$6-'СЕТ СН'!$H$22</f>
        <v>1180.4491822800001</v>
      </c>
      <c r="K97" s="36">
        <f>SUMIFS(СВЦЭМ!$C$33:$C$776,СВЦЭМ!$A$33:$A$776,$A97,СВЦЭМ!$B$33:$B$776,K$83)+'СЕТ СН'!$H$12+СВЦЭМ!$D$10+'СЕТ СН'!$H$6-'СЕТ СН'!$H$22</f>
        <v>1160.8076322200002</v>
      </c>
      <c r="L97" s="36">
        <f>SUMIFS(СВЦЭМ!$C$33:$C$776,СВЦЭМ!$A$33:$A$776,$A97,СВЦЭМ!$B$33:$B$776,L$83)+'СЕТ СН'!$H$12+СВЦЭМ!$D$10+'СЕТ СН'!$H$6-'СЕТ СН'!$H$22</f>
        <v>1164.5621898100001</v>
      </c>
      <c r="M97" s="36">
        <f>SUMIFS(СВЦЭМ!$C$33:$C$776,СВЦЭМ!$A$33:$A$776,$A97,СВЦЭМ!$B$33:$B$776,M$83)+'СЕТ СН'!$H$12+СВЦЭМ!$D$10+'СЕТ СН'!$H$6-'СЕТ СН'!$H$22</f>
        <v>1163.5144308700001</v>
      </c>
      <c r="N97" s="36">
        <f>SUMIFS(СВЦЭМ!$C$33:$C$776,СВЦЭМ!$A$33:$A$776,$A97,СВЦЭМ!$B$33:$B$776,N$83)+'СЕТ СН'!$H$12+СВЦЭМ!$D$10+'СЕТ СН'!$H$6-'СЕТ СН'!$H$22</f>
        <v>1156.181902</v>
      </c>
      <c r="O97" s="36">
        <f>SUMIFS(СВЦЭМ!$C$33:$C$776,СВЦЭМ!$A$33:$A$776,$A97,СВЦЭМ!$B$33:$B$776,O$83)+'СЕТ СН'!$H$12+СВЦЭМ!$D$10+'СЕТ СН'!$H$6-'СЕТ СН'!$H$22</f>
        <v>1193.0251421300002</v>
      </c>
      <c r="P97" s="36">
        <f>SUMIFS(СВЦЭМ!$C$33:$C$776,СВЦЭМ!$A$33:$A$776,$A97,СВЦЭМ!$B$33:$B$776,P$83)+'СЕТ СН'!$H$12+СВЦЭМ!$D$10+'СЕТ СН'!$H$6-'СЕТ СН'!$H$22</f>
        <v>1211.14985305</v>
      </c>
      <c r="Q97" s="36">
        <f>SUMIFS(СВЦЭМ!$C$33:$C$776,СВЦЭМ!$A$33:$A$776,$A97,СВЦЭМ!$B$33:$B$776,Q$83)+'СЕТ СН'!$H$12+СВЦЭМ!$D$10+'СЕТ СН'!$H$6-'СЕТ СН'!$H$22</f>
        <v>1222.4860203400001</v>
      </c>
      <c r="R97" s="36">
        <f>SUMIFS(СВЦЭМ!$C$33:$C$776,СВЦЭМ!$A$33:$A$776,$A97,СВЦЭМ!$B$33:$B$776,R$83)+'СЕТ СН'!$H$12+СВЦЭМ!$D$10+'СЕТ СН'!$H$6-'СЕТ СН'!$H$22</f>
        <v>1185.3379309300001</v>
      </c>
      <c r="S97" s="36">
        <f>SUMIFS(СВЦЭМ!$C$33:$C$776,СВЦЭМ!$A$33:$A$776,$A97,СВЦЭМ!$B$33:$B$776,S$83)+'СЕТ СН'!$H$12+СВЦЭМ!$D$10+'СЕТ СН'!$H$6-'СЕТ СН'!$H$22</f>
        <v>1161.0207167900001</v>
      </c>
      <c r="T97" s="36">
        <f>SUMIFS(СВЦЭМ!$C$33:$C$776,СВЦЭМ!$A$33:$A$776,$A97,СВЦЭМ!$B$33:$B$776,T$83)+'СЕТ СН'!$H$12+СВЦЭМ!$D$10+'СЕТ СН'!$H$6-'СЕТ СН'!$H$22</f>
        <v>1173.07390547</v>
      </c>
      <c r="U97" s="36">
        <f>SUMIFS(СВЦЭМ!$C$33:$C$776,СВЦЭМ!$A$33:$A$776,$A97,СВЦЭМ!$B$33:$B$776,U$83)+'СЕТ СН'!$H$12+СВЦЭМ!$D$10+'СЕТ СН'!$H$6-'СЕТ СН'!$H$22</f>
        <v>1173.4104456800001</v>
      </c>
      <c r="V97" s="36">
        <f>SUMIFS(СВЦЭМ!$C$33:$C$776,СВЦЭМ!$A$33:$A$776,$A97,СВЦЭМ!$B$33:$B$776,V$83)+'СЕТ СН'!$H$12+СВЦЭМ!$D$10+'СЕТ СН'!$H$6-'СЕТ СН'!$H$22</f>
        <v>1164.1132505300002</v>
      </c>
      <c r="W97" s="36">
        <f>SUMIFS(СВЦЭМ!$C$33:$C$776,СВЦЭМ!$A$33:$A$776,$A97,СВЦЭМ!$B$33:$B$776,W$83)+'СЕТ СН'!$H$12+СВЦЭМ!$D$10+'СЕТ СН'!$H$6-'СЕТ СН'!$H$22</f>
        <v>1155.7550319700001</v>
      </c>
      <c r="X97" s="36">
        <f>SUMIFS(СВЦЭМ!$C$33:$C$776,СВЦЭМ!$A$33:$A$776,$A97,СВЦЭМ!$B$33:$B$776,X$83)+'СЕТ СН'!$H$12+СВЦЭМ!$D$10+'СЕТ СН'!$H$6-'СЕТ СН'!$H$22</f>
        <v>1163.3867049200001</v>
      </c>
      <c r="Y97" s="36">
        <f>SUMIFS(СВЦЭМ!$C$33:$C$776,СВЦЭМ!$A$33:$A$776,$A97,СВЦЭМ!$B$33:$B$776,Y$83)+'СЕТ СН'!$H$12+СВЦЭМ!$D$10+'СЕТ СН'!$H$6-'СЕТ СН'!$H$22</f>
        <v>1190.6896647900001</v>
      </c>
    </row>
    <row r="98" spans="1:25" ht="15.75" x14ac:dyDescent="0.2">
      <c r="A98" s="35">
        <f t="shared" si="2"/>
        <v>44180</v>
      </c>
      <c r="B98" s="36">
        <f>SUMIFS(СВЦЭМ!$C$33:$C$776,СВЦЭМ!$A$33:$A$776,$A98,СВЦЭМ!$B$33:$B$776,B$83)+'СЕТ СН'!$H$12+СВЦЭМ!$D$10+'СЕТ СН'!$H$6-'СЕТ СН'!$H$22</f>
        <v>1268.4673146300001</v>
      </c>
      <c r="C98" s="36">
        <f>SUMIFS(СВЦЭМ!$C$33:$C$776,СВЦЭМ!$A$33:$A$776,$A98,СВЦЭМ!$B$33:$B$776,C$83)+'СЕТ СН'!$H$12+СВЦЭМ!$D$10+'СЕТ СН'!$H$6-'СЕТ СН'!$H$22</f>
        <v>1316.9676755600001</v>
      </c>
      <c r="D98" s="36">
        <f>SUMIFS(СВЦЭМ!$C$33:$C$776,СВЦЭМ!$A$33:$A$776,$A98,СВЦЭМ!$B$33:$B$776,D$83)+'СЕТ СН'!$H$12+СВЦЭМ!$D$10+'СЕТ СН'!$H$6-'СЕТ СН'!$H$22</f>
        <v>1322.35517574</v>
      </c>
      <c r="E98" s="36">
        <f>SUMIFS(СВЦЭМ!$C$33:$C$776,СВЦЭМ!$A$33:$A$776,$A98,СВЦЭМ!$B$33:$B$776,E$83)+'СЕТ СН'!$H$12+СВЦЭМ!$D$10+'СЕТ СН'!$H$6-'СЕТ СН'!$H$22</f>
        <v>1327.28824618</v>
      </c>
      <c r="F98" s="36">
        <f>SUMIFS(СВЦЭМ!$C$33:$C$776,СВЦЭМ!$A$33:$A$776,$A98,СВЦЭМ!$B$33:$B$776,F$83)+'СЕТ СН'!$H$12+СВЦЭМ!$D$10+'СЕТ СН'!$H$6-'СЕТ СН'!$H$22</f>
        <v>1317.4547514300002</v>
      </c>
      <c r="G98" s="36">
        <f>SUMIFS(СВЦЭМ!$C$33:$C$776,СВЦЭМ!$A$33:$A$776,$A98,СВЦЭМ!$B$33:$B$776,G$83)+'СЕТ СН'!$H$12+СВЦЭМ!$D$10+'СЕТ СН'!$H$6-'СЕТ СН'!$H$22</f>
        <v>1283.1700103200001</v>
      </c>
      <c r="H98" s="36">
        <f>SUMIFS(СВЦЭМ!$C$33:$C$776,СВЦЭМ!$A$33:$A$776,$A98,СВЦЭМ!$B$33:$B$776,H$83)+'СЕТ СН'!$H$12+СВЦЭМ!$D$10+'СЕТ СН'!$H$6-'СЕТ СН'!$H$22</f>
        <v>1239.9215992700001</v>
      </c>
      <c r="I98" s="36">
        <f>SUMIFS(СВЦЭМ!$C$33:$C$776,СВЦЭМ!$A$33:$A$776,$A98,СВЦЭМ!$B$33:$B$776,I$83)+'СЕТ СН'!$H$12+СВЦЭМ!$D$10+'СЕТ СН'!$H$6-'СЕТ СН'!$H$22</f>
        <v>1201.31339228</v>
      </c>
      <c r="J98" s="36">
        <f>SUMIFS(СВЦЭМ!$C$33:$C$776,СВЦЭМ!$A$33:$A$776,$A98,СВЦЭМ!$B$33:$B$776,J$83)+'СЕТ СН'!$H$12+СВЦЭМ!$D$10+'СЕТ СН'!$H$6-'СЕТ СН'!$H$22</f>
        <v>1171.0246427900001</v>
      </c>
      <c r="K98" s="36">
        <f>SUMIFS(СВЦЭМ!$C$33:$C$776,СВЦЭМ!$A$33:$A$776,$A98,СВЦЭМ!$B$33:$B$776,K$83)+'СЕТ СН'!$H$12+СВЦЭМ!$D$10+'СЕТ СН'!$H$6-'СЕТ СН'!$H$22</f>
        <v>1144.9504379</v>
      </c>
      <c r="L98" s="36">
        <f>SUMIFS(СВЦЭМ!$C$33:$C$776,СВЦЭМ!$A$33:$A$776,$A98,СВЦЭМ!$B$33:$B$776,L$83)+'СЕТ СН'!$H$12+СВЦЭМ!$D$10+'СЕТ СН'!$H$6-'СЕТ СН'!$H$22</f>
        <v>1150.20832354</v>
      </c>
      <c r="M98" s="36">
        <f>SUMIFS(СВЦЭМ!$C$33:$C$776,СВЦЭМ!$A$33:$A$776,$A98,СВЦЭМ!$B$33:$B$776,M$83)+'СЕТ СН'!$H$12+СВЦЭМ!$D$10+'СЕТ СН'!$H$6-'СЕТ СН'!$H$22</f>
        <v>1155.5607126800001</v>
      </c>
      <c r="N98" s="36">
        <f>SUMIFS(СВЦЭМ!$C$33:$C$776,СВЦЭМ!$A$33:$A$776,$A98,СВЦЭМ!$B$33:$B$776,N$83)+'СЕТ СН'!$H$12+СВЦЭМ!$D$10+'СЕТ СН'!$H$6-'СЕТ СН'!$H$22</f>
        <v>1165.7916729800002</v>
      </c>
      <c r="O98" s="36">
        <f>SUMIFS(СВЦЭМ!$C$33:$C$776,СВЦЭМ!$A$33:$A$776,$A98,СВЦЭМ!$B$33:$B$776,O$83)+'СЕТ СН'!$H$12+СВЦЭМ!$D$10+'СЕТ СН'!$H$6-'СЕТ СН'!$H$22</f>
        <v>1214.9239817100001</v>
      </c>
      <c r="P98" s="36">
        <f>SUMIFS(СВЦЭМ!$C$33:$C$776,СВЦЭМ!$A$33:$A$776,$A98,СВЦЭМ!$B$33:$B$776,P$83)+'СЕТ СН'!$H$12+СВЦЭМ!$D$10+'СЕТ СН'!$H$6-'СЕТ СН'!$H$22</f>
        <v>1230.36529333</v>
      </c>
      <c r="Q98" s="36">
        <f>SUMIFS(СВЦЭМ!$C$33:$C$776,СВЦЭМ!$A$33:$A$776,$A98,СВЦЭМ!$B$33:$B$776,Q$83)+'СЕТ СН'!$H$12+СВЦЭМ!$D$10+'СЕТ СН'!$H$6-'СЕТ СН'!$H$22</f>
        <v>1231.95413985</v>
      </c>
      <c r="R98" s="36">
        <f>SUMIFS(СВЦЭМ!$C$33:$C$776,СВЦЭМ!$A$33:$A$776,$A98,СВЦЭМ!$B$33:$B$776,R$83)+'СЕТ СН'!$H$12+СВЦЭМ!$D$10+'СЕТ СН'!$H$6-'СЕТ СН'!$H$22</f>
        <v>1187.4622520100002</v>
      </c>
      <c r="S98" s="36">
        <f>SUMIFS(СВЦЭМ!$C$33:$C$776,СВЦЭМ!$A$33:$A$776,$A98,СВЦЭМ!$B$33:$B$776,S$83)+'СЕТ СН'!$H$12+СВЦЭМ!$D$10+'СЕТ СН'!$H$6-'СЕТ СН'!$H$22</f>
        <v>1157.9439472900001</v>
      </c>
      <c r="T98" s="36">
        <f>SUMIFS(СВЦЭМ!$C$33:$C$776,СВЦЭМ!$A$33:$A$776,$A98,СВЦЭМ!$B$33:$B$776,T$83)+'СЕТ СН'!$H$12+СВЦЭМ!$D$10+'СЕТ СН'!$H$6-'СЕТ СН'!$H$22</f>
        <v>1150.53179084</v>
      </c>
      <c r="U98" s="36">
        <f>SUMIFS(СВЦЭМ!$C$33:$C$776,СВЦЭМ!$A$33:$A$776,$A98,СВЦЭМ!$B$33:$B$776,U$83)+'СЕТ СН'!$H$12+СВЦЭМ!$D$10+'СЕТ СН'!$H$6-'СЕТ СН'!$H$22</f>
        <v>1155.75189864</v>
      </c>
      <c r="V98" s="36">
        <f>SUMIFS(СВЦЭМ!$C$33:$C$776,СВЦЭМ!$A$33:$A$776,$A98,СВЦЭМ!$B$33:$B$776,V$83)+'СЕТ СН'!$H$12+СВЦЭМ!$D$10+'СЕТ СН'!$H$6-'СЕТ СН'!$H$22</f>
        <v>1127.7797336800002</v>
      </c>
      <c r="W98" s="36">
        <f>SUMIFS(СВЦЭМ!$C$33:$C$776,СВЦЭМ!$A$33:$A$776,$A98,СВЦЭМ!$B$33:$B$776,W$83)+'СЕТ СН'!$H$12+СВЦЭМ!$D$10+'СЕТ СН'!$H$6-'СЕТ СН'!$H$22</f>
        <v>1152.8795317000001</v>
      </c>
      <c r="X98" s="36">
        <f>SUMIFS(СВЦЭМ!$C$33:$C$776,СВЦЭМ!$A$33:$A$776,$A98,СВЦЭМ!$B$33:$B$776,X$83)+'СЕТ СН'!$H$12+СВЦЭМ!$D$10+'СЕТ СН'!$H$6-'СЕТ СН'!$H$22</f>
        <v>1153.2538653500001</v>
      </c>
      <c r="Y98" s="36">
        <f>SUMIFS(СВЦЭМ!$C$33:$C$776,СВЦЭМ!$A$33:$A$776,$A98,СВЦЭМ!$B$33:$B$776,Y$83)+'СЕТ СН'!$H$12+СВЦЭМ!$D$10+'СЕТ СН'!$H$6-'СЕТ СН'!$H$22</f>
        <v>1167.4619985500001</v>
      </c>
    </row>
    <row r="99" spans="1:25" ht="15.75" x14ac:dyDescent="0.2">
      <c r="A99" s="35">
        <f t="shared" si="2"/>
        <v>44181</v>
      </c>
      <c r="B99" s="36">
        <f>SUMIFS(СВЦЭМ!$C$33:$C$776,СВЦЭМ!$A$33:$A$776,$A99,СВЦЭМ!$B$33:$B$776,B$83)+'СЕТ СН'!$H$12+СВЦЭМ!$D$10+'СЕТ СН'!$H$6-'СЕТ СН'!$H$22</f>
        <v>1275.0508179400001</v>
      </c>
      <c r="C99" s="36">
        <f>SUMIFS(СВЦЭМ!$C$33:$C$776,СВЦЭМ!$A$33:$A$776,$A99,СВЦЭМ!$B$33:$B$776,C$83)+'СЕТ СН'!$H$12+СВЦЭМ!$D$10+'СЕТ СН'!$H$6-'СЕТ СН'!$H$22</f>
        <v>1331.9387281200002</v>
      </c>
      <c r="D99" s="36">
        <f>SUMIFS(СВЦЭМ!$C$33:$C$776,СВЦЭМ!$A$33:$A$776,$A99,СВЦЭМ!$B$33:$B$776,D$83)+'СЕТ СН'!$H$12+СВЦЭМ!$D$10+'СЕТ СН'!$H$6-'СЕТ СН'!$H$22</f>
        <v>1341.6570201000002</v>
      </c>
      <c r="E99" s="36">
        <f>SUMIFS(СВЦЭМ!$C$33:$C$776,СВЦЭМ!$A$33:$A$776,$A99,СВЦЭМ!$B$33:$B$776,E$83)+'СЕТ СН'!$H$12+СВЦЭМ!$D$10+'СЕТ СН'!$H$6-'СЕТ СН'!$H$22</f>
        <v>1343.68323667</v>
      </c>
      <c r="F99" s="36">
        <f>SUMIFS(СВЦЭМ!$C$33:$C$776,СВЦЭМ!$A$33:$A$776,$A99,СВЦЭМ!$B$33:$B$776,F$83)+'СЕТ СН'!$H$12+СВЦЭМ!$D$10+'СЕТ СН'!$H$6-'СЕТ СН'!$H$22</f>
        <v>1335.1808020400001</v>
      </c>
      <c r="G99" s="36">
        <f>SUMIFS(СВЦЭМ!$C$33:$C$776,СВЦЭМ!$A$33:$A$776,$A99,СВЦЭМ!$B$33:$B$776,G$83)+'СЕТ СН'!$H$12+СВЦЭМ!$D$10+'СЕТ СН'!$H$6-'СЕТ СН'!$H$22</f>
        <v>1323.3635932000002</v>
      </c>
      <c r="H99" s="36">
        <f>SUMIFS(СВЦЭМ!$C$33:$C$776,СВЦЭМ!$A$33:$A$776,$A99,СВЦЭМ!$B$33:$B$776,H$83)+'СЕТ СН'!$H$12+СВЦЭМ!$D$10+'СЕТ СН'!$H$6-'СЕТ СН'!$H$22</f>
        <v>1291.9428060400001</v>
      </c>
      <c r="I99" s="36">
        <f>SUMIFS(СВЦЭМ!$C$33:$C$776,СВЦЭМ!$A$33:$A$776,$A99,СВЦЭМ!$B$33:$B$776,I$83)+'СЕТ СН'!$H$12+СВЦЭМ!$D$10+'СЕТ СН'!$H$6-'СЕТ СН'!$H$22</f>
        <v>1232.1292882100001</v>
      </c>
      <c r="J99" s="36">
        <f>SUMIFS(СВЦЭМ!$C$33:$C$776,СВЦЭМ!$A$33:$A$776,$A99,СВЦЭМ!$B$33:$B$776,J$83)+'СЕТ СН'!$H$12+СВЦЭМ!$D$10+'СЕТ СН'!$H$6-'СЕТ СН'!$H$22</f>
        <v>1186.8580011600002</v>
      </c>
      <c r="K99" s="36">
        <f>SUMIFS(СВЦЭМ!$C$33:$C$776,СВЦЭМ!$A$33:$A$776,$A99,СВЦЭМ!$B$33:$B$776,K$83)+'СЕТ СН'!$H$12+СВЦЭМ!$D$10+'СЕТ СН'!$H$6-'СЕТ СН'!$H$22</f>
        <v>1165.3769931700001</v>
      </c>
      <c r="L99" s="36">
        <f>SUMIFS(СВЦЭМ!$C$33:$C$776,СВЦЭМ!$A$33:$A$776,$A99,СВЦЭМ!$B$33:$B$776,L$83)+'СЕТ СН'!$H$12+СВЦЭМ!$D$10+'СЕТ СН'!$H$6-'СЕТ СН'!$H$22</f>
        <v>1163.4271247300001</v>
      </c>
      <c r="M99" s="36">
        <f>SUMIFS(СВЦЭМ!$C$33:$C$776,СВЦЭМ!$A$33:$A$776,$A99,СВЦЭМ!$B$33:$B$776,M$83)+'СЕТ СН'!$H$12+СВЦЭМ!$D$10+'СЕТ СН'!$H$6-'СЕТ СН'!$H$22</f>
        <v>1164.25455803</v>
      </c>
      <c r="N99" s="36">
        <f>SUMIFS(СВЦЭМ!$C$33:$C$776,СВЦЭМ!$A$33:$A$776,$A99,СВЦЭМ!$B$33:$B$776,N$83)+'СЕТ СН'!$H$12+СВЦЭМ!$D$10+'СЕТ СН'!$H$6-'СЕТ СН'!$H$22</f>
        <v>1176.8969529400001</v>
      </c>
      <c r="O99" s="36">
        <f>SUMIFS(СВЦЭМ!$C$33:$C$776,СВЦЭМ!$A$33:$A$776,$A99,СВЦЭМ!$B$33:$B$776,O$83)+'СЕТ СН'!$H$12+СВЦЭМ!$D$10+'СЕТ СН'!$H$6-'СЕТ СН'!$H$22</f>
        <v>1221.7450356100001</v>
      </c>
      <c r="P99" s="36">
        <f>SUMIFS(СВЦЭМ!$C$33:$C$776,СВЦЭМ!$A$33:$A$776,$A99,СВЦЭМ!$B$33:$B$776,P$83)+'СЕТ СН'!$H$12+СВЦЭМ!$D$10+'СЕТ СН'!$H$6-'СЕТ СН'!$H$22</f>
        <v>1238.9226641800001</v>
      </c>
      <c r="Q99" s="36">
        <f>SUMIFS(СВЦЭМ!$C$33:$C$776,СВЦЭМ!$A$33:$A$776,$A99,СВЦЭМ!$B$33:$B$776,Q$83)+'СЕТ СН'!$H$12+СВЦЭМ!$D$10+'СЕТ СН'!$H$6-'СЕТ СН'!$H$22</f>
        <v>1248.2654316800001</v>
      </c>
      <c r="R99" s="36">
        <f>SUMIFS(СВЦЭМ!$C$33:$C$776,СВЦЭМ!$A$33:$A$776,$A99,СВЦЭМ!$B$33:$B$776,R$83)+'СЕТ СН'!$H$12+СВЦЭМ!$D$10+'СЕТ СН'!$H$6-'СЕТ СН'!$H$22</f>
        <v>1210.4417799800001</v>
      </c>
      <c r="S99" s="36">
        <f>SUMIFS(СВЦЭМ!$C$33:$C$776,СВЦЭМ!$A$33:$A$776,$A99,СВЦЭМ!$B$33:$B$776,S$83)+'СЕТ СН'!$H$12+СВЦЭМ!$D$10+'СЕТ СН'!$H$6-'СЕТ СН'!$H$22</f>
        <v>1183.7617113000001</v>
      </c>
      <c r="T99" s="36">
        <f>SUMIFS(СВЦЭМ!$C$33:$C$776,СВЦЭМ!$A$33:$A$776,$A99,СВЦЭМ!$B$33:$B$776,T$83)+'СЕТ СН'!$H$12+СВЦЭМ!$D$10+'СЕТ СН'!$H$6-'СЕТ СН'!$H$22</f>
        <v>1157.0169314100001</v>
      </c>
      <c r="U99" s="36">
        <f>SUMIFS(СВЦЭМ!$C$33:$C$776,СВЦЭМ!$A$33:$A$776,$A99,СВЦЭМ!$B$33:$B$776,U$83)+'СЕТ СН'!$H$12+СВЦЭМ!$D$10+'СЕТ СН'!$H$6-'СЕТ СН'!$H$22</f>
        <v>1164.1970672900002</v>
      </c>
      <c r="V99" s="36">
        <f>SUMIFS(СВЦЭМ!$C$33:$C$776,СВЦЭМ!$A$33:$A$776,$A99,СВЦЭМ!$B$33:$B$776,V$83)+'СЕТ СН'!$H$12+СВЦЭМ!$D$10+'СЕТ СН'!$H$6-'СЕТ СН'!$H$22</f>
        <v>1176.5007255100002</v>
      </c>
      <c r="W99" s="36">
        <f>SUMIFS(СВЦЭМ!$C$33:$C$776,СВЦЭМ!$A$33:$A$776,$A99,СВЦЭМ!$B$33:$B$776,W$83)+'СЕТ СН'!$H$12+СВЦЭМ!$D$10+'СЕТ СН'!$H$6-'СЕТ СН'!$H$22</f>
        <v>1186.88042806</v>
      </c>
      <c r="X99" s="36">
        <f>SUMIFS(СВЦЭМ!$C$33:$C$776,СВЦЭМ!$A$33:$A$776,$A99,СВЦЭМ!$B$33:$B$776,X$83)+'СЕТ СН'!$H$12+СВЦЭМ!$D$10+'СЕТ СН'!$H$6-'СЕТ СН'!$H$22</f>
        <v>1208.2377559900001</v>
      </c>
      <c r="Y99" s="36">
        <f>SUMIFS(СВЦЭМ!$C$33:$C$776,СВЦЭМ!$A$33:$A$776,$A99,СВЦЭМ!$B$33:$B$776,Y$83)+'СЕТ СН'!$H$12+СВЦЭМ!$D$10+'СЕТ СН'!$H$6-'СЕТ СН'!$H$22</f>
        <v>1230.70764495</v>
      </c>
    </row>
    <row r="100" spans="1:25" ht="15.75" x14ac:dyDescent="0.2">
      <c r="A100" s="35">
        <f t="shared" si="2"/>
        <v>44182</v>
      </c>
      <c r="B100" s="36">
        <f>SUMIFS(СВЦЭМ!$C$33:$C$776,СВЦЭМ!$A$33:$A$776,$A100,СВЦЭМ!$B$33:$B$776,B$83)+'СЕТ СН'!$H$12+СВЦЭМ!$D$10+'СЕТ СН'!$H$6-'СЕТ СН'!$H$22</f>
        <v>1282.9609735900001</v>
      </c>
      <c r="C100" s="36">
        <f>SUMIFS(СВЦЭМ!$C$33:$C$776,СВЦЭМ!$A$33:$A$776,$A100,СВЦЭМ!$B$33:$B$776,C$83)+'СЕТ СН'!$H$12+СВЦЭМ!$D$10+'СЕТ СН'!$H$6-'СЕТ СН'!$H$22</f>
        <v>1337.0774187600002</v>
      </c>
      <c r="D100" s="36">
        <f>SUMIFS(СВЦЭМ!$C$33:$C$776,СВЦЭМ!$A$33:$A$776,$A100,СВЦЭМ!$B$33:$B$776,D$83)+'СЕТ СН'!$H$12+СВЦЭМ!$D$10+'СЕТ СН'!$H$6-'СЕТ СН'!$H$22</f>
        <v>1344.53735755</v>
      </c>
      <c r="E100" s="36">
        <f>SUMIFS(СВЦЭМ!$C$33:$C$776,СВЦЭМ!$A$33:$A$776,$A100,СВЦЭМ!$B$33:$B$776,E$83)+'СЕТ СН'!$H$12+СВЦЭМ!$D$10+'СЕТ СН'!$H$6-'СЕТ СН'!$H$22</f>
        <v>1349.5408279500002</v>
      </c>
      <c r="F100" s="36">
        <f>SUMIFS(СВЦЭМ!$C$33:$C$776,СВЦЭМ!$A$33:$A$776,$A100,СВЦЭМ!$B$33:$B$776,F$83)+'СЕТ СН'!$H$12+СВЦЭМ!$D$10+'СЕТ СН'!$H$6-'СЕТ СН'!$H$22</f>
        <v>1337.5084823300001</v>
      </c>
      <c r="G100" s="36">
        <f>SUMIFS(СВЦЭМ!$C$33:$C$776,СВЦЭМ!$A$33:$A$776,$A100,СВЦЭМ!$B$33:$B$776,G$83)+'СЕТ СН'!$H$12+СВЦЭМ!$D$10+'СЕТ СН'!$H$6-'СЕТ СН'!$H$22</f>
        <v>1325.8092629500002</v>
      </c>
      <c r="H100" s="36">
        <f>SUMIFS(СВЦЭМ!$C$33:$C$776,СВЦЭМ!$A$33:$A$776,$A100,СВЦЭМ!$B$33:$B$776,H$83)+'СЕТ СН'!$H$12+СВЦЭМ!$D$10+'СЕТ СН'!$H$6-'СЕТ СН'!$H$22</f>
        <v>1293.1742304600002</v>
      </c>
      <c r="I100" s="36">
        <f>SUMIFS(СВЦЭМ!$C$33:$C$776,СВЦЭМ!$A$33:$A$776,$A100,СВЦЭМ!$B$33:$B$776,I$83)+'СЕТ СН'!$H$12+СВЦЭМ!$D$10+'СЕТ СН'!$H$6-'СЕТ СН'!$H$22</f>
        <v>1245.50662126</v>
      </c>
      <c r="J100" s="36">
        <f>SUMIFS(СВЦЭМ!$C$33:$C$776,СВЦЭМ!$A$33:$A$776,$A100,СВЦЭМ!$B$33:$B$776,J$83)+'СЕТ СН'!$H$12+СВЦЭМ!$D$10+'СЕТ СН'!$H$6-'СЕТ СН'!$H$22</f>
        <v>1194.2861940800001</v>
      </c>
      <c r="K100" s="36">
        <f>SUMIFS(СВЦЭМ!$C$33:$C$776,СВЦЭМ!$A$33:$A$776,$A100,СВЦЭМ!$B$33:$B$776,K$83)+'СЕТ СН'!$H$12+СВЦЭМ!$D$10+'СЕТ СН'!$H$6-'СЕТ СН'!$H$22</f>
        <v>1167.6927164700001</v>
      </c>
      <c r="L100" s="36">
        <f>SUMIFS(СВЦЭМ!$C$33:$C$776,СВЦЭМ!$A$33:$A$776,$A100,СВЦЭМ!$B$33:$B$776,L$83)+'СЕТ СН'!$H$12+СВЦЭМ!$D$10+'СЕТ СН'!$H$6-'СЕТ СН'!$H$22</f>
        <v>1169.0498280100001</v>
      </c>
      <c r="M100" s="36">
        <f>SUMIFS(СВЦЭМ!$C$33:$C$776,СВЦЭМ!$A$33:$A$776,$A100,СВЦЭМ!$B$33:$B$776,M$83)+'СЕТ СН'!$H$12+СВЦЭМ!$D$10+'СЕТ СН'!$H$6-'СЕТ СН'!$H$22</f>
        <v>1178.38771853</v>
      </c>
      <c r="N100" s="36">
        <f>SUMIFS(СВЦЭМ!$C$33:$C$776,СВЦЭМ!$A$33:$A$776,$A100,СВЦЭМ!$B$33:$B$776,N$83)+'СЕТ СН'!$H$12+СВЦЭМ!$D$10+'СЕТ СН'!$H$6-'СЕТ СН'!$H$22</f>
        <v>1194.58393589</v>
      </c>
      <c r="O100" s="36">
        <f>SUMIFS(СВЦЭМ!$C$33:$C$776,СВЦЭМ!$A$33:$A$776,$A100,СВЦЭМ!$B$33:$B$776,O$83)+'СЕТ СН'!$H$12+СВЦЭМ!$D$10+'СЕТ СН'!$H$6-'СЕТ СН'!$H$22</f>
        <v>1240.5711923800002</v>
      </c>
      <c r="P100" s="36">
        <f>SUMIFS(СВЦЭМ!$C$33:$C$776,СВЦЭМ!$A$33:$A$776,$A100,СВЦЭМ!$B$33:$B$776,P$83)+'СЕТ СН'!$H$12+СВЦЭМ!$D$10+'СЕТ СН'!$H$6-'СЕТ СН'!$H$22</f>
        <v>1249.7223641400001</v>
      </c>
      <c r="Q100" s="36">
        <f>SUMIFS(СВЦЭМ!$C$33:$C$776,СВЦЭМ!$A$33:$A$776,$A100,СВЦЭМ!$B$33:$B$776,Q$83)+'СЕТ СН'!$H$12+СВЦЭМ!$D$10+'СЕТ СН'!$H$6-'СЕТ СН'!$H$22</f>
        <v>1261.3167763700001</v>
      </c>
      <c r="R100" s="36">
        <f>SUMIFS(СВЦЭМ!$C$33:$C$776,СВЦЭМ!$A$33:$A$776,$A100,СВЦЭМ!$B$33:$B$776,R$83)+'СЕТ СН'!$H$12+СВЦЭМ!$D$10+'СЕТ СН'!$H$6-'СЕТ СН'!$H$22</f>
        <v>1222.6241292900002</v>
      </c>
      <c r="S100" s="36">
        <f>SUMIFS(СВЦЭМ!$C$33:$C$776,СВЦЭМ!$A$33:$A$776,$A100,СВЦЭМ!$B$33:$B$776,S$83)+'СЕТ СН'!$H$12+СВЦЭМ!$D$10+'СЕТ СН'!$H$6-'СЕТ СН'!$H$22</f>
        <v>1189.06278707</v>
      </c>
      <c r="T100" s="36">
        <f>SUMIFS(СВЦЭМ!$C$33:$C$776,СВЦЭМ!$A$33:$A$776,$A100,СВЦЭМ!$B$33:$B$776,T$83)+'СЕТ СН'!$H$12+СВЦЭМ!$D$10+'СЕТ СН'!$H$6-'СЕТ СН'!$H$22</f>
        <v>1157.9894110500002</v>
      </c>
      <c r="U100" s="36">
        <f>SUMIFS(СВЦЭМ!$C$33:$C$776,СВЦЭМ!$A$33:$A$776,$A100,СВЦЭМ!$B$33:$B$776,U$83)+'СЕТ СН'!$H$12+СВЦЭМ!$D$10+'СЕТ СН'!$H$6-'СЕТ СН'!$H$22</f>
        <v>1169.5471283100001</v>
      </c>
      <c r="V100" s="36">
        <f>SUMIFS(СВЦЭМ!$C$33:$C$776,СВЦЭМ!$A$33:$A$776,$A100,СВЦЭМ!$B$33:$B$776,V$83)+'СЕТ СН'!$H$12+СВЦЭМ!$D$10+'СЕТ СН'!$H$6-'СЕТ СН'!$H$22</f>
        <v>1183.8177891100001</v>
      </c>
      <c r="W100" s="36">
        <f>SUMIFS(СВЦЭМ!$C$33:$C$776,СВЦЭМ!$A$33:$A$776,$A100,СВЦЭМ!$B$33:$B$776,W$83)+'СЕТ СН'!$H$12+СВЦЭМ!$D$10+'СЕТ СН'!$H$6-'СЕТ СН'!$H$22</f>
        <v>1198.49796371</v>
      </c>
      <c r="X100" s="36">
        <f>SUMIFS(СВЦЭМ!$C$33:$C$776,СВЦЭМ!$A$33:$A$776,$A100,СВЦЭМ!$B$33:$B$776,X$83)+'СЕТ СН'!$H$12+СВЦЭМ!$D$10+'СЕТ СН'!$H$6-'СЕТ СН'!$H$22</f>
        <v>1207.7499235400001</v>
      </c>
      <c r="Y100" s="36">
        <f>SUMIFS(СВЦЭМ!$C$33:$C$776,СВЦЭМ!$A$33:$A$776,$A100,СВЦЭМ!$B$33:$B$776,Y$83)+'СЕТ СН'!$H$12+СВЦЭМ!$D$10+'СЕТ СН'!$H$6-'СЕТ СН'!$H$22</f>
        <v>1228.9279092200002</v>
      </c>
    </row>
    <row r="101" spans="1:25" ht="15.75" x14ac:dyDescent="0.2">
      <c r="A101" s="35">
        <f t="shared" si="2"/>
        <v>44183</v>
      </c>
      <c r="B101" s="36">
        <f>SUMIFS(СВЦЭМ!$C$33:$C$776,СВЦЭМ!$A$33:$A$776,$A101,СВЦЭМ!$B$33:$B$776,B$83)+'СЕТ СН'!$H$12+СВЦЭМ!$D$10+'СЕТ СН'!$H$6-'СЕТ СН'!$H$22</f>
        <v>1269.0595602200001</v>
      </c>
      <c r="C101" s="36">
        <f>SUMIFS(СВЦЭМ!$C$33:$C$776,СВЦЭМ!$A$33:$A$776,$A101,СВЦЭМ!$B$33:$B$776,C$83)+'СЕТ СН'!$H$12+СВЦЭМ!$D$10+'СЕТ СН'!$H$6-'СЕТ СН'!$H$22</f>
        <v>1331.2553489600002</v>
      </c>
      <c r="D101" s="36">
        <f>SUMIFS(СВЦЭМ!$C$33:$C$776,СВЦЭМ!$A$33:$A$776,$A101,СВЦЭМ!$B$33:$B$776,D$83)+'СЕТ СН'!$H$12+СВЦЭМ!$D$10+'СЕТ СН'!$H$6-'СЕТ СН'!$H$22</f>
        <v>1353.6951838200002</v>
      </c>
      <c r="E101" s="36">
        <f>SUMIFS(СВЦЭМ!$C$33:$C$776,СВЦЭМ!$A$33:$A$776,$A101,СВЦЭМ!$B$33:$B$776,E$83)+'СЕТ СН'!$H$12+СВЦЭМ!$D$10+'СЕТ СН'!$H$6-'СЕТ СН'!$H$22</f>
        <v>1363.3012246700002</v>
      </c>
      <c r="F101" s="36">
        <f>SUMIFS(СВЦЭМ!$C$33:$C$776,СВЦЭМ!$A$33:$A$776,$A101,СВЦЭМ!$B$33:$B$776,F$83)+'СЕТ СН'!$H$12+СВЦЭМ!$D$10+'СЕТ СН'!$H$6-'СЕТ СН'!$H$22</f>
        <v>1362.7476225300002</v>
      </c>
      <c r="G101" s="36">
        <f>SUMIFS(СВЦЭМ!$C$33:$C$776,СВЦЭМ!$A$33:$A$776,$A101,СВЦЭМ!$B$33:$B$776,G$83)+'СЕТ СН'!$H$12+СВЦЭМ!$D$10+'СЕТ СН'!$H$6-'СЕТ СН'!$H$22</f>
        <v>1339.91263028</v>
      </c>
      <c r="H101" s="36">
        <f>SUMIFS(СВЦЭМ!$C$33:$C$776,СВЦЭМ!$A$33:$A$776,$A101,СВЦЭМ!$B$33:$B$776,H$83)+'СЕТ СН'!$H$12+СВЦЭМ!$D$10+'СЕТ СН'!$H$6-'СЕТ СН'!$H$22</f>
        <v>1304.4766147400001</v>
      </c>
      <c r="I101" s="36">
        <f>SUMIFS(СВЦЭМ!$C$33:$C$776,СВЦЭМ!$A$33:$A$776,$A101,СВЦЭМ!$B$33:$B$776,I$83)+'СЕТ СН'!$H$12+СВЦЭМ!$D$10+'СЕТ СН'!$H$6-'СЕТ СН'!$H$22</f>
        <v>1242.98183571</v>
      </c>
      <c r="J101" s="36">
        <f>SUMIFS(СВЦЭМ!$C$33:$C$776,СВЦЭМ!$A$33:$A$776,$A101,СВЦЭМ!$B$33:$B$776,J$83)+'СЕТ СН'!$H$12+СВЦЭМ!$D$10+'СЕТ СН'!$H$6-'СЕТ СН'!$H$22</f>
        <v>1192.2976506500002</v>
      </c>
      <c r="K101" s="36">
        <f>SUMIFS(СВЦЭМ!$C$33:$C$776,СВЦЭМ!$A$33:$A$776,$A101,СВЦЭМ!$B$33:$B$776,K$83)+'СЕТ СН'!$H$12+СВЦЭМ!$D$10+'СЕТ СН'!$H$6-'СЕТ СН'!$H$22</f>
        <v>1178.6652445100001</v>
      </c>
      <c r="L101" s="36">
        <f>SUMIFS(СВЦЭМ!$C$33:$C$776,СВЦЭМ!$A$33:$A$776,$A101,СВЦЭМ!$B$33:$B$776,L$83)+'СЕТ СН'!$H$12+СВЦЭМ!$D$10+'СЕТ СН'!$H$6-'СЕТ СН'!$H$22</f>
        <v>1186.8027592000001</v>
      </c>
      <c r="M101" s="36">
        <f>SUMIFS(СВЦЭМ!$C$33:$C$776,СВЦЭМ!$A$33:$A$776,$A101,СВЦЭМ!$B$33:$B$776,M$83)+'СЕТ СН'!$H$12+СВЦЭМ!$D$10+'СЕТ СН'!$H$6-'СЕТ СН'!$H$22</f>
        <v>1174.3161594000001</v>
      </c>
      <c r="N101" s="36">
        <f>SUMIFS(СВЦЭМ!$C$33:$C$776,СВЦЭМ!$A$33:$A$776,$A101,СВЦЭМ!$B$33:$B$776,N$83)+'СЕТ СН'!$H$12+СВЦЭМ!$D$10+'СЕТ СН'!$H$6-'СЕТ СН'!$H$22</f>
        <v>1165.6916940200001</v>
      </c>
      <c r="O101" s="36">
        <f>SUMIFS(СВЦЭМ!$C$33:$C$776,СВЦЭМ!$A$33:$A$776,$A101,СВЦЭМ!$B$33:$B$776,O$83)+'СЕТ СН'!$H$12+СВЦЭМ!$D$10+'СЕТ СН'!$H$6-'СЕТ СН'!$H$22</f>
        <v>1193.17252351</v>
      </c>
      <c r="P101" s="36">
        <f>SUMIFS(СВЦЭМ!$C$33:$C$776,СВЦЭМ!$A$33:$A$776,$A101,СВЦЭМ!$B$33:$B$776,P$83)+'СЕТ СН'!$H$12+СВЦЭМ!$D$10+'СЕТ СН'!$H$6-'СЕТ СН'!$H$22</f>
        <v>1213.2603914900001</v>
      </c>
      <c r="Q101" s="36">
        <f>SUMIFS(СВЦЭМ!$C$33:$C$776,СВЦЭМ!$A$33:$A$776,$A101,СВЦЭМ!$B$33:$B$776,Q$83)+'СЕТ СН'!$H$12+СВЦЭМ!$D$10+'СЕТ СН'!$H$6-'СЕТ СН'!$H$22</f>
        <v>1220.06303538</v>
      </c>
      <c r="R101" s="36">
        <f>SUMIFS(СВЦЭМ!$C$33:$C$776,СВЦЭМ!$A$33:$A$776,$A101,СВЦЭМ!$B$33:$B$776,R$83)+'СЕТ СН'!$H$12+СВЦЭМ!$D$10+'СЕТ СН'!$H$6-'СЕТ СН'!$H$22</f>
        <v>1188.5833646200001</v>
      </c>
      <c r="S101" s="36">
        <f>SUMIFS(СВЦЭМ!$C$33:$C$776,СВЦЭМ!$A$33:$A$776,$A101,СВЦЭМ!$B$33:$B$776,S$83)+'СЕТ СН'!$H$12+СВЦЭМ!$D$10+'СЕТ СН'!$H$6-'СЕТ СН'!$H$22</f>
        <v>1161.6163203000001</v>
      </c>
      <c r="T101" s="36">
        <f>SUMIFS(СВЦЭМ!$C$33:$C$776,СВЦЭМ!$A$33:$A$776,$A101,СВЦЭМ!$B$33:$B$776,T$83)+'СЕТ СН'!$H$12+СВЦЭМ!$D$10+'СЕТ СН'!$H$6-'СЕТ СН'!$H$22</f>
        <v>1174.59413885</v>
      </c>
      <c r="U101" s="36">
        <f>SUMIFS(СВЦЭМ!$C$33:$C$776,СВЦЭМ!$A$33:$A$776,$A101,СВЦЭМ!$B$33:$B$776,U$83)+'СЕТ СН'!$H$12+СВЦЭМ!$D$10+'СЕТ СН'!$H$6-'СЕТ СН'!$H$22</f>
        <v>1181.17220505</v>
      </c>
      <c r="V101" s="36">
        <f>SUMIFS(СВЦЭМ!$C$33:$C$776,СВЦЭМ!$A$33:$A$776,$A101,СВЦЭМ!$B$33:$B$776,V$83)+'СЕТ СН'!$H$12+СВЦЭМ!$D$10+'СЕТ СН'!$H$6-'СЕТ СН'!$H$22</f>
        <v>1164.68419642</v>
      </c>
      <c r="W101" s="36">
        <f>SUMIFS(СВЦЭМ!$C$33:$C$776,СВЦЭМ!$A$33:$A$776,$A101,СВЦЭМ!$B$33:$B$776,W$83)+'СЕТ СН'!$H$12+СВЦЭМ!$D$10+'СЕТ СН'!$H$6-'СЕТ СН'!$H$22</f>
        <v>1168.7426745500002</v>
      </c>
      <c r="X101" s="36">
        <f>SUMIFS(СВЦЭМ!$C$33:$C$776,СВЦЭМ!$A$33:$A$776,$A101,СВЦЭМ!$B$33:$B$776,X$83)+'СЕТ СН'!$H$12+СВЦЭМ!$D$10+'СЕТ СН'!$H$6-'СЕТ СН'!$H$22</f>
        <v>1181.2791329400002</v>
      </c>
      <c r="Y101" s="36">
        <f>SUMIFS(СВЦЭМ!$C$33:$C$776,СВЦЭМ!$A$33:$A$776,$A101,СВЦЭМ!$B$33:$B$776,Y$83)+'СЕТ СН'!$H$12+СВЦЭМ!$D$10+'СЕТ СН'!$H$6-'СЕТ СН'!$H$22</f>
        <v>1204.6307999000001</v>
      </c>
    </row>
    <row r="102" spans="1:25" ht="15.75" x14ac:dyDescent="0.2">
      <c r="A102" s="35">
        <f t="shared" si="2"/>
        <v>44184</v>
      </c>
      <c r="B102" s="36">
        <f>SUMIFS(СВЦЭМ!$C$33:$C$776,СВЦЭМ!$A$33:$A$776,$A102,СВЦЭМ!$B$33:$B$776,B$83)+'СЕТ СН'!$H$12+СВЦЭМ!$D$10+'СЕТ СН'!$H$6-'СЕТ СН'!$H$22</f>
        <v>1250.0108141100002</v>
      </c>
      <c r="C102" s="36">
        <f>SUMIFS(СВЦЭМ!$C$33:$C$776,СВЦЭМ!$A$33:$A$776,$A102,СВЦЭМ!$B$33:$B$776,C$83)+'СЕТ СН'!$H$12+СВЦЭМ!$D$10+'СЕТ СН'!$H$6-'СЕТ СН'!$H$22</f>
        <v>1317.5427900200002</v>
      </c>
      <c r="D102" s="36">
        <f>SUMIFS(СВЦЭМ!$C$33:$C$776,СВЦЭМ!$A$33:$A$776,$A102,СВЦЭМ!$B$33:$B$776,D$83)+'СЕТ СН'!$H$12+СВЦЭМ!$D$10+'СЕТ СН'!$H$6-'СЕТ СН'!$H$22</f>
        <v>1331.1564399700001</v>
      </c>
      <c r="E102" s="36">
        <f>SUMIFS(СВЦЭМ!$C$33:$C$776,СВЦЭМ!$A$33:$A$776,$A102,СВЦЭМ!$B$33:$B$776,E$83)+'СЕТ СН'!$H$12+СВЦЭМ!$D$10+'СЕТ СН'!$H$6-'СЕТ СН'!$H$22</f>
        <v>1341.7147791300001</v>
      </c>
      <c r="F102" s="36">
        <f>SUMIFS(СВЦЭМ!$C$33:$C$776,СВЦЭМ!$A$33:$A$776,$A102,СВЦЭМ!$B$33:$B$776,F$83)+'СЕТ СН'!$H$12+СВЦЭМ!$D$10+'СЕТ СН'!$H$6-'СЕТ СН'!$H$22</f>
        <v>1340.2487255200001</v>
      </c>
      <c r="G102" s="36">
        <f>SUMIFS(СВЦЭМ!$C$33:$C$776,СВЦЭМ!$A$33:$A$776,$A102,СВЦЭМ!$B$33:$B$776,G$83)+'СЕТ СН'!$H$12+СВЦЭМ!$D$10+'СЕТ СН'!$H$6-'СЕТ СН'!$H$22</f>
        <v>1335.0637547100002</v>
      </c>
      <c r="H102" s="36">
        <f>SUMIFS(СВЦЭМ!$C$33:$C$776,СВЦЭМ!$A$33:$A$776,$A102,СВЦЭМ!$B$33:$B$776,H$83)+'СЕТ СН'!$H$12+СВЦЭМ!$D$10+'СЕТ СН'!$H$6-'СЕТ СН'!$H$22</f>
        <v>1323.9092803100002</v>
      </c>
      <c r="I102" s="36">
        <f>SUMIFS(СВЦЭМ!$C$33:$C$776,СВЦЭМ!$A$33:$A$776,$A102,СВЦЭМ!$B$33:$B$776,I$83)+'СЕТ СН'!$H$12+СВЦЭМ!$D$10+'СЕТ СН'!$H$6-'СЕТ СН'!$H$22</f>
        <v>1284.2225204000001</v>
      </c>
      <c r="J102" s="36">
        <f>SUMIFS(СВЦЭМ!$C$33:$C$776,СВЦЭМ!$A$33:$A$776,$A102,СВЦЭМ!$B$33:$B$776,J$83)+'СЕТ СН'!$H$12+СВЦЭМ!$D$10+'СЕТ СН'!$H$6-'СЕТ СН'!$H$22</f>
        <v>1197.3646601100002</v>
      </c>
      <c r="K102" s="36">
        <f>SUMIFS(СВЦЭМ!$C$33:$C$776,СВЦЭМ!$A$33:$A$776,$A102,СВЦЭМ!$B$33:$B$776,K$83)+'СЕТ СН'!$H$12+СВЦЭМ!$D$10+'СЕТ СН'!$H$6-'СЕТ СН'!$H$22</f>
        <v>1158.3301067300001</v>
      </c>
      <c r="L102" s="36">
        <f>SUMIFS(СВЦЭМ!$C$33:$C$776,СВЦЭМ!$A$33:$A$776,$A102,СВЦЭМ!$B$33:$B$776,L$83)+'СЕТ СН'!$H$12+СВЦЭМ!$D$10+'СЕТ СН'!$H$6-'СЕТ СН'!$H$22</f>
        <v>1176.84006049</v>
      </c>
      <c r="M102" s="36">
        <f>SUMIFS(СВЦЭМ!$C$33:$C$776,СВЦЭМ!$A$33:$A$776,$A102,СВЦЭМ!$B$33:$B$776,M$83)+'СЕТ СН'!$H$12+СВЦЭМ!$D$10+'СЕТ СН'!$H$6-'СЕТ СН'!$H$22</f>
        <v>1164.2158411600001</v>
      </c>
      <c r="N102" s="36">
        <f>SUMIFS(СВЦЭМ!$C$33:$C$776,СВЦЭМ!$A$33:$A$776,$A102,СВЦЭМ!$B$33:$B$776,N$83)+'СЕТ СН'!$H$12+СВЦЭМ!$D$10+'СЕТ СН'!$H$6-'СЕТ СН'!$H$22</f>
        <v>1176.2611383000001</v>
      </c>
      <c r="O102" s="36">
        <f>SUMIFS(СВЦЭМ!$C$33:$C$776,СВЦЭМ!$A$33:$A$776,$A102,СВЦЭМ!$B$33:$B$776,O$83)+'СЕТ СН'!$H$12+СВЦЭМ!$D$10+'СЕТ СН'!$H$6-'СЕТ СН'!$H$22</f>
        <v>1221.7750524200001</v>
      </c>
      <c r="P102" s="36">
        <f>SUMIFS(СВЦЭМ!$C$33:$C$776,СВЦЭМ!$A$33:$A$776,$A102,СВЦЭМ!$B$33:$B$776,P$83)+'СЕТ СН'!$H$12+СВЦЭМ!$D$10+'СЕТ СН'!$H$6-'СЕТ СН'!$H$22</f>
        <v>1248.69759662</v>
      </c>
      <c r="Q102" s="36">
        <f>SUMIFS(СВЦЭМ!$C$33:$C$776,СВЦЭМ!$A$33:$A$776,$A102,СВЦЭМ!$B$33:$B$776,Q$83)+'СЕТ СН'!$H$12+СВЦЭМ!$D$10+'СЕТ СН'!$H$6-'СЕТ СН'!$H$22</f>
        <v>1250.6850354100002</v>
      </c>
      <c r="R102" s="36">
        <f>SUMIFS(СВЦЭМ!$C$33:$C$776,СВЦЭМ!$A$33:$A$776,$A102,СВЦЭМ!$B$33:$B$776,R$83)+'СЕТ СН'!$H$12+СВЦЭМ!$D$10+'СЕТ СН'!$H$6-'СЕТ СН'!$H$22</f>
        <v>1202.5052609000002</v>
      </c>
      <c r="S102" s="36">
        <f>SUMIFS(СВЦЭМ!$C$33:$C$776,СВЦЭМ!$A$33:$A$776,$A102,СВЦЭМ!$B$33:$B$776,S$83)+'СЕТ СН'!$H$12+СВЦЭМ!$D$10+'СЕТ СН'!$H$6-'СЕТ СН'!$H$22</f>
        <v>1171.82547157</v>
      </c>
      <c r="T102" s="36">
        <f>SUMIFS(СВЦЭМ!$C$33:$C$776,СВЦЭМ!$A$33:$A$776,$A102,СВЦЭМ!$B$33:$B$776,T$83)+'СЕТ СН'!$H$12+СВЦЭМ!$D$10+'СЕТ СН'!$H$6-'СЕТ СН'!$H$22</f>
        <v>1165.2267272000001</v>
      </c>
      <c r="U102" s="36">
        <f>SUMIFS(СВЦЭМ!$C$33:$C$776,СВЦЭМ!$A$33:$A$776,$A102,СВЦЭМ!$B$33:$B$776,U$83)+'СЕТ СН'!$H$12+СВЦЭМ!$D$10+'СЕТ СН'!$H$6-'СЕТ СН'!$H$22</f>
        <v>1162.4737189</v>
      </c>
      <c r="V102" s="36">
        <f>SUMIFS(СВЦЭМ!$C$33:$C$776,СВЦЭМ!$A$33:$A$776,$A102,СВЦЭМ!$B$33:$B$776,V$83)+'СЕТ СН'!$H$12+СВЦЭМ!$D$10+'СЕТ СН'!$H$6-'СЕТ СН'!$H$22</f>
        <v>1163.04769407</v>
      </c>
      <c r="W102" s="36">
        <f>SUMIFS(СВЦЭМ!$C$33:$C$776,СВЦЭМ!$A$33:$A$776,$A102,СВЦЭМ!$B$33:$B$776,W$83)+'СЕТ СН'!$H$12+СВЦЭМ!$D$10+'СЕТ СН'!$H$6-'СЕТ СН'!$H$22</f>
        <v>1175.6440232800001</v>
      </c>
      <c r="X102" s="36">
        <f>SUMIFS(СВЦЭМ!$C$33:$C$776,СВЦЭМ!$A$33:$A$776,$A102,СВЦЭМ!$B$33:$B$776,X$83)+'СЕТ СН'!$H$12+СВЦЭМ!$D$10+'СЕТ СН'!$H$6-'СЕТ СН'!$H$22</f>
        <v>1189.26885481</v>
      </c>
      <c r="Y102" s="36">
        <f>SUMIFS(СВЦЭМ!$C$33:$C$776,СВЦЭМ!$A$33:$A$776,$A102,СВЦЭМ!$B$33:$B$776,Y$83)+'СЕТ СН'!$H$12+СВЦЭМ!$D$10+'СЕТ СН'!$H$6-'СЕТ СН'!$H$22</f>
        <v>1202.9130926600001</v>
      </c>
    </row>
    <row r="103" spans="1:25" ht="15.75" x14ac:dyDescent="0.2">
      <c r="A103" s="35">
        <f t="shared" si="2"/>
        <v>44185</v>
      </c>
      <c r="B103" s="36">
        <f>SUMIFS(СВЦЭМ!$C$33:$C$776,СВЦЭМ!$A$33:$A$776,$A103,СВЦЭМ!$B$33:$B$776,B$83)+'СЕТ СН'!$H$12+СВЦЭМ!$D$10+'СЕТ СН'!$H$6-'СЕТ СН'!$H$22</f>
        <v>1270.04677034</v>
      </c>
      <c r="C103" s="36">
        <f>SUMIFS(СВЦЭМ!$C$33:$C$776,СВЦЭМ!$A$33:$A$776,$A103,СВЦЭМ!$B$33:$B$776,C$83)+'СЕТ СН'!$H$12+СВЦЭМ!$D$10+'СЕТ СН'!$H$6-'СЕТ СН'!$H$22</f>
        <v>1327.3027828200002</v>
      </c>
      <c r="D103" s="36">
        <f>SUMIFS(СВЦЭМ!$C$33:$C$776,СВЦЭМ!$A$33:$A$776,$A103,СВЦЭМ!$B$33:$B$776,D$83)+'СЕТ СН'!$H$12+СВЦЭМ!$D$10+'СЕТ СН'!$H$6-'СЕТ СН'!$H$22</f>
        <v>1339.02041697</v>
      </c>
      <c r="E103" s="36">
        <f>SUMIFS(СВЦЭМ!$C$33:$C$776,СВЦЭМ!$A$33:$A$776,$A103,СВЦЭМ!$B$33:$B$776,E$83)+'СЕТ СН'!$H$12+СВЦЭМ!$D$10+'СЕТ СН'!$H$6-'СЕТ СН'!$H$22</f>
        <v>1344.2062374900001</v>
      </c>
      <c r="F103" s="36">
        <f>SUMIFS(СВЦЭМ!$C$33:$C$776,СВЦЭМ!$A$33:$A$776,$A103,СВЦЭМ!$B$33:$B$776,F$83)+'СЕТ СН'!$H$12+СВЦЭМ!$D$10+'СЕТ СН'!$H$6-'СЕТ СН'!$H$22</f>
        <v>1340.5877505800001</v>
      </c>
      <c r="G103" s="36">
        <f>SUMIFS(СВЦЭМ!$C$33:$C$776,СВЦЭМ!$A$33:$A$776,$A103,СВЦЭМ!$B$33:$B$776,G$83)+'СЕТ СН'!$H$12+СВЦЭМ!$D$10+'СЕТ СН'!$H$6-'СЕТ СН'!$H$22</f>
        <v>1342.4083645300002</v>
      </c>
      <c r="H103" s="36">
        <f>SUMIFS(СВЦЭМ!$C$33:$C$776,СВЦЭМ!$A$33:$A$776,$A103,СВЦЭМ!$B$33:$B$776,H$83)+'СЕТ СН'!$H$12+СВЦЭМ!$D$10+'СЕТ СН'!$H$6-'СЕТ СН'!$H$22</f>
        <v>1334.3962216200002</v>
      </c>
      <c r="I103" s="36">
        <f>SUMIFS(СВЦЭМ!$C$33:$C$776,СВЦЭМ!$A$33:$A$776,$A103,СВЦЭМ!$B$33:$B$776,I$83)+'СЕТ СН'!$H$12+СВЦЭМ!$D$10+'СЕТ СН'!$H$6-'СЕТ СН'!$H$22</f>
        <v>1285.0364542000002</v>
      </c>
      <c r="J103" s="36">
        <f>SUMIFS(СВЦЭМ!$C$33:$C$776,СВЦЭМ!$A$33:$A$776,$A103,СВЦЭМ!$B$33:$B$776,J$83)+'СЕТ СН'!$H$12+СВЦЭМ!$D$10+'СЕТ СН'!$H$6-'СЕТ СН'!$H$22</f>
        <v>1226.27052011</v>
      </c>
      <c r="K103" s="36">
        <f>SUMIFS(СВЦЭМ!$C$33:$C$776,СВЦЭМ!$A$33:$A$776,$A103,СВЦЭМ!$B$33:$B$776,K$83)+'СЕТ СН'!$H$12+СВЦЭМ!$D$10+'СЕТ СН'!$H$6-'СЕТ СН'!$H$22</f>
        <v>1186.0855520300001</v>
      </c>
      <c r="L103" s="36">
        <f>SUMIFS(СВЦЭМ!$C$33:$C$776,СВЦЭМ!$A$33:$A$776,$A103,СВЦЭМ!$B$33:$B$776,L$83)+'СЕТ СН'!$H$12+СВЦЭМ!$D$10+'СЕТ СН'!$H$6-'СЕТ СН'!$H$22</f>
        <v>1180.0045667900001</v>
      </c>
      <c r="M103" s="36">
        <f>SUMIFS(СВЦЭМ!$C$33:$C$776,СВЦЭМ!$A$33:$A$776,$A103,СВЦЭМ!$B$33:$B$776,M$83)+'СЕТ СН'!$H$12+СВЦЭМ!$D$10+'СЕТ СН'!$H$6-'СЕТ СН'!$H$22</f>
        <v>1176.02243714</v>
      </c>
      <c r="N103" s="36">
        <f>SUMIFS(СВЦЭМ!$C$33:$C$776,СВЦЭМ!$A$33:$A$776,$A103,СВЦЭМ!$B$33:$B$776,N$83)+'СЕТ СН'!$H$12+СВЦЭМ!$D$10+'СЕТ СН'!$H$6-'СЕТ СН'!$H$22</f>
        <v>1186.60134049</v>
      </c>
      <c r="O103" s="36">
        <f>SUMIFS(СВЦЭМ!$C$33:$C$776,СВЦЭМ!$A$33:$A$776,$A103,СВЦЭМ!$B$33:$B$776,O$83)+'СЕТ СН'!$H$12+СВЦЭМ!$D$10+'СЕТ СН'!$H$6-'СЕТ СН'!$H$22</f>
        <v>1227.55884704</v>
      </c>
      <c r="P103" s="36">
        <f>SUMIFS(СВЦЭМ!$C$33:$C$776,СВЦЭМ!$A$33:$A$776,$A103,СВЦЭМ!$B$33:$B$776,P$83)+'СЕТ СН'!$H$12+СВЦЭМ!$D$10+'СЕТ СН'!$H$6-'СЕТ СН'!$H$22</f>
        <v>1247.35995256</v>
      </c>
      <c r="Q103" s="36">
        <f>SUMIFS(СВЦЭМ!$C$33:$C$776,СВЦЭМ!$A$33:$A$776,$A103,СВЦЭМ!$B$33:$B$776,Q$83)+'СЕТ СН'!$H$12+СВЦЭМ!$D$10+'СЕТ СН'!$H$6-'СЕТ СН'!$H$22</f>
        <v>1249.1662912500001</v>
      </c>
      <c r="R103" s="36">
        <f>SUMIFS(СВЦЭМ!$C$33:$C$776,СВЦЭМ!$A$33:$A$776,$A103,СВЦЭМ!$B$33:$B$776,R$83)+'СЕТ СН'!$H$12+СВЦЭМ!$D$10+'СЕТ СН'!$H$6-'СЕТ СН'!$H$22</f>
        <v>1206.6069008000002</v>
      </c>
      <c r="S103" s="36">
        <f>SUMIFS(СВЦЭМ!$C$33:$C$776,СВЦЭМ!$A$33:$A$776,$A103,СВЦЭМ!$B$33:$B$776,S$83)+'СЕТ СН'!$H$12+СВЦЭМ!$D$10+'СЕТ СН'!$H$6-'СЕТ СН'!$H$22</f>
        <v>1173.48743945</v>
      </c>
      <c r="T103" s="36">
        <f>SUMIFS(СВЦЭМ!$C$33:$C$776,СВЦЭМ!$A$33:$A$776,$A103,СВЦЭМ!$B$33:$B$776,T$83)+'СЕТ СН'!$H$12+СВЦЭМ!$D$10+'СЕТ СН'!$H$6-'СЕТ СН'!$H$22</f>
        <v>1180.2761776900002</v>
      </c>
      <c r="U103" s="36">
        <f>SUMIFS(СВЦЭМ!$C$33:$C$776,СВЦЭМ!$A$33:$A$776,$A103,СВЦЭМ!$B$33:$B$776,U$83)+'СЕТ СН'!$H$12+СВЦЭМ!$D$10+'СЕТ СН'!$H$6-'СЕТ СН'!$H$22</f>
        <v>1181.6719899900002</v>
      </c>
      <c r="V103" s="36">
        <f>SUMIFS(СВЦЭМ!$C$33:$C$776,СВЦЭМ!$A$33:$A$776,$A103,СВЦЭМ!$B$33:$B$776,V$83)+'СЕТ СН'!$H$12+СВЦЭМ!$D$10+'СЕТ СН'!$H$6-'СЕТ СН'!$H$22</f>
        <v>1186.3835561000001</v>
      </c>
      <c r="W103" s="36">
        <f>SUMIFS(СВЦЭМ!$C$33:$C$776,СВЦЭМ!$A$33:$A$776,$A103,СВЦЭМ!$B$33:$B$776,W$83)+'СЕТ СН'!$H$12+СВЦЭМ!$D$10+'СЕТ СН'!$H$6-'СЕТ СН'!$H$22</f>
        <v>1200.94948802</v>
      </c>
      <c r="X103" s="36">
        <f>SUMIFS(СВЦЭМ!$C$33:$C$776,СВЦЭМ!$A$33:$A$776,$A103,СВЦЭМ!$B$33:$B$776,X$83)+'СЕТ СН'!$H$12+СВЦЭМ!$D$10+'СЕТ СН'!$H$6-'СЕТ СН'!$H$22</f>
        <v>1209.84729773</v>
      </c>
      <c r="Y103" s="36">
        <f>SUMIFS(СВЦЭМ!$C$33:$C$776,СВЦЭМ!$A$33:$A$776,$A103,СВЦЭМ!$B$33:$B$776,Y$83)+'СЕТ СН'!$H$12+СВЦЭМ!$D$10+'СЕТ СН'!$H$6-'СЕТ СН'!$H$22</f>
        <v>1228.66292122</v>
      </c>
    </row>
    <row r="104" spans="1:25" ht="15.75" x14ac:dyDescent="0.2">
      <c r="A104" s="35">
        <f t="shared" si="2"/>
        <v>44186</v>
      </c>
      <c r="B104" s="36">
        <f>SUMIFS(СВЦЭМ!$C$33:$C$776,СВЦЭМ!$A$33:$A$776,$A104,СВЦЭМ!$B$33:$B$776,B$83)+'СЕТ СН'!$H$12+СВЦЭМ!$D$10+'СЕТ СН'!$H$6-'СЕТ СН'!$H$22</f>
        <v>1253.06314118</v>
      </c>
      <c r="C104" s="36">
        <f>SUMIFS(СВЦЭМ!$C$33:$C$776,СВЦЭМ!$A$33:$A$776,$A104,СВЦЭМ!$B$33:$B$776,C$83)+'СЕТ СН'!$H$12+СВЦЭМ!$D$10+'СЕТ СН'!$H$6-'СЕТ СН'!$H$22</f>
        <v>1302.1696827100002</v>
      </c>
      <c r="D104" s="36">
        <f>SUMIFS(СВЦЭМ!$C$33:$C$776,СВЦЭМ!$A$33:$A$776,$A104,СВЦЭМ!$B$33:$B$776,D$83)+'СЕТ СН'!$H$12+СВЦЭМ!$D$10+'СЕТ СН'!$H$6-'СЕТ СН'!$H$22</f>
        <v>1303.7507268000002</v>
      </c>
      <c r="E104" s="36">
        <f>SUMIFS(СВЦЭМ!$C$33:$C$776,СВЦЭМ!$A$33:$A$776,$A104,СВЦЭМ!$B$33:$B$776,E$83)+'СЕТ СН'!$H$12+СВЦЭМ!$D$10+'СЕТ СН'!$H$6-'СЕТ СН'!$H$22</f>
        <v>1316.14660555</v>
      </c>
      <c r="F104" s="36">
        <f>SUMIFS(СВЦЭМ!$C$33:$C$776,СВЦЭМ!$A$33:$A$776,$A104,СВЦЭМ!$B$33:$B$776,F$83)+'СЕТ СН'!$H$12+СВЦЭМ!$D$10+'СЕТ СН'!$H$6-'СЕТ СН'!$H$22</f>
        <v>1313.9255374600002</v>
      </c>
      <c r="G104" s="36">
        <f>SUMIFS(СВЦЭМ!$C$33:$C$776,СВЦЭМ!$A$33:$A$776,$A104,СВЦЭМ!$B$33:$B$776,G$83)+'СЕТ СН'!$H$12+СВЦЭМ!$D$10+'СЕТ СН'!$H$6-'СЕТ СН'!$H$22</f>
        <v>1319.1811723000001</v>
      </c>
      <c r="H104" s="36">
        <f>SUMIFS(СВЦЭМ!$C$33:$C$776,СВЦЭМ!$A$33:$A$776,$A104,СВЦЭМ!$B$33:$B$776,H$83)+'СЕТ СН'!$H$12+СВЦЭМ!$D$10+'СЕТ СН'!$H$6-'СЕТ СН'!$H$22</f>
        <v>1305.2967203600001</v>
      </c>
      <c r="I104" s="36">
        <f>SUMIFS(СВЦЭМ!$C$33:$C$776,СВЦЭМ!$A$33:$A$776,$A104,СВЦЭМ!$B$33:$B$776,I$83)+'СЕТ СН'!$H$12+СВЦЭМ!$D$10+'СЕТ СН'!$H$6-'СЕТ СН'!$H$22</f>
        <v>1247.71394945</v>
      </c>
      <c r="J104" s="36">
        <f>SUMIFS(СВЦЭМ!$C$33:$C$776,СВЦЭМ!$A$33:$A$776,$A104,СВЦЭМ!$B$33:$B$776,J$83)+'СЕТ СН'!$H$12+СВЦЭМ!$D$10+'СЕТ СН'!$H$6-'СЕТ СН'!$H$22</f>
        <v>1198.6762492600001</v>
      </c>
      <c r="K104" s="36">
        <f>SUMIFS(СВЦЭМ!$C$33:$C$776,СВЦЭМ!$A$33:$A$776,$A104,СВЦЭМ!$B$33:$B$776,K$83)+'СЕТ СН'!$H$12+СВЦЭМ!$D$10+'СЕТ СН'!$H$6-'СЕТ СН'!$H$22</f>
        <v>1243.5317553100001</v>
      </c>
      <c r="L104" s="36">
        <f>SUMIFS(СВЦЭМ!$C$33:$C$776,СВЦЭМ!$A$33:$A$776,$A104,СВЦЭМ!$B$33:$B$776,L$83)+'СЕТ СН'!$H$12+СВЦЭМ!$D$10+'СЕТ СН'!$H$6-'СЕТ СН'!$H$22</f>
        <v>1251.7125485600002</v>
      </c>
      <c r="M104" s="36">
        <f>SUMIFS(СВЦЭМ!$C$33:$C$776,СВЦЭМ!$A$33:$A$776,$A104,СВЦЭМ!$B$33:$B$776,M$83)+'СЕТ СН'!$H$12+СВЦЭМ!$D$10+'СЕТ СН'!$H$6-'СЕТ СН'!$H$22</f>
        <v>1245.02064769</v>
      </c>
      <c r="N104" s="36">
        <f>SUMIFS(СВЦЭМ!$C$33:$C$776,СВЦЭМ!$A$33:$A$776,$A104,СВЦЭМ!$B$33:$B$776,N$83)+'СЕТ СН'!$H$12+СВЦЭМ!$D$10+'СЕТ СН'!$H$6-'СЕТ СН'!$H$22</f>
        <v>1241.12022495</v>
      </c>
      <c r="O104" s="36">
        <f>SUMIFS(СВЦЭМ!$C$33:$C$776,СВЦЭМ!$A$33:$A$776,$A104,СВЦЭМ!$B$33:$B$776,O$83)+'СЕТ СН'!$H$12+СВЦЭМ!$D$10+'СЕТ СН'!$H$6-'СЕТ СН'!$H$22</f>
        <v>1239.03147205</v>
      </c>
      <c r="P104" s="36">
        <f>SUMIFS(СВЦЭМ!$C$33:$C$776,СВЦЭМ!$A$33:$A$776,$A104,СВЦЭМ!$B$33:$B$776,P$83)+'СЕТ СН'!$H$12+СВЦЭМ!$D$10+'СЕТ СН'!$H$6-'СЕТ СН'!$H$22</f>
        <v>1237.9483005300001</v>
      </c>
      <c r="Q104" s="36">
        <f>SUMIFS(СВЦЭМ!$C$33:$C$776,СВЦЭМ!$A$33:$A$776,$A104,СВЦЭМ!$B$33:$B$776,Q$83)+'СЕТ СН'!$H$12+СВЦЭМ!$D$10+'СЕТ СН'!$H$6-'СЕТ СН'!$H$22</f>
        <v>1241.34704098</v>
      </c>
      <c r="R104" s="36">
        <f>SUMIFS(СВЦЭМ!$C$33:$C$776,СВЦЭМ!$A$33:$A$776,$A104,СВЦЭМ!$B$33:$B$776,R$83)+'СЕТ СН'!$H$12+СВЦЭМ!$D$10+'СЕТ СН'!$H$6-'СЕТ СН'!$H$22</f>
        <v>1232.0629883200002</v>
      </c>
      <c r="S104" s="36">
        <f>SUMIFS(СВЦЭМ!$C$33:$C$776,СВЦЭМ!$A$33:$A$776,$A104,СВЦЭМ!$B$33:$B$776,S$83)+'СЕТ СН'!$H$12+СВЦЭМ!$D$10+'СЕТ СН'!$H$6-'СЕТ СН'!$H$22</f>
        <v>1246.3534482600001</v>
      </c>
      <c r="T104" s="36">
        <f>SUMIFS(СВЦЭМ!$C$33:$C$776,СВЦЭМ!$A$33:$A$776,$A104,СВЦЭМ!$B$33:$B$776,T$83)+'СЕТ СН'!$H$12+СВЦЭМ!$D$10+'СЕТ СН'!$H$6-'СЕТ СН'!$H$22</f>
        <v>1204.5683719000001</v>
      </c>
      <c r="U104" s="36">
        <f>SUMIFS(СВЦЭМ!$C$33:$C$776,СВЦЭМ!$A$33:$A$776,$A104,СВЦЭМ!$B$33:$B$776,U$83)+'СЕТ СН'!$H$12+СВЦЭМ!$D$10+'СЕТ СН'!$H$6-'СЕТ СН'!$H$22</f>
        <v>1166.9612355100001</v>
      </c>
      <c r="V104" s="36">
        <f>SUMIFS(СВЦЭМ!$C$33:$C$776,СВЦЭМ!$A$33:$A$776,$A104,СВЦЭМ!$B$33:$B$776,V$83)+'СЕТ СН'!$H$12+СВЦЭМ!$D$10+'СЕТ СН'!$H$6-'СЕТ СН'!$H$22</f>
        <v>1169.2940210400002</v>
      </c>
      <c r="W104" s="36">
        <f>SUMIFS(СВЦЭМ!$C$33:$C$776,СВЦЭМ!$A$33:$A$776,$A104,СВЦЭМ!$B$33:$B$776,W$83)+'СЕТ СН'!$H$12+СВЦЭМ!$D$10+'СЕТ СН'!$H$6-'СЕТ СН'!$H$22</f>
        <v>1175.5493490600002</v>
      </c>
      <c r="X104" s="36">
        <f>SUMIFS(СВЦЭМ!$C$33:$C$776,СВЦЭМ!$A$33:$A$776,$A104,СВЦЭМ!$B$33:$B$776,X$83)+'СЕТ СН'!$H$12+СВЦЭМ!$D$10+'СЕТ СН'!$H$6-'СЕТ СН'!$H$22</f>
        <v>1183.4907858500001</v>
      </c>
      <c r="Y104" s="36">
        <f>SUMIFS(СВЦЭМ!$C$33:$C$776,СВЦЭМ!$A$33:$A$776,$A104,СВЦЭМ!$B$33:$B$776,Y$83)+'СЕТ СН'!$H$12+СВЦЭМ!$D$10+'СЕТ СН'!$H$6-'СЕТ СН'!$H$22</f>
        <v>1214.51936267</v>
      </c>
    </row>
    <row r="105" spans="1:25" ht="15.75" x14ac:dyDescent="0.2">
      <c r="A105" s="35">
        <f t="shared" si="2"/>
        <v>44187</v>
      </c>
      <c r="B105" s="36">
        <f>SUMIFS(СВЦЭМ!$C$33:$C$776,СВЦЭМ!$A$33:$A$776,$A105,СВЦЭМ!$B$33:$B$776,B$83)+'СЕТ СН'!$H$12+СВЦЭМ!$D$10+'СЕТ СН'!$H$6-'СЕТ СН'!$H$22</f>
        <v>1280.0804519500002</v>
      </c>
      <c r="C105" s="36">
        <f>SUMIFS(СВЦЭМ!$C$33:$C$776,СВЦЭМ!$A$33:$A$776,$A105,СВЦЭМ!$B$33:$B$776,C$83)+'СЕТ СН'!$H$12+СВЦЭМ!$D$10+'СЕТ СН'!$H$6-'СЕТ СН'!$H$22</f>
        <v>1337.2495271</v>
      </c>
      <c r="D105" s="36">
        <f>SUMIFS(СВЦЭМ!$C$33:$C$776,СВЦЭМ!$A$33:$A$776,$A105,СВЦЭМ!$B$33:$B$776,D$83)+'СЕТ СН'!$H$12+СВЦЭМ!$D$10+'СЕТ СН'!$H$6-'СЕТ СН'!$H$22</f>
        <v>1352.5799632500002</v>
      </c>
      <c r="E105" s="36">
        <f>SUMIFS(СВЦЭМ!$C$33:$C$776,СВЦЭМ!$A$33:$A$776,$A105,СВЦЭМ!$B$33:$B$776,E$83)+'СЕТ СН'!$H$12+СВЦЭМ!$D$10+'СЕТ СН'!$H$6-'СЕТ СН'!$H$22</f>
        <v>1360.7686336700001</v>
      </c>
      <c r="F105" s="36">
        <f>SUMIFS(СВЦЭМ!$C$33:$C$776,СВЦЭМ!$A$33:$A$776,$A105,СВЦЭМ!$B$33:$B$776,F$83)+'СЕТ СН'!$H$12+СВЦЭМ!$D$10+'СЕТ СН'!$H$6-'СЕТ СН'!$H$22</f>
        <v>1359.3254352000001</v>
      </c>
      <c r="G105" s="36">
        <f>SUMIFS(СВЦЭМ!$C$33:$C$776,СВЦЭМ!$A$33:$A$776,$A105,СВЦЭМ!$B$33:$B$776,G$83)+'СЕТ СН'!$H$12+СВЦЭМ!$D$10+'СЕТ СН'!$H$6-'СЕТ СН'!$H$22</f>
        <v>1342.6413928500001</v>
      </c>
      <c r="H105" s="36">
        <f>SUMIFS(СВЦЭМ!$C$33:$C$776,СВЦЭМ!$A$33:$A$776,$A105,СВЦЭМ!$B$33:$B$776,H$83)+'СЕТ СН'!$H$12+СВЦЭМ!$D$10+'СЕТ СН'!$H$6-'СЕТ СН'!$H$22</f>
        <v>1310.60894603</v>
      </c>
      <c r="I105" s="36">
        <f>SUMIFS(СВЦЭМ!$C$33:$C$776,СВЦЭМ!$A$33:$A$776,$A105,СВЦЭМ!$B$33:$B$776,I$83)+'СЕТ СН'!$H$12+СВЦЭМ!$D$10+'СЕТ СН'!$H$6-'СЕТ СН'!$H$22</f>
        <v>1235.5057028800002</v>
      </c>
      <c r="J105" s="36">
        <f>SUMIFS(СВЦЭМ!$C$33:$C$776,СВЦЭМ!$A$33:$A$776,$A105,СВЦЭМ!$B$33:$B$776,J$83)+'СЕТ СН'!$H$12+СВЦЭМ!$D$10+'СЕТ СН'!$H$6-'СЕТ СН'!$H$22</f>
        <v>1169.6247090900001</v>
      </c>
      <c r="K105" s="36">
        <f>SUMIFS(СВЦЭМ!$C$33:$C$776,СВЦЭМ!$A$33:$A$776,$A105,СВЦЭМ!$B$33:$B$776,K$83)+'СЕТ СН'!$H$12+СВЦЭМ!$D$10+'СЕТ СН'!$H$6-'СЕТ СН'!$H$22</f>
        <v>1233.9380982300002</v>
      </c>
      <c r="L105" s="36">
        <f>SUMIFS(СВЦЭМ!$C$33:$C$776,СВЦЭМ!$A$33:$A$776,$A105,СВЦЭМ!$B$33:$B$776,L$83)+'СЕТ СН'!$H$12+СВЦЭМ!$D$10+'СЕТ СН'!$H$6-'СЕТ СН'!$H$22</f>
        <v>1240.42222255</v>
      </c>
      <c r="M105" s="36">
        <f>SUMIFS(СВЦЭМ!$C$33:$C$776,СВЦЭМ!$A$33:$A$776,$A105,СВЦЭМ!$B$33:$B$776,M$83)+'СЕТ СН'!$H$12+СВЦЭМ!$D$10+'СЕТ СН'!$H$6-'СЕТ СН'!$H$22</f>
        <v>1231.0394139</v>
      </c>
      <c r="N105" s="36">
        <f>SUMIFS(СВЦЭМ!$C$33:$C$776,СВЦЭМ!$A$33:$A$776,$A105,СВЦЭМ!$B$33:$B$776,N$83)+'СЕТ СН'!$H$12+СВЦЭМ!$D$10+'СЕТ СН'!$H$6-'СЕТ СН'!$H$22</f>
        <v>1225.4392898000001</v>
      </c>
      <c r="O105" s="36">
        <f>SUMIFS(СВЦЭМ!$C$33:$C$776,СВЦЭМ!$A$33:$A$776,$A105,СВЦЭМ!$B$33:$B$776,O$83)+'СЕТ СН'!$H$12+СВЦЭМ!$D$10+'СЕТ СН'!$H$6-'СЕТ СН'!$H$22</f>
        <v>1223.0158105400001</v>
      </c>
      <c r="P105" s="36">
        <f>SUMIFS(СВЦЭМ!$C$33:$C$776,СВЦЭМ!$A$33:$A$776,$A105,СВЦЭМ!$B$33:$B$776,P$83)+'СЕТ СН'!$H$12+СВЦЭМ!$D$10+'СЕТ СН'!$H$6-'СЕТ СН'!$H$22</f>
        <v>1226.04605139</v>
      </c>
      <c r="Q105" s="36">
        <f>SUMIFS(СВЦЭМ!$C$33:$C$776,СВЦЭМ!$A$33:$A$776,$A105,СВЦЭМ!$B$33:$B$776,Q$83)+'СЕТ СН'!$H$12+СВЦЭМ!$D$10+'СЕТ СН'!$H$6-'СЕТ СН'!$H$22</f>
        <v>1232.5152807300001</v>
      </c>
      <c r="R105" s="36">
        <f>SUMIFS(СВЦЭМ!$C$33:$C$776,СВЦЭМ!$A$33:$A$776,$A105,СВЦЭМ!$B$33:$B$776,R$83)+'СЕТ СН'!$H$12+СВЦЭМ!$D$10+'СЕТ СН'!$H$6-'СЕТ СН'!$H$22</f>
        <v>1215.5617018300002</v>
      </c>
      <c r="S105" s="36">
        <f>SUMIFS(СВЦЭМ!$C$33:$C$776,СВЦЭМ!$A$33:$A$776,$A105,СВЦЭМ!$B$33:$B$776,S$83)+'СЕТ СН'!$H$12+СВЦЭМ!$D$10+'СЕТ СН'!$H$6-'СЕТ СН'!$H$22</f>
        <v>1231.4928784800002</v>
      </c>
      <c r="T105" s="36">
        <f>SUMIFS(СВЦЭМ!$C$33:$C$776,СВЦЭМ!$A$33:$A$776,$A105,СВЦЭМ!$B$33:$B$776,T$83)+'СЕТ СН'!$H$12+СВЦЭМ!$D$10+'СЕТ СН'!$H$6-'СЕТ СН'!$H$22</f>
        <v>1197.0937278400002</v>
      </c>
      <c r="U105" s="36">
        <f>SUMIFS(СВЦЭМ!$C$33:$C$776,СВЦЭМ!$A$33:$A$776,$A105,СВЦЭМ!$B$33:$B$776,U$83)+'СЕТ СН'!$H$12+СВЦЭМ!$D$10+'СЕТ СН'!$H$6-'СЕТ СН'!$H$22</f>
        <v>1144.1846294100001</v>
      </c>
      <c r="V105" s="36">
        <f>SUMIFS(СВЦЭМ!$C$33:$C$776,СВЦЭМ!$A$33:$A$776,$A105,СВЦЭМ!$B$33:$B$776,V$83)+'СЕТ СН'!$H$12+СВЦЭМ!$D$10+'СЕТ СН'!$H$6-'СЕТ СН'!$H$22</f>
        <v>1149.58104093</v>
      </c>
      <c r="W105" s="36">
        <f>SUMIFS(СВЦЭМ!$C$33:$C$776,СВЦЭМ!$A$33:$A$776,$A105,СВЦЭМ!$B$33:$B$776,W$83)+'СЕТ СН'!$H$12+СВЦЭМ!$D$10+'СЕТ СН'!$H$6-'СЕТ СН'!$H$22</f>
        <v>1158.75088164</v>
      </c>
      <c r="X105" s="36">
        <f>SUMIFS(СВЦЭМ!$C$33:$C$776,СВЦЭМ!$A$33:$A$776,$A105,СВЦЭМ!$B$33:$B$776,X$83)+'СЕТ СН'!$H$12+СВЦЭМ!$D$10+'СЕТ СН'!$H$6-'СЕТ СН'!$H$22</f>
        <v>1167.1445131400001</v>
      </c>
      <c r="Y105" s="36">
        <f>SUMIFS(СВЦЭМ!$C$33:$C$776,СВЦЭМ!$A$33:$A$776,$A105,СВЦЭМ!$B$33:$B$776,Y$83)+'СЕТ СН'!$H$12+СВЦЭМ!$D$10+'СЕТ СН'!$H$6-'СЕТ СН'!$H$22</f>
        <v>1188.1803790600002</v>
      </c>
    </row>
    <row r="106" spans="1:25" ht="15.75" x14ac:dyDescent="0.2">
      <c r="A106" s="35">
        <f t="shared" si="2"/>
        <v>44188</v>
      </c>
      <c r="B106" s="36">
        <f>SUMIFS(СВЦЭМ!$C$33:$C$776,СВЦЭМ!$A$33:$A$776,$A106,СВЦЭМ!$B$33:$B$776,B$83)+'СЕТ СН'!$H$12+СВЦЭМ!$D$10+'СЕТ СН'!$H$6-'СЕТ СН'!$H$22</f>
        <v>1274.07007434</v>
      </c>
      <c r="C106" s="36">
        <f>SUMIFS(СВЦЭМ!$C$33:$C$776,СВЦЭМ!$A$33:$A$776,$A106,СВЦЭМ!$B$33:$B$776,C$83)+'СЕТ СН'!$H$12+СВЦЭМ!$D$10+'СЕТ СН'!$H$6-'СЕТ СН'!$H$22</f>
        <v>1312.7212508600001</v>
      </c>
      <c r="D106" s="36">
        <f>SUMIFS(СВЦЭМ!$C$33:$C$776,СВЦЭМ!$A$33:$A$776,$A106,СВЦЭМ!$B$33:$B$776,D$83)+'СЕТ СН'!$H$12+СВЦЭМ!$D$10+'СЕТ СН'!$H$6-'СЕТ СН'!$H$22</f>
        <v>1324.8803062100001</v>
      </c>
      <c r="E106" s="36">
        <f>SUMIFS(СВЦЭМ!$C$33:$C$776,СВЦЭМ!$A$33:$A$776,$A106,СВЦЭМ!$B$33:$B$776,E$83)+'СЕТ СН'!$H$12+СВЦЭМ!$D$10+'СЕТ СН'!$H$6-'СЕТ СН'!$H$22</f>
        <v>1335.2178130900002</v>
      </c>
      <c r="F106" s="36">
        <f>SUMIFS(СВЦЭМ!$C$33:$C$776,СВЦЭМ!$A$33:$A$776,$A106,СВЦЭМ!$B$33:$B$776,F$83)+'СЕТ СН'!$H$12+СВЦЭМ!$D$10+'СЕТ СН'!$H$6-'СЕТ СН'!$H$22</f>
        <v>1337.4199778900002</v>
      </c>
      <c r="G106" s="36">
        <f>SUMIFS(СВЦЭМ!$C$33:$C$776,СВЦЭМ!$A$33:$A$776,$A106,СВЦЭМ!$B$33:$B$776,G$83)+'СЕТ СН'!$H$12+СВЦЭМ!$D$10+'СЕТ СН'!$H$6-'СЕТ СН'!$H$22</f>
        <v>1330.6624059300002</v>
      </c>
      <c r="H106" s="36">
        <f>SUMIFS(СВЦЭМ!$C$33:$C$776,СВЦЭМ!$A$33:$A$776,$A106,СВЦЭМ!$B$33:$B$776,H$83)+'СЕТ СН'!$H$12+СВЦЭМ!$D$10+'СЕТ СН'!$H$6-'СЕТ СН'!$H$22</f>
        <v>1299.5064704900001</v>
      </c>
      <c r="I106" s="36">
        <f>SUMIFS(СВЦЭМ!$C$33:$C$776,СВЦЭМ!$A$33:$A$776,$A106,СВЦЭМ!$B$33:$B$776,I$83)+'СЕТ СН'!$H$12+СВЦЭМ!$D$10+'СЕТ СН'!$H$6-'СЕТ СН'!$H$22</f>
        <v>1236.4154909000001</v>
      </c>
      <c r="J106" s="36">
        <f>SUMIFS(СВЦЭМ!$C$33:$C$776,СВЦЭМ!$A$33:$A$776,$A106,СВЦЭМ!$B$33:$B$776,J$83)+'СЕТ СН'!$H$12+СВЦЭМ!$D$10+'СЕТ СН'!$H$6-'СЕТ СН'!$H$22</f>
        <v>1202.4023388100002</v>
      </c>
      <c r="K106" s="36">
        <f>SUMIFS(СВЦЭМ!$C$33:$C$776,СВЦЭМ!$A$33:$A$776,$A106,СВЦЭМ!$B$33:$B$776,K$83)+'СЕТ СН'!$H$12+СВЦЭМ!$D$10+'СЕТ СН'!$H$6-'СЕТ СН'!$H$22</f>
        <v>1196.6050344800001</v>
      </c>
      <c r="L106" s="36">
        <f>SUMIFS(СВЦЭМ!$C$33:$C$776,СВЦЭМ!$A$33:$A$776,$A106,СВЦЭМ!$B$33:$B$776,L$83)+'СЕТ СН'!$H$12+СВЦЭМ!$D$10+'СЕТ СН'!$H$6-'СЕТ СН'!$H$22</f>
        <v>1201.7237508100002</v>
      </c>
      <c r="M106" s="36">
        <f>SUMIFS(СВЦЭМ!$C$33:$C$776,СВЦЭМ!$A$33:$A$776,$A106,СВЦЭМ!$B$33:$B$776,M$83)+'СЕТ СН'!$H$12+СВЦЭМ!$D$10+'СЕТ СН'!$H$6-'СЕТ СН'!$H$22</f>
        <v>1199.7119903100001</v>
      </c>
      <c r="N106" s="36">
        <f>SUMIFS(СВЦЭМ!$C$33:$C$776,СВЦЭМ!$A$33:$A$776,$A106,СВЦЭМ!$B$33:$B$776,N$83)+'СЕТ СН'!$H$12+СВЦЭМ!$D$10+'СЕТ СН'!$H$6-'СЕТ СН'!$H$22</f>
        <v>1195.81658836</v>
      </c>
      <c r="O106" s="36">
        <f>SUMIFS(СВЦЭМ!$C$33:$C$776,СВЦЭМ!$A$33:$A$776,$A106,СВЦЭМ!$B$33:$B$776,O$83)+'СЕТ СН'!$H$12+СВЦЭМ!$D$10+'СЕТ СН'!$H$6-'СЕТ СН'!$H$22</f>
        <v>1243.1697894500001</v>
      </c>
      <c r="P106" s="36">
        <f>SUMIFS(СВЦЭМ!$C$33:$C$776,СВЦЭМ!$A$33:$A$776,$A106,СВЦЭМ!$B$33:$B$776,P$83)+'СЕТ СН'!$H$12+СВЦЭМ!$D$10+'СЕТ СН'!$H$6-'СЕТ СН'!$H$22</f>
        <v>1258.0361394900001</v>
      </c>
      <c r="Q106" s="36">
        <f>SUMIFS(СВЦЭМ!$C$33:$C$776,СВЦЭМ!$A$33:$A$776,$A106,СВЦЭМ!$B$33:$B$776,Q$83)+'СЕТ СН'!$H$12+СВЦЭМ!$D$10+'СЕТ СН'!$H$6-'СЕТ СН'!$H$22</f>
        <v>1262.03736015</v>
      </c>
      <c r="R106" s="36">
        <f>SUMIFS(СВЦЭМ!$C$33:$C$776,СВЦЭМ!$A$33:$A$776,$A106,СВЦЭМ!$B$33:$B$776,R$83)+'СЕТ СН'!$H$12+СВЦЭМ!$D$10+'СЕТ СН'!$H$6-'СЕТ СН'!$H$22</f>
        <v>1215.9162027700002</v>
      </c>
      <c r="S106" s="36">
        <f>SUMIFS(СВЦЭМ!$C$33:$C$776,СВЦЭМ!$A$33:$A$776,$A106,СВЦЭМ!$B$33:$B$776,S$83)+'СЕТ СН'!$H$12+СВЦЭМ!$D$10+'СЕТ СН'!$H$6-'СЕТ СН'!$H$22</f>
        <v>1197.42436735</v>
      </c>
      <c r="T106" s="36">
        <f>SUMIFS(СВЦЭМ!$C$33:$C$776,СВЦЭМ!$A$33:$A$776,$A106,СВЦЭМ!$B$33:$B$776,T$83)+'СЕТ СН'!$H$12+СВЦЭМ!$D$10+'СЕТ СН'!$H$6-'СЕТ СН'!$H$22</f>
        <v>1194.9486891600002</v>
      </c>
      <c r="U106" s="36">
        <f>SUMIFS(СВЦЭМ!$C$33:$C$776,СВЦЭМ!$A$33:$A$776,$A106,СВЦЭМ!$B$33:$B$776,U$83)+'СЕТ СН'!$H$12+СВЦЭМ!$D$10+'СЕТ СН'!$H$6-'СЕТ СН'!$H$22</f>
        <v>1195.9223580100002</v>
      </c>
      <c r="V106" s="36">
        <f>SUMIFS(СВЦЭМ!$C$33:$C$776,СВЦЭМ!$A$33:$A$776,$A106,СВЦЭМ!$B$33:$B$776,V$83)+'СЕТ СН'!$H$12+СВЦЭМ!$D$10+'СЕТ СН'!$H$6-'СЕТ СН'!$H$22</f>
        <v>1198.23443752</v>
      </c>
      <c r="W106" s="36">
        <f>SUMIFS(СВЦЭМ!$C$33:$C$776,СВЦЭМ!$A$33:$A$776,$A106,СВЦЭМ!$B$33:$B$776,W$83)+'СЕТ СН'!$H$12+СВЦЭМ!$D$10+'СЕТ СН'!$H$6-'СЕТ СН'!$H$22</f>
        <v>1197.86670523</v>
      </c>
      <c r="X106" s="36">
        <f>SUMIFS(СВЦЭМ!$C$33:$C$776,СВЦЭМ!$A$33:$A$776,$A106,СВЦЭМ!$B$33:$B$776,X$83)+'СЕТ СН'!$H$12+СВЦЭМ!$D$10+'СЕТ СН'!$H$6-'СЕТ СН'!$H$22</f>
        <v>1207.65415153</v>
      </c>
      <c r="Y106" s="36">
        <f>SUMIFS(СВЦЭМ!$C$33:$C$776,СВЦЭМ!$A$33:$A$776,$A106,СВЦЭМ!$B$33:$B$776,Y$83)+'СЕТ СН'!$H$12+СВЦЭМ!$D$10+'СЕТ СН'!$H$6-'СЕТ СН'!$H$22</f>
        <v>1225.59893807</v>
      </c>
    </row>
    <row r="107" spans="1:25" ht="15.75" x14ac:dyDescent="0.2">
      <c r="A107" s="35">
        <f t="shared" si="2"/>
        <v>44189</v>
      </c>
      <c r="B107" s="36">
        <f>SUMIFS(СВЦЭМ!$C$33:$C$776,СВЦЭМ!$A$33:$A$776,$A107,СВЦЭМ!$B$33:$B$776,B$83)+'СЕТ СН'!$H$12+СВЦЭМ!$D$10+'СЕТ СН'!$H$6-'СЕТ СН'!$H$22</f>
        <v>1275.8727511900001</v>
      </c>
      <c r="C107" s="36">
        <f>SUMIFS(СВЦЭМ!$C$33:$C$776,СВЦЭМ!$A$33:$A$776,$A107,СВЦЭМ!$B$33:$B$776,C$83)+'СЕТ СН'!$H$12+СВЦЭМ!$D$10+'СЕТ СН'!$H$6-'СЕТ СН'!$H$22</f>
        <v>1328.14230582</v>
      </c>
      <c r="D107" s="36">
        <f>SUMIFS(СВЦЭМ!$C$33:$C$776,СВЦЭМ!$A$33:$A$776,$A107,СВЦЭМ!$B$33:$B$776,D$83)+'СЕТ СН'!$H$12+СВЦЭМ!$D$10+'СЕТ СН'!$H$6-'СЕТ СН'!$H$22</f>
        <v>1336.0518627400002</v>
      </c>
      <c r="E107" s="36">
        <f>SUMIFS(СВЦЭМ!$C$33:$C$776,СВЦЭМ!$A$33:$A$776,$A107,СВЦЭМ!$B$33:$B$776,E$83)+'СЕТ СН'!$H$12+СВЦЭМ!$D$10+'СЕТ СН'!$H$6-'СЕТ СН'!$H$22</f>
        <v>1340.1890832400002</v>
      </c>
      <c r="F107" s="36">
        <f>SUMIFS(СВЦЭМ!$C$33:$C$776,СВЦЭМ!$A$33:$A$776,$A107,СВЦЭМ!$B$33:$B$776,F$83)+'СЕТ СН'!$H$12+СВЦЭМ!$D$10+'СЕТ СН'!$H$6-'СЕТ СН'!$H$22</f>
        <v>1337.1194725600001</v>
      </c>
      <c r="G107" s="36">
        <f>SUMIFS(СВЦЭМ!$C$33:$C$776,СВЦЭМ!$A$33:$A$776,$A107,СВЦЭМ!$B$33:$B$776,G$83)+'СЕТ СН'!$H$12+СВЦЭМ!$D$10+'СЕТ СН'!$H$6-'СЕТ СН'!$H$22</f>
        <v>1319.9331882300003</v>
      </c>
      <c r="H107" s="36">
        <f>SUMIFS(СВЦЭМ!$C$33:$C$776,СВЦЭМ!$A$33:$A$776,$A107,СВЦЭМ!$B$33:$B$776,H$83)+'СЕТ СН'!$H$12+СВЦЭМ!$D$10+'СЕТ СН'!$H$6-'СЕТ СН'!$H$22</f>
        <v>1284.3440251100001</v>
      </c>
      <c r="I107" s="36">
        <f>SUMIFS(СВЦЭМ!$C$33:$C$776,СВЦЭМ!$A$33:$A$776,$A107,СВЦЭМ!$B$33:$B$776,I$83)+'СЕТ СН'!$H$12+СВЦЭМ!$D$10+'СЕТ СН'!$H$6-'СЕТ СН'!$H$22</f>
        <v>1239.11544209</v>
      </c>
      <c r="J107" s="36">
        <f>SUMIFS(СВЦЭМ!$C$33:$C$776,СВЦЭМ!$A$33:$A$776,$A107,СВЦЭМ!$B$33:$B$776,J$83)+'СЕТ СН'!$H$12+СВЦЭМ!$D$10+'СЕТ СН'!$H$6-'СЕТ СН'!$H$22</f>
        <v>1196.4607292600001</v>
      </c>
      <c r="K107" s="36">
        <f>SUMIFS(СВЦЭМ!$C$33:$C$776,СВЦЭМ!$A$33:$A$776,$A107,СВЦЭМ!$B$33:$B$776,K$83)+'СЕТ СН'!$H$12+СВЦЭМ!$D$10+'СЕТ СН'!$H$6-'СЕТ СН'!$H$22</f>
        <v>1209.8596171200002</v>
      </c>
      <c r="L107" s="36">
        <f>SUMIFS(СВЦЭМ!$C$33:$C$776,СВЦЭМ!$A$33:$A$776,$A107,СВЦЭМ!$B$33:$B$776,L$83)+'СЕТ СН'!$H$12+СВЦЭМ!$D$10+'СЕТ СН'!$H$6-'СЕТ СН'!$H$22</f>
        <v>1211.0871888400002</v>
      </c>
      <c r="M107" s="36">
        <f>SUMIFS(СВЦЭМ!$C$33:$C$776,СВЦЭМ!$A$33:$A$776,$A107,СВЦЭМ!$B$33:$B$776,M$83)+'СЕТ СН'!$H$12+СВЦЭМ!$D$10+'СЕТ СН'!$H$6-'СЕТ СН'!$H$22</f>
        <v>1205.2026931400001</v>
      </c>
      <c r="N107" s="36">
        <f>SUMIFS(СВЦЭМ!$C$33:$C$776,СВЦЭМ!$A$33:$A$776,$A107,СВЦЭМ!$B$33:$B$776,N$83)+'СЕТ СН'!$H$12+СВЦЭМ!$D$10+'СЕТ СН'!$H$6-'СЕТ СН'!$H$22</f>
        <v>1208.6778789900002</v>
      </c>
      <c r="O107" s="36">
        <f>SUMIFS(СВЦЭМ!$C$33:$C$776,СВЦЭМ!$A$33:$A$776,$A107,СВЦЭМ!$B$33:$B$776,O$83)+'СЕТ СН'!$H$12+СВЦЭМ!$D$10+'СЕТ СН'!$H$6-'СЕТ СН'!$H$22</f>
        <v>1245.8043278300001</v>
      </c>
      <c r="P107" s="36">
        <f>SUMIFS(СВЦЭМ!$C$33:$C$776,СВЦЭМ!$A$33:$A$776,$A107,СВЦЭМ!$B$33:$B$776,P$83)+'СЕТ СН'!$H$12+СВЦЭМ!$D$10+'СЕТ СН'!$H$6-'СЕТ СН'!$H$22</f>
        <v>1260.74386166</v>
      </c>
      <c r="Q107" s="36">
        <f>SUMIFS(СВЦЭМ!$C$33:$C$776,СВЦЭМ!$A$33:$A$776,$A107,СВЦЭМ!$B$33:$B$776,Q$83)+'СЕТ СН'!$H$12+СВЦЭМ!$D$10+'СЕТ СН'!$H$6-'СЕТ СН'!$H$22</f>
        <v>1262.8618078900001</v>
      </c>
      <c r="R107" s="36">
        <f>SUMIFS(СВЦЭМ!$C$33:$C$776,СВЦЭМ!$A$33:$A$776,$A107,СВЦЭМ!$B$33:$B$776,R$83)+'СЕТ СН'!$H$12+СВЦЭМ!$D$10+'СЕТ СН'!$H$6-'СЕТ СН'!$H$22</f>
        <v>1219.49747232</v>
      </c>
      <c r="S107" s="36">
        <f>SUMIFS(СВЦЭМ!$C$33:$C$776,СВЦЭМ!$A$33:$A$776,$A107,СВЦЭМ!$B$33:$B$776,S$83)+'СЕТ СН'!$H$12+СВЦЭМ!$D$10+'СЕТ СН'!$H$6-'СЕТ СН'!$H$22</f>
        <v>1202.35563714</v>
      </c>
      <c r="T107" s="36">
        <f>SUMIFS(СВЦЭМ!$C$33:$C$776,СВЦЭМ!$A$33:$A$776,$A107,СВЦЭМ!$B$33:$B$776,T$83)+'СЕТ СН'!$H$12+СВЦЭМ!$D$10+'СЕТ СН'!$H$6-'СЕТ СН'!$H$22</f>
        <v>1204.2007962</v>
      </c>
      <c r="U107" s="36">
        <f>SUMIFS(СВЦЭМ!$C$33:$C$776,СВЦЭМ!$A$33:$A$776,$A107,СВЦЭМ!$B$33:$B$776,U$83)+'СЕТ СН'!$H$12+СВЦЭМ!$D$10+'СЕТ СН'!$H$6-'СЕТ СН'!$H$22</f>
        <v>1204.12581585</v>
      </c>
      <c r="V107" s="36">
        <f>SUMIFS(СВЦЭМ!$C$33:$C$776,СВЦЭМ!$A$33:$A$776,$A107,СВЦЭМ!$B$33:$B$776,V$83)+'СЕТ СН'!$H$12+СВЦЭМ!$D$10+'СЕТ СН'!$H$6-'СЕТ СН'!$H$22</f>
        <v>1200.0289855200001</v>
      </c>
      <c r="W107" s="36">
        <f>SUMIFS(СВЦЭМ!$C$33:$C$776,СВЦЭМ!$A$33:$A$776,$A107,СВЦЭМ!$B$33:$B$776,W$83)+'СЕТ СН'!$H$12+СВЦЭМ!$D$10+'СЕТ СН'!$H$6-'СЕТ СН'!$H$22</f>
        <v>1203.03268682</v>
      </c>
      <c r="X107" s="36">
        <f>SUMIFS(СВЦЭМ!$C$33:$C$776,СВЦЭМ!$A$33:$A$776,$A107,СВЦЭМ!$B$33:$B$776,X$83)+'СЕТ СН'!$H$12+СВЦЭМ!$D$10+'СЕТ СН'!$H$6-'СЕТ СН'!$H$22</f>
        <v>1202.24961203</v>
      </c>
      <c r="Y107" s="36">
        <f>SUMIFS(СВЦЭМ!$C$33:$C$776,СВЦЭМ!$A$33:$A$776,$A107,СВЦЭМ!$B$33:$B$776,Y$83)+'СЕТ СН'!$H$12+СВЦЭМ!$D$10+'СЕТ СН'!$H$6-'СЕТ СН'!$H$22</f>
        <v>1217.21759363</v>
      </c>
    </row>
    <row r="108" spans="1:25" ht="15.75" x14ac:dyDescent="0.2">
      <c r="A108" s="35">
        <f t="shared" si="2"/>
        <v>44190</v>
      </c>
      <c r="B108" s="36">
        <f>SUMIFS(СВЦЭМ!$C$33:$C$776,СВЦЭМ!$A$33:$A$776,$A108,СВЦЭМ!$B$33:$B$776,B$83)+'СЕТ СН'!$H$12+СВЦЭМ!$D$10+'СЕТ СН'!$H$6-'СЕТ СН'!$H$22</f>
        <v>1262.0737879200001</v>
      </c>
      <c r="C108" s="36">
        <f>SUMIFS(СВЦЭМ!$C$33:$C$776,СВЦЭМ!$A$33:$A$776,$A108,СВЦЭМ!$B$33:$B$776,C$83)+'СЕТ СН'!$H$12+СВЦЭМ!$D$10+'СЕТ СН'!$H$6-'СЕТ СН'!$H$22</f>
        <v>1315.4820732100002</v>
      </c>
      <c r="D108" s="36">
        <f>SUMIFS(СВЦЭМ!$C$33:$C$776,СВЦЭМ!$A$33:$A$776,$A108,СВЦЭМ!$B$33:$B$776,D$83)+'СЕТ СН'!$H$12+СВЦЭМ!$D$10+'СЕТ СН'!$H$6-'СЕТ СН'!$H$22</f>
        <v>1336.71576069</v>
      </c>
      <c r="E108" s="36">
        <f>SUMIFS(СВЦЭМ!$C$33:$C$776,СВЦЭМ!$A$33:$A$776,$A108,СВЦЭМ!$B$33:$B$776,E$83)+'СЕТ СН'!$H$12+СВЦЭМ!$D$10+'СЕТ СН'!$H$6-'СЕТ СН'!$H$22</f>
        <v>1346.0126534400001</v>
      </c>
      <c r="F108" s="36">
        <f>SUMIFS(СВЦЭМ!$C$33:$C$776,СВЦЭМ!$A$33:$A$776,$A108,СВЦЭМ!$B$33:$B$776,F$83)+'СЕТ СН'!$H$12+СВЦЭМ!$D$10+'СЕТ СН'!$H$6-'СЕТ СН'!$H$22</f>
        <v>1339.0896373500002</v>
      </c>
      <c r="G108" s="36">
        <f>SUMIFS(СВЦЭМ!$C$33:$C$776,СВЦЭМ!$A$33:$A$776,$A108,СВЦЭМ!$B$33:$B$776,G$83)+'СЕТ СН'!$H$12+СВЦЭМ!$D$10+'СЕТ СН'!$H$6-'СЕТ СН'!$H$22</f>
        <v>1321.5314087400002</v>
      </c>
      <c r="H108" s="36">
        <f>SUMIFS(СВЦЭМ!$C$33:$C$776,СВЦЭМ!$A$33:$A$776,$A108,СВЦЭМ!$B$33:$B$776,H$83)+'СЕТ СН'!$H$12+СВЦЭМ!$D$10+'СЕТ СН'!$H$6-'СЕТ СН'!$H$22</f>
        <v>1284.7627298300001</v>
      </c>
      <c r="I108" s="36">
        <f>SUMIFS(СВЦЭМ!$C$33:$C$776,СВЦЭМ!$A$33:$A$776,$A108,СВЦЭМ!$B$33:$B$776,I$83)+'СЕТ СН'!$H$12+СВЦЭМ!$D$10+'СЕТ СН'!$H$6-'СЕТ СН'!$H$22</f>
        <v>1236.17735644</v>
      </c>
      <c r="J108" s="36">
        <f>SUMIFS(СВЦЭМ!$C$33:$C$776,СВЦЭМ!$A$33:$A$776,$A108,СВЦЭМ!$B$33:$B$776,J$83)+'СЕТ СН'!$H$12+СВЦЭМ!$D$10+'СЕТ СН'!$H$6-'СЕТ СН'!$H$22</f>
        <v>1191.7689874500002</v>
      </c>
      <c r="K108" s="36">
        <f>SUMIFS(СВЦЭМ!$C$33:$C$776,СВЦЭМ!$A$33:$A$776,$A108,СВЦЭМ!$B$33:$B$776,K$83)+'СЕТ СН'!$H$12+СВЦЭМ!$D$10+'СЕТ СН'!$H$6-'СЕТ СН'!$H$22</f>
        <v>1190.9523755100001</v>
      </c>
      <c r="L108" s="36">
        <f>SUMIFS(СВЦЭМ!$C$33:$C$776,СВЦЭМ!$A$33:$A$776,$A108,СВЦЭМ!$B$33:$B$776,L$83)+'СЕТ СН'!$H$12+СВЦЭМ!$D$10+'СЕТ СН'!$H$6-'СЕТ СН'!$H$22</f>
        <v>1197.83683597</v>
      </c>
      <c r="M108" s="36">
        <f>SUMIFS(СВЦЭМ!$C$33:$C$776,СВЦЭМ!$A$33:$A$776,$A108,СВЦЭМ!$B$33:$B$776,M$83)+'СЕТ СН'!$H$12+СВЦЭМ!$D$10+'СЕТ СН'!$H$6-'СЕТ СН'!$H$22</f>
        <v>1188.8791941900001</v>
      </c>
      <c r="N108" s="36">
        <f>SUMIFS(СВЦЭМ!$C$33:$C$776,СВЦЭМ!$A$33:$A$776,$A108,СВЦЭМ!$B$33:$B$776,N$83)+'СЕТ СН'!$H$12+СВЦЭМ!$D$10+'СЕТ СН'!$H$6-'СЕТ СН'!$H$22</f>
        <v>1185.3893314000002</v>
      </c>
      <c r="O108" s="36">
        <f>SUMIFS(СВЦЭМ!$C$33:$C$776,СВЦЭМ!$A$33:$A$776,$A108,СВЦЭМ!$B$33:$B$776,O$83)+'СЕТ СН'!$H$12+СВЦЭМ!$D$10+'СЕТ СН'!$H$6-'СЕТ СН'!$H$22</f>
        <v>1214.4273252400001</v>
      </c>
      <c r="P108" s="36">
        <f>SUMIFS(СВЦЭМ!$C$33:$C$776,СВЦЭМ!$A$33:$A$776,$A108,СВЦЭМ!$B$33:$B$776,P$83)+'СЕТ СН'!$H$12+СВЦЭМ!$D$10+'СЕТ СН'!$H$6-'СЕТ СН'!$H$22</f>
        <v>1238.6704628100001</v>
      </c>
      <c r="Q108" s="36">
        <f>SUMIFS(СВЦЭМ!$C$33:$C$776,СВЦЭМ!$A$33:$A$776,$A108,СВЦЭМ!$B$33:$B$776,Q$83)+'СЕТ СН'!$H$12+СВЦЭМ!$D$10+'СЕТ СН'!$H$6-'СЕТ СН'!$H$22</f>
        <v>1243.38776641</v>
      </c>
      <c r="R108" s="36">
        <f>SUMIFS(СВЦЭМ!$C$33:$C$776,СВЦЭМ!$A$33:$A$776,$A108,СВЦЭМ!$B$33:$B$776,R$83)+'СЕТ СН'!$H$12+СВЦЭМ!$D$10+'СЕТ СН'!$H$6-'СЕТ СН'!$H$22</f>
        <v>1198.1312036500001</v>
      </c>
      <c r="S108" s="36">
        <f>SUMIFS(СВЦЭМ!$C$33:$C$776,СВЦЭМ!$A$33:$A$776,$A108,СВЦЭМ!$B$33:$B$776,S$83)+'СЕТ СН'!$H$12+СВЦЭМ!$D$10+'СЕТ СН'!$H$6-'СЕТ СН'!$H$22</f>
        <v>1183.67437651</v>
      </c>
      <c r="T108" s="36">
        <f>SUMIFS(СВЦЭМ!$C$33:$C$776,СВЦЭМ!$A$33:$A$776,$A108,СВЦЭМ!$B$33:$B$776,T$83)+'СЕТ СН'!$H$12+СВЦЭМ!$D$10+'СЕТ СН'!$H$6-'СЕТ СН'!$H$22</f>
        <v>1191.6513211200001</v>
      </c>
      <c r="U108" s="36">
        <f>SUMIFS(СВЦЭМ!$C$33:$C$776,СВЦЭМ!$A$33:$A$776,$A108,СВЦЭМ!$B$33:$B$776,U$83)+'СЕТ СН'!$H$12+СВЦЭМ!$D$10+'СЕТ СН'!$H$6-'СЕТ СН'!$H$22</f>
        <v>1190.7598053700001</v>
      </c>
      <c r="V108" s="36">
        <f>SUMIFS(СВЦЭМ!$C$33:$C$776,СВЦЭМ!$A$33:$A$776,$A108,СВЦЭМ!$B$33:$B$776,V$83)+'СЕТ СН'!$H$12+СВЦЭМ!$D$10+'СЕТ СН'!$H$6-'СЕТ СН'!$H$22</f>
        <v>1185.83069916</v>
      </c>
      <c r="W108" s="36">
        <f>SUMIFS(СВЦЭМ!$C$33:$C$776,СВЦЭМ!$A$33:$A$776,$A108,СВЦЭМ!$B$33:$B$776,W$83)+'СЕТ СН'!$H$12+СВЦЭМ!$D$10+'СЕТ СН'!$H$6-'СЕТ СН'!$H$22</f>
        <v>1177.02636981</v>
      </c>
      <c r="X108" s="36">
        <f>SUMIFS(СВЦЭМ!$C$33:$C$776,СВЦЭМ!$A$33:$A$776,$A108,СВЦЭМ!$B$33:$B$776,X$83)+'СЕТ СН'!$H$12+СВЦЭМ!$D$10+'СЕТ СН'!$H$6-'СЕТ СН'!$H$22</f>
        <v>1181.3924629200001</v>
      </c>
      <c r="Y108" s="36">
        <f>SUMIFS(СВЦЭМ!$C$33:$C$776,СВЦЭМ!$A$33:$A$776,$A108,СВЦЭМ!$B$33:$B$776,Y$83)+'СЕТ СН'!$H$12+СВЦЭМ!$D$10+'СЕТ СН'!$H$6-'СЕТ СН'!$H$22</f>
        <v>1200.5672224500001</v>
      </c>
    </row>
    <row r="109" spans="1:25" ht="15.75" x14ac:dyDescent="0.2">
      <c r="A109" s="35">
        <f t="shared" si="2"/>
        <v>44191</v>
      </c>
      <c r="B109" s="36">
        <f>SUMIFS(СВЦЭМ!$C$33:$C$776,СВЦЭМ!$A$33:$A$776,$A109,СВЦЭМ!$B$33:$B$776,B$83)+'СЕТ СН'!$H$12+СВЦЭМ!$D$10+'СЕТ СН'!$H$6-'СЕТ СН'!$H$22</f>
        <v>1272.9107954000001</v>
      </c>
      <c r="C109" s="36">
        <f>SUMIFS(СВЦЭМ!$C$33:$C$776,СВЦЭМ!$A$33:$A$776,$A109,СВЦЭМ!$B$33:$B$776,C$83)+'СЕТ СН'!$H$12+СВЦЭМ!$D$10+'СЕТ СН'!$H$6-'СЕТ СН'!$H$22</f>
        <v>1325.3249048400003</v>
      </c>
      <c r="D109" s="36">
        <f>SUMIFS(СВЦЭМ!$C$33:$C$776,СВЦЭМ!$A$33:$A$776,$A109,СВЦЭМ!$B$33:$B$776,D$83)+'СЕТ СН'!$H$12+СВЦЭМ!$D$10+'СЕТ СН'!$H$6-'СЕТ СН'!$H$22</f>
        <v>1341.55971421</v>
      </c>
      <c r="E109" s="36">
        <f>SUMIFS(СВЦЭМ!$C$33:$C$776,СВЦЭМ!$A$33:$A$776,$A109,СВЦЭМ!$B$33:$B$776,E$83)+'СЕТ СН'!$H$12+СВЦЭМ!$D$10+'СЕТ СН'!$H$6-'СЕТ СН'!$H$22</f>
        <v>1356.4066569400002</v>
      </c>
      <c r="F109" s="36">
        <f>SUMIFS(СВЦЭМ!$C$33:$C$776,СВЦЭМ!$A$33:$A$776,$A109,СВЦЭМ!$B$33:$B$776,F$83)+'СЕТ СН'!$H$12+СВЦЭМ!$D$10+'СЕТ СН'!$H$6-'СЕТ СН'!$H$22</f>
        <v>1365.2661531400001</v>
      </c>
      <c r="G109" s="36">
        <f>SUMIFS(СВЦЭМ!$C$33:$C$776,СВЦЭМ!$A$33:$A$776,$A109,СВЦЭМ!$B$33:$B$776,G$83)+'СЕТ СН'!$H$12+СВЦЭМ!$D$10+'СЕТ СН'!$H$6-'СЕТ СН'!$H$22</f>
        <v>1353.51244681</v>
      </c>
      <c r="H109" s="36">
        <f>SUMIFS(СВЦЭМ!$C$33:$C$776,СВЦЭМ!$A$33:$A$776,$A109,СВЦЭМ!$B$33:$B$776,H$83)+'СЕТ СН'!$H$12+СВЦЭМ!$D$10+'СЕТ СН'!$H$6-'СЕТ СН'!$H$22</f>
        <v>1304.5319883700001</v>
      </c>
      <c r="I109" s="36">
        <f>SUMIFS(СВЦЭМ!$C$33:$C$776,СВЦЭМ!$A$33:$A$776,$A109,СВЦЭМ!$B$33:$B$776,I$83)+'СЕТ СН'!$H$12+СВЦЭМ!$D$10+'СЕТ СН'!$H$6-'СЕТ СН'!$H$22</f>
        <v>1255.8409450500001</v>
      </c>
      <c r="J109" s="36">
        <f>SUMIFS(СВЦЭМ!$C$33:$C$776,СВЦЭМ!$A$33:$A$776,$A109,СВЦЭМ!$B$33:$B$776,J$83)+'СЕТ СН'!$H$12+СВЦЭМ!$D$10+'СЕТ СН'!$H$6-'СЕТ СН'!$H$22</f>
        <v>1211.6131573500002</v>
      </c>
      <c r="K109" s="36">
        <f>SUMIFS(СВЦЭМ!$C$33:$C$776,СВЦЭМ!$A$33:$A$776,$A109,СВЦЭМ!$B$33:$B$776,K$83)+'СЕТ СН'!$H$12+СВЦЭМ!$D$10+'СЕТ СН'!$H$6-'СЕТ СН'!$H$22</f>
        <v>1175.98094971</v>
      </c>
      <c r="L109" s="36">
        <f>SUMIFS(СВЦЭМ!$C$33:$C$776,СВЦЭМ!$A$33:$A$776,$A109,СВЦЭМ!$B$33:$B$776,L$83)+'СЕТ СН'!$H$12+СВЦЭМ!$D$10+'СЕТ СН'!$H$6-'СЕТ СН'!$H$22</f>
        <v>1177.1742496100001</v>
      </c>
      <c r="M109" s="36">
        <f>SUMIFS(СВЦЭМ!$C$33:$C$776,СВЦЭМ!$A$33:$A$776,$A109,СВЦЭМ!$B$33:$B$776,M$83)+'СЕТ СН'!$H$12+СВЦЭМ!$D$10+'СЕТ СН'!$H$6-'СЕТ СН'!$H$22</f>
        <v>1176.6172691100001</v>
      </c>
      <c r="N109" s="36">
        <f>SUMIFS(СВЦЭМ!$C$33:$C$776,СВЦЭМ!$A$33:$A$776,$A109,СВЦЭМ!$B$33:$B$776,N$83)+'СЕТ СН'!$H$12+СВЦЭМ!$D$10+'СЕТ СН'!$H$6-'СЕТ СН'!$H$22</f>
        <v>1181.9020802800001</v>
      </c>
      <c r="O109" s="36">
        <f>SUMIFS(СВЦЭМ!$C$33:$C$776,СВЦЭМ!$A$33:$A$776,$A109,СВЦЭМ!$B$33:$B$776,O$83)+'СЕТ СН'!$H$12+СВЦЭМ!$D$10+'СЕТ СН'!$H$6-'СЕТ СН'!$H$22</f>
        <v>1224.88619778</v>
      </c>
      <c r="P109" s="36">
        <f>SUMIFS(СВЦЭМ!$C$33:$C$776,СВЦЭМ!$A$33:$A$776,$A109,СВЦЭМ!$B$33:$B$776,P$83)+'СЕТ СН'!$H$12+СВЦЭМ!$D$10+'СЕТ СН'!$H$6-'СЕТ СН'!$H$22</f>
        <v>1243.8821938400001</v>
      </c>
      <c r="Q109" s="36">
        <f>SUMIFS(СВЦЭМ!$C$33:$C$776,СВЦЭМ!$A$33:$A$776,$A109,СВЦЭМ!$B$33:$B$776,Q$83)+'СЕТ СН'!$H$12+СВЦЭМ!$D$10+'СЕТ СН'!$H$6-'СЕТ СН'!$H$22</f>
        <v>1246.5087816500002</v>
      </c>
      <c r="R109" s="36">
        <f>SUMIFS(СВЦЭМ!$C$33:$C$776,СВЦЭМ!$A$33:$A$776,$A109,СВЦЭМ!$B$33:$B$776,R$83)+'СЕТ СН'!$H$12+СВЦЭМ!$D$10+'СЕТ СН'!$H$6-'СЕТ СН'!$H$22</f>
        <v>1202.08338174</v>
      </c>
      <c r="S109" s="36">
        <f>SUMIFS(СВЦЭМ!$C$33:$C$776,СВЦЭМ!$A$33:$A$776,$A109,СВЦЭМ!$B$33:$B$776,S$83)+'СЕТ СН'!$H$12+СВЦЭМ!$D$10+'СЕТ СН'!$H$6-'СЕТ СН'!$H$22</f>
        <v>1174.51663736</v>
      </c>
      <c r="T109" s="36">
        <f>SUMIFS(СВЦЭМ!$C$33:$C$776,СВЦЭМ!$A$33:$A$776,$A109,СВЦЭМ!$B$33:$B$776,T$83)+'СЕТ СН'!$H$12+СВЦЭМ!$D$10+'СЕТ СН'!$H$6-'СЕТ СН'!$H$22</f>
        <v>1160.54344924</v>
      </c>
      <c r="U109" s="36">
        <f>SUMIFS(СВЦЭМ!$C$33:$C$776,СВЦЭМ!$A$33:$A$776,$A109,СВЦЭМ!$B$33:$B$776,U$83)+'СЕТ СН'!$H$12+СВЦЭМ!$D$10+'СЕТ СН'!$H$6-'СЕТ СН'!$H$22</f>
        <v>1157.5032334800001</v>
      </c>
      <c r="V109" s="36">
        <f>SUMIFS(СВЦЭМ!$C$33:$C$776,СВЦЭМ!$A$33:$A$776,$A109,СВЦЭМ!$B$33:$B$776,V$83)+'СЕТ СН'!$H$12+СВЦЭМ!$D$10+'СЕТ СН'!$H$6-'СЕТ СН'!$H$22</f>
        <v>1168.4971037600001</v>
      </c>
      <c r="W109" s="36">
        <f>SUMIFS(СВЦЭМ!$C$33:$C$776,СВЦЭМ!$A$33:$A$776,$A109,СВЦЭМ!$B$33:$B$776,W$83)+'СЕТ СН'!$H$12+СВЦЭМ!$D$10+'СЕТ СН'!$H$6-'СЕТ СН'!$H$22</f>
        <v>1179.3806246500001</v>
      </c>
      <c r="X109" s="36">
        <f>SUMIFS(СВЦЭМ!$C$33:$C$776,СВЦЭМ!$A$33:$A$776,$A109,СВЦЭМ!$B$33:$B$776,X$83)+'СЕТ СН'!$H$12+СВЦЭМ!$D$10+'СЕТ СН'!$H$6-'СЕТ СН'!$H$22</f>
        <v>1197.91206089</v>
      </c>
      <c r="Y109" s="36">
        <f>SUMIFS(СВЦЭМ!$C$33:$C$776,СВЦЭМ!$A$33:$A$776,$A109,СВЦЭМ!$B$33:$B$776,Y$83)+'СЕТ СН'!$H$12+СВЦЭМ!$D$10+'СЕТ СН'!$H$6-'СЕТ СН'!$H$22</f>
        <v>1220.92976757</v>
      </c>
    </row>
    <row r="110" spans="1:25" ht="15.75" x14ac:dyDescent="0.2">
      <c r="A110" s="35">
        <f t="shared" si="2"/>
        <v>44192</v>
      </c>
      <c r="B110" s="36">
        <f>SUMIFS(СВЦЭМ!$C$33:$C$776,СВЦЭМ!$A$33:$A$776,$A110,СВЦЭМ!$B$33:$B$776,B$83)+'СЕТ СН'!$H$12+СВЦЭМ!$D$10+'СЕТ СН'!$H$6-'СЕТ СН'!$H$22</f>
        <v>1255.4809586800002</v>
      </c>
      <c r="C110" s="36">
        <f>SUMIFS(СВЦЭМ!$C$33:$C$776,СВЦЭМ!$A$33:$A$776,$A110,СВЦЭМ!$B$33:$B$776,C$83)+'СЕТ СН'!$H$12+СВЦЭМ!$D$10+'СЕТ СН'!$H$6-'СЕТ СН'!$H$22</f>
        <v>1305.3879294000003</v>
      </c>
      <c r="D110" s="36">
        <f>SUMIFS(СВЦЭМ!$C$33:$C$776,СВЦЭМ!$A$33:$A$776,$A110,СВЦЭМ!$B$33:$B$776,D$83)+'СЕТ СН'!$H$12+СВЦЭМ!$D$10+'СЕТ СН'!$H$6-'СЕТ СН'!$H$22</f>
        <v>1329.14973495</v>
      </c>
      <c r="E110" s="36">
        <f>SUMIFS(СВЦЭМ!$C$33:$C$776,СВЦЭМ!$A$33:$A$776,$A110,СВЦЭМ!$B$33:$B$776,E$83)+'СЕТ СН'!$H$12+СВЦЭМ!$D$10+'СЕТ СН'!$H$6-'СЕТ СН'!$H$22</f>
        <v>1341.7392584500001</v>
      </c>
      <c r="F110" s="36">
        <f>SUMIFS(СВЦЭМ!$C$33:$C$776,СВЦЭМ!$A$33:$A$776,$A110,СВЦЭМ!$B$33:$B$776,F$83)+'СЕТ СН'!$H$12+СВЦЭМ!$D$10+'СЕТ СН'!$H$6-'СЕТ СН'!$H$22</f>
        <v>1347.1873149300002</v>
      </c>
      <c r="G110" s="36">
        <f>SUMIFS(СВЦЭМ!$C$33:$C$776,СВЦЭМ!$A$33:$A$776,$A110,СВЦЭМ!$B$33:$B$776,G$83)+'СЕТ СН'!$H$12+СВЦЭМ!$D$10+'СЕТ СН'!$H$6-'СЕТ СН'!$H$22</f>
        <v>1340.7363109500002</v>
      </c>
      <c r="H110" s="36">
        <f>SUMIFS(СВЦЭМ!$C$33:$C$776,СВЦЭМ!$A$33:$A$776,$A110,СВЦЭМ!$B$33:$B$776,H$83)+'СЕТ СН'!$H$12+СВЦЭМ!$D$10+'СЕТ СН'!$H$6-'СЕТ СН'!$H$22</f>
        <v>1325.7472981300002</v>
      </c>
      <c r="I110" s="36">
        <f>SUMIFS(СВЦЭМ!$C$33:$C$776,СВЦЭМ!$A$33:$A$776,$A110,СВЦЭМ!$B$33:$B$776,I$83)+'СЕТ СН'!$H$12+СВЦЭМ!$D$10+'СЕТ СН'!$H$6-'СЕТ СН'!$H$22</f>
        <v>1271.9907168500001</v>
      </c>
      <c r="J110" s="36">
        <f>SUMIFS(СВЦЭМ!$C$33:$C$776,СВЦЭМ!$A$33:$A$776,$A110,СВЦЭМ!$B$33:$B$776,J$83)+'СЕТ СН'!$H$12+СВЦЭМ!$D$10+'СЕТ СН'!$H$6-'СЕТ СН'!$H$22</f>
        <v>1205.1485886600001</v>
      </c>
      <c r="K110" s="36">
        <f>SUMIFS(СВЦЭМ!$C$33:$C$776,СВЦЭМ!$A$33:$A$776,$A110,СВЦЭМ!$B$33:$B$776,K$83)+'СЕТ СН'!$H$12+СВЦЭМ!$D$10+'СЕТ СН'!$H$6-'СЕТ СН'!$H$22</f>
        <v>1177.5074608900002</v>
      </c>
      <c r="L110" s="36">
        <f>SUMIFS(СВЦЭМ!$C$33:$C$776,СВЦЭМ!$A$33:$A$776,$A110,СВЦЭМ!$B$33:$B$776,L$83)+'СЕТ СН'!$H$12+СВЦЭМ!$D$10+'СЕТ СН'!$H$6-'СЕТ СН'!$H$22</f>
        <v>1177.20341022</v>
      </c>
      <c r="M110" s="36">
        <f>SUMIFS(СВЦЭМ!$C$33:$C$776,СВЦЭМ!$A$33:$A$776,$A110,СВЦЭМ!$B$33:$B$776,M$83)+'СЕТ СН'!$H$12+СВЦЭМ!$D$10+'СЕТ СН'!$H$6-'СЕТ СН'!$H$22</f>
        <v>1176.8710419500001</v>
      </c>
      <c r="N110" s="36">
        <f>SUMIFS(СВЦЭМ!$C$33:$C$776,СВЦЭМ!$A$33:$A$776,$A110,СВЦЭМ!$B$33:$B$776,N$83)+'СЕТ СН'!$H$12+СВЦЭМ!$D$10+'СЕТ СН'!$H$6-'СЕТ СН'!$H$22</f>
        <v>1187.4722370300001</v>
      </c>
      <c r="O110" s="36">
        <f>SUMIFS(СВЦЭМ!$C$33:$C$776,СВЦЭМ!$A$33:$A$776,$A110,СВЦЭМ!$B$33:$B$776,O$83)+'СЕТ СН'!$H$12+СВЦЭМ!$D$10+'СЕТ СН'!$H$6-'СЕТ СН'!$H$22</f>
        <v>1234.9592017900002</v>
      </c>
      <c r="P110" s="36">
        <f>SUMIFS(СВЦЭМ!$C$33:$C$776,СВЦЭМ!$A$33:$A$776,$A110,СВЦЭМ!$B$33:$B$776,P$83)+'СЕТ СН'!$H$12+СВЦЭМ!$D$10+'СЕТ СН'!$H$6-'СЕТ СН'!$H$22</f>
        <v>1243.6743307500001</v>
      </c>
      <c r="Q110" s="36">
        <f>SUMIFS(СВЦЭМ!$C$33:$C$776,СВЦЭМ!$A$33:$A$776,$A110,СВЦЭМ!$B$33:$B$776,Q$83)+'СЕТ СН'!$H$12+СВЦЭМ!$D$10+'СЕТ СН'!$H$6-'СЕТ СН'!$H$22</f>
        <v>1251.9867100000001</v>
      </c>
      <c r="R110" s="36">
        <f>SUMIFS(СВЦЭМ!$C$33:$C$776,СВЦЭМ!$A$33:$A$776,$A110,СВЦЭМ!$B$33:$B$776,R$83)+'СЕТ СН'!$H$12+СВЦЭМ!$D$10+'СЕТ СН'!$H$6-'СЕТ СН'!$H$22</f>
        <v>1214.1900911600001</v>
      </c>
      <c r="S110" s="36">
        <f>SUMIFS(СВЦЭМ!$C$33:$C$776,СВЦЭМ!$A$33:$A$776,$A110,СВЦЭМ!$B$33:$B$776,S$83)+'СЕТ СН'!$H$12+СВЦЭМ!$D$10+'СЕТ СН'!$H$6-'СЕТ СН'!$H$22</f>
        <v>1195.1578015800001</v>
      </c>
      <c r="T110" s="36">
        <f>SUMIFS(СВЦЭМ!$C$33:$C$776,СВЦЭМ!$A$33:$A$776,$A110,СВЦЭМ!$B$33:$B$776,T$83)+'СЕТ СН'!$H$12+СВЦЭМ!$D$10+'СЕТ СН'!$H$6-'СЕТ СН'!$H$22</f>
        <v>1201.8474237300002</v>
      </c>
      <c r="U110" s="36">
        <f>SUMIFS(СВЦЭМ!$C$33:$C$776,СВЦЭМ!$A$33:$A$776,$A110,СВЦЭМ!$B$33:$B$776,U$83)+'СЕТ СН'!$H$12+СВЦЭМ!$D$10+'СЕТ СН'!$H$6-'СЕТ СН'!$H$22</f>
        <v>1198.8567893000002</v>
      </c>
      <c r="V110" s="36">
        <f>SUMIFS(СВЦЭМ!$C$33:$C$776,СВЦЭМ!$A$33:$A$776,$A110,СВЦЭМ!$B$33:$B$776,V$83)+'СЕТ СН'!$H$12+СВЦЭМ!$D$10+'СЕТ СН'!$H$6-'СЕТ СН'!$H$22</f>
        <v>1167.2401487300001</v>
      </c>
      <c r="W110" s="36">
        <f>SUMIFS(СВЦЭМ!$C$33:$C$776,СВЦЭМ!$A$33:$A$776,$A110,СВЦЭМ!$B$33:$B$776,W$83)+'СЕТ СН'!$H$12+СВЦЭМ!$D$10+'СЕТ СН'!$H$6-'СЕТ СН'!$H$22</f>
        <v>1182.3422809000001</v>
      </c>
      <c r="X110" s="36">
        <f>SUMIFS(СВЦЭМ!$C$33:$C$776,СВЦЭМ!$A$33:$A$776,$A110,СВЦЭМ!$B$33:$B$776,X$83)+'СЕТ СН'!$H$12+СВЦЭМ!$D$10+'СЕТ СН'!$H$6-'СЕТ СН'!$H$22</f>
        <v>1196.45292337</v>
      </c>
      <c r="Y110" s="36">
        <f>SUMIFS(СВЦЭМ!$C$33:$C$776,СВЦЭМ!$A$33:$A$776,$A110,СВЦЭМ!$B$33:$B$776,Y$83)+'СЕТ СН'!$H$12+СВЦЭМ!$D$10+'СЕТ СН'!$H$6-'СЕТ СН'!$H$22</f>
        <v>1217.0402179100001</v>
      </c>
    </row>
    <row r="111" spans="1:25" ht="15.75" x14ac:dyDescent="0.2">
      <c r="A111" s="35">
        <f t="shared" si="2"/>
        <v>44193</v>
      </c>
      <c r="B111" s="36">
        <f>SUMIFS(СВЦЭМ!$C$33:$C$776,СВЦЭМ!$A$33:$A$776,$A111,СВЦЭМ!$B$33:$B$776,B$83)+'СЕТ СН'!$H$12+СВЦЭМ!$D$10+'СЕТ СН'!$H$6-'СЕТ СН'!$H$22</f>
        <v>1272.4583221500002</v>
      </c>
      <c r="C111" s="36">
        <f>SUMIFS(СВЦЭМ!$C$33:$C$776,СВЦЭМ!$A$33:$A$776,$A111,СВЦЭМ!$B$33:$B$776,C$83)+'СЕТ СН'!$H$12+СВЦЭМ!$D$10+'СЕТ СН'!$H$6-'СЕТ СН'!$H$22</f>
        <v>1328.2841027700001</v>
      </c>
      <c r="D111" s="36">
        <f>SUMIFS(СВЦЭМ!$C$33:$C$776,СВЦЭМ!$A$33:$A$776,$A111,СВЦЭМ!$B$33:$B$776,D$83)+'СЕТ СН'!$H$12+СВЦЭМ!$D$10+'СЕТ СН'!$H$6-'СЕТ СН'!$H$22</f>
        <v>1350.1117222400001</v>
      </c>
      <c r="E111" s="36">
        <f>SUMIFS(СВЦЭМ!$C$33:$C$776,СВЦЭМ!$A$33:$A$776,$A111,СВЦЭМ!$B$33:$B$776,E$83)+'СЕТ СН'!$H$12+СВЦЭМ!$D$10+'СЕТ СН'!$H$6-'СЕТ СН'!$H$22</f>
        <v>1374.7452586900001</v>
      </c>
      <c r="F111" s="36">
        <f>SUMIFS(СВЦЭМ!$C$33:$C$776,СВЦЭМ!$A$33:$A$776,$A111,СВЦЭМ!$B$33:$B$776,F$83)+'СЕТ СН'!$H$12+СВЦЭМ!$D$10+'СЕТ СН'!$H$6-'СЕТ СН'!$H$22</f>
        <v>1375.6547791600001</v>
      </c>
      <c r="G111" s="36">
        <f>SUMIFS(СВЦЭМ!$C$33:$C$776,СВЦЭМ!$A$33:$A$776,$A111,СВЦЭМ!$B$33:$B$776,G$83)+'СЕТ СН'!$H$12+СВЦЭМ!$D$10+'СЕТ СН'!$H$6-'СЕТ СН'!$H$22</f>
        <v>1355.7971257500001</v>
      </c>
      <c r="H111" s="36">
        <f>SUMIFS(СВЦЭМ!$C$33:$C$776,СВЦЭМ!$A$33:$A$776,$A111,СВЦЭМ!$B$33:$B$776,H$83)+'СЕТ СН'!$H$12+СВЦЭМ!$D$10+'СЕТ СН'!$H$6-'СЕТ СН'!$H$22</f>
        <v>1310.1475800000003</v>
      </c>
      <c r="I111" s="36">
        <f>SUMIFS(СВЦЭМ!$C$33:$C$776,СВЦЭМ!$A$33:$A$776,$A111,СВЦЭМ!$B$33:$B$776,I$83)+'СЕТ СН'!$H$12+СВЦЭМ!$D$10+'СЕТ СН'!$H$6-'СЕТ СН'!$H$22</f>
        <v>1248.7212791000002</v>
      </c>
      <c r="J111" s="36">
        <f>SUMIFS(СВЦЭМ!$C$33:$C$776,СВЦЭМ!$A$33:$A$776,$A111,СВЦЭМ!$B$33:$B$776,J$83)+'СЕТ СН'!$H$12+СВЦЭМ!$D$10+'СЕТ СН'!$H$6-'СЕТ СН'!$H$22</f>
        <v>1202.48085296</v>
      </c>
      <c r="K111" s="36">
        <f>SUMIFS(СВЦЭМ!$C$33:$C$776,СВЦЭМ!$A$33:$A$776,$A111,СВЦЭМ!$B$33:$B$776,K$83)+'СЕТ СН'!$H$12+СВЦЭМ!$D$10+'СЕТ СН'!$H$6-'СЕТ СН'!$H$22</f>
        <v>1235.5677096000002</v>
      </c>
      <c r="L111" s="36">
        <f>SUMIFS(СВЦЭМ!$C$33:$C$776,СВЦЭМ!$A$33:$A$776,$A111,СВЦЭМ!$B$33:$B$776,L$83)+'СЕТ СН'!$H$12+СВЦЭМ!$D$10+'СЕТ СН'!$H$6-'СЕТ СН'!$H$22</f>
        <v>1242.34554742</v>
      </c>
      <c r="M111" s="36">
        <f>SUMIFS(СВЦЭМ!$C$33:$C$776,СВЦЭМ!$A$33:$A$776,$A111,СВЦЭМ!$B$33:$B$776,M$83)+'СЕТ СН'!$H$12+СВЦЭМ!$D$10+'СЕТ СН'!$H$6-'СЕТ СН'!$H$22</f>
        <v>1234.5559536100002</v>
      </c>
      <c r="N111" s="36">
        <f>SUMIFS(СВЦЭМ!$C$33:$C$776,СВЦЭМ!$A$33:$A$776,$A111,СВЦЭМ!$B$33:$B$776,N$83)+'СЕТ СН'!$H$12+СВЦЭМ!$D$10+'СЕТ СН'!$H$6-'СЕТ СН'!$H$22</f>
        <v>1232.57298188</v>
      </c>
      <c r="O111" s="36">
        <f>SUMIFS(СВЦЭМ!$C$33:$C$776,СВЦЭМ!$A$33:$A$776,$A111,СВЦЭМ!$B$33:$B$776,O$83)+'СЕТ СН'!$H$12+СВЦЭМ!$D$10+'СЕТ СН'!$H$6-'СЕТ СН'!$H$22</f>
        <v>1239.2445475700001</v>
      </c>
      <c r="P111" s="36">
        <f>SUMIFS(СВЦЭМ!$C$33:$C$776,СВЦЭМ!$A$33:$A$776,$A111,СВЦЭМ!$B$33:$B$776,P$83)+'СЕТ СН'!$H$12+СВЦЭМ!$D$10+'СЕТ СН'!$H$6-'СЕТ СН'!$H$22</f>
        <v>1261.9330465100002</v>
      </c>
      <c r="Q111" s="36">
        <f>SUMIFS(СВЦЭМ!$C$33:$C$776,СВЦЭМ!$A$33:$A$776,$A111,СВЦЭМ!$B$33:$B$776,Q$83)+'СЕТ СН'!$H$12+СВЦЭМ!$D$10+'СЕТ СН'!$H$6-'СЕТ СН'!$H$22</f>
        <v>1267.9875729500002</v>
      </c>
      <c r="R111" s="36">
        <f>SUMIFS(СВЦЭМ!$C$33:$C$776,СВЦЭМ!$A$33:$A$776,$A111,СВЦЭМ!$B$33:$B$776,R$83)+'СЕТ СН'!$H$12+СВЦЭМ!$D$10+'СЕТ СН'!$H$6-'СЕТ СН'!$H$22</f>
        <v>1234.5765385100001</v>
      </c>
      <c r="S111" s="36">
        <f>SUMIFS(СВЦЭМ!$C$33:$C$776,СВЦЭМ!$A$33:$A$776,$A111,СВЦЭМ!$B$33:$B$776,S$83)+'СЕТ СН'!$H$12+СВЦЭМ!$D$10+'СЕТ СН'!$H$6-'СЕТ СН'!$H$22</f>
        <v>1240.19800452</v>
      </c>
      <c r="T111" s="36">
        <f>SUMIFS(СВЦЭМ!$C$33:$C$776,СВЦЭМ!$A$33:$A$776,$A111,СВЦЭМ!$B$33:$B$776,T$83)+'СЕТ СН'!$H$12+СВЦЭМ!$D$10+'СЕТ СН'!$H$6-'СЕТ СН'!$H$22</f>
        <v>1209.6815628900001</v>
      </c>
      <c r="U111" s="36">
        <f>SUMIFS(СВЦЭМ!$C$33:$C$776,СВЦЭМ!$A$33:$A$776,$A111,СВЦЭМ!$B$33:$B$776,U$83)+'СЕТ СН'!$H$12+СВЦЭМ!$D$10+'СЕТ СН'!$H$6-'СЕТ СН'!$H$22</f>
        <v>1168.12309873</v>
      </c>
      <c r="V111" s="36">
        <f>SUMIFS(СВЦЭМ!$C$33:$C$776,СВЦЭМ!$A$33:$A$776,$A111,СВЦЭМ!$B$33:$B$776,V$83)+'СЕТ СН'!$H$12+СВЦЭМ!$D$10+'СЕТ СН'!$H$6-'СЕТ СН'!$H$22</f>
        <v>1160.3058188800001</v>
      </c>
      <c r="W111" s="36">
        <f>SUMIFS(СВЦЭМ!$C$33:$C$776,СВЦЭМ!$A$33:$A$776,$A111,СВЦЭМ!$B$33:$B$776,W$83)+'СЕТ СН'!$H$12+СВЦЭМ!$D$10+'СЕТ СН'!$H$6-'СЕТ СН'!$H$22</f>
        <v>1162.47272791</v>
      </c>
      <c r="X111" s="36">
        <f>SUMIFS(СВЦЭМ!$C$33:$C$776,СВЦЭМ!$A$33:$A$776,$A111,СВЦЭМ!$B$33:$B$776,X$83)+'СЕТ СН'!$H$12+СВЦЭМ!$D$10+'СЕТ СН'!$H$6-'СЕТ СН'!$H$22</f>
        <v>1170.4815081200002</v>
      </c>
      <c r="Y111" s="36">
        <f>SUMIFS(СВЦЭМ!$C$33:$C$776,СВЦЭМ!$A$33:$A$776,$A111,СВЦЭМ!$B$33:$B$776,Y$83)+'СЕТ СН'!$H$12+СВЦЭМ!$D$10+'СЕТ СН'!$H$6-'СЕТ СН'!$H$22</f>
        <v>1197.69430227</v>
      </c>
    </row>
    <row r="112" spans="1:25" ht="15.75" x14ac:dyDescent="0.2">
      <c r="A112" s="35">
        <f t="shared" si="2"/>
        <v>44194</v>
      </c>
      <c r="B112" s="36">
        <f>SUMIFS(СВЦЭМ!$C$33:$C$776,СВЦЭМ!$A$33:$A$776,$A112,СВЦЭМ!$B$33:$B$776,B$83)+'СЕТ СН'!$H$12+СВЦЭМ!$D$10+'СЕТ СН'!$H$6-'СЕТ СН'!$H$22</f>
        <v>1306.2205946400002</v>
      </c>
      <c r="C112" s="36">
        <f>SUMIFS(СВЦЭМ!$C$33:$C$776,СВЦЭМ!$A$33:$A$776,$A112,СВЦЭМ!$B$33:$B$776,C$83)+'СЕТ СН'!$H$12+СВЦЭМ!$D$10+'СЕТ СН'!$H$6-'СЕТ СН'!$H$22</f>
        <v>1368.1544901900002</v>
      </c>
      <c r="D112" s="36">
        <f>SUMIFS(СВЦЭМ!$C$33:$C$776,СВЦЭМ!$A$33:$A$776,$A112,СВЦЭМ!$B$33:$B$776,D$83)+'СЕТ СН'!$H$12+СВЦЭМ!$D$10+'СЕТ СН'!$H$6-'СЕТ СН'!$H$22</f>
        <v>1380.1127943000001</v>
      </c>
      <c r="E112" s="36">
        <f>SUMIFS(СВЦЭМ!$C$33:$C$776,СВЦЭМ!$A$33:$A$776,$A112,СВЦЭМ!$B$33:$B$776,E$83)+'СЕТ СН'!$H$12+СВЦЭМ!$D$10+'СЕТ СН'!$H$6-'СЕТ СН'!$H$22</f>
        <v>1388.9699274100001</v>
      </c>
      <c r="F112" s="36">
        <f>SUMIFS(СВЦЭМ!$C$33:$C$776,СВЦЭМ!$A$33:$A$776,$A112,СВЦЭМ!$B$33:$B$776,F$83)+'СЕТ СН'!$H$12+СВЦЭМ!$D$10+'СЕТ СН'!$H$6-'СЕТ СН'!$H$22</f>
        <v>1387.8342680700002</v>
      </c>
      <c r="G112" s="36">
        <f>SUMIFS(СВЦЭМ!$C$33:$C$776,СВЦЭМ!$A$33:$A$776,$A112,СВЦЭМ!$B$33:$B$776,G$83)+'СЕТ СН'!$H$12+СВЦЭМ!$D$10+'СЕТ СН'!$H$6-'СЕТ СН'!$H$22</f>
        <v>1364.7503185600001</v>
      </c>
      <c r="H112" s="36">
        <f>SUMIFS(СВЦЭМ!$C$33:$C$776,СВЦЭМ!$A$33:$A$776,$A112,СВЦЭМ!$B$33:$B$776,H$83)+'СЕТ СН'!$H$12+СВЦЭМ!$D$10+'СЕТ СН'!$H$6-'СЕТ СН'!$H$22</f>
        <v>1322.1817242100001</v>
      </c>
      <c r="I112" s="36">
        <f>SUMIFS(СВЦЭМ!$C$33:$C$776,СВЦЭМ!$A$33:$A$776,$A112,СВЦЭМ!$B$33:$B$776,I$83)+'СЕТ СН'!$H$12+СВЦЭМ!$D$10+'СЕТ СН'!$H$6-'СЕТ СН'!$H$22</f>
        <v>1254.62141948</v>
      </c>
      <c r="J112" s="36">
        <f>SUMIFS(СВЦЭМ!$C$33:$C$776,СВЦЭМ!$A$33:$A$776,$A112,СВЦЭМ!$B$33:$B$776,J$83)+'СЕТ СН'!$H$12+СВЦЭМ!$D$10+'СЕТ СН'!$H$6-'СЕТ СН'!$H$22</f>
        <v>1198.33988806</v>
      </c>
      <c r="K112" s="36">
        <f>SUMIFS(СВЦЭМ!$C$33:$C$776,СВЦЭМ!$A$33:$A$776,$A112,СВЦЭМ!$B$33:$B$776,K$83)+'СЕТ СН'!$H$12+СВЦЭМ!$D$10+'СЕТ СН'!$H$6-'СЕТ СН'!$H$22</f>
        <v>1177.9751263800001</v>
      </c>
      <c r="L112" s="36">
        <f>SUMIFS(СВЦЭМ!$C$33:$C$776,СВЦЭМ!$A$33:$A$776,$A112,СВЦЭМ!$B$33:$B$776,L$83)+'СЕТ СН'!$H$12+СВЦЭМ!$D$10+'СЕТ СН'!$H$6-'СЕТ СН'!$H$22</f>
        <v>1184.7398007000002</v>
      </c>
      <c r="M112" s="36">
        <f>SUMIFS(СВЦЭМ!$C$33:$C$776,СВЦЭМ!$A$33:$A$776,$A112,СВЦЭМ!$B$33:$B$776,M$83)+'СЕТ СН'!$H$12+СВЦЭМ!$D$10+'СЕТ СН'!$H$6-'СЕТ СН'!$H$22</f>
        <v>1180.63747519</v>
      </c>
      <c r="N112" s="36">
        <f>SUMIFS(СВЦЭМ!$C$33:$C$776,СВЦЭМ!$A$33:$A$776,$A112,СВЦЭМ!$B$33:$B$776,N$83)+'СЕТ СН'!$H$12+СВЦЭМ!$D$10+'СЕТ СН'!$H$6-'СЕТ СН'!$H$22</f>
        <v>1199.2862827000001</v>
      </c>
      <c r="O112" s="36">
        <f>SUMIFS(СВЦЭМ!$C$33:$C$776,СВЦЭМ!$A$33:$A$776,$A112,СВЦЭМ!$B$33:$B$776,O$83)+'СЕТ СН'!$H$12+СВЦЭМ!$D$10+'СЕТ СН'!$H$6-'СЕТ СН'!$H$22</f>
        <v>1261.1363982</v>
      </c>
      <c r="P112" s="36">
        <f>SUMIFS(СВЦЭМ!$C$33:$C$776,СВЦЭМ!$A$33:$A$776,$A112,СВЦЭМ!$B$33:$B$776,P$83)+'СЕТ СН'!$H$12+СВЦЭМ!$D$10+'СЕТ СН'!$H$6-'СЕТ СН'!$H$22</f>
        <v>1288.7892703900002</v>
      </c>
      <c r="Q112" s="36">
        <f>SUMIFS(СВЦЭМ!$C$33:$C$776,СВЦЭМ!$A$33:$A$776,$A112,СВЦЭМ!$B$33:$B$776,Q$83)+'СЕТ СН'!$H$12+СВЦЭМ!$D$10+'СЕТ СН'!$H$6-'СЕТ СН'!$H$22</f>
        <v>1283.9432346500002</v>
      </c>
      <c r="R112" s="36">
        <f>SUMIFS(СВЦЭМ!$C$33:$C$776,СВЦЭМ!$A$33:$A$776,$A112,СВЦЭМ!$B$33:$B$776,R$83)+'СЕТ СН'!$H$12+СВЦЭМ!$D$10+'СЕТ СН'!$H$6-'СЕТ СН'!$H$22</f>
        <v>1225.1517243100002</v>
      </c>
      <c r="S112" s="36">
        <f>SUMIFS(СВЦЭМ!$C$33:$C$776,СВЦЭМ!$A$33:$A$776,$A112,СВЦЭМ!$B$33:$B$776,S$83)+'СЕТ СН'!$H$12+СВЦЭМ!$D$10+'СЕТ СН'!$H$6-'СЕТ СН'!$H$22</f>
        <v>1196.5984487600001</v>
      </c>
      <c r="T112" s="36">
        <f>SUMIFS(СВЦЭМ!$C$33:$C$776,СВЦЭМ!$A$33:$A$776,$A112,СВЦЭМ!$B$33:$B$776,T$83)+'СЕТ СН'!$H$12+СВЦЭМ!$D$10+'СЕТ СН'!$H$6-'СЕТ СН'!$H$22</f>
        <v>1194.8207303400002</v>
      </c>
      <c r="U112" s="36">
        <f>SUMIFS(СВЦЭМ!$C$33:$C$776,СВЦЭМ!$A$33:$A$776,$A112,СВЦЭМ!$B$33:$B$776,U$83)+'СЕТ СН'!$H$12+СВЦЭМ!$D$10+'СЕТ СН'!$H$6-'СЕТ СН'!$H$22</f>
        <v>1189.0317666800001</v>
      </c>
      <c r="V112" s="36">
        <f>SUMIFS(СВЦЭМ!$C$33:$C$776,СВЦЭМ!$A$33:$A$776,$A112,СВЦЭМ!$B$33:$B$776,V$83)+'СЕТ СН'!$H$12+СВЦЭМ!$D$10+'СЕТ СН'!$H$6-'СЕТ СН'!$H$22</f>
        <v>1189.5679595300001</v>
      </c>
      <c r="W112" s="36">
        <f>SUMIFS(СВЦЭМ!$C$33:$C$776,СВЦЭМ!$A$33:$A$776,$A112,СВЦЭМ!$B$33:$B$776,W$83)+'СЕТ СН'!$H$12+СВЦЭМ!$D$10+'СЕТ СН'!$H$6-'СЕТ СН'!$H$22</f>
        <v>1204.6404900100001</v>
      </c>
      <c r="X112" s="36">
        <f>SUMIFS(СВЦЭМ!$C$33:$C$776,СВЦЭМ!$A$33:$A$776,$A112,СВЦЭМ!$B$33:$B$776,X$83)+'СЕТ СН'!$H$12+СВЦЭМ!$D$10+'СЕТ СН'!$H$6-'СЕТ СН'!$H$22</f>
        <v>1214.27335726</v>
      </c>
      <c r="Y112" s="36">
        <f>SUMIFS(СВЦЭМ!$C$33:$C$776,СВЦЭМ!$A$33:$A$776,$A112,СВЦЭМ!$B$33:$B$776,Y$83)+'СЕТ СН'!$H$12+СВЦЭМ!$D$10+'СЕТ СН'!$H$6-'СЕТ СН'!$H$22</f>
        <v>1234.35680185</v>
      </c>
    </row>
    <row r="113" spans="1:27" ht="15.75" x14ac:dyDescent="0.2">
      <c r="A113" s="35">
        <f t="shared" si="2"/>
        <v>44195</v>
      </c>
      <c r="B113" s="36">
        <f>SUMIFS(СВЦЭМ!$C$33:$C$776,СВЦЭМ!$A$33:$A$776,$A113,СВЦЭМ!$B$33:$B$776,B$83)+'СЕТ СН'!$H$12+СВЦЭМ!$D$10+'СЕТ СН'!$H$6-'СЕТ СН'!$H$22</f>
        <v>1319.1087652600002</v>
      </c>
      <c r="C113" s="36">
        <f>SUMIFS(СВЦЭМ!$C$33:$C$776,СВЦЭМ!$A$33:$A$776,$A113,СВЦЭМ!$B$33:$B$776,C$83)+'СЕТ СН'!$H$12+СВЦЭМ!$D$10+'СЕТ СН'!$H$6-'СЕТ СН'!$H$22</f>
        <v>1373.16316669</v>
      </c>
      <c r="D113" s="36">
        <f>SUMIFS(СВЦЭМ!$C$33:$C$776,СВЦЭМ!$A$33:$A$776,$A113,СВЦЭМ!$B$33:$B$776,D$83)+'СЕТ СН'!$H$12+СВЦЭМ!$D$10+'СЕТ СН'!$H$6-'СЕТ СН'!$H$22</f>
        <v>1388.3017746500002</v>
      </c>
      <c r="E113" s="36">
        <f>SUMIFS(СВЦЭМ!$C$33:$C$776,СВЦЭМ!$A$33:$A$776,$A113,СВЦЭМ!$B$33:$B$776,E$83)+'СЕТ СН'!$H$12+СВЦЭМ!$D$10+'СЕТ СН'!$H$6-'СЕТ СН'!$H$22</f>
        <v>1396.9984135500001</v>
      </c>
      <c r="F113" s="36">
        <f>SUMIFS(СВЦЭМ!$C$33:$C$776,СВЦЭМ!$A$33:$A$776,$A113,СВЦЭМ!$B$33:$B$776,F$83)+'СЕТ СН'!$H$12+СВЦЭМ!$D$10+'СЕТ СН'!$H$6-'СЕТ СН'!$H$22</f>
        <v>1396.7493459500001</v>
      </c>
      <c r="G113" s="36">
        <f>SUMIFS(СВЦЭМ!$C$33:$C$776,СВЦЭМ!$A$33:$A$776,$A113,СВЦЭМ!$B$33:$B$776,G$83)+'СЕТ СН'!$H$12+СВЦЭМ!$D$10+'СЕТ СН'!$H$6-'СЕТ СН'!$H$22</f>
        <v>1376.05303331</v>
      </c>
      <c r="H113" s="36">
        <f>SUMIFS(СВЦЭМ!$C$33:$C$776,СВЦЭМ!$A$33:$A$776,$A113,СВЦЭМ!$B$33:$B$776,H$83)+'СЕТ СН'!$H$12+СВЦЭМ!$D$10+'СЕТ СН'!$H$6-'СЕТ СН'!$H$22</f>
        <v>1340.3320339100001</v>
      </c>
      <c r="I113" s="36">
        <f>SUMIFS(СВЦЭМ!$C$33:$C$776,СВЦЭМ!$A$33:$A$776,$A113,СВЦЭМ!$B$33:$B$776,I$83)+'СЕТ СН'!$H$12+СВЦЭМ!$D$10+'СЕТ СН'!$H$6-'СЕТ СН'!$H$22</f>
        <v>1282.9479702800002</v>
      </c>
      <c r="J113" s="36">
        <f>SUMIFS(СВЦЭМ!$C$33:$C$776,СВЦЭМ!$A$33:$A$776,$A113,СВЦЭМ!$B$33:$B$776,J$83)+'СЕТ СН'!$H$12+СВЦЭМ!$D$10+'СЕТ СН'!$H$6-'СЕТ СН'!$H$22</f>
        <v>1226.4537374600002</v>
      </c>
      <c r="K113" s="36">
        <f>SUMIFS(СВЦЭМ!$C$33:$C$776,СВЦЭМ!$A$33:$A$776,$A113,СВЦЭМ!$B$33:$B$776,K$83)+'СЕТ СН'!$H$12+СВЦЭМ!$D$10+'СЕТ СН'!$H$6-'СЕТ СН'!$H$22</f>
        <v>1201.0252144900001</v>
      </c>
      <c r="L113" s="36">
        <f>SUMIFS(СВЦЭМ!$C$33:$C$776,СВЦЭМ!$A$33:$A$776,$A113,СВЦЭМ!$B$33:$B$776,L$83)+'СЕТ СН'!$H$12+СВЦЭМ!$D$10+'СЕТ СН'!$H$6-'СЕТ СН'!$H$22</f>
        <v>1203.3611462800002</v>
      </c>
      <c r="M113" s="36">
        <f>SUMIFS(СВЦЭМ!$C$33:$C$776,СВЦЭМ!$A$33:$A$776,$A113,СВЦЭМ!$B$33:$B$776,M$83)+'СЕТ СН'!$H$12+СВЦЭМ!$D$10+'СЕТ СН'!$H$6-'СЕТ СН'!$H$22</f>
        <v>1204.9536002500001</v>
      </c>
      <c r="N113" s="36">
        <f>SUMIFS(СВЦЭМ!$C$33:$C$776,СВЦЭМ!$A$33:$A$776,$A113,СВЦЭМ!$B$33:$B$776,N$83)+'СЕТ СН'!$H$12+СВЦЭМ!$D$10+'СЕТ СН'!$H$6-'СЕТ СН'!$H$22</f>
        <v>1212.8491602500001</v>
      </c>
      <c r="O113" s="36">
        <f>SUMIFS(СВЦЭМ!$C$33:$C$776,СВЦЭМ!$A$33:$A$776,$A113,СВЦЭМ!$B$33:$B$776,O$83)+'СЕТ СН'!$H$12+СВЦЭМ!$D$10+'СЕТ СН'!$H$6-'СЕТ СН'!$H$22</f>
        <v>1252.1136445700001</v>
      </c>
      <c r="P113" s="36">
        <f>SUMIFS(СВЦЭМ!$C$33:$C$776,СВЦЭМ!$A$33:$A$776,$A113,СВЦЭМ!$B$33:$B$776,P$83)+'СЕТ СН'!$H$12+СВЦЭМ!$D$10+'СЕТ СН'!$H$6-'СЕТ СН'!$H$22</f>
        <v>1268.0255255000002</v>
      </c>
      <c r="Q113" s="36">
        <f>SUMIFS(СВЦЭМ!$C$33:$C$776,СВЦЭМ!$A$33:$A$776,$A113,СВЦЭМ!$B$33:$B$776,Q$83)+'СЕТ СН'!$H$12+СВЦЭМ!$D$10+'СЕТ СН'!$H$6-'СЕТ СН'!$H$22</f>
        <v>1263.2087064</v>
      </c>
      <c r="R113" s="36">
        <f>SUMIFS(СВЦЭМ!$C$33:$C$776,СВЦЭМ!$A$33:$A$776,$A113,СВЦЭМ!$B$33:$B$776,R$83)+'СЕТ СН'!$H$12+СВЦЭМ!$D$10+'СЕТ СН'!$H$6-'СЕТ СН'!$H$22</f>
        <v>1229.2162469900002</v>
      </c>
      <c r="S113" s="36">
        <f>SUMIFS(СВЦЭМ!$C$33:$C$776,СВЦЭМ!$A$33:$A$776,$A113,СВЦЭМ!$B$33:$B$776,S$83)+'СЕТ СН'!$H$12+СВЦЭМ!$D$10+'СЕТ СН'!$H$6-'СЕТ СН'!$H$22</f>
        <v>1211.4151486100002</v>
      </c>
      <c r="T113" s="36">
        <f>SUMIFS(СВЦЭМ!$C$33:$C$776,СВЦЭМ!$A$33:$A$776,$A113,СВЦЭМ!$B$33:$B$776,T$83)+'СЕТ СН'!$H$12+СВЦЭМ!$D$10+'СЕТ СН'!$H$6-'СЕТ СН'!$H$22</f>
        <v>1209.6334135100001</v>
      </c>
      <c r="U113" s="36">
        <f>SUMIFS(СВЦЭМ!$C$33:$C$776,СВЦЭМ!$A$33:$A$776,$A113,СВЦЭМ!$B$33:$B$776,U$83)+'СЕТ СН'!$H$12+СВЦЭМ!$D$10+'СЕТ СН'!$H$6-'СЕТ СН'!$H$22</f>
        <v>1200.6650060100001</v>
      </c>
      <c r="V113" s="36">
        <f>SUMIFS(СВЦЭМ!$C$33:$C$776,СВЦЭМ!$A$33:$A$776,$A113,СВЦЭМ!$B$33:$B$776,V$83)+'СЕТ СН'!$H$12+СВЦЭМ!$D$10+'СЕТ СН'!$H$6-'СЕТ СН'!$H$22</f>
        <v>1205.5212664800001</v>
      </c>
      <c r="W113" s="36">
        <f>SUMIFS(СВЦЭМ!$C$33:$C$776,СВЦЭМ!$A$33:$A$776,$A113,СВЦЭМ!$B$33:$B$776,W$83)+'СЕТ СН'!$H$12+СВЦЭМ!$D$10+'СЕТ СН'!$H$6-'СЕТ СН'!$H$22</f>
        <v>1219.6342287</v>
      </c>
      <c r="X113" s="36">
        <f>SUMIFS(СВЦЭМ!$C$33:$C$776,СВЦЭМ!$A$33:$A$776,$A113,СВЦЭМ!$B$33:$B$776,X$83)+'СЕТ СН'!$H$12+СВЦЭМ!$D$10+'СЕТ СН'!$H$6-'СЕТ СН'!$H$22</f>
        <v>1235.4435909400001</v>
      </c>
      <c r="Y113" s="36">
        <f>SUMIFS(СВЦЭМ!$C$33:$C$776,СВЦЭМ!$A$33:$A$776,$A113,СВЦЭМ!$B$33:$B$776,Y$83)+'СЕТ СН'!$H$12+СВЦЭМ!$D$10+'СЕТ СН'!$H$6-'СЕТ СН'!$H$22</f>
        <v>1242.2107746500001</v>
      </c>
      <c r="AA113" s="37"/>
    </row>
    <row r="114" spans="1:27" ht="15.75" x14ac:dyDescent="0.2">
      <c r="A114" s="35">
        <f t="shared" si="2"/>
        <v>44196</v>
      </c>
      <c r="B114" s="36">
        <f>SUMIFS(СВЦЭМ!$C$33:$C$776,СВЦЭМ!$A$33:$A$776,$A114,СВЦЭМ!$B$33:$B$776,B$83)+'СЕТ СН'!$H$12+СВЦЭМ!$D$10+'СЕТ СН'!$H$6-'СЕТ СН'!$H$22</f>
        <v>1300.66509464</v>
      </c>
      <c r="C114" s="36">
        <f>SUMIFS(СВЦЭМ!$C$33:$C$776,СВЦЭМ!$A$33:$A$776,$A114,СВЦЭМ!$B$33:$B$776,C$83)+'СЕТ СН'!$H$12+СВЦЭМ!$D$10+'СЕТ СН'!$H$6-'СЕТ СН'!$H$22</f>
        <v>1351.7944923300001</v>
      </c>
      <c r="D114" s="36">
        <f>SUMIFS(СВЦЭМ!$C$33:$C$776,СВЦЭМ!$A$33:$A$776,$A114,СВЦЭМ!$B$33:$B$776,D$83)+'СЕТ СН'!$H$12+СВЦЭМ!$D$10+'СЕТ СН'!$H$6-'СЕТ СН'!$H$22</f>
        <v>1367.72667105</v>
      </c>
      <c r="E114" s="36">
        <f>SUMIFS(СВЦЭМ!$C$33:$C$776,СВЦЭМ!$A$33:$A$776,$A114,СВЦЭМ!$B$33:$B$776,E$83)+'СЕТ СН'!$H$12+СВЦЭМ!$D$10+'СЕТ СН'!$H$6-'СЕТ СН'!$H$22</f>
        <v>1386.1560126100001</v>
      </c>
      <c r="F114" s="36">
        <f>SUMIFS(СВЦЭМ!$C$33:$C$776,СВЦЭМ!$A$33:$A$776,$A114,СВЦЭМ!$B$33:$B$776,F$83)+'СЕТ СН'!$H$12+СВЦЭМ!$D$10+'СЕТ СН'!$H$6-'СЕТ СН'!$H$22</f>
        <v>1385.5302648200002</v>
      </c>
      <c r="G114" s="36">
        <f>SUMIFS(СВЦЭМ!$C$33:$C$776,СВЦЭМ!$A$33:$A$776,$A114,СВЦЭМ!$B$33:$B$776,G$83)+'СЕТ СН'!$H$12+СВЦЭМ!$D$10+'СЕТ СН'!$H$6-'СЕТ СН'!$H$22</f>
        <v>1364.6963905800001</v>
      </c>
      <c r="H114" s="36">
        <f>SUMIFS(СВЦЭМ!$C$33:$C$776,СВЦЭМ!$A$33:$A$776,$A114,СВЦЭМ!$B$33:$B$776,H$83)+'СЕТ СН'!$H$12+СВЦЭМ!$D$10+'СЕТ СН'!$H$6-'СЕТ СН'!$H$22</f>
        <v>1340.3078876000002</v>
      </c>
      <c r="I114" s="36">
        <f>SUMIFS(СВЦЭМ!$C$33:$C$776,СВЦЭМ!$A$33:$A$776,$A114,СВЦЭМ!$B$33:$B$776,I$83)+'СЕТ СН'!$H$12+СВЦЭМ!$D$10+'СЕТ СН'!$H$6-'СЕТ СН'!$H$22</f>
        <v>1286.5675635800003</v>
      </c>
      <c r="J114" s="36">
        <f>SUMIFS(СВЦЭМ!$C$33:$C$776,СВЦЭМ!$A$33:$A$776,$A114,СВЦЭМ!$B$33:$B$776,J$83)+'СЕТ СН'!$H$12+СВЦЭМ!$D$10+'СЕТ СН'!$H$6-'СЕТ СН'!$H$22</f>
        <v>1244.77327283</v>
      </c>
      <c r="K114" s="36">
        <f>SUMIFS(СВЦЭМ!$C$33:$C$776,СВЦЭМ!$A$33:$A$776,$A114,СВЦЭМ!$B$33:$B$776,K$83)+'СЕТ СН'!$H$12+СВЦЭМ!$D$10+'СЕТ СН'!$H$6-'СЕТ СН'!$H$22</f>
        <v>1227.27976554</v>
      </c>
      <c r="L114" s="36">
        <f>SUMIFS(СВЦЭМ!$C$33:$C$776,СВЦЭМ!$A$33:$A$776,$A114,СВЦЭМ!$B$33:$B$776,L$83)+'СЕТ СН'!$H$12+СВЦЭМ!$D$10+'СЕТ СН'!$H$6-'СЕТ СН'!$H$22</f>
        <v>1213.3752164500002</v>
      </c>
      <c r="M114" s="36">
        <f>SUMIFS(СВЦЭМ!$C$33:$C$776,СВЦЭМ!$A$33:$A$776,$A114,СВЦЭМ!$B$33:$B$776,M$83)+'СЕТ СН'!$H$12+СВЦЭМ!$D$10+'СЕТ СН'!$H$6-'СЕТ СН'!$H$22</f>
        <v>1215.02195282</v>
      </c>
      <c r="N114" s="36">
        <f>SUMIFS(СВЦЭМ!$C$33:$C$776,СВЦЭМ!$A$33:$A$776,$A114,СВЦЭМ!$B$33:$B$776,N$83)+'СЕТ СН'!$H$12+СВЦЭМ!$D$10+'СЕТ СН'!$H$6-'СЕТ СН'!$H$22</f>
        <v>1218.53076364</v>
      </c>
      <c r="O114" s="36">
        <f>SUMIFS(СВЦЭМ!$C$33:$C$776,СВЦЭМ!$A$33:$A$776,$A114,СВЦЭМ!$B$33:$B$776,O$83)+'СЕТ СН'!$H$12+СВЦЭМ!$D$10+'СЕТ СН'!$H$6-'СЕТ СН'!$H$22</f>
        <v>1265.95200561</v>
      </c>
      <c r="P114" s="36">
        <f>SUMIFS(СВЦЭМ!$C$33:$C$776,СВЦЭМ!$A$33:$A$776,$A114,СВЦЭМ!$B$33:$B$776,P$83)+'СЕТ СН'!$H$12+СВЦЭМ!$D$10+'СЕТ СН'!$H$6-'СЕТ СН'!$H$22</f>
        <v>1278.8018421300003</v>
      </c>
      <c r="Q114" s="36">
        <f>SUMIFS(СВЦЭМ!$C$33:$C$776,СВЦЭМ!$A$33:$A$776,$A114,СВЦЭМ!$B$33:$B$776,Q$83)+'СЕТ СН'!$H$12+СВЦЭМ!$D$10+'СЕТ СН'!$H$6-'СЕТ СН'!$H$22</f>
        <v>1286.8366163100002</v>
      </c>
      <c r="R114" s="36">
        <f>SUMIFS(СВЦЭМ!$C$33:$C$776,СВЦЭМ!$A$33:$A$776,$A114,СВЦЭМ!$B$33:$B$776,R$83)+'СЕТ СН'!$H$12+СВЦЭМ!$D$10+'СЕТ СН'!$H$6-'СЕТ СН'!$H$22</f>
        <v>1250.1823398000001</v>
      </c>
      <c r="S114" s="36">
        <f>SUMIFS(СВЦЭМ!$C$33:$C$776,СВЦЭМ!$A$33:$A$776,$A114,СВЦЭМ!$B$33:$B$776,S$83)+'СЕТ СН'!$H$12+СВЦЭМ!$D$10+'СЕТ СН'!$H$6-'СЕТ СН'!$H$22</f>
        <v>1212.20696602</v>
      </c>
      <c r="T114" s="36">
        <f>SUMIFS(СВЦЭМ!$C$33:$C$776,СВЦЭМ!$A$33:$A$776,$A114,СВЦЭМ!$B$33:$B$776,T$83)+'СЕТ СН'!$H$12+СВЦЭМ!$D$10+'СЕТ СН'!$H$6-'СЕТ СН'!$H$22</f>
        <v>1185.76311078</v>
      </c>
      <c r="U114" s="36">
        <f>SUMIFS(СВЦЭМ!$C$33:$C$776,СВЦЭМ!$A$33:$A$776,$A114,СВЦЭМ!$B$33:$B$776,U$83)+'СЕТ СН'!$H$12+СВЦЭМ!$D$10+'СЕТ СН'!$H$6-'СЕТ СН'!$H$22</f>
        <v>1184.9643053900002</v>
      </c>
      <c r="V114" s="36">
        <f>SUMIFS(СВЦЭМ!$C$33:$C$776,СВЦЭМ!$A$33:$A$776,$A114,СВЦЭМ!$B$33:$B$776,V$83)+'СЕТ СН'!$H$12+СВЦЭМ!$D$10+'СЕТ СН'!$H$6-'СЕТ СН'!$H$22</f>
        <v>1190.3455684200001</v>
      </c>
      <c r="W114" s="36">
        <f>SUMIFS(СВЦЭМ!$C$33:$C$776,СВЦЭМ!$A$33:$A$776,$A114,СВЦЭМ!$B$33:$B$776,W$83)+'СЕТ СН'!$H$12+СВЦЭМ!$D$10+'СЕТ СН'!$H$6-'СЕТ СН'!$H$22</f>
        <v>1204.9550850000001</v>
      </c>
      <c r="X114" s="36">
        <f>SUMIFS(СВЦЭМ!$C$33:$C$776,СВЦЭМ!$A$33:$A$776,$A114,СВЦЭМ!$B$33:$B$776,X$83)+'СЕТ СН'!$H$12+СВЦЭМ!$D$10+'СЕТ СН'!$H$6-'СЕТ СН'!$H$22</f>
        <v>1200.99897093</v>
      </c>
      <c r="Y114" s="36">
        <f>SUMIFS(СВЦЭМ!$C$33:$C$776,СВЦЭМ!$A$33:$A$776,$A114,СВЦЭМ!$B$33:$B$776,Y$83)+'СЕТ СН'!$H$12+СВЦЭМ!$D$10+'СЕТ СН'!$H$6-'СЕТ СН'!$H$22</f>
        <v>1216.9698471900001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01.12.2020</v>
      </c>
      <c r="B120" s="36">
        <f>SUMIFS(СВЦЭМ!$C$33:$C$776,СВЦЭМ!$A$33:$A$776,$A120,СВЦЭМ!$B$33:$B$776,B$119)+'СЕТ СН'!$I$12+СВЦЭМ!$D$10+'СЕТ СН'!$I$6-'СЕТ СН'!$I$22</f>
        <v>1486.3090783900002</v>
      </c>
      <c r="C120" s="36">
        <f>SUMIFS(СВЦЭМ!$C$33:$C$776,СВЦЭМ!$A$33:$A$776,$A120,СВЦЭМ!$B$33:$B$776,C$119)+'СЕТ СН'!$I$12+СВЦЭМ!$D$10+'СЕТ СН'!$I$6-'СЕТ СН'!$I$22</f>
        <v>1552.71619925</v>
      </c>
      <c r="D120" s="36">
        <f>SUMIFS(СВЦЭМ!$C$33:$C$776,СВЦЭМ!$A$33:$A$776,$A120,СВЦЭМ!$B$33:$B$776,D$119)+'СЕТ СН'!$I$12+СВЦЭМ!$D$10+'СЕТ СН'!$I$6-'СЕТ СН'!$I$22</f>
        <v>1558.0708590300001</v>
      </c>
      <c r="E120" s="36">
        <f>SUMIFS(СВЦЭМ!$C$33:$C$776,СВЦЭМ!$A$33:$A$776,$A120,СВЦЭМ!$B$33:$B$776,E$119)+'СЕТ СН'!$I$12+СВЦЭМ!$D$10+'СЕТ СН'!$I$6-'СЕТ СН'!$I$22</f>
        <v>1557.6986554999999</v>
      </c>
      <c r="F120" s="36">
        <f>SUMIFS(СВЦЭМ!$C$33:$C$776,СВЦЭМ!$A$33:$A$776,$A120,СВЦЭМ!$B$33:$B$776,F$119)+'СЕТ СН'!$I$12+СВЦЭМ!$D$10+'СЕТ СН'!$I$6-'СЕТ СН'!$I$22</f>
        <v>1551.5876773599998</v>
      </c>
      <c r="G120" s="36">
        <f>SUMIFS(СВЦЭМ!$C$33:$C$776,СВЦЭМ!$A$33:$A$776,$A120,СВЦЭМ!$B$33:$B$776,G$119)+'СЕТ СН'!$I$12+СВЦЭМ!$D$10+'СЕТ СН'!$I$6-'СЕТ СН'!$I$22</f>
        <v>1538.3629987999998</v>
      </c>
      <c r="H120" s="36">
        <f>SUMIFS(СВЦЭМ!$C$33:$C$776,СВЦЭМ!$A$33:$A$776,$A120,СВЦЭМ!$B$33:$B$776,H$119)+'СЕТ СН'!$I$12+СВЦЭМ!$D$10+'СЕТ СН'!$I$6-'СЕТ СН'!$I$22</f>
        <v>1506.45638478</v>
      </c>
      <c r="I120" s="36">
        <f>SUMIFS(СВЦЭМ!$C$33:$C$776,СВЦЭМ!$A$33:$A$776,$A120,СВЦЭМ!$B$33:$B$776,I$119)+'СЕТ СН'!$I$12+СВЦЭМ!$D$10+'СЕТ СН'!$I$6-'СЕТ СН'!$I$22</f>
        <v>1444.1601265700001</v>
      </c>
      <c r="J120" s="36">
        <f>SUMIFS(СВЦЭМ!$C$33:$C$776,СВЦЭМ!$A$33:$A$776,$A120,СВЦЭМ!$B$33:$B$776,J$119)+'СЕТ СН'!$I$12+СВЦЭМ!$D$10+'СЕТ СН'!$I$6-'СЕТ СН'!$I$22</f>
        <v>1402.1307445100001</v>
      </c>
      <c r="K120" s="36">
        <f>SUMIFS(СВЦЭМ!$C$33:$C$776,СВЦЭМ!$A$33:$A$776,$A120,СВЦЭМ!$B$33:$B$776,K$119)+'СЕТ СН'!$I$12+СВЦЭМ!$D$10+'СЕТ СН'!$I$6-'СЕТ СН'!$I$22</f>
        <v>1368.89927051</v>
      </c>
      <c r="L120" s="36">
        <f>SUMIFS(СВЦЭМ!$C$33:$C$776,СВЦЭМ!$A$33:$A$776,$A120,СВЦЭМ!$B$33:$B$776,L$119)+'СЕТ СН'!$I$12+СВЦЭМ!$D$10+'СЕТ СН'!$I$6-'СЕТ СН'!$I$22</f>
        <v>1385.0453612800002</v>
      </c>
      <c r="M120" s="36">
        <f>SUMIFS(СВЦЭМ!$C$33:$C$776,СВЦЭМ!$A$33:$A$776,$A120,СВЦЭМ!$B$33:$B$776,M$119)+'СЕТ СН'!$I$12+СВЦЭМ!$D$10+'СЕТ СН'!$I$6-'СЕТ СН'!$I$22</f>
        <v>1407.91671526</v>
      </c>
      <c r="N120" s="36">
        <f>SUMIFS(СВЦЭМ!$C$33:$C$776,СВЦЭМ!$A$33:$A$776,$A120,СВЦЭМ!$B$33:$B$776,N$119)+'СЕТ СН'!$I$12+СВЦЭМ!$D$10+'СЕТ СН'!$I$6-'СЕТ СН'!$I$22</f>
        <v>1413.3189937299999</v>
      </c>
      <c r="O120" s="36">
        <f>SUMIFS(СВЦЭМ!$C$33:$C$776,СВЦЭМ!$A$33:$A$776,$A120,СВЦЭМ!$B$33:$B$776,O$119)+'СЕТ СН'!$I$12+СВЦЭМ!$D$10+'СЕТ СН'!$I$6-'СЕТ СН'!$I$22</f>
        <v>1458.1121181200001</v>
      </c>
      <c r="P120" s="36">
        <f>SUMIFS(СВЦЭМ!$C$33:$C$776,СВЦЭМ!$A$33:$A$776,$A120,СВЦЭМ!$B$33:$B$776,P$119)+'СЕТ СН'!$I$12+СВЦЭМ!$D$10+'СЕТ СН'!$I$6-'СЕТ СН'!$I$22</f>
        <v>1473.16694972</v>
      </c>
      <c r="Q120" s="36">
        <f>SUMIFS(СВЦЭМ!$C$33:$C$776,СВЦЭМ!$A$33:$A$776,$A120,СВЦЭМ!$B$33:$B$776,Q$119)+'СЕТ СН'!$I$12+СВЦЭМ!$D$10+'СЕТ СН'!$I$6-'СЕТ СН'!$I$22</f>
        <v>1469.89536864</v>
      </c>
      <c r="R120" s="36">
        <f>SUMIFS(СВЦЭМ!$C$33:$C$776,СВЦЭМ!$A$33:$A$776,$A120,СВЦЭМ!$B$33:$B$776,R$119)+'СЕТ СН'!$I$12+СВЦЭМ!$D$10+'СЕТ СН'!$I$6-'СЕТ СН'!$I$22</f>
        <v>1434.0375998</v>
      </c>
      <c r="S120" s="36">
        <f>SUMIFS(СВЦЭМ!$C$33:$C$776,СВЦЭМ!$A$33:$A$776,$A120,СВЦЭМ!$B$33:$B$776,S$119)+'СЕТ СН'!$I$12+СВЦЭМ!$D$10+'СЕТ СН'!$I$6-'СЕТ СН'!$I$22</f>
        <v>1395.0282963700001</v>
      </c>
      <c r="T120" s="36">
        <f>SUMIFS(СВЦЭМ!$C$33:$C$776,СВЦЭМ!$A$33:$A$776,$A120,СВЦЭМ!$B$33:$B$776,T$119)+'СЕТ СН'!$I$12+СВЦЭМ!$D$10+'СЕТ СН'!$I$6-'СЕТ СН'!$I$22</f>
        <v>1377.09760944</v>
      </c>
      <c r="U120" s="36">
        <f>SUMIFS(СВЦЭМ!$C$33:$C$776,СВЦЭМ!$A$33:$A$776,$A120,СВЦЭМ!$B$33:$B$776,U$119)+'СЕТ СН'!$I$12+СВЦЭМ!$D$10+'СЕТ СН'!$I$6-'СЕТ СН'!$I$22</f>
        <v>1383.00778309</v>
      </c>
      <c r="V120" s="36">
        <f>SUMIFS(СВЦЭМ!$C$33:$C$776,СВЦЭМ!$A$33:$A$776,$A120,СВЦЭМ!$B$33:$B$776,V$119)+'СЕТ СН'!$I$12+СВЦЭМ!$D$10+'СЕТ СН'!$I$6-'СЕТ СН'!$I$22</f>
        <v>1403.63634035</v>
      </c>
      <c r="W120" s="36">
        <f>SUMIFS(СВЦЭМ!$C$33:$C$776,СВЦЭМ!$A$33:$A$776,$A120,СВЦЭМ!$B$33:$B$776,W$119)+'СЕТ СН'!$I$12+СВЦЭМ!$D$10+'СЕТ СН'!$I$6-'СЕТ СН'!$I$22</f>
        <v>1412.82024849</v>
      </c>
      <c r="X120" s="36">
        <f>SUMIFS(СВЦЭМ!$C$33:$C$776,СВЦЭМ!$A$33:$A$776,$A120,СВЦЭМ!$B$33:$B$776,X$119)+'СЕТ СН'!$I$12+СВЦЭМ!$D$10+'СЕТ СН'!$I$6-'СЕТ СН'!$I$22</f>
        <v>1427.1247027700001</v>
      </c>
      <c r="Y120" s="36">
        <f>SUMIFS(СВЦЭМ!$C$33:$C$776,СВЦЭМ!$A$33:$A$776,$A120,СВЦЭМ!$B$33:$B$776,Y$119)+'СЕТ СН'!$I$12+СВЦЭМ!$D$10+'СЕТ СН'!$I$6-'СЕТ СН'!$I$22</f>
        <v>1451.8358265400002</v>
      </c>
    </row>
    <row r="121" spans="1:27" ht="15.75" x14ac:dyDescent="0.2">
      <c r="A121" s="35">
        <f>A120+1</f>
        <v>44167</v>
      </c>
      <c r="B121" s="36">
        <f>SUMIFS(СВЦЭМ!$C$33:$C$776,СВЦЭМ!$A$33:$A$776,$A121,СВЦЭМ!$B$33:$B$776,B$119)+'СЕТ СН'!$I$12+СВЦЭМ!$D$10+'СЕТ СН'!$I$6-'СЕТ СН'!$I$22</f>
        <v>1520.3042537199999</v>
      </c>
      <c r="C121" s="36">
        <f>SUMIFS(СВЦЭМ!$C$33:$C$776,СВЦЭМ!$A$33:$A$776,$A121,СВЦЭМ!$B$33:$B$776,C$119)+'СЕТ СН'!$I$12+СВЦЭМ!$D$10+'СЕТ СН'!$I$6-'СЕТ СН'!$I$22</f>
        <v>1583.72038754</v>
      </c>
      <c r="D121" s="36">
        <f>SUMIFS(СВЦЭМ!$C$33:$C$776,СВЦЭМ!$A$33:$A$776,$A121,СВЦЭМ!$B$33:$B$776,D$119)+'СЕТ СН'!$I$12+СВЦЭМ!$D$10+'СЕТ СН'!$I$6-'СЕТ СН'!$I$22</f>
        <v>1590.55429508</v>
      </c>
      <c r="E121" s="36">
        <f>SUMIFS(СВЦЭМ!$C$33:$C$776,СВЦЭМ!$A$33:$A$776,$A121,СВЦЭМ!$B$33:$B$776,E$119)+'СЕТ СН'!$I$12+СВЦЭМ!$D$10+'СЕТ СН'!$I$6-'СЕТ СН'!$I$22</f>
        <v>1591.4936978199999</v>
      </c>
      <c r="F121" s="36">
        <f>SUMIFS(СВЦЭМ!$C$33:$C$776,СВЦЭМ!$A$33:$A$776,$A121,СВЦЭМ!$B$33:$B$776,F$119)+'СЕТ СН'!$I$12+СВЦЭМ!$D$10+'СЕТ СН'!$I$6-'СЕТ СН'!$I$22</f>
        <v>1588.50528764</v>
      </c>
      <c r="G121" s="36">
        <f>SUMIFS(СВЦЭМ!$C$33:$C$776,СВЦЭМ!$A$33:$A$776,$A121,СВЦЭМ!$B$33:$B$776,G$119)+'СЕТ СН'!$I$12+СВЦЭМ!$D$10+'СЕТ СН'!$I$6-'СЕТ СН'!$I$22</f>
        <v>1578.5865041000002</v>
      </c>
      <c r="H121" s="36">
        <f>SUMIFS(СВЦЭМ!$C$33:$C$776,СВЦЭМ!$A$33:$A$776,$A121,СВЦЭМ!$B$33:$B$776,H$119)+'СЕТ СН'!$I$12+СВЦЭМ!$D$10+'СЕТ СН'!$I$6-'СЕТ СН'!$I$22</f>
        <v>1539.84322415</v>
      </c>
      <c r="I121" s="36">
        <f>SUMIFS(СВЦЭМ!$C$33:$C$776,СВЦЭМ!$A$33:$A$776,$A121,СВЦЭМ!$B$33:$B$776,I$119)+'СЕТ СН'!$I$12+СВЦЭМ!$D$10+'СЕТ СН'!$I$6-'СЕТ СН'!$I$22</f>
        <v>1486.2401659000002</v>
      </c>
      <c r="J121" s="36">
        <f>SUMIFS(СВЦЭМ!$C$33:$C$776,СВЦЭМ!$A$33:$A$776,$A121,СВЦЭМ!$B$33:$B$776,J$119)+'СЕТ СН'!$I$12+СВЦЭМ!$D$10+'СЕТ СН'!$I$6-'СЕТ СН'!$I$22</f>
        <v>1427.32169333</v>
      </c>
      <c r="K121" s="36">
        <f>SUMIFS(СВЦЭМ!$C$33:$C$776,СВЦЭМ!$A$33:$A$776,$A121,СВЦЭМ!$B$33:$B$776,K$119)+'СЕТ СН'!$I$12+СВЦЭМ!$D$10+'СЕТ СН'!$I$6-'СЕТ СН'!$I$22</f>
        <v>1389.4768294</v>
      </c>
      <c r="L121" s="36">
        <f>SUMIFS(СВЦЭМ!$C$33:$C$776,СВЦЭМ!$A$33:$A$776,$A121,СВЦЭМ!$B$33:$B$776,L$119)+'СЕТ СН'!$I$12+СВЦЭМ!$D$10+'СЕТ СН'!$I$6-'СЕТ СН'!$I$22</f>
        <v>1412.0372733899999</v>
      </c>
      <c r="M121" s="36">
        <f>SUMIFS(СВЦЭМ!$C$33:$C$776,СВЦЭМ!$A$33:$A$776,$A121,СВЦЭМ!$B$33:$B$776,M$119)+'СЕТ СН'!$I$12+СВЦЭМ!$D$10+'СЕТ СН'!$I$6-'СЕТ СН'!$I$22</f>
        <v>1435.22474762</v>
      </c>
      <c r="N121" s="36">
        <f>SUMIFS(СВЦЭМ!$C$33:$C$776,СВЦЭМ!$A$33:$A$776,$A121,СВЦЭМ!$B$33:$B$776,N$119)+'СЕТ СН'!$I$12+СВЦЭМ!$D$10+'СЕТ СН'!$I$6-'СЕТ СН'!$I$22</f>
        <v>1427.61675823</v>
      </c>
      <c r="O121" s="36">
        <f>SUMIFS(СВЦЭМ!$C$33:$C$776,СВЦЭМ!$A$33:$A$776,$A121,СВЦЭМ!$B$33:$B$776,O$119)+'СЕТ СН'!$I$12+СВЦЭМ!$D$10+'СЕТ СН'!$I$6-'СЕТ СН'!$I$22</f>
        <v>1480.80682813</v>
      </c>
      <c r="P121" s="36">
        <f>SUMIFS(СВЦЭМ!$C$33:$C$776,СВЦЭМ!$A$33:$A$776,$A121,СВЦЭМ!$B$33:$B$776,P$119)+'СЕТ СН'!$I$12+СВЦЭМ!$D$10+'СЕТ СН'!$I$6-'СЕТ СН'!$I$22</f>
        <v>1517.9674142700001</v>
      </c>
      <c r="Q121" s="36">
        <f>SUMIFS(СВЦЭМ!$C$33:$C$776,СВЦЭМ!$A$33:$A$776,$A121,СВЦЭМ!$B$33:$B$776,Q$119)+'СЕТ СН'!$I$12+СВЦЭМ!$D$10+'СЕТ СН'!$I$6-'СЕТ СН'!$I$22</f>
        <v>1506.6492936100001</v>
      </c>
      <c r="R121" s="36">
        <f>SUMIFS(СВЦЭМ!$C$33:$C$776,СВЦЭМ!$A$33:$A$776,$A121,СВЦЭМ!$B$33:$B$776,R$119)+'СЕТ СН'!$I$12+СВЦЭМ!$D$10+'СЕТ СН'!$I$6-'СЕТ СН'!$I$22</f>
        <v>1437.7084493900002</v>
      </c>
      <c r="S121" s="36">
        <f>SUMIFS(СВЦЭМ!$C$33:$C$776,СВЦЭМ!$A$33:$A$776,$A121,СВЦЭМ!$B$33:$B$776,S$119)+'СЕТ СН'!$I$12+СВЦЭМ!$D$10+'СЕТ СН'!$I$6-'СЕТ СН'!$I$22</f>
        <v>1432.7837039400001</v>
      </c>
      <c r="T121" s="36">
        <f>SUMIFS(СВЦЭМ!$C$33:$C$776,СВЦЭМ!$A$33:$A$776,$A121,СВЦЭМ!$B$33:$B$776,T$119)+'СЕТ СН'!$I$12+СВЦЭМ!$D$10+'СЕТ СН'!$I$6-'СЕТ СН'!$I$22</f>
        <v>1383.2191598700001</v>
      </c>
      <c r="U121" s="36">
        <f>SUMIFS(СВЦЭМ!$C$33:$C$776,СВЦЭМ!$A$33:$A$776,$A121,СВЦЭМ!$B$33:$B$776,U$119)+'СЕТ СН'!$I$12+СВЦЭМ!$D$10+'СЕТ СН'!$I$6-'СЕТ СН'!$I$22</f>
        <v>1381.57754492</v>
      </c>
      <c r="V121" s="36">
        <f>SUMIFS(СВЦЭМ!$C$33:$C$776,СВЦЭМ!$A$33:$A$776,$A121,СВЦЭМ!$B$33:$B$776,V$119)+'СЕТ СН'!$I$12+СВЦЭМ!$D$10+'СЕТ СН'!$I$6-'СЕТ СН'!$I$22</f>
        <v>1426.9403028199999</v>
      </c>
      <c r="W121" s="36">
        <f>SUMIFS(СВЦЭМ!$C$33:$C$776,СВЦЭМ!$A$33:$A$776,$A121,СВЦЭМ!$B$33:$B$776,W$119)+'СЕТ СН'!$I$12+СВЦЭМ!$D$10+'СЕТ СН'!$I$6-'СЕТ СН'!$I$22</f>
        <v>1429.6083103999999</v>
      </c>
      <c r="X121" s="36">
        <f>SUMIFS(СВЦЭМ!$C$33:$C$776,СВЦЭМ!$A$33:$A$776,$A121,СВЦЭМ!$B$33:$B$776,X$119)+'СЕТ СН'!$I$12+СВЦЭМ!$D$10+'СЕТ СН'!$I$6-'СЕТ СН'!$I$22</f>
        <v>1426.9122442</v>
      </c>
      <c r="Y121" s="36">
        <f>SUMIFS(СВЦЭМ!$C$33:$C$776,СВЦЭМ!$A$33:$A$776,$A121,СВЦЭМ!$B$33:$B$776,Y$119)+'СЕТ СН'!$I$12+СВЦЭМ!$D$10+'СЕТ СН'!$I$6-'СЕТ СН'!$I$22</f>
        <v>1443.50436558</v>
      </c>
    </row>
    <row r="122" spans="1:27" ht="15.75" x14ac:dyDescent="0.2">
      <c r="A122" s="35">
        <f t="shared" ref="A122:A150" si="3">A121+1</f>
        <v>44168</v>
      </c>
      <c r="B122" s="36">
        <f>SUMIFS(СВЦЭМ!$C$33:$C$776,СВЦЭМ!$A$33:$A$776,$A122,СВЦЭМ!$B$33:$B$776,B$119)+'СЕТ СН'!$I$12+СВЦЭМ!$D$10+'СЕТ СН'!$I$6-'СЕТ СН'!$I$22</f>
        <v>1509.3549852199999</v>
      </c>
      <c r="C122" s="36">
        <f>SUMIFS(СВЦЭМ!$C$33:$C$776,СВЦЭМ!$A$33:$A$776,$A122,СВЦЭМ!$B$33:$B$776,C$119)+'СЕТ СН'!$I$12+СВЦЭМ!$D$10+'СЕТ СН'!$I$6-'СЕТ СН'!$I$22</f>
        <v>1562.5843991400002</v>
      </c>
      <c r="D122" s="36">
        <f>SUMIFS(СВЦЭМ!$C$33:$C$776,СВЦЭМ!$A$33:$A$776,$A122,СВЦЭМ!$B$33:$B$776,D$119)+'СЕТ СН'!$I$12+СВЦЭМ!$D$10+'СЕТ СН'!$I$6-'СЕТ СН'!$I$22</f>
        <v>1570.7573165600002</v>
      </c>
      <c r="E122" s="36">
        <f>SUMIFS(СВЦЭМ!$C$33:$C$776,СВЦЭМ!$A$33:$A$776,$A122,СВЦЭМ!$B$33:$B$776,E$119)+'СЕТ СН'!$I$12+СВЦЭМ!$D$10+'СЕТ СН'!$I$6-'СЕТ СН'!$I$22</f>
        <v>1577.87501823</v>
      </c>
      <c r="F122" s="36">
        <f>SUMIFS(СВЦЭМ!$C$33:$C$776,СВЦЭМ!$A$33:$A$776,$A122,СВЦЭМ!$B$33:$B$776,F$119)+'СЕТ СН'!$I$12+СВЦЭМ!$D$10+'СЕТ СН'!$I$6-'СЕТ СН'!$I$22</f>
        <v>1568.6502672000001</v>
      </c>
      <c r="G122" s="36">
        <f>SUMIFS(СВЦЭМ!$C$33:$C$776,СВЦЭМ!$A$33:$A$776,$A122,СВЦЭМ!$B$33:$B$776,G$119)+'СЕТ СН'!$I$12+СВЦЭМ!$D$10+'СЕТ СН'!$I$6-'СЕТ СН'!$I$22</f>
        <v>1561.6681060400001</v>
      </c>
      <c r="H122" s="36">
        <f>SUMIFS(СВЦЭМ!$C$33:$C$776,СВЦЭМ!$A$33:$A$776,$A122,СВЦЭМ!$B$33:$B$776,H$119)+'СЕТ СН'!$I$12+СВЦЭМ!$D$10+'СЕТ СН'!$I$6-'СЕТ СН'!$I$22</f>
        <v>1528.4900095200001</v>
      </c>
      <c r="I122" s="36">
        <f>SUMIFS(СВЦЭМ!$C$33:$C$776,СВЦЭМ!$A$33:$A$776,$A122,СВЦЭМ!$B$33:$B$776,I$119)+'СЕТ СН'!$I$12+СВЦЭМ!$D$10+'СЕТ СН'!$I$6-'СЕТ СН'!$I$22</f>
        <v>1469.0017883999999</v>
      </c>
      <c r="J122" s="36">
        <f>SUMIFS(СВЦЭМ!$C$33:$C$776,СВЦЭМ!$A$33:$A$776,$A122,СВЦЭМ!$B$33:$B$776,J$119)+'СЕТ СН'!$I$12+СВЦЭМ!$D$10+'СЕТ СН'!$I$6-'СЕТ СН'!$I$22</f>
        <v>1421.63942825</v>
      </c>
      <c r="K122" s="36">
        <f>SUMIFS(СВЦЭМ!$C$33:$C$776,СВЦЭМ!$A$33:$A$776,$A122,СВЦЭМ!$B$33:$B$776,K$119)+'СЕТ СН'!$I$12+СВЦЭМ!$D$10+'СЕТ СН'!$I$6-'СЕТ СН'!$I$22</f>
        <v>1390.18286018</v>
      </c>
      <c r="L122" s="36">
        <f>SUMIFS(СВЦЭМ!$C$33:$C$776,СВЦЭМ!$A$33:$A$776,$A122,СВЦЭМ!$B$33:$B$776,L$119)+'СЕТ СН'!$I$12+СВЦЭМ!$D$10+'СЕТ СН'!$I$6-'СЕТ СН'!$I$22</f>
        <v>1388.7263398300001</v>
      </c>
      <c r="M122" s="36">
        <f>SUMIFS(СВЦЭМ!$C$33:$C$776,СВЦЭМ!$A$33:$A$776,$A122,СВЦЭМ!$B$33:$B$776,M$119)+'СЕТ СН'!$I$12+СВЦЭМ!$D$10+'СЕТ СН'!$I$6-'СЕТ СН'!$I$22</f>
        <v>1405.65172532</v>
      </c>
      <c r="N122" s="36">
        <f>SUMIFS(СВЦЭМ!$C$33:$C$776,СВЦЭМ!$A$33:$A$776,$A122,СВЦЭМ!$B$33:$B$776,N$119)+'СЕТ СН'!$I$12+СВЦЭМ!$D$10+'СЕТ СН'!$I$6-'СЕТ СН'!$I$22</f>
        <v>1419.0394306200001</v>
      </c>
      <c r="O122" s="36">
        <f>SUMIFS(СВЦЭМ!$C$33:$C$776,СВЦЭМ!$A$33:$A$776,$A122,СВЦЭМ!$B$33:$B$776,O$119)+'СЕТ СН'!$I$12+СВЦЭМ!$D$10+'СЕТ СН'!$I$6-'СЕТ СН'!$I$22</f>
        <v>1469.0683238000001</v>
      </c>
      <c r="P122" s="36">
        <f>SUMIFS(СВЦЭМ!$C$33:$C$776,СВЦЭМ!$A$33:$A$776,$A122,СВЦЭМ!$B$33:$B$776,P$119)+'СЕТ СН'!$I$12+СВЦЭМ!$D$10+'СЕТ СН'!$I$6-'СЕТ СН'!$I$22</f>
        <v>1492.65038837</v>
      </c>
      <c r="Q122" s="36">
        <f>SUMIFS(СВЦЭМ!$C$33:$C$776,СВЦЭМ!$A$33:$A$776,$A122,СВЦЭМ!$B$33:$B$776,Q$119)+'СЕТ СН'!$I$12+СВЦЭМ!$D$10+'СЕТ СН'!$I$6-'СЕТ СН'!$I$22</f>
        <v>1487.7320969800001</v>
      </c>
      <c r="R122" s="36">
        <f>SUMIFS(СВЦЭМ!$C$33:$C$776,СВЦЭМ!$A$33:$A$776,$A122,СВЦЭМ!$B$33:$B$776,R$119)+'СЕТ СН'!$I$12+СВЦЭМ!$D$10+'СЕТ СН'!$I$6-'СЕТ СН'!$I$22</f>
        <v>1452.2790204500002</v>
      </c>
      <c r="S122" s="36">
        <f>SUMIFS(СВЦЭМ!$C$33:$C$776,СВЦЭМ!$A$33:$A$776,$A122,СВЦЭМ!$B$33:$B$776,S$119)+'СЕТ СН'!$I$12+СВЦЭМ!$D$10+'СЕТ СН'!$I$6-'СЕТ СН'!$I$22</f>
        <v>1426.21525434</v>
      </c>
      <c r="T122" s="36">
        <f>SUMIFS(СВЦЭМ!$C$33:$C$776,СВЦЭМ!$A$33:$A$776,$A122,СВЦЭМ!$B$33:$B$776,T$119)+'СЕТ СН'!$I$12+СВЦЭМ!$D$10+'СЕТ СН'!$I$6-'СЕТ СН'!$I$22</f>
        <v>1398.1504333299999</v>
      </c>
      <c r="U122" s="36">
        <f>SUMIFS(СВЦЭМ!$C$33:$C$776,СВЦЭМ!$A$33:$A$776,$A122,СВЦЭМ!$B$33:$B$776,U$119)+'СЕТ СН'!$I$12+СВЦЭМ!$D$10+'СЕТ СН'!$I$6-'СЕТ СН'!$I$22</f>
        <v>1402.22046462</v>
      </c>
      <c r="V122" s="36">
        <f>SUMIFS(СВЦЭМ!$C$33:$C$776,СВЦЭМ!$A$33:$A$776,$A122,СВЦЭМ!$B$33:$B$776,V$119)+'СЕТ СН'!$I$12+СВЦЭМ!$D$10+'СЕТ СН'!$I$6-'СЕТ СН'!$I$22</f>
        <v>1418.11244317</v>
      </c>
      <c r="W122" s="36">
        <f>SUMIFS(СВЦЭМ!$C$33:$C$776,СВЦЭМ!$A$33:$A$776,$A122,СВЦЭМ!$B$33:$B$776,W$119)+'СЕТ СН'!$I$12+СВЦЭМ!$D$10+'СЕТ СН'!$I$6-'СЕТ СН'!$I$22</f>
        <v>1430.7225419199999</v>
      </c>
      <c r="X122" s="36">
        <f>SUMIFS(СВЦЭМ!$C$33:$C$776,СВЦЭМ!$A$33:$A$776,$A122,СВЦЭМ!$B$33:$B$776,X$119)+'СЕТ СН'!$I$12+СВЦЭМ!$D$10+'СЕТ СН'!$I$6-'СЕТ СН'!$I$22</f>
        <v>1435.7812857399999</v>
      </c>
      <c r="Y122" s="36">
        <f>SUMIFS(СВЦЭМ!$C$33:$C$776,СВЦЭМ!$A$33:$A$776,$A122,СВЦЭМ!$B$33:$B$776,Y$119)+'СЕТ СН'!$I$12+СВЦЭМ!$D$10+'СЕТ СН'!$I$6-'СЕТ СН'!$I$22</f>
        <v>1450.55643964</v>
      </c>
    </row>
    <row r="123" spans="1:27" ht="15.75" x14ac:dyDescent="0.2">
      <c r="A123" s="35">
        <f t="shared" si="3"/>
        <v>44169</v>
      </c>
      <c r="B123" s="36">
        <f>SUMIFS(СВЦЭМ!$C$33:$C$776,СВЦЭМ!$A$33:$A$776,$A123,СВЦЭМ!$B$33:$B$776,B$119)+'СЕТ СН'!$I$12+СВЦЭМ!$D$10+'СЕТ СН'!$I$6-'СЕТ СН'!$I$22</f>
        <v>1469.80439204</v>
      </c>
      <c r="C123" s="36">
        <f>SUMIFS(СВЦЭМ!$C$33:$C$776,СВЦЭМ!$A$33:$A$776,$A123,СВЦЭМ!$B$33:$B$776,C$119)+'СЕТ СН'!$I$12+СВЦЭМ!$D$10+'СЕТ СН'!$I$6-'СЕТ СН'!$I$22</f>
        <v>1523.8620652</v>
      </c>
      <c r="D123" s="36">
        <f>SUMIFS(СВЦЭМ!$C$33:$C$776,СВЦЭМ!$A$33:$A$776,$A123,СВЦЭМ!$B$33:$B$776,D$119)+'СЕТ СН'!$I$12+СВЦЭМ!$D$10+'СЕТ СН'!$I$6-'СЕТ СН'!$I$22</f>
        <v>1542.51116718</v>
      </c>
      <c r="E123" s="36">
        <f>SUMIFS(СВЦЭМ!$C$33:$C$776,СВЦЭМ!$A$33:$A$776,$A123,СВЦЭМ!$B$33:$B$776,E$119)+'СЕТ СН'!$I$12+СВЦЭМ!$D$10+'СЕТ СН'!$I$6-'СЕТ СН'!$I$22</f>
        <v>1553.5868127399999</v>
      </c>
      <c r="F123" s="36">
        <f>SUMIFS(СВЦЭМ!$C$33:$C$776,СВЦЭМ!$A$33:$A$776,$A123,СВЦЭМ!$B$33:$B$776,F$119)+'СЕТ СН'!$I$12+СВЦЭМ!$D$10+'СЕТ СН'!$I$6-'СЕТ СН'!$I$22</f>
        <v>1544.00168429</v>
      </c>
      <c r="G123" s="36">
        <f>SUMIFS(СВЦЭМ!$C$33:$C$776,СВЦЭМ!$A$33:$A$776,$A123,СВЦЭМ!$B$33:$B$776,G$119)+'СЕТ СН'!$I$12+СВЦЭМ!$D$10+'СЕТ СН'!$I$6-'СЕТ СН'!$I$22</f>
        <v>1533.3487187999999</v>
      </c>
      <c r="H123" s="36">
        <f>SUMIFS(СВЦЭМ!$C$33:$C$776,СВЦЭМ!$A$33:$A$776,$A123,СВЦЭМ!$B$33:$B$776,H$119)+'СЕТ СН'!$I$12+СВЦЭМ!$D$10+'СЕТ СН'!$I$6-'СЕТ СН'!$I$22</f>
        <v>1499.30868938</v>
      </c>
      <c r="I123" s="36">
        <f>SUMIFS(СВЦЭМ!$C$33:$C$776,СВЦЭМ!$A$33:$A$776,$A123,СВЦЭМ!$B$33:$B$776,I$119)+'СЕТ СН'!$I$12+СВЦЭМ!$D$10+'СЕТ СН'!$I$6-'СЕТ СН'!$I$22</f>
        <v>1456.3672899100002</v>
      </c>
      <c r="J123" s="36">
        <f>SUMIFS(СВЦЭМ!$C$33:$C$776,СВЦЭМ!$A$33:$A$776,$A123,СВЦЭМ!$B$33:$B$776,J$119)+'СЕТ СН'!$I$12+СВЦЭМ!$D$10+'СЕТ СН'!$I$6-'СЕТ СН'!$I$22</f>
        <v>1434.93821669</v>
      </c>
      <c r="K123" s="36">
        <f>SUMIFS(СВЦЭМ!$C$33:$C$776,СВЦЭМ!$A$33:$A$776,$A123,СВЦЭМ!$B$33:$B$776,K$119)+'СЕТ СН'!$I$12+СВЦЭМ!$D$10+'СЕТ СН'!$I$6-'СЕТ СН'!$I$22</f>
        <v>1444.7546032999999</v>
      </c>
      <c r="L123" s="36">
        <f>SUMIFS(СВЦЭМ!$C$33:$C$776,СВЦЭМ!$A$33:$A$776,$A123,СВЦЭМ!$B$33:$B$776,L$119)+'СЕТ СН'!$I$12+СВЦЭМ!$D$10+'СЕТ СН'!$I$6-'СЕТ СН'!$I$22</f>
        <v>1449.6101098500001</v>
      </c>
      <c r="M123" s="36">
        <f>SUMIFS(СВЦЭМ!$C$33:$C$776,СВЦЭМ!$A$33:$A$776,$A123,СВЦЭМ!$B$33:$B$776,M$119)+'СЕТ СН'!$I$12+СВЦЭМ!$D$10+'СЕТ СН'!$I$6-'СЕТ СН'!$I$22</f>
        <v>1444.9329772199999</v>
      </c>
      <c r="N123" s="36">
        <f>SUMIFS(СВЦЭМ!$C$33:$C$776,СВЦЭМ!$A$33:$A$776,$A123,СВЦЭМ!$B$33:$B$776,N$119)+'СЕТ СН'!$I$12+СВЦЭМ!$D$10+'СЕТ СН'!$I$6-'СЕТ СН'!$I$22</f>
        <v>1450.60173611</v>
      </c>
      <c r="O123" s="36">
        <f>SUMIFS(СВЦЭМ!$C$33:$C$776,СВЦЭМ!$A$33:$A$776,$A123,СВЦЭМ!$B$33:$B$776,O$119)+'СЕТ СН'!$I$12+СВЦЭМ!$D$10+'СЕТ СН'!$I$6-'СЕТ СН'!$I$22</f>
        <v>1491.0968758200002</v>
      </c>
      <c r="P123" s="36">
        <f>SUMIFS(СВЦЭМ!$C$33:$C$776,СВЦЭМ!$A$33:$A$776,$A123,СВЦЭМ!$B$33:$B$776,P$119)+'СЕТ СН'!$I$12+СВЦЭМ!$D$10+'СЕТ СН'!$I$6-'СЕТ СН'!$I$22</f>
        <v>1497.2470567999999</v>
      </c>
      <c r="Q123" s="36">
        <f>SUMIFS(СВЦЭМ!$C$33:$C$776,СВЦЭМ!$A$33:$A$776,$A123,СВЦЭМ!$B$33:$B$776,Q$119)+'СЕТ СН'!$I$12+СВЦЭМ!$D$10+'СЕТ СН'!$I$6-'СЕТ СН'!$I$22</f>
        <v>1508.51637873</v>
      </c>
      <c r="R123" s="36">
        <f>SUMIFS(СВЦЭМ!$C$33:$C$776,СВЦЭМ!$A$33:$A$776,$A123,СВЦЭМ!$B$33:$B$776,R$119)+'СЕТ СН'!$I$12+СВЦЭМ!$D$10+'СЕТ СН'!$I$6-'СЕТ СН'!$I$22</f>
        <v>1460.39207648</v>
      </c>
      <c r="S123" s="36">
        <f>SUMIFS(СВЦЭМ!$C$33:$C$776,СВЦЭМ!$A$33:$A$776,$A123,СВЦЭМ!$B$33:$B$776,S$119)+'СЕТ СН'!$I$12+СВЦЭМ!$D$10+'СЕТ СН'!$I$6-'СЕТ СН'!$I$22</f>
        <v>1429.1915556700001</v>
      </c>
      <c r="T123" s="36">
        <f>SUMIFS(СВЦЭМ!$C$33:$C$776,СВЦЭМ!$A$33:$A$776,$A123,СВЦЭМ!$B$33:$B$776,T$119)+'СЕТ СН'!$I$12+СВЦЭМ!$D$10+'СЕТ СН'!$I$6-'СЕТ СН'!$I$22</f>
        <v>1442.41963237</v>
      </c>
      <c r="U123" s="36">
        <f>SUMIFS(СВЦЭМ!$C$33:$C$776,СВЦЭМ!$A$33:$A$776,$A123,СВЦЭМ!$B$33:$B$776,U$119)+'СЕТ СН'!$I$12+СВЦЭМ!$D$10+'СЕТ СН'!$I$6-'СЕТ СН'!$I$22</f>
        <v>1442.0043324200001</v>
      </c>
      <c r="V123" s="36">
        <f>SUMIFS(СВЦЭМ!$C$33:$C$776,СВЦЭМ!$A$33:$A$776,$A123,СВЦЭМ!$B$33:$B$776,V$119)+'СЕТ СН'!$I$12+СВЦЭМ!$D$10+'СЕТ СН'!$I$6-'СЕТ СН'!$I$22</f>
        <v>1435.1914939000001</v>
      </c>
      <c r="W123" s="36">
        <f>SUMIFS(СВЦЭМ!$C$33:$C$776,СВЦЭМ!$A$33:$A$776,$A123,СВЦЭМ!$B$33:$B$776,W$119)+'СЕТ СН'!$I$12+СВЦЭМ!$D$10+'СЕТ СН'!$I$6-'СЕТ СН'!$I$22</f>
        <v>1434.0518054300001</v>
      </c>
      <c r="X123" s="36">
        <f>SUMIFS(СВЦЭМ!$C$33:$C$776,СВЦЭМ!$A$33:$A$776,$A123,СВЦЭМ!$B$33:$B$776,X$119)+'СЕТ СН'!$I$12+СВЦЭМ!$D$10+'СЕТ СН'!$I$6-'СЕТ СН'!$I$22</f>
        <v>1430.5437078300001</v>
      </c>
      <c r="Y123" s="36">
        <f>SUMIFS(СВЦЭМ!$C$33:$C$776,СВЦЭМ!$A$33:$A$776,$A123,СВЦЭМ!$B$33:$B$776,Y$119)+'СЕТ СН'!$I$12+СВЦЭМ!$D$10+'СЕТ СН'!$I$6-'СЕТ СН'!$I$22</f>
        <v>1454.0717371400001</v>
      </c>
    </row>
    <row r="124" spans="1:27" ht="15.75" x14ac:dyDescent="0.2">
      <c r="A124" s="35">
        <f t="shared" si="3"/>
        <v>44170</v>
      </c>
      <c r="B124" s="36">
        <f>SUMIFS(СВЦЭМ!$C$33:$C$776,СВЦЭМ!$A$33:$A$776,$A124,СВЦЭМ!$B$33:$B$776,B$119)+'СЕТ СН'!$I$12+СВЦЭМ!$D$10+'СЕТ СН'!$I$6-'СЕТ СН'!$I$22</f>
        <v>1502.09630515</v>
      </c>
      <c r="C124" s="36">
        <f>SUMIFS(СВЦЭМ!$C$33:$C$776,СВЦЭМ!$A$33:$A$776,$A124,СВЦЭМ!$B$33:$B$776,C$119)+'СЕТ СН'!$I$12+СВЦЭМ!$D$10+'СЕТ СН'!$I$6-'СЕТ СН'!$I$22</f>
        <v>1556.0911679000001</v>
      </c>
      <c r="D124" s="36">
        <f>SUMIFS(СВЦЭМ!$C$33:$C$776,СВЦЭМ!$A$33:$A$776,$A124,СВЦЭМ!$B$33:$B$776,D$119)+'СЕТ СН'!$I$12+СВЦЭМ!$D$10+'СЕТ СН'!$I$6-'СЕТ СН'!$I$22</f>
        <v>1578.0801951200001</v>
      </c>
      <c r="E124" s="36">
        <f>SUMIFS(СВЦЭМ!$C$33:$C$776,СВЦЭМ!$A$33:$A$776,$A124,СВЦЭМ!$B$33:$B$776,E$119)+'СЕТ СН'!$I$12+СВЦЭМ!$D$10+'СЕТ СН'!$I$6-'СЕТ СН'!$I$22</f>
        <v>1575.38810104</v>
      </c>
      <c r="F124" s="36">
        <f>SUMIFS(СВЦЭМ!$C$33:$C$776,СВЦЭМ!$A$33:$A$776,$A124,СВЦЭМ!$B$33:$B$776,F$119)+'СЕТ СН'!$I$12+СВЦЭМ!$D$10+'СЕТ СН'!$I$6-'СЕТ СН'!$I$22</f>
        <v>1574.6888868699998</v>
      </c>
      <c r="G124" s="36">
        <f>SUMIFS(СВЦЭМ!$C$33:$C$776,СВЦЭМ!$A$33:$A$776,$A124,СВЦЭМ!$B$33:$B$776,G$119)+'СЕТ СН'!$I$12+СВЦЭМ!$D$10+'СЕТ СН'!$I$6-'СЕТ СН'!$I$22</f>
        <v>1564.32576539</v>
      </c>
      <c r="H124" s="36">
        <f>SUMIFS(СВЦЭМ!$C$33:$C$776,СВЦЭМ!$A$33:$A$776,$A124,СВЦЭМ!$B$33:$B$776,H$119)+'СЕТ СН'!$I$12+СВЦЭМ!$D$10+'СЕТ СН'!$I$6-'СЕТ СН'!$I$22</f>
        <v>1543.3089592599999</v>
      </c>
      <c r="I124" s="36">
        <f>SUMIFS(СВЦЭМ!$C$33:$C$776,СВЦЭМ!$A$33:$A$776,$A124,СВЦЭМ!$B$33:$B$776,I$119)+'СЕТ СН'!$I$12+СВЦЭМ!$D$10+'СЕТ СН'!$I$6-'СЕТ СН'!$I$22</f>
        <v>1480.59407749</v>
      </c>
      <c r="J124" s="36">
        <f>SUMIFS(СВЦЭМ!$C$33:$C$776,СВЦЭМ!$A$33:$A$776,$A124,СВЦЭМ!$B$33:$B$776,J$119)+'СЕТ СН'!$I$12+СВЦЭМ!$D$10+'СЕТ СН'!$I$6-'СЕТ СН'!$I$22</f>
        <v>1424.7336461499999</v>
      </c>
      <c r="K124" s="36">
        <f>SUMIFS(СВЦЭМ!$C$33:$C$776,СВЦЭМ!$A$33:$A$776,$A124,СВЦЭМ!$B$33:$B$776,K$119)+'СЕТ СН'!$I$12+СВЦЭМ!$D$10+'СЕТ СН'!$I$6-'СЕТ СН'!$I$22</f>
        <v>1413.2826826300002</v>
      </c>
      <c r="L124" s="36">
        <f>SUMIFS(СВЦЭМ!$C$33:$C$776,СВЦЭМ!$A$33:$A$776,$A124,СВЦЭМ!$B$33:$B$776,L$119)+'СЕТ СН'!$I$12+СВЦЭМ!$D$10+'СЕТ СН'!$I$6-'СЕТ СН'!$I$22</f>
        <v>1424.1390341900001</v>
      </c>
      <c r="M124" s="36">
        <f>SUMIFS(СВЦЭМ!$C$33:$C$776,СВЦЭМ!$A$33:$A$776,$A124,СВЦЭМ!$B$33:$B$776,M$119)+'СЕТ СН'!$I$12+СВЦЭМ!$D$10+'СЕТ СН'!$I$6-'СЕТ СН'!$I$22</f>
        <v>1417.85395853</v>
      </c>
      <c r="N124" s="36">
        <f>SUMIFS(СВЦЭМ!$C$33:$C$776,СВЦЭМ!$A$33:$A$776,$A124,СВЦЭМ!$B$33:$B$776,N$119)+'СЕТ СН'!$I$12+СВЦЭМ!$D$10+'СЕТ СН'!$I$6-'СЕТ СН'!$I$22</f>
        <v>1411.4932709499999</v>
      </c>
      <c r="O124" s="36">
        <f>SUMIFS(СВЦЭМ!$C$33:$C$776,СВЦЭМ!$A$33:$A$776,$A124,СВЦЭМ!$B$33:$B$776,O$119)+'СЕТ СН'!$I$12+СВЦЭМ!$D$10+'СЕТ СН'!$I$6-'СЕТ СН'!$I$22</f>
        <v>1460.60379027</v>
      </c>
      <c r="P124" s="36">
        <f>SUMIFS(СВЦЭМ!$C$33:$C$776,СВЦЭМ!$A$33:$A$776,$A124,СВЦЭМ!$B$33:$B$776,P$119)+'СЕТ СН'!$I$12+СВЦЭМ!$D$10+'СЕТ СН'!$I$6-'СЕТ СН'!$I$22</f>
        <v>1475.9657386700001</v>
      </c>
      <c r="Q124" s="36">
        <f>SUMIFS(СВЦЭМ!$C$33:$C$776,СВЦЭМ!$A$33:$A$776,$A124,СВЦЭМ!$B$33:$B$776,Q$119)+'СЕТ СН'!$I$12+СВЦЭМ!$D$10+'СЕТ СН'!$I$6-'СЕТ СН'!$I$22</f>
        <v>1481.90452213</v>
      </c>
      <c r="R124" s="36">
        <f>SUMIFS(СВЦЭМ!$C$33:$C$776,СВЦЭМ!$A$33:$A$776,$A124,СВЦЭМ!$B$33:$B$776,R$119)+'СЕТ СН'!$I$12+СВЦЭМ!$D$10+'СЕТ СН'!$I$6-'СЕТ СН'!$I$22</f>
        <v>1448.7818505700002</v>
      </c>
      <c r="S124" s="36">
        <f>SUMIFS(СВЦЭМ!$C$33:$C$776,СВЦЭМ!$A$33:$A$776,$A124,СВЦЭМ!$B$33:$B$776,S$119)+'СЕТ СН'!$I$12+СВЦЭМ!$D$10+'СЕТ СН'!$I$6-'СЕТ СН'!$I$22</f>
        <v>1423.02266949</v>
      </c>
      <c r="T124" s="36">
        <f>SUMIFS(СВЦЭМ!$C$33:$C$776,СВЦЭМ!$A$33:$A$776,$A124,СВЦЭМ!$B$33:$B$776,T$119)+'СЕТ СН'!$I$12+СВЦЭМ!$D$10+'СЕТ СН'!$I$6-'СЕТ СН'!$I$22</f>
        <v>1434.1836135399999</v>
      </c>
      <c r="U124" s="36">
        <f>SUMIFS(СВЦЭМ!$C$33:$C$776,СВЦЭМ!$A$33:$A$776,$A124,СВЦЭМ!$B$33:$B$776,U$119)+'СЕТ СН'!$I$12+СВЦЭМ!$D$10+'СЕТ СН'!$I$6-'СЕТ СН'!$I$22</f>
        <v>1424.1340304999999</v>
      </c>
      <c r="V124" s="36">
        <f>SUMIFS(СВЦЭМ!$C$33:$C$776,СВЦЭМ!$A$33:$A$776,$A124,СВЦЭМ!$B$33:$B$776,V$119)+'СЕТ СН'!$I$12+СВЦЭМ!$D$10+'СЕТ СН'!$I$6-'СЕТ СН'!$I$22</f>
        <v>1407.00262724</v>
      </c>
      <c r="W124" s="36">
        <f>SUMIFS(СВЦЭМ!$C$33:$C$776,СВЦЭМ!$A$33:$A$776,$A124,СВЦЭМ!$B$33:$B$776,W$119)+'СЕТ СН'!$I$12+СВЦЭМ!$D$10+'СЕТ СН'!$I$6-'СЕТ СН'!$I$22</f>
        <v>1407.96580313</v>
      </c>
      <c r="X124" s="36">
        <f>SUMIFS(СВЦЭМ!$C$33:$C$776,СВЦЭМ!$A$33:$A$776,$A124,СВЦЭМ!$B$33:$B$776,X$119)+'СЕТ СН'!$I$12+СВЦЭМ!$D$10+'СЕТ СН'!$I$6-'СЕТ СН'!$I$22</f>
        <v>1411.8995654800001</v>
      </c>
      <c r="Y124" s="36">
        <f>SUMIFS(СВЦЭМ!$C$33:$C$776,СВЦЭМ!$A$33:$A$776,$A124,СВЦЭМ!$B$33:$B$776,Y$119)+'СЕТ СН'!$I$12+СВЦЭМ!$D$10+'СЕТ СН'!$I$6-'СЕТ СН'!$I$22</f>
        <v>1435.0701058099999</v>
      </c>
    </row>
    <row r="125" spans="1:27" ht="15.75" x14ac:dyDescent="0.2">
      <c r="A125" s="35">
        <f t="shared" si="3"/>
        <v>44171</v>
      </c>
      <c r="B125" s="36">
        <f>SUMIFS(СВЦЭМ!$C$33:$C$776,СВЦЭМ!$A$33:$A$776,$A125,СВЦЭМ!$B$33:$B$776,B$119)+'СЕТ СН'!$I$12+СВЦЭМ!$D$10+'СЕТ СН'!$I$6-'СЕТ СН'!$I$22</f>
        <v>1497.1890828599999</v>
      </c>
      <c r="C125" s="36">
        <f>SUMIFS(СВЦЭМ!$C$33:$C$776,СВЦЭМ!$A$33:$A$776,$A125,СВЦЭМ!$B$33:$B$776,C$119)+'СЕТ СН'!$I$12+СВЦЭМ!$D$10+'СЕТ СН'!$I$6-'СЕТ СН'!$I$22</f>
        <v>1557.57110612</v>
      </c>
      <c r="D125" s="36">
        <f>SUMIFS(СВЦЭМ!$C$33:$C$776,СВЦЭМ!$A$33:$A$776,$A125,СВЦЭМ!$B$33:$B$776,D$119)+'СЕТ СН'!$I$12+СВЦЭМ!$D$10+'СЕТ СН'!$I$6-'СЕТ СН'!$I$22</f>
        <v>1568.7135666899999</v>
      </c>
      <c r="E125" s="36">
        <f>SUMIFS(СВЦЭМ!$C$33:$C$776,СВЦЭМ!$A$33:$A$776,$A125,СВЦЭМ!$B$33:$B$776,E$119)+'СЕТ СН'!$I$12+СВЦЭМ!$D$10+'СЕТ СН'!$I$6-'СЕТ СН'!$I$22</f>
        <v>1581.0096454</v>
      </c>
      <c r="F125" s="36">
        <f>SUMIFS(СВЦЭМ!$C$33:$C$776,СВЦЭМ!$A$33:$A$776,$A125,СВЦЭМ!$B$33:$B$776,F$119)+'СЕТ СН'!$I$12+СВЦЭМ!$D$10+'СЕТ СН'!$I$6-'СЕТ СН'!$I$22</f>
        <v>1581.9798002900002</v>
      </c>
      <c r="G125" s="36">
        <f>SUMIFS(СВЦЭМ!$C$33:$C$776,СВЦЭМ!$A$33:$A$776,$A125,СВЦЭМ!$B$33:$B$776,G$119)+'СЕТ СН'!$I$12+СВЦЭМ!$D$10+'СЕТ СН'!$I$6-'СЕТ СН'!$I$22</f>
        <v>1573.14665238</v>
      </c>
      <c r="H125" s="36">
        <f>SUMIFS(СВЦЭМ!$C$33:$C$776,СВЦЭМ!$A$33:$A$776,$A125,СВЦЭМ!$B$33:$B$776,H$119)+'СЕТ СН'!$I$12+СВЦЭМ!$D$10+'СЕТ СН'!$I$6-'СЕТ СН'!$I$22</f>
        <v>1566.1024197699999</v>
      </c>
      <c r="I125" s="36">
        <f>SUMIFS(СВЦЭМ!$C$33:$C$776,СВЦЭМ!$A$33:$A$776,$A125,СВЦЭМ!$B$33:$B$776,I$119)+'СЕТ СН'!$I$12+СВЦЭМ!$D$10+'СЕТ СН'!$I$6-'СЕТ СН'!$I$22</f>
        <v>1511.76270204</v>
      </c>
      <c r="J125" s="36">
        <f>SUMIFS(СВЦЭМ!$C$33:$C$776,СВЦЭМ!$A$33:$A$776,$A125,СВЦЭМ!$B$33:$B$776,J$119)+'СЕТ СН'!$I$12+СВЦЭМ!$D$10+'СЕТ СН'!$I$6-'СЕТ СН'!$I$22</f>
        <v>1439.5065243899999</v>
      </c>
      <c r="K125" s="36">
        <f>SUMIFS(СВЦЭМ!$C$33:$C$776,СВЦЭМ!$A$33:$A$776,$A125,СВЦЭМ!$B$33:$B$776,K$119)+'СЕТ СН'!$I$12+СВЦЭМ!$D$10+'СЕТ СН'!$I$6-'СЕТ СН'!$I$22</f>
        <v>1399.9074685800001</v>
      </c>
      <c r="L125" s="36">
        <f>SUMIFS(СВЦЭМ!$C$33:$C$776,СВЦЭМ!$A$33:$A$776,$A125,СВЦЭМ!$B$33:$B$776,L$119)+'СЕТ СН'!$I$12+СВЦЭМ!$D$10+'СЕТ СН'!$I$6-'СЕТ СН'!$I$22</f>
        <v>1405.89921908</v>
      </c>
      <c r="M125" s="36">
        <f>SUMIFS(СВЦЭМ!$C$33:$C$776,СВЦЭМ!$A$33:$A$776,$A125,СВЦЭМ!$B$33:$B$776,M$119)+'СЕТ СН'!$I$12+СВЦЭМ!$D$10+'СЕТ СН'!$I$6-'СЕТ СН'!$I$22</f>
        <v>1402.70219144</v>
      </c>
      <c r="N125" s="36">
        <f>SUMIFS(СВЦЭМ!$C$33:$C$776,СВЦЭМ!$A$33:$A$776,$A125,СВЦЭМ!$B$33:$B$776,N$119)+'СЕТ СН'!$I$12+СВЦЭМ!$D$10+'СЕТ СН'!$I$6-'СЕТ СН'!$I$22</f>
        <v>1405.5316868800001</v>
      </c>
      <c r="O125" s="36">
        <f>SUMIFS(СВЦЭМ!$C$33:$C$776,СВЦЭМ!$A$33:$A$776,$A125,СВЦЭМ!$B$33:$B$776,O$119)+'СЕТ СН'!$I$12+СВЦЭМ!$D$10+'СЕТ СН'!$I$6-'СЕТ СН'!$I$22</f>
        <v>1461.5877355800001</v>
      </c>
      <c r="P125" s="36">
        <f>SUMIFS(СВЦЭМ!$C$33:$C$776,СВЦЭМ!$A$33:$A$776,$A125,СВЦЭМ!$B$33:$B$776,P$119)+'СЕТ СН'!$I$12+СВЦЭМ!$D$10+'СЕТ СН'!$I$6-'СЕТ СН'!$I$22</f>
        <v>1480.38396311</v>
      </c>
      <c r="Q125" s="36">
        <f>SUMIFS(СВЦЭМ!$C$33:$C$776,СВЦЭМ!$A$33:$A$776,$A125,СВЦЭМ!$B$33:$B$776,Q$119)+'СЕТ СН'!$I$12+СВЦЭМ!$D$10+'СЕТ СН'!$I$6-'СЕТ СН'!$I$22</f>
        <v>1487.49104461</v>
      </c>
      <c r="R125" s="36">
        <f>SUMIFS(СВЦЭМ!$C$33:$C$776,СВЦЭМ!$A$33:$A$776,$A125,СВЦЭМ!$B$33:$B$776,R$119)+'СЕТ СН'!$I$12+СВЦЭМ!$D$10+'СЕТ СН'!$I$6-'СЕТ СН'!$I$22</f>
        <v>1437.0630976299999</v>
      </c>
      <c r="S125" s="36">
        <f>SUMIFS(СВЦЭМ!$C$33:$C$776,СВЦЭМ!$A$33:$A$776,$A125,СВЦЭМ!$B$33:$B$776,S$119)+'СЕТ СН'!$I$12+СВЦЭМ!$D$10+'СЕТ СН'!$I$6-'СЕТ СН'!$I$22</f>
        <v>1406.0264765100001</v>
      </c>
      <c r="T125" s="36">
        <f>SUMIFS(СВЦЭМ!$C$33:$C$776,СВЦЭМ!$A$33:$A$776,$A125,СВЦЭМ!$B$33:$B$776,T$119)+'СЕТ СН'!$I$12+СВЦЭМ!$D$10+'СЕТ СН'!$I$6-'СЕТ СН'!$I$22</f>
        <v>1427.89023793</v>
      </c>
      <c r="U125" s="36">
        <f>SUMIFS(СВЦЭМ!$C$33:$C$776,СВЦЭМ!$A$33:$A$776,$A125,СВЦЭМ!$B$33:$B$776,U$119)+'СЕТ СН'!$I$12+СВЦЭМ!$D$10+'СЕТ СН'!$I$6-'СЕТ СН'!$I$22</f>
        <v>1426.63852062</v>
      </c>
      <c r="V125" s="36">
        <f>SUMIFS(СВЦЭМ!$C$33:$C$776,СВЦЭМ!$A$33:$A$776,$A125,СВЦЭМ!$B$33:$B$776,V$119)+'СЕТ СН'!$I$12+СВЦЭМ!$D$10+'СЕТ СН'!$I$6-'СЕТ СН'!$I$22</f>
        <v>1419.78042867</v>
      </c>
      <c r="W125" s="36">
        <f>SUMIFS(СВЦЭМ!$C$33:$C$776,СВЦЭМ!$A$33:$A$776,$A125,СВЦЭМ!$B$33:$B$776,W$119)+'СЕТ СН'!$I$12+СВЦЭМ!$D$10+'СЕТ СН'!$I$6-'СЕТ СН'!$I$22</f>
        <v>1404.6468266900001</v>
      </c>
      <c r="X125" s="36">
        <f>SUMIFS(СВЦЭМ!$C$33:$C$776,СВЦЭМ!$A$33:$A$776,$A125,СВЦЭМ!$B$33:$B$776,X$119)+'СЕТ СН'!$I$12+СВЦЭМ!$D$10+'СЕТ СН'!$I$6-'СЕТ СН'!$I$22</f>
        <v>1402.40074469</v>
      </c>
      <c r="Y125" s="36">
        <f>SUMIFS(СВЦЭМ!$C$33:$C$776,СВЦЭМ!$A$33:$A$776,$A125,СВЦЭМ!$B$33:$B$776,Y$119)+'СЕТ СН'!$I$12+СВЦЭМ!$D$10+'СЕТ СН'!$I$6-'СЕТ СН'!$I$22</f>
        <v>1430.7538477600001</v>
      </c>
    </row>
    <row r="126" spans="1:27" ht="15.75" x14ac:dyDescent="0.2">
      <c r="A126" s="35">
        <f t="shared" si="3"/>
        <v>44172</v>
      </c>
      <c r="B126" s="36">
        <f>SUMIFS(СВЦЭМ!$C$33:$C$776,СВЦЭМ!$A$33:$A$776,$A126,СВЦЭМ!$B$33:$B$776,B$119)+'СЕТ СН'!$I$12+СВЦЭМ!$D$10+'СЕТ СН'!$I$6-'СЕТ СН'!$I$22</f>
        <v>1502.3439547</v>
      </c>
      <c r="C126" s="36">
        <f>SUMIFS(СВЦЭМ!$C$33:$C$776,СВЦЭМ!$A$33:$A$776,$A126,СВЦЭМ!$B$33:$B$776,C$119)+'СЕТ СН'!$I$12+СВЦЭМ!$D$10+'СЕТ СН'!$I$6-'СЕТ СН'!$I$22</f>
        <v>1556.3943738899998</v>
      </c>
      <c r="D126" s="36">
        <f>SUMIFS(СВЦЭМ!$C$33:$C$776,СВЦЭМ!$A$33:$A$776,$A126,СВЦЭМ!$B$33:$B$776,D$119)+'СЕТ СН'!$I$12+СВЦЭМ!$D$10+'СЕТ СН'!$I$6-'СЕТ СН'!$I$22</f>
        <v>1572.2105972999998</v>
      </c>
      <c r="E126" s="36">
        <f>SUMIFS(СВЦЭМ!$C$33:$C$776,СВЦЭМ!$A$33:$A$776,$A126,СВЦЭМ!$B$33:$B$776,E$119)+'СЕТ СН'!$I$12+СВЦЭМ!$D$10+'СЕТ СН'!$I$6-'СЕТ СН'!$I$22</f>
        <v>1579.4543321599999</v>
      </c>
      <c r="F126" s="36">
        <f>SUMIFS(СВЦЭМ!$C$33:$C$776,СВЦЭМ!$A$33:$A$776,$A126,СВЦЭМ!$B$33:$B$776,F$119)+'СЕТ СН'!$I$12+СВЦЭМ!$D$10+'СЕТ СН'!$I$6-'СЕТ СН'!$I$22</f>
        <v>1574.9892307499999</v>
      </c>
      <c r="G126" s="36">
        <f>SUMIFS(СВЦЭМ!$C$33:$C$776,СВЦЭМ!$A$33:$A$776,$A126,СВЦЭМ!$B$33:$B$776,G$119)+'СЕТ СН'!$I$12+СВЦЭМ!$D$10+'СЕТ СН'!$I$6-'СЕТ СН'!$I$22</f>
        <v>1561.9256224699998</v>
      </c>
      <c r="H126" s="36">
        <f>SUMIFS(СВЦЭМ!$C$33:$C$776,СВЦЭМ!$A$33:$A$776,$A126,СВЦЭМ!$B$33:$B$776,H$119)+'СЕТ СН'!$I$12+СВЦЭМ!$D$10+'СЕТ СН'!$I$6-'СЕТ СН'!$I$22</f>
        <v>1526.03489947</v>
      </c>
      <c r="I126" s="36">
        <f>SUMIFS(СВЦЭМ!$C$33:$C$776,СВЦЭМ!$A$33:$A$776,$A126,СВЦЭМ!$B$33:$B$776,I$119)+'СЕТ СН'!$I$12+СВЦЭМ!$D$10+'СЕТ СН'!$I$6-'СЕТ СН'!$I$22</f>
        <v>1474.3658718300001</v>
      </c>
      <c r="J126" s="36">
        <f>SUMIFS(СВЦЭМ!$C$33:$C$776,СВЦЭМ!$A$33:$A$776,$A126,СВЦЭМ!$B$33:$B$776,J$119)+'СЕТ СН'!$I$12+СВЦЭМ!$D$10+'СЕТ СН'!$I$6-'СЕТ СН'!$I$22</f>
        <v>1462.7002661000001</v>
      </c>
      <c r="K126" s="36">
        <f>SUMIFS(СВЦЭМ!$C$33:$C$776,СВЦЭМ!$A$33:$A$776,$A126,СВЦЭМ!$B$33:$B$776,K$119)+'СЕТ СН'!$I$12+СВЦЭМ!$D$10+'СЕТ СН'!$I$6-'СЕТ СН'!$I$22</f>
        <v>1437.15232922</v>
      </c>
      <c r="L126" s="36">
        <f>SUMIFS(СВЦЭМ!$C$33:$C$776,СВЦЭМ!$A$33:$A$776,$A126,СВЦЭМ!$B$33:$B$776,L$119)+'СЕТ СН'!$I$12+СВЦЭМ!$D$10+'СЕТ СН'!$I$6-'СЕТ СН'!$I$22</f>
        <v>1440.92146682</v>
      </c>
      <c r="M126" s="36">
        <f>SUMIFS(СВЦЭМ!$C$33:$C$776,СВЦЭМ!$A$33:$A$776,$A126,СВЦЭМ!$B$33:$B$776,M$119)+'СЕТ СН'!$I$12+СВЦЭМ!$D$10+'СЕТ СН'!$I$6-'СЕТ СН'!$I$22</f>
        <v>1428.91486822</v>
      </c>
      <c r="N126" s="36">
        <f>SUMIFS(СВЦЭМ!$C$33:$C$776,СВЦЭМ!$A$33:$A$776,$A126,СВЦЭМ!$B$33:$B$776,N$119)+'СЕТ СН'!$I$12+СВЦЭМ!$D$10+'СЕТ СН'!$I$6-'СЕТ СН'!$I$22</f>
        <v>1417.7591983500001</v>
      </c>
      <c r="O126" s="36">
        <f>SUMIFS(СВЦЭМ!$C$33:$C$776,СВЦЭМ!$A$33:$A$776,$A126,СВЦЭМ!$B$33:$B$776,O$119)+'СЕТ СН'!$I$12+СВЦЭМ!$D$10+'СЕТ СН'!$I$6-'СЕТ СН'!$I$22</f>
        <v>1454.4734149999999</v>
      </c>
      <c r="P126" s="36">
        <f>SUMIFS(СВЦЭМ!$C$33:$C$776,СВЦЭМ!$A$33:$A$776,$A126,СВЦЭМ!$B$33:$B$776,P$119)+'СЕТ СН'!$I$12+СВЦЭМ!$D$10+'СЕТ СН'!$I$6-'СЕТ СН'!$I$22</f>
        <v>1474.1277844800002</v>
      </c>
      <c r="Q126" s="36">
        <f>SUMIFS(СВЦЭМ!$C$33:$C$776,СВЦЭМ!$A$33:$A$776,$A126,СВЦЭМ!$B$33:$B$776,Q$119)+'СЕТ СН'!$I$12+СВЦЭМ!$D$10+'СЕТ СН'!$I$6-'СЕТ СН'!$I$22</f>
        <v>1475.19915188</v>
      </c>
      <c r="R126" s="36">
        <f>SUMIFS(СВЦЭМ!$C$33:$C$776,СВЦЭМ!$A$33:$A$776,$A126,СВЦЭМ!$B$33:$B$776,R$119)+'СЕТ СН'!$I$12+СВЦЭМ!$D$10+'СЕТ СН'!$I$6-'СЕТ СН'!$I$22</f>
        <v>1431.1442417600001</v>
      </c>
      <c r="S126" s="36">
        <f>SUMIFS(СВЦЭМ!$C$33:$C$776,СВЦЭМ!$A$33:$A$776,$A126,СВЦЭМ!$B$33:$B$776,S$119)+'СЕТ СН'!$I$12+СВЦЭМ!$D$10+'СЕТ СН'!$I$6-'СЕТ СН'!$I$22</f>
        <v>1422.07059316</v>
      </c>
      <c r="T126" s="36">
        <f>SUMIFS(СВЦЭМ!$C$33:$C$776,СВЦЭМ!$A$33:$A$776,$A126,СВЦЭМ!$B$33:$B$776,T$119)+'СЕТ СН'!$I$12+СВЦЭМ!$D$10+'СЕТ СН'!$I$6-'СЕТ СН'!$I$22</f>
        <v>1434.7583934700001</v>
      </c>
      <c r="U126" s="36">
        <f>SUMIFS(СВЦЭМ!$C$33:$C$776,СВЦЭМ!$A$33:$A$776,$A126,СВЦЭМ!$B$33:$B$776,U$119)+'СЕТ СН'!$I$12+СВЦЭМ!$D$10+'СЕТ СН'!$I$6-'СЕТ СН'!$I$22</f>
        <v>1423.6951666300001</v>
      </c>
      <c r="V126" s="36">
        <f>SUMIFS(СВЦЭМ!$C$33:$C$776,СВЦЭМ!$A$33:$A$776,$A126,СВЦЭМ!$B$33:$B$776,V$119)+'СЕТ СН'!$I$12+СВЦЭМ!$D$10+'СЕТ СН'!$I$6-'СЕТ СН'!$I$22</f>
        <v>1422.5582395400002</v>
      </c>
      <c r="W126" s="36">
        <f>SUMIFS(СВЦЭМ!$C$33:$C$776,СВЦЭМ!$A$33:$A$776,$A126,СВЦЭМ!$B$33:$B$776,W$119)+'СЕТ СН'!$I$12+СВЦЭМ!$D$10+'СЕТ СН'!$I$6-'СЕТ СН'!$I$22</f>
        <v>1433.04075188</v>
      </c>
      <c r="X126" s="36">
        <f>SUMIFS(СВЦЭМ!$C$33:$C$776,СВЦЭМ!$A$33:$A$776,$A126,СВЦЭМ!$B$33:$B$776,X$119)+'СЕТ СН'!$I$12+СВЦЭМ!$D$10+'СЕТ СН'!$I$6-'СЕТ СН'!$I$22</f>
        <v>1422.55172722</v>
      </c>
      <c r="Y126" s="36">
        <f>SUMIFS(СВЦЭМ!$C$33:$C$776,СВЦЭМ!$A$33:$A$776,$A126,СВЦЭМ!$B$33:$B$776,Y$119)+'СЕТ СН'!$I$12+СВЦЭМ!$D$10+'СЕТ СН'!$I$6-'СЕТ СН'!$I$22</f>
        <v>1442.45845497</v>
      </c>
    </row>
    <row r="127" spans="1:27" ht="15.75" x14ac:dyDescent="0.2">
      <c r="A127" s="35">
        <f t="shared" si="3"/>
        <v>44173</v>
      </c>
      <c r="B127" s="36">
        <f>SUMIFS(СВЦЭМ!$C$33:$C$776,СВЦЭМ!$A$33:$A$776,$A127,СВЦЭМ!$B$33:$B$776,B$119)+'СЕТ СН'!$I$12+СВЦЭМ!$D$10+'СЕТ СН'!$I$6-'СЕТ СН'!$I$22</f>
        <v>1492.3751505300002</v>
      </c>
      <c r="C127" s="36">
        <f>SUMIFS(СВЦЭМ!$C$33:$C$776,СВЦЭМ!$A$33:$A$776,$A127,СВЦЭМ!$B$33:$B$776,C$119)+'СЕТ СН'!$I$12+СВЦЭМ!$D$10+'СЕТ СН'!$I$6-'СЕТ СН'!$I$22</f>
        <v>1544.1222292100001</v>
      </c>
      <c r="D127" s="36">
        <f>SUMIFS(СВЦЭМ!$C$33:$C$776,СВЦЭМ!$A$33:$A$776,$A127,СВЦЭМ!$B$33:$B$776,D$119)+'СЕТ СН'!$I$12+СВЦЭМ!$D$10+'СЕТ СН'!$I$6-'СЕТ СН'!$I$22</f>
        <v>1547.5993824500001</v>
      </c>
      <c r="E127" s="36">
        <f>SUMIFS(СВЦЭМ!$C$33:$C$776,СВЦЭМ!$A$33:$A$776,$A127,СВЦЭМ!$B$33:$B$776,E$119)+'СЕТ СН'!$I$12+СВЦЭМ!$D$10+'СЕТ СН'!$I$6-'СЕТ СН'!$I$22</f>
        <v>1549.6770513400002</v>
      </c>
      <c r="F127" s="36">
        <f>SUMIFS(СВЦЭМ!$C$33:$C$776,СВЦЭМ!$A$33:$A$776,$A127,СВЦЭМ!$B$33:$B$776,F$119)+'СЕТ СН'!$I$12+СВЦЭМ!$D$10+'СЕТ СН'!$I$6-'СЕТ СН'!$I$22</f>
        <v>1547.08657924</v>
      </c>
      <c r="G127" s="36">
        <f>SUMIFS(СВЦЭМ!$C$33:$C$776,СВЦЭМ!$A$33:$A$776,$A127,СВЦЭМ!$B$33:$B$776,G$119)+'СЕТ СН'!$I$12+СВЦЭМ!$D$10+'СЕТ СН'!$I$6-'СЕТ СН'!$I$22</f>
        <v>1539.0926815500002</v>
      </c>
      <c r="H127" s="36">
        <f>SUMIFS(СВЦЭМ!$C$33:$C$776,СВЦЭМ!$A$33:$A$776,$A127,СВЦЭМ!$B$33:$B$776,H$119)+'СЕТ СН'!$I$12+СВЦЭМ!$D$10+'СЕТ СН'!$I$6-'СЕТ СН'!$I$22</f>
        <v>1483.52581061</v>
      </c>
      <c r="I127" s="36">
        <f>SUMIFS(СВЦЭМ!$C$33:$C$776,СВЦЭМ!$A$33:$A$776,$A127,СВЦЭМ!$B$33:$B$776,I$119)+'СЕТ СН'!$I$12+СВЦЭМ!$D$10+'СЕТ СН'!$I$6-'СЕТ СН'!$I$22</f>
        <v>1454.9043301900001</v>
      </c>
      <c r="J127" s="36">
        <f>SUMIFS(СВЦЭМ!$C$33:$C$776,СВЦЭМ!$A$33:$A$776,$A127,СВЦЭМ!$B$33:$B$776,J$119)+'СЕТ СН'!$I$12+СВЦЭМ!$D$10+'СЕТ СН'!$I$6-'СЕТ СН'!$I$22</f>
        <v>1418.4120307799999</v>
      </c>
      <c r="K127" s="36">
        <f>SUMIFS(СВЦЭМ!$C$33:$C$776,СВЦЭМ!$A$33:$A$776,$A127,СВЦЭМ!$B$33:$B$776,K$119)+'СЕТ СН'!$I$12+СВЦЭМ!$D$10+'СЕТ СН'!$I$6-'СЕТ СН'!$I$22</f>
        <v>1422.31752368</v>
      </c>
      <c r="L127" s="36">
        <f>SUMIFS(СВЦЭМ!$C$33:$C$776,СВЦЭМ!$A$33:$A$776,$A127,СВЦЭМ!$B$33:$B$776,L$119)+'СЕТ СН'!$I$12+СВЦЭМ!$D$10+'СЕТ СН'!$I$6-'СЕТ СН'!$I$22</f>
        <v>1430.0650332800001</v>
      </c>
      <c r="M127" s="36">
        <f>SUMIFS(СВЦЭМ!$C$33:$C$776,СВЦЭМ!$A$33:$A$776,$A127,СВЦЭМ!$B$33:$B$776,M$119)+'СЕТ СН'!$I$12+СВЦЭМ!$D$10+'СЕТ СН'!$I$6-'СЕТ СН'!$I$22</f>
        <v>1429.39461583</v>
      </c>
      <c r="N127" s="36">
        <f>SUMIFS(СВЦЭМ!$C$33:$C$776,СВЦЭМ!$A$33:$A$776,$A127,СВЦЭМ!$B$33:$B$776,N$119)+'СЕТ СН'!$I$12+СВЦЭМ!$D$10+'СЕТ СН'!$I$6-'СЕТ СН'!$I$22</f>
        <v>1429.8491524599999</v>
      </c>
      <c r="O127" s="36">
        <f>SUMIFS(СВЦЭМ!$C$33:$C$776,СВЦЭМ!$A$33:$A$776,$A127,СВЦЭМ!$B$33:$B$776,O$119)+'СЕТ СН'!$I$12+СВЦЭМ!$D$10+'СЕТ СН'!$I$6-'СЕТ СН'!$I$22</f>
        <v>1460.3034244999999</v>
      </c>
      <c r="P127" s="36">
        <f>SUMIFS(СВЦЭМ!$C$33:$C$776,СВЦЭМ!$A$33:$A$776,$A127,СВЦЭМ!$B$33:$B$776,P$119)+'СЕТ СН'!$I$12+СВЦЭМ!$D$10+'СЕТ СН'!$I$6-'СЕТ СН'!$I$22</f>
        <v>1468.03626343</v>
      </c>
      <c r="Q127" s="36">
        <f>SUMIFS(СВЦЭМ!$C$33:$C$776,СВЦЭМ!$A$33:$A$776,$A127,СВЦЭМ!$B$33:$B$776,Q$119)+'СЕТ СН'!$I$12+СВЦЭМ!$D$10+'СЕТ СН'!$I$6-'СЕТ СН'!$I$22</f>
        <v>1466.2540835700001</v>
      </c>
      <c r="R127" s="36">
        <f>SUMIFS(СВЦЭМ!$C$33:$C$776,СВЦЭМ!$A$33:$A$776,$A127,СВЦЭМ!$B$33:$B$776,R$119)+'СЕТ СН'!$I$12+СВЦЭМ!$D$10+'СЕТ СН'!$I$6-'СЕТ СН'!$I$22</f>
        <v>1441.04792492</v>
      </c>
      <c r="S127" s="36">
        <f>SUMIFS(СВЦЭМ!$C$33:$C$776,СВЦЭМ!$A$33:$A$776,$A127,СВЦЭМ!$B$33:$B$776,S$119)+'СЕТ СН'!$I$12+СВЦЭМ!$D$10+'СЕТ СН'!$I$6-'СЕТ СН'!$I$22</f>
        <v>1430.6787062799999</v>
      </c>
      <c r="T127" s="36">
        <f>SUMIFS(СВЦЭМ!$C$33:$C$776,СВЦЭМ!$A$33:$A$776,$A127,СВЦЭМ!$B$33:$B$776,T$119)+'СЕТ СН'!$I$12+СВЦЭМ!$D$10+'СЕТ СН'!$I$6-'СЕТ СН'!$I$22</f>
        <v>1433.9493739</v>
      </c>
      <c r="U127" s="36">
        <f>SUMIFS(СВЦЭМ!$C$33:$C$776,СВЦЭМ!$A$33:$A$776,$A127,СВЦЭМ!$B$33:$B$776,U$119)+'СЕТ СН'!$I$12+СВЦЭМ!$D$10+'СЕТ СН'!$I$6-'СЕТ СН'!$I$22</f>
        <v>1430.04890647</v>
      </c>
      <c r="V127" s="36">
        <f>SUMIFS(СВЦЭМ!$C$33:$C$776,СВЦЭМ!$A$33:$A$776,$A127,СВЦЭМ!$B$33:$B$776,V$119)+'СЕТ СН'!$I$12+СВЦЭМ!$D$10+'СЕТ СН'!$I$6-'СЕТ СН'!$I$22</f>
        <v>1431.5875892399999</v>
      </c>
      <c r="W127" s="36">
        <f>SUMIFS(СВЦЭМ!$C$33:$C$776,СВЦЭМ!$A$33:$A$776,$A127,СВЦЭМ!$B$33:$B$776,W$119)+'СЕТ СН'!$I$12+СВЦЭМ!$D$10+'СЕТ СН'!$I$6-'СЕТ СН'!$I$22</f>
        <v>1427.73122367</v>
      </c>
      <c r="X127" s="36">
        <f>SUMIFS(СВЦЭМ!$C$33:$C$776,СВЦЭМ!$A$33:$A$776,$A127,СВЦЭМ!$B$33:$B$776,X$119)+'СЕТ СН'!$I$12+СВЦЭМ!$D$10+'СЕТ СН'!$I$6-'СЕТ СН'!$I$22</f>
        <v>1429.28609517</v>
      </c>
      <c r="Y127" s="36">
        <f>SUMIFS(СВЦЭМ!$C$33:$C$776,СВЦЭМ!$A$33:$A$776,$A127,СВЦЭМ!$B$33:$B$776,Y$119)+'СЕТ СН'!$I$12+СВЦЭМ!$D$10+'СЕТ СН'!$I$6-'СЕТ СН'!$I$22</f>
        <v>1431.98846215</v>
      </c>
    </row>
    <row r="128" spans="1:27" ht="15.75" x14ac:dyDescent="0.2">
      <c r="A128" s="35">
        <f t="shared" si="3"/>
        <v>44174</v>
      </c>
      <c r="B128" s="36">
        <f>SUMIFS(СВЦЭМ!$C$33:$C$776,СВЦЭМ!$A$33:$A$776,$A128,СВЦЭМ!$B$33:$B$776,B$119)+'СЕТ СН'!$I$12+СВЦЭМ!$D$10+'СЕТ СН'!$I$6-'СЕТ СН'!$I$22</f>
        <v>1496.14342132</v>
      </c>
      <c r="C128" s="36">
        <f>SUMIFS(СВЦЭМ!$C$33:$C$776,СВЦЭМ!$A$33:$A$776,$A128,СВЦЭМ!$B$33:$B$776,C$119)+'СЕТ СН'!$I$12+СВЦЭМ!$D$10+'СЕТ СН'!$I$6-'СЕТ СН'!$I$22</f>
        <v>1527.0284453899999</v>
      </c>
      <c r="D128" s="36">
        <f>SUMIFS(СВЦЭМ!$C$33:$C$776,СВЦЭМ!$A$33:$A$776,$A128,СВЦЭМ!$B$33:$B$776,D$119)+'СЕТ СН'!$I$12+СВЦЭМ!$D$10+'СЕТ СН'!$I$6-'СЕТ СН'!$I$22</f>
        <v>1545.7810921499999</v>
      </c>
      <c r="E128" s="36">
        <f>SUMIFS(СВЦЭМ!$C$33:$C$776,СВЦЭМ!$A$33:$A$776,$A128,СВЦЭМ!$B$33:$B$776,E$119)+'СЕТ СН'!$I$12+СВЦЭМ!$D$10+'СЕТ СН'!$I$6-'СЕТ СН'!$I$22</f>
        <v>1556.4144862499998</v>
      </c>
      <c r="F128" s="36">
        <f>SUMIFS(СВЦЭМ!$C$33:$C$776,СВЦЭМ!$A$33:$A$776,$A128,СВЦЭМ!$B$33:$B$776,F$119)+'СЕТ СН'!$I$12+СВЦЭМ!$D$10+'СЕТ СН'!$I$6-'СЕТ СН'!$I$22</f>
        <v>1556.4277565900002</v>
      </c>
      <c r="G128" s="36">
        <f>SUMIFS(СВЦЭМ!$C$33:$C$776,СВЦЭМ!$A$33:$A$776,$A128,СВЦЭМ!$B$33:$B$776,G$119)+'СЕТ СН'!$I$12+СВЦЭМ!$D$10+'СЕТ СН'!$I$6-'СЕТ СН'!$I$22</f>
        <v>1547.7443748999999</v>
      </c>
      <c r="H128" s="36">
        <f>SUMIFS(СВЦЭМ!$C$33:$C$776,СВЦЭМ!$A$33:$A$776,$A128,СВЦЭМ!$B$33:$B$776,H$119)+'СЕТ СН'!$I$12+СВЦЭМ!$D$10+'СЕТ СН'!$I$6-'СЕТ СН'!$I$22</f>
        <v>1513.3900829200002</v>
      </c>
      <c r="I128" s="36">
        <f>SUMIFS(СВЦЭМ!$C$33:$C$776,СВЦЭМ!$A$33:$A$776,$A128,СВЦЭМ!$B$33:$B$776,I$119)+'СЕТ СН'!$I$12+СВЦЭМ!$D$10+'СЕТ СН'!$I$6-'СЕТ СН'!$I$22</f>
        <v>1467.08228923</v>
      </c>
      <c r="J128" s="36">
        <f>SUMIFS(СВЦЭМ!$C$33:$C$776,СВЦЭМ!$A$33:$A$776,$A128,СВЦЭМ!$B$33:$B$776,J$119)+'СЕТ СН'!$I$12+СВЦЭМ!$D$10+'СЕТ СН'!$I$6-'СЕТ СН'!$I$22</f>
        <v>1431.20945706</v>
      </c>
      <c r="K128" s="36">
        <f>SUMIFS(СВЦЭМ!$C$33:$C$776,СВЦЭМ!$A$33:$A$776,$A128,СВЦЭМ!$B$33:$B$776,K$119)+'СЕТ СН'!$I$12+СВЦЭМ!$D$10+'СЕТ СН'!$I$6-'СЕТ СН'!$I$22</f>
        <v>1426.6586326900001</v>
      </c>
      <c r="L128" s="36">
        <f>SUMIFS(СВЦЭМ!$C$33:$C$776,СВЦЭМ!$A$33:$A$776,$A128,СВЦЭМ!$B$33:$B$776,L$119)+'СЕТ СН'!$I$12+СВЦЭМ!$D$10+'СЕТ СН'!$I$6-'СЕТ СН'!$I$22</f>
        <v>1430.6557330800001</v>
      </c>
      <c r="M128" s="36">
        <f>SUMIFS(СВЦЭМ!$C$33:$C$776,СВЦЭМ!$A$33:$A$776,$A128,СВЦЭМ!$B$33:$B$776,M$119)+'СЕТ СН'!$I$12+СВЦЭМ!$D$10+'СЕТ СН'!$I$6-'СЕТ СН'!$I$22</f>
        <v>1438.8394090699999</v>
      </c>
      <c r="N128" s="36">
        <f>SUMIFS(СВЦЭМ!$C$33:$C$776,СВЦЭМ!$A$33:$A$776,$A128,СВЦЭМ!$B$33:$B$776,N$119)+'СЕТ СН'!$I$12+СВЦЭМ!$D$10+'СЕТ СН'!$I$6-'СЕТ СН'!$I$22</f>
        <v>1441.06983926</v>
      </c>
      <c r="O128" s="36">
        <f>SUMIFS(СВЦЭМ!$C$33:$C$776,СВЦЭМ!$A$33:$A$776,$A128,СВЦЭМ!$B$33:$B$776,O$119)+'СЕТ СН'!$I$12+СВЦЭМ!$D$10+'СЕТ СН'!$I$6-'СЕТ СН'!$I$22</f>
        <v>1481.9699008</v>
      </c>
      <c r="P128" s="36">
        <f>SUMIFS(СВЦЭМ!$C$33:$C$776,СВЦЭМ!$A$33:$A$776,$A128,СВЦЭМ!$B$33:$B$776,P$119)+'СЕТ СН'!$I$12+СВЦЭМ!$D$10+'СЕТ СН'!$I$6-'СЕТ СН'!$I$22</f>
        <v>1497.56807329</v>
      </c>
      <c r="Q128" s="36">
        <f>SUMIFS(СВЦЭМ!$C$33:$C$776,СВЦЭМ!$A$33:$A$776,$A128,СВЦЭМ!$B$33:$B$776,Q$119)+'СЕТ СН'!$I$12+СВЦЭМ!$D$10+'СЕТ СН'!$I$6-'СЕТ СН'!$I$22</f>
        <v>1505.0885014400001</v>
      </c>
      <c r="R128" s="36">
        <f>SUMIFS(СВЦЭМ!$C$33:$C$776,СВЦЭМ!$A$33:$A$776,$A128,СВЦЭМ!$B$33:$B$776,R$119)+'СЕТ СН'!$I$12+СВЦЭМ!$D$10+'СЕТ СН'!$I$6-'СЕТ СН'!$I$22</f>
        <v>1461.6001468899999</v>
      </c>
      <c r="S128" s="36">
        <f>SUMIFS(СВЦЭМ!$C$33:$C$776,СВЦЭМ!$A$33:$A$776,$A128,СВЦЭМ!$B$33:$B$776,S$119)+'СЕТ СН'!$I$12+СВЦЭМ!$D$10+'СЕТ СН'!$I$6-'СЕТ СН'!$I$22</f>
        <v>1443.19217678</v>
      </c>
      <c r="T128" s="36">
        <f>SUMIFS(СВЦЭМ!$C$33:$C$776,СВЦЭМ!$A$33:$A$776,$A128,СВЦЭМ!$B$33:$B$776,T$119)+'СЕТ СН'!$I$12+СВЦЭМ!$D$10+'СЕТ СН'!$I$6-'СЕТ СН'!$I$22</f>
        <v>1434.7918928500001</v>
      </c>
      <c r="U128" s="36">
        <f>SUMIFS(СВЦЭМ!$C$33:$C$776,СВЦЭМ!$A$33:$A$776,$A128,СВЦЭМ!$B$33:$B$776,U$119)+'СЕТ СН'!$I$12+СВЦЭМ!$D$10+'СЕТ СН'!$I$6-'СЕТ СН'!$I$22</f>
        <v>1433.6542609400001</v>
      </c>
      <c r="V128" s="36">
        <f>SUMIFS(СВЦЭМ!$C$33:$C$776,СВЦЭМ!$A$33:$A$776,$A128,СВЦЭМ!$B$33:$B$776,V$119)+'СЕТ СН'!$I$12+СВЦЭМ!$D$10+'СЕТ СН'!$I$6-'СЕТ СН'!$I$22</f>
        <v>1434.35491361</v>
      </c>
      <c r="W128" s="36">
        <f>SUMIFS(СВЦЭМ!$C$33:$C$776,СВЦЭМ!$A$33:$A$776,$A128,СВЦЭМ!$B$33:$B$776,W$119)+'СЕТ СН'!$I$12+СВЦЭМ!$D$10+'СЕТ СН'!$I$6-'СЕТ СН'!$I$22</f>
        <v>1436.7763676499999</v>
      </c>
      <c r="X128" s="36">
        <f>SUMIFS(СВЦЭМ!$C$33:$C$776,СВЦЭМ!$A$33:$A$776,$A128,СВЦЭМ!$B$33:$B$776,X$119)+'СЕТ СН'!$I$12+СВЦЭМ!$D$10+'СЕТ СН'!$I$6-'СЕТ СН'!$I$22</f>
        <v>1445.93510457</v>
      </c>
      <c r="Y128" s="36">
        <f>SUMIFS(СВЦЭМ!$C$33:$C$776,СВЦЭМ!$A$33:$A$776,$A128,СВЦЭМ!$B$33:$B$776,Y$119)+'СЕТ СН'!$I$12+СВЦЭМ!$D$10+'СЕТ СН'!$I$6-'СЕТ СН'!$I$22</f>
        <v>1467.98767152</v>
      </c>
    </row>
    <row r="129" spans="1:25" ht="15.75" x14ac:dyDescent="0.2">
      <c r="A129" s="35">
        <f t="shared" si="3"/>
        <v>44175</v>
      </c>
      <c r="B129" s="36">
        <f>SUMIFS(СВЦЭМ!$C$33:$C$776,СВЦЭМ!$A$33:$A$776,$A129,СВЦЭМ!$B$33:$B$776,B$119)+'СЕТ СН'!$I$12+СВЦЭМ!$D$10+'СЕТ СН'!$I$6-'СЕТ СН'!$I$22</f>
        <v>1534.1755733199998</v>
      </c>
      <c r="C129" s="36">
        <f>SUMIFS(СВЦЭМ!$C$33:$C$776,СВЦЭМ!$A$33:$A$776,$A129,СВЦЭМ!$B$33:$B$776,C$119)+'СЕТ СН'!$I$12+СВЦЭМ!$D$10+'СЕТ СН'!$I$6-'СЕТ СН'!$I$22</f>
        <v>1588.9164951100001</v>
      </c>
      <c r="D129" s="36">
        <f>SUMIFS(СВЦЭМ!$C$33:$C$776,СВЦЭМ!$A$33:$A$776,$A129,СВЦЭМ!$B$33:$B$776,D$119)+'СЕТ СН'!$I$12+СВЦЭМ!$D$10+'СЕТ СН'!$I$6-'СЕТ СН'!$I$22</f>
        <v>1600.31330067</v>
      </c>
      <c r="E129" s="36">
        <f>SUMIFS(СВЦЭМ!$C$33:$C$776,СВЦЭМ!$A$33:$A$776,$A129,СВЦЭМ!$B$33:$B$776,E$119)+'СЕТ СН'!$I$12+СВЦЭМ!$D$10+'СЕТ СН'!$I$6-'СЕТ СН'!$I$22</f>
        <v>1603.3881046800002</v>
      </c>
      <c r="F129" s="36">
        <f>SUMIFS(СВЦЭМ!$C$33:$C$776,СВЦЭМ!$A$33:$A$776,$A129,СВЦЭМ!$B$33:$B$776,F$119)+'СЕТ СН'!$I$12+СВЦЭМ!$D$10+'СЕТ СН'!$I$6-'СЕТ СН'!$I$22</f>
        <v>1606.71204038</v>
      </c>
      <c r="G129" s="36">
        <f>SUMIFS(СВЦЭМ!$C$33:$C$776,СВЦЭМ!$A$33:$A$776,$A129,СВЦЭМ!$B$33:$B$776,G$119)+'СЕТ СН'!$I$12+СВЦЭМ!$D$10+'СЕТ СН'!$I$6-'СЕТ СН'!$I$22</f>
        <v>1588.9173550199998</v>
      </c>
      <c r="H129" s="36">
        <f>SUMIFS(СВЦЭМ!$C$33:$C$776,СВЦЭМ!$A$33:$A$776,$A129,СВЦЭМ!$B$33:$B$776,H$119)+'СЕТ СН'!$I$12+СВЦЭМ!$D$10+'СЕТ СН'!$I$6-'СЕТ СН'!$I$22</f>
        <v>1557.24230085</v>
      </c>
      <c r="I129" s="36">
        <f>SUMIFS(СВЦЭМ!$C$33:$C$776,СВЦЭМ!$A$33:$A$776,$A129,СВЦЭМ!$B$33:$B$776,I$119)+'СЕТ СН'!$I$12+СВЦЭМ!$D$10+'СЕТ СН'!$I$6-'СЕТ СН'!$I$22</f>
        <v>1491.7001079300001</v>
      </c>
      <c r="J129" s="36">
        <f>SUMIFS(СВЦЭМ!$C$33:$C$776,СВЦЭМ!$A$33:$A$776,$A129,СВЦЭМ!$B$33:$B$776,J$119)+'СЕТ СН'!$I$12+СВЦЭМ!$D$10+'СЕТ СН'!$I$6-'СЕТ СН'!$I$22</f>
        <v>1441.1419043999999</v>
      </c>
      <c r="K129" s="36">
        <f>SUMIFS(СВЦЭМ!$C$33:$C$776,СВЦЭМ!$A$33:$A$776,$A129,СВЦЭМ!$B$33:$B$776,K$119)+'СЕТ СН'!$I$12+СВЦЭМ!$D$10+'СЕТ СН'!$I$6-'СЕТ СН'!$I$22</f>
        <v>1420.0134627100001</v>
      </c>
      <c r="L129" s="36">
        <f>SUMIFS(СВЦЭМ!$C$33:$C$776,СВЦЭМ!$A$33:$A$776,$A129,СВЦЭМ!$B$33:$B$776,L$119)+'СЕТ СН'!$I$12+СВЦЭМ!$D$10+'СЕТ СН'!$I$6-'СЕТ СН'!$I$22</f>
        <v>1423.5517737099999</v>
      </c>
      <c r="M129" s="36">
        <f>SUMIFS(СВЦЭМ!$C$33:$C$776,СВЦЭМ!$A$33:$A$776,$A129,СВЦЭМ!$B$33:$B$776,M$119)+'СЕТ СН'!$I$12+СВЦЭМ!$D$10+'СЕТ СН'!$I$6-'СЕТ СН'!$I$22</f>
        <v>1420.56518736</v>
      </c>
      <c r="N129" s="36">
        <f>SUMIFS(СВЦЭМ!$C$33:$C$776,СВЦЭМ!$A$33:$A$776,$A129,СВЦЭМ!$B$33:$B$776,N$119)+'СЕТ СН'!$I$12+СВЦЭМ!$D$10+'СЕТ СН'!$I$6-'СЕТ СН'!$I$22</f>
        <v>1435.92399058</v>
      </c>
      <c r="O129" s="36">
        <f>SUMIFS(СВЦЭМ!$C$33:$C$776,СВЦЭМ!$A$33:$A$776,$A129,СВЦЭМ!$B$33:$B$776,O$119)+'СЕТ СН'!$I$12+СВЦЭМ!$D$10+'СЕТ СН'!$I$6-'СЕТ СН'!$I$22</f>
        <v>1471.1076690899999</v>
      </c>
      <c r="P129" s="36">
        <f>SUMIFS(СВЦЭМ!$C$33:$C$776,СВЦЭМ!$A$33:$A$776,$A129,СВЦЭМ!$B$33:$B$776,P$119)+'СЕТ СН'!$I$12+СВЦЭМ!$D$10+'СЕТ СН'!$I$6-'СЕТ СН'!$I$22</f>
        <v>1492.7095715200001</v>
      </c>
      <c r="Q129" s="36">
        <f>SUMIFS(СВЦЭМ!$C$33:$C$776,СВЦЭМ!$A$33:$A$776,$A129,СВЦЭМ!$B$33:$B$776,Q$119)+'СЕТ СН'!$I$12+СВЦЭМ!$D$10+'СЕТ СН'!$I$6-'СЕТ СН'!$I$22</f>
        <v>1502.3386756899999</v>
      </c>
      <c r="R129" s="36">
        <f>SUMIFS(СВЦЭМ!$C$33:$C$776,СВЦЭМ!$A$33:$A$776,$A129,СВЦЭМ!$B$33:$B$776,R$119)+'СЕТ СН'!$I$12+СВЦЭМ!$D$10+'СЕТ СН'!$I$6-'СЕТ СН'!$I$22</f>
        <v>1468.02167192</v>
      </c>
      <c r="S129" s="36">
        <f>SUMIFS(СВЦЭМ!$C$33:$C$776,СВЦЭМ!$A$33:$A$776,$A129,СВЦЭМ!$B$33:$B$776,S$119)+'СЕТ СН'!$I$12+СВЦЭМ!$D$10+'СЕТ СН'!$I$6-'СЕТ СН'!$I$22</f>
        <v>1437.3079318600001</v>
      </c>
      <c r="T129" s="36">
        <f>SUMIFS(СВЦЭМ!$C$33:$C$776,СВЦЭМ!$A$33:$A$776,$A129,СВЦЭМ!$B$33:$B$776,T$119)+'СЕТ СН'!$I$12+СВЦЭМ!$D$10+'СЕТ СН'!$I$6-'СЕТ СН'!$I$22</f>
        <v>1431.6752513800002</v>
      </c>
      <c r="U129" s="36">
        <f>SUMIFS(СВЦЭМ!$C$33:$C$776,СВЦЭМ!$A$33:$A$776,$A129,СВЦЭМ!$B$33:$B$776,U$119)+'СЕТ СН'!$I$12+СВЦЭМ!$D$10+'СЕТ СН'!$I$6-'СЕТ СН'!$I$22</f>
        <v>1432.72361174</v>
      </c>
      <c r="V129" s="36">
        <f>SUMIFS(СВЦЭМ!$C$33:$C$776,СВЦЭМ!$A$33:$A$776,$A129,СВЦЭМ!$B$33:$B$776,V$119)+'СЕТ СН'!$I$12+СВЦЭМ!$D$10+'СЕТ СН'!$I$6-'СЕТ СН'!$I$22</f>
        <v>1436.6642590599999</v>
      </c>
      <c r="W129" s="36">
        <f>SUMIFS(СВЦЭМ!$C$33:$C$776,СВЦЭМ!$A$33:$A$776,$A129,СВЦЭМ!$B$33:$B$776,W$119)+'СЕТ СН'!$I$12+СВЦЭМ!$D$10+'СЕТ СН'!$I$6-'СЕТ СН'!$I$22</f>
        <v>1439.0335889400001</v>
      </c>
      <c r="X129" s="36">
        <f>SUMIFS(СВЦЭМ!$C$33:$C$776,СВЦЭМ!$A$33:$A$776,$A129,СВЦЭМ!$B$33:$B$776,X$119)+'СЕТ СН'!$I$12+СВЦЭМ!$D$10+'СЕТ СН'!$I$6-'СЕТ СН'!$I$22</f>
        <v>1439.0854322</v>
      </c>
      <c r="Y129" s="36">
        <f>SUMIFS(СВЦЭМ!$C$33:$C$776,СВЦЭМ!$A$33:$A$776,$A129,СВЦЭМ!$B$33:$B$776,Y$119)+'СЕТ СН'!$I$12+СВЦЭМ!$D$10+'СЕТ СН'!$I$6-'СЕТ СН'!$I$22</f>
        <v>1462.47990837</v>
      </c>
    </row>
    <row r="130" spans="1:25" ht="15.75" x14ac:dyDescent="0.2">
      <c r="A130" s="35">
        <f t="shared" si="3"/>
        <v>44176</v>
      </c>
      <c r="B130" s="36">
        <f>SUMIFS(СВЦЭМ!$C$33:$C$776,СВЦЭМ!$A$33:$A$776,$A130,СВЦЭМ!$B$33:$B$776,B$119)+'СЕТ СН'!$I$12+СВЦЭМ!$D$10+'СЕТ СН'!$I$6-'СЕТ СН'!$I$22</f>
        <v>1490.3653351100002</v>
      </c>
      <c r="C130" s="36">
        <f>SUMIFS(СВЦЭМ!$C$33:$C$776,СВЦЭМ!$A$33:$A$776,$A130,СВЦЭМ!$B$33:$B$776,C$119)+'СЕТ СН'!$I$12+СВЦЭМ!$D$10+'СЕТ СН'!$I$6-'СЕТ СН'!$I$22</f>
        <v>1547.46079646</v>
      </c>
      <c r="D130" s="36">
        <f>SUMIFS(СВЦЭМ!$C$33:$C$776,СВЦЭМ!$A$33:$A$776,$A130,СВЦЭМ!$B$33:$B$776,D$119)+'СЕТ СН'!$I$12+СВЦЭМ!$D$10+'СЕТ СН'!$I$6-'СЕТ СН'!$I$22</f>
        <v>1561.7166665700001</v>
      </c>
      <c r="E130" s="36">
        <f>SUMIFS(СВЦЭМ!$C$33:$C$776,СВЦЭМ!$A$33:$A$776,$A130,СВЦЭМ!$B$33:$B$776,E$119)+'СЕТ СН'!$I$12+СВЦЭМ!$D$10+'СЕТ СН'!$I$6-'СЕТ СН'!$I$22</f>
        <v>1564.6882962899999</v>
      </c>
      <c r="F130" s="36">
        <f>SUMIFS(СВЦЭМ!$C$33:$C$776,СВЦЭМ!$A$33:$A$776,$A130,СВЦЭМ!$B$33:$B$776,F$119)+'СЕТ СН'!$I$12+СВЦЭМ!$D$10+'СЕТ СН'!$I$6-'СЕТ СН'!$I$22</f>
        <v>1567.7847202200001</v>
      </c>
      <c r="G130" s="36">
        <f>SUMIFS(СВЦЭМ!$C$33:$C$776,СВЦЭМ!$A$33:$A$776,$A130,СВЦЭМ!$B$33:$B$776,G$119)+'СЕТ СН'!$I$12+СВЦЭМ!$D$10+'СЕТ СН'!$I$6-'СЕТ СН'!$I$22</f>
        <v>1549.6247211700002</v>
      </c>
      <c r="H130" s="36">
        <f>SUMIFS(СВЦЭМ!$C$33:$C$776,СВЦЭМ!$A$33:$A$776,$A130,СВЦЭМ!$B$33:$B$776,H$119)+'СЕТ СН'!$I$12+СВЦЭМ!$D$10+'СЕТ СН'!$I$6-'СЕТ СН'!$I$22</f>
        <v>1525.0828712900002</v>
      </c>
      <c r="I130" s="36">
        <f>SUMIFS(СВЦЭМ!$C$33:$C$776,СВЦЭМ!$A$33:$A$776,$A130,СВЦЭМ!$B$33:$B$776,I$119)+'СЕТ СН'!$I$12+СВЦЭМ!$D$10+'СЕТ СН'!$I$6-'СЕТ СН'!$I$22</f>
        <v>1479.0454096200001</v>
      </c>
      <c r="J130" s="36">
        <f>SUMIFS(СВЦЭМ!$C$33:$C$776,СВЦЭМ!$A$33:$A$776,$A130,СВЦЭМ!$B$33:$B$776,J$119)+'СЕТ СН'!$I$12+СВЦЭМ!$D$10+'СЕТ СН'!$I$6-'СЕТ СН'!$I$22</f>
        <v>1430.54568713</v>
      </c>
      <c r="K130" s="36">
        <f>SUMIFS(СВЦЭМ!$C$33:$C$776,СВЦЭМ!$A$33:$A$776,$A130,СВЦЭМ!$B$33:$B$776,K$119)+'СЕТ СН'!$I$12+СВЦЭМ!$D$10+'СЕТ СН'!$I$6-'СЕТ СН'!$I$22</f>
        <v>1417.3022943400001</v>
      </c>
      <c r="L130" s="36">
        <f>SUMIFS(СВЦЭМ!$C$33:$C$776,СВЦЭМ!$A$33:$A$776,$A130,СВЦЭМ!$B$33:$B$776,L$119)+'СЕТ СН'!$I$12+СВЦЭМ!$D$10+'СЕТ СН'!$I$6-'СЕТ СН'!$I$22</f>
        <v>1416.69712168</v>
      </c>
      <c r="M130" s="36">
        <f>SUMIFS(СВЦЭМ!$C$33:$C$776,СВЦЭМ!$A$33:$A$776,$A130,СВЦЭМ!$B$33:$B$776,M$119)+'СЕТ СН'!$I$12+СВЦЭМ!$D$10+'СЕТ СН'!$I$6-'СЕТ СН'!$I$22</f>
        <v>1412.88191276</v>
      </c>
      <c r="N130" s="36">
        <f>SUMIFS(СВЦЭМ!$C$33:$C$776,СВЦЭМ!$A$33:$A$776,$A130,СВЦЭМ!$B$33:$B$776,N$119)+'СЕТ СН'!$I$12+СВЦЭМ!$D$10+'СЕТ СН'!$I$6-'СЕТ СН'!$I$22</f>
        <v>1412.96837458</v>
      </c>
      <c r="O130" s="36">
        <f>SUMIFS(СВЦЭМ!$C$33:$C$776,СВЦЭМ!$A$33:$A$776,$A130,СВЦЭМ!$B$33:$B$776,O$119)+'СЕТ СН'!$I$12+СВЦЭМ!$D$10+'СЕТ СН'!$I$6-'СЕТ СН'!$I$22</f>
        <v>1453.3611086400001</v>
      </c>
      <c r="P130" s="36">
        <f>SUMIFS(СВЦЭМ!$C$33:$C$776,СВЦЭМ!$A$33:$A$776,$A130,СВЦЭМ!$B$33:$B$776,P$119)+'СЕТ СН'!$I$12+СВЦЭМ!$D$10+'СЕТ СН'!$I$6-'СЕТ СН'!$I$22</f>
        <v>1475.9922916099999</v>
      </c>
      <c r="Q130" s="36">
        <f>SUMIFS(СВЦЭМ!$C$33:$C$776,СВЦЭМ!$A$33:$A$776,$A130,СВЦЭМ!$B$33:$B$776,Q$119)+'СЕТ СН'!$I$12+СВЦЭМ!$D$10+'СЕТ СН'!$I$6-'СЕТ СН'!$I$22</f>
        <v>1480.6807730099999</v>
      </c>
      <c r="R130" s="36">
        <f>SUMIFS(СВЦЭМ!$C$33:$C$776,СВЦЭМ!$A$33:$A$776,$A130,СВЦЭМ!$B$33:$B$776,R$119)+'СЕТ СН'!$I$12+СВЦЭМ!$D$10+'СЕТ СН'!$I$6-'СЕТ СН'!$I$22</f>
        <v>1454.67143581</v>
      </c>
      <c r="S130" s="36">
        <f>SUMIFS(СВЦЭМ!$C$33:$C$776,СВЦЭМ!$A$33:$A$776,$A130,СВЦЭМ!$B$33:$B$776,S$119)+'СЕТ СН'!$I$12+СВЦЭМ!$D$10+'СЕТ СН'!$I$6-'СЕТ СН'!$I$22</f>
        <v>1421.32862772</v>
      </c>
      <c r="T130" s="36">
        <f>SUMIFS(СВЦЭМ!$C$33:$C$776,СВЦЭМ!$A$33:$A$776,$A130,СВЦЭМ!$B$33:$B$776,T$119)+'СЕТ СН'!$I$12+СВЦЭМ!$D$10+'СЕТ СН'!$I$6-'СЕТ СН'!$I$22</f>
        <v>1410.1224691299999</v>
      </c>
      <c r="U130" s="36">
        <f>SUMIFS(СВЦЭМ!$C$33:$C$776,СВЦЭМ!$A$33:$A$776,$A130,СВЦЭМ!$B$33:$B$776,U$119)+'СЕТ СН'!$I$12+СВЦЭМ!$D$10+'СЕТ СН'!$I$6-'СЕТ СН'!$I$22</f>
        <v>1403.3309908800002</v>
      </c>
      <c r="V130" s="36">
        <f>SUMIFS(СВЦЭМ!$C$33:$C$776,СВЦЭМ!$A$33:$A$776,$A130,СВЦЭМ!$B$33:$B$776,V$119)+'СЕТ СН'!$I$12+СВЦЭМ!$D$10+'СЕТ СН'!$I$6-'СЕТ СН'!$I$22</f>
        <v>1413.5072387999999</v>
      </c>
      <c r="W130" s="36">
        <f>SUMIFS(СВЦЭМ!$C$33:$C$776,СВЦЭМ!$A$33:$A$776,$A130,СВЦЭМ!$B$33:$B$776,W$119)+'СЕТ СН'!$I$12+СВЦЭМ!$D$10+'СЕТ СН'!$I$6-'СЕТ СН'!$I$22</f>
        <v>1418.3682765799999</v>
      </c>
      <c r="X130" s="36">
        <f>SUMIFS(СВЦЭМ!$C$33:$C$776,СВЦЭМ!$A$33:$A$776,$A130,СВЦЭМ!$B$33:$B$776,X$119)+'СЕТ СН'!$I$12+СВЦЭМ!$D$10+'СЕТ СН'!$I$6-'СЕТ СН'!$I$22</f>
        <v>1426.75575488</v>
      </c>
      <c r="Y130" s="36">
        <f>SUMIFS(СВЦЭМ!$C$33:$C$776,СВЦЭМ!$A$33:$A$776,$A130,СВЦЭМ!$B$33:$B$776,Y$119)+'СЕТ СН'!$I$12+СВЦЭМ!$D$10+'СЕТ СН'!$I$6-'СЕТ СН'!$I$22</f>
        <v>1447.1718603899999</v>
      </c>
    </row>
    <row r="131" spans="1:25" ht="15.75" x14ac:dyDescent="0.2">
      <c r="A131" s="35">
        <f t="shared" si="3"/>
        <v>44177</v>
      </c>
      <c r="B131" s="36">
        <f>SUMIFS(СВЦЭМ!$C$33:$C$776,СВЦЭМ!$A$33:$A$776,$A131,СВЦЭМ!$B$33:$B$776,B$119)+'СЕТ СН'!$I$12+СВЦЭМ!$D$10+'СЕТ СН'!$I$6-'СЕТ СН'!$I$22</f>
        <v>1461.7026353599999</v>
      </c>
      <c r="C131" s="36">
        <f>SUMIFS(СВЦЭМ!$C$33:$C$776,СВЦЭМ!$A$33:$A$776,$A131,СВЦЭМ!$B$33:$B$776,C$119)+'СЕТ СН'!$I$12+СВЦЭМ!$D$10+'СЕТ СН'!$I$6-'СЕТ СН'!$I$22</f>
        <v>1508.5701378399999</v>
      </c>
      <c r="D131" s="36">
        <f>SUMIFS(СВЦЭМ!$C$33:$C$776,СВЦЭМ!$A$33:$A$776,$A131,СВЦЭМ!$B$33:$B$776,D$119)+'СЕТ СН'!$I$12+СВЦЭМ!$D$10+'СЕТ СН'!$I$6-'СЕТ СН'!$I$22</f>
        <v>1530.65426254</v>
      </c>
      <c r="E131" s="36">
        <f>SUMIFS(СВЦЭМ!$C$33:$C$776,СВЦЭМ!$A$33:$A$776,$A131,СВЦЭМ!$B$33:$B$776,E$119)+'СЕТ СН'!$I$12+СВЦЭМ!$D$10+'СЕТ СН'!$I$6-'СЕТ СН'!$I$22</f>
        <v>1548.8034939999998</v>
      </c>
      <c r="F131" s="36">
        <f>SUMIFS(СВЦЭМ!$C$33:$C$776,СВЦЭМ!$A$33:$A$776,$A131,СВЦЭМ!$B$33:$B$776,F$119)+'СЕТ СН'!$I$12+СВЦЭМ!$D$10+'СЕТ СН'!$I$6-'СЕТ СН'!$I$22</f>
        <v>1558.25479193</v>
      </c>
      <c r="G131" s="36">
        <f>SUMIFS(СВЦЭМ!$C$33:$C$776,СВЦЭМ!$A$33:$A$776,$A131,СВЦЭМ!$B$33:$B$776,G$119)+'СЕТ СН'!$I$12+СВЦЭМ!$D$10+'СЕТ СН'!$I$6-'СЕТ СН'!$I$22</f>
        <v>1552.9395667700001</v>
      </c>
      <c r="H131" s="36">
        <f>SUMIFS(СВЦЭМ!$C$33:$C$776,СВЦЭМ!$A$33:$A$776,$A131,СВЦЭМ!$B$33:$B$776,H$119)+'СЕТ СН'!$I$12+СВЦЭМ!$D$10+'СЕТ СН'!$I$6-'СЕТ СН'!$I$22</f>
        <v>1549.7119932699998</v>
      </c>
      <c r="I131" s="36">
        <f>SUMIFS(СВЦЭМ!$C$33:$C$776,СВЦЭМ!$A$33:$A$776,$A131,СВЦЭМ!$B$33:$B$776,I$119)+'СЕТ СН'!$I$12+СВЦЭМ!$D$10+'СЕТ СН'!$I$6-'СЕТ СН'!$I$22</f>
        <v>1504.2752184199999</v>
      </c>
      <c r="J131" s="36">
        <f>SUMIFS(СВЦЭМ!$C$33:$C$776,СВЦЭМ!$A$33:$A$776,$A131,СВЦЭМ!$B$33:$B$776,J$119)+'СЕТ СН'!$I$12+СВЦЭМ!$D$10+'СЕТ СН'!$I$6-'СЕТ СН'!$I$22</f>
        <v>1425.6013704500001</v>
      </c>
      <c r="K131" s="36">
        <f>SUMIFS(СВЦЭМ!$C$33:$C$776,СВЦЭМ!$A$33:$A$776,$A131,СВЦЭМ!$B$33:$B$776,K$119)+'СЕТ СН'!$I$12+СВЦЭМ!$D$10+'СЕТ СН'!$I$6-'СЕТ СН'!$I$22</f>
        <v>1419.4679565800002</v>
      </c>
      <c r="L131" s="36">
        <f>SUMIFS(СВЦЭМ!$C$33:$C$776,СВЦЭМ!$A$33:$A$776,$A131,СВЦЭМ!$B$33:$B$776,L$119)+'СЕТ СН'!$I$12+СВЦЭМ!$D$10+'СЕТ СН'!$I$6-'СЕТ СН'!$I$22</f>
        <v>1428.3234578300001</v>
      </c>
      <c r="M131" s="36">
        <f>SUMIFS(СВЦЭМ!$C$33:$C$776,СВЦЭМ!$A$33:$A$776,$A131,СВЦЭМ!$B$33:$B$776,M$119)+'СЕТ СН'!$I$12+СВЦЭМ!$D$10+'СЕТ СН'!$I$6-'СЕТ СН'!$I$22</f>
        <v>1418.7672411399999</v>
      </c>
      <c r="N131" s="36">
        <f>SUMIFS(СВЦЭМ!$C$33:$C$776,СВЦЭМ!$A$33:$A$776,$A131,СВЦЭМ!$B$33:$B$776,N$119)+'СЕТ СН'!$I$12+СВЦЭМ!$D$10+'СЕТ СН'!$I$6-'СЕТ СН'!$I$22</f>
        <v>1412.59480297</v>
      </c>
      <c r="O131" s="36">
        <f>SUMIFS(СВЦЭМ!$C$33:$C$776,СВЦЭМ!$A$33:$A$776,$A131,СВЦЭМ!$B$33:$B$776,O$119)+'СЕТ СН'!$I$12+СВЦЭМ!$D$10+'СЕТ СН'!$I$6-'СЕТ СН'!$I$22</f>
        <v>1443.29054202</v>
      </c>
      <c r="P131" s="36">
        <f>SUMIFS(СВЦЭМ!$C$33:$C$776,СВЦЭМ!$A$33:$A$776,$A131,СВЦЭМ!$B$33:$B$776,P$119)+'СЕТ СН'!$I$12+СВЦЭМ!$D$10+'СЕТ СН'!$I$6-'СЕТ СН'!$I$22</f>
        <v>1459.3441467</v>
      </c>
      <c r="Q131" s="36">
        <f>SUMIFS(СВЦЭМ!$C$33:$C$776,СВЦЭМ!$A$33:$A$776,$A131,СВЦЭМ!$B$33:$B$776,Q$119)+'СЕТ СН'!$I$12+СВЦЭМ!$D$10+'СЕТ СН'!$I$6-'СЕТ СН'!$I$22</f>
        <v>1459.18996694</v>
      </c>
      <c r="R131" s="36">
        <f>SUMIFS(СВЦЭМ!$C$33:$C$776,СВЦЭМ!$A$33:$A$776,$A131,СВЦЭМ!$B$33:$B$776,R$119)+'СЕТ СН'!$I$12+СВЦЭМ!$D$10+'СЕТ СН'!$I$6-'СЕТ СН'!$I$22</f>
        <v>1417.0058085400001</v>
      </c>
      <c r="S131" s="36">
        <f>SUMIFS(СВЦЭМ!$C$33:$C$776,СВЦЭМ!$A$33:$A$776,$A131,СВЦЭМ!$B$33:$B$776,S$119)+'СЕТ СН'!$I$12+СВЦЭМ!$D$10+'СЕТ СН'!$I$6-'СЕТ СН'!$I$22</f>
        <v>1414.4554854</v>
      </c>
      <c r="T131" s="36">
        <f>SUMIFS(СВЦЭМ!$C$33:$C$776,СВЦЭМ!$A$33:$A$776,$A131,СВЦЭМ!$B$33:$B$776,T$119)+'СЕТ СН'!$I$12+СВЦЭМ!$D$10+'СЕТ СН'!$I$6-'СЕТ СН'!$I$22</f>
        <v>1430.07380973</v>
      </c>
      <c r="U131" s="36">
        <f>SUMIFS(СВЦЭМ!$C$33:$C$776,СВЦЭМ!$A$33:$A$776,$A131,СВЦЭМ!$B$33:$B$776,U$119)+'СЕТ СН'!$I$12+СВЦЭМ!$D$10+'СЕТ СН'!$I$6-'СЕТ СН'!$I$22</f>
        <v>1425.7878042900002</v>
      </c>
      <c r="V131" s="36">
        <f>SUMIFS(СВЦЭМ!$C$33:$C$776,СВЦЭМ!$A$33:$A$776,$A131,СВЦЭМ!$B$33:$B$776,V$119)+'СЕТ СН'!$I$12+СВЦЭМ!$D$10+'СЕТ СН'!$I$6-'СЕТ СН'!$I$22</f>
        <v>1416.1829455000002</v>
      </c>
      <c r="W131" s="36">
        <f>SUMIFS(СВЦЭМ!$C$33:$C$776,СВЦЭМ!$A$33:$A$776,$A131,СВЦЭМ!$B$33:$B$776,W$119)+'СЕТ СН'!$I$12+СВЦЭМ!$D$10+'СЕТ СН'!$I$6-'СЕТ СН'!$I$22</f>
        <v>1414.4646524899999</v>
      </c>
      <c r="X131" s="36">
        <f>SUMIFS(СВЦЭМ!$C$33:$C$776,СВЦЭМ!$A$33:$A$776,$A131,СВЦЭМ!$B$33:$B$776,X$119)+'СЕТ СН'!$I$12+СВЦЭМ!$D$10+'СЕТ СН'!$I$6-'СЕТ СН'!$I$22</f>
        <v>1416.3092108800001</v>
      </c>
      <c r="Y131" s="36">
        <f>SUMIFS(СВЦЭМ!$C$33:$C$776,СВЦЭМ!$A$33:$A$776,$A131,СВЦЭМ!$B$33:$B$776,Y$119)+'СЕТ СН'!$I$12+СВЦЭМ!$D$10+'СЕТ СН'!$I$6-'СЕТ СН'!$I$22</f>
        <v>1435.2457056000001</v>
      </c>
    </row>
    <row r="132" spans="1:25" ht="15.75" x14ac:dyDescent="0.2">
      <c r="A132" s="35">
        <f t="shared" si="3"/>
        <v>44178</v>
      </c>
      <c r="B132" s="36">
        <f>SUMIFS(СВЦЭМ!$C$33:$C$776,СВЦЭМ!$A$33:$A$776,$A132,СВЦЭМ!$B$33:$B$776,B$119)+'СЕТ СН'!$I$12+СВЦЭМ!$D$10+'СЕТ СН'!$I$6-'СЕТ СН'!$I$22</f>
        <v>1490.6416366000001</v>
      </c>
      <c r="C132" s="36">
        <f>SUMIFS(СВЦЭМ!$C$33:$C$776,СВЦЭМ!$A$33:$A$776,$A132,СВЦЭМ!$B$33:$B$776,C$119)+'СЕТ СН'!$I$12+СВЦЭМ!$D$10+'СЕТ СН'!$I$6-'СЕТ СН'!$I$22</f>
        <v>1541.5592370999998</v>
      </c>
      <c r="D132" s="36">
        <f>SUMIFS(СВЦЭМ!$C$33:$C$776,СВЦЭМ!$A$33:$A$776,$A132,СВЦЭМ!$B$33:$B$776,D$119)+'СЕТ СН'!$I$12+СВЦЭМ!$D$10+'СЕТ СН'!$I$6-'СЕТ СН'!$I$22</f>
        <v>1561.0716463499998</v>
      </c>
      <c r="E132" s="36">
        <f>SUMIFS(СВЦЭМ!$C$33:$C$776,СВЦЭМ!$A$33:$A$776,$A132,СВЦЭМ!$B$33:$B$776,E$119)+'СЕТ СН'!$I$12+СВЦЭМ!$D$10+'СЕТ СН'!$I$6-'СЕТ СН'!$I$22</f>
        <v>1569.7291497000001</v>
      </c>
      <c r="F132" s="36">
        <f>SUMIFS(СВЦЭМ!$C$33:$C$776,СВЦЭМ!$A$33:$A$776,$A132,СВЦЭМ!$B$33:$B$776,F$119)+'СЕТ СН'!$I$12+СВЦЭМ!$D$10+'СЕТ СН'!$I$6-'СЕТ СН'!$I$22</f>
        <v>1569.39622551</v>
      </c>
      <c r="G132" s="36">
        <f>SUMIFS(СВЦЭМ!$C$33:$C$776,СВЦЭМ!$A$33:$A$776,$A132,СВЦЭМ!$B$33:$B$776,G$119)+'СЕТ СН'!$I$12+СВЦЭМ!$D$10+'СЕТ СН'!$I$6-'СЕТ СН'!$I$22</f>
        <v>1561.6020502400002</v>
      </c>
      <c r="H132" s="36">
        <f>SUMIFS(СВЦЭМ!$C$33:$C$776,СВЦЭМ!$A$33:$A$776,$A132,СВЦЭМ!$B$33:$B$776,H$119)+'СЕТ СН'!$I$12+СВЦЭМ!$D$10+'СЕТ СН'!$I$6-'СЕТ СН'!$I$22</f>
        <v>1543.0947931199998</v>
      </c>
      <c r="I132" s="36">
        <f>SUMIFS(СВЦЭМ!$C$33:$C$776,СВЦЭМ!$A$33:$A$776,$A132,СВЦЭМ!$B$33:$B$776,I$119)+'СЕТ СН'!$I$12+СВЦЭМ!$D$10+'СЕТ СН'!$I$6-'СЕТ СН'!$I$22</f>
        <v>1483.5832284600001</v>
      </c>
      <c r="J132" s="36">
        <f>SUMIFS(СВЦЭМ!$C$33:$C$776,СВЦЭМ!$A$33:$A$776,$A132,СВЦЭМ!$B$33:$B$776,J$119)+'СЕТ СН'!$I$12+СВЦЭМ!$D$10+'СЕТ СН'!$I$6-'СЕТ СН'!$I$22</f>
        <v>1429.0117573299999</v>
      </c>
      <c r="K132" s="36">
        <f>SUMIFS(СВЦЭМ!$C$33:$C$776,СВЦЭМ!$A$33:$A$776,$A132,СВЦЭМ!$B$33:$B$776,K$119)+'СЕТ СН'!$I$12+СВЦЭМ!$D$10+'СЕТ СН'!$I$6-'СЕТ СН'!$I$22</f>
        <v>1403.07140648</v>
      </c>
      <c r="L132" s="36">
        <f>SUMIFS(СВЦЭМ!$C$33:$C$776,СВЦЭМ!$A$33:$A$776,$A132,СВЦЭМ!$B$33:$B$776,L$119)+'СЕТ СН'!$I$12+СВЦЭМ!$D$10+'СЕТ СН'!$I$6-'СЕТ СН'!$I$22</f>
        <v>1413.15143889</v>
      </c>
      <c r="M132" s="36">
        <f>SUMIFS(СВЦЭМ!$C$33:$C$776,СВЦЭМ!$A$33:$A$776,$A132,СВЦЭМ!$B$33:$B$776,M$119)+'СЕТ СН'!$I$12+СВЦЭМ!$D$10+'СЕТ СН'!$I$6-'СЕТ СН'!$I$22</f>
        <v>1412.0084505899999</v>
      </c>
      <c r="N132" s="36">
        <f>SUMIFS(СВЦЭМ!$C$33:$C$776,СВЦЭМ!$A$33:$A$776,$A132,СВЦЭМ!$B$33:$B$776,N$119)+'СЕТ СН'!$I$12+СВЦЭМ!$D$10+'СЕТ СН'!$I$6-'СЕТ СН'!$I$22</f>
        <v>1406.4514565700001</v>
      </c>
      <c r="O132" s="36">
        <f>SUMIFS(СВЦЭМ!$C$33:$C$776,СВЦЭМ!$A$33:$A$776,$A132,СВЦЭМ!$B$33:$B$776,O$119)+'СЕТ СН'!$I$12+СВЦЭМ!$D$10+'СЕТ СН'!$I$6-'СЕТ СН'!$I$22</f>
        <v>1444.64574107</v>
      </c>
      <c r="P132" s="36">
        <f>SUMIFS(СВЦЭМ!$C$33:$C$776,СВЦЭМ!$A$33:$A$776,$A132,СВЦЭМ!$B$33:$B$776,P$119)+'СЕТ СН'!$I$12+СВЦЭМ!$D$10+'СЕТ СН'!$I$6-'СЕТ СН'!$I$22</f>
        <v>1459.4051311399999</v>
      </c>
      <c r="Q132" s="36">
        <f>SUMIFS(СВЦЭМ!$C$33:$C$776,СВЦЭМ!$A$33:$A$776,$A132,СВЦЭМ!$B$33:$B$776,Q$119)+'СЕТ СН'!$I$12+СВЦЭМ!$D$10+'СЕТ СН'!$I$6-'СЕТ СН'!$I$22</f>
        <v>1475.0128908400002</v>
      </c>
      <c r="R132" s="36">
        <f>SUMIFS(СВЦЭМ!$C$33:$C$776,СВЦЭМ!$A$33:$A$776,$A132,СВЦЭМ!$B$33:$B$776,R$119)+'СЕТ СН'!$I$12+СВЦЭМ!$D$10+'СЕТ СН'!$I$6-'СЕТ СН'!$I$22</f>
        <v>1422.29831702</v>
      </c>
      <c r="S132" s="36">
        <f>SUMIFS(СВЦЭМ!$C$33:$C$776,СВЦЭМ!$A$33:$A$776,$A132,СВЦЭМ!$B$33:$B$776,S$119)+'СЕТ СН'!$I$12+СВЦЭМ!$D$10+'СЕТ СН'!$I$6-'СЕТ СН'!$I$22</f>
        <v>1402.7777136099999</v>
      </c>
      <c r="T132" s="36">
        <f>SUMIFS(СВЦЭМ!$C$33:$C$776,СВЦЭМ!$A$33:$A$776,$A132,СВЦЭМ!$B$33:$B$776,T$119)+'СЕТ СН'!$I$12+СВЦЭМ!$D$10+'СЕТ СН'!$I$6-'СЕТ СН'!$I$22</f>
        <v>1411.0531837799999</v>
      </c>
      <c r="U132" s="36">
        <f>SUMIFS(СВЦЭМ!$C$33:$C$776,СВЦЭМ!$A$33:$A$776,$A132,СВЦЭМ!$B$33:$B$776,U$119)+'СЕТ СН'!$I$12+СВЦЭМ!$D$10+'СЕТ СН'!$I$6-'СЕТ СН'!$I$22</f>
        <v>1410.78536166</v>
      </c>
      <c r="V132" s="36">
        <f>SUMIFS(СВЦЭМ!$C$33:$C$776,СВЦЭМ!$A$33:$A$776,$A132,СВЦЭМ!$B$33:$B$776,V$119)+'СЕТ СН'!$I$12+СВЦЭМ!$D$10+'СЕТ СН'!$I$6-'СЕТ СН'!$I$22</f>
        <v>1412.826996</v>
      </c>
      <c r="W132" s="36">
        <f>SUMIFS(СВЦЭМ!$C$33:$C$776,СВЦЭМ!$A$33:$A$776,$A132,СВЦЭМ!$B$33:$B$776,W$119)+'СЕТ СН'!$I$12+СВЦЭМ!$D$10+'СЕТ СН'!$I$6-'СЕТ СН'!$I$22</f>
        <v>1415.2847909500001</v>
      </c>
      <c r="X132" s="36">
        <f>SUMIFS(СВЦЭМ!$C$33:$C$776,СВЦЭМ!$A$33:$A$776,$A132,СВЦЭМ!$B$33:$B$776,X$119)+'СЕТ СН'!$I$12+СВЦЭМ!$D$10+'СЕТ СН'!$I$6-'СЕТ СН'!$I$22</f>
        <v>1407.3691114200001</v>
      </c>
      <c r="Y132" s="36">
        <f>SUMIFS(СВЦЭМ!$C$33:$C$776,СВЦЭМ!$A$33:$A$776,$A132,СВЦЭМ!$B$33:$B$776,Y$119)+'СЕТ СН'!$I$12+СВЦЭМ!$D$10+'СЕТ СН'!$I$6-'СЕТ СН'!$I$22</f>
        <v>1399.7089288100001</v>
      </c>
    </row>
    <row r="133" spans="1:25" ht="15.75" x14ac:dyDescent="0.2">
      <c r="A133" s="35">
        <f t="shared" si="3"/>
        <v>44179</v>
      </c>
      <c r="B133" s="36">
        <f>SUMIFS(СВЦЭМ!$C$33:$C$776,СВЦЭМ!$A$33:$A$776,$A133,СВЦЭМ!$B$33:$B$776,B$119)+'СЕТ СН'!$I$12+СВЦЭМ!$D$10+'СЕТ СН'!$I$6-'СЕТ СН'!$I$22</f>
        <v>1444.8590455799999</v>
      </c>
      <c r="C133" s="36">
        <f>SUMIFS(СВЦЭМ!$C$33:$C$776,СВЦЭМ!$A$33:$A$776,$A133,СВЦЭМ!$B$33:$B$776,C$119)+'СЕТ СН'!$I$12+СВЦЭМ!$D$10+'СЕТ СН'!$I$6-'СЕТ СН'!$I$22</f>
        <v>1523.9501463199999</v>
      </c>
      <c r="D133" s="36">
        <f>SUMIFS(СВЦЭМ!$C$33:$C$776,СВЦЭМ!$A$33:$A$776,$A133,СВЦЭМ!$B$33:$B$776,D$119)+'СЕТ СН'!$I$12+СВЦЭМ!$D$10+'СЕТ СН'!$I$6-'СЕТ СН'!$I$22</f>
        <v>1554.1314835100002</v>
      </c>
      <c r="E133" s="36">
        <f>SUMIFS(СВЦЭМ!$C$33:$C$776,СВЦЭМ!$A$33:$A$776,$A133,СВЦЭМ!$B$33:$B$776,E$119)+'СЕТ СН'!$I$12+СВЦЭМ!$D$10+'СЕТ СН'!$I$6-'СЕТ СН'!$I$22</f>
        <v>1571.7878536499998</v>
      </c>
      <c r="F133" s="36">
        <f>SUMIFS(СВЦЭМ!$C$33:$C$776,СВЦЭМ!$A$33:$A$776,$A133,СВЦЭМ!$B$33:$B$776,F$119)+'СЕТ СН'!$I$12+СВЦЭМ!$D$10+'СЕТ СН'!$I$6-'СЕТ СН'!$I$22</f>
        <v>1570.5120394199998</v>
      </c>
      <c r="G133" s="36">
        <f>SUMIFS(СВЦЭМ!$C$33:$C$776,СВЦЭМ!$A$33:$A$776,$A133,СВЦЭМ!$B$33:$B$776,G$119)+'СЕТ СН'!$I$12+СВЦЭМ!$D$10+'СЕТ СН'!$I$6-'СЕТ СН'!$I$22</f>
        <v>1555.35762157</v>
      </c>
      <c r="H133" s="36">
        <f>SUMIFS(СВЦЭМ!$C$33:$C$776,СВЦЭМ!$A$33:$A$776,$A133,СВЦЭМ!$B$33:$B$776,H$119)+'СЕТ СН'!$I$12+СВЦЭМ!$D$10+'СЕТ СН'!$I$6-'СЕТ СН'!$I$22</f>
        <v>1526.9304599299999</v>
      </c>
      <c r="I133" s="36">
        <f>SUMIFS(СВЦЭМ!$C$33:$C$776,СВЦЭМ!$A$33:$A$776,$A133,СВЦЭМ!$B$33:$B$776,I$119)+'СЕТ СН'!$I$12+СВЦЭМ!$D$10+'СЕТ СН'!$I$6-'СЕТ СН'!$I$22</f>
        <v>1471.1011693</v>
      </c>
      <c r="J133" s="36">
        <f>SUMIFS(СВЦЭМ!$C$33:$C$776,СВЦЭМ!$A$33:$A$776,$A133,СВЦЭМ!$B$33:$B$776,J$119)+'СЕТ СН'!$I$12+СВЦЭМ!$D$10+'СЕТ СН'!$I$6-'СЕТ СН'!$I$22</f>
        <v>1440.4391822800001</v>
      </c>
      <c r="K133" s="36">
        <f>SUMIFS(СВЦЭМ!$C$33:$C$776,СВЦЭМ!$A$33:$A$776,$A133,СВЦЭМ!$B$33:$B$776,K$119)+'СЕТ СН'!$I$12+СВЦЭМ!$D$10+'СЕТ СН'!$I$6-'СЕТ СН'!$I$22</f>
        <v>1420.7976322200002</v>
      </c>
      <c r="L133" s="36">
        <f>SUMIFS(СВЦЭМ!$C$33:$C$776,СВЦЭМ!$A$33:$A$776,$A133,СВЦЭМ!$B$33:$B$776,L$119)+'СЕТ СН'!$I$12+СВЦЭМ!$D$10+'СЕТ СН'!$I$6-'СЕТ СН'!$I$22</f>
        <v>1424.5521898100001</v>
      </c>
      <c r="M133" s="36">
        <f>SUMIFS(СВЦЭМ!$C$33:$C$776,СВЦЭМ!$A$33:$A$776,$A133,СВЦЭМ!$B$33:$B$776,M$119)+'СЕТ СН'!$I$12+СВЦЭМ!$D$10+'СЕТ СН'!$I$6-'СЕТ СН'!$I$22</f>
        <v>1423.5044308700001</v>
      </c>
      <c r="N133" s="36">
        <f>SUMIFS(СВЦЭМ!$C$33:$C$776,СВЦЭМ!$A$33:$A$776,$A133,СВЦЭМ!$B$33:$B$776,N$119)+'СЕТ СН'!$I$12+СВЦЭМ!$D$10+'СЕТ СН'!$I$6-'СЕТ СН'!$I$22</f>
        <v>1416.171902</v>
      </c>
      <c r="O133" s="36">
        <f>SUMIFS(СВЦЭМ!$C$33:$C$776,СВЦЭМ!$A$33:$A$776,$A133,СВЦЭМ!$B$33:$B$776,O$119)+'СЕТ СН'!$I$12+СВЦЭМ!$D$10+'СЕТ СН'!$I$6-'СЕТ СН'!$I$22</f>
        <v>1453.0151421300002</v>
      </c>
      <c r="P133" s="36">
        <f>SUMIFS(СВЦЭМ!$C$33:$C$776,СВЦЭМ!$A$33:$A$776,$A133,СВЦЭМ!$B$33:$B$776,P$119)+'СЕТ СН'!$I$12+СВЦЭМ!$D$10+'СЕТ СН'!$I$6-'СЕТ СН'!$I$22</f>
        <v>1471.1398530500001</v>
      </c>
      <c r="Q133" s="36">
        <f>SUMIFS(СВЦЭМ!$C$33:$C$776,СВЦЭМ!$A$33:$A$776,$A133,СВЦЭМ!$B$33:$B$776,Q$119)+'СЕТ СН'!$I$12+СВЦЭМ!$D$10+'СЕТ СН'!$I$6-'СЕТ СН'!$I$22</f>
        <v>1482.4760203400001</v>
      </c>
      <c r="R133" s="36">
        <f>SUMIFS(СВЦЭМ!$C$33:$C$776,СВЦЭМ!$A$33:$A$776,$A133,СВЦЭМ!$B$33:$B$776,R$119)+'СЕТ СН'!$I$12+СВЦЭМ!$D$10+'СЕТ СН'!$I$6-'СЕТ СН'!$I$22</f>
        <v>1445.3279309300001</v>
      </c>
      <c r="S133" s="36">
        <f>SUMIFS(СВЦЭМ!$C$33:$C$776,СВЦЭМ!$A$33:$A$776,$A133,СВЦЭМ!$B$33:$B$776,S$119)+'СЕТ СН'!$I$12+СВЦЭМ!$D$10+'СЕТ СН'!$I$6-'СЕТ СН'!$I$22</f>
        <v>1421.0107167900001</v>
      </c>
      <c r="T133" s="36">
        <f>SUMIFS(СВЦЭМ!$C$33:$C$776,СВЦЭМ!$A$33:$A$776,$A133,СВЦЭМ!$B$33:$B$776,T$119)+'СЕТ СН'!$I$12+СВЦЭМ!$D$10+'СЕТ СН'!$I$6-'СЕТ СН'!$I$22</f>
        <v>1433.06390547</v>
      </c>
      <c r="U133" s="36">
        <f>SUMIFS(СВЦЭМ!$C$33:$C$776,СВЦЭМ!$A$33:$A$776,$A133,СВЦЭМ!$B$33:$B$776,U$119)+'СЕТ СН'!$I$12+СВЦЭМ!$D$10+'СЕТ СН'!$I$6-'СЕТ СН'!$I$22</f>
        <v>1433.4004456800001</v>
      </c>
      <c r="V133" s="36">
        <f>SUMIFS(СВЦЭМ!$C$33:$C$776,СВЦЭМ!$A$33:$A$776,$A133,СВЦЭМ!$B$33:$B$776,V$119)+'СЕТ СН'!$I$12+СВЦЭМ!$D$10+'СЕТ СН'!$I$6-'СЕТ СН'!$I$22</f>
        <v>1424.10325053</v>
      </c>
      <c r="W133" s="36">
        <f>SUMIFS(СВЦЭМ!$C$33:$C$776,СВЦЭМ!$A$33:$A$776,$A133,СВЦЭМ!$B$33:$B$776,W$119)+'СЕТ СН'!$I$12+СВЦЭМ!$D$10+'СЕТ СН'!$I$6-'СЕТ СН'!$I$22</f>
        <v>1415.7450319700001</v>
      </c>
      <c r="X133" s="36">
        <f>SUMIFS(СВЦЭМ!$C$33:$C$776,СВЦЭМ!$A$33:$A$776,$A133,СВЦЭМ!$B$33:$B$776,X$119)+'СЕТ СН'!$I$12+СВЦЭМ!$D$10+'СЕТ СН'!$I$6-'СЕТ СН'!$I$22</f>
        <v>1423.3767049200001</v>
      </c>
      <c r="Y133" s="36">
        <f>SUMIFS(СВЦЭМ!$C$33:$C$776,СВЦЭМ!$A$33:$A$776,$A133,СВЦЭМ!$B$33:$B$776,Y$119)+'СЕТ СН'!$I$12+СВЦЭМ!$D$10+'СЕТ СН'!$I$6-'СЕТ СН'!$I$22</f>
        <v>1450.6796647900001</v>
      </c>
    </row>
    <row r="134" spans="1:25" ht="15.75" x14ac:dyDescent="0.2">
      <c r="A134" s="35">
        <f t="shared" si="3"/>
        <v>44180</v>
      </c>
      <c r="B134" s="36">
        <f>SUMIFS(СВЦЭМ!$C$33:$C$776,СВЦЭМ!$A$33:$A$776,$A134,СВЦЭМ!$B$33:$B$776,B$119)+'СЕТ СН'!$I$12+СВЦЭМ!$D$10+'СЕТ СН'!$I$6-'СЕТ СН'!$I$22</f>
        <v>1528.4573146299999</v>
      </c>
      <c r="C134" s="36">
        <f>SUMIFS(СВЦЭМ!$C$33:$C$776,СВЦЭМ!$A$33:$A$776,$A134,СВЦЭМ!$B$33:$B$776,C$119)+'СЕТ СН'!$I$12+СВЦЭМ!$D$10+'СЕТ СН'!$I$6-'СЕТ СН'!$I$22</f>
        <v>1576.9576755600001</v>
      </c>
      <c r="D134" s="36">
        <f>SUMIFS(СВЦЭМ!$C$33:$C$776,СВЦЭМ!$A$33:$A$776,$A134,СВЦЭМ!$B$33:$B$776,D$119)+'СЕТ СН'!$I$12+СВЦЭМ!$D$10+'СЕТ СН'!$I$6-'СЕТ СН'!$I$22</f>
        <v>1582.3451757399998</v>
      </c>
      <c r="E134" s="36">
        <f>SUMIFS(СВЦЭМ!$C$33:$C$776,СВЦЭМ!$A$33:$A$776,$A134,СВЦЭМ!$B$33:$B$776,E$119)+'СЕТ СН'!$I$12+СВЦЭМ!$D$10+'СЕТ СН'!$I$6-'СЕТ СН'!$I$22</f>
        <v>1587.2782461799998</v>
      </c>
      <c r="F134" s="36">
        <f>SUMIFS(СВЦЭМ!$C$33:$C$776,СВЦЭМ!$A$33:$A$776,$A134,СВЦЭМ!$B$33:$B$776,F$119)+'СЕТ СН'!$I$12+СВЦЭМ!$D$10+'СЕТ СН'!$I$6-'СЕТ СН'!$I$22</f>
        <v>1577.44475143</v>
      </c>
      <c r="G134" s="36">
        <f>SUMIFS(СВЦЭМ!$C$33:$C$776,СВЦЭМ!$A$33:$A$776,$A134,СВЦЭМ!$B$33:$B$776,G$119)+'СЕТ СН'!$I$12+СВЦЭМ!$D$10+'СЕТ СН'!$I$6-'СЕТ СН'!$I$22</f>
        <v>1543.1600103199999</v>
      </c>
      <c r="H134" s="36">
        <f>SUMIFS(СВЦЭМ!$C$33:$C$776,СВЦЭМ!$A$33:$A$776,$A134,СВЦЭМ!$B$33:$B$776,H$119)+'СЕТ СН'!$I$12+СВЦЭМ!$D$10+'СЕТ СН'!$I$6-'СЕТ СН'!$I$22</f>
        <v>1499.9115992699999</v>
      </c>
      <c r="I134" s="36">
        <f>SUMIFS(СВЦЭМ!$C$33:$C$776,СВЦЭМ!$A$33:$A$776,$A134,СВЦЭМ!$B$33:$B$776,I$119)+'СЕТ СН'!$I$12+СВЦЭМ!$D$10+'СЕТ СН'!$I$6-'СЕТ СН'!$I$22</f>
        <v>1461.30339228</v>
      </c>
      <c r="J134" s="36">
        <f>SUMIFS(СВЦЭМ!$C$33:$C$776,СВЦЭМ!$A$33:$A$776,$A134,СВЦЭМ!$B$33:$B$776,J$119)+'СЕТ СН'!$I$12+СВЦЭМ!$D$10+'СЕТ СН'!$I$6-'СЕТ СН'!$I$22</f>
        <v>1431.0146427899999</v>
      </c>
      <c r="K134" s="36">
        <f>SUMIFS(СВЦЭМ!$C$33:$C$776,СВЦЭМ!$A$33:$A$776,$A134,СВЦЭМ!$B$33:$B$776,K$119)+'СЕТ СН'!$I$12+СВЦЭМ!$D$10+'СЕТ СН'!$I$6-'СЕТ СН'!$I$22</f>
        <v>1404.9404379</v>
      </c>
      <c r="L134" s="36">
        <f>SUMIFS(СВЦЭМ!$C$33:$C$776,СВЦЭМ!$A$33:$A$776,$A134,СВЦЭМ!$B$33:$B$776,L$119)+'СЕТ СН'!$I$12+СВЦЭМ!$D$10+'СЕТ СН'!$I$6-'СЕТ СН'!$I$22</f>
        <v>1410.19832354</v>
      </c>
      <c r="M134" s="36">
        <f>SUMIFS(СВЦЭМ!$C$33:$C$776,СВЦЭМ!$A$33:$A$776,$A134,СВЦЭМ!$B$33:$B$776,M$119)+'СЕТ СН'!$I$12+СВЦЭМ!$D$10+'СЕТ СН'!$I$6-'СЕТ СН'!$I$22</f>
        <v>1415.5507126800001</v>
      </c>
      <c r="N134" s="36">
        <f>SUMIFS(СВЦЭМ!$C$33:$C$776,СВЦЭМ!$A$33:$A$776,$A134,СВЦЭМ!$B$33:$B$776,N$119)+'СЕТ СН'!$I$12+СВЦЭМ!$D$10+'СЕТ СН'!$I$6-'СЕТ СН'!$I$22</f>
        <v>1425.7816729800002</v>
      </c>
      <c r="O134" s="36">
        <f>SUMIFS(СВЦЭМ!$C$33:$C$776,СВЦЭМ!$A$33:$A$776,$A134,СВЦЭМ!$B$33:$B$776,O$119)+'СЕТ СН'!$I$12+СВЦЭМ!$D$10+'СЕТ СН'!$I$6-'СЕТ СН'!$I$22</f>
        <v>1474.9139817099999</v>
      </c>
      <c r="P134" s="36">
        <f>SUMIFS(СВЦЭМ!$C$33:$C$776,СВЦЭМ!$A$33:$A$776,$A134,СВЦЭМ!$B$33:$B$776,P$119)+'СЕТ СН'!$I$12+СВЦЭМ!$D$10+'СЕТ СН'!$I$6-'СЕТ СН'!$I$22</f>
        <v>1490.35529333</v>
      </c>
      <c r="Q134" s="36">
        <f>SUMIFS(СВЦЭМ!$C$33:$C$776,СВЦЭМ!$A$33:$A$776,$A134,СВЦЭМ!$B$33:$B$776,Q$119)+'СЕТ СН'!$I$12+СВЦЭМ!$D$10+'СЕТ СН'!$I$6-'СЕТ СН'!$I$22</f>
        <v>1491.9441398500001</v>
      </c>
      <c r="R134" s="36">
        <f>SUMIFS(СВЦЭМ!$C$33:$C$776,СВЦЭМ!$A$33:$A$776,$A134,СВЦЭМ!$B$33:$B$776,R$119)+'СЕТ СН'!$I$12+СВЦЭМ!$D$10+'СЕТ СН'!$I$6-'СЕТ СН'!$I$22</f>
        <v>1447.4522520099999</v>
      </c>
      <c r="S134" s="36">
        <f>SUMIFS(СВЦЭМ!$C$33:$C$776,СВЦЭМ!$A$33:$A$776,$A134,СВЦЭМ!$B$33:$B$776,S$119)+'СЕТ СН'!$I$12+СВЦЭМ!$D$10+'СЕТ СН'!$I$6-'СЕТ СН'!$I$22</f>
        <v>1417.9339472900001</v>
      </c>
      <c r="T134" s="36">
        <f>SUMIFS(СВЦЭМ!$C$33:$C$776,СВЦЭМ!$A$33:$A$776,$A134,СВЦЭМ!$B$33:$B$776,T$119)+'СЕТ СН'!$I$12+СВЦЭМ!$D$10+'СЕТ СН'!$I$6-'СЕТ СН'!$I$22</f>
        <v>1410.52179084</v>
      </c>
      <c r="U134" s="36">
        <f>SUMIFS(СВЦЭМ!$C$33:$C$776,СВЦЭМ!$A$33:$A$776,$A134,СВЦЭМ!$B$33:$B$776,U$119)+'СЕТ СН'!$I$12+СВЦЭМ!$D$10+'СЕТ СН'!$I$6-'СЕТ СН'!$I$22</f>
        <v>1415.74189864</v>
      </c>
      <c r="V134" s="36">
        <f>SUMIFS(СВЦЭМ!$C$33:$C$776,СВЦЭМ!$A$33:$A$776,$A134,СВЦЭМ!$B$33:$B$776,V$119)+'СЕТ СН'!$I$12+СВЦЭМ!$D$10+'СЕТ СН'!$I$6-'СЕТ СН'!$I$22</f>
        <v>1387.7697336800002</v>
      </c>
      <c r="W134" s="36">
        <f>SUMIFS(СВЦЭМ!$C$33:$C$776,СВЦЭМ!$A$33:$A$776,$A134,СВЦЭМ!$B$33:$B$776,W$119)+'СЕТ СН'!$I$12+СВЦЭМ!$D$10+'СЕТ СН'!$I$6-'СЕТ СН'!$I$22</f>
        <v>1412.8695317000002</v>
      </c>
      <c r="X134" s="36">
        <f>SUMIFS(СВЦЭМ!$C$33:$C$776,СВЦЭМ!$A$33:$A$776,$A134,СВЦЭМ!$B$33:$B$776,X$119)+'СЕТ СН'!$I$12+СВЦЭМ!$D$10+'СЕТ СН'!$I$6-'СЕТ СН'!$I$22</f>
        <v>1413.2438653500001</v>
      </c>
      <c r="Y134" s="36">
        <f>SUMIFS(СВЦЭМ!$C$33:$C$776,СВЦЭМ!$A$33:$A$776,$A134,СВЦЭМ!$B$33:$B$776,Y$119)+'СЕТ СН'!$I$12+СВЦЭМ!$D$10+'СЕТ СН'!$I$6-'СЕТ СН'!$I$22</f>
        <v>1427.4519985500001</v>
      </c>
    </row>
    <row r="135" spans="1:25" ht="15.75" x14ac:dyDescent="0.2">
      <c r="A135" s="35">
        <f t="shared" si="3"/>
        <v>44181</v>
      </c>
      <c r="B135" s="36">
        <f>SUMIFS(СВЦЭМ!$C$33:$C$776,СВЦЭМ!$A$33:$A$776,$A135,СВЦЭМ!$B$33:$B$776,B$119)+'СЕТ СН'!$I$12+СВЦЭМ!$D$10+'СЕТ СН'!$I$6-'СЕТ СН'!$I$22</f>
        <v>1535.0408179400001</v>
      </c>
      <c r="C135" s="36">
        <f>SUMIFS(СВЦЭМ!$C$33:$C$776,СВЦЭМ!$A$33:$A$776,$A135,СВЦЭМ!$B$33:$B$776,C$119)+'СЕТ СН'!$I$12+СВЦЭМ!$D$10+'СЕТ СН'!$I$6-'СЕТ СН'!$I$22</f>
        <v>1591.92872812</v>
      </c>
      <c r="D135" s="36">
        <f>SUMIFS(СВЦЭМ!$C$33:$C$776,СВЦЭМ!$A$33:$A$776,$A135,СВЦЭМ!$B$33:$B$776,D$119)+'СЕТ СН'!$I$12+СВЦЭМ!$D$10+'СЕТ СН'!$I$6-'СЕТ СН'!$I$22</f>
        <v>1601.6470201000002</v>
      </c>
      <c r="E135" s="36">
        <f>SUMIFS(СВЦЭМ!$C$33:$C$776,СВЦЭМ!$A$33:$A$776,$A135,СВЦЭМ!$B$33:$B$776,E$119)+'СЕТ СН'!$I$12+СВЦЭМ!$D$10+'СЕТ СН'!$I$6-'СЕТ СН'!$I$22</f>
        <v>1603.6732366699998</v>
      </c>
      <c r="F135" s="36">
        <f>SUMIFS(СВЦЭМ!$C$33:$C$776,СВЦЭМ!$A$33:$A$776,$A135,СВЦЭМ!$B$33:$B$776,F$119)+'СЕТ СН'!$I$12+СВЦЭМ!$D$10+'СЕТ СН'!$I$6-'СЕТ СН'!$I$22</f>
        <v>1595.1708020400001</v>
      </c>
      <c r="G135" s="36">
        <f>SUMIFS(СВЦЭМ!$C$33:$C$776,СВЦЭМ!$A$33:$A$776,$A135,СВЦЭМ!$B$33:$B$776,G$119)+'СЕТ СН'!$I$12+СВЦЭМ!$D$10+'СЕТ СН'!$I$6-'СЕТ СН'!$I$22</f>
        <v>1583.3535932</v>
      </c>
      <c r="H135" s="36">
        <f>SUMIFS(СВЦЭМ!$C$33:$C$776,СВЦЭМ!$A$33:$A$776,$A135,СВЦЭМ!$B$33:$B$776,H$119)+'СЕТ СН'!$I$12+СВЦЭМ!$D$10+'СЕТ СН'!$I$6-'СЕТ СН'!$I$22</f>
        <v>1551.9328060399998</v>
      </c>
      <c r="I135" s="36">
        <f>SUMIFS(СВЦЭМ!$C$33:$C$776,СВЦЭМ!$A$33:$A$776,$A135,СВЦЭМ!$B$33:$B$776,I$119)+'СЕТ СН'!$I$12+СВЦЭМ!$D$10+'СЕТ СН'!$I$6-'СЕТ СН'!$I$22</f>
        <v>1492.1192882099999</v>
      </c>
      <c r="J135" s="36">
        <f>SUMIFS(СВЦЭМ!$C$33:$C$776,СВЦЭМ!$A$33:$A$776,$A135,СВЦЭМ!$B$33:$B$776,J$119)+'СЕТ СН'!$I$12+СВЦЭМ!$D$10+'СЕТ СН'!$I$6-'СЕТ СН'!$I$22</f>
        <v>1446.84800116</v>
      </c>
      <c r="K135" s="36">
        <f>SUMIFS(СВЦЭМ!$C$33:$C$776,СВЦЭМ!$A$33:$A$776,$A135,СВЦЭМ!$B$33:$B$776,K$119)+'СЕТ СН'!$I$12+СВЦЭМ!$D$10+'СЕТ СН'!$I$6-'СЕТ СН'!$I$22</f>
        <v>1425.3669931700001</v>
      </c>
      <c r="L135" s="36">
        <f>SUMIFS(СВЦЭМ!$C$33:$C$776,СВЦЭМ!$A$33:$A$776,$A135,СВЦЭМ!$B$33:$B$776,L$119)+'СЕТ СН'!$I$12+СВЦЭМ!$D$10+'СЕТ СН'!$I$6-'СЕТ СН'!$I$22</f>
        <v>1423.4171247300001</v>
      </c>
      <c r="M135" s="36">
        <f>SUMIFS(СВЦЭМ!$C$33:$C$776,СВЦЭМ!$A$33:$A$776,$A135,СВЦЭМ!$B$33:$B$776,M$119)+'СЕТ СН'!$I$12+СВЦЭМ!$D$10+'СЕТ СН'!$I$6-'СЕТ СН'!$I$22</f>
        <v>1424.24455803</v>
      </c>
      <c r="N135" s="36">
        <f>SUMIFS(СВЦЭМ!$C$33:$C$776,СВЦЭМ!$A$33:$A$776,$A135,СВЦЭМ!$B$33:$B$776,N$119)+'СЕТ СН'!$I$12+СВЦЭМ!$D$10+'СЕТ СН'!$I$6-'СЕТ СН'!$I$22</f>
        <v>1436.8869529399999</v>
      </c>
      <c r="O135" s="36">
        <f>SUMIFS(СВЦЭМ!$C$33:$C$776,СВЦЭМ!$A$33:$A$776,$A135,СВЦЭМ!$B$33:$B$776,O$119)+'СЕТ СН'!$I$12+СВЦЭМ!$D$10+'СЕТ СН'!$I$6-'СЕТ СН'!$I$22</f>
        <v>1481.7350356100001</v>
      </c>
      <c r="P135" s="36">
        <f>SUMIFS(СВЦЭМ!$C$33:$C$776,СВЦЭМ!$A$33:$A$776,$A135,СВЦЭМ!$B$33:$B$776,P$119)+'СЕТ СН'!$I$12+СВЦЭМ!$D$10+'СЕТ СН'!$I$6-'СЕТ СН'!$I$22</f>
        <v>1498.9126641799999</v>
      </c>
      <c r="Q135" s="36">
        <f>SUMIFS(СВЦЭМ!$C$33:$C$776,СВЦЭМ!$A$33:$A$776,$A135,СВЦЭМ!$B$33:$B$776,Q$119)+'СЕТ СН'!$I$12+СВЦЭМ!$D$10+'СЕТ СН'!$I$6-'СЕТ СН'!$I$22</f>
        <v>1508.2554316800001</v>
      </c>
      <c r="R135" s="36">
        <f>SUMIFS(СВЦЭМ!$C$33:$C$776,СВЦЭМ!$A$33:$A$776,$A135,СВЦЭМ!$B$33:$B$776,R$119)+'СЕТ СН'!$I$12+СВЦЭМ!$D$10+'СЕТ СН'!$I$6-'СЕТ СН'!$I$22</f>
        <v>1470.4317799800001</v>
      </c>
      <c r="S135" s="36">
        <f>SUMIFS(СВЦЭМ!$C$33:$C$776,СВЦЭМ!$A$33:$A$776,$A135,СВЦЭМ!$B$33:$B$776,S$119)+'СЕТ СН'!$I$12+СВЦЭМ!$D$10+'СЕТ СН'!$I$6-'СЕТ СН'!$I$22</f>
        <v>1443.7517112999999</v>
      </c>
      <c r="T135" s="36">
        <f>SUMIFS(СВЦЭМ!$C$33:$C$776,СВЦЭМ!$A$33:$A$776,$A135,СВЦЭМ!$B$33:$B$776,T$119)+'СЕТ СН'!$I$12+СВЦЭМ!$D$10+'СЕТ СН'!$I$6-'СЕТ СН'!$I$22</f>
        <v>1417.0069314100001</v>
      </c>
      <c r="U135" s="36">
        <f>SUMIFS(СВЦЭМ!$C$33:$C$776,СВЦЭМ!$A$33:$A$776,$A135,СВЦЭМ!$B$33:$B$776,U$119)+'СЕТ СН'!$I$12+СВЦЭМ!$D$10+'СЕТ СН'!$I$6-'СЕТ СН'!$I$22</f>
        <v>1424.18706729</v>
      </c>
      <c r="V135" s="36">
        <f>SUMIFS(СВЦЭМ!$C$33:$C$776,СВЦЭМ!$A$33:$A$776,$A135,СВЦЭМ!$B$33:$B$776,V$119)+'СЕТ СН'!$I$12+СВЦЭМ!$D$10+'СЕТ СН'!$I$6-'СЕТ СН'!$I$22</f>
        <v>1436.4907255100002</v>
      </c>
      <c r="W135" s="36">
        <f>SUMIFS(СВЦЭМ!$C$33:$C$776,СВЦЭМ!$A$33:$A$776,$A135,СВЦЭМ!$B$33:$B$776,W$119)+'СЕТ СН'!$I$12+СВЦЭМ!$D$10+'СЕТ СН'!$I$6-'СЕТ СН'!$I$22</f>
        <v>1446.87042806</v>
      </c>
      <c r="X135" s="36">
        <f>SUMIFS(СВЦЭМ!$C$33:$C$776,СВЦЭМ!$A$33:$A$776,$A135,СВЦЭМ!$B$33:$B$776,X$119)+'СЕТ СН'!$I$12+СВЦЭМ!$D$10+'СЕТ СН'!$I$6-'СЕТ СН'!$I$22</f>
        <v>1468.2277559899999</v>
      </c>
      <c r="Y135" s="36">
        <f>SUMIFS(СВЦЭМ!$C$33:$C$776,СВЦЭМ!$A$33:$A$776,$A135,СВЦЭМ!$B$33:$B$776,Y$119)+'СЕТ СН'!$I$12+СВЦЭМ!$D$10+'СЕТ СН'!$I$6-'СЕТ СН'!$I$22</f>
        <v>1490.69764495</v>
      </c>
    </row>
    <row r="136" spans="1:25" ht="15.75" x14ac:dyDescent="0.2">
      <c r="A136" s="35">
        <f t="shared" si="3"/>
        <v>44182</v>
      </c>
      <c r="B136" s="36">
        <f>SUMIFS(СВЦЭМ!$C$33:$C$776,СВЦЭМ!$A$33:$A$776,$A136,СВЦЭМ!$B$33:$B$776,B$119)+'СЕТ СН'!$I$12+СВЦЭМ!$D$10+'СЕТ СН'!$I$6-'СЕТ СН'!$I$22</f>
        <v>1542.9509735900001</v>
      </c>
      <c r="C136" s="36">
        <f>SUMIFS(СВЦЭМ!$C$33:$C$776,СВЦЭМ!$A$33:$A$776,$A136,СВЦЭМ!$B$33:$B$776,C$119)+'СЕТ СН'!$I$12+СВЦЭМ!$D$10+'СЕТ СН'!$I$6-'СЕТ СН'!$I$22</f>
        <v>1597.0674187600002</v>
      </c>
      <c r="D136" s="36">
        <f>SUMIFS(СВЦЭМ!$C$33:$C$776,СВЦЭМ!$A$33:$A$776,$A136,СВЦЭМ!$B$33:$B$776,D$119)+'СЕТ СН'!$I$12+СВЦЭМ!$D$10+'СЕТ СН'!$I$6-'СЕТ СН'!$I$22</f>
        <v>1604.52735755</v>
      </c>
      <c r="E136" s="36">
        <f>SUMIFS(СВЦЭМ!$C$33:$C$776,СВЦЭМ!$A$33:$A$776,$A136,СВЦЭМ!$B$33:$B$776,E$119)+'СЕТ СН'!$I$12+СВЦЭМ!$D$10+'СЕТ СН'!$I$6-'СЕТ СН'!$I$22</f>
        <v>1609.53082795</v>
      </c>
      <c r="F136" s="36">
        <f>SUMIFS(СВЦЭМ!$C$33:$C$776,СВЦЭМ!$A$33:$A$776,$A136,СВЦЭМ!$B$33:$B$776,F$119)+'СЕТ СН'!$I$12+СВЦЭМ!$D$10+'СЕТ СН'!$I$6-'СЕТ СН'!$I$22</f>
        <v>1597.4984823300001</v>
      </c>
      <c r="G136" s="36">
        <f>SUMIFS(СВЦЭМ!$C$33:$C$776,СВЦЭМ!$A$33:$A$776,$A136,СВЦЭМ!$B$33:$B$776,G$119)+'СЕТ СН'!$I$12+СВЦЭМ!$D$10+'СЕТ СН'!$I$6-'СЕТ СН'!$I$22</f>
        <v>1585.79926295</v>
      </c>
      <c r="H136" s="36">
        <f>SUMIFS(СВЦЭМ!$C$33:$C$776,СВЦЭМ!$A$33:$A$776,$A136,СВЦЭМ!$B$33:$B$776,H$119)+'СЕТ СН'!$I$12+СВЦЭМ!$D$10+'СЕТ СН'!$I$6-'СЕТ СН'!$I$22</f>
        <v>1553.16423046</v>
      </c>
      <c r="I136" s="36">
        <f>SUMIFS(СВЦЭМ!$C$33:$C$776,СВЦЭМ!$A$33:$A$776,$A136,СВЦЭМ!$B$33:$B$776,I$119)+'СЕТ СН'!$I$12+СВЦЭМ!$D$10+'СЕТ СН'!$I$6-'СЕТ СН'!$I$22</f>
        <v>1505.49662126</v>
      </c>
      <c r="J136" s="36">
        <f>SUMIFS(СВЦЭМ!$C$33:$C$776,СВЦЭМ!$A$33:$A$776,$A136,СВЦЭМ!$B$33:$B$776,J$119)+'СЕТ СН'!$I$12+СВЦЭМ!$D$10+'СЕТ СН'!$I$6-'СЕТ СН'!$I$22</f>
        <v>1454.2761940800001</v>
      </c>
      <c r="K136" s="36">
        <f>SUMIFS(СВЦЭМ!$C$33:$C$776,СВЦЭМ!$A$33:$A$776,$A136,СВЦЭМ!$B$33:$B$776,K$119)+'СЕТ СН'!$I$12+СВЦЭМ!$D$10+'СЕТ СН'!$I$6-'СЕТ СН'!$I$22</f>
        <v>1427.6827164700001</v>
      </c>
      <c r="L136" s="36">
        <f>SUMIFS(СВЦЭМ!$C$33:$C$776,СВЦЭМ!$A$33:$A$776,$A136,СВЦЭМ!$B$33:$B$776,L$119)+'СЕТ СН'!$I$12+СВЦЭМ!$D$10+'СЕТ СН'!$I$6-'СЕТ СН'!$I$22</f>
        <v>1429.0398280100001</v>
      </c>
      <c r="M136" s="36">
        <f>SUMIFS(СВЦЭМ!$C$33:$C$776,СВЦЭМ!$A$33:$A$776,$A136,СВЦЭМ!$B$33:$B$776,M$119)+'СЕТ СН'!$I$12+СВЦЭМ!$D$10+'СЕТ СН'!$I$6-'СЕТ СН'!$I$22</f>
        <v>1438.37771853</v>
      </c>
      <c r="N136" s="36">
        <f>SUMIFS(СВЦЭМ!$C$33:$C$776,СВЦЭМ!$A$33:$A$776,$A136,СВЦЭМ!$B$33:$B$776,N$119)+'СЕТ СН'!$I$12+СВЦЭМ!$D$10+'СЕТ СН'!$I$6-'СЕТ СН'!$I$22</f>
        <v>1454.57393589</v>
      </c>
      <c r="O136" s="36">
        <f>SUMIFS(СВЦЭМ!$C$33:$C$776,СВЦЭМ!$A$33:$A$776,$A136,СВЦЭМ!$B$33:$B$776,O$119)+'СЕТ СН'!$I$12+СВЦЭМ!$D$10+'СЕТ СН'!$I$6-'СЕТ СН'!$I$22</f>
        <v>1500.5611923800002</v>
      </c>
      <c r="P136" s="36">
        <f>SUMIFS(СВЦЭМ!$C$33:$C$776,СВЦЭМ!$A$33:$A$776,$A136,СВЦЭМ!$B$33:$B$776,P$119)+'СЕТ СН'!$I$12+СВЦЭМ!$D$10+'СЕТ СН'!$I$6-'СЕТ СН'!$I$22</f>
        <v>1509.7123641399999</v>
      </c>
      <c r="Q136" s="36">
        <f>SUMIFS(СВЦЭМ!$C$33:$C$776,СВЦЭМ!$A$33:$A$776,$A136,СВЦЭМ!$B$33:$B$776,Q$119)+'СЕТ СН'!$I$12+СВЦЭМ!$D$10+'СЕТ СН'!$I$6-'СЕТ СН'!$I$22</f>
        <v>1521.3067763700001</v>
      </c>
      <c r="R136" s="36">
        <f>SUMIFS(СВЦЭМ!$C$33:$C$776,СВЦЭМ!$A$33:$A$776,$A136,СВЦЭМ!$B$33:$B$776,R$119)+'СЕТ СН'!$I$12+СВЦЭМ!$D$10+'СЕТ СН'!$I$6-'СЕТ СН'!$I$22</f>
        <v>1482.6141292900002</v>
      </c>
      <c r="S136" s="36">
        <f>SUMIFS(СВЦЭМ!$C$33:$C$776,СВЦЭМ!$A$33:$A$776,$A136,СВЦЭМ!$B$33:$B$776,S$119)+'СЕТ СН'!$I$12+СВЦЭМ!$D$10+'СЕТ СН'!$I$6-'СЕТ СН'!$I$22</f>
        <v>1449.05278707</v>
      </c>
      <c r="T136" s="36">
        <f>SUMIFS(СВЦЭМ!$C$33:$C$776,СВЦЭМ!$A$33:$A$776,$A136,СВЦЭМ!$B$33:$B$776,T$119)+'СЕТ СН'!$I$12+СВЦЭМ!$D$10+'СЕТ СН'!$I$6-'СЕТ СН'!$I$22</f>
        <v>1417.9794110500002</v>
      </c>
      <c r="U136" s="36">
        <f>SUMIFS(СВЦЭМ!$C$33:$C$776,СВЦЭМ!$A$33:$A$776,$A136,СВЦЭМ!$B$33:$B$776,U$119)+'СЕТ СН'!$I$12+СВЦЭМ!$D$10+'СЕТ СН'!$I$6-'СЕТ СН'!$I$22</f>
        <v>1429.5371283100001</v>
      </c>
      <c r="V136" s="36">
        <f>SUMIFS(СВЦЭМ!$C$33:$C$776,СВЦЭМ!$A$33:$A$776,$A136,СВЦЭМ!$B$33:$B$776,V$119)+'СЕТ СН'!$I$12+СВЦЭМ!$D$10+'СЕТ СН'!$I$6-'СЕТ СН'!$I$22</f>
        <v>1443.8077891100002</v>
      </c>
      <c r="W136" s="36">
        <f>SUMIFS(СВЦЭМ!$C$33:$C$776,СВЦЭМ!$A$33:$A$776,$A136,СВЦЭМ!$B$33:$B$776,W$119)+'СЕТ СН'!$I$12+СВЦЭМ!$D$10+'СЕТ СН'!$I$6-'СЕТ СН'!$I$22</f>
        <v>1458.48796371</v>
      </c>
      <c r="X136" s="36">
        <f>SUMIFS(СВЦЭМ!$C$33:$C$776,СВЦЭМ!$A$33:$A$776,$A136,СВЦЭМ!$B$33:$B$776,X$119)+'СЕТ СН'!$I$12+СВЦЭМ!$D$10+'СЕТ СН'!$I$6-'СЕТ СН'!$I$22</f>
        <v>1467.7399235400001</v>
      </c>
      <c r="Y136" s="36">
        <f>SUMIFS(СВЦЭМ!$C$33:$C$776,СВЦЭМ!$A$33:$A$776,$A136,СВЦЭМ!$B$33:$B$776,Y$119)+'СЕТ СН'!$I$12+СВЦЭМ!$D$10+'СЕТ СН'!$I$6-'СЕТ СН'!$I$22</f>
        <v>1488.9179092200002</v>
      </c>
    </row>
    <row r="137" spans="1:25" ht="15.75" x14ac:dyDescent="0.2">
      <c r="A137" s="35">
        <f t="shared" si="3"/>
        <v>44183</v>
      </c>
      <c r="B137" s="36">
        <f>SUMIFS(СВЦЭМ!$C$33:$C$776,СВЦЭМ!$A$33:$A$776,$A137,СВЦЭМ!$B$33:$B$776,B$119)+'СЕТ СН'!$I$12+СВЦЭМ!$D$10+'СЕТ СН'!$I$6-'СЕТ СН'!$I$22</f>
        <v>1529.0495602199999</v>
      </c>
      <c r="C137" s="36">
        <f>SUMIFS(СВЦЭМ!$C$33:$C$776,СВЦЭМ!$A$33:$A$776,$A137,СВЦЭМ!$B$33:$B$776,C$119)+'СЕТ СН'!$I$12+СВЦЭМ!$D$10+'СЕТ СН'!$I$6-'СЕТ СН'!$I$22</f>
        <v>1591.2453489600002</v>
      </c>
      <c r="D137" s="36">
        <f>SUMIFS(СВЦЭМ!$C$33:$C$776,СВЦЭМ!$A$33:$A$776,$A137,СВЦЭМ!$B$33:$B$776,D$119)+'СЕТ СН'!$I$12+СВЦЭМ!$D$10+'СЕТ СН'!$I$6-'СЕТ СН'!$I$22</f>
        <v>1613.68518382</v>
      </c>
      <c r="E137" s="36">
        <f>SUMIFS(СВЦЭМ!$C$33:$C$776,СВЦЭМ!$A$33:$A$776,$A137,СВЦЭМ!$B$33:$B$776,E$119)+'СЕТ СН'!$I$12+СВЦЭМ!$D$10+'СЕТ СН'!$I$6-'СЕТ СН'!$I$22</f>
        <v>1623.2912246700002</v>
      </c>
      <c r="F137" s="36">
        <f>SUMIFS(СВЦЭМ!$C$33:$C$776,СВЦЭМ!$A$33:$A$776,$A137,СВЦЭМ!$B$33:$B$776,F$119)+'СЕТ СН'!$I$12+СВЦЭМ!$D$10+'СЕТ СН'!$I$6-'СЕТ СН'!$I$22</f>
        <v>1622.73762253</v>
      </c>
      <c r="G137" s="36">
        <f>SUMIFS(СВЦЭМ!$C$33:$C$776,СВЦЭМ!$A$33:$A$776,$A137,СВЦЭМ!$B$33:$B$776,G$119)+'СЕТ СН'!$I$12+СВЦЭМ!$D$10+'СЕТ СН'!$I$6-'СЕТ СН'!$I$22</f>
        <v>1599.9026302799998</v>
      </c>
      <c r="H137" s="36">
        <f>SUMIFS(СВЦЭМ!$C$33:$C$776,СВЦЭМ!$A$33:$A$776,$A137,СВЦЭМ!$B$33:$B$776,H$119)+'СЕТ СН'!$I$12+СВЦЭМ!$D$10+'СЕТ СН'!$I$6-'СЕТ СН'!$I$22</f>
        <v>1564.4666147399998</v>
      </c>
      <c r="I137" s="36">
        <f>SUMIFS(СВЦЭМ!$C$33:$C$776,СВЦЭМ!$A$33:$A$776,$A137,СВЦЭМ!$B$33:$B$776,I$119)+'СЕТ СН'!$I$12+СВЦЭМ!$D$10+'СЕТ СН'!$I$6-'СЕТ СН'!$I$22</f>
        <v>1502.9718357100001</v>
      </c>
      <c r="J137" s="36">
        <f>SUMIFS(СВЦЭМ!$C$33:$C$776,СВЦЭМ!$A$33:$A$776,$A137,СВЦЭМ!$B$33:$B$776,J$119)+'СЕТ СН'!$I$12+СВЦЭМ!$D$10+'СЕТ СН'!$I$6-'СЕТ СН'!$I$22</f>
        <v>1452.2876506500002</v>
      </c>
      <c r="K137" s="36">
        <f>SUMIFS(СВЦЭМ!$C$33:$C$776,СВЦЭМ!$A$33:$A$776,$A137,СВЦЭМ!$B$33:$B$776,K$119)+'СЕТ СН'!$I$12+СВЦЭМ!$D$10+'СЕТ СН'!$I$6-'СЕТ СН'!$I$22</f>
        <v>1438.6552445100001</v>
      </c>
      <c r="L137" s="36">
        <f>SUMIFS(СВЦЭМ!$C$33:$C$776,СВЦЭМ!$A$33:$A$776,$A137,СВЦЭМ!$B$33:$B$776,L$119)+'СЕТ СН'!$I$12+СВЦЭМ!$D$10+'СЕТ СН'!$I$6-'СЕТ СН'!$I$22</f>
        <v>1446.7927592000001</v>
      </c>
      <c r="M137" s="36">
        <f>SUMIFS(СВЦЭМ!$C$33:$C$776,СВЦЭМ!$A$33:$A$776,$A137,СВЦЭМ!$B$33:$B$776,M$119)+'СЕТ СН'!$I$12+СВЦЭМ!$D$10+'СЕТ СН'!$I$6-'СЕТ СН'!$I$22</f>
        <v>1434.3061594000001</v>
      </c>
      <c r="N137" s="36">
        <f>SUMIFS(СВЦЭМ!$C$33:$C$776,СВЦЭМ!$A$33:$A$776,$A137,СВЦЭМ!$B$33:$B$776,N$119)+'СЕТ СН'!$I$12+СВЦЭМ!$D$10+'СЕТ СН'!$I$6-'СЕТ СН'!$I$22</f>
        <v>1425.6816940200001</v>
      </c>
      <c r="O137" s="36">
        <f>SUMIFS(СВЦЭМ!$C$33:$C$776,СВЦЭМ!$A$33:$A$776,$A137,СВЦЭМ!$B$33:$B$776,O$119)+'СЕТ СН'!$I$12+СВЦЭМ!$D$10+'СЕТ СН'!$I$6-'СЕТ СН'!$I$22</f>
        <v>1453.16252351</v>
      </c>
      <c r="P137" s="36">
        <f>SUMIFS(СВЦЭМ!$C$33:$C$776,СВЦЭМ!$A$33:$A$776,$A137,СВЦЭМ!$B$33:$B$776,P$119)+'СЕТ СН'!$I$12+СВЦЭМ!$D$10+'СЕТ СН'!$I$6-'СЕТ СН'!$I$22</f>
        <v>1473.2503914900001</v>
      </c>
      <c r="Q137" s="36">
        <f>SUMIFS(СВЦЭМ!$C$33:$C$776,СВЦЭМ!$A$33:$A$776,$A137,СВЦЭМ!$B$33:$B$776,Q$119)+'СЕТ СН'!$I$12+СВЦЭМ!$D$10+'СЕТ СН'!$I$6-'СЕТ СН'!$I$22</f>
        <v>1480.05303538</v>
      </c>
      <c r="R137" s="36">
        <f>SUMIFS(СВЦЭМ!$C$33:$C$776,СВЦЭМ!$A$33:$A$776,$A137,СВЦЭМ!$B$33:$B$776,R$119)+'СЕТ СН'!$I$12+СВЦЭМ!$D$10+'СЕТ СН'!$I$6-'СЕТ СН'!$I$22</f>
        <v>1448.5733646200001</v>
      </c>
      <c r="S137" s="36">
        <f>SUMIFS(СВЦЭМ!$C$33:$C$776,СВЦЭМ!$A$33:$A$776,$A137,СВЦЭМ!$B$33:$B$776,S$119)+'СЕТ СН'!$I$12+СВЦЭМ!$D$10+'СЕТ СН'!$I$6-'СЕТ СН'!$I$22</f>
        <v>1421.6063202999999</v>
      </c>
      <c r="T137" s="36">
        <f>SUMIFS(СВЦЭМ!$C$33:$C$776,СВЦЭМ!$A$33:$A$776,$A137,СВЦЭМ!$B$33:$B$776,T$119)+'СЕТ СН'!$I$12+СВЦЭМ!$D$10+'СЕТ СН'!$I$6-'СЕТ СН'!$I$22</f>
        <v>1434.58413885</v>
      </c>
      <c r="U137" s="36">
        <f>SUMIFS(СВЦЭМ!$C$33:$C$776,СВЦЭМ!$A$33:$A$776,$A137,СВЦЭМ!$B$33:$B$776,U$119)+'СЕТ СН'!$I$12+СВЦЭМ!$D$10+'СЕТ СН'!$I$6-'СЕТ СН'!$I$22</f>
        <v>1441.16220505</v>
      </c>
      <c r="V137" s="36">
        <f>SUMIFS(СВЦЭМ!$C$33:$C$776,СВЦЭМ!$A$33:$A$776,$A137,СВЦЭМ!$B$33:$B$776,V$119)+'СЕТ СН'!$I$12+СВЦЭМ!$D$10+'СЕТ СН'!$I$6-'СЕТ СН'!$I$22</f>
        <v>1424.67419642</v>
      </c>
      <c r="W137" s="36">
        <f>SUMIFS(СВЦЭМ!$C$33:$C$776,СВЦЭМ!$A$33:$A$776,$A137,СВЦЭМ!$B$33:$B$776,W$119)+'СЕТ СН'!$I$12+СВЦЭМ!$D$10+'СЕТ СН'!$I$6-'СЕТ СН'!$I$22</f>
        <v>1428.73267455</v>
      </c>
      <c r="X137" s="36">
        <f>SUMIFS(СВЦЭМ!$C$33:$C$776,СВЦЭМ!$A$33:$A$776,$A137,СВЦЭМ!$B$33:$B$776,X$119)+'СЕТ СН'!$I$12+СВЦЭМ!$D$10+'СЕТ СН'!$I$6-'СЕТ СН'!$I$22</f>
        <v>1441.26913294</v>
      </c>
      <c r="Y137" s="36">
        <f>SUMIFS(СВЦЭМ!$C$33:$C$776,СВЦЭМ!$A$33:$A$776,$A137,СВЦЭМ!$B$33:$B$776,Y$119)+'СЕТ СН'!$I$12+СВЦЭМ!$D$10+'СЕТ СН'!$I$6-'СЕТ СН'!$I$22</f>
        <v>1464.6207999000001</v>
      </c>
    </row>
    <row r="138" spans="1:25" ht="15.75" x14ac:dyDescent="0.2">
      <c r="A138" s="35">
        <f t="shared" si="3"/>
        <v>44184</v>
      </c>
      <c r="B138" s="36">
        <f>SUMIFS(СВЦЭМ!$C$33:$C$776,СВЦЭМ!$A$33:$A$776,$A138,СВЦЭМ!$B$33:$B$776,B$119)+'СЕТ СН'!$I$12+СВЦЭМ!$D$10+'СЕТ СН'!$I$6-'СЕТ СН'!$I$22</f>
        <v>1510.0008141100002</v>
      </c>
      <c r="C138" s="36">
        <f>SUMIFS(СВЦЭМ!$C$33:$C$776,СВЦЭМ!$A$33:$A$776,$A138,СВЦЭМ!$B$33:$B$776,C$119)+'СЕТ СН'!$I$12+СВЦЭМ!$D$10+'СЕТ СН'!$I$6-'СЕТ СН'!$I$22</f>
        <v>1577.53279002</v>
      </c>
      <c r="D138" s="36">
        <f>SUMIFS(СВЦЭМ!$C$33:$C$776,СВЦЭМ!$A$33:$A$776,$A138,СВЦЭМ!$B$33:$B$776,D$119)+'СЕТ СН'!$I$12+СВЦЭМ!$D$10+'СЕТ СН'!$I$6-'СЕТ СН'!$I$22</f>
        <v>1591.1464399699998</v>
      </c>
      <c r="E138" s="36">
        <f>SUMIFS(СВЦЭМ!$C$33:$C$776,СВЦЭМ!$A$33:$A$776,$A138,СВЦЭМ!$B$33:$B$776,E$119)+'СЕТ СН'!$I$12+СВЦЭМ!$D$10+'СЕТ СН'!$I$6-'СЕТ СН'!$I$22</f>
        <v>1601.7047791300001</v>
      </c>
      <c r="F138" s="36">
        <f>SUMIFS(СВЦЭМ!$C$33:$C$776,СВЦЭМ!$A$33:$A$776,$A138,СВЦЭМ!$B$33:$B$776,F$119)+'СЕТ СН'!$I$12+СВЦЭМ!$D$10+'СЕТ СН'!$I$6-'СЕТ СН'!$I$22</f>
        <v>1600.2387255200001</v>
      </c>
      <c r="G138" s="36">
        <f>SUMIFS(СВЦЭМ!$C$33:$C$776,СВЦЭМ!$A$33:$A$776,$A138,СВЦЭМ!$B$33:$B$776,G$119)+'СЕТ СН'!$I$12+СВЦЭМ!$D$10+'СЕТ СН'!$I$6-'СЕТ СН'!$I$22</f>
        <v>1595.0537547100002</v>
      </c>
      <c r="H138" s="36">
        <f>SUMIFS(СВЦЭМ!$C$33:$C$776,СВЦЭМ!$A$33:$A$776,$A138,СВЦЭМ!$B$33:$B$776,H$119)+'СЕТ СН'!$I$12+СВЦЭМ!$D$10+'СЕТ СН'!$I$6-'СЕТ СН'!$I$22</f>
        <v>1583.89928031</v>
      </c>
      <c r="I138" s="36">
        <f>SUMIFS(СВЦЭМ!$C$33:$C$776,СВЦЭМ!$A$33:$A$776,$A138,СВЦЭМ!$B$33:$B$776,I$119)+'СЕТ СН'!$I$12+СВЦЭМ!$D$10+'СЕТ СН'!$I$6-'СЕТ СН'!$I$22</f>
        <v>1544.2125203999999</v>
      </c>
      <c r="J138" s="36">
        <f>SUMIFS(СВЦЭМ!$C$33:$C$776,СВЦЭМ!$A$33:$A$776,$A138,СВЦЭМ!$B$33:$B$776,J$119)+'СЕТ СН'!$I$12+СВЦЭМ!$D$10+'СЕТ СН'!$I$6-'СЕТ СН'!$I$22</f>
        <v>1457.3546601100002</v>
      </c>
      <c r="K138" s="36">
        <f>SUMIFS(СВЦЭМ!$C$33:$C$776,СВЦЭМ!$A$33:$A$776,$A138,СВЦЭМ!$B$33:$B$776,K$119)+'СЕТ СН'!$I$12+СВЦЭМ!$D$10+'СЕТ СН'!$I$6-'СЕТ СН'!$I$22</f>
        <v>1418.3201067300001</v>
      </c>
      <c r="L138" s="36">
        <f>SUMIFS(СВЦЭМ!$C$33:$C$776,СВЦЭМ!$A$33:$A$776,$A138,СВЦЭМ!$B$33:$B$776,L$119)+'СЕТ СН'!$I$12+СВЦЭМ!$D$10+'СЕТ СН'!$I$6-'СЕТ СН'!$I$22</f>
        <v>1436.8300604900001</v>
      </c>
      <c r="M138" s="36">
        <f>SUMIFS(СВЦЭМ!$C$33:$C$776,СВЦЭМ!$A$33:$A$776,$A138,СВЦЭМ!$B$33:$B$776,M$119)+'СЕТ СН'!$I$12+СВЦЭМ!$D$10+'СЕТ СН'!$I$6-'СЕТ СН'!$I$22</f>
        <v>1424.2058411600001</v>
      </c>
      <c r="N138" s="36">
        <f>SUMIFS(СВЦЭМ!$C$33:$C$776,СВЦЭМ!$A$33:$A$776,$A138,СВЦЭМ!$B$33:$B$776,N$119)+'СЕТ СН'!$I$12+СВЦЭМ!$D$10+'СЕТ СН'!$I$6-'СЕТ СН'!$I$22</f>
        <v>1436.2511383000001</v>
      </c>
      <c r="O138" s="36">
        <f>SUMIFS(СВЦЭМ!$C$33:$C$776,СВЦЭМ!$A$33:$A$776,$A138,СВЦЭМ!$B$33:$B$776,O$119)+'СЕТ СН'!$I$12+СВЦЭМ!$D$10+'СЕТ СН'!$I$6-'СЕТ СН'!$I$22</f>
        <v>1481.7650524200001</v>
      </c>
      <c r="P138" s="36">
        <f>SUMIFS(СВЦЭМ!$C$33:$C$776,СВЦЭМ!$A$33:$A$776,$A138,СВЦЭМ!$B$33:$B$776,P$119)+'СЕТ СН'!$I$12+СВЦЭМ!$D$10+'СЕТ СН'!$I$6-'СЕТ СН'!$I$22</f>
        <v>1508.68759662</v>
      </c>
      <c r="Q138" s="36">
        <f>SUMIFS(СВЦЭМ!$C$33:$C$776,СВЦЭМ!$A$33:$A$776,$A138,СВЦЭМ!$B$33:$B$776,Q$119)+'СЕТ СН'!$I$12+СВЦЭМ!$D$10+'СЕТ СН'!$I$6-'СЕТ СН'!$I$22</f>
        <v>1510.67503541</v>
      </c>
      <c r="R138" s="36">
        <f>SUMIFS(СВЦЭМ!$C$33:$C$776,СВЦЭМ!$A$33:$A$776,$A138,СВЦЭМ!$B$33:$B$776,R$119)+'СЕТ СН'!$I$12+СВЦЭМ!$D$10+'СЕТ СН'!$I$6-'СЕТ СН'!$I$22</f>
        <v>1462.4952609000002</v>
      </c>
      <c r="S138" s="36">
        <f>SUMIFS(СВЦЭМ!$C$33:$C$776,СВЦЭМ!$A$33:$A$776,$A138,СВЦЭМ!$B$33:$B$776,S$119)+'СЕТ СН'!$I$12+СВЦЭМ!$D$10+'СЕТ СН'!$I$6-'СЕТ СН'!$I$22</f>
        <v>1431.81547157</v>
      </c>
      <c r="T138" s="36">
        <f>SUMIFS(СВЦЭМ!$C$33:$C$776,СВЦЭМ!$A$33:$A$776,$A138,СВЦЭМ!$B$33:$B$776,T$119)+'СЕТ СН'!$I$12+СВЦЭМ!$D$10+'СЕТ СН'!$I$6-'СЕТ СН'!$I$22</f>
        <v>1425.2167272000002</v>
      </c>
      <c r="U138" s="36">
        <f>SUMIFS(СВЦЭМ!$C$33:$C$776,СВЦЭМ!$A$33:$A$776,$A138,СВЦЭМ!$B$33:$B$776,U$119)+'СЕТ СН'!$I$12+СВЦЭМ!$D$10+'СЕТ СН'!$I$6-'СЕТ СН'!$I$22</f>
        <v>1422.4637189</v>
      </c>
      <c r="V138" s="36">
        <f>SUMIFS(СВЦЭМ!$C$33:$C$776,СВЦЭМ!$A$33:$A$776,$A138,СВЦЭМ!$B$33:$B$776,V$119)+'СЕТ СН'!$I$12+СВЦЭМ!$D$10+'СЕТ СН'!$I$6-'СЕТ СН'!$I$22</f>
        <v>1423.03769407</v>
      </c>
      <c r="W138" s="36">
        <f>SUMIFS(СВЦЭМ!$C$33:$C$776,СВЦЭМ!$A$33:$A$776,$A138,СВЦЭМ!$B$33:$B$776,W$119)+'СЕТ СН'!$I$12+СВЦЭМ!$D$10+'СЕТ СН'!$I$6-'СЕТ СН'!$I$22</f>
        <v>1435.6340232800001</v>
      </c>
      <c r="X138" s="36">
        <f>SUMIFS(СВЦЭМ!$C$33:$C$776,СВЦЭМ!$A$33:$A$776,$A138,СВЦЭМ!$B$33:$B$776,X$119)+'СЕТ СН'!$I$12+СВЦЭМ!$D$10+'СЕТ СН'!$I$6-'СЕТ СН'!$I$22</f>
        <v>1449.25885481</v>
      </c>
      <c r="Y138" s="36">
        <f>SUMIFS(СВЦЭМ!$C$33:$C$776,СВЦЭМ!$A$33:$A$776,$A138,СВЦЭМ!$B$33:$B$776,Y$119)+'СЕТ СН'!$I$12+СВЦЭМ!$D$10+'СЕТ СН'!$I$6-'СЕТ СН'!$I$22</f>
        <v>1462.9030926600001</v>
      </c>
    </row>
    <row r="139" spans="1:25" ht="15.75" x14ac:dyDescent="0.2">
      <c r="A139" s="35">
        <f t="shared" si="3"/>
        <v>44185</v>
      </c>
      <c r="B139" s="36">
        <f>SUMIFS(СВЦЭМ!$C$33:$C$776,СВЦЭМ!$A$33:$A$776,$A139,СВЦЭМ!$B$33:$B$776,B$119)+'СЕТ СН'!$I$12+СВЦЭМ!$D$10+'СЕТ СН'!$I$6-'СЕТ СН'!$I$22</f>
        <v>1530.03677034</v>
      </c>
      <c r="C139" s="36">
        <f>SUMIFS(СВЦЭМ!$C$33:$C$776,СВЦЭМ!$A$33:$A$776,$A139,СВЦЭМ!$B$33:$B$776,C$119)+'СЕТ СН'!$I$12+СВЦЭМ!$D$10+'СЕТ СН'!$I$6-'СЕТ СН'!$I$22</f>
        <v>1587.29278282</v>
      </c>
      <c r="D139" s="36">
        <f>SUMIFS(СВЦЭМ!$C$33:$C$776,СВЦЭМ!$A$33:$A$776,$A139,СВЦЭМ!$B$33:$B$776,D$119)+'СЕТ СН'!$I$12+СВЦЭМ!$D$10+'СЕТ СН'!$I$6-'СЕТ СН'!$I$22</f>
        <v>1599.0104169699998</v>
      </c>
      <c r="E139" s="36">
        <f>SUMIFS(СВЦЭМ!$C$33:$C$776,СВЦЭМ!$A$33:$A$776,$A139,СВЦЭМ!$B$33:$B$776,E$119)+'СЕТ СН'!$I$12+СВЦЭМ!$D$10+'СЕТ СН'!$I$6-'СЕТ СН'!$I$22</f>
        <v>1604.1962374899999</v>
      </c>
      <c r="F139" s="36">
        <f>SUMIFS(СВЦЭМ!$C$33:$C$776,СВЦЭМ!$A$33:$A$776,$A139,СВЦЭМ!$B$33:$B$776,F$119)+'СЕТ СН'!$I$12+СВЦЭМ!$D$10+'СЕТ СН'!$I$6-'СЕТ СН'!$I$22</f>
        <v>1600.5777505800002</v>
      </c>
      <c r="G139" s="36">
        <f>SUMIFS(СВЦЭМ!$C$33:$C$776,СВЦЭМ!$A$33:$A$776,$A139,СВЦЭМ!$B$33:$B$776,G$119)+'СЕТ СН'!$I$12+СВЦЭМ!$D$10+'СЕТ СН'!$I$6-'СЕТ СН'!$I$22</f>
        <v>1602.39836453</v>
      </c>
      <c r="H139" s="36">
        <f>SUMIFS(СВЦЭМ!$C$33:$C$776,СВЦЭМ!$A$33:$A$776,$A139,СВЦЭМ!$B$33:$B$776,H$119)+'СЕТ СН'!$I$12+СВЦЭМ!$D$10+'СЕТ СН'!$I$6-'СЕТ СН'!$I$22</f>
        <v>1594.38622162</v>
      </c>
      <c r="I139" s="36">
        <f>SUMIFS(СВЦЭМ!$C$33:$C$776,СВЦЭМ!$A$33:$A$776,$A139,СВЦЭМ!$B$33:$B$776,I$119)+'СЕТ СН'!$I$12+СВЦЭМ!$D$10+'СЕТ СН'!$I$6-'СЕТ СН'!$I$22</f>
        <v>1545.0264542</v>
      </c>
      <c r="J139" s="36">
        <f>SUMIFS(СВЦЭМ!$C$33:$C$776,СВЦЭМ!$A$33:$A$776,$A139,СВЦЭМ!$B$33:$B$776,J$119)+'СЕТ СН'!$I$12+СВЦЭМ!$D$10+'СЕТ СН'!$I$6-'СЕТ СН'!$I$22</f>
        <v>1486.26052011</v>
      </c>
      <c r="K139" s="36">
        <f>SUMIFS(СВЦЭМ!$C$33:$C$776,СВЦЭМ!$A$33:$A$776,$A139,СВЦЭМ!$B$33:$B$776,K$119)+'СЕТ СН'!$I$12+СВЦЭМ!$D$10+'СЕТ СН'!$I$6-'СЕТ СН'!$I$22</f>
        <v>1446.0755520299999</v>
      </c>
      <c r="L139" s="36">
        <f>SUMIFS(СВЦЭМ!$C$33:$C$776,СВЦЭМ!$A$33:$A$776,$A139,СВЦЭМ!$B$33:$B$776,L$119)+'СЕТ СН'!$I$12+СВЦЭМ!$D$10+'СЕТ СН'!$I$6-'СЕТ СН'!$I$22</f>
        <v>1439.9945667900001</v>
      </c>
      <c r="M139" s="36">
        <f>SUMIFS(СВЦЭМ!$C$33:$C$776,СВЦЭМ!$A$33:$A$776,$A139,СВЦЭМ!$B$33:$B$776,M$119)+'СЕТ СН'!$I$12+СВЦЭМ!$D$10+'СЕТ СН'!$I$6-'СЕТ СН'!$I$22</f>
        <v>1436.01243714</v>
      </c>
      <c r="N139" s="36">
        <f>SUMIFS(СВЦЭМ!$C$33:$C$776,СВЦЭМ!$A$33:$A$776,$A139,СВЦЭМ!$B$33:$B$776,N$119)+'СЕТ СН'!$I$12+СВЦЭМ!$D$10+'СЕТ СН'!$I$6-'СЕТ СН'!$I$22</f>
        <v>1446.59134049</v>
      </c>
      <c r="O139" s="36">
        <f>SUMIFS(СВЦЭМ!$C$33:$C$776,СВЦЭМ!$A$33:$A$776,$A139,СВЦЭМ!$B$33:$B$776,O$119)+'СЕТ СН'!$I$12+СВЦЭМ!$D$10+'СЕТ СН'!$I$6-'СЕТ СН'!$I$22</f>
        <v>1487.5488470400001</v>
      </c>
      <c r="P139" s="36">
        <f>SUMIFS(СВЦЭМ!$C$33:$C$776,СВЦЭМ!$A$33:$A$776,$A139,СВЦЭМ!$B$33:$B$776,P$119)+'СЕТ СН'!$I$12+СВЦЭМ!$D$10+'СЕТ СН'!$I$6-'СЕТ СН'!$I$22</f>
        <v>1507.34995256</v>
      </c>
      <c r="Q139" s="36">
        <f>SUMIFS(СВЦЭМ!$C$33:$C$776,СВЦЭМ!$A$33:$A$776,$A139,СВЦЭМ!$B$33:$B$776,Q$119)+'СЕТ СН'!$I$12+СВЦЭМ!$D$10+'СЕТ СН'!$I$6-'СЕТ СН'!$I$22</f>
        <v>1509.1562912499999</v>
      </c>
      <c r="R139" s="36">
        <f>SUMIFS(СВЦЭМ!$C$33:$C$776,СВЦЭМ!$A$33:$A$776,$A139,СВЦЭМ!$B$33:$B$776,R$119)+'СЕТ СН'!$I$12+СВЦЭМ!$D$10+'СЕТ СН'!$I$6-'СЕТ СН'!$I$22</f>
        <v>1466.5969008000002</v>
      </c>
      <c r="S139" s="36">
        <f>SUMIFS(СВЦЭМ!$C$33:$C$776,СВЦЭМ!$A$33:$A$776,$A139,СВЦЭМ!$B$33:$B$776,S$119)+'СЕТ СН'!$I$12+СВЦЭМ!$D$10+'СЕТ СН'!$I$6-'СЕТ СН'!$I$22</f>
        <v>1433.47743945</v>
      </c>
      <c r="T139" s="36">
        <f>SUMIFS(СВЦЭМ!$C$33:$C$776,СВЦЭМ!$A$33:$A$776,$A139,СВЦЭМ!$B$33:$B$776,T$119)+'СЕТ СН'!$I$12+СВЦЭМ!$D$10+'СЕТ СН'!$I$6-'СЕТ СН'!$I$22</f>
        <v>1440.2661776899999</v>
      </c>
      <c r="U139" s="36">
        <f>SUMIFS(СВЦЭМ!$C$33:$C$776,СВЦЭМ!$A$33:$A$776,$A139,СВЦЭМ!$B$33:$B$776,U$119)+'СЕТ СН'!$I$12+СВЦЭМ!$D$10+'СЕТ СН'!$I$6-'СЕТ СН'!$I$22</f>
        <v>1441.6619899900002</v>
      </c>
      <c r="V139" s="36">
        <f>SUMIFS(СВЦЭМ!$C$33:$C$776,СВЦЭМ!$A$33:$A$776,$A139,СВЦЭМ!$B$33:$B$776,V$119)+'СЕТ СН'!$I$12+СВЦЭМ!$D$10+'СЕТ СН'!$I$6-'СЕТ СН'!$I$22</f>
        <v>1446.3735560999999</v>
      </c>
      <c r="W139" s="36">
        <f>SUMIFS(СВЦЭМ!$C$33:$C$776,СВЦЭМ!$A$33:$A$776,$A139,СВЦЭМ!$B$33:$B$776,W$119)+'СЕТ СН'!$I$12+СВЦЭМ!$D$10+'СЕТ СН'!$I$6-'СЕТ СН'!$I$22</f>
        <v>1460.93948802</v>
      </c>
      <c r="X139" s="36">
        <f>SUMIFS(СВЦЭМ!$C$33:$C$776,СВЦЭМ!$A$33:$A$776,$A139,СВЦЭМ!$B$33:$B$776,X$119)+'СЕТ СН'!$I$12+СВЦЭМ!$D$10+'СЕТ СН'!$I$6-'СЕТ СН'!$I$22</f>
        <v>1469.83729773</v>
      </c>
      <c r="Y139" s="36">
        <f>SUMIFS(СВЦЭМ!$C$33:$C$776,СВЦЭМ!$A$33:$A$776,$A139,СВЦЭМ!$B$33:$B$776,Y$119)+'СЕТ СН'!$I$12+СВЦЭМ!$D$10+'СЕТ СН'!$I$6-'СЕТ СН'!$I$22</f>
        <v>1488.6529212200001</v>
      </c>
    </row>
    <row r="140" spans="1:25" ht="15.75" x14ac:dyDescent="0.2">
      <c r="A140" s="35">
        <f t="shared" si="3"/>
        <v>44186</v>
      </c>
      <c r="B140" s="36">
        <f>SUMIFS(СВЦЭМ!$C$33:$C$776,СВЦЭМ!$A$33:$A$776,$A140,СВЦЭМ!$B$33:$B$776,B$119)+'СЕТ СН'!$I$12+СВЦЭМ!$D$10+'СЕТ СН'!$I$6-'СЕТ СН'!$I$22</f>
        <v>1513.05314118</v>
      </c>
      <c r="C140" s="36">
        <f>SUMIFS(СВЦЭМ!$C$33:$C$776,СВЦЭМ!$A$33:$A$776,$A140,СВЦЭМ!$B$33:$B$776,C$119)+'СЕТ СН'!$I$12+СВЦЭМ!$D$10+'СЕТ СН'!$I$6-'СЕТ СН'!$I$22</f>
        <v>1562.1596827100002</v>
      </c>
      <c r="D140" s="36">
        <f>SUMIFS(СВЦЭМ!$C$33:$C$776,СВЦЭМ!$A$33:$A$776,$A140,СВЦЭМ!$B$33:$B$776,D$119)+'СЕТ СН'!$I$12+СВЦЭМ!$D$10+'СЕТ СН'!$I$6-'СЕТ СН'!$I$22</f>
        <v>1563.7407268000002</v>
      </c>
      <c r="E140" s="36">
        <f>SUMIFS(СВЦЭМ!$C$33:$C$776,СВЦЭМ!$A$33:$A$776,$A140,СВЦЭМ!$B$33:$B$776,E$119)+'СЕТ СН'!$I$12+СВЦЭМ!$D$10+'СЕТ СН'!$I$6-'СЕТ СН'!$I$22</f>
        <v>1576.1366055499998</v>
      </c>
      <c r="F140" s="36">
        <f>SUMIFS(СВЦЭМ!$C$33:$C$776,СВЦЭМ!$A$33:$A$776,$A140,СВЦЭМ!$B$33:$B$776,F$119)+'СЕТ СН'!$I$12+СВЦЭМ!$D$10+'СЕТ СН'!$I$6-'СЕТ СН'!$I$22</f>
        <v>1573.91553746</v>
      </c>
      <c r="G140" s="36">
        <f>SUMIFS(СВЦЭМ!$C$33:$C$776,СВЦЭМ!$A$33:$A$776,$A140,СВЦЭМ!$B$33:$B$776,G$119)+'СЕТ СН'!$I$12+СВЦЭМ!$D$10+'СЕТ СН'!$I$6-'СЕТ СН'!$I$22</f>
        <v>1579.1711722999999</v>
      </c>
      <c r="H140" s="36">
        <f>SUMIFS(СВЦЭМ!$C$33:$C$776,СВЦЭМ!$A$33:$A$776,$A140,СВЦЭМ!$B$33:$B$776,H$119)+'СЕТ СН'!$I$12+СВЦЭМ!$D$10+'СЕТ СН'!$I$6-'СЕТ СН'!$I$22</f>
        <v>1565.2867203599999</v>
      </c>
      <c r="I140" s="36">
        <f>SUMIFS(СВЦЭМ!$C$33:$C$776,СВЦЭМ!$A$33:$A$776,$A140,СВЦЭМ!$B$33:$B$776,I$119)+'СЕТ СН'!$I$12+СВЦЭМ!$D$10+'СЕТ СН'!$I$6-'СЕТ СН'!$I$22</f>
        <v>1507.70394945</v>
      </c>
      <c r="J140" s="36">
        <f>SUMIFS(СВЦЭМ!$C$33:$C$776,СВЦЭМ!$A$33:$A$776,$A140,СВЦЭМ!$B$33:$B$776,J$119)+'СЕТ СН'!$I$12+СВЦЭМ!$D$10+'СЕТ СН'!$I$6-'СЕТ СН'!$I$22</f>
        <v>1458.6662492600001</v>
      </c>
      <c r="K140" s="36">
        <f>SUMIFS(СВЦЭМ!$C$33:$C$776,СВЦЭМ!$A$33:$A$776,$A140,СВЦЭМ!$B$33:$B$776,K$119)+'СЕТ СН'!$I$12+СВЦЭМ!$D$10+'СЕТ СН'!$I$6-'СЕТ СН'!$I$22</f>
        <v>1503.5217553100001</v>
      </c>
      <c r="L140" s="36">
        <f>SUMIFS(СВЦЭМ!$C$33:$C$776,СВЦЭМ!$A$33:$A$776,$A140,СВЦЭМ!$B$33:$B$776,L$119)+'СЕТ СН'!$I$12+СВЦЭМ!$D$10+'СЕТ СН'!$I$6-'СЕТ СН'!$I$22</f>
        <v>1511.7025485600002</v>
      </c>
      <c r="M140" s="36">
        <f>SUMIFS(СВЦЭМ!$C$33:$C$776,СВЦЭМ!$A$33:$A$776,$A140,СВЦЭМ!$B$33:$B$776,M$119)+'СЕТ СН'!$I$12+СВЦЭМ!$D$10+'СЕТ СН'!$I$6-'СЕТ СН'!$I$22</f>
        <v>1505.01064769</v>
      </c>
      <c r="N140" s="36">
        <f>SUMIFS(СВЦЭМ!$C$33:$C$776,СВЦЭМ!$A$33:$A$776,$A140,СВЦЭМ!$B$33:$B$776,N$119)+'СЕТ СН'!$I$12+СВЦЭМ!$D$10+'СЕТ СН'!$I$6-'СЕТ СН'!$I$22</f>
        <v>1501.11022495</v>
      </c>
      <c r="O140" s="36">
        <f>SUMIFS(СВЦЭМ!$C$33:$C$776,СВЦЭМ!$A$33:$A$776,$A140,СВЦЭМ!$B$33:$B$776,O$119)+'СЕТ СН'!$I$12+СВЦЭМ!$D$10+'СЕТ СН'!$I$6-'СЕТ СН'!$I$22</f>
        <v>1499.0214720500001</v>
      </c>
      <c r="P140" s="36">
        <f>SUMIFS(СВЦЭМ!$C$33:$C$776,СВЦЭМ!$A$33:$A$776,$A140,СВЦЭМ!$B$33:$B$776,P$119)+'СЕТ СН'!$I$12+СВЦЭМ!$D$10+'СЕТ СН'!$I$6-'СЕТ СН'!$I$22</f>
        <v>1497.9383005300001</v>
      </c>
      <c r="Q140" s="36">
        <f>SUMIFS(СВЦЭМ!$C$33:$C$776,СВЦЭМ!$A$33:$A$776,$A140,СВЦЭМ!$B$33:$B$776,Q$119)+'СЕТ СН'!$I$12+СВЦЭМ!$D$10+'СЕТ СН'!$I$6-'СЕТ СН'!$I$22</f>
        <v>1501.33704098</v>
      </c>
      <c r="R140" s="36">
        <f>SUMIFS(СВЦЭМ!$C$33:$C$776,СВЦЭМ!$A$33:$A$776,$A140,СВЦЭМ!$B$33:$B$776,R$119)+'СЕТ СН'!$I$12+СВЦЭМ!$D$10+'СЕТ СН'!$I$6-'СЕТ СН'!$I$22</f>
        <v>1492.0529883200002</v>
      </c>
      <c r="S140" s="36">
        <f>SUMIFS(СВЦЭМ!$C$33:$C$776,СВЦЭМ!$A$33:$A$776,$A140,СВЦЭМ!$B$33:$B$776,S$119)+'СЕТ СН'!$I$12+СВЦЭМ!$D$10+'СЕТ СН'!$I$6-'СЕТ СН'!$I$22</f>
        <v>1506.3434482600001</v>
      </c>
      <c r="T140" s="36">
        <f>SUMIFS(СВЦЭМ!$C$33:$C$776,СВЦЭМ!$A$33:$A$776,$A140,СВЦЭМ!$B$33:$B$776,T$119)+'СЕТ СН'!$I$12+СВЦЭМ!$D$10+'СЕТ СН'!$I$6-'СЕТ СН'!$I$22</f>
        <v>1464.5583719000001</v>
      </c>
      <c r="U140" s="36">
        <f>SUMIFS(СВЦЭМ!$C$33:$C$776,СВЦЭМ!$A$33:$A$776,$A140,СВЦЭМ!$B$33:$B$776,U$119)+'СЕТ СН'!$I$12+СВЦЭМ!$D$10+'СЕТ СН'!$I$6-'СЕТ СН'!$I$22</f>
        <v>1426.9512355100001</v>
      </c>
      <c r="V140" s="36">
        <f>SUMIFS(СВЦЭМ!$C$33:$C$776,СВЦЭМ!$A$33:$A$776,$A140,СВЦЭМ!$B$33:$B$776,V$119)+'СЕТ СН'!$I$12+СВЦЭМ!$D$10+'СЕТ СН'!$I$6-'СЕТ СН'!$I$22</f>
        <v>1429.28402104</v>
      </c>
      <c r="W140" s="36">
        <f>SUMIFS(СВЦЭМ!$C$33:$C$776,СВЦЭМ!$A$33:$A$776,$A140,СВЦЭМ!$B$33:$B$776,W$119)+'СЕТ СН'!$I$12+СВЦЭМ!$D$10+'СЕТ СН'!$I$6-'СЕТ СН'!$I$22</f>
        <v>1435.5393490599999</v>
      </c>
      <c r="X140" s="36">
        <f>SUMIFS(СВЦЭМ!$C$33:$C$776,СВЦЭМ!$A$33:$A$776,$A140,СВЦЭМ!$B$33:$B$776,X$119)+'СЕТ СН'!$I$12+СВЦЭМ!$D$10+'СЕТ СН'!$I$6-'СЕТ СН'!$I$22</f>
        <v>1443.4807858500001</v>
      </c>
      <c r="Y140" s="36">
        <f>SUMIFS(СВЦЭМ!$C$33:$C$776,СВЦЭМ!$A$33:$A$776,$A140,СВЦЭМ!$B$33:$B$776,Y$119)+'СЕТ СН'!$I$12+СВЦЭМ!$D$10+'СЕТ СН'!$I$6-'СЕТ СН'!$I$22</f>
        <v>1474.50936267</v>
      </c>
    </row>
    <row r="141" spans="1:25" ht="15.75" x14ac:dyDescent="0.2">
      <c r="A141" s="35">
        <f t="shared" si="3"/>
        <v>44187</v>
      </c>
      <c r="B141" s="36">
        <f>SUMIFS(СВЦЭМ!$C$33:$C$776,СВЦЭМ!$A$33:$A$776,$A141,СВЦЭМ!$B$33:$B$776,B$119)+'СЕТ СН'!$I$12+СВЦЭМ!$D$10+'СЕТ СН'!$I$6-'СЕТ СН'!$I$22</f>
        <v>1540.07045195</v>
      </c>
      <c r="C141" s="36">
        <f>SUMIFS(СВЦЭМ!$C$33:$C$776,СВЦЭМ!$A$33:$A$776,$A141,СВЦЭМ!$B$33:$B$776,C$119)+'СЕТ СН'!$I$12+СВЦЭМ!$D$10+'СЕТ СН'!$I$6-'СЕТ СН'!$I$22</f>
        <v>1597.2395271</v>
      </c>
      <c r="D141" s="36">
        <f>SUMIFS(СВЦЭМ!$C$33:$C$776,СВЦЭМ!$A$33:$A$776,$A141,СВЦЭМ!$B$33:$B$776,D$119)+'СЕТ СН'!$I$12+СВЦЭМ!$D$10+'СЕТ СН'!$I$6-'СЕТ СН'!$I$22</f>
        <v>1612.56996325</v>
      </c>
      <c r="E141" s="36">
        <f>SUMIFS(СВЦЭМ!$C$33:$C$776,СВЦЭМ!$A$33:$A$776,$A141,СВЦЭМ!$B$33:$B$776,E$119)+'СЕТ СН'!$I$12+СВЦЭМ!$D$10+'СЕТ СН'!$I$6-'СЕТ СН'!$I$22</f>
        <v>1620.7586336700001</v>
      </c>
      <c r="F141" s="36">
        <f>SUMIFS(СВЦЭМ!$C$33:$C$776,СВЦЭМ!$A$33:$A$776,$A141,СВЦЭМ!$B$33:$B$776,F$119)+'СЕТ СН'!$I$12+СВЦЭМ!$D$10+'СЕТ СН'!$I$6-'СЕТ СН'!$I$22</f>
        <v>1619.3154352000001</v>
      </c>
      <c r="G141" s="36">
        <f>SUMIFS(СВЦЭМ!$C$33:$C$776,СВЦЭМ!$A$33:$A$776,$A141,СВЦЭМ!$B$33:$B$776,G$119)+'СЕТ СН'!$I$12+СВЦЭМ!$D$10+'СЕТ СН'!$I$6-'СЕТ СН'!$I$22</f>
        <v>1602.6313928499999</v>
      </c>
      <c r="H141" s="36">
        <f>SUMIFS(СВЦЭМ!$C$33:$C$776,СВЦЭМ!$A$33:$A$776,$A141,СВЦЭМ!$B$33:$B$776,H$119)+'СЕТ СН'!$I$12+СВЦЭМ!$D$10+'СЕТ СН'!$I$6-'СЕТ СН'!$I$22</f>
        <v>1570.5989460299998</v>
      </c>
      <c r="I141" s="36">
        <f>SUMIFS(СВЦЭМ!$C$33:$C$776,СВЦЭМ!$A$33:$A$776,$A141,СВЦЭМ!$B$33:$B$776,I$119)+'СЕТ СН'!$I$12+СВЦЭМ!$D$10+'СЕТ СН'!$I$6-'СЕТ СН'!$I$22</f>
        <v>1495.49570288</v>
      </c>
      <c r="J141" s="36">
        <f>SUMIFS(СВЦЭМ!$C$33:$C$776,СВЦЭМ!$A$33:$A$776,$A141,СВЦЭМ!$B$33:$B$776,J$119)+'СЕТ СН'!$I$12+СВЦЭМ!$D$10+'СЕТ СН'!$I$6-'СЕТ СН'!$I$22</f>
        <v>1429.6147090899999</v>
      </c>
      <c r="K141" s="36">
        <f>SUMIFS(СВЦЭМ!$C$33:$C$776,СВЦЭМ!$A$33:$A$776,$A141,СВЦЭМ!$B$33:$B$776,K$119)+'СЕТ СН'!$I$12+СВЦЭМ!$D$10+'СЕТ СН'!$I$6-'СЕТ СН'!$I$22</f>
        <v>1493.9280982300002</v>
      </c>
      <c r="L141" s="36">
        <f>SUMIFS(СВЦЭМ!$C$33:$C$776,СВЦЭМ!$A$33:$A$776,$A141,СВЦЭМ!$B$33:$B$776,L$119)+'СЕТ СН'!$I$12+СВЦЭМ!$D$10+'СЕТ СН'!$I$6-'СЕТ СН'!$I$22</f>
        <v>1500.41222255</v>
      </c>
      <c r="M141" s="36">
        <f>SUMIFS(СВЦЭМ!$C$33:$C$776,СВЦЭМ!$A$33:$A$776,$A141,СВЦЭМ!$B$33:$B$776,M$119)+'СЕТ СН'!$I$12+СВЦЭМ!$D$10+'СЕТ СН'!$I$6-'СЕТ СН'!$I$22</f>
        <v>1491.0294139</v>
      </c>
      <c r="N141" s="36">
        <f>SUMIFS(СВЦЭМ!$C$33:$C$776,СВЦЭМ!$A$33:$A$776,$A141,СВЦЭМ!$B$33:$B$776,N$119)+'СЕТ СН'!$I$12+СВЦЭМ!$D$10+'СЕТ СН'!$I$6-'СЕТ СН'!$I$22</f>
        <v>1485.4292897999999</v>
      </c>
      <c r="O141" s="36">
        <f>SUMIFS(СВЦЭМ!$C$33:$C$776,СВЦЭМ!$A$33:$A$776,$A141,СВЦЭМ!$B$33:$B$776,O$119)+'СЕТ СН'!$I$12+СВЦЭМ!$D$10+'СЕТ СН'!$I$6-'СЕТ СН'!$I$22</f>
        <v>1483.0058105400001</v>
      </c>
      <c r="P141" s="36">
        <f>SUMIFS(СВЦЭМ!$C$33:$C$776,СВЦЭМ!$A$33:$A$776,$A141,СВЦЭМ!$B$33:$B$776,P$119)+'СЕТ СН'!$I$12+СВЦЭМ!$D$10+'СЕТ СН'!$I$6-'СЕТ СН'!$I$22</f>
        <v>1486.03605139</v>
      </c>
      <c r="Q141" s="36">
        <f>SUMIFS(СВЦЭМ!$C$33:$C$776,СВЦЭМ!$A$33:$A$776,$A141,СВЦЭМ!$B$33:$B$776,Q$119)+'СЕТ СН'!$I$12+СВЦЭМ!$D$10+'СЕТ СН'!$I$6-'СЕТ СН'!$I$22</f>
        <v>1492.5052807299999</v>
      </c>
      <c r="R141" s="36">
        <f>SUMIFS(СВЦЭМ!$C$33:$C$776,СВЦЭМ!$A$33:$A$776,$A141,СВЦЭМ!$B$33:$B$776,R$119)+'СЕТ СН'!$I$12+СВЦЭМ!$D$10+'СЕТ СН'!$I$6-'СЕТ СН'!$I$22</f>
        <v>1475.5517018300002</v>
      </c>
      <c r="S141" s="36">
        <f>SUMIFS(СВЦЭМ!$C$33:$C$776,СВЦЭМ!$A$33:$A$776,$A141,СВЦЭМ!$B$33:$B$776,S$119)+'СЕТ СН'!$I$12+СВЦЭМ!$D$10+'СЕТ СН'!$I$6-'СЕТ СН'!$I$22</f>
        <v>1491.4828784800002</v>
      </c>
      <c r="T141" s="36">
        <f>SUMIFS(СВЦЭМ!$C$33:$C$776,СВЦЭМ!$A$33:$A$776,$A141,СВЦЭМ!$B$33:$B$776,T$119)+'СЕТ СН'!$I$12+СВЦЭМ!$D$10+'СЕТ СН'!$I$6-'СЕТ СН'!$I$22</f>
        <v>1457.0837278399999</v>
      </c>
      <c r="U141" s="36">
        <f>SUMIFS(СВЦЭМ!$C$33:$C$776,СВЦЭМ!$A$33:$A$776,$A141,СВЦЭМ!$B$33:$B$776,U$119)+'СЕТ СН'!$I$12+СВЦЭМ!$D$10+'СЕТ СН'!$I$6-'СЕТ СН'!$I$22</f>
        <v>1404.1746294100001</v>
      </c>
      <c r="V141" s="36">
        <f>SUMIFS(СВЦЭМ!$C$33:$C$776,СВЦЭМ!$A$33:$A$776,$A141,СВЦЭМ!$B$33:$B$776,V$119)+'СЕТ СН'!$I$12+СВЦЭМ!$D$10+'СЕТ СН'!$I$6-'СЕТ СН'!$I$22</f>
        <v>1409.57104093</v>
      </c>
      <c r="W141" s="36">
        <f>SUMIFS(СВЦЭМ!$C$33:$C$776,СВЦЭМ!$A$33:$A$776,$A141,СВЦЭМ!$B$33:$B$776,W$119)+'СЕТ СН'!$I$12+СВЦЭМ!$D$10+'СЕТ СН'!$I$6-'СЕТ СН'!$I$22</f>
        <v>1418.74088164</v>
      </c>
      <c r="X141" s="36">
        <f>SUMIFS(СВЦЭМ!$C$33:$C$776,СВЦЭМ!$A$33:$A$776,$A141,СВЦЭМ!$B$33:$B$776,X$119)+'СЕТ СН'!$I$12+СВЦЭМ!$D$10+'СЕТ СН'!$I$6-'СЕТ СН'!$I$22</f>
        <v>1427.1345131400001</v>
      </c>
      <c r="Y141" s="36">
        <f>SUMIFS(СВЦЭМ!$C$33:$C$776,СВЦЭМ!$A$33:$A$776,$A141,СВЦЭМ!$B$33:$B$776,Y$119)+'СЕТ СН'!$I$12+СВЦЭМ!$D$10+'СЕТ СН'!$I$6-'СЕТ СН'!$I$22</f>
        <v>1448.17037906</v>
      </c>
    </row>
    <row r="142" spans="1:25" ht="15.75" x14ac:dyDescent="0.2">
      <c r="A142" s="35">
        <f t="shared" si="3"/>
        <v>44188</v>
      </c>
      <c r="B142" s="36">
        <f>SUMIFS(СВЦЭМ!$C$33:$C$776,СВЦЭМ!$A$33:$A$776,$A142,СВЦЭМ!$B$33:$B$776,B$119)+'СЕТ СН'!$I$12+СВЦЭМ!$D$10+'СЕТ СН'!$I$6-'СЕТ СН'!$I$22</f>
        <v>1534.06007434</v>
      </c>
      <c r="C142" s="36">
        <f>SUMIFS(СВЦЭМ!$C$33:$C$776,СВЦЭМ!$A$33:$A$776,$A142,СВЦЭМ!$B$33:$B$776,C$119)+'СЕТ СН'!$I$12+СВЦЭМ!$D$10+'СЕТ СН'!$I$6-'СЕТ СН'!$I$22</f>
        <v>1572.7112508599998</v>
      </c>
      <c r="D142" s="36">
        <f>SUMIFS(СВЦЭМ!$C$33:$C$776,СВЦЭМ!$A$33:$A$776,$A142,СВЦЭМ!$B$33:$B$776,D$119)+'СЕТ СН'!$I$12+СВЦЭМ!$D$10+'СЕТ СН'!$I$6-'СЕТ СН'!$I$22</f>
        <v>1584.8703062099999</v>
      </c>
      <c r="E142" s="36">
        <f>SUMIFS(СВЦЭМ!$C$33:$C$776,СВЦЭМ!$A$33:$A$776,$A142,СВЦЭМ!$B$33:$B$776,E$119)+'СЕТ СН'!$I$12+СВЦЭМ!$D$10+'СЕТ СН'!$I$6-'СЕТ СН'!$I$22</f>
        <v>1595.2078130899999</v>
      </c>
      <c r="F142" s="36">
        <f>SUMIFS(СВЦЭМ!$C$33:$C$776,СВЦЭМ!$A$33:$A$776,$A142,СВЦЭМ!$B$33:$B$776,F$119)+'СЕТ СН'!$I$12+СВЦЭМ!$D$10+'СЕТ СН'!$I$6-'СЕТ СН'!$I$22</f>
        <v>1597.4099778899999</v>
      </c>
      <c r="G142" s="36">
        <f>SUMIFS(СВЦЭМ!$C$33:$C$776,СВЦЭМ!$A$33:$A$776,$A142,СВЦЭМ!$B$33:$B$776,G$119)+'СЕТ СН'!$I$12+СВЦЭМ!$D$10+'СЕТ СН'!$I$6-'СЕТ СН'!$I$22</f>
        <v>1590.65240593</v>
      </c>
      <c r="H142" s="36">
        <f>SUMIFS(СВЦЭМ!$C$33:$C$776,СВЦЭМ!$A$33:$A$776,$A142,СВЦЭМ!$B$33:$B$776,H$119)+'СЕТ СН'!$I$12+СВЦЭМ!$D$10+'СЕТ СН'!$I$6-'СЕТ СН'!$I$22</f>
        <v>1559.4964704899999</v>
      </c>
      <c r="I142" s="36">
        <f>SUMIFS(СВЦЭМ!$C$33:$C$776,СВЦЭМ!$A$33:$A$776,$A142,СВЦЭМ!$B$33:$B$776,I$119)+'СЕТ СН'!$I$12+СВЦЭМ!$D$10+'СЕТ СН'!$I$6-'СЕТ СН'!$I$22</f>
        <v>1496.4054909000001</v>
      </c>
      <c r="J142" s="36">
        <f>SUMIFS(СВЦЭМ!$C$33:$C$776,СВЦЭМ!$A$33:$A$776,$A142,СВЦЭМ!$B$33:$B$776,J$119)+'СЕТ СН'!$I$12+СВЦЭМ!$D$10+'СЕТ СН'!$I$6-'СЕТ СН'!$I$22</f>
        <v>1462.3923388100002</v>
      </c>
      <c r="K142" s="36">
        <f>SUMIFS(СВЦЭМ!$C$33:$C$776,СВЦЭМ!$A$33:$A$776,$A142,СВЦЭМ!$B$33:$B$776,K$119)+'СЕТ СН'!$I$12+СВЦЭМ!$D$10+'СЕТ СН'!$I$6-'СЕТ СН'!$I$22</f>
        <v>1456.5950344799999</v>
      </c>
      <c r="L142" s="36">
        <f>SUMIFS(СВЦЭМ!$C$33:$C$776,СВЦЭМ!$A$33:$A$776,$A142,СВЦЭМ!$B$33:$B$776,L$119)+'СЕТ СН'!$I$12+СВЦЭМ!$D$10+'СЕТ СН'!$I$6-'СЕТ СН'!$I$22</f>
        <v>1461.71375081</v>
      </c>
      <c r="M142" s="36">
        <f>SUMIFS(СВЦЭМ!$C$33:$C$776,СВЦЭМ!$A$33:$A$776,$A142,СВЦЭМ!$B$33:$B$776,M$119)+'СЕТ СН'!$I$12+СВЦЭМ!$D$10+'СЕТ СН'!$I$6-'СЕТ СН'!$I$22</f>
        <v>1459.7019903099999</v>
      </c>
      <c r="N142" s="36">
        <f>SUMIFS(СВЦЭМ!$C$33:$C$776,СВЦЭМ!$A$33:$A$776,$A142,СВЦЭМ!$B$33:$B$776,N$119)+'СЕТ СН'!$I$12+СВЦЭМ!$D$10+'СЕТ СН'!$I$6-'СЕТ СН'!$I$22</f>
        <v>1455.80658836</v>
      </c>
      <c r="O142" s="36">
        <f>SUMIFS(СВЦЭМ!$C$33:$C$776,СВЦЭМ!$A$33:$A$776,$A142,СВЦЭМ!$B$33:$B$776,O$119)+'СЕТ СН'!$I$12+СВЦЭМ!$D$10+'СЕТ СН'!$I$6-'СЕТ СН'!$I$22</f>
        <v>1503.1597894500001</v>
      </c>
      <c r="P142" s="36">
        <f>SUMIFS(СВЦЭМ!$C$33:$C$776,СВЦЭМ!$A$33:$A$776,$A142,СВЦЭМ!$B$33:$B$776,P$119)+'СЕТ СН'!$I$12+СВЦЭМ!$D$10+'СЕТ СН'!$I$6-'СЕТ СН'!$I$22</f>
        <v>1518.0261394899999</v>
      </c>
      <c r="Q142" s="36">
        <f>SUMIFS(СВЦЭМ!$C$33:$C$776,СВЦЭМ!$A$33:$A$776,$A142,СВЦЭМ!$B$33:$B$776,Q$119)+'СЕТ СН'!$I$12+СВЦЭМ!$D$10+'СЕТ СН'!$I$6-'СЕТ СН'!$I$22</f>
        <v>1522.02736015</v>
      </c>
      <c r="R142" s="36">
        <f>SUMIFS(СВЦЭМ!$C$33:$C$776,СВЦЭМ!$A$33:$A$776,$A142,СВЦЭМ!$B$33:$B$776,R$119)+'СЕТ СН'!$I$12+СВЦЭМ!$D$10+'СЕТ СН'!$I$6-'СЕТ СН'!$I$22</f>
        <v>1475.9062027700002</v>
      </c>
      <c r="S142" s="36">
        <f>SUMIFS(СВЦЭМ!$C$33:$C$776,СВЦЭМ!$A$33:$A$776,$A142,СВЦЭМ!$B$33:$B$776,S$119)+'СЕТ СН'!$I$12+СВЦЭМ!$D$10+'СЕТ СН'!$I$6-'СЕТ СН'!$I$22</f>
        <v>1457.41436735</v>
      </c>
      <c r="T142" s="36">
        <f>SUMIFS(СВЦЭМ!$C$33:$C$776,СВЦЭМ!$A$33:$A$776,$A142,СВЦЭМ!$B$33:$B$776,T$119)+'СЕТ СН'!$I$12+СВЦЭМ!$D$10+'СЕТ СН'!$I$6-'СЕТ СН'!$I$22</f>
        <v>1454.9386891600002</v>
      </c>
      <c r="U142" s="36">
        <f>SUMIFS(СВЦЭМ!$C$33:$C$776,СВЦЭМ!$A$33:$A$776,$A142,СВЦЭМ!$B$33:$B$776,U$119)+'СЕТ СН'!$I$12+СВЦЭМ!$D$10+'СЕТ СН'!$I$6-'СЕТ СН'!$I$22</f>
        <v>1455.9123580099999</v>
      </c>
      <c r="V142" s="36">
        <f>SUMIFS(СВЦЭМ!$C$33:$C$776,СВЦЭМ!$A$33:$A$776,$A142,СВЦЭМ!$B$33:$B$776,V$119)+'СЕТ СН'!$I$12+СВЦЭМ!$D$10+'СЕТ СН'!$I$6-'СЕТ СН'!$I$22</f>
        <v>1458.22443752</v>
      </c>
      <c r="W142" s="36">
        <f>SUMIFS(СВЦЭМ!$C$33:$C$776,СВЦЭМ!$A$33:$A$776,$A142,СВЦЭМ!$B$33:$B$776,W$119)+'СЕТ СН'!$I$12+СВЦЭМ!$D$10+'СЕТ СН'!$I$6-'СЕТ СН'!$I$22</f>
        <v>1457.85670523</v>
      </c>
      <c r="X142" s="36">
        <f>SUMIFS(СВЦЭМ!$C$33:$C$776,СВЦЭМ!$A$33:$A$776,$A142,СВЦЭМ!$B$33:$B$776,X$119)+'СЕТ СН'!$I$12+СВЦЭМ!$D$10+'СЕТ СН'!$I$6-'СЕТ СН'!$I$22</f>
        <v>1467.64415153</v>
      </c>
      <c r="Y142" s="36">
        <f>SUMIFS(СВЦЭМ!$C$33:$C$776,СВЦЭМ!$A$33:$A$776,$A142,СВЦЭМ!$B$33:$B$776,Y$119)+'СЕТ СН'!$I$12+СВЦЭМ!$D$10+'СЕТ СН'!$I$6-'СЕТ СН'!$I$22</f>
        <v>1485.58893807</v>
      </c>
    </row>
    <row r="143" spans="1:25" ht="15.75" x14ac:dyDescent="0.2">
      <c r="A143" s="35">
        <f t="shared" si="3"/>
        <v>44189</v>
      </c>
      <c r="B143" s="36">
        <f>SUMIFS(СВЦЭМ!$C$33:$C$776,СВЦЭМ!$A$33:$A$776,$A143,СВЦЭМ!$B$33:$B$776,B$119)+'СЕТ СН'!$I$12+СВЦЭМ!$D$10+'СЕТ СН'!$I$6-'СЕТ СН'!$I$22</f>
        <v>1535.8627511899999</v>
      </c>
      <c r="C143" s="36">
        <f>SUMIFS(СВЦЭМ!$C$33:$C$776,СВЦЭМ!$A$33:$A$776,$A143,СВЦЭМ!$B$33:$B$776,C$119)+'СЕТ СН'!$I$12+СВЦЭМ!$D$10+'СЕТ СН'!$I$6-'СЕТ СН'!$I$22</f>
        <v>1588.1323058200001</v>
      </c>
      <c r="D143" s="36">
        <f>SUMIFS(СВЦЭМ!$C$33:$C$776,СВЦЭМ!$A$33:$A$776,$A143,СВЦЭМ!$B$33:$B$776,D$119)+'СЕТ СН'!$I$12+СВЦЭМ!$D$10+'СЕТ СН'!$I$6-'СЕТ СН'!$I$22</f>
        <v>1596.0418627399999</v>
      </c>
      <c r="E143" s="36">
        <f>SUMIFS(СВЦЭМ!$C$33:$C$776,СВЦЭМ!$A$33:$A$776,$A143,СВЦЭМ!$B$33:$B$776,E$119)+'СЕТ СН'!$I$12+СВЦЭМ!$D$10+'СЕТ СН'!$I$6-'СЕТ СН'!$I$22</f>
        <v>1600.1790832400002</v>
      </c>
      <c r="F143" s="36">
        <f>SUMIFS(СВЦЭМ!$C$33:$C$776,СВЦЭМ!$A$33:$A$776,$A143,СВЦЭМ!$B$33:$B$776,F$119)+'СЕТ СН'!$I$12+СВЦЭМ!$D$10+'СЕТ СН'!$I$6-'СЕТ СН'!$I$22</f>
        <v>1597.1094725600001</v>
      </c>
      <c r="G143" s="36">
        <f>SUMIFS(СВЦЭМ!$C$33:$C$776,СВЦЭМ!$A$33:$A$776,$A143,СВЦЭМ!$B$33:$B$776,G$119)+'СЕТ СН'!$I$12+СВЦЭМ!$D$10+'СЕТ СН'!$I$6-'СЕТ СН'!$I$22</f>
        <v>1579.9231882300001</v>
      </c>
      <c r="H143" s="36">
        <f>SUMIFS(СВЦЭМ!$C$33:$C$776,СВЦЭМ!$A$33:$A$776,$A143,СВЦЭМ!$B$33:$B$776,H$119)+'СЕТ СН'!$I$12+СВЦЭМ!$D$10+'СЕТ СН'!$I$6-'СЕТ СН'!$I$22</f>
        <v>1544.3340251099999</v>
      </c>
      <c r="I143" s="36">
        <f>SUMIFS(СВЦЭМ!$C$33:$C$776,СВЦЭМ!$A$33:$A$776,$A143,СВЦЭМ!$B$33:$B$776,I$119)+'СЕТ СН'!$I$12+СВЦЭМ!$D$10+'СЕТ СН'!$I$6-'СЕТ СН'!$I$22</f>
        <v>1499.10544209</v>
      </c>
      <c r="J143" s="36">
        <f>SUMIFS(СВЦЭМ!$C$33:$C$776,СВЦЭМ!$A$33:$A$776,$A143,СВЦЭМ!$B$33:$B$776,J$119)+'СЕТ СН'!$I$12+СВЦЭМ!$D$10+'СЕТ СН'!$I$6-'СЕТ СН'!$I$22</f>
        <v>1456.4507292600001</v>
      </c>
      <c r="K143" s="36">
        <f>SUMIFS(СВЦЭМ!$C$33:$C$776,СВЦЭМ!$A$33:$A$776,$A143,СВЦЭМ!$B$33:$B$776,K$119)+'СЕТ СН'!$I$12+СВЦЭМ!$D$10+'СЕТ СН'!$I$6-'СЕТ СН'!$I$22</f>
        <v>1469.8496171199999</v>
      </c>
      <c r="L143" s="36">
        <f>SUMIFS(СВЦЭМ!$C$33:$C$776,СВЦЭМ!$A$33:$A$776,$A143,СВЦЭМ!$B$33:$B$776,L$119)+'СЕТ СН'!$I$12+СВЦЭМ!$D$10+'СЕТ СН'!$I$6-'СЕТ СН'!$I$22</f>
        <v>1471.07718884</v>
      </c>
      <c r="M143" s="36">
        <f>SUMIFS(СВЦЭМ!$C$33:$C$776,СВЦЭМ!$A$33:$A$776,$A143,СВЦЭМ!$B$33:$B$776,M$119)+'СЕТ СН'!$I$12+СВЦЭМ!$D$10+'СЕТ СН'!$I$6-'СЕТ СН'!$I$22</f>
        <v>1465.1926931400001</v>
      </c>
      <c r="N143" s="36">
        <f>SUMIFS(СВЦЭМ!$C$33:$C$776,СВЦЭМ!$A$33:$A$776,$A143,СВЦЭМ!$B$33:$B$776,N$119)+'СЕТ СН'!$I$12+СВЦЭМ!$D$10+'СЕТ СН'!$I$6-'СЕТ СН'!$I$22</f>
        <v>1468.6678789900002</v>
      </c>
      <c r="O143" s="36">
        <f>SUMIFS(СВЦЭМ!$C$33:$C$776,СВЦЭМ!$A$33:$A$776,$A143,СВЦЭМ!$B$33:$B$776,O$119)+'СЕТ СН'!$I$12+СВЦЭМ!$D$10+'СЕТ СН'!$I$6-'СЕТ СН'!$I$22</f>
        <v>1505.7943278299999</v>
      </c>
      <c r="P143" s="36">
        <f>SUMIFS(СВЦЭМ!$C$33:$C$776,СВЦЭМ!$A$33:$A$776,$A143,СВЦЭМ!$B$33:$B$776,P$119)+'СЕТ СН'!$I$12+СВЦЭМ!$D$10+'СЕТ СН'!$I$6-'СЕТ СН'!$I$22</f>
        <v>1520.73386166</v>
      </c>
      <c r="Q143" s="36">
        <f>SUMIFS(СВЦЭМ!$C$33:$C$776,СВЦЭМ!$A$33:$A$776,$A143,СВЦЭМ!$B$33:$B$776,Q$119)+'СЕТ СН'!$I$12+СВЦЭМ!$D$10+'СЕТ СН'!$I$6-'СЕТ СН'!$I$22</f>
        <v>1522.8518078900001</v>
      </c>
      <c r="R143" s="36">
        <f>SUMIFS(СВЦЭМ!$C$33:$C$776,СВЦЭМ!$A$33:$A$776,$A143,СВЦЭМ!$B$33:$B$776,R$119)+'СЕТ СН'!$I$12+СВЦЭМ!$D$10+'СЕТ СН'!$I$6-'СЕТ СН'!$I$22</f>
        <v>1479.4874723200001</v>
      </c>
      <c r="S143" s="36">
        <f>SUMIFS(СВЦЭМ!$C$33:$C$776,СВЦЭМ!$A$33:$A$776,$A143,СВЦЭМ!$B$33:$B$776,S$119)+'СЕТ СН'!$I$12+СВЦЭМ!$D$10+'СЕТ СН'!$I$6-'СЕТ СН'!$I$22</f>
        <v>1462.34563714</v>
      </c>
      <c r="T143" s="36">
        <f>SUMIFS(СВЦЭМ!$C$33:$C$776,СВЦЭМ!$A$33:$A$776,$A143,СВЦЭМ!$B$33:$B$776,T$119)+'СЕТ СН'!$I$12+СВЦЭМ!$D$10+'СЕТ СН'!$I$6-'СЕТ СН'!$I$22</f>
        <v>1464.1907962</v>
      </c>
      <c r="U143" s="36">
        <f>SUMIFS(СВЦЭМ!$C$33:$C$776,СВЦЭМ!$A$33:$A$776,$A143,СВЦЭМ!$B$33:$B$776,U$119)+'СЕТ СН'!$I$12+СВЦЭМ!$D$10+'СЕТ СН'!$I$6-'СЕТ СН'!$I$22</f>
        <v>1464.11581585</v>
      </c>
      <c r="V143" s="36">
        <f>SUMIFS(СВЦЭМ!$C$33:$C$776,СВЦЭМ!$A$33:$A$776,$A143,СВЦЭМ!$B$33:$B$776,V$119)+'СЕТ СН'!$I$12+СВЦЭМ!$D$10+'СЕТ СН'!$I$6-'СЕТ СН'!$I$22</f>
        <v>1460.0189855200001</v>
      </c>
      <c r="W143" s="36">
        <f>SUMIFS(СВЦЭМ!$C$33:$C$776,СВЦЭМ!$A$33:$A$776,$A143,СВЦЭМ!$B$33:$B$776,W$119)+'СЕТ СН'!$I$12+СВЦЭМ!$D$10+'СЕТ СН'!$I$6-'СЕТ СН'!$I$22</f>
        <v>1463.02268682</v>
      </c>
      <c r="X143" s="36">
        <f>SUMIFS(СВЦЭМ!$C$33:$C$776,СВЦЭМ!$A$33:$A$776,$A143,СВЦЭМ!$B$33:$B$776,X$119)+'СЕТ СН'!$I$12+СВЦЭМ!$D$10+'СЕТ СН'!$I$6-'СЕТ СН'!$I$22</f>
        <v>1462.23961203</v>
      </c>
      <c r="Y143" s="36">
        <f>SUMIFS(СВЦЭМ!$C$33:$C$776,СВЦЭМ!$A$33:$A$776,$A143,СВЦЭМ!$B$33:$B$776,Y$119)+'СЕТ СН'!$I$12+СВЦЭМ!$D$10+'СЕТ СН'!$I$6-'СЕТ СН'!$I$22</f>
        <v>1477.20759363</v>
      </c>
    </row>
    <row r="144" spans="1:25" ht="15.75" x14ac:dyDescent="0.2">
      <c r="A144" s="35">
        <f t="shared" si="3"/>
        <v>44190</v>
      </c>
      <c r="B144" s="36">
        <f>SUMIFS(СВЦЭМ!$C$33:$C$776,СВЦЭМ!$A$33:$A$776,$A144,СВЦЭМ!$B$33:$B$776,B$119)+'СЕТ СН'!$I$12+СВЦЭМ!$D$10+'СЕТ СН'!$I$6-'СЕТ СН'!$I$22</f>
        <v>1522.0637879199999</v>
      </c>
      <c r="C144" s="36">
        <f>SUMIFS(СВЦЭМ!$C$33:$C$776,СВЦЭМ!$A$33:$A$776,$A144,СВЦЭМ!$B$33:$B$776,C$119)+'СЕТ СН'!$I$12+СВЦЭМ!$D$10+'СЕТ СН'!$I$6-'СЕТ СН'!$I$22</f>
        <v>1575.47207321</v>
      </c>
      <c r="D144" s="36">
        <f>SUMIFS(СВЦЭМ!$C$33:$C$776,СВЦЭМ!$A$33:$A$776,$A144,СВЦЭМ!$B$33:$B$776,D$119)+'СЕТ СН'!$I$12+СВЦЭМ!$D$10+'СЕТ СН'!$I$6-'СЕТ СН'!$I$22</f>
        <v>1596.7057606899998</v>
      </c>
      <c r="E144" s="36">
        <f>SUMIFS(СВЦЭМ!$C$33:$C$776,СВЦЭМ!$A$33:$A$776,$A144,СВЦЭМ!$B$33:$B$776,E$119)+'СЕТ СН'!$I$12+СВЦЭМ!$D$10+'СЕТ СН'!$I$6-'СЕТ СН'!$I$22</f>
        <v>1606.0026534399999</v>
      </c>
      <c r="F144" s="36">
        <f>SUMIFS(СВЦЭМ!$C$33:$C$776,СВЦЭМ!$A$33:$A$776,$A144,СВЦЭМ!$B$33:$B$776,F$119)+'СЕТ СН'!$I$12+СВЦЭМ!$D$10+'СЕТ СН'!$I$6-'СЕТ СН'!$I$22</f>
        <v>1599.0796373500002</v>
      </c>
      <c r="G144" s="36">
        <f>SUMIFS(СВЦЭМ!$C$33:$C$776,СВЦЭМ!$A$33:$A$776,$A144,СВЦЭМ!$B$33:$B$776,G$119)+'СЕТ СН'!$I$12+СВЦЭМ!$D$10+'СЕТ СН'!$I$6-'СЕТ СН'!$I$22</f>
        <v>1581.52140874</v>
      </c>
      <c r="H144" s="36">
        <f>SUMIFS(СВЦЭМ!$C$33:$C$776,СВЦЭМ!$A$33:$A$776,$A144,СВЦЭМ!$B$33:$B$776,H$119)+'СЕТ СН'!$I$12+СВЦЭМ!$D$10+'СЕТ СН'!$I$6-'СЕТ СН'!$I$22</f>
        <v>1544.7527298300001</v>
      </c>
      <c r="I144" s="36">
        <f>SUMIFS(СВЦЭМ!$C$33:$C$776,СВЦЭМ!$A$33:$A$776,$A144,СВЦЭМ!$B$33:$B$776,I$119)+'СЕТ СН'!$I$12+СВЦЭМ!$D$10+'СЕТ СН'!$I$6-'СЕТ СН'!$I$22</f>
        <v>1496.16735644</v>
      </c>
      <c r="J144" s="36">
        <f>SUMIFS(СВЦЭМ!$C$33:$C$776,СВЦЭМ!$A$33:$A$776,$A144,СВЦЭМ!$B$33:$B$776,J$119)+'СЕТ СН'!$I$12+СВЦЭМ!$D$10+'СЕТ СН'!$I$6-'СЕТ СН'!$I$22</f>
        <v>1451.7589874499999</v>
      </c>
      <c r="K144" s="36">
        <f>SUMIFS(СВЦЭМ!$C$33:$C$776,СВЦЭМ!$A$33:$A$776,$A144,СВЦЭМ!$B$33:$B$776,K$119)+'СЕТ СН'!$I$12+СВЦЭМ!$D$10+'СЕТ СН'!$I$6-'СЕТ СН'!$I$22</f>
        <v>1450.9423755100001</v>
      </c>
      <c r="L144" s="36">
        <f>SUMIFS(СВЦЭМ!$C$33:$C$776,СВЦЭМ!$A$33:$A$776,$A144,СВЦЭМ!$B$33:$B$776,L$119)+'СЕТ СН'!$I$12+СВЦЭМ!$D$10+'СЕТ СН'!$I$6-'СЕТ СН'!$I$22</f>
        <v>1457.82683597</v>
      </c>
      <c r="M144" s="36">
        <f>SUMIFS(СВЦЭМ!$C$33:$C$776,СВЦЭМ!$A$33:$A$776,$A144,СВЦЭМ!$B$33:$B$776,M$119)+'СЕТ СН'!$I$12+СВЦЭМ!$D$10+'СЕТ СН'!$I$6-'СЕТ СН'!$I$22</f>
        <v>1448.8691941900001</v>
      </c>
      <c r="N144" s="36">
        <f>SUMIFS(СВЦЭМ!$C$33:$C$776,СВЦЭМ!$A$33:$A$776,$A144,СВЦЭМ!$B$33:$B$776,N$119)+'СЕТ СН'!$I$12+СВЦЭМ!$D$10+'СЕТ СН'!$I$6-'СЕТ СН'!$I$22</f>
        <v>1445.3793314</v>
      </c>
      <c r="O144" s="36">
        <f>SUMIFS(СВЦЭМ!$C$33:$C$776,СВЦЭМ!$A$33:$A$776,$A144,СВЦЭМ!$B$33:$B$776,O$119)+'СЕТ СН'!$I$12+СВЦЭМ!$D$10+'СЕТ СН'!$I$6-'СЕТ СН'!$I$22</f>
        <v>1474.4173252400001</v>
      </c>
      <c r="P144" s="36">
        <f>SUMIFS(СВЦЭМ!$C$33:$C$776,СВЦЭМ!$A$33:$A$776,$A144,СВЦЭМ!$B$33:$B$776,P$119)+'СЕТ СН'!$I$12+СВЦЭМ!$D$10+'СЕТ СН'!$I$6-'СЕТ СН'!$I$22</f>
        <v>1498.6604628099999</v>
      </c>
      <c r="Q144" s="36">
        <f>SUMIFS(СВЦЭМ!$C$33:$C$776,СВЦЭМ!$A$33:$A$776,$A144,СВЦЭМ!$B$33:$B$776,Q$119)+'СЕТ СН'!$I$12+СВЦЭМ!$D$10+'СЕТ СН'!$I$6-'СЕТ СН'!$I$22</f>
        <v>1503.37776641</v>
      </c>
      <c r="R144" s="36">
        <f>SUMIFS(СВЦЭМ!$C$33:$C$776,СВЦЭМ!$A$33:$A$776,$A144,СВЦЭМ!$B$33:$B$776,R$119)+'СЕТ СН'!$I$12+СВЦЭМ!$D$10+'СЕТ СН'!$I$6-'СЕТ СН'!$I$22</f>
        <v>1458.1212036500001</v>
      </c>
      <c r="S144" s="36">
        <f>SUMIFS(СВЦЭМ!$C$33:$C$776,СВЦЭМ!$A$33:$A$776,$A144,СВЦЭМ!$B$33:$B$776,S$119)+'СЕТ СН'!$I$12+СВЦЭМ!$D$10+'СЕТ СН'!$I$6-'СЕТ СН'!$I$22</f>
        <v>1443.66437651</v>
      </c>
      <c r="T144" s="36">
        <f>SUMIFS(СВЦЭМ!$C$33:$C$776,СВЦЭМ!$A$33:$A$776,$A144,СВЦЭМ!$B$33:$B$776,T$119)+'СЕТ СН'!$I$12+СВЦЭМ!$D$10+'СЕТ СН'!$I$6-'СЕТ СН'!$I$22</f>
        <v>1451.6413211200002</v>
      </c>
      <c r="U144" s="36">
        <f>SUMIFS(СВЦЭМ!$C$33:$C$776,СВЦЭМ!$A$33:$A$776,$A144,СВЦЭМ!$B$33:$B$776,U$119)+'СЕТ СН'!$I$12+СВЦЭМ!$D$10+'СЕТ СН'!$I$6-'СЕТ СН'!$I$22</f>
        <v>1450.7498053700001</v>
      </c>
      <c r="V144" s="36">
        <f>SUMIFS(СВЦЭМ!$C$33:$C$776,СВЦЭМ!$A$33:$A$776,$A144,СВЦЭМ!$B$33:$B$776,V$119)+'СЕТ СН'!$I$12+СВЦЭМ!$D$10+'СЕТ СН'!$I$6-'СЕТ СН'!$I$22</f>
        <v>1445.82069916</v>
      </c>
      <c r="W144" s="36">
        <f>SUMIFS(СВЦЭМ!$C$33:$C$776,СВЦЭМ!$A$33:$A$776,$A144,СВЦЭМ!$B$33:$B$776,W$119)+'СЕТ СН'!$I$12+СВЦЭМ!$D$10+'СЕТ СН'!$I$6-'СЕТ СН'!$I$22</f>
        <v>1437.01636981</v>
      </c>
      <c r="X144" s="36">
        <f>SUMIFS(СВЦЭМ!$C$33:$C$776,СВЦЭМ!$A$33:$A$776,$A144,СВЦЭМ!$B$33:$B$776,X$119)+'СЕТ СН'!$I$12+СВЦЭМ!$D$10+'СЕТ СН'!$I$6-'СЕТ СН'!$I$22</f>
        <v>1441.3824629200001</v>
      </c>
      <c r="Y144" s="36">
        <f>SUMIFS(СВЦЭМ!$C$33:$C$776,СВЦЭМ!$A$33:$A$776,$A144,СВЦЭМ!$B$33:$B$776,Y$119)+'СЕТ СН'!$I$12+СВЦЭМ!$D$10+'СЕТ СН'!$I$6-'СЕТ СН'!$I$22</f>
        <v>1460.5572224500002</v>
      </c>
    </row>
    <row r="145" spans="1:26" ht="15.75" x14ac:dyDescent="0.2">
      <c r="A145" s="35">
        <f t="shared" si="3"/>
        <v>44191</v>
      </c>
      <c r="B145" s="36">
        <f>SUMIFS(СВЦЭМ!$C$33:$C$776,СВЦЭМ!$A$33:$A$776,$A145,СВЦЭМ!$B$33:$B$776,B$119)+'СЕТ СН'!$I$12+СВЦЭМ!$D$10+'СЕТ СН'!$I$6-'СЕТ СН'!$I$22</f>
        <v>1532.9007953999999</v>
      </c>
      <c r="C145" s="36">
        <f>SUMIFS(СВЦЭМ!$C$33:$C$776,СВЦЭМ!$A$33:$A$776,$A145,СВЦЭМ!$B$33:$B$776,C$119)+'СЕТ СН'!$I$12+СВЦЭМ!$D$10+'СЕТ СН'!$I$6-'СЕТ СН'!$I$22</f>
        <v>1585.3149048400001</v>
      </c>
      <c r="D145" s="36">
        <f>SUMIFS(СВЦЭМ!$C$33:$C$776,СВЦЭМ!$A$33:$A$776,$A145,СВЦЭМ!$B$33:$B$776,D$119)+'СЕТ СН'!$I$12+СВЦЭМ!$D$10+'СЕТ СН'!$I$6-'СЕТ СН'!$I$22</f>
        <v>1601.5497142099998</v>
      </c>
      <c r="E145" s="36">
        <f>SUMIFS(СВЦЭМ!$C$33:$C$776,СВЦЭМ!$A$33:$A$776,$A145,СВЦЭМ!$B$33:$B$776,E$119)+'СЕТ СН'!$I$12+СВЦЭМ!$D$10+'СЕТ СН'!$I$6-'СЕТ СН'!$I$22</f>
        <v>1616.39665694</v>
      </c>
      <c r="F145" s="36">
        <f>SUMIFS(СВЦЭМ!$C$33:$C$776,СВЦЭМ!$A$33:$A$776,$A145,СВЦЭМ!$B$33:$B$776,F$119)+'СЕТ СН'!$I$12+СВЦЭМ!$D$10+'СЕТ СН'!$I$6-'СЕТ СН'!$I$22</f>
        <v>1625.2561531400002</v>
      </c>
      <c r="G145" s="36">
        <f>SUMIFS(СВЦЭМ!$C$33:$C$776,СВЦЭМ!$A$33:$A$776,$A145,СВЦЭМ!$B$33:$B$776,G$119)+'СЕТ СН'!$I$12+СВЦЭМ!$D$10+'СЕТ СН'!$I$6-'СЕТ СН'!$I$22</f>
        <v>1613.50244681</v>
      </c>
      <c r="H145" s="36">
        <f>SUMIFS(СВЦЭМ!$C$33:$C$776,СВЦЭМ!$A$33:$A$776,$A145,СВЦЭМ!$B$33:$B$776,H$119)+'СЕТ СН'!$I$12+СВЦЭМ!$D$10+'СЕТ СН'!$I$6-'СЕТ СН'!$I$22</f>
        <v>1564.5219883700001</v>
      </c>
      <c r="I145" s="36">
        <f>SUMIFS(СВЦЭМ!$C$33:$C$776,СВЦЭМ!$A$33:$A$776,$A145,СВЦЭМ!$B$33:$B$776,I$119)+'СЕТ СН'!$I$12+СВЦЭМ!$D$10+'СЕТ СН'!$I$6-'СЕТ СН'!$I$22</f>
        <v>1515.8309450500001</v>
      </c>
      <c r="J145" s="36">
        <f>SUMIFS(СВЦЭМ!$C$33:$C$776,СВЦЭМ!$A$33:$A$776,$A145,СВЦЭМ!$B$33:$B$776,J$119)+'СЕТ СН'!$I$12+СВЦЭМ!$D$10+'СЕТ СН'!$I$6-'СЕТ СН'!$I$22</f>
        <v>1471.6031573499999</v>
      </c>
      <c r="K145" s="36">
        <f>SUMIFS(СВЦЭМ!$C$33:$C$776,СВЦЭМ!$A$33:$A$776,$A145,СВЦЭМ!$B$33:$B$776,K$119)+'СЕТ СН'!$I$12+СВЦЭМ!$D$10+'СЕТ СН'!$I$6-'СЕТ СН'!$I$22</f>
        <v>1435.97094971</v>
      </c>
      <c r="L145" s="36">
        <f>SUMIFS(СВЦЭМ!$C$33:$C$776,СВЦЭМ!$A$33:$A$776,$A145,СВЦЭМ!$B$33:$B$776,L$119)+'СЕТ СН'!$I$12+СВЦЭМ!$D$10+'СЕТ СН'!$I$6-'СЕТ СН'!$I$22</f>
        <v>1437.1642496100001</v>
      </c>
      <c r="M145" s="36">
        <f>SUMIFS(СВЦЭМ!$C$33:$C$776,СВЦЭМ!$A$33:$A$776,$A145,СВЦЭМ!$B$33:$B$776,M$119)+'СЕТ СН'!$I$12+СВЦЭМ!$D$10+'СЕТ СН'!$I$6-'СЕТ СН'!$I$22</f>
        <v>1436.6072691100001</v>
      </c>
      <c r="N145" s="36">
        <f>SUMIFS(СВЦЭМ!$C$33:$C$776,СВЦЭМ!$A$33:$A$776,$A145,СВЦЭМ!$B$33:$B$776,N$119)+'СЕТ СН'!$I$12+СВЦЭМ!$D$10+'СЕТ СН'!$I$6-'СЕТ СН'!$I$22</f>
        <v>1441.8920802800001</v>
      </c>
      <c r="O145" s="36">
        <f>SUMIFS(СВЦЭМ!$C$33:$C$776,СВЦЭМ!$A$33:$A$776,$A145,СВЦЭМ!$B$33:$B$776,O$119)+'СЕТ СН'!$I$12+СВЦЭМ!$D$10+'СЕТ СН'!$I$6-'СЕТ СН'!$I$22</f>
        <v>1484.87619778</v>
      </c>
      <c r="P145" s="36">
        <f>SUMIFS(СВЦЭМ!$C$33:$C$776,СВЦЭМ!$A$33:$A$776,$A145,СВЦЭМ!$B$33:$B$776,P$119)+'СЕТ СН'!$I$12+СВЦЭМ!$D$10+'СЕТ СН'!$I$6-'СЕТ СН'!$I$22</f>
        <v>1503.8721938399999</v>
      </c>
      <c r="Q145" s="36">
        <f>SUMIFS(СВЦЭМ!$C$33:$C$776,СВЦЭМ!$A$33:$A$776,$A145,СВЦЭМ!$B$33:$B$776,Q$119)+'СЕТ СН'!$I$12+СВЦЭМ!$D$10+'СЕТ СН'!$I$6-'СЕТ СН'!$I$22</f>
        <v>1506.4987816500002</v>
      </c>
      <c r="R145" s="36">
        <f>SUMIFS(СВЦЭМ!$C$33:$C$776,СВЦЭМ!$A$33:$A$776,$A145,СВЦЭМ!$B$33:$B$776,R$119)+'СЕТ СН'!$I$12+СВЦЭМ!$D$10+'СЕТ СН'!$I$6-'СЕТ СН'!$I$22</f>
        <v>1462.0733817400001</v>
      </c>
      <c r="S145" s="36">
        <f>SUMIFS(СВЦЭМ!$C$33:$C$776,СВЦЭМ!$A$33:$A$776,$A145,СВЦЭМ!$B$33:$B$776,S$119)+'СЕТ СН'!$I$12+СВЦЭМ!$D$10+'СЕТ СН'!$I$6-'СЕТ СН'!$I$22</f>
        <v>1434.50663736</v>
      </c>
      <c r="T145" s="36">
        <f>SUMIFS(СВЦЭМ!$C$33:$C$776,СВЦЭМ!$A$33:$A$776,$A145,СВЦЭМ!$B$33:$B$776,T$119)+'СЕТ СН'!$I$12+СВЦЭМ!$D$10+'СЕТ СН'!$I$6-'СЕТ СН'!$I$22</f>
        <v>1420.53344924</v>
      </c>
      <c r="U145" s="36">
        <f>SUMIFS(СВЦЭМ!$C$33:$C$776,СВЦЭМ!$A$33:$A$776,$A145,СВЦЭМ!$B$33:$B$776,U$119)+'СЕТ СН'!$I$12+СВЦЭМ!$D$10+'СЕТ СН'!$I$6-'СЕТ СН'!$I$22</f>
        <v>1417.4932334800001</v>
      </c>
      <c r="V145" s="36">
        <f>SUMIFS(СВЦЭМ!$C$33:$C$776,СВЦЭМ!$A$33:$A$776,$A145,СВЦЭМ!$B$33:$B$776,V$119)+'СЕТ СН'!$I$12+СВЦЭМ!$D$10+'СЕТ СН'!$I$6-'СЕТ СН'!$I$22</f>
        <v>1428.4871037600001</v>
      </c>
      <c r="W145" s="36">
        <f>SUMIFS(СВЦЭМ!$C$33:$C$776,СВЦЭМ!$A$33:$A$776,$A145,СВЦЭМ!$B$33:$B$776,W$119)+'СЕТ СН'!$I$12+СВЦЭМ!$D$10+'СЕТ СН'!$I$6-'СЕТ СН'!$I$22</f>
        <v>1439.3706246500001</v>
      </c>
      <c r="X145" s="36">
        <f>SUMIFS(СВЦЭМ!$C$33:$C$776,СВЦЭМ!$A$33:$A$776,$A145,СВЦЭМ!$B$33:$B$776,X$119)+'СЕТ СН'!$I$12+СВЦЭМ!$D$10+'СЕТ СН'!$I$6-'СЕТ СН'!$I$22</f>
        <v>1457.90206089</v>
      </c>
      <c r="Y145" s="36">
        <f>SUMIFS(СВЦЭМ!$C$33:$C$776,СВЦЭМ!$A$33:$A$776,$A145,СВЦЭМ!$B$33:$B$776,Y$119)+'СЕТ СН'!$I$12+СВЦЭМ!$D$10+'СЕТ СН'!$I$6-'СЕТ СН'!$I$22</f>
        <v>1480.91976757</v>
      </c>
    </row>
    <row r="146" spans="1:26" ht="15.75" x14ac:dyDescent="0.2">
      <c r="A146" s="35">
        <f t="shared" si="3"/>
        <v>44192</v>
      </c>
      <c r="B146" s="36">
        <f>SUMIFS(СВЦЭМ!$C$33:$C$776,СВЦЭМ!$A$33:$A$776,$A146,СВЦЭМ!$B$33:$B$776,B$119)+'СЕТ СН'!$I$12+СВЦЭМ!$D$10+'СЕТ СН'!$I$6-'СЕТ СН'!$I$22</f>
        <v>1515.47095868</v>
      </c>
      <c r="C146" s="36">
        <f>SUMIFS(СВЦЭМ!$C$33:$C$776,СВЦЭМ!$A$33:$A$776,$A146,СВЦЭМ!$B$33:$B$776,C$119)+'СЕТ СН'!$I$12+СВЦЭМ!$D$10+'СЕТ СН'!$I$6-'СЕТ СН'!$I$22</f>
        <v>1565.3779294000001</v>
      </c>
      <c r="D146" s="36">
        <f>SUMIFS(СВЦЭМ!$C$33:$C$776,СВЦЭМ!$A$33:$A$776,$A146,СВЦЭМ!$B$33:$B$776,D$119)+'СЕТ СН'!$I$12+СВЦЭМ!$D$10+'СЕТ СН'!$I$6-'СЕТ СН'!$I$22</f>
        <v>1589.1397349499998</v>
      </c>
      <c r="E146" s="36">
        <f>SUMIFS(СВЦЭМ!$C$33:$C$776,СВЦЭМ!$A$33:$A$776,$A146,СВЦЭМ!$B$33:$B$776,E$119)+'СЕТ СН'!$I$12+СВЦЭМ!$D$10+'СЕТ СН'!$I$6-'СЕТ СН'!$I$22</f>
        <v>1601.7292584500001</v>
      </c>
      <c r="F146" s="36">
        <f>SUMIFS(СВЦЭМ!$C$33:$C$776,СВЦЭМ!$A$33:$A$776,$A146,СВЦЭМ!$B$33:$B$776,F$119)+'СЕТ СН'!$I$12+СВЦЭМ!$D$10+'СЕТ СН'!$I$6-'СЕТ СН'!$I$22</f>
        <v>1607.1773149300002</v>
      </c>
      <c r="G146" s="36">
        <f>SUMIFS(СВЦЭМ!$C$33:$C$776,СВЦЭМ!$A$33:$A$776,$A146,СВЦЭМ!$B$33:$B$776,G$119)+'СЕТ СН'!$I$12+СВЦЭМ!$D$10+'СЕТ СН'!$I$6-'СЕТ СН'!$I$22</f>
        <v>1600.72631095</v>
      </c>
      <c r="H146" s="36">
        <f>SUMIFS(СВЦЭМ!$C$33:$C$776,СВЦЭМ!$A$33:$A$776,$A146,СВЦЭМ!$B$33:$B$776,H$119)+'СЕТ СН'!$I$12+СВЦЭМ!$D$10+'СЕТ СН'!$I$6-'СЕТ СН'!$I$22</f>
        <v>1585.73729813</v>
      </c>
      <c r="I146" s="36">
        <f>SUMIFS(СВЦЭМ!$C$33:$C$776,СВЦЭМ!$A$33:$A$776,$A146,СВЦЭМ!$B$33:$B$776,I$119)+'СЕТ СН'!$I$12+СВЦЭМ!$D$10+'СЕТ СН'!$I$6-'СЕТ СН'!$I$22</f>
        <v>1531.9807168500001</v>
      </c>
      <c r="J146" s="36">
        <f>SUMIFS(СВЦЭМ!$C$33:$C$776,СВЦЭМ!$A$33:$A$776,$A146,СВЦЭМ!$B$33:$B$776,J$119)+'СЕТ СН'!$I$12+СВЦЭМ!$D$10+'СЕТ СН'!$I$6-'СЕТ СН'!$I$22</f>
        <v>1465.1385886600001</v>
      </c>
      <c r="K146" s="36">
        <f>SUMIFS(СВЦЭМ!$C$33:$C$776,СВЦЭМ!$A$33:$A$776,$A146,СВЦЭМ!$B$33:$B$776,K$119)+'СЕТ СН'!$I$12+СВЦЭМ!$D$10+'СЕТ СН'!$I$6-'СЕТ СН'!$I$22</f>
        <v>1437.4974608900002</v>
      </c>
      <c r="L146" s="36">
        <f>SUMIFS(СВЦЭМ!$C$33:$C$776,СВЦЭМ!$A$33:$A$776,$A146,СВЦЭМ!$B$33:$B$776,L$119)+'СЕТ СН'!$I$12+СВЦЭМ!$D$10+'СЕТ СН'!$I$6-'СЕТ СН'!$I$22</f>
        <v>1437.19341022</v>
      </c>
      <c r="M146" s="36">
        <f>SUMIFS(СВЦЭМ!$C$33:$C$776,СВЦЭМ!$A$33:$A$776,$A146,СВЦЭМ!$B$33:$B$776,M$119)+'СЕТ СН'!$I$12+СВЦЭМ!$D$10+'СЕТ СН'!$I$6-'СЕТ СН'!$I$22</f>
        <v>1436.8610419500001</v>
      </c>
      <c r="N146" s="36">
        <f>SUMIFS(СВЦЭМ!$C$33:$C$776,СВЦЭМ!$A$33:$A$776,$A146,СВЦЭМ!$B$33:$B$776,N$119)+'СЕТ СН'!$I$12+СВЦЭМ!$D$10+'СЕТ СН'!$I$6-'СЕТ СН'!$I$22</f>
        <v>1447.4622370299999</v>
      </c>
      <c r="O146" s="36">
        <f>SUMIFS(СВЦЭМ!$C$33:$C$776,СВЦЭМ!$A$33:$A$776,$A146,СВЦЭМ!$B$33:$B$776,O$119)+'СЕТ СН'!$I$12+СВЦЭМ!$D$10+'СЕТ СН'!$I$6-'СЕТ СН'!$I$22</f>
        <v>1494.9492017900002</v>
      </c>
      <c r="P146" s="36">
        <f>SUMIFS(СВЦЭМ!$C$33:$C$776,СВЦЭМ!$A$33:$A$776,$A146,СВЦЭМ!$B$33:$B$776,P$119)+'СЕТ СН'!$I$12+СВЦЭМ!$D$10+'СЕТ СН'!$I$6-'СЕТ СН'!$I$22</f>
        <v>1503.6643307499999</v>
      </c>
      <c r="Q146" s="36">
        <f>SUMIFS(СВЦЭМ!$C$33:$C$776,СВЦЭМ!$A$33:$A$776,$A146,СВЦЭМ!$B$33:$B$776,Q$119)+'СЕТ СН'!$I$12+СВЦЭМ!$D$10+'СЕТ СН'!$I$6-'СЕТ СН'!$I$22</f>
        <v>1511.9767099999999</v>
      </c>
      <c r="R146" s="36">
        <f>SUMIFS(СВЦЭМ!$C$33:$C$776,СВЦЭМ!$A$33:$A$776,$A146,СВЦЭМ!$B$33:$B$776,R$119)+'СЕТ СН'!$I$12+СВЦЭМ!$D$10+'СЕТ СН'!$I$6-'СЕТ СН'!$I$22</f>
        <v>1474.1800911600001</v>
      </c>
      <c r="S146" s="36">
        <f>SUMIFS(СВЦЭМ!$C$33:$C$776,СВЦЭМ!$A$33:$A$776,$A146,СВЦЭМ!$B$33:$B$776,S$119)+'СЕТ СН'!$I$12+СВЦЭМ!$D$10+'СЕТ СН'!$I$6-'СЕТ СН'!$I$22</f>
        <v>1455.1478015800001</v>
      </c>
      <c r="T146" s="36">
        <f>SUMIFS(СВЦЭМ!$C$33:$C$776,СВЦЭМ!$A$33:$A$776,$A146,СВЦЭМ!$B$33:$B$776,T$119)+'СЕТ СН'!$I$12+СВЦЭМ!$D$10+'СЕТ СН'!$I$6-'СЕТ СН'!$I$22</f>
        <v>1461.83742373</v>
      </c>
      <c r="U146" s="36">
        <f>SUMIFS(СВЦЭМ!$C$33:$C$776,СВЦЭМ!$A$33:$A$776,$A146,СВЦЭМ!$B$33:$B$776,U$119)+'СЕТ СН'!$I$12+СВЦЭМ!$D$10+'СЕТ СН'!$I$6-'СЕТ СН'!$I$22</f>
        <v>1458.8467893000002</v>
      </c>
      <c r="V146" s="36">
        <f>SUMIFS(СВЦЭМ!$C$33:$C$776,СВЦЭМ!$A$33:$A$776,$A146,СВЦЭМ!$B$33:$B$776,V$119)+'СЕТ СН'!$I$12+СВЦЭМ!$D$10+'СЕТ СН'!$I$6-'СЕТ СН'!$I$22</f>
        <v>1427.2301487300001</v>
      </c>
      <c r="W146" s="36">
        <f>SUMIFS(СВЦЭМ!$C$33:$C$776,СВЦЭМ!$A$33:$A$776,$A146,СВЦЭМ!$B$33:$B$776,W$119)+'СЕТ СН'!$I$12+СВЦЭМ!$D$10+'СЕТ СН'!$I$6-'СЕТ СН'!$I$22</f>
        <v>1442.3322809000001</v>
      </c>
      <c r="X146" s="36">
        <f>SUMIFS(СВЦЭМ!$C$33:$C$776,СВЦЭМ!$A$33:$A$776,$A146,СВЦЭМ!$B$33:$B$776,X$119)+'СЕТ СН'!$I$12+СВЦЭМ!$D$10+'СЕТ СН'!$I$6-'СЕТ СН'!$I$22</f>
        <v>1456.44292337</v>
      </c>
      <c r="Y146" s="36">
        <f>SUMIFS(СВЦЭМ!$C$33:$C$776,СВЦЭМ!$A$33:$A$776,$A146,СВЦЭМ!$B$33:$B$776,Y$119)+'СЕТ СН'!$I$12+СВЦЭМ!$D$10+'СЕТ СН'!$I$6-'СЕТ СН'!$I$22</f>
        <v>1477.0302179099999</v>
      </c>
    </row>
    <row r="147" spans="1:26" ht="15.75" x14ac:dyDescent="0.2">
      <c r="A147" s="35">
        <f t="shared" si="3"/>
        <v>44193</v>
      </c>
      <c r="B147" s="36">
        <f>SUMIFS(СВЦЭМ!$C$33:$C$776,СВЦЭМ!$A$33:$A$776,$A147,СВЦЭМ!$B$33:$B$776,B$119)+'СЕТ СН'!$I$12+СВЦЭМ!$D$10+'СЕТ СН'!$I$6-'СЕТ СН'!$I$22</f>
        <v>1532.44832215</v>
      </c>
      <c r="C147" s="36">
        <f>SUMIFS(СВЦЭМ!$C$33:$C$776,СВЦЭМ!$A$33:$A$776,$A147,СВЦЭМ!$B$33:$B$776,C$119)+'СЕТ СН'!$I$12+СВЦЭМ!$D$10+'СЕТ СН'!$I$6-'СЕТ СН'!$I$22</f>
        <v>1588.2741027699999</v>
      </c>
      <c r="D147" s="36">
        <f>SUMIFS(СВЦЭМ!$C$33:$C$776,СВЦЭМ!$A$33:$A$776,$A147,СВЦЭМ!$B$33:$B$776,D$119)+'СЕТ СН'!$I$12+СВЦЭМ!$D$10+'СЕТ СН'!$I$6-'СЕТ СН'!$I$22</f>
        <v>1610.1017222400001</v>
      </c>
      <c r="E147" s="36">
        <f>SUMIFS(СВЦЭМ!$C$33:$C$776,СВЦЭМ!$A$33:$A$776,$A147,СВЦЭМ!$B$33:$B$776,E$119)+'СЕТ СН'!$I$12+СВЦЭМ!$D$10+'СЕТ СН'!$I$6-'СЕТ СН'!$I$22</f>
        <v>1634.7352586900001</v>
      </c>
      <c r="F147" s="36">
        <f>SUMIFS(СВЦЭМ!$C$33:$C$776,СВЦЭМ!$A$33:$A$776,$A147,СВЦЭМ!$B$33:$B$776,F$119)+'СЕТ СН'!$I$12+СВЦЭМ!$D$10+'СЕТ СН'!$I$6-'СЕТ СН'!$I$22</f>
        <v>1635.6447791599999</v>
      </c>
      <c r="G147" s="36">
        <f>SUMIFS(СВЦЭМ!$C$33:$C$776,СВЦЭМ!$A$33:$A$776,$A147,СВЦЭМ!$B$33:$B$776,G$119)+'СЕТ СН'!$I$12+СВЦЭМ!$D$10+'СЕТ СН'!$I$6-'СЕТ СН'!$I$22</f>
        <v>1615.7871257500001</v>
      </c>
      <c r="H147" s="36">
        <f>SUMIFS(СВЦЭМ!$C$33:$C$776,СВЦЭМ!$A$33:$A$776,$A147,СВЦЭМ!$B$33:$B$776,H$119)+'СЕТ СН'!$I$12+СВЦЭМ!$D$10+'СЕТ СН'!$I$6-'СЕТ СН'!$I$22</f>
        <v>1570.1375800000001</v>
      </c>
      <c r="I147" s="36">
        <f>SUMIFS(СВЦЭМ!$C$33:$C$776,СВЦЭМ!$A$33:$A$776,$A147,СВЦЭМ!$B$33:$B$776,I$119)+'СЕТ СН'!$I$12+СВЦЭМ!$D$10+'СЕТ СН'!$I$6-'СЕТ СН'!$I$22</f>
        <v>1508.7112791</v>
      </c>
      <c r="J147" s="36">
        <f>SUMIFS(СВЦЭМ!$C$33:$C$776,СВЦЭМ!$A$33:$A$776,$A147,СВЦЭМ!$B$33:$B$776,J$119)+'СЕТ СН'!$I$12+СВЦЭМ!$D$10+'СЕТ СН'!$I$6-'СЕТ СН'!$I$22</f>
        <v>1462.47085296</v>
      </c>
      <c r="K147" s="36">
        <f>SUMIFS(СВЦЭМ!$C$33:$C$776,СВЦЭМ!$A$33:$A$776,$A147,СВЦЭМ!$B$33:$B$776,K$119)+'СЕТ СН'!$I$12+СВЦЭМ!$D$10+'СЕТ СН'!$I$6-'СЕТ СН'!$I$22</f>
        <v>1495.5577096000002</v>
      </c>
      <c r="L147" s="36">
        <f>SUMIFS(СВЦЭМ!$C$33:$C$776,СВЦЭМ!$A$33:$A$776,$A147,СВЦЭМ!$B$33:$B$776,L$119)+'СЕТ СН'!$I$12+СВЦЭМ!$D$10+'СЕТ СН'!$I$6-'СЕТ СН'!$I$22</f>
        <v>1502.33554742</v>
      </c>
      <c r="M147" s="36">
        <f>SUMIFS(СВЦЭМ!$C$33:$C$776,СВЦЭМ!$A$33:$A$776,$A147,СВЦЭМ!$B$33:$B$776,M$119)+'СЕТ СН'!$I$12+СВЦЭМ!$D$10+'СЕТ СН'!$I$6-'СЕТ СН'!$I$22</f>
        <v>1494.5459536100002</v>
      </c>
      <c r="N147" s="36">
        <f>SUMIFS(СВЦЭМ!$C$33:$C$776,СВЦЭМ!$A$33:$A$776,$A147,СВЦЭМ!$B$33:$B$776,N$119)+'СЕТ СН'!$I$12+СВЦЭМ!$D$10+'СЕТ СН'!$I$6-'СЕТ СН'!$I$22</f>
        <v>1492.5629818800001</v>
      </c>
      <c r="O147" s="36">
        <f>SUMIFS(СВЦЭМ!$C$33:$C$776,СВЦЭМ!$A$33:$A$776,$A147,СВЦЭМ!$B$33:$B$776,O$119)+'СЕТ СН'!$I$12+СВЦЭМ!$D$10+'СЕТ СН'!$I$6-'СЕТ СН'!$I$22</f>
        <v>1499.2345475699999</v>
      </c>
      <c r="P147" s="36">
        <f>SUMIFS(СВЦЭМ!$C$33:$C$776,СВЦЭМ!$A$33:$A$776,$A147,СВЦЭМ!$B$33:$B$776,P$119)+'СЕТ СН'!$I$12+СВЦЭМ!$D$10+'СЕТ СН'!$I$6-'СЕТ СН'!$I$22</f>
        <v>1521.9230465099999</v>
      </c>
      <c r="Q147" s="36">
        <f>SUMIFS(СВЦЭМ!$C$33:$C$776,СВЦЭМ!$A$33:$A$776,$A147,СВЦЭМ!$B$33:$B$776,Q$119)+'СЕТ СН'!$I$12+СВЦЭМ!$D$10+'СЕТ СН'!$I$6-'СЕТ СН'!$I$22</f>
        <v>1527.9775729500002</v>
      </c>
      <c r="R147" s="36">
        <f>SUMIFS(СВЦЭМ!$C$33:$C$776,СВЦЭМ!$A$33:$A$776,$A147,СВЦЭМ!$B$33:$B$776,R$119)+'СЕТ СН'!$I$12+СВЦЭМ!$D$10+'СЕТ СН'!$I$6-'СЕТ СН'!$I$22</f>
        <v>1494.5665385100001</v>
      </c>
      <c r="S147" s="36">
        <f>SUMIFS(СВЦЭМ!$C$33:$C$776,СВЦЭМ!$A$33:$A$776,$A147,СВЦЭМ!$B$33:$B$776,S$119)+'СЕТ СН'!$I$12+СВЦЭМ!$D$10+'СЕТ СН'!$I$6-'СЕТ СН'!$I$22</f>
        <v>1500.18800452</v>
      </c>
      <c r="T147" s="36">
        <f>SUMIFS(СВЦЭМ!$C$33:$C$776,СВЦЭМ!$A$33:$A$776,$A147,СВЦЭМ!$B$33:$B$776,T$119)+'СЕТ СН'!$I$12+СВЦЭМ!$D$10+'СЕТ СН'!$I$6-'СЕТ СН'!$I$22</f>
        <v>1469.6715628900001</v>
      </c>
      <c r="U147" s="36">
        <f>SUMIFS(СВЦЭМ!$C$33:$C$776,СВЦЭМ!$A$33:$A$776,$A147,СВЦЭМ!$B$33:$B$776,U$119)+'СЕТ СН'!$I$12+СВЦЭМ!$D$10+'СЕТ СН'!$I$6-'СЕТ СН'!$I$22</f>
        <v>1428.11309873</v>
      </c>
      <c r="V147" s="36">
        <f>SUMIFS(СВЦЭМ!$C$33:$C$776,СВЦЭМ!$A$33:$A$776,$A147,СВЦЭМ!$B$33:$B$776,V$119)+'СЕТ СН'!$I$12+СВЦЭМ!$D$10+'СЕТ СН'!$I$6-'СЕТ СН'!$I$22</f>
        <v>1420.2958188800001</v>
      </c>
      <c r="W147" s="36">
        <f>SUMIFS(СВЦЭМ!$C$33:$C$776,СВЦЭМ!$A$33:$A$776,$A147,СВЦЭМ!$B$33:$B$776,W$119)+'СЕТ СН'!$I$12+СВЦЭМ!$D$10+'СЕТ СН'!$I$6-'СЕТ СН'!$I$22</f>
        <v>1422.46272791</v>
      </c>
      <c r="X147" s="36">
        <f>SUMIFS(СВЦЭМ!$C$33:$C$776,СВЦЭМ!$A$33:$A$776,$A147,СВЦЭМ!$B$33:$B$776,X$119)+'СЕТ СН'!$I$12+СВЦЭМ!$D$10+'СЕТ СН'!$I$6-'СЕТ СН'!$I$22</f>
        <v>1430.4715081200002</v>
      </c>
      <c r="Y147" s="36">
        <f>SUMIFS(СВЦЭМ!$C$33:$C$776,СВЦЭМ!$A$33:$A$776,$A147,СВЦЭМ!$B$33:$B$776,Y$119)+'СЕТ СН'!$I$12+СВЦЭМ!$D$10+'СЕТ СН'!$I$6-'СЕТ СН'!$I$22</f>
        <v>1457.68430227</v>
      </c>
    </row>
    <row r="148" spans="1:26" ht="15.75" x14ac:dyDescent="0.2">
      <c r="A148" s="35">
        <f t="shared" si="3"/>
        <v>44194</v>
      </c>
      <c r="B148" s="36">
        <f>SUMIFS(СВЦЭМ!$C$33:$C$776,СВЦЭМ!$A$33:$A$776,$A148,СВЦЭМ!$B$33:$B$776,B$119)+'СЕТ СН'!$I$12+СВЦЭМ!$D$10+'СЕТ СН'!$I$6-'СЕТ СН'!$I$22</f>
        <v>1566.2105946400002</v>
      </c>
      <c r="C148" s="36">
        <f>SUMIFS(СВЦЭМ!$C$33:$C$776,СВЦЭМ!$A$33:$A$776,$A148,СВЦЭМ!$B$33:$B$776,C$119)+'СЕТ СН'!$I$12+СВЦЭМ!$D$10+'СЕТ СН'!$I$6-'СЕТ СН'!$I$22</f>
        <v>1628.1444901899999</v>
      </c>
      <c r="D148" s="36">
        <f>SUMIFS(СВЦЭМ!$C$33:$C$776,СВЦЭМ!$A$33:$A$776,$A148,СВЦЭМ!$B$33:$B$776,D$119)+'СЕТ СН'!$I$12+СВЦЭМ!$D$10+'СЕТ СН'!$I$6-'СЕТ СН'!$I$22</f>
        <v>1640.1027942999999</v>
      </c>
      <c r="E148" s="36">
        <f>SUMIFS(СВЦЭМ!$C$33:$C$776,СВЦЭМ!$A$33:$A$776,$A148,СВЦЭМ!$B$33:$B$776,E$119)+'СЕТ СН'!$I$12+СВЦЭМ!$D$10+'СЕТ СН'!$I$6-'СЕТ СН'!$I$22</f>
        <v>1648.9599274100001</v>
      </c>
      <c r="F148" s="36">
        <f>SUMIFS(СВЦЭМ!$C$33:$C$776,СВЦЭМ!$A$33:$A$776,$A148,СВЦЭМ!$B$33:$B$776,F$119)+'СЕТ СН'!$I$12+СВЦЭМ!$D$10+'СЕТ СН'!$I$6-'СЕТ СН'!$I$22</f>
        <v>1647.82426807</v>
      </c>
      <c r="G148" s="36">
        <f>SUMIFS(СВЦЭМ!$C$33:$C$776,СВЦЭМ!$A$33:$A$776,$A148,СВЦЭМ!$B$33:$B$776,G$119)+'СЕТ СН'!$I$12+СВЦЭМ!$D$10+'СЕТ СН'!$I$6-'СЕТ СН'!$I$22</f>
        <v>1624.7403185600001</v>
      </c>
      <c r="H148" s="36">
        <f>SUMIFS(СВЦЭМ!$C$33:$C$776,СВЦЭМ!$A$33:$A$776,$A148,СВЦЭМ!$B$33:$B$776,H$119)+'СЕТ СН'!$I$12+СВЦЭМ!$D$10+'СЕТ СН'!$I$6-'СЕТ СН'!$I$22</f>
        <v>1582.1717242099999</v>
      </c>
      <c r="I148" s="36">
        <f>SUMIFS(СВЦЭМ!$C$33:$C$776,СВЦЭМ!$A$33:$A$776,$A148,СВЦЭМ!$B$33:$B$776,I$119)+'СЕТ СН'!$I$12+СВЦЭМ!$D$10+'СЕТ СН'!$I$6-'СЕТ СН'!$I$22</f>
        <v>1514.61141948</v>
      </c>
      <c r="J148" s="36">
        <f>SUMIFS(СВЦЭМ!$C$33:$C$776,СВЦЭМ!$A$33:$A$776,$A148,СВЦЭМ!$B$33:$B$776,J$119)+'СЕТ СН'!$I$12+СВЦЭМ!$D$10+'СЕТ СН'!$I$6-'СЕТ СН'!$I$22</f>
        <v>1458.32988806</v>
      </c>
      <c r="K148" s="36">
        <f>SUMIFS(СВЦЭМ!$C$33:$C$776,СВЦЭМ!$A$33:$A$776,$A148,СВЦЭМ!$B$33:$B$776,K$119)+'СЕТ СН'!$I$12+СВЦЭМ!$D$10+'СЕТ СН'!$I$6-'СЕТ СН'!$I$22</f>
        <v>1437.9651263800001</v>
      </c>
      <c r="L148" s="36">
        <f>SUMIFS(СВЦЭМ!$C$33:$C$776,СВЦЭМ!$A$33:$A$776,$A148,СВЦЭМ!$B$33:$B$776,L$119)+'СЕТ СН'!$I$12+СВЦЭМ!$D$10+'СЕТ СН'!$I$6-'СЕТ СН'!$I$22</f>
        <v>1444.7298006999999</v>
      </c>
      <c r="M148" s="36">
        <f>SUMIFS(СВЦЭМ!$C$33:$C$776,СВЦЭМ!$A$33:$A$776,$A148,СВЦЭМ!$B$33:$B$776,M$119)+'СЕТ СН'!$I$12+СВЦЭМ!$D$10+'СЕТ СН'!$I$6-'СЕТ СН'!$I$22</f>
        <v>1440.62747519</v>
      </c>
      <c r="N148" s="36">
        <f>SUMIFS(СВЦЭМ!$C$33:$C$776,СВЦЭМ!$A$33:$A$776,$A148,СВЦЭМ!$B$33:$B$776,N$119)+'СЕТ СН'!$I$12+СВЦЭМ!$D$10+'СЕТ СН'!$I$6-'СЕТ СН'!$I$22</f>
        <v>1459.2762827000001</v>
      </c>
      <c r="O148" s="36">
        <f>SUMIFS(СВЦЭМ!$C$33:$C$776,СВЦЭМ!$A$33:$A$776,$A148,СВЦЭМ!$B$33:$B$776,O$119)+'СЕТ СН'!$I$12+СВЦЭМ!$D$10+'СЕТ СН'!$I$6-'СЕТ СН'!$I$22</f>
        <v>1521.1263982</v>
      </c>
      <c r="P148" s="36">
        <f>SUMIFS(СВЦЭМ!$C$33:$C$776,СВЦЭМ!$A$33:$A$776,$A148,СВЦЭМ!$B$33:$B$776,P$119)+'СЕТ СН'!$I$12+СВЦЭМ!$D$10+'СЕТ СН'!$I$6-'СЕТ СН'!$I$22</f>
        <v>1548.77927039</v>
      </c>
      <c r="Q148" s="36">
        <f>SUMIFS(СВЦЭМ!$C$33:$C$776,СВЦЭМ!$A$33:$A$776,$A148,СВЦЭМ!$B$33:$B$776,Q$119)+'СЕТ СН'!$I$12+СВЦЭМ!$D$10+'СЕТ СН'!$I$6-'СЕТ СН'!$I$22</f>
        <v>1543.93323465</v>
      </c>
      <c r="R148" s="36">
        <f>SUMIFS(СВЦЭМ!$C$33:$C$776,СВЦЭМ!$A$33:$A$776,$A148,СВЦЭМ!$B$33:$B$776,R$119)+'СЕТ СН'!$I$12+СВЦЭМ!$D$10+'СЕТ СН'!$I$6-'СЕТ СН'!$I$22</f>
        <v>1485.14172431</v>
      </c>
      <c r="S148" s="36">
        <f>SUMIFS(СВЦЭМ!$C$33:$C$776,СВЦЭМ!$A$33:$A$776,$A148,СВЦЭМ!$B$33:$B$776,S$119)+'СЕТ СН'!$I$12+СВЦЭМ!$D$10+'СЕТ СН'!$I$6-'СЕТ СН'!$I$22</f>
        <v>1456.5884487600001</v>
      </c>
      <c r="T148" s="36">
        <f>SUMIFS(СВЦЭМ!$C$33:$C$776,СВЦЭМ!$A$33:$A$776,$A148,СВЦЭМ!$B$33:$B$776,T$119)+'СЕТ СН'!$I$12+СВЦЭМ!$D$10+'СЕТ СН'!$I$6-'СЕТ СН'!$I$22</f>
        <v>1454.8107303400002</v>
      </c>
      <c r="U148" s="36">
        <f>SUMIFS(СВЦЭМ!$C$33:$C$776,СВЦЭМ!$A$33:$A$776,$A148,СВЦЭМ!$B$33:$B$776,U$119)+'СЕТ СН'!$I$12+СВЦЭМ!$D$10+'СЕТ СН'!$I$6-'СЕТ СН'!$I$22</f>
        <v>1449.0217666799999</v>
      </c>
      <c r="V148" s="36">
        <f>SUMIFS(СВЦЭМ!$C$33:$C$776,СВЦЭМ!$A$33:$A$776,$A148,СВЦЭМ!$B$33:$B$776,V$119)+'СЕТ СН'!$I$12+СВЦЭМ!$D$10+'СЕТ СН'!$I$6-'СЕТ СН'!$I$22</f>
        <v>1449.5579595300001</v>
      </c>
      <c r="W148" s="36">
        <f>SUMIFS(СВЦЭМ!$C$33:$C$776,СВЦЭМ!$A$33:$A$776,$A148,СВЦЭМ!$B$33:$B$776,W$119)+'СЕТ СН'!$I$12+СВЦЭМ!$D$10+'СЕТ СН'!$I$6-'СЕТ СН'!$I$22</f>
        <v>1464.6304900099999</v>
      </c>
      <c r="X148" s="36">
        <f>SUMIFS(СВЦЭМ!$C$33:$C$776,СВЦЭМ!$A$33:$A$776,$A148,СВЦЭМ!$B$33:$B$776,X$119)+'СЕТ СН'!$I$12+СВЦЭМ!$D$10+'СЕТ СН'!$I$6-'СЕТ СН'!$I$22</f>
        <v>1474.26335726</v>
      </c>
      <c r="Y148" s="36">
        <f>SUMIFS(СВЦЭМ!$C$33:$C$776,СВЦЭМ!$A$33:$A$776,$A148,СВЦЭМ!$B$33:$B$776,Y$119)+'СЕТ СН'!$I$12+СВЦЭМ!$D$10+'СЕТ СН'!$I$6-'СЕТ СН'!$I$22</f>
        <v>1494.34680185</v>
      </c>
    </row>
    <row r="149" spans="1:26" ht="15.75" x14ac:dyDescent="0.2">
      <c r="A149" s="35">
        <f t="shared" si="3"/>
        <v>44195</v>
      </c>
      <c r="B149" s="36">
        <f>SUMIFS(СВЦЭМ!$C$33:$C$776,СВЦЭМ!$A$33:$A$776,$A149,СВЦЭМ!$B$33:$B$776,B$119)+'СЕТ СН'!$I$12+СВЦЭМ!$D$10+'СЕТ СН'!$I$6-'СЕТ СН'!$I$22</f>
        <v>1579.0987652600002</v>
      </c>
      <c r="C149" s="36">
        <f>SUMIFS(СВЦЭМ!$C$33:$C$776,СВЦЭМ!$A$33:$A$776,$A149,СВЦЭМ!$B$33:$B$776,C$119)+'СЕТ СН'!$I$12+СВЦЭМ!$D$10+'СЕТ СН'!$I$6-'СЕТ СН'!$I$22</f>
        <v>1633.15316669</v>
      </c>
      <c r="D149" s="36">
        <f>SUMIFS(СВЦЭМ!$C$33:$C$776,СВЦЭМ!$A$33:$A$776,$A149,СВЦЭМ!$B$33:$B$776,D$119)+'СЕТ СН'!$I$12+СВЦЭМ!$D$10+'СЕТ СН'!$I$6-'СЕТ СН'!$I$22</f>
        <v>1648.2917746500002</v>
      </c>
      <c r="E149" s="36">
        <f>SUMIFS(СВЦЭМ!$C$33:$C$776,СВЦЭМ!$A$33:$A$776,$A149,СВЦЭМ!$B$33:$B$776,E$119)+'СЕТ СН'!$I$12+СВЦЭМ!$D$10+'СЕТ СН'!$I$6-'СЕТ СН'!$I$22</f>
        <v>1656.9884135500001</v>
      </c>
      <c r="F149" s="36">
        <f>SUMIFS(СВЦЭМ!$C$33:$C$776,СВЦЭМ!$A$33:$A$776,$A149,СВЦЭМ!$B$33:$B$776,F$119)+'СЕТ СН'!$I$12+СВЦЭМ!$D$10+'СЕТ СН'!$I$6-'СЕТ СН'!$I$22</f>
        <v>1656.7393459499999</v>
      </c>
      <c r="G149" s="36">
        <f>SUMIFS(СВЦЭМ!$C$33:$C$776,СВЦЭМ!$A$33:$A$776,$A149,СВЦЭМ!$B$33:$B$776,G$119)+'СЕТ СН'!$I$12+СВЦЭМ!$D$10+'СЕТ СН'!$I$6-'СЕТ СН'!$I$22</f>
        <v>1636.0430333099998</v>
      </c>
      <c r="H149" s="36">
        <f>SUMIFS(СВЦЭМ!$C$33:$C$776,СВЦЭМ!$A$33:$A$776,$A149,СВЦЭМ!$B$33:$B$776,H$119)+'СЕТ СН'!$I$12+СВЦЭМ!$D$10+'СЕТ СН'!$I$6-'СЕТ СН'!$I$22</f>
        <v>1600.3220339099998</v>
      </c>
      <c r="I149" s="36">
        <f>SUMIFS(СВЦЭМ!$C$33:$C$776,СВЦЭМ!$A$33:$A$776,$A149,СВЦЭМ!$B$33:$B$776,I$119)+'СЕТ СН'!$I$12+СВЦЭМ!$D$10+'СЕТ СН'!$I$6-'СЕТ СН'!$I$22</f>
        <v>1542.9379702800002</v>
      </c>
      <c r="J149" s="36">
        <f>SUMIFS(СВЦЭМ!$C$33:$C$776,СВЦЭМ!$A$33:$A$776,$A149,СВЦЭМ!$B$33:$B$776,J$119)+'СЕТ СН'!$I$12+СВЦЭМ!$D$10+'СЕТ СН'!$I$6-'СЕТ СН'!$I$22</f>
        <v>1486.4437374600002</v>
      </c>
      <c r="K149" s="36">
        <f>SUMIFS(СВЦЭМ!$C$33:$C$776,СВЦЭМ!$A$33:$A$776,$A149,СВЦЭМ!$B$33:$B$776,K$119)+'СЕТ СН'!$I$12+СВЦЭМ!$D$10+'СЕТ СН'!$I$6-'СЕТ СН'!$I$22</f>
        <v>1461.0152144900001</v>
      </c>
      <c r="L149" s="36">
        <f>SUMIFS(СВЦЭМ!$C$33:$C$776,СВЦЭМ!$A$33:$A$776,$A149,СВЦЭМ!$B$33:$B$776,L$119)+'СЕТ СН'!$I$12+СВЦЭМ!$D$10+'СЕТ СН'!$I$6-'СЕТ СН'!$I$22</f>
        <v>1463.3511462800002</v>
      </c>
      <c r="M149" s="36">
        <f>SUMIFS(СВЦЭМ!$C$33:$C$776,СВЦЭМ!$A$33:$A$776,$A149,СВЦЭМ!$B$33:$B$776,M$119)+'СЕТ СН'!$I$12+СВЦЭМ!$D$10+'СЕТ СН'!$I$6-'СЕТ СН'!$I$22</f>
        <v>1464.9436002500001</v>
      </c>
      <c r="N149" s="36">
        <f>SUMIFS(СВЦЭМ!$C$33:$C$776,СВЦЭМ!$A$33:$A$776,$A149,СВЦЭМ!$B$33:$B$776,N$119)+'СЕТ СН'!$I$12+СВЦЭМ!$D$10+'СЕТ СН'!$I$6-'СЕТ СН'!$I$22</f>
        <v>1472.8391602500001</v>
      </c>
      <c r="O149" s="36">
        <f>SUMIFS(СВЦЭМ!$C$33:$C$776,СВЦЭМ!$A$33:$A$776,$A149,СВЦЭМ!$B$33:$B$776,O$119)+'СЕТ СН'!$I$12+СВЦЭМ!$D$10+'СЕТ СН'!$I$6-'СЕТ СН'!$I$22</f>
        <v>1512.1036445700001</v>
      </c>
      <c r="P149" s="36">
        <f>SUMIFS(СВЦЭМ!$C$33:$C$776,СВЦЭМ!$A$33:$A$776,$A149,СВЦЭМ!$B$33:$B$776,P$119)+'СЕТ СН'!$I$12+СВЦЭМ!$D$10+'СЕТ СН'!$I$6-'СЕТ СН'!$I$22</f>
        <v>1528.0155255</v>
      </c>
      <c r="Q149" s="36">
        <f>SUMIFS(СВЦЭМ!$C$33:$C$776,СВЦЭМ!$A$33:$A$776,$A149,СВЦЭМ!$B$33:$B$776,Q$119)+'СЕТ СН'!$I$12+СВЦЭМ!$D$10+'СЕТ СН'!$I$6-'СЕТ СН'!$I$22</f>
        <v>1523.1987064</v>
      </c>
      <c r="R149" s="36">
        <f>SUMIFS(СВЦЭМ!$C$33:$C$776,СВЦЭМ!$A$33:$A$776,$A149,СВЦЭМ!$B$33:$B$776,R$119)+'СЕТ СН'!$I$12+СВЦЭМ!$D$10+'СЕТ СН'!$I$6-'СЕТ СН'!$I$22</f>
        <v>1489.2062469900002</v>
      </c>
      <c r="S149" s="36">
        <f>SUMIFS(СВЦЭМ!$C$33:$C$776,СВЦЭМ!$A$33:$A$776,$A149,СВЦЭМ!$B$33:$B$776,S$119)+'СЕТ СН'!$I$12+СВЦЭМ!$D$10+'СЕТ СН'!$I$6-'СЕТ СН'!$I$22</f>
        <v>1471.4051486100002</v>
      </c>
      <c r="T149" s="36">
        <f>SUMIFS(СВЦЭМ!$C$33:$C$776,СВЦЭМ!$A$33:$A$776,$A149,СВЦЭМ!$B$33:$B$776,T$119)+'СЕТ СН'!$I$12+СВЦЭМ!$D$10+'СЕТ СН'!$I$6-'СЕТ СН'!$I$22</f>
        <v>1469.6234135099999</v>
      </c>
      <c r="U149" s="36">
        <f>SUMIFS(СВЦЭМ!$C$33:$C$776,СВЦЭМ!$A$33:$A$776,$A149,СВЦЭМ!$B$33:$B$776,U$119)+'СЕТ СН'!$I$12+СВЦЭМ!$D$10+'СЕТ СН'!$I$6-'СЕТ СН'!$I$22</f>
        <v>1460.6550060100001</v>
      </c>
      <c r="V149" s="36">
        <f>SUMIFS(СВЦЭМ!$C$33:$C$776,СВЦЭМ!$A$33:$A$776,$A149,СВЦЭМ!$B$33:$B$776,V$119)+'СЕТ СН'!$I$12+СВЦЭМ!$D$10+'СЕТ СН'!$I$6-'СЕТ СН'!$I$22</f>
        <v>1465.5112664799999</v>
      </c>
      <c r="W149" s="36">
        <f>SUMIFS(СВЦЭМ!$C$33:$C$776,СВЦЭМ!$A$33:$A$776,$A149,СВЦЭМ!$B$33:$B$776,W$119)+'СЕТ СН'!$I$12+СВЦЭМ!$D$10+'СЕТ СН'!$I$6-'СЕТ СН'!$I$22</f>
        <v>1479.6242287</v>
      </c>
      <c r="X149" s="36">
        <f>SUMIFS(СВЦЭМ!$C$33:$C$776,СВЦЭМ!$A$33:$A$776,$A149,СВЦЭМ!$B$33:$B$776,X$119)+'СЕТ СН'!$I$12+СВЦЭМ!$D$10+'СЕТ СН'!$I$6-'СЕТ СН'!$I$22</f>
        <v>1495.4335909400002</v>
      </c>
      <c r="Y149" s="36">
        <f>SUMIFS(СВЦЭМ!$C$33:$C$776,СВЦЭМ!$A$33:$A$776,$A149,СВЦЭМ!$B$33:$B$776,Y$119)+'СЕТ СН'!$I$12+СВЦЭМ!$D$10+'СЕТ СН'!$I$6-'СЕТ СН'!$I$22</f>
        <v>1502.2007746500001</v>
      </c>
    </row>
    <row r="150" spans="1:26" ht="15.75" x14ac:dyDescent="0.2">
      <c r="A150" s="35">
        <f t="shared" si="3"/>
        <v>44196</v>
      </c>
      <c r="B150" s="36">
        <f>SUMIFS(СВЦЭМ!$C$33:$C$776,СВЦЭМ!$A$33:$A$776,$A150,СВЦЭМ!$B$33:$B$776,B$119)+'СЕТ СН'!$I$12+СВЦЭМ!$D$10+'СЕТ СН'!$I$6-'СЕТ СН'!$I$22</f>
        <v>1560.6550946399998</v>
      </c>
      <c r="C150" s="36">
        <f>SUMIFS(СВЦЭМ!$C$33:$C$776,СВЦЭМ!$A$33:$A$776,$A150,СВЦЭМ!$B$33:$B$776,C$119)+'СЕТ СН'!$I$12+СВЦЭМ!$D$10+'СЕТ СН'!$I$6-'СЕТ СН'!$I$22</f>
        <v>1611.7844923299999</v>
      </c>
      <c r="D150" s="36">
        <f>SUMIFS(СВЦЭМ!$C$33:$C$776,СВЦЭМ!$A$33:$A$776,$A150,СВЦЭМ!$B$33:$B$776,D$119)+'СЕТ СН'!$I$12+СВЦЭМ!$D$10+'СЕТ СН'!$I$6-'СЕТ СН'!$I$22</f>
        <v>1627.7166710500001</v>
      </c>
      <c r="E150" s="36">
        <f>SUMIFS(СВЦЭМ!$C$33:$C$776,СВЦЭМ!$A$33:$A$776,$A150,СВЦЭМ!$B$33:$B$776,E$119)+'СЕТ СН'!$I$12+СВЦЭМ!$D$10+'СЕТ СН'!$I$6-'СЕТ СН'!$I$22</f>
        <v>1646.1460126100001</v>
      </c>
      <c r="F150" s="36">
        <f>SUMIFS(СВЦЭМ!$C$33:$C$776,СВЦЭМ!$A$33:$A$776,$A150,СВЦЭМ!$B$33:$B$776,F$119)+'СЕТ СН'!$I$12+СВЦЭМ!$D$10+'СЕТ СН'!$I$6-'СЕТ СН'!$I$22</f>
        <v>1645.5202648200002</v>
      </c>
      <c r="G150" s="36">
        <f>SUMIFS(СВЦЭМ!$C$33:$C$776,СВЦЭМ!$A$33:$A$776,$A150,СВЦЭМ!$B$33:$B$776,G$119)+'СЕТ СН'!$I$12+СВЦЭМ!$D$10+'СЕТ СН'!$I$6-'СЕТ СН'!$I$22</f>
        <v>1624.6863905800001</v>
      </c>
      <c r="H150" s="36">
        <f>SUMIFS(СВЦЭМ!$C$33:$C$776,СВЦЭМ!$A$33:$A$776,$A150,СВЦЭМ!$B$33:$B$776,H$119)+'СЕТ СН'!$I$12+СВЦЭМ!$D$10+'СЕТ СН'!$I$6-'СЕТ СН'!$I$22</f>
        <v>1600.2978876000002</v>
      </c>
      <c r="I150" s="36">
        <f>SUMIFS(СВЦЭМ!$C$33:$C$776,СВЦЭМ!$A$33:$A$776,$A150,СВЦЭМ!$B$33:$B$776,I$119)+'СЕТ СН'!$I$12+СВЦЭМ!$D$10+'СЕТ СН'!$I$6-'СЕТ СН'!$I$22</f>
        <v>1546.5575635800001</v>
      </c>
      <c r="J150" s="36">
        <f>SUMIFS(СВЦЭМ!$C$33:$C$776,СВЦЭМ!$A$33:$A$776,$A150,СВЦЭМ!$B$33:$B$776,J$119)+'СЕТ СН'!$I$12+СВЦЭМ!$D$10+'СЕТ СН'!$I$6-'СЕТ СН'!$I$22</f>
        <v>1504.76327283</v>
      </c>
      <c r="K150" s="36">
        <f>SUMIFS(СВЦЭМ!$C$33:$C$776,СВЦЭМ!$A$33:$A$776,$A150,СВЦЭМ!$B$33:$B$776,K$119)+'СЕТ СН'!$I$12+СВЦЭМ!$D$10+'СЕТ СН'!$I$6-'СЕТ СН'!$I$22</f>
        <v>1487.26976554</v>
      </c>
      <c r="L150" s="36">
        <f>SUMIFS(СВЦЭМ!$C$33:$C$776,СВЦЭМ!$A$33:$A$776,$A150,СВЦЭМ!$B$33:$B$776,L$119)+'СЕТ СН'!$I$12+СВЦЭМ!$D$10+'СЕТ СН'!$I$6-'СЕТ СН'!$I$22</f>
        <v>1473.3652164499999</v>
      </c>
      <c r="M150" s="36">
        <f>SUMIFS(СВЦЭМ!$C$33:$C$776,СВЦЭМ!$A$33:$A$776,$A150,СВЦЭМ!$B$33:$B$776,M$119)+'СЕТ СН'!$I$12+СВЦЭМ!$D$10+'СЕТ СН'!$I$6-'СЕТ СН'!$I$22</f>
        <v>1475.01195282</v>
      </c>
      <c r="N150" s="36">
        <f>SUMIFS(СВЦЭМ!$C$33:$C$776,СВЦЭМ!$A$33:$A$776,$A150,СВЦЭМ!$B$33:$B$776,N$119)+'СЕТ СН'!$I$12+СВЦЭМ!$D$10+'СЕТ СН'!$I$6-'СЕТ СН'!$I$22</f>
        <v>1478.52076364</v>
      </c>
      <c r="O150" s="36">
        <f>SUMIFS(СВЦЭМ!$C$33:$C$776,СВЦЭМ!$A$33:$A$776,$A150,СВЦЭМ!$B$33:$B$776,O$119)+'СЕТ СН'!$I$12+СВЦЭМ!$D$10+'СЕТ СН'!$I$6-'СЕТ СН'!$I$22</f>
        <v>1525.94200561</v>
      </c>
      <c r="P150" s="36">
        <f>SUMIFS(СВЦЭМ!$C$33:$C$776,СВЦЭМ!$A$33:$A$776,$A150,СВЦЭМ!$B$33:$B$776,P$119)+'СЕТ СН'!$I$12+СВЦЭМ!$D$10+'СЕТ СН'!$I$6-'СЕТ СН'!$I$22</f>
        <v>1538.7918421300001</v>
      </c>
      <c r="Q150" s="36">
        <f>SUMIFS(СВЦЭМ!$C$33:$C$776,СВЦЭМ!$A$33:$A$776,$A150,СВЦЭМ!$B$33:$B$776,Q$119)+'СЕТ СН'!$I$12+СВЦЭМ!$D$10+'СЕТ СН'!$I$6-'СЕТ СН'!$I$22</f>
        <v>1546.8266163100002</v>
      </c>
      <c r="R150" s="36">
        <f>SUMIFS(СВЦЭМ!$C$33:$C$776,СВЦЭМ!$A$33:$A$776,$A150,СВЦЭМ!$B$33:$B$776,R$119)+'СЕТ СН'!$I$12+СВЦЭМ!$D$10+'СЕТ СН'!$I$6-'СЕТ СН'!$I$22</f>
        <v>1510.1723397999999</v>
      </c>
      <c r="S150" s="36">
        <f>SUMIFS(СВЦЭМ!$C$33:$C$776,СВЦЭМ!$A$33:$A$776,$A150,СВЦЭМ!$B$33:$B$776,S$119)+'СЕТ СН'!$I$12+СВЦЭМ!$D$10+'СЕТ СН'!$I$6-'СЕТ СН'!$I$22</f>
        <v>1472.19696602</v>
      </c>
      <c r="T150" s="36">
        <f>SUMIFS(СВЦЭМ!$C$33:$C$776,СВЦЭМ!$A$33:$A$776,$A150,СВЦЭМ!$B$33:$B$776,T$119)+'СЕТ СН'!$I$12+СВЦЭМ!$D$10+'СЕТ СН'!$I$6-'СЕТ СН'!$I$22</f>
        <v>1445.75311078</v>
      </c>
      <c r="U150" s="36">
        <f>SUMIFS(СВЦЭМ!$C$33:$C$776,СВЦЭМ!$A$33:$A$776,$A150,СВЦЭМ!$B$33:$B$776,U$119)+'СЕТ СН'!$I$12+СВЦЭМ!$D$10+'СЕТ СН'!$I$6-'СЕТ СН'!$I$22</f>
        <v>1444.9543053900002</v>
      </c>
      <c r="V150" s="36">
        <f>SUMIFS(СВЦЭМ!$C$33:$C$776,СВЦЭМ!$A$33:$A$776,$A150,СВЦЭМ!$B$33:$B$776,V$119)+'СЕТ СН'!$I$12+СВЦЭМ!$D$10+'СЕТ СН'!$I$6-'СЕТ СН'!$I$22</f>
        <v>1450.3355684200001</v>
      </c>
      <c r="W150" s="36">
        <f>SUMIFS(СВЦЭМ!$C$33:$C$776,СВЦЭМ!$A$33:$A$776,$A150,СВЦЭМ!$B$33:$B$776,W$119)+'СЕТ СН'!$I$12+СВЦЭМ!$D$10+'СЕТ СН'!$I$6-'СЕТ СН'!$I$22</f>
        <v>1464.9450850000001</v>
      </c>
      <c r="X150" s="36">
        <f>SUMIFS(СВЦЭМ!$C$33:$C$776,СВЦЭМ!$A$33:$A$776,$A150,СВЦЭМ!$B$33:$B$776,X$119)+'СЕТ СН'!$I$12+СВЦЭМ!$D$10+'СЕТ СН'!$I$6-'СЕТ СН'!$I$22</f>
        <v>1460.9889709300001</v>
      </c>
      <c r="Y150" s="36">
        <f>SUMIFS(СВЦЭМ!$C$33:$C$776,СВЦЭМ!$A$33:$A$776,$A150,СВЦЭМ!$B$33:$B$776,Y$119)+'СЕТ СН'!$I$12+СВЦЭМ!$D$10+'СЕТ СН'!$I$6-'СЕТ СН'!$I$22</f>
        <v>1476.9598471899999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5" t="s">
        <v>74</v>
      </c>
      <c r="B153" s="125"/>
      <c r="C153" s="125"/>
      <c r="D153" s="125"/>
      <c r="E153" s="125"/>
      <c r="F153" s="125"/>
      <c r="G153" s="125"/>
      <c r="H153" s="125"/>
      <c r="I153" s="125"/>
      <c r="J153" s="125"/>
      <c r="K153" s="125"/>
      <c r="L153" s="125"/>
      <c r="M153" s="125"/>
      <c r="N153" s="126" t="s">
        <v>29</v>
      </c>
      <c r="O153" s="126"/>
      <c r="P153" s="126"/>
      <c r="Q153" s="126"/>
      <c r="R153" s="126"/>
      <c r="S153" s="126"/>
      <c r="T153" s="126"/>
      <c r="U153" s="126"/>
      <c r="V153" s="39"/>
      <c r="W153" s="39"/>
      <c r="X153" s="39"/>
      <c r="Y153" s="39"/>
      <c r="Z153" s="39"/>
    </row>
    <row r="154" spans="1:26" ht="15.75" x14ac:dyDescent="0.25">
      <c r="A154" s="125"/>
      <c r="B154" s="125"/>
      <c r="C154" s="125"/>
      <c r="D154" s="125"/>
      <c r="E154" s="125"/>
      <c r="F154" s="125"/>
      <c r="G154" s="125"/>
      <c r="H154" s="125"/>
      <c r="I154" s="125"/>
      <c r="J154" s="125"/>
      <c r="K154" s="125"/>
      <c r="L154" s="125"/>
      <c r="M154" s="125"/>
      <c r="N154" s="127" t="s">
        <v>0</v>
      </c>
      <c r="O154" s="127"/>
      <c r="P154" s="127" t="s">
        <v>1</v>
      </c>
      <c r="Q154" s="127"/>
      <c r="R154" s="127" t="s">
        <v>2</v>
      </c>
      <c r="S154" s="127"/>
      <c r="T154" s="127" t="s">
        <v>3</v>
      </c>
      <c r="U154" s="127"/>
      <c r="V154" s="32"/>
      <c r="W154" s="32"/>
      <c r="X154" s="32"/>
      <c r="Y154" s="32"/>
    </row>
    <row r="155" spans="1:26" ht="15.75" x14ac:dyDescent="0.2">
      <c r="A155" s="125"/>
      <c r="B155" s="125"/>
      <c r="C155" s="125"/>
      <c r="D155" s="125"/>
      <c r="E155" s="125"/>
      <c r="F155" s="125"/>
      <c r="G155" s="125"/>
      <c r="H155" s="125"/>
      <c r="I155" s="125"/>
      <c r="J155" s="125"/>
      <c r="K155" s="125"/>
      <c r="L155" s="125"/>
      <c r="M155" s="125"/>
      <c r="N155" s="128">
        <f>СВЦЭМ!$D$12+'СЕТ СН'!$F$13-'СЕТ СН'!$F$23</f>
        <v>696641.74091441964</v>
      </c>
      <c r="O155" s="129"/>
      <c r="P155" s="128">
        <f>СВЦЭМ!$D$12+'СЕТ СН'!$F$13-'СЕТ СН'!$G$23</f>
        <v>696641.74091441964</v>
      </c>
      <c r="Q155" s="129"/>
      <c r="R155" s="128">
        <f>СВЦЭМ!$D$12+'СЕТ СН'!$F$13-'СЕТ СН'!$H$23</f>
        <v>696641.74091441964</v>
      </c>
      <c r="S155" s="129"/>
      <c r="T155" s="128">
        <f>СВЦЭМ!$D$12+'СЕТ СН'!$F$13-'СЕТ СН'!$I$23</f>
        <v>696641.74091441964</v>
      </c>
      <c r="U155" s="129"/>
      <c r="V155" s="40"/>
      <c r="W155" s="40"/>
      <c r="X155" s="40"/>
      <c r="Y155" s="40"/>
    </row>
    <row r="156" spans="1:26" x14ac:dyDescent="0.25">
      <c r="A156" s="153"/>
      <c r="B156" s="153"/>
      <c r="C156" s="153"/>
      <c r="D156" s="153"/>
      <c r="E156" s="153"/>
      <c r="F156" s="154"/>
      <c r="G156" s="154"/>
      <c r="H156" s="154"/>
      <c r="I156" s="154"/>
      <c r="J156" s="154"/>
      <c r="K156" s="154"/>
      <c r="L156" s="154"/>
      <c r="M156" s="154"/>
    </row>
    <row r="157" spans="1:26" ht="15.75" x14ac:dyDescent="0.25">
      <c r="A157" s="144" t="s">
        <v>75</v>
      </c>
      <c r="B157" s="145"/>
      <c r="C157" s="145"/>
      <c r="D157" s="145"/>
      <c r="E157" s="145"/>
      <c r="F157" s="145"/>
      <c r="G157" s="145"/>
      <c r="H157" s="145"/>
      <c r="I157" s="145"/>
      <c r="J157" s="145"/>
      <c r="K157" s="145"/>
      <c r="L157" s="145"/>
      <c r="M157" s="146"/>
      <c r="N157" s="126" t="s">
        <v>29</v>
      </c>
      <c r="O157" s="126"/>
      <c r="P157" s="126"/>
      <c r="Q157" s="126"/>
      <c r="R157" s="126"/>
      <c r="S157" s="126"/>
      <c r="T157" s="126"/>
      <c r="U157" s="126"/>
    </row>
    <row r="158" spans="1:26" ht="15.75" x14ac:dyDescent="0.25">
      <c r="A158" s="147"/>
      <c r="B158" s="148"/>
      <c r="C158" s="148"/>
      <c r="D158" s="148"/>
      <c r="E158" s="148"/>
      <c r="F158" s="148"/>
      <c r="G158" s="148"/>
      <c r="H158" s="148"/>
      <c r="I158" s="148"/>
      <c r="J158" s="148"/>
      <c r="K158" s="148"/>
      <c r="L158" s="148"/>
      <c r="M158" s="149"/>
      <c r="N158" s="127" t="s">
        <v>0</v>
      </c>
      <c r="O158" s="127"/>
      <c r="P158" s="127" t="s">
        <v>1</v>
      </c>
      <c r="Q158" s="127"/>
      <c r="R158" s="127" t="s">
        <v>2</v>
      </c>
      <c r="S158" s="127"/>
      <c r="T158" s="127" t="s">
        <v>3</v>
      </c>
      <c r="U158" s="127"/>
    </row>
    <row r="159" spans="1:26" ht="15.75" x14ac:dyDescent="0.25">
      <c r="A159" s="150"/>
      <c r="B159" s="151"/>
      <c r="C159" s="151"/>
      <c r="D159" s="151"/>
      <c r="E159" s="151"/>
      <c r="F159" s="151"/>
      <c r="G159" s="151"/>
      <c r="H159" s="151"/>
      <c r="I159" s="151"/>
      <c r="J159" s="151"/>
      <c r="K159" s="151"/>
      <c r="L159" s="151"/>
      <c r="M159" s="152"/>
      <c r="N159" s="143">
        <f>'СЕТ СН'!$F$7</f>
        <v>509348.01</v>
      </c>
      <c r="O159" s="143"/>
      <c r="P159" s="143">
        <f>'СЕТ СН'!$G$7</f>
        <v>848174.03</v>
      </c>
      <c r="Q159" s="143"/>
      <c r="R159" s="143">
        <f>'СЕТ СН'!$H$7</f>
        <v>852515.41</v>
      </c>
      <c r="S159" s="143"/>
      <c r="T159" s="143">
        <f>'СЕТ СН'!$I$7</f>
        <v>580682.93000000005</v>
      </c>
      <c r="U159" s="143"/>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2" t="s">
        <v>40</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32.25" customHeight="1" x14ac:dyDescent="0.2">
      <c r="A4" s="142" t="s">
        <v>10</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01.12.2020</v>
      </c>
      <c r="B12" s="36">
        <f>SUMIFS(СВЦЭМ!$D$33:$D$776,СВЦЭМ!$A$33:$A$776,$A12,СВЦЭМ!$B$33:$B$776,B$11)+'СЕТ СН'!$F$14+СВЦЭМ!$D$10+'СЕТ СН'!$F$5-'СЕТ СН'!$F$24</f>
        <v>2012.0037031500001</v>
      </c>
      <c r="C12" s="36">
        <f>SUMIFS(СВЦЭМ!$D$33:$D$776,СВЦЭМ!$A$33:$A$776,$A12,СВЦЭМ!$B$33:$B$776,C$11)+'СЕТ СН'!$F$14+СВЦЭМ!$D$10+'СЕТ СН'!$F$5-'СЕТ СН'!$F$24</f>
        <v>2080.2928168099997</v>
      </c>
      <c r="D12" s="36">
        <f>SUMIFS(СВЦЭМ!$D$33:$D$776,СВЦЭМ!$A$33:$A$776,$A12,СВЦЭМ!$B$33:$B$776,D$11)+'СЕТ СН'!$F$14+СВЦЭМ!$D$10+'СЕТ СН'!$F$5-'СЕТ СН'!$F$24</f>
        <v>2085.2839774599997</v>
      </c>
      <c r="E12" s="36">
        <f>SUMIFS(СВЦЭМ!$D$33:$D$776,СВЦЭМ!$A$33:$A$776,$A12,СВЦЭМ!$B$33:$B$776,E$11)+'СЕТ СН'!$F$14+СВЦЭМ!$D$10+'СЕТ СН'!$F$5-'СЕТ СН'!$F$24</f>
        <v>2091.1552324900003</v>
      </c>
      <c r="F12" s="36">
        <f>SUMIFS(СВЦЭМ!$D$33:$D$776,СВЦЭМ!$A$33:$A$776,$A12,СВЦЭМ!$B$33:$B$776,F$11)+'СЕТ СН'!$F$14+СВЦЭМ!$D$10+'СЕТ СН'!$F$5-'СЕТ СН'!$F$24</f>
        <v>2079.5283639300001</v>
      </c>
      <c r="G12" s="36">
        <f>SUMIFS(СВЦЭМ!$D$33:$D$776,СВЦЭМ!$A$33:$A$776,$A12,СВЦЭМ!$B$33:$B$776,G$11)+'СЕТ СН'!$F$14+СВЦЭМ!$D$10+'СЕТ СН'!$F$5-'СЕТ СН'!$F$24</f>
        <v>2066.2639767999999</v>
      </c>
      <c r="H12" s="36">
        <f>SUMIFS(СВЦЭМ!$D$33:$D$776,СВЦЭМ!$A$33:$A$776,$A12,СВЦЭМ!$B$33:$B$776,H$11)+'СЕТ СН'!$F$14+СВЦЭМ!$D$10+'СЕТ СН'!$F$5-'СЕТ СН'!$F$24</f>
        <v>2034.6891430700002</v>
      </c>
      <c r="I12" s="36">
        <f>SUMIFS(СВЦЭМ!$D$33:$D$776,СВЦЭМ!$A$33:$A$776,$A12,СВЦЭМ!$B$33:$B$776,I$11)+'СЕТ СН'!$F$14+СВЦЭМ!$D$10+'СЕТ СН'!$F$5-'СЕТ СН'!$F$24</f>
        <v>1973.1959010800001</v>
      </c>
      <c r="J12" s="36">
        <f>SUMIFS(СВЦЭМ!$D$33:$D$776,СВЦЭМ!$A$33:$A$776,$A12,СВЦЭМ!$B$33:$B$776,J$11)+'СЕТ СН'!$F$14+СВЦЭМ!$D$10+'СЕТ СН'!$F$5-'СЕТ СН'!$F$24</f>
        <v>1931.0263842500001</v>
      </c>
      <c r="K12" s="36">
        <f>SUMIFS(СВЦЭМ!$D$33:$D$776,СВЦЭМ!$A$33:$A$776,$A12,СВЦЭМ!$B$33:$B$776,K$11)+'СЕТ СН'!$F$14+СВЦЭМ!$D$10+'СЕТ СН'!$F$5-'СЕТ СН'!$F$24</f>
        <v>1898.61844449</v>
      </c>
      <c r="L12" s="36">
        <f>SUMIFS(СВЦЭМ!$D$33:$D$776,СВЦЭМ!$A$33:$A$776,$A12,СВЦЭМ!$B$33:$B$776,L$11)+'СЕТ СН'!$F$14+СВЦЭМ!$D$10+'СЕТ СН'!$F$5-'СЕТ СН'!$F$24</f>
        <v>1914.0240939</v>
      </c>
      <c r="M12" s="36">
        <f>SUMIFS(СВЦЭМ!$D$33:$D$776,СВЦЭМ!$A$33:$A$776,$A12,СВЦЭМ!$B$33:$B$776,M$11)+'СЕТ СН'!$F$14+СВЦЭМ!$D$10+'СЕТ СН'!$F$5-'СЕТ СН'!$F$24</f>
        <v>1936.4378480300002</v>
      </c>
      <c r="N12" s="36">
        <f>SUMIFS(СВЦЭМ!$D$33:$D$776,СВЦЭМ!$A$33:$A$776,$A12,СВЦЭМ!$B$33:$B$776,N$11)+'СЕТ СН'!$F$14+СВЦЭМ!$D$10+'СЕТ СН'!$F$5-'СЕТ СН'!$F$24</f>
        <v>1943.4029990399999</v>
      </c>
      <c r="O12" s="36">
        <f>SUMIFS(СВЦЭМ!$D$33:$D$776,СВЦЭМ!$A$33:$A$776,$A12,СВЦЭМ!$B$33:$B$776,O$11)+'СЕТ СН'!$F$14+СВЦЭМ!$D$10+'СЕТ СН'!$F$5-'СЕТ СН'!$F$24</f>
        <v>1987.8084030700002</v>
      </c>
      <c r="P12" s="36">
        <f>SUMIFS(СВЦЭМ!$D$33:$D$776,СВЦЭМ!$A$33:$A$776,$A12,СВЦЭМ!$B$33:$B$776,P$11)+'СЕТ СН'!$F$14+СВЦЭМ!$D$10+'СЕТ СН'!$F$5-'СЕТ СН'!$F$24</f>
        <v>2001.4784415900001</v>
      </c>
      <c r="Q12" s="36">
        <f>SUMIFS(СВЦЭМ!$D$33:$D$776,СВЦЭМ!$A$33:$A$776,$A12,СВЦЭМ!$B$33:$B$776,Q$11)+'СЕТ СН'!$F$14+СВЦЭМ!$D$10+'СЕТ СН'!$F$5-'СЕТ СН'!$F$24</f>
        <v>1998.75709177</v>
      </c>
      <c r="R12" s="36">
        <f>SUMIFS(СВЦЭМ!$D$33:$D$776,СВЦЭМ!$A$33:$A$776,$A12,СВЦЭМ!$B$33:$B$776,R$11)+'СЕТ СН'!$F$14+СВЦЭМ!$D$10+'СЕТ СН'!$F$5-'СЕТ СН'!$F$24</f>
        <v>1963.9698815100001</v>
      </c>
      <c r="S12" s="36">
        <f>SUMIFS(СВЦЭМ!$D$33:$D$776,СВЦЭМ!$A$33:$A$776,$A12,СВЦЭМ!$B$33:$B$776,S$11)+'СЕТ СН'!$F$14+СВЦЭМ!$D$10+'СЕТ СН'!$F$5-'СЕТ СН'!$F$24</f>
        <v>1923.3761595300002</v>
      </c>
      <c r="T12" s="36">
        <f>SUMIFS(СВЦЭМ!$D$33:$D$776,СВЦЭМ!$A$33:$A$776,$A12,СВЦЭМ!$B$33:$B$776,T$11)+'СЕТ СН'!$F$14+СВЦЭМ!$D$10+'СЕТ СН'!$F$5-'СЕТ СН'!$F$24</f>
        <v>1908.4401550000002</v>
      </c>
      <c r="U12" s="36">
        <f>SUMIFS(СВЦЭМ!$D$33:$D$776,СВЦЭМ!$A$33:$A$776,$A12,СВЦЭМ!$B$33:$B$776,U$11)+'СЕТ СН'!$F$14+СВЦЭМ!$D$10+'СЕТ СН'!$F$5-'СЕТ СН'!$F$24</f>
        <v>1910.42378869</v>
      </c>
      <c r="V12" s="36">
        <f>SUMIFS(СВЦЭМ!$D$33:$D$776,СВЦЭМ!$A$33:$A$776,$A12,СВЦЭМ!$B$33:$B$776,V$11)+'СЕТ СН'!$F$14+СВЦЭМ!$D$10+'СЕТ СН'!$F$5-'СЕТ СН'!$F$24</f>
        <v>1931.1851198300001</v>
      </c>
      <c r="W12" s="36">
        <f>SUMIFS(СВЦЭМ!$D$33:$D$776,СВЦЭМ!$A$33:$A$776,$A12,СВЦЭМ!$B$33:$B$776,W$11)+'СЕТ СН'!$F$14+СВЦЭМ!$D$10+'СЕТ СН'!$F$5-'СЕТ СН'!$F$24</f>
        <v>1945.5268647400001</v>
      </c>
      <c r="X12" s="36">
        <f>SUMIFS(СВЦЭМ!$D$33:$D$776,СВЦЭМ!$A$33:$A$776,$A12,СВЦЭМ!$B$33:$B$776,X$11)+'СЕТ СН'!$F$14+СВЦЭМ!$D$10+'СЕТ СН'!$F$5-'СЕТ СН'!$F$24</f>
        <v>1953.2998922400002</v>
      </c>
      <c r="Y12" s="36">
        <f>SUMIFS(СВЦЭМ!$D$33:$D$776,СВЦЭМ!$A$33:$A$776,$A12,СВЦЭМ!$B$33:$B$776,Y$11)+'СЕТ СН'!$F$14+СВЦЭМ!$D$10+'СЕТ СН'!$F$5-'СЕТ СН'!$F$24</f>
        <v>1978.7821299000002</v>
      </c>
      <c r="AA12" s="45"/>
    </row>
    <row r="13" spans="1:27" ht="15.75" x14ac:dyDescent="0.2">
      <c r="A13" s="35">
        <f>A12+1</f>
        <v>44167</v>
      </c>
      <c r="B13" s="36">
        <f>SUMIFS(СВЦЭМ!$D$33:$D$776,СВЦЭМ!$A$33:$A$776,$A13,СВЦЭМ!$B$33:$B$776,B$11)+'СЕТ СН'!$F$14+СВЦЭМ!$D$10+'СЕТ СН'!$F$5-'СЕТ СН'!$F$24</f>
        <v>2045.8315922900001</v>
      </c>
      <c r="C13" s="36">
        <f>SUMIFS(СВЦЭМ!$D$33:$D$776,СВЦЭМ!$A$33:$A$776,$A13,СВЦЭМ!$B$33:$B$776,C$11)+'СЕТ СН'!$F$14+СВЦЭМ!$D$10+'СЕТ СН'!$F$5-'СЕТ СН'!$F$24</f>
        <v>2110.70517268</v>
      </c>
      <c r="D13" s="36">
        <f>SUMIFS(СВЦЭМ!$D$33:$D$776,СВЦЭМ!$A$33:$A$776,$A13,СВЦЭМ!$B$33:$B$776,D$11)+'СЕТ СН'!$F$14+СВЦЭМ!$D$10+'СЕТ СН'!$F$5-'СЕТ СН'!$F$24</f>
        <v>2117.8940848299999</v>
      </c>
      <c r="E13" s="36">
        <f>SUMIFS(СВЦЭМ!$D$33:$D$776,СВЦЭМ!$A$33:$A$776,$A13,СВЦЭМ!$B$33:$B$776,E$11)+'СЕТ СН'!$F$14+СВЦЭМ!$D$10+'СЕТ СН'!$F$5-'СЕТ СН'!$F$24</f>
        <v>2119.19178491</v>
      </c>
      <c r="F13" s="36">
        <f>SUMIFS(СВЦЭМ!$D$33:$D$776,СВЦЭМ!$A$33:$A$776,$A13,СВЦЭМ!$B$33:$B$776,F$11)+'СЕТ СН'!$F$14+СВЦЭМ!$D$10+'СЕТ СН'!$F$5-'СЕТ СН'!$F$24</f>
        <v>2115.5496831500004</v>
      </c>
      <c r="G13" s="36">
        <f>SUMIFS(СВЦЭМ!$D$33:$D$776,СВЦЭМ!$A$33:$A$776,$A13,СВЦЭМ!$B$33:$B$776,G$11)+'СЕТ СН'!$F$14+СВЦЭМ!$D$10+'СЕТ СН'!$F$5-'СЕТ СН'!$F$24</f>
        <v>2106.5115162500001</v>
      </c>
      <c r="H13" s="36">
        <f>SUMIFS(СВЦЭМ!$D$33:$D$776,СВЦЭМ!$A$33:$A$776,$A13,СВЦЭМ!$B$33:$B$776,H$11)+'СЕТ СН'!$F$14+СВЦЭМ!$D$10+'СЕТ СН'!$F$5-'СЕТ СН'!$F$24</f>
        <v>2067.28991511</v>
      </c>
      <c r="I13" s="36">
        <f>SUMIFS(СВЦЭМ!$D$33:$D$776,СВЦЭМ!$A$33:$A$776,$A13,СВЦЭМ!$B$33:$B$776,I$11)+'СЕТ СН'!$F$14+СВЦЭМ!$D$10+'СЕТ СН'!$F$5-'СЕТ СН'!$F$24</f>
        <v>2013.0479675500001</v>
      </c>
      <c r="J13" s="36">
        <f>SUMIFS(СВЦЭМ!$D$33:$D$776,СВЦЭМ!$A$33:$A$776,$A13,СВЦЭМ!$B$33:$B$776,J$11)+'СЕТ СН'!$F$14+СВЦЭМ!$D$10+'СЕТ СН'!$F$5-'СЕТ СН'!$F$24</f>
        <v>1956.5167419900001</v>
      </c>
      <c r="K13" s="36">
        <f>SUMIFS(СВЦЭМ!$D$33:$D$776,СВЦЭМ!$A$33:$A$776,$A13,СВЦЭМ!$B$33:$B$776,K$11)+'СЕТ СН'!$F$14+СВЦЭМ!$D$10+'СЕТ СН'!$F$5-'СЕТ СН'!$F$24</f>
        <v>1918.3552412200002</v>
      </c>
      <c r="L13" s="36">
        <f>SUMIFS(СВЦЭМ!$D$33:$D$776,СВЦЭМ!$A$33:$A$776,$A13,СВЦЭМ!$B$33:$B$776,L$11)+'СЕТ СН'!$F$14+СВЦЭМ!$D$10+'СЕТ СН'!$F$5-'СЕТ СН'!$F$24</f>
        <v>1940.6955097100001</v>
      </c>
      <c r="M13" s="36">
        <f>SUMIFS(СВЦЭМ!$D$33:$D$776,СВЦЭМ!$A$33:$A$776,$A13,СВЦЭМ!$B$33:$B$776,M$11)+'СЕТ СН'!$F$14+СВЦЭМ!$D$10+'СЕТ СН'!$F$5-'СЕТ СН'!$F$24</f>
        <v>1966.44554384</v>
      </c>
      <c r="N13" s="36">
        <f>SUMIFS(СВЦЭМ!$D$33:$D$776,СВЦЭМ!$A$33:$A$776,$A13,СВЦЭМ!$B$33:$B$776,N$11)+'СЕТ СН'!$F$14+СВЦЭМ!$D$10+'СЕТ СН'!$F$5-'СЕТ СН'!$F$24</f>
        <v>1956.9044817399999</v>
      </c>
      <c r="O13" s="36">
        <f>SUMIFS(СВЦЭМ!$D$33:$D$776,СВЦЭМ!$A$33:$A$776,$A13,СВЦЭМ!$B$33:$B$776,O$11)+'СЕТ СН'!$F$14+СВЦЭМ!$D$10+'СЕТ СН'!$F$5-'СЕТ СН'!$F$24</f>
        <v>2008.4962942100001</v>
      </c>
      <c r="P13" s="36">
        <f>SUMIFS(СВЦЭМ!$D$33:$D$776,СВЦЭМ!$A$33:$A$776,$A13,СВЦЭМ!$B$33:$B$776,P$11)+'СЕТ СН'!$F$14+СВЦЭМ!$D$10+'СЕТ СН'!$F$5-'СЕТ СН'!$F$24</f>
        <v>2045.8120429300002</v>
      </c>
      <c r="Q13" s="36">
        <f>SUMIFS(СВЦЭМ!$D$33:$D$776,СВЦЭМ!$A$33:$A$776,$A13,СВЦЭМ!$B$33:$B$776,Q$11)+'СЕТ СН'!$F$14+СВЦЭМ!$D$10+'СЕТ СН'!$F$5-'СЕТ СН'!$F$24</f>
        <v>2036.6588256200002</v>
      </c>
      <c r="R13" s="36">
        <f>SUMIFS(СВЦЭМ!$D$33:$D$776,СВЦЭМ!$A$33:$A$776,$A13,СВЦЭМ!$B$33:$B$776,R$11)+'СЕТ СН'!$F$14+СВЦЭМ!$D$10+'СЕТ СН'!$F$5-'СЕТ СН'!$F$24</f>
        <v>1969.55441531</v>
      </c>
      <c r="S13" s="36">
        <f>SUMIFS(СВЦЭМ!$D$33:$D$776,СВЦЭМ!$A$33:$A$776,$A13,СВЦЭМ!$B$33:$B$776,S$11)+'СЕТ СН'!$F$14+СВЦЭМ!$D$10+'СЕТ СН'!$F$5-'СЕТ СН'!$F$24</f>
        <v>1960.0021182200001</v>
      </c>
      <c r="T13" s="36">
        <f>SUMIFS(СВЦЭМ!$D$33:$D$776,СВЦЭМ!$A$33:$A$776,$A13,СВЦЭМ!$B$33:$B$776,T$11)+'СЕТ СН'!$F$14+СВЦЭМ!$D$10+'СЕТ СН'!$F$5-'СЕТ СН'!$F$24</f>
        <v>1911.8650859200002</v>
      </c>
      <c r="U13" s="36">
        <f>SUMIFS(СВЦЭМ!$D$33:$D$776,СВЦЭМ!$A$33:$A$776,$A13,СВЦЭМ!$B$33:$B$776,U$11)+'СЕТ СН'!$F$14+СВЦЭМ!$D$10+'СЕТ СН'!$F$5-'СЕТ СН'!$F$24</f>
        <v>1911.5883269600001</v>
      </c>
      <c r="V13" s="36">
        <f>SUMIFS(СВЦЭМ!$D$33:$D$776,СВЦЭМ!$A$33:$A$776,$A13,СВЦЭМ!$B$33:$B$776,V$11)+'СЕТ СН'!$F$14+СВЦЭМ!$D$10+'СЕТ СН'!$F$5-'СЕТ СН'!$F$24</f>
        <v>1955.8387651800001</v>
      </c>
      <c r="W13" s="36">
        <f>SUMIFS(СВЦЭМ!$D$33:$D$776,СВЦЭМ!$A$33:$A$776,$A13,СВЦЭМ!$B$33:$B$776,W$11)+'СЕТ СН'!$F$14+СВЦЭМ!$D$10+'СЕТ СН'!$F$5-'СЕТ СН'!$F$24</f>
        <v>1957.9922037800002</v>
      </c>
      <c r="X13" s="36">
        <f>SUMIFS(СВЦЭМ!$D$33:$D$776,СВЦЭМ!$A$33:$A$776,$A13,СВЦЭМ!$B$33:$B$776,X$11)+'СЕТ СН'!$F$14+СВЦЭМ!$D$10+'СЕТ СН'!$F$5-'СЕТ СН'!$F$24</f>
        <v>1955.6287367200002</v>
      </c>
      <c r="Y13" s="36">
        <f>SUMIFS(СВЦЭМ!$D$33:$D$776,СВЦЭМ!$A$33:$A$776,$A13,СВЦЭМ!$B$33:$B$776,Y$11)+'СЕТ СН'!$F$14+СВЦЭМ!$D$10+'СЕТ СН'!$F$5-'СЕТ СН'!$F$24</f>
        <v>1971.8866882800003</v>
      </c>
    </row>
    <row r="14" spans="1:27" ht="15.75" x14ac:dyDescent="0.2">
      <c r="A14" s="35">
        <f t="shared" ref="A14:A42" si="0">A13+1</f>
        <v>44168</v>
      </c>
      <c r="B14" s="36">
        <f>SUMIFS(СВЦЭМ!$D$33:$D$776,СВЦЭМ!$A$33:$A$776,$A14,СВЦЭМ!$B$33:$B$776,B$11)+'СЕТ СН'!$F$14+СВЦЭМ!$D$10+'СЕТ СН'!$F$5-'СЕТ СН'!$F$24</f>
        <v>2035.7107176900001</v>
      </c>
      <c r="C14" s="36">
        <f>SUMIFS(СВЦЭМ!$D$33:$D$776,СВЦЭМ!$A$33:$A$776,$A14,СВЦЭМ!$B$33:$B$776,C$11)+'СЕТ СН'!$F$14+СВЦЭМ!$D$10+'СЕТ СН'!$F$5-'СЕТ СН'!$F$24</f>
        <v>2090.8730290100002</v>
      </c>
      <c r="D14" s="36">
        <f>SUMIFS(СВЦЭМ!$D$33:$D$776,СВЦЭМ!$A$33:$A$776,$A14,СВЦЭМ!$B$33:$B$776,D$11)+'СЕТ СН'!$F$14+СВЦЭМ!$D$10+'СЕТ СН'!$F$5-'СЕТ СН'!$F$24</f>
        <v>2098.3794037100001</v>
      </c>
      <c r="E14" s="36">
        <f>SUMIFS(СВЦЭМ!$D$33:$D$776,СВЦЭМ!$A$33:$A$776,$A14,СВЦЭМ!$B$33:$B$776,E$11)+'СЕТ СН'!$F$14+СВЦЭМ!$D$10+'СЕТ СН'!$F$5-'СЕТ СН'!$F$24</f>
        <v>2106.4137022700002</v>
      </c>
      <c r="F14" s="36">
        <f>SUMIFS(СВЦЭМ!$D$33:$D$776,СВЦЭМ!$A$33:$A$776,$A14,СВЦЭМ!$B$33:$B$776,F$11)+'СЕТ СН'!$F$14+СВЦЭМ!$D$10+'СЕТ СН'!$F$5-'СЕТ СН'!$F$24</f>
        <v>2097.7204226700001</v>
      </c>
      <c r="G14" s="36">
        <f>SUMIFS(СВЦЭМ!$D$33:$D$776,СВЦЭМ!$A$33:$A$776,$A14,СВЦЭМ!$B$33:$B$776,G$11)+'СЕТ СН'!$F$14+СВЦЭМ!$D$10+'СЕТ СН'!$F$5-'СЕТ СН'!$F$24</f>
        <v>2090.2415994499997</v>
      </c>
      <c r="H14" s="36">
        <f>SUMIFS(СВЦЭМ!$D$33:$D$776,СВЦЭМ!$A$33:$A$776,$A14,СВЦЭМ!$B$33:$B$776,H$11)+'СЕТ СН'!$F$14+СВЦЭМ!$D$10+'СЕТ СН'!$F$5-'СЕТ СН'!$F$24</f>
        <v>2056.6082308100004</v>
      </c>
      <c r="I14" s="36">
        <f>SUMIFS(СВЦЭМ!$D$33:$D$776,СВЦЭМ!$A$33:$A$776,$A14,СВЦЭМ!$B$33:$B$776,I$11)+'СЕТ СН'!$F$14+СВЦЭМ!$D$10+'СЕТ СН'!$F$5-'СЕТ СН'!$F$24</f>
        <v>2002.5364039200001</v>
      </c>
      <c r="J14" s="36">
        <f>SUMIFS(СВЦЭМ!$D$33:$D$776,СВЦЭМ!$A$33:$A$776,$A14,СВЦЭМ!$B$33:$B$776,J$11)+'СЕТ СН'!$F$14+СВЦЭМ!$D$10+'СЕТ СН'!$F$5-'СЕТ СН'!$F$24</f>
        <v>1950.3869316400001</v>
      </c>
      <c r="K14" s="36">
        <f>SUMIFS(СВЦЭМ!$D$33:$D$776,СВЦЭМ!$A$33:$A$776,$A14,СВЦЭМ!$B$33:$B$776,K$11)+'СЕТ СН'!$F$14+СВЦЭМ!$D$10+'СЕТ СН'!$F$5-'СЕТ СН'!$F$24</f>
        <v>1919.0477454400002</v>
      </c>
      <c r="L14" s="36">
        <f>SUMIFS(СВЦЭМ!$D$33:$D$776,СВЦЭМ!$A$33:$A$776,$A14,СВЦЭМ!$B$33:$B$776,L$11)+'СЕТ СН'!$F$14+СВЦЭМ!$D$10+'СЕТ СН'!$F$5-'СЕТ СН'!$F$24</f>
        <v>1918.11220086</v>
      </c>
      <c r="M14" s="36">
        <f>SUMIFS(СВЦЭМ!$D$33:$D$776,СВЦЭМ!$A$33:$A$776,$A14,СВЦЭМ!$B$33:$B$776,M$11)+'СЕТ СН'!$F$14+СВЦЭМ!$D$10+'СЕТ СН'!$F$5-'СЕТ СН'!$F$24</f>
        <v>1934.97212881</v>
      </c>
      <c r="N14" s="36">
        <f>SUMIFS(СВЦЭМ!$D$33:$D$776,СВЦЭМ!$A$33:$A$776,$A14,СВЦЭМ!$B$33:$B$776,N$11)+'СЕТ СН'!$F$14+СВЦЭМ!$D$10+'СЕТ СН'!$F$5-'СЕТ СН'!$F$24</f>
        <v>1949.1096860900002</v>
      </c>
      <c r="O14" s="36">
        <f>SUMIFS(СВЦЭМ!$D$33:$D$776,СВЦЭМ!$A$33:$A$776,$A14,СВЦЭМ!$B$33:$B$776,O$11)+'СЕТ СН'!$F$14+СВЦЭМ!$D$10+'СЕТ СН'!$F$5-'СЕТ СН'!$F$24</f>
        <v>2000.5292455600002</v>
      </c>
      <c r="P14" s="36">
        <f>SUMIFS(СВЦЭМ!$D$33:$D$776,СВЦЭМ!$A$33:$A$776,$A14,СВЦЭМ!$B$33:$B$776,P$11)+'СЕТ СН'!$F$14+СВЦЭМ!$D$10+'СЕТ СН'!$F$5-'СЕТ СН'!$F$24</f>
        <v>2020.3727384900001</v>
      </c>
      <c r="Q14" s="36">
        <f>SUMIFS(СВЦЭМ!$D$33:$D$776,СВЦЭМ!$A$33:$A$776,$A14,СВЦЭМ!$B$33:$B$776,Q$11)+'СЕТ СН'!$F$14+СВЦЭМ!$D$10+'СЕТ СН'!$F$5-'СЕТ СН'!$F$24</f>
        <v>2015.9214479300001</v>
      </c>
      <c r="R14" s="36">
        <f>SUMIFS(СВЦЭМ!$D$33:$D$776,СВЦЭМ!$A$33:$A$776,$A14,СВЦЭМ!$B$33:$B$776,R$11)+'СЕТ СН'!$F$14+СВЦЭМ!$D$10+'СЕТ СН'!$F$5-'СЕТ СН'!$F$24</f>
        <v>1978.8829043000001</v>
      </c>
      <c r="S14" s="36">
        <f>SUMIFS(СВЦЭМ!$D$33:$D$776,СВЦЭМ!$A$33:$A$776,$A14,СВЦЭМ!$B$33:$B$776,S$11)+'СЕТ СН'!$F$14+СВЦЭМ!$D$10+'СЕТ СН'!$F$5-'СЕТ СН'!$F$24</f>
        <v>1952.7974680700001</v>
      </c>
      <c r="T14" s="36">
        <f>SUMIFS(СВЦЭМ!$D$33:$D$776,СВЦЭМ!$A$33:$A$776,$A14,СВЦЭМ!$B$33:$B$776,T$11)+'СЕТ СН'!$F$14+СВЦЭМ!$D$10+'СЕТ СН'!$F$5-'СЕТ СН'!$F$24</f>
        <v>1926.4341212100001</v>
      </c>
      <c r="U14" s="36">
        <f>SUMIFS(СВЦЭМ!$D$33:$D$776,СВЦЭМ!$A$33:$A$776,$A14,СВЦЭМ!$B$33:$B$776,U$11)+'СЕТ СН'!$F$14+СВЦЭМ!$D$10+'СЕТ СН'!$F$5-'СЕТ СН'!$F$24</f>
        <v>1933.3423008900002</v>
      </c>
      <c r="V14" s="36">
        <f>SUMIFS(СВЦЭМ!$D$33:$D$776,СВЦЭМ!$A$33:$A$776,$A14,СВЦЭМ!$B$33:$B$776,V$11)+'СЕТ СН'!$F$14+СВЦЭМ!$D$10+'СЕТ СН'!$F$5-'СЕТ СН'!$F$24</f>
        <v>1946.21395811</v>
      </c>
      <c r="W14" s="36">
        <f>SUMIFS(СВЦЭМ!$D$33:$D$776,СВЦЭМ!$A$33:$A$776,$A14,СВЦЭМ!$B$33:$B$776,W$11)+'СЕТ СН'!$F$14+СВЦЭМ!$D$10+'СЕТ СН'!$F$5-'СЕТ СН'!$F$24</f>
        <v>1959.8895781200001</v>
      </c>
      <c r="X14" s="36">
        <f>SUMIFS(СВЦЭМ!$D$33:$D$776,СВЦЭМ!$A$33:$A$776,$A14,СВЦЭМ!$B$33:$B$776,X$11)+'СЕТ СН'!$F$14+СВЦЭМ!$D$10+'СЕТ СН'!$F$5-'СЕТ СН'!$F$24</f>
        <v>1964.7233921100001</v>
      </c>
      <c r="Y14" s="36">
        <f>SUMIFS(СВЦЭМ!$D$33:$D$776,СВЦЭМ!$A$33:$A$776,$A14,СВЦЭМ!$B$33:$B$776,Y$11)+'СЕТ СН'!$F$14+СВЦЭМ!$D$10+'СЕТ СН'!$F$5-'СЕТ СН'!$F$24</f>
        <v>1978.8858723200001</v>
      </c>
    </row>
    <row r="15" spans="1:27" ht="15.75" x14ac:dyDescent="0.2">
      <c r="A15" s="35">
        <f t="shared" si="0"/>
        <v>44169</v>
      </c>
      <c r="B15" s="36">
        <f>SUMIFS(СВЦЭМ!$D$33:$D$776,СВЦЭМ!$A$33:$A$776,$A15,СВЦЭМ!$B$33:$B$776,B$11)+'СЕТ СН'!$F$14+СВЦЭМ!$D$10+'СЕТ СН'!$F$5-'СЕТ СН'!$F$24</f>
        <v>1991.72749832</v>
      </c>
      <c r="C15" s="36">
        <f>SUMIFS(СВЦЭМ!$D$33:$D$776,СВЦЭМ!$A$33:$A$776,$A15,СВЦЭМ!$B$33:$B$776,C$11)+'СЕТ СН'!$F$14+СВЦЭМ!$D$10+'СЕТ СН'!$F$5-'СЕТ СН'!$F$24</f>
        <v>2054.3573672299999</v>
      </c>
      <c r="D15" s="36">
        <f>SUMIFS(СВЦЭМ!$D$33:$D$776,СВЦЭМ!$A$33:$A$776,$A15,СВЦЭМ!$B$33:$B$776,D$11)+'СЕТ СН'!$F$14+СВЦЭМ!$D$10+'СЕТ СН'!$F$5-'СЕТ СН'!$F$24</f>
        <v>2068.40119598</v>
      </c>
      <c r="E15" s="36">
        <f>SUMIFS(СВЦЭМ!$D$33:$D$776,СВЦЭМ!$A$33:$A$776,$A15,СВЦЭМ!$B$33:$B$776,E$11)+'СЕТ СН'!$F$14+СВЦЭМ!$D$10+'СЕТ СН'!$F$5-'СЕТ СН'!$F$24</f>
        <v>2076.8806307599998</v>
      </c>
      <c r="F15" s="36">
        <f>SUMIFS(СВЦЭМ!$D$33:$D$776,СВЦЭМ!$A$33:$A$776,$A15,СВЦЭМ!$B$33:$B$776,F$11)+'СЕТ СН'!$F$14+СВЦЭМ!$D$10+'СЕТ СН'!$F$5-'СЕТ СН'!$F$24</f>
        <v>2069.98425017</v>
      </c>
      <c r="G15" s="36">
        <f>SUMIFS(СВЦЭМ!$D$33:$D$776,СВЦЭМ!$A$33:$A$776,$A15,СВЦЭМ!$B$33:$B$776,G$11)+'СЕТ СН'!$F$14+СВЦЭМ!$D$10+'СЕТ СН'!$F$5-'СЕТ СН'!$F$24</f>
        <v>2059.4521364299999</v>
      </c>
      <c r="H15" s="36">
        <f>SUMIFS(СВЦЭМ!$D$33:$D$776,СВЦЭМ!$A$33:$A$776,$A15,СВЦЭМ!$B$33:$B$776,H$11)+'СЕТ СН'!$F$14+СВЦЭМ!$D$10+'СЕТ СН'!$F$5-'СЕТ СН'!$F$24</f>
        <v>2026.1194262100003</v>
      </c>
      <c r="I15" s="36">
        <f>SUMIFS(СВЦЭМ!$D$33:$D$776,СВЦЭМ!$A$33:$A$776,$A15,СВЦЭМ!$B$33:$B$776,I$11)+'СЕТ СН'!$F$14+СВЦЭМ!$D$10+'СЕТ СН'!$F$5-'СЕТ СН'!$F$24</f>
        <v>1982.8734234000001</v>
      </c>
      <c r="J15" s="36">
        <f>SUMIFS(СВЦЭМ!$D$33:$D$776,СВЦЭМ!$A$33:$A$776,$A15,СВЦЭМ!$B$33:$B$776,J$11)+'СЕТ СН'!$F$14+СВЦЭМ!$D$10+'СЕТ СН'!$F$5-'СЕТ СН'!$F$24</f>
        <v>1961.78237769</v>
      </c>
      <c r="K15" s="36">
        <f>SUMIFS(СВЦЭМ!$D$33:$D$776,СВЦЭМ!$A$33:$A$776,$A15,СВЦЭМ!$B$33:$B$776,K$11)+'СЕТ СН'!$F$14+СВЦЭМ!$D$10+'СЕТ СН'!$F$5-'СЕТ СН'!$F$24</f>
        <v>1971.5330071500002</v>
      </c>
      <c r="L15" s="36">
        <f>SUMIFS(СВЦЭМ!$D$33:$D$776,СВЦЭМ!$A$33:$A$776,$A15,СВЦЭМ!$B$33:$B$776,L$11)+'СЕТ СН'!$F$14+СВЦЭМ!$D$10+'СЕТ СН'!$F$5-'СЕТ СН'!$F$24</f>
        <v>1975.7350997500002</v>
      </c>
      <c r="M15" s="36">
        <f>SUMIFS(СВЦЭМ!$D$33:$D$776,СВЦЭМ!$A$33:$A$776,$A15,СВЦЭМ!$B$33:$B$776,M$11)+'СЕТ СН'!$F$14+СВЦЭМ!$D$10+'СЕТ СН'!$F$5-'СЕТ СН'!$F$24</f>
        <v>1973.0538647900003</v>
      </c>
      <c r="N15" s="36">
        <f>SUMIFS(СВЦЭМ!$D$33:$D$776,СВЦЭМ!$A$33:$A$776,$A15,СВЦЭМ!$B$33:$B$776,N$11)+'СЕТ СН'!$F$14+СВЦЭМ!$D$10+'СЕТ СН'!$F$5-'СЕТ СН'!$F$24</f>
        <v>1976.65963848</v>
      </c>
      <c r="O15" s="36">
        <f>SUMIFS(СВЦЭМ!$D$33:$D$776,СВЦЭМ!$A$33:$A$776,$A15,СВЦЭМ!$B$33:$B$776,O$11)+'СЕТ СН'!$F$14+СВЦЭМ!$D$10+'СЕТ СН'!$F$5-'СЕТ СН'!$F$24</f>
        <v>2017.7778496300002</v>
      </c>
      <c r="P15" s="36">
        <f>SUMIFS(СВЦЭМ!$D$33:$D$776,СВЦЭМ!$A$33:$A$776,$A15,СВЦЭМ!$B$33:$B$776,P$11)+'СЕТ СН'!$F$14+СВЦЭМ!$D$10+'СЕТ СН'!$F$5-'СЕТ СН'!$F$24</f>
        <v>2029.9574793900001</v>
      </c>
      <c r="Q15" s="36">
        <f>SUMIFS(СВЦЭМ!$D$33:$D$776,СВЦЭМ!$A$33:$A$776,$A15,СВЦЭМ!$B$33:$B$776,Q$11)+'СЕТ СН'!$F$14+СВЦЭМ!$D$10+'СЕТ СН'!$F$5-'СЕТ СН'!$F$24</f>
        <v>2033.31684688</v>
      </c>
      <c r="R15" s="36">
        <f>SUMIFS(СВЦЭМ!$D$33:$D$776,СВЦЭМ!$A$33:$A$776,$A15,СВЦЭМ!$B$33:$B$776,R$11)+'СЕТ СН'!$F$14+СВЦЭМ!$D$10+'СЕТ СН'!$F$5-'СЕТ СН'!$F$24</f>
        <v>1987.3099672400001</v>
      </c>
      <c r="S15" s="36">
        <f>SUMIFS(СВЦЭМ!$D$33:$D$776,СВЦЭМ!$A$33:$A$776,$A15,СВЦЭМ!$B$33:$B$776,S$11)+'СЕТ СН'!$F$14+СВЦЭМ!$D$10+'СЕТ СН'!$F$5-'СЕТ СН'!$F$24</f>
        <v>1956.3571266200001</v>
      </c>
      <c r="T15" s="36">
        <f>SUMIFS(СВЦЭМ!$D$33:$D$776,СВЦЭМ!$A$33:$A$776,$A15,СВЦЭМ!$B$33:$B$776,T$11)+'СЕТ СН'!$F$14+СВЦЭМ!$D$10+'СЕТ СН'!$F$5-'СЕТ СН'!$F$24</f>
        <v>1970.4578191800001</v>
      </c>
      <c r="U15" s="36">
        <f>SUMIFS(СВЦЭМ!$D$33:$D$776,СВЦЭМ!$A$33:$A$776,$A15,СВЦЭМ!$B$33:$B$776,U$11)+'СЕТ СН'!$F$14+СВЦЭМ!$D$10+'СЕТ СН'!$F$5-'СЕТ СН'!$F$24</f>
        <v>1968.5554927200001</v>
      </c>
      <c r="V15" s="36">
        <f>SUMIFS(СВЦЭМ!$D$33:$D$776,СВЦЭМ!$A$33:$A$776,$A15,СВЦЭМ!$B$33:$B$776,V$11)+'СЕТ СН'!$F$14+СВЦЭМ!$D$10+'СЕТ СН'!$F$5-'СЕТ СН'!$F$24</f>
        <v>1963.8212443900002</v>
      </c>
      <c r="W15" s="36">
        <f>SUMIFS(СВЦЭМ!$D$33:$D$776,СВЦЭМ!$A$33:$A$776,$A15,СВЦЭМ!$B$33:$B$776,W$11)+'СЕТ СН'!$F$14+СВЦЭМ!$D$10+'СЕТ СН'!$F$5-'СЕТ СН'!$F$24</f>
        <v>1962.7148218800003</v>
      </c>
      <c r="X15" s="36">
        <f>SUMIFS(СВЦЭМ!$D$33:$D$776,СВЦЭМ!$A$33:$A$776,$A15,СВЦЭМ!$B$33:$B$776,X$11)+'СЕТ СН'!$F$14+СВЦЭМ!$D$10+'СЕТ СН'!$F$5-'СЕТ СН'!$F$24</f>
        <v>1959.6691184300003</v>
      </c>
      <c r="Y15" s="36">
        <f>SUMIFS(СВЦЭМ!$D$33:$D$776,СВЦЭМ!$A$33:$A$776,$A15,СВЦЭМ!$B$33:$B$776,Y$11)+'СЕТ СН'!$F$14+СВЦЭМ!$D$10+'СЕТ СН'!$F$5-'СЕТ СН'!$F$24</f>
        <v>1983.1460817700001</v>
      </c>
    </row>
    <row r="16" spans="1:27" ht="15.75" x14ac:dyDescent="0.2">
      <c r="A16" s="35">
        <f t="shared" si="0"/>
        <v>44170</v>
      </c>
      <c r="B16" s="36">
        <f>SUMIFS(СВЦЭМ!$D$33:$D$776,СВЦЭМ!$A$33:$A$776,$A16,СВЦЭМ!$B$33:$B$776,B$11)+'СЕТ СН'!$F$14+СВЦЭМ!$D$10+'СЕТ СН'!$F$5-'СЕТ СН'!$F$24</f>
        <v>2026.3505016700001</v>
      </c>
      <c r="C16" s="36">
        <f>SUMIFS(СВЦЭМ!$D$33:$D$776,СВЦЭМ!$A$33:$A$776,$A16,СВЦЭМ!$B$33:$B$776,C$11)+'СЕТ СН'!$F$14+СВЦЭМ!$D$10+'СЕТ СН'!$F$5-'СЕТ СН'!$F$24</f>
        <v>2081.3724975200003</v>
      </c>
      <c r="D16" s="36">
        <f>SUMIFS(СВЦЭМ!$D$33:$D$776,СВЦЭМ!$A$33:$A$776,$A16,СВЦЭМ!$B$33:$B$776,D$11)+'СЕТ СН'!$F$14+СВЦЭМ!$D$10+'СЕТ СН'!$F$5-'СЕТ СН'!$F$24</f>
        <v>2103.6279609000003</v>
      </c>
      <c r="E16" s="36">
        <f>SUMIFS(СВЦЭМ!$D$33:$D$776,СВЦЭМ!$A$33:$A$776,$A16,СВЦЭМ!$B$33:$B$776,E$11)+'СЕТ СН'!$F$14+СВЦЭМ!$D$10+'СЕТ СН'!$F$5-'СЕТ СН'!$F$24</f>
        <v>2099.96242265</v>
      </c>
      <c r="F16" s="36">
        <f>SUMIFS(СВЦЭМ!$D$33:$D$776,СВЦЭМ!$A$33:$A$776,$A16,СВЦЭМ!$B$33:$B$776,F$11)+'СЕТ СН'!$F$14+СВЦЭМ!$D$10+'СЕТ СН'!$F$5-'СЕТ СН'!$F$24</f>
        <v>2099.9711532299998</v>
      </c>
      <c r="G16" s="36">
        <f>SUMIFS(СВЦЭМ!$D$33:$D$776,СВЦЭМ!$A$33:$A$776,$A16,СВЦЭМ!$B$33:$B$776,G$11)+'СЕТ СН'!$F$14+СВЦЭМ!$D$10+'СЕТ СН'!$F$5-'СЕТ СН'!$F$24</f>
        <v>2090.6299294400001</v>
      </c>
      <c r="H16" s="36">
        <f>SUMIFS(СВЦЭМ!$D$33:$D$776,СВЦЭМ!$A$33:$A$776,$A16,СВЦЭМ!$B$33:$B$776,H$11)+'СЕТ СН'!$F$14+СВЦЭМ!$D$10+'СЕТ СН'!$F$5-'СЕТ СН'!$F$24</f>
        <v>2069.4143299799998</v>
      </c>
      <c r="I16" s="36">
        <f>SUMIFS(СВЦЭМ!$D$33:$D$776,СВЦЭМ!$A$33:$A$776,$A16,СВЦЭМ!$B$33:$B$776,I$11)+'СЕТ СН'!$F$14+СВЦЭМ!$D$10+'СЕТ СН'!$F$5-'СЕТ СН'!$F$24</f>
        <v>2006.6295495200002</v>
      </c>
      <c r="J16" s="36">
        <f>SUMIFS(СВЦЭМ!$D$33:$D$776,СВЦЭМ!$A$33:$A$776,$A16,СВЦЭМ!$B$33:$B$776,J$11)+'СЕТ СН'!$F$14+СВЦЭМ!$D$10+'СЕТ СН'!$F$5-'СЕТ СН'!$F$24</f>
        <v>1953.7394506400001</v>
      </c>
      <c r="K16" s="36">
        <f>SUMIFS(СВЦЭМ!$D$33:$D$776,СВЦЭМ!$A$33:$A$776,$A16,СВЦЭМ!$B$33:$B$776,K$11)+'СЕТ СН'!$F$14+СВЦЭМ!$D$10+'СЕТ СН'!$F$5-'СЕТ СН'!$F$24</f>
        <v>1941.4612899900001</v>
      </c>
      <c r="L16" s="36">
        <f>SUMIFS(СВЦЭМ!$D$33:$D$776,СВЦЭМ!$A$33:$A$776,$A16,СВЦЭМ!$B$33:$B$776,L$11)+'СЕТ СН'!$F$14+СВЦЭМ!$D$10+'СЕТ СН'!$F$5-'СЕТ СН'!$F$24</f>
        <v>1949.90892459</v>
      </c>
      <c r="M16" s="36">
        <f>SUMIFS(СВЦЭМ!$D$33:$D$776,СВЦЭМ!$A$33:$A$776,$A16,СВЦЭМ!$B$33:$B$776,M$11)+'СЕТ СН'!$F$14+СВЦЭМ!$D$10+'СЕТ СН'!$F$5-'СЕТ СН'!$F$24</f>
        <v>1944.815247</v>
      </c>
      <c r="N16" s="36">
        <f>SUMIFS(СВЦЭМ!$D$33:$D$776,СВЦЭМ!$A$33:$A$776,$A16,СВЦЭМ!$B$33:$B$776,N$11)+'СЕТ СН'!$F$14+СВЦЭМ!$D$10+'СЕТ СН'!$F$5-'СЕТ СН'!$F$24</f>
        <v>1936.7394852100001</v>
      </c>
      <c r="O16" s="36">
        <f>SUMIFS(СВЦЭМ!$D$33:$D$776,СВЦЭМ!$A$33:$A$776,$A16,СВЦЭМ!$B$33:$B$776,O$11)+'СЕТ СН'!$F$14+СВЦЭМ!$D$10+'СЕТ СН'!$F$5-'СЕТ СН'!$F$24</f>
        <v>1987.5010982100002</v>
      </c>
      <c r="P16" s="36">
        <f>SUMIFS(СВЦЭМ!$D$33:$D$776,СВЦЭМ!$A$33:$A$776,$A16,СВЦЭМ!$B$33:$B$776,P$11)+'СЕТ СН'!$F$14+СВЦЭМ!$D$10+'СЕТ СН'!$F$5-'СЕТ СН'!$F$24</f>
        <v>2006.6802384699999</v>
      </c>
      <c r="Q16" s="36">
        <f>SUMIFS(СВЦЭМ!$D$33:$D$776,СВЦЭМ!$A$33:$A$776,$A16,СВЦЭМ!$B$33:$B$776,Q$11)+'СЕТ СН'!$F$14+СВЦЭМ!$D$10+'СЕТ СН'!$F$5-'СЕТ СН'!$F$24</f>
        <v>2007.5364971200001</v>
      </c>
      <c r="R16" s="36">
        <f>SUMIFS(СВЦЭМ!$D$33:$D$776,СВЦЭМ!$A$33:$A$776,$A16,СВЦЭМ!$B$33:$B$776,R$11)+'СЕТ СН'!$F$14+СВЦЭМ!$D$10+'СЕТ СН'!$F$5-'СЕТ СН'!$F$24</f>
        <v>1975.78009901</v>
      </c>
      <c r="S16" s="36">
        <f>SUMIFS(СВЦЭМ!$D$33:$D$776,СВЦЭМ!$A$33:$A$776,$A16,СВЦЭМ!$B$33:$B$776,S$11)+'СЕТ СН'!$F$14+СВЦЭМ!$D$10+'СЕТ СН'!$F$5-'СЕТ СН'!$F$24</f>
        <v>1949.8124180700001</v>
      </c>
      <c r="T16" s="36">
        <f>SUMIFS(СВЦЭМ!$D$33:$D$776,СВЦЭМ!$A$33:$A$776,$A16,СВЦЭМ!$B$33:$B$776,T$11)+'СЕТ СН'!$F$14+СВЦЭМ!$D$10+'СЕТ СН'!$F$5-'СЕТ СН'!$F$24</f>
        <v>1961.3080185900001</v>
      </c>
      <c r="U16" s="36">
        <f>SUMIFS(СВЦЭМ!$D$33:$D$776,СВЦЭМ!$A$33:$A$776,$A16,СВЦЭМ!$B$33:$B$776,U$11)+'СЕТ СН'!$F$14+СВЦЭМ!$D$10+'СЕТ СН'!$F$5-'СЕТ СН'!$F$24</f>
        <v>1951.0085638300002</v>
      </c>
      <c r="V16" s="36">
        <f>SUMIFS(СВЦЭМ!$D$33:$D$776,СВЦЭМ!$A$33:$A$776,$A16,СВЦЭМ!$B$33:$B$776,V$11)+'СЕТ СН'!$F$14+СВЦЭМ!$D$10+'СЕТ СН'!$F$5-'СЕТ СН'!$F$24</f>
        <v>1940.81508317</v>
      </c>
      <c r="W16" s="36">
        <f>SUMIFS(СВЦЭМ!$D$33:$D$776,СВЦЭМ!$A$33:$A$776,$A16,СВЦЭМ!$B$33:$B$776,W$11)+'СЕТ СН'!$F$14+СВЦЭМ!$D$10+'СЕТ СН'!$F$5-'СЕТ СН'!$F$24</f>
        <v>1936.5150225900002</v>
      </c>
      <c r="X16" s="36">
        <f>SUMIFS(СВЦЭМ!$D$33:$D$776,СВЦЭМ!$A$33:$A$776,$A16,СВЦЭМ!$B$33:$B$776,X$11)+'СЕТ СН'!$F$14+СВЦЭМ!$D$10+'СЕТ СН'!$F$5-'СЕТ СН'!$F$24</f>
        <v>1942.6118920400002</v>
      </c>
      <c r="Y16" s="36">
        <f>SUMIFS(СВЦЭМ!$D$33:$D$776,СВЦЭМ!$A$33:$A$776,$A16,СВЦЭМ!$B$33:$B$776,Y$11)+'СЕТ СН'!$F$14+СВЦЭМ!$D$10+'СЕТ СН'!$F$5-'СЕТ СН'!$F$24</f>
        <v>1963.95684299</v>
      </c>
    </row>
    <row r="17" spans="1:25" ht="15.75" x14ac:dyDescent="0.2">
      <c r="A17" s="35">
        <f t="shared" si="0"/>
        <v>44171</v>
      </c>
      <c r="B17" s="36">
        <f>SUMIFS(СВЦЭМ!$D$33:$D$776,СВЦЭМ!$A$33:$A$776,$A17,СВЦЭМ!$B$33:$B$776,B$11)+'СЕТ СН'!$F$14+СВЦЭМ!$D$10+'СЕТ СН'!$F$5-'СЕТ СН'!$F$24</f>
        <v>2020.8381691500001</v>
      </c>
      <c r="C17" s="36">
        <f>SUMIFS(СВЦЭМ!$D$33:$D$776,СВЦЭМ!$A$33:$A$776,$A17,СВЦЭМ!$B$33:$B$776,C$11)+'СЕТ СН'!$F$14+СВЦЭМ!$D$10+'СЕТ СН'!$F$5-'СЕТ СН'!$F$24</f>
        <v>2080.9130185900003</v>
      </c>
      <c r="D17" s="36">
        <f>SUMIFS(СВЦЭМ!$D$33:$D$776,СВЦЭМ!$A$33:$A$776,$A17,СВЦЭМ!$B$33:$B$776,D$11)+'СЕТ СН'!$F$14+СВЦЭМ!$D$10+'СЕТ СН'!$F$5-'СЕТ СН'!$F$24</f>
        <v>2093.1111113400002</v>
      </c>
      <c r="E17" s="36">
        <f>SUMIFS(СВЦЭМ!$D$33:$D$776,СВЦЭМ!$A$33:$A$776,$A17,СВЦЭМ!$B$33:$B$776,E$11)+'СЕТ СН'!$F$14+СВЦЭМ!$D$10+'СЕТ СН'!$F$5-'СЕТ СН'!$F$24</f>
        <v>2102.97210412</v>
      </c>
      <c r="F17" s="36">
        <f>SUMIFS(СВЦЭМ!$D$33:$D$776,СВЦЭМ!$A$33:$A$776,$A17,СВЦЭМ!$B$33:$B$776,F$11)+'СЕТ СН'!$F$14+СВЦЭМ!$D$10+'СЕТ СН'!$F$5-'СЕТ СН'!$F$24</f>
        <v>2103.78343038</v>
      </c>
      <c r="G17" s="36">
        <f>SUMIFS(СВЦЭМ!$D$33:$D$776,СВЦЭМ!$A$33:$A$776,$A17,СВЦЭМ!$B$33:$B$776,G$11)+'СЕТ СН'!$F$14+СВЦЭМ!$D$10+'СЕТ СН'!$F$5-'СЕТ СН'!$F$24</f>
        <v>2096.3347425299999</v>
      </c>
      <c r="H17" s="36">
        <f>SUMIFS(СВЦЭМ!$D$33:$D$776,СВЦЭМ!$A$33:$A$776,$A17,СВЦЭМ!$B$33:$B$776,H$11)+'СЕТ СН'!$F$14+СВЦЭМ!$D$10+'СЕТ СН'!$F$5-'СЕТ СН'!$F$24</f>
        <v>2087.4602737200003</v>
      </c>
      <c r="I17" s="36">
        <f>SUMIFS(СВЦЭМ!$D$33:$D$776,СВЦЭМ!$A$33:$A$776,$A17,СВЦЭМ!$B$33:$B$776,I$11)+'СЕТ СН'!$F$14+СВЦЭМ!$D$10+'СЕТ СН'!$F$5-'СЕТ СН'!$F$24</f>
        <v>2033.9229261700002</v>
      </c>
      <c r="J17" s="36">
        <f>SUMIFS(СВЦЭМ!$D$33:$D$776,СВЦЭМ!$A$33:$A$776,$A17,СВЦЭМ!$B$33:$B$776,J$11)+'СЕТ СН'!$F$14+СВЦЭМ!$D$10+'СЕТ СН'!$F$5-'СЕТ СН'!$F$24</f>
        <v>1965.7008436600001</v>
      </c>
      <c r="K17" s="36">
        <f>SUMIFS(СВЦЭМ!$D$33:$D$776,СВЦЭМ!$A$33:$A$776,$A17,СВЦЭМ!$B$33:$B$776,K$11)+'СЕТ СН'!$F$14+СВЦЭМ!$D$10+'СЕТ СН'!$F$5-'СЕТ СН'!$F$24</f>
        <v>1926.5400907900002</v>
      </c>
      <c r="L17" s="36">
        <f>SUMIFS(СВЦЭМ!$D$33:$D$776,СВЦЭМ!$A$33:$A$776,$A17,СВЦЭМ!$B$33:$B$776,L$11)+'СЕТ СН'!$F$14+СВЦЭМ!$D$10+'СЕТ СН'!$F$5-'СЕТ СН'!$F$24</f>
        <v>1929.2112144600001</v>
      </c>
      <c r="M17" s="36">
        <f>SUMIFS(СВЦЭМ!$D$33:$D$776,СВЦЭМ!$A$33:$A$776,$A17,СВЦЭМ!$B$33:$B$776,M$11)+'СЕТ СН'!$F$14+СВЦЭМ!$D$10+'СЕТ СН'!$F$5-'СЕТ СН'!$F$24</f>
        <v>1928.3728356700001</v>
      </c>
      <c r="N17" s="36">
        <f>SUMIFS(СВЦЭМ!$D$33:$D$776,СВЦЭМ!$A$33:$A$776,$A17,СВЦЭМ!$B$33:$B$776,N$11)+'СЕТ СН'!$F$14+СВЦЭМ!$D$10+'СЕТ СН'!$F$5-'СЕТ СН'!$F$24</f>
        <v>1929.91159199</v>
      </c>
      <c r="O17" s="36">
        <f>SUMIFS(СВЦЭМ!$D$33:$D$776,СВЦЭМ!$A$33:$A$776,$A17,СВЦЭМ!$B$33:$B$776,O$11)+'СЕТ СН'!$F$14+СВЦЭМ!$D$10+'СЕТ СН'!$F$5-'СЕТ СН'!$F$24</f>
        <v>1987.1717047500001</v>
      </c>
      <c r="P17" s="36">
        <f>SUMIFS(СВЦЭМ!$D$33:$D$776,СВЦЭМ!$A$33:$A$776,$A17,СВЦЭМ!$B$33:$B$776,P$11)+'СЕТ СН'!$F$14+СВЦЭМ!$D$10+'СЕТ СН'!$F$5-'СЕТ СН'!$F$24</f>
        <v>2005.02699295</v>
      </c>
      <c r="Q17" s="36">
        <f>SUMIFS(СВЦЭМ!$D$33:$D$776,СВЦЭМ!$A$33:$A$776,$A17,СВЦЭМ!$B$33:$B$776,Q$11)+'СЕТ СН'!$F$14+СВЦЭМ!$D$10+'СЕТ СН'!$F$5-'СЕТ СН'!$F$24</f>
        <v>2011.9146982000002</v>
      </c>
      <c r="R17" s="36">
        <f>SUMIFS(СВЦЭМ!$D$33:$D$776,СВЦЭМ!$A$33:$A$776,$A17,СВЦЭМ!$B$33:$B$776,R$11)+'СЕТ СН'!$F$14+СВЦЭМ!$D$10+'СЕТ СН'!$F$5-'СЕТ СН'!$F$24</f>
        <v>1967.1292176100001</v>
      </c>
      <c r="S17" s="36">
        <f>SUMIFS(СВЦЭМ!$D$33:$D$776,СВЦЭМ!$A$33:$A$776,$A17,СВЦЭМ!$B$33:$B$776,S$11)+'СЕТ СН'!$F$14+СВЦЭМ!$D$10+'СЕТ СН'!$F$5-'СЕТ СН'!$F$24</f>
        <v>1934.2471109200001</v>
      </c>
      <c r="T17" s="36">
        <f>SUMIFS(СВЦЭМ!$D$33:$D$776,СВЦЭМ!$A$33:$A$776,$A17,СВЦЭМ!$B$33:$B$776,T$11)+'СЕТ СН'!$F$14+СВЦЭМ!$D$10+'СЕТ СН'!$F$5-'СЕТ СН'!$F$24</f>
        <v>1956.0199539499999</v>
      </c>
      <c r="U17" s="36">
        <f>SUMIFS(СВЦЭМ!$D$33:$D$776,СВЦЭМ!$A$33:$A$776,$A17,СВЦЭМ!$B$33:$B$776,U$11)+'СЕТ СН'!$F$14+СВЦЭМ!$D$10+'СЕТ СН'!$F$5-'СЕТ СН'!$F$24</f>
        <v>1952.9727076000001</v>
      </c>
      <c r="V17" s="36">
        <f>SUMIFS(СВЦЭМ!$D$33:$D$776,СВЦЭМ!$A$33:$A$776,$A17,СВЦЭМ!$B$33:$B$776,V$11)+'СЕТ СН'!$F$14+СВЦЭМ!$D$10+'СЕТ СН'!$F$5-'СЕТ СН'!$F$24</f>
        <v>1948.20741112</v>
      </c>
      <c r="W17" s="36">
        <f>SUMIFS(СВЦЭМ!$D$33:$D$776,СВЦЭМ!$A$33:$A$776,$A17,СВЦЭМ!$B$33:$B$776,W$11)+'СЕТ СН'!$F$14+СВЦЭМ!$D$10+'СЕТ СН'!$F$5-'СЕТ СН'!$F$24</f>
        <v>1938.65142492</v>
      </c>
      <c r="X17" s="36">
        <f>SUMIFS(СВЦЭМ!$D$33:$D$776,СВЦЭМ!$A$33:$A$776,$A17,СВЦЭМ!$B$33:$B$776,X$11)+'СЕТ СН'!$F$14+СВЦЭМ!$D$10+'СЕТ СН'!$F$5-'СЕТ СН'!$F$24</f>
        <v>1928.9768157900003</v>
      </c>
      <c r="Y17" s="36">
        <f>SUMIFS(СВЦЭМ!$D$33:$D$776,СВЦЭМ!$A$33:$A$776,$A17,СВЦЭМ!$B$33:$B$776,Y$11)+'СЕТ СН'!$F$14+СВЦЭМ!$D$10+'СЕТ СН'!$F$5-'СЕТ СН'!$F$24</f>
        <v>1956.6829080100001</v>
      </c>
    </row>
    <row r="18" spans="1:25" ht="15.75" x14ac:dyDescent="0.2">
      <c r="A18" s="35">
        <f t="shared" si="0"/>
        <v>44172</v>
      </c>
      <c r="B18" s="36">
        <f>SUMIFS(СВЦЭМ!$D$33:$D$776,СВЦЭМ!$A$33:$A$776,$A18,СВЦЭМ!$B$33:$B$776,B$11)+'СЕТ СН'!$F$14+СВЦЭМ!$D$10+'СЕТ СН'!$F$5-'СЕТ СН'!$F$24</f>
        <v>2026.7208295400001</v>
      </c>
      <c r="C18" s="36">
        <f>SUMIFS(СВЦЭМ!$D$33:$D$776,СВЦЭМ!$A$33:$A$776,$A18,СВЦЭМ!$B$33:$B$776,C$11)+'СЕТ СН'!$F$14+СВЦЭМ!$D$10+'СЕТ СН'!$F$5-'СЕТ СН'!$F$24</f>
        <v>2080.50952917</v>
      </c>
      <c r="D18" s="36">
        <f>SUMIFS(СВЦЭМ!$D$33:$D$776,СВЦЭМ!$A$33:$A$776,$A18,СВЦЭМ!$B$33:$B$776,D$11)+'СЕТ СН'!$F$14+СВЦЭМ!$D$10+'СЕТ СН'!$F$5-'СЕТ СН'!$F$24</f>
        <v>2098.32244429</v>
      </c>
      <c r="E18" s="36">
        <f>SUMIFS(СВЦЭМ!$D$33:$D$776,СВЦЭМ!$A$33:$A$776,$A18,СВЦЭМ!$B$33:$B$776,E$11)+'СЕТ СН'!$F$14+СВЦЭМ!$D$10+'СЕТ СН'!$F$5-'СЕТ СН'!$F$24</f>
        <v>2107.7834147100002</v>
      </c>
      <c r="F18" s="36">
        <f>SUMIFS(СВЦЭМ!$D$33:$D$776,СВЦЭМ!$A$33:$A$776,$A18,СВЦЭМ!$B$33:$B$776,F$11)+'СЕТ СН'!$F$14+СВЦЭМ!$D$10+'СЕТ СН'!$F$5-'СЕТ СН'!$F$24</f>
        <v>2102.6825508900001</v>
      </c>
      <c r="G18" s="36">
        <f>SUMIFS(СВЦЭМ!$D$33:$D$776,СВЦЭМ!$A$33:$A$776,$A18,СВЦЭМ!$B$33:$B$776,G$11)+'СЕТ СН'!$F$14+СВЦЭМ!$D$10+'СЕТ СН'!$F$5-'СЕТ СН'!$F$24</f>
        <v>2088.0586389700002</v>
      </c>
      <c r="H18" s="36">
        <f>SUMIFS(СВЦЭМ!$D$33:$D$776,СВЦЭМ!$A$33:$A$776,$A18,СВЦЭМ!$B$33:$B$776,H$11)+'СЕТ СН'!$F$14+СВЦЭМ!$D$10+'СЕТ СН'!$F$5-'СЕТ СН'!$F$24</f>
        <v>2051.4523791199999</v>
      </c>
      <c r="I18" s="36">
        <f>SUMIFS(СВЦЭМ!$D$33:$D$776,СВЦЭМ!$A$33:$A$776,$A18,СВЦЭМ!$B$33:$B$776,I$11)+'СЕТ СН'!$F$14+СВЦЭМ!$D$10+'СЕТ СН'!$F$5-'СЕТ СН'!$F$24</f>
        <v>2001.2295166200001</v>
      </c>
      <c r="J18" s="36">
        <f>SUMIFS(СВЦЭМ!$D$33:$D$776,СВЦЭМ!$A$33:$A$776,$A18,СВЦЭМ!$B$33:$B$776,J$11)+'СЕТ СН'!$F$14+СВЦЭМ!$D$10+'СЕТ СН'!$F$5-'СЕТ СН'!$F$24</f>
        <v>1989.7290864700001</v>
      </c>
      <c r="K18" s="36">
        <f>SUMIFS(СВЦЭМ!$D$33:$D$776,СВЦЭМ!$A$33:$A$776,$A18,СВЦЭМ!$B$33:$B$776,K$11)+'СЕТ СН'!$F$14+СВЦЭМ!$D$10+'СЕТ СН'!$F$5-'СЕТ СН'!$F$24</f>
        <v>1963.4431979300002</v>
      </c>
      <c r="L18" s="36">
        <f>SUMIFS(СВЦЭМ!$D$33:$D$776,СВЦЭМ!$A$33:$A$776,$A18,СВЦЭМ!$B$33:$B$776,L$11)+'СЕТ СН'!$F$14+СВЦЭМ!$D$10+'СЕТ СН'!$F$5-'СЕТ СН'!$F$24</f>
        <v>1967.1067790700001</v>
      </c>
      <c r="M18" s="36">
        <f>SUMIFS(СВЦЭМ!$D$33:$D$776,СВЦЭМ!$A$33:$A$776,$A18,СВЦЭМ!$B$33:$B$776,M$11)+'СЕТ СН'!$F$14+СВЦЭМ!$D$10+'СЕТ СН'!$F$5-'СЕТ СН'!$F$24</f>
        <v>1956.5233908800001</v>
      </c>
      <c r="N18" s="36">
        <f>SUMIFS(СВЦЭМ!$D$33:$D$776,СВЦЭМ!$A$33:$A$776,$A18,СВЦЭМ!$B$33:$B$776,N$11)+'СЕТ СН'!$F$14+СВЦЭМ!$D$10+'СЕТ СН'!$F$5-'СЕТ СН'!$F$24</f>
        <v>1944.1354604500002</v>
      </c>
      <c r="O18" s="36">
        <f>SUMIFS(СВЦЭМ!$D$33:$D$776,СВЦЭМ!$A$33:$A$776,$A18,СВЦЭМ!$B$33:$B$776,O$11)+'СЕТ СН'!$F$14+СВЦЭМ!$D$10+'СЕТ СН'!$F$5-'СЕТ СН'!$F$24</f>
        <v>1982.3208664500003</v>
      </c>
      <c r="P18" s="36">
        <f>SUMIFS(СВЦЭМ!$D$33:$D$776,СВЦЭМ!$A$33:$A$776,$A18,СВЦЭМ!$B$33:$B$776,P$11)+'СЕТ СН'!$F$14+СВЦЭМ!$D$10+'СЕТ СН'!$F$5-'СЕТ СН'!$F$24</f>
        <v>2002.2182961600001</v>
      </c>
      <c r="Q18" s="36">
        <f>SUMIFS(СВЦЭМ!$D$33:$D$776,СВЦЭМ!$A$33:$A$776,$A18,СВЦЭМ!$B$33:$B$776,Q$11)+'СЕТ СН'!$F$14+СВЦЭМ!$D$10+'СЕТ СН'!$F$5-'СЕТ СН'!$F$24</f>
        <v>2003.4082571000001</v>
      </c>
      <c r="R18" s="36">
        <f>SUMIFS(СВЦЭМ!$D$33:$D$776,СВЦЭМ!$A$33:$A$776,$A18,СВЦЭМ!$B$33:$B$776,R$11)+'СЕТ СН'!$F$14+СВЦЭМ!$D$10+'СЕТ СН'!$F$5-'СЕТ СН'!$F$24</f>
        <v>1959.4573611600001</v>
      </c>
      <c r="S18" s="36">
        <f>SUMIFS(СВЦЭМ!$D$33:$D$776,СВЦЭМ!$A$33:$A$776,$A18,СВЦЭМ!$B$33:$B$776,S$11)+'СЕТ СН'!$F$14+СВЦЭМ!$D$10+'СЕТ СН'!$F$5-'СЕТ СН'!$F$24</f>
        <v>1951.4134465900001</v>
      </c>
      <c r="T18" s="36">
        <f>SUMIFS(СВЦЭМ!$D$33:$D$776,СВЦЭМ!$A$33:$A$776,$A18,СВЦЭМ!$B$33:$B$776,T$11)+'СЕТ СН'!$F$14+СВЦЭМ!$D$10+'СЕТ СН'!$F$5-'СЕТ СН'!$F$24</f>
        <v>1963.6999408300001</v>
      </c>
      <c r="U18" s="36">
        <f>SUMIFS(СВЦЭМ!$D$33:$D$776,СВЦЭМ!$A$33:$A$776,$A18,СВЦЭМ!$B$33:$B$776,U$11)+'СЕТ СН'!$F$14+СВЦЭМ!$D$10+'СЕТ СН'!$F$5-'СЕТ СН'!$F$24</f>
        <v>1952.7812218200002</v>
      </c>
      <c r="V18" s="36">
        <f>SUMIFS(СВЦЭМ!$D$33:$D$776,СВЦЭМ!$A$33:$A$776,$A18,СВЦЭМ!$B$33:$B$776,V$11)+'СЕТ СН'!$F$14+СВЦЭМ!$D$10+'СЕТ СН'!$F$5-'СЕТ СН'!$F$24</f>
        <v>1955.5760474200001</v>
      </c>
      <c r="W18" s="36">
        <f>SUMIFS(СВЦЭМ!$D$33:$D$776,СВЦЭМ!$A$33:$A$776,$A18,СВЦЭМ!$B$33:$B$776,W$11)+'СЕТ СН'!$F$14+СВЦЭМ!$D$10+'СЕТ СН'!$F$5-'СЕТ СН'!$F$24</f>
        <v>1960.2656426000001</v>
      </c>
      <c r="X18" s="36">
        <f>SUMIFS(СВЦЭМ!$D$33:$D$776,СВЦЭМ!$A$33:$A$776,$A18,СВЦЭМ!$B$33:$B$776,X$11)+'СЕТ СН'!$F$14+СВЦЭМ!$D$10+'СЕТ СН'!$F$5-'СЕТ СН'!$F$24</f>
        <v>1953.1662214500002</v>
      </c>
      <c r="Y18" s="36">
        <f>SUMIFS(СВЦЭМ!$D$33:$D$776,СВЦЭМ!$A$33:$A$776,$A18,СВЦЭМ!$B$33:$B$776,Y$11)+'СЕТ СН'!$F$14+СВЦЭМ!$D$10+'СЕТ СН'!$F$5-'СЕТ СН'!$F$24</f>
        <v>1972.4110018400002</v>
      </c>
    </row>
    <row r="19" spans="1:25" ht="15.75" x14ac:dyDescent="0.2">
      <c r="A19" s="35">
        <f t="shared" si="0"/>
        <v>44173</v>
      </c>
      <c r="B19" s="36">
        <f>SUMIFS(СВЦЭМ!$D$33:$D$776,СВЦЭМ!$A$33:$A$776,$A19,СВЦЭМ!$B$33:$B$776,B$11)+'СЕТ СН'!$F$14+СВЦЭМ!$D$10+'СЕТ СН'!$F$5-'СЕТ СН'!$F$24</f>
        <v>2016.1948079700001</v>
      </c>
      <c r="C19" s="36">
        <f>SUMIFS(СВЦЭМ!$D$33:$D$776,СВЦЭМ!$A$33:$A$776,$A19,СВЦЭМ!$B$33:$B$776,C$11)+'СЕТ СН'!$F$14+СВЦЭМ!$D$10+'СЕТ СН'!$F$5-'СЕТ СН'!$F$24</f>
        <v>2070.20102886</v>
      </c>
      <c r="D19" s="36">
        <f>SUMIFS(СВЦЭМ!$D$33:$D$776,СВЦЭМ!$A$33:$A$776,$A19,СВЦЭМ!$B$33:$B$776,D$11)+'СЕТ СН'!$F$14+СВЦЭМ!$D$10+'СЕТ СН'!$F$5-'СЕТ СН'!$F$24</f>
        <v>2073.5265199599999</v>
      </c>
      <c r="E19" s="36">
        <f>SUMIFS(СВЦЭМ!$D$33:$D$776,СВЦЭМ!$A$33:$A$776,$A19,СВЦЭМ!$B$33:$B$776,E$11)+'СЕТ СН'!$F$14+СВЦЭМ!$D$10+'СЕТ СН'!$F$5-'СЕТ СН'!$F$24</f>
        <v>2075.8465273100001</v>
      </c>
      <c r="F19" s="36">
        <f>SUMIFS(СВЦЭМ!$D$33:$D$776,СВЦЭМ!$A$33:$A$776,$A19,СВЦЭМ!$B$33:$B$776,F$11)+'СЕТ СН'!$F$14+СВЦЭМ!$D$10+'СЕТ СН'!$F$5-'СЕТ СН'!$F$24</f>
        <v>2074.4959500499999</v>
      </c>
      <c r="G19" s="36">
        <f>SUMIFS(СВЦЭМ!$D$33:$D$776,СВЦЭМ!$A$33:$A$776,$A19,СВЦЭМ!$B$33:$B$776,G$11)+'СЕТ СН'!$F$14+СВЦЭМ!$D$10+'СЕТ СН'!$F$5-'СЕТ СН'!$F$24</f>
        <v>2066.9698411700001</v>
      </c>
      <c r="H19" s="36">
        <f>SUMIFS(СВЦЭМ!$D$33:$D$776,СВЦЭМ!$A$33:$A$776,$A19,СВЦЭМ!$B$33:$B$776,H$11)+'СЕТ СН'!$F$14+СВЦЭМ!$D$10+'СЕТ СН'!$F$5-'СЕТ СН'!$F$24</f>
        <v>2012.2255843299999</v>
      </c>
      <c r="I19" s="36">
        <f>SUMIFS(СВЦЭМ!$D$33:$D$776,СВЦЭМ!$A$33:$A$776,$A19,СВЦЭМ!$B$33:$B$776,I$11)+'СЕТ СН'!$F$14+СВЦЭМ!$D$10+'СЕТ СН'!$F$5-'СЕТ СН'!$F$24</f>
        <v>1985.9575342900002</v>
      </c>
      <c r="J19" s="36">
        <f>SUMIFS(СВЦЭМ!$D$33:$D$776,СВЦЭМ!$A$33:$A$776,$A19,СВЦЭМ!$B$33:$B$776,J$11)+'СЕТ СН'!$F$14+СВЦЭМ!$D$10+'СЕТ СН'!$F$5-'СЕТ СН'!$F$24</f>
        <v>1950.1922537700002</v>
      </c>
      <c r="K19" s="36">
        <f>SUMIFS(СВЦЭМ!$D$33:$D$776,СВЦЭМ!$A$33:$A$776,$A19,СВЦЭМ!$B$33:$B$776,K$11)+'СЕТ СН'!$F$14+СВЦЭМ!$D$10+'СЕТ СН'!$F$5-'СЕТ СН'!$F$24</f>
        <v>1954.4753191300001</v>
      </c>
      <c r="L19" s="36">
        <f>SUMIFS(СВЦЭМ!$D$33:$D$776,СВЦЭМ!$A$33:$A$776,$A19,СВЦЭМ!$B$33:$B$776,L$11)+'СЕТ СН'!$F$14+СВЦЭМ!$D$10+'СЕТ СН'!$F$5-'СЕТ СН'!$F$24</f>
        <v>1961.0676673600001</v>
      </c>
      <c r="M19" s="36">
        <f>SUMIFS(СВЦЭМ!$D$33:$D$776,СВЦЭМ!$A$33:$A$776,$A19,СВЦЭМ!$B$33:$B$776,M$11)+'СЕТ СН'!$F$14+СВЦЭМ!$D$10+'СЕТ СН'!$F$5-'СЕТ СН'!$F$24</f>
        <v>1958.1884568100002</v>
      </c>
      <c r="N19" s="36">
        <f>SUMIFS(СВЦЭМ!$D$33:$D$776,СВЦЭМ!$A$33:$A$776,$A19,СВЦЭМ!$B$33:$B$776,N$11)+'СЕТ СН'!$F$14+СВЦЭМ!$D$10+'СЕТ СН'!$F$5-'СЕТ СН'!$F$24</f>
        <v>1956.98824539</v>
      </c>
      <c r="O19" s="36">
        <f>SUMIFS(СВЦЭМ!$D$33:$D$776,СВЦЭМ!$A$33:$A$776,$A19,СВЦЭМ!$B$33:$B$776,O$11)+'СЕТ СН'!$F$14+СВЦЭМ!$D$10+'СЕТ СН'!$F$5-'СЕТ СН'!$F$24</f>
        <v>1988.35395965</v>
      </c>
      <c r="P19" s="36">
        <f>SUMIFS(СВЦЭМ!$D$33:$D$776,СВЦЭМ!$A$33:$A$776,$A19,СВЦЭМ!$B$33:$B$776,P$11)+'СЕТ СН'!$F$14+СВЦЭМ!$D$10+'СЕТ СН'!$F$5-'СЕТ СН'!$F$24</f>
        <v>1997.17489432</v>
      </c>
      <c r="Q19" s="36">
        <f>SUMIFS(СВЦЭМ!$D$33:$D$776,СВЦЭМ!$A$33:$A$776,$A19,СВЦЭМ!$B$33:$B$776,Q$11)+'СЕТ СН'!$F$14+СВЦЭМ!$D$10+'СЕТ СН'!$F$5-'СЕТ СН'!$F$24</f>
        <v>1996.0517177300001</v>
      </c>
      <c r="R19" s="36">
        <f>SUMIFS(СВЦЭМ!$D$33:$D$776,СВЦЭМ!$A$33:$A$776,$A19,СВЦЭМ!$B$33:$B$776,R$11)+'СЕТ СН'!$F$14+СВЦЭМ!$D$10+'СЕТ СН'!$F$5-'СЕТ СН'!$F$24</f>
        <v>1969.6366282500001</v>
      </c>
      <c r="S19" s="36">
        <f>SUMIFS(СВЦЭМ!$D$33:$D$776,СВЦЭМ!$A$33:$A$776,$A19,СВЦЭМ!$B$33:$B$776,S$11)+'СЕТ СН'!$F$14+СВЦЭМ!$D$10+'СЕТ СН'!$F$5-'СЕТ СН'!$F$24</f>
        <v>1960.4202160200002</v>
      </c>
      <c r="T19" s="36">
        <f>SUMIFS(СВЦЭМ!$D$33:$D$776,СВЦЭМ!$A$33:$A$776,$A19,СВЦЭМ!$B$33:$B$776,T$11)+'СЕТ СН'!$F$14+СВЦЭМ!$D$10+'СЕТ СН'!$F$5-'СЕТ СН'!$F$24</f>
        <v>1962.92855616</v>
      </c>
      <c r="U19" s="36">
        <f>SUMIFS(СВЦЭМ!$D$33:$D$776,СВЦЭМ!$A$33:$A$776,$A19,СВЦЭМ!$B$33:$B$776,U$11)+'СЕТ СН'!$F$14+СВЦЭМ!$D$10+'СЕТ СН'!$F$5-'СЕТ СН'!$F$24</f>
        <v>1959.0754699399999</v>
      </c>
      <c r="V19" s="36">
        <f>SUMIFS(СВЦЭМ!$D$33:$D$776,СВЦЭМ!$A$33:$A$776,$A19,СВЦЭМ!$B$33:$B$776,V$11)+'СЕТ СН'!$F$14+СВЦЭМ!$D$10+'СЕТ СН'!$F$5-'СЕТ СН'!$F$24</f>
        <v>1959.7646791300001</v>
      </c>
      <c r="W19" s="36">
        <f>SUMIFS(СВЦЭМ!$D$33:$D$776,СВЦЭМ!$A$33:$A$776,$A19,СВЦЭМ!$B$33:$B$776,W$11)+'СЕТ СН'!$F$14+СВЦЭМ!$D$10+'СЕТ СН'!$F$5-'СЕТ СН'!$F$24</f>
        <v>1955.9421043500001</v>
      </c>
      <c r="X19" s="36">
        <f>SUMIFS(СВЦЭМ!$D$33:$D$776,СВЦЭМ!$A$33:$A$776,$A19,СВЦЭМ!$B$33:$B$776,X$11)+'СЕТ СН'!$F$14+СВЦЭМ!$D$10+'СЕТ СН'!$F$5-'СЕТ СН'!$F$24</f>
        <v>1959.00149345</v>
      </c>
      <c r="Y19" s="36">
        <f>SUMIFS(СВЦЭМ!$D$33:$D$776,СВЦЭМ!$A$33:$A$776,$A19,СВЦЭМ!$B$33:$B$776,Y$11)+'СЕТ СН'!$F$14+СВЦЭМ!$D$10+'СЕТ СН'!$F$5-'СЕТ СН'!$F$24</f>
        <v>1960.8312154300002</v>
      </c>
    </row>
    <row r="20" spans="1:25" ht="15.75" x14ac:dyDescent="0.2">
      <c r="A20" s="35">
        <f t="shared" si="0"/>
        <v>44174</v>
      </c>
      <c r="B20" s="36">
        <f>SUMIFS(СВЦЭМ!$D$33:$D$776,СВЦЭМ!$A$33:$A$776,$A20,СВЦЭМ!$B$33:$B$776,B$11)+'СЕТ СН'!$F$14+СВЦЭМ!$D$10+'СЕТ СН'!$F$5-'СЕТ СН'!$F$24</f>
        <v>2018.5767440200002</v>
      </c>
      <c r="C20" s="36">
        <f>SUMIFS(СВЦЭМ!$D$33:$D$776,СВЦЭМ!$A$33:$A$776,$A20,СВЦЭМ!$B$33:$B$776,C$11)+'СЕТ СН'!$F$14+СВЦЭМ!$D$10+'СЕТ СН'!$F$5-'СЕТ СН'!$F$24</f>
        <v>2053.5285742900001</v>
      </c>
      <c r="D20" s="36">
        <f>SUMIFS(СВЦЭМ!$D$33:$D$776,СВЦЭМ!$A$33:$A$776,$A20,СВЦЭМ!$B$33:$B$776,D$11)+'СЕТ СН'!$F$14+СВЦЭМ!$D$10+'СЕТ СН'!$F$5-'СЕТ СН'!$F$24</f>
        <v>2073.1519988800001</v>
      </c>
      <c r="E20" s="36">
        <f>SUMIFS(СВЦЭМ!$D$33:$D$776,СВЦЭМ!$A$33:$A$776,$A20,СВЦЭМ!$B$33:$B$776,E$11)+'СЕТ СН'!$F$14+СВЦЭМ!$D$10+'СЕТ СН'!$F$5-'СЕТ СН'!$F$24</f>
        <v>2084.90407478</v>
      </c>
      <c r="F20" s="36">
        <f>SUMIFS(СВЦЭМ!$D$33:$D$776,СВЦЭМ!$A$33:$A$776,$A20,СВЦЭМ!$B$33:$B$776,F$11)+'СЕТ СН'!$F$14+СВЦЭМ!$D$10+'СЕТ СН'!$F$5-'СЕТ СН'!$F$24</f>
        <v>2084.7308554000001</v>
      </c>
      <c r="G20" s="36">
        <f>SUMIFS(СВЦЭМ!$D$33:$D$776,СВЦЭМ!$A$33:$A$776,$A20,СВЦЭМ!$B$33:$B$776,G$11)+'СЕТ СН'!$F$14+СВЦЭМ!$D$10+'СЕТ СН'!$F$5-'СЕТ СН'!$F$24</f>
        <v>2076.2151506</v>
      </c>
      <c r="H20" s="36">
        <f>SUMIFS(СВЦЭМ!$D$33:$D$776,СВЦЭМ!$A$33:$A$776,$A20,СВЦЭМ!$B$33:$B$776,H$11)+'СЕТ СН'!$F$14+СВЦЭМ!$D$10+'СЕТ СН'!$F$5-'СЕТ СН'!$F$24</f>
        <v>2041.4207238900001</v>
      </c>
      <c r="I20" s="36">
        <f>SUMIFS(СВЦЭМ!$D$33:$D$776,СВЦЭМ!$A$33:$A$776,$A20,СВЦЭМ!$B$33:$B$776,I$11)+'СЕТ СН'!$F$14+СВЦЭМ!$D$10+'СЕТ СН'!$F$5-'СЕТ СН'!$F$24</f>
        <v>1993.6447194000002</v>
      </c>
      <c r="J20" s="36">
        <f>SUMIFS(СВЦЭМ!$D$33:$D$776,СВЦЭМ!$A$33:$A$776,$A20,СВЦЭМ!$B$33:$B$776,J$11)+'СЕТ СН'!$F$14+СВЦЭМ!$D$10+'СЕТ СН'!$F$5-'СЕТ СН'!$F$24</f>
        <v>1961.9759379400002</v>
      </c>
      <c r="K20" s="36">
        <f>SUMIFS(СВЦЭМ!$D$33:$D$776,СВЦЭМ!$A$33:$A$776,$A20,СВЦЭМ!$B$33:$B$776,K$11)+'СЕТ СН'!$F$14+СВЦЭМ!$D$10+'СЕТ СН'!$F$5-'СЕТ СН'!$F$24</f>
        <v>1955.6295099100003</v>
      </c>
      <c r="L20" s="36">
        <f>SUMIFS(СВЦЭМ!$D$33:$D$776,СВЦЭМ!$A$33:$A$776,$A20,СВЦЭМ!$B$33:$B$776,L$11)+'СЕТ СН'!$F$14+СВЦЭМ!$D$10+'СЕТ СН'!$F$5-'СЕТ СН'!$F$24</f>
        <v>1958.9783800100001</v>
      </c>
      <c r="M20" s="36">
        <f>SUMIFS(СВЦЭМ!$D$33:$D$776,СВЦЭМ!$A$33:$A$776,$A20,СВЦЭМ!$B$33:$B$776,M$11)+'СЕТ СН'!$F$14+СВЦЭМ!$D$10+'СЕТ СН'!$F$5-'СЕТ СН'!$F$24</f>
        <v>1967.09941101</v>
      </c>
      <c r="N20" s="36">
        <f>SUMIFS(СВЦЭМ!$D$33:$D$776,СВЦЭМ!$A$33:$A$776,$A20,СВЦЭМ!$B$33:$B$776,N$11)+'СЕТ СН'!$F$14+СВЦЭМ!$D$10+'СЕТ СН'!$F$5-'СЕТ СН'!$F$24</f>
        <v>1967.5408518600002</v>
      </c>
      <c r="O20" s="36">
        <f>SUMIFS(СВЦЭМ!$D$33:$D$776,СВЦЭМ!$A$33:$A$776,$A20,СВЦЭМ!$B$33:$B$776,O$11)+'СЕТ СН'!$F$14+СВЦЭМ!$D$10+'СЕТ СН'!$F$5-'СЕТ СН'!$F$24</f>
        <v>2010.4078666800001</v>
      </c>
      <c r="P20" s="36">
        <f>SUMIFS(СВЦЭМ!$D$33:$D$776,СВЦЭМ!$A$33:$A$776,$A20,СВЦЭМ!$B$33:$B$776,P$11)+'СЕТ СН'!$F$14+СВЦЭМ!$D$10+'СЕТ СН'!$F$5-'СЕТ СН'!$F$24</f>
        <v>2025.2309681900001</v>
      </c>
      <c r="Q20" s="36">
        <f>SUMIFS(СВЦЭМ!$D$33:$D$776,СВЦЭМ!$A$33:$A$776,$A20,СВЦЭМ!$B$33:$B$776,Q$11)+'СЕТ СН'!$F$14+СВЦЭМ!$D$10+'СЕТ СН'!$F$5-'СЕТ СН'!$F$24</f>
        <v>2030.5326239999999</v>
      </c>
      <c r="R20" s="36">
        <f>SUMIFS(СВЦЭМ!$D$33:$D$776,СВЦЭМ!$A$33:$A$776,$A20,СВЦЭМ!$B$33:$B$776,R$11)+'СЕТ СН'!$F$14+СВЦЭМ!$D$10+'СЕТ СН'!$F$5-'СЕТ СН'!$F$24</f>
        <v>1989.5346961600001</v>
      </c>
      <c r="S20" s="36">
        <f>SUMIFS(СВЦЭМ!$D$33:$D$776,СВЦЭМ!$A$33:$A$776,$A20,СВЦЭМ!$B$33:$B$776,S$11)+'СЕТ СН'!$F$14+СВЦЭМ!$D$10+'СЕТ СН'!$F$5-'СЕТ СН'!$F$24</f>
        <v>1969.7858963900001</v>
      </c>
      <c r="T20" s="36">
        <f>SUMIFS(СВЦЭМ!$D$33:$D$776,СВЦЭМ!$A$33:$A$776,$A20,СВЦЭМ!$B$33:$B$776,T$11)+'СЕТ СН'!$F$14+СВЦЭМ!$D$10+'СЕТ СН'!$F$5-'СЕТ СН'!$F$24</f>
        <v>1961.4942358100002</v>
      </c>
      <c r="U20" s="36">
        <f>SUMIFS(СВЦЭМ!$D$33:$D$776,СВЦЭМ!$A$33:$A$776,$A20,СВЦЭМ!$B$33:$B$776,U$11)+'СЕТ СН'!$F$14+СВЦЭМ!$D$10+'СЕТ СН'!$F$5-'СЕТ СН'!$F$24</f>
        <v>1958.9789097500002</v>
      </c>
      <c r="V20" s="36">
        <f>SUMIFS(СВЦЭМ!$D$33:$D$776,СВЦЭМ!$A$33:$A$776,$A20,СВЦЭМ!$B$33:$B$776,V$11)+'СЕТ СН'!$F$14+СВЦЭМ!$D$10+'СЕТ СН'!$F$5-'СЕТ СН'!$F$24</f>
        <v>1960.6176855500003</v>
      </c>
      <c r="W20" s="36">
        <f>SUMIFS(СВЦЭМ!$D$33:$D$776,СВЦЭМ!$A$33:$A$776,$A20,СВЦЭМ!$B$33:$B$776,W$11)+'СЕТ СН'!$F$14+СВЦЭМ!$D$10+'СЕТ СН'!$F$5-'СЕТ СН'!$F$24</f>
        <v>1969.80704294</v>
      </c>
      <c r="X20" s="36">
        <f>SUMIFS(СВЦЭМ!$D$33:$D$776,СВЦЭМ!$A$33:$A$776,$A20,СВЦЭМ!$B$33:$B$776,X$11)+'СЕТ СН'!$F$14+СВЦЭМ!$D$10+'СЕТ СН'!$F$5-'СЕТ СН'!$F$24</f>
        <v>1978.9684307500002</v>
      </c>
      <c r="Y20" s="36">
        <f>SUMIFS(СВЦЭМ!$D$33:$D$776,СВЦЭМ!$A$33:$A$776,$A20,СВЦЭМ!$B$33:$B$776,Y$11)+'СЕТ СН'!$F$14+СВЦЭМ!$D$10+'СЕТ СН'!$F$5-'СЕТ СН'!$F$24</f>
        <v>1994.0892527999999</v>
      </c>
    </row>
    <row r="21" spans="1:25" ht="15.75" x14ac:dyDescent="0.2">
      <c r="A21" s="35">
        <f t="shared" si="0"/>
        <v>44175</v>
      </c>
      <c r="B21" s="36">
        <f>SUMIFS(СВЦЭМ!$D$33:$D$776,СВЦЭМ!$A$33:$A$776,$A21,СВЦЭМ!$B$33:$B$776,B$11)+'СЕТ СН'!$F$14+СВЦЭМ!$D$10+'СЕТ СН'!$F$5-'СЕТ СН'!$F$24</f>
        <v>2052.01549002</v>
      </c>
      <c r="C21" s="36">
        <f>SUMIFS(СВЦЭМ!$D$33:$D$776,СВЦЭМ!$A$33:$A$776,$A21,СВЦЭМ!$B$33:$B$776,C$11)+'СЕТ СН'!$F$14+СВЦЭМ!$D$10+'СЕТ СН'!$F$5-'СЕТ СН'!$F$24</f>
        <v>2112.3558624500001</v>
      </c>
      <c r="D21" s="36">
        <f>SUMIFS(СВЦЭМ!$D$33:$D$776,СВЦЭМ!$A$33:$A$776,$A21,СВЦЭМ!$B$33:$B$776,D$11)+'СЕТ СН'!$F$14+СВЦЭМ!$D$10+'СЕТ СН'!$F$5-'СЕТ СН'!$F$24</f>
        <v>2125.6833013</v>
      </c>
      <c r="E21" s="36">
        <f>SUMIFS(СВЦЭМ!$D$33:$D$776,СВЦЭМ!$A$33:$A$776,$A21,СВЦЭМ!$B$33:$B$776,E$11)+'СЕТ СН'!$F$14+СВЦЭМ!$D$10+'СЕТ СН'!$F$5-'СЕТ СН'!$F$24</f>
        <v>2128.2404505100003</v>
      </c>
      <c r="F21" s="36">
        <f>SUMIFS(СВЦЭМ!$D$33:$D$776,СВЦЭМ!$A$33:$A$776,$A21,СВЦЭМ!$B$33:$B$776,F$11)+'СЕТ СН'!$F$14+СВЦЭМ!$D$10+'СЕТ СН'!$F$5-'СЕТ СН'!$F$24</f>
        <v>2131.5024161000001</v>
      </c>
      <c r="G21" s="36">
        <f>SUMIFS(СВЦЭМ!$D$33:$D$776,СВЦЭМ!$A$33:$A$776,$A21,СВЦЭМ!$B$33:$B$776,G$11)+'СЕТ СН'!$F$14+СВЦЭМ!$D$10+'СЕТ СН'!$F$5-'СЕТ СН'!$F$24</f>
        <v>2114.7835291700003</v>
      </c>
      <c r="H21" s="36">
        <f>SUMIFS(СВЦЭМ!$D$33:$D$776,СВЦЭМ!$A$33:$A$776,$A21,СВЦЭМ!$B$33:$B$776,H$11)+'СЕТ СН'!$F$14+СВЦЭМ!$D$10+'СЕТ СН'!$F$5-'СЕТ СН'!$F$24</f>
        <v>2082.9538818199999</v>
      </c>
      <c r="I21" s="36">
        <f>SUMIFS(СВЦЭМ!$D$33:$D$776,СВЦЭМ!$A$33:$A$776,$A21,СВЦЭМ!$B$33:$B$776,I$11)+'СЕТ СН'!$F$14+СВЦЭМ!$D$10+'СЕТ СН'!$F$5-'СЕТ СН'!$F$24</f>
        <v>2015.0601637200002</v>
      </c>
      <c r="J21" s="36">
        <f>SUMIFS(СВЦЭМ!$D$33:$D$776,СВЦЭМ!$A$33:$A$776,$A21,СВЦЭМ!$B$33:$B$776,J$11)+'СЕТ СН'!$F$14+СВЦЭМ!$D$10+'СЕТ СН'!$F$5-'СЕТ СН'!$F$24</f>
        <v>1968.36341915</v>
      </c>
      <c r="K21" s="36">
        <f>SUMIFS(СВЦЭМ!$D$33:$D$776,СВЦЭМ!$A$33:$A$776,$A21,СВЦЭМ!$B$33:$B$776,K$11)+'СЕТ СН'!$F$14+СВЦЭМ!$D$10+'СЕТ СН'!$F$5-'СЕТ СН'!$F$24</f>
        <v>1953.1907642800002</v>
      </c>
      <c r="L21" s="36">
        <f>SUMIFS(СВЦЭМ!$D$33:$D$776,СВЦЭМ!$A$33:$A$776,$A21,СВЦЭМ!$B$33:$B$776,L$11)+'СЕТ СН'!$F$14+СВЦЭМ!$D$10+'СЕТ СН'!$F$5-'СЕТ СН'!$F$24</f>
        <v>1950.2983027</v>
      </c>
      <c r="M21" s="36">
        <f>SUMIFS(СВЦЭМ!$D$33:$D$776,СВЦЭМ!$A$33:$A$776,$A21,СВЦЭМ!$B$33:$B$776,M$11)+'СЕТ СН'!$F$14+СВЦЭМ!$D$10+'СЕТ СН'!$F$5-'СЕТ СН'!$F$24</f>
        <v>1948.9115562100001</v>
      </c>
      <c r="N21" s="36">
        <f>SUMIFS(СВЦЭМ!$D$33:$D$776,СВЦЭМ!$A$33:$A$776,$A21,СВЦЭМ!$B$33:$B$776,N$11)+'СЕТ СН'!$F$14+СВЦЭМ!$D$10+'СЕТ СН'!$F$5-'СЕТ СН'!$F$24</f>
        <v>1962.3246937900001</v>
      </c>
      <c r="O21" s="36">
        <f>SUMIFS(СВЦЭМ!$D$33:$D$776,СВЦЭМ!$A$33:$A$776,$A21,СВЦЭМ!$B$33:$B$776,O$11)+'СЕТ СН'!$F$14+СВЦЭМ!$D$10+'СЕТ СН'!$F$5-'СЕТ СН'!$F$24</f>
        <v>1999.3775536900002</v>
      </c>
      <c r="P21" s="36">
        <f>SUMIFS(СВЦЭМ!$D$33:$D$776,СВЦЭМ!$A$33:$A$776,$A21,СВЦЭМ!$B$33:$B$776,P$11)+'СЕТ СН'!$F$14+СВЦЭМ!$D$10+'СЕТ СН'!$F$5-'СЕТ СН'!$F$24</f>
        <v>2021.1158974700002</v>
      </c>
      <c r="Q21" s="36">
        <f>SUMIFS(СВЦЭМ!$D$33:$D$776,СВЦЭМ!$A$33:$A$776,$A21,СВЦЭМ!$B$33:$B$776,Q$11)+'СЕТ СН'!$F$14+СВЦЭМ!$D$10+'СЕТ СН'!$F$5-'СЕТ СН'!$F$24</f>
        <v>2028.2055158200001</v>
      </c>
      <c r="R21" s="36">
        <f>SUMIFS(СВЦЭМ!$D$33:$D$776,СВЦЭМ!$A$33:$A$776,$A21,СВЦЭМ!$B$33:$B$776,R$11)+'СЕТ СН'!$F$14+СВЦЭМ!$D$10+'СЕТ СН'!$F$5-'СЕТ СН'!$F$24</f>
        <v>1995.97860941</v>
      </c>
      <c r="S21" s="36">
        <f>SUMIFS(СВЦЭМ!$D$33:$D$776,СВЦЭМ!$A$33:$A$776,$A21,СВЦЭМ!$B$33:$B$776,S$11)+'СЕТ СН'!$F$14+СВЦЭМ!$D$10+'СЕТ СН'!$F$5-'СЕТ СН'!$F$24</f>
        <v>1965.45230614</v>
      </c>
      <c r="T21" s="36">
        <f>SUMIFS(СВЦЭМ!$D$33:$D$776,СВЦЭМ!$A$33:$A$776,$A21,СВЦЭМ!$B$33:$B$776,T$11)+'СЕТ СН'!$F$14+СВЦЭМ!$D$10+'СЕТ СН'!$F$5-'СЕТ СН'!$F$24</f>
        <v>1960.28841994</v>
      </c>
      <c r="U21" s="36">
        <f>SUMIFS(СВЦЭМ!$D$33:$D$776,СВЦЭМ!$A$33:$A$776,$A21,СВЦЭМ!$B$33:$B$776,U$11)+'СЕТ СН'!$F$14+СВЦЭМ!$D$10+'СЕТ СН'!$F$5-'СЕТ СН'!$F$24</f>
        <v>1959.4639499300001</v>
      </c>
      <c r="V21" s="36">
        <f>SUMIFS(СВЦЭМ!$D$33:$D$776,СВЦЭМ!$A$33:$A$776,$A21,СВЦЭМ!$B$33:$B$776,V$11)+'СЕТ СН'!$F$14+СВЦЭМ!$D$10+'СЕТ СН'!$F$5-'СЕТ СН'!$F$24</f>
        <v>1963.63887811</v>
      </c>
      <c r="W21" s="36">
        <f>SUMIFS(СВЦЭМ!$D$33:$D$776,СВЦЭМ!$A$33:$A$776,$A21,СВЦЭМ!$B$33:$B$776,W$11)+'СЕТ СН'!$F$14+СВЦЭМ!$D$10+'СЕТ СН'!$F$5-'СЕТ СН'!$F$24</f>
        <v>1971.79075775</v>
      </c>
      <c r="X21" s="36">
        <f>SUMIFS(СВЦЭМ!$D$33:$D$776,СВЦЭМ!$A$33:$A$776,$A21,СВЦЭМ!$B$33:$B$776,X$11)+'СЕТ СН'!$F$14+СВЦЭМ!$D$10+'СЕТ СН'!$F$5-'СЕТ СН'!$F$24</f>
        <v>1971.1109262</v>
      </c>
      <c r="Y21" s="36">
        <f>SUMIFS(СВЦЭМ!$D$33:$D$776,СВЦЭМ!$A$33:$A$776,$A21,СВЦЭМ!$B$33:$B$776,Y$11)+'СЕТ СН'!$F$14+СВЦЭМ!$D$10+'СЕТ СН'!$F$5-'СЕТ СН'!$F$24</f>
        <v>1988.4338968400002</v>
      </c>
    </row>
    <row r="22" spans="1:25" ht="15.75" x14ac:dyDescent="0.2">
      <c r="A22" s="35">
        <f t="shared" si="0"/>
        <v>44176</v>
      </c>
      <c r="B22" s="36">
        <f>SUMIFS(СВЦЭМ!$D$33:$D$776,СВЦЭМ!$A$33:$A$776,$A22,СВЦЭМ!$B$33:$B$776,B$11)+'СЕТ СН'!$F$14+СВЦЭМ!$D$10+'СЕТ СН'!$F$5-'СЕТ СН'!$F$24</f>
        <v>2013.1571438200001</v>
      </c>
      <c r="C22" s="36">
        <f>SUMIFS(СВЦЭМ!$D$33:$D$776,СВЦЭМ!$A$33:$A$776,$A22,СВЦЭМ!$B$33:$B$776,C$11)+'СЕТ СН'!$F$14+СВЦЭМ!$D$10+'СЕТ СН'!$F$5-'СЕТ СН'!$F$24</f>
        <v>2072.5825282400001</v>
      </c>
      <c r="D22" s="36">
        <f>SUMIFS(СВЦЭМ!$D$33:$D$776,СВЦЭМ!$A$33:$A$776,$A22,СВЦЭМ!$B$33:$B$776,D$11)+'СЕТ СН'!$F$14+СВЦЭМ!$D$10+'СЕТ СН'!$F$5-'СЕТ СН'!$F$24</f>
        <v>2086.85584819</v>
      </c>
      <c r="E22" s="36">
        <f>SUMIFS(СВЦЭМ!$D$33:$D$776,СВЦЭМ!$A$33:$A$776,$A22,СВЦЭМ!$B$33:$B$776,E$11)+'СЕТ СН'!$F$14+СВЦЭМ!$D$10+'СЕТ СН'!$F$5-'СЕТ СН'!$F$24</f>
        <v>2088.2038668699997</v>
      </c>
      <c r="F22" s="36">
        <f>SUMIFS(СВЦЭМ!$D$33:$D$776,СВЦЭМ!$A$33:$A$776,$A22,СВЦЭМ!$B$33:$B$776,F$11)+'СЕТ СН'!$F$14+СВЦЭМ!$D$10+'СЕТ СН'!$F$5-'СЕТ СН'!$F$24</f>
        <v>2091.3100753099998</v>
      </c>
      <c r="G22" s="36">
        <f>SUMIFS(СВЦЭМ!$D$33:$D$776,СВЦЭМ!$A$33:$A$776,$A22,СВЦЭМ!$B$33:$B$776,G$11)+'СЕТ СН'!$F$14+СВЦЭМ!$D$10+'СЕТ СН'!$F$5-'СЕТ СН'!$F$24</f>
        <v>2073.8158473399999</v>
      </c>
      <c r="H22" s="36">
        <f>SUMIFS(СВЦЭМ!$D$33:$D$776,СВЦЭМ!$A$33:$A$776,$A22,СВЦЭМ!$B$33:$B$776,H$11)+'СЕТ СН'!$F$14+СВЦЭМ!$D$10+'СЕТ СН'!$F$5-'СЕТ СН'!$F$24</f>
        <v>2049.2174489500003</v>
      </c>
      <c r="I22" s="36">
        <f>SUMIFS(СВЦЭМ!$D$33:$D$776,СВЦЭМ!$A$33:$A$776,$A22,СВЦЭМ!$B$33:$B$776,I$11)+'СЕТ СН'!$F$14+СВЦЭМ!$D$10+'СЕТ СН'!$F$5-'СЕТ СН'!$F$24</f>
        <v>2002.7311494300002</v>
      </c>
      <c r="J22" s="36">
        <f>SUMIFS(СВЦЭМ!$D$33:$D$776,СВЦЭМ!$A$33:$A$776,$A22,СВЦЭМ!$B$33:$B$776,J$11)+'СЕТ СН'!$F$14+СВЦЭМ!$D$10+'СЕТ СН'!$F$5-'СЕТ СН'!$F$24</f>
        <v>1957.72244</v>
      </c>
      <c r="K22" s="36">
        <f>SUMIFS(СВЦЭМ!$D$33:$D$776,СВЦЭМ!$A$33:$A$776,$A22,СВЦЭМ!$B$33:$B$776,K$11)+'СЕТ СН'!$F$14+СВЦЭМ!$D$10+'СЕТ СН'!$F$5-'СЕТ СН'!$F$24</f>
        <v>1943.8774657700001</v>
      </c>
      <c r="L22" s="36">
        <f>SUMIFS(СВЦЭМ!$D$33:$D$776,СВЦЭМ!$A$33:$A$776,$A22,СВЦЭМ!$B$33:$B$776,L$11)+'СЕТ СН'!$F$14+СВЦЭМ!$D$10+'СЕТ СН'!$F$5-'СЕТ СН'!$F$24</f>
        <v>1941.42403896</v>
      </c>
      <c r="M22" s="36">
        <f>SUMIFS(СВЦЭМ!$D$33:$D$776,СВЦЭМ!$A$33:$A$776,$A22,СВЦЭМ!$B$33:$B$776,M$11)+'СЕТ СН'!$F$14+СВЦЭМ!$D$10+'СЕТ СН'!$F$5-'СЕТ СН'!$F$24</f>
        <v>1939.7110137</v>
      </c>
      <c r="N22" s="36">
        <f>SUMIFS(СВЦЭМ!$D$33:$D$776,СВЦЭМ!$A$33:$A$776,$A22,СВЦЭМ!$B$33:$B$776,N$11)+'СЕТ СН'!$F$14+СВЦЭМ!$D$10+'СЕТ СН'!$F$5-'СЕТ СН'!$F$24</f>
        <v>1938.4682335699999</v>
      </c>
      <c r="O22" s="36">
        <f>SUMIFS(СВЦЭМ!$D$33:$D$776,СВЦЭМ!$A$33:$A$776,$A22,СВЦЭМ!$B$33:$B$776,O$11)+'СЕТ СН'!$F$14+СВЦЭМ!$D$10+'СЕТ СН'!$F$5-'СЕТ СН'!$F$24</f>
        <v>1980.36296799</v>
      </c>
      <c r="P22" s="36">
        <f>SUMIFS(СВЦЭМ!$D$33:$D$776,СВЦЭМ!$A$33:$A$776,$A22,СВЦЭМ!$B$33:$B$776,P$11)+'СЕТ СН'!$F$14+СВЦЭМ!$D$10+'СЕТ СН'!$F$5-'СЕТ СН'!$F$24</f>
        <v>2002.83268254</v>
      </c>
      <c r="Q22" s="36">
        <f>SUMIFS(СВЦЭМ!$D$33:$D$776,СВЦЭМ!$A$33:$A$776,$A22,СВЦЭМ!$B$33:$B$776,Q$11)+'СЕТ СН'!$F$14+СВЦЭМ!$D$10+'СЕТ СН'!$F$5-'СЕТ СН'!$F$24</f>
        <v>2006.2365258700002</v>
      </c>
      <c r="R22" s="36">
        <f>SUMIFS(СВЦЭМ!$D$33:$D$776,СВЦЭМ!$A$33:$A$776,$A22,СВЦЭМ!$B$33:$B$776,R$11)+'СЕТ СН'!$F$14+СВЦЭМ!$D$10+'СЕТ СН'!$F$5-'СЕТ СН'!$F$24</f>
        <v>1981.8148024900001</v>
      </c>
      <c r="S22" s="36">
        <f>SUMIFS(СВЦЭМ!$D$33:$D$776,СВЦЭМ!$A$33:$A$776,$A22,СВЦЭМ!$B$33:$B$776,S$11)+'СЕТ СН'!$F$14+СВЦЭМ!$D$10+'СЕТ СН'!$F$5-'СЕТ СН'!$F$24</f>
        <v>1947.7284907600001</v>
      </c>
      <c r="T22" s="36">
        <f>SUMIFS(СВЦЭМ!$D$33:$D$776,СВЦЭМ!$A$33:$A$776,$A22,СВЦЭМ!$B$33:$B$776,T$11)+'СЕТ СН'!$F$14+СВЦЭМ!$D$10+'СЕТ СН'!$F$5-'СЕТ СН'!$F$24</f>
        <v>1937.5359279300001</v>
      </c>
      <c r="U22" s="36">
        <f>SUMIFS(СВЦЭМ!$D$33:$D$776,СВЦЭМ!$A$33:$A$776,$A22,СВЦЭМ!$B$33:$B$776,U$11)+'СЕТ СН'!$F$14+СВЦЭМ!$D$10+'СЕТ СН'!$F$5-'СЕТ СН'!$F$24</f>
        <v>1929.7468904700002</v>
      </c>
      <c r="V22" s="36">
        <f>SUMIFS(СВЦЭМ!$D$33:$D$776,СВЦЭМ!$A$33:$A$776,$A22,СВЦЭМ!$B$33:$B$776,V$11)+'СЕТ СН'!$F$14+СВЦЭМ!$D$10+'СЕТ СН'!$F$5-'СЕТ СН'!$F$24</f>
        <v>1940.2103851500001</v>
      </c>
      <c r="W22" s="36">
        <f>SUMIFS(СВЦЭМ!$D$33:$D$776,СВЦЭМ!$A$33:$A$776,$A22,СВЦЭМ!$B$33:$B$776,W$11)+'СЕТ СН'!$F$14+СВЦЭМ!$D$10+'СЕТ СН'!$F$5-'СЕТ СН'!$F$24</f>
        <v>1946.5630734599999</v>
      </c>
      <c r="X22" s="36">
        <f>SUMIFS(СВЦЭМ!$D$33:$D$776,СВЦЭМ!$A$33:$A$776,$A22,СВЦЭМ!$B$33:$B$776,X$11)+'СЕТ СН'!$F$14+СВЦЭМ!$D$10+'СЕТ СН'!$F$5-'СЕТ СН'!$F$24</f>
        <v>1955.7704007800003</v>
      </c>
      <c r="Y22" s="36">
        <f>SUMIFS(СВЦЭМ!$D$33:$D$776,СВЦЭМ!$A$33:$A$776,$A22,СВЦЭМ!$B$33:$B$776,Y$11)+'СЕТ СН'!$F$14+СВЦЭМ!$D$10+'СЕТ СН'!$F$5-'СЕТ СН'!$F$24</f>
        <v>1975.6626069500001</v>
      </c>
    </row>
    <row r="23" spans="1:25" ht="15.75" x14ac:dyDescent="0.2">
      <c r="A23" s="35">
        <f t="shared" si="0"/>
        <v>44177</v>
      </c>
      <c r="B23" s="36">
        <f>SUMIFS(СВЦЭМ!$D$33:$D$776,СВЦЭМ!$A$33:$A$776,$A23,СВЦЭМ!$B$33:$B$776,B$11)+'СЕТ СН'!$F$14+СВЦЭМ!$D$10+'СЕТ СН'!$F$5-'СЕТ СН'!$F$24</f>
        <v>1983.7503466100002</v>
      </c>
      <c r="C23" s="36">
        <f>SUMIFS(СВЦЭМ!$D$33:$D$776,СВЦЭМ!$A$33:$A$776,$A23,СВЦЭМ!$B$33:$B$776,C$11)+'СЕТ СН'!$F$14+СВЦЭМ!$D$10+'СЕТ СН'!$F$5-'СЕТ СН'!$F$24</f>
        <v>2030.4389633000001</v>
      </c>
      <c r="D23" s="36">
        <f>SUMIFS(СВЦЭМ!$D$33:$D$776,СВЦЭМ!$A$33:$A$776,$A23,СВЦЭМ!$B$33:$B$776,D$11)+'СЕТ СН'!$F$14+СВЦЭМ!$D$10+'СЕТ СН'!$F$5-'СЕТ СН'!$F$24</f>
        <v>2052.9712261100003</v>
      </c>
      <c r="E23" s="36">
        <f>SUMIFS(СВЦЭМ!$D$33:$D$776,СВЦЭМ!$A$33:$A$776,$A23,СВЦЭМ!$B$33:$B$776,E$11)+'СЕТ СН'!$F$14+СВЦЭМ!$D$10+'СЕТ СН'!$F$5-'СЕТ СН'!$F$24</f>
        <v>2072.3070769699998</v>
      </c>
      <c r="F23" s="36">
        <f>SUMIFS(СВЦЭМ!$D$33:$D$776,СВЦЭМ!$A$33:$A$776,$A23,СВЦЭМ!$B$33:$B$776,F$11)+'СЕТ СН'!$F$14+СВЦЭМ!$D$10+'СЕТ СН'!$F$5-'СЕТ СН'!$F$24</f>
        <v>2081.2371243300004</v>
      </c>
      <c r="G23" s="36">
        <f>SUMIFS(СВЦЭМ!$D$33:$D$776,СВЦЭМ!$A$33:$A$776,$A23,СВЦЭМ!$B$33:$B$776,G$11)+'СЕТ СН'!$F$14+СВЦЭМ!$D$10+'СЕТ СН'!$F$5-'СЕТ СН'!$F$24</f>
        <v>2078.41586396</v>
      </c>
      <c r="H23" s="36">
        <f>SUMIFS(СВЦЭМ!$D$33:$D$776,СВЦЭМ!$A$33:$A$776,$A23,СВЦЭМ!$B$33:$B$776,H$11)+'СЕТ СН'!$F$14+СВЦЭМ!$D$10+'СЕТ СН'!$F$5-'СЕТ СН'!$F$24</f>
        <v>2075.5616939299998</v>
      </c>
      <c r="I23" s="36">
        <f>SUMIFS(СВЦЭМ!$D$33:$D$776,СВЦЭМ!$A$33:$A$776,$A23,СВЦЭМ!$B$33:$B$776,I$11)+'СЕТ СН'!$F$14+СВЦЭМ!$D$10+'СЕТ СН'!$F$5-'СЕТ СН'!$F$24</f>
        <v>2029.4212294600002</v>
      </c>
      <c r="J23" s="36">
        <f>SUMIFS(СВЦЭМ!$D$33:$D$776,СВЦЭМ!$A$33:$A$776,$A23,СВЦЭМ!$B$33:$B$776,J$11)+'СЕТ СН'!$F$14+СВЦЭМ!$D$10+'СЕТ СН'!$F$5-'СЕТ СН'!$F$24</f>
        <v>1956.6954774700002</v>
      </c>
      <c r="K23" s="36">
        <f>SUMIFS(СВЦЭМ!$D$33:$D$776,СВЦЭМ!$A$33:$A$776,$A23,СВЦЭМ!$B$33:$B$776,K$11)+'СЕТ СН'!$F$14+СВЦЭМ!$D$10+'СЕТ СН'!$F$5-'СЕТ СН'!$F$24</f>
        <v>1946.5948071500002</v>
      </c>
      <c r="L23" s="36">
        <f>SUMIFS(СВЦЭМ!$D$33:$D$776,СВЦЭМ!$A$33:$A$776,$A23,СВЦЭМ!$B$33:$B$776,L$11)+'СЕТ СН'!$F$14+СВЦЭМ!$D$10+'СЕТ СН'!$F$5-'СЕТ СН'!$F$24</f>
        <v>1953.1486701700001</v>
      </c>
      <c r="M23" s="36">
        <f>SUMIFS(СВЦЭМ!$D$33:$D$776,СВЦЭМ!$A$33:$A$776,$A23,СВЦЭМ!$B$33:$B$776,M$11)+'СЕТ СН'!$F$14+СВЦЭМ!$D$10+'СЕТ СН'!$F$5-'СЕТ СН'!$F$24</f>
        <v>1945.3325284400003</v>
      </c>
      <c r="N23" s="36">
        <f>SUMIFS(СВЦЭМ!$D$33:$D$776,СВЦЭМ!$A$33:$A$776,$A23,СВЦЭМ!$B$33:$B$776,N$11)+'СЕТ СН'!$F$14+СВЦЭМ!$D$10+'СЕТ СН'!$F$5-'СЕТ СН'!$F$24</f>
        <v>1936.94963426</v>
      </c>
      <c r="O23" s="36">
        <f>SUMIFS(СВЦЭМ!$D$33:$D$776,СВЦЭМ!$A$33:$A$776,$A23,СВЦЭМ!$B$33:$B$776,O$11)+'СЕТ СН'!$F$14+СВЦЭМ!$D$10+'СЕТ СН'!$F$5-'СЕТ СН'!$F$24</f>
        <v>1969.1775589600002</v>
      </c>
      <c r="P23" s="36">
        <f>SUMIFS(СВЦЭМ!$D$33:$D$776,СВЦЭМ!$A$33:$A$776,$A23,СВЦЭМ!$B$33:$B$776,P$11)+'СЕТ СН'!$F$14+СВЦЭМ!$D$10+'СЕТ СН'!$F$5-'СЕТ СН'!$F$24</f>
        <v>1985.07825275</v>
      </c>
      <c r="Q23" s="36">
        <f>SUMIFS(СВЦЭМ!$D$33:$D$776,СВЦЭМ!$A$33:$A$776,$A23,СВЦЭМ!$B$33:$B$776,Q$11)+'СЕТ СН'!$F$14+СВЦЭМ!$D$10+'СЕТ СН'!$F$5-'СЕТ СН'!$F$24</f>
        <v>1984.7750035399999</v>
      </c>
      <c r="R23" s="36">
        <f>SUMIFS(СВЦЭМ!$D$33:$D$776,СВЦЭМ!$A$33:$A$776,$A23,СВЦЭМ!$B$33:$B$776,R$11)+'СЕТ СН'!$F$14+СВЦЭМ!$D$10+'СЕТ СН'!$F$5-'СЕТ СН'!$F$24</f>
        <v>1944.19401483</v>
      </c>
      <c r="S23" s="36">
        <f>SUMIFS(СВЦЭМ!$D$33:$D$776,СВЦЭМ!$A$33:$A$776,$A23,СВЦЭМ!$B$33:$B$776,S$11)+'СЕТ СН'!$F$14+СВЦЭМ!$D$10+'СЕТ СН'!$F$5-'СЕТ СН'!$F$24</f>
        <v>1940.4369622300001</v>
      </c>
      <c r="T23" s="36">
        <f>SUMIFS(СВЦЭМ!$D$33:$D$776,СВЦЭМ!$A$33:$A$776,$A23,СВЦЭМ!$B$33:$B$776,T$11)+'СЕТ СН'!$F$14+СВЦЭМ!$D$10+'СЕТ СН'!$F$5-'СЕТ СН'!$F$24</f>
        <v>1957.2403266300003</v>
      </c>
      <c r="U23" s="36">
        <f>SUMIFS(СВЦЭМ!$D$33:$D$776,СВЦЭМ!$A$33:$A$776,$A23,СВЦЭМ!$B$33:$B$776,U$11)+'СЕТ СН'!$F$14+СВЦЭМ!$D$10+'СЕТ СН'!$F$5-'СЕТ СН'!$F$24</f>
        <v>1951.6371303700002</v>
      </c>
      <c r="V23" s="36">
        <f>SUMIFS(СВЦЭМ!$D$33:$D$776,СВЦЭМ!$A$33:$A$776,$A23,СВЦЭМ!$B$33:$B$776,V$11)+'СЕТ СН'!$F$14+СВЦЭМ!$D$10+'СЕТ СН'!$F$5-'СЕТ СН'!$F$24</f>
        <v>1943.47648054</v>
      </c>
      <c r="W23" s="36">
        <f>SUMIFS(СВЦЭМ!$D$33:$D$776,СВЦЭМ!$A$33:$A$776,$A23,СВЦЭМ!$B$33:$B$776,W$11)+'СЕТ СН'!$F$14+СВЦЭМ!$D$10+'СЕТ СН'!$F$5-'СЕТ СН'!$F$24</f>
        <v>1941.8718177300002</v>
      </c>
      <c r="X23" s="36">
        <f>SUMIFS(СВЦЭМ!$D$33:$D$776,СВЦЭМ!$A$33:$A$776,$A23,СВЦЭМ!$B$33:$B$776,X$11)+'СЕТ СН'!$F$14+СВЦЭМ!$D$10+'СЕТ СН'!$F$5-'СЕТ СН'!$F$24</f>
        <v>1943.4200428000001</v>
      </c>
      <c r="Y23" s="36">
        <f>SUMIFS(СВЦЭМ!$D$33:$D$776,СВЦЭМ!$A$33:$A$776,$A23,СВЦЭМ!$B$33:$B$776,Y$11)+'СЕТ СН'!$F$14+СВЦЭМ!$D$10+'СЕТ СН'!$F$5-'СЕТ СН'!$F$24</f>
        <v>1961.3824425000003</v>
      </c>
    </row>
    <row r="24" spans="1:25" ht="15.75" x14ac:dyDescent="0.2">
      <c r="A24" s="35">
        <f t="shared" si="0"/>
        <v>44178</v>
      </c>
      <c r="B24" s="36">
        <f>SUMIFS(СВЦЭМ!$D$33:$D$776,СВЦЭМ!$A$33:$A$776,$A24,СВЦЭМ!$B$33:$B$776,B$11)+'СЕТ СН'!$F$14+СВЦЭМ!$D$10+'СЕТ СН'!$F$5-'СЕТ СН'!$F$24</f>
        <v>2013.2753525900002</v>
      </c>
      <c r="C24" s="36">
        <f>SUMIFS(СВЦЭМ!$D$33:$D$776,СВЦЭМ!$A$33:$A$776,$A24,СВЦЭМ!$B$33:$B$776,C$11)+'СЕТ СН'!$F$14+СВЦЭМ!$D$10+'СЕТ СН'!$F$5-'СЕТ СН'!$F$24</f>
        <v>2066.70257769</v>
      </c>
      <c r="D24" s="36">
        <f>SUMIFS(СВЦЭМ!$D$33:$D$776,СВЦЭМ!$A$33:$A$776,$A24,СВЦЭМ!$B$33:$B$776,D$11)+'СЕТ СН'!$F$14+СВЦЭМ!$D$10+'СЕТ СН'!$F$5-'СЕТ СН'!$F$24</f>
        <v>2085.7004629100002</v>
      </c>
      <c r="E24" s="36">
        <f>SUMIFS(СВЦЭМ!$D$33:$D$776,СВЦЭМ!$A$33:$A$776,$A24,СВЦЭМ!$B$33:$B$776,E$11)+'СЕТ СН'!$F$14+СВЦЭМ!$D$10+'СЕТ СН'!$F$5-'СЕТ СН'!$F$24</f>
        <v>2094.7753680300002</v>
      </c>
      <c r="F24" s="36">
        <f>SUMIFS(СВЦЭМ!$D$33:$D$776,СВЦЭМ!$A$33:$A$776,$A24,СВЦЭМ!$B$33:$B$776,F$11)+'СЕТ СН'!$F$14+СВЦЭМ!$D$10+'СЕТ СН'!$F$5-'СЕТ СН'!$F$24</f>
        <v>2094.10957745</v>
      </c>
      <c r="G24" s="36">
        <f>SUMIFS(СВЦЭМ!$D$33:$D$776,СВЦЭМ!$A$33:$A$776,$A24,СВЦЭМ!$B$33:$B$776,G$11)+'СЕТ СН'!$F$14+СВЦЭМ!$D$10+'СЕТ СН'!$F$5-'СЕТ СН'!$F$24</f>
        <v>2088.9420809600001</v>
      </c>
      <c r="H24" s="36">
        <f>SUMIFS(СВЦЭМ!$D$33:$D$776,СВЦЭМ!$A$33:$A$776,$A24,СВЦЭМ!$B$33:$B$776,H$11)+'СЕТ СН'!$F$14+СВЦЭМ!$D$10+'СЕТ СН'!$F$5-'СЕТ СН'!$F$24</f>
        <v>2069.10317953</v>
      </c>
      <c r="I24" s="36">
        <f>SUMIFS(СВЦЭМ!$D$33:$D$776,СВЦЭМ!$A$33:$A$776,$A24,СВЦЭМ!$B$33:$B$776,I$11)+'СЕТ СН'!$F$14+СВЦЭМ!$D$10+'СЕТ СН'!$F$5-'СЕТ СН'!$F$24</f>
        <v>2013.5601834600002</v>
      </c>
      <c r="J24" s="36">
        <f>SUMIFS(СВЦЭМ!$D$33:$D$776,СВЦЭМ!$A$33:$A$776,$A24,СВЦЭМ!$B$33:$B$776,J$11)+'СЕТ СН'!$F$14+СВЦЭМ!$D$10+'СЕТ СН'!$F$5-'СЕТ СН'!$F$24</f>
        <v>1955.5290383400002</v>
      </c>
      <c r="K24" s="36">
        <f>SUMIFS(СВЦЭМ!$D$33:$D$776,СВЦЭМ!$A$33:$A$776,$A24,СВЦЭМ!$B$33:$B$776,K$11)+'СЕТ СН'!$F$14+СВЦЭМ!$D$10+'СЕТ СН'!$F$5-'СЕТ СН'!$F$24</f>
        <v>1929.0042136300001</v>
      </c>
      <c r="L24" s="36">
        <f>SUMIFS(СВЦЭМ!$D$33:$D$776,СВЦЭМ!$A$33:$A$776,$A24,СВЦЭМ!$B$33:$B$776,L$11)+'СЕТ СН'!$F$14+СВЦЭМ!$D$10+'СЕТ СН'!$F$5-'СЕТ СН'!$F$24</f>
        <v>1938.9410189800001</v>
      </c>
      <c r="M24" s="36">
        <f>SUMIFS(СВЦЭМ!$D$33:$D$776,СВЦЭМ!$A$33:$A$776,$A24,СВЦЭМ!$B$33:$B$776,M$11)+'СЕТ СН'!$F$14+СВЦЭМ!$D$10+'СЕТ СН'!$F$5-'СЕТ СН'!$F$24</f>
        <v>1938.2039453100001</v>
      </c>
      <c r="N24" s="36">
        <f>SUMIFS(СВЦЭМ!$D$33:$D$776,СВЦЭМ!$A$33:$A$776,$A24,СВЦЭМ!$B$33:$B$776,N$11)+'СЕТ СН'!$F$14+СВЦЭМ!$D$10+'СЕТ СН'!$F$5-'СЕТ СН'!$F$24</f>
        <v>1930.6554801300001</v>
      </c>
      <c r="O24" s="36">
        <f>SUMIFS(СВЦЭМ!$D$33:$D$776,СВЦЭМ!$A$33:$A$776,$A24,СВЦЭМ!$B$33:$B$776,O$11)+'СЕТ СН'!$F$14+СВЦЭМ!$D$10+'СЕТ СН'!$F$5-'СЕТ СН'!$F$24</f>
        <v>1971.3395444500002</v>
      </c>
      <c r="P24" s="36">
        <f>SUMIFS(СВЦЭМ!$D$33:$D$776,СВЦЭМ!$A$33:$A$776,$A24,СВЦЭМ!$B$33:$B$776,P$11)+'СЕТ СН'!$F$14+СВЦЭМ!$D$10+'СЕТ СН'!$F$5-'СЕТ СН'!$F$24</f>
        <v>1990.6375319700001</v>
      </c>
      <c r="Q24" s="36">
        <f>SUMIFS(СВЦЭМ!$D$33:$D$776,СВЦЭМ!$A$33:$A$776,$A24,СВЦЭМ!$B$33:$B$776,Q$11)+'СЕТ СН'!$F$14+СВЦЭМ!$D$10+'СЕТ СН'!$F$5-'СЕТ СН'!$F$24</f>
        <v>2001.7002501500001</v>
      </c>
      <c r="R24" s="36">
        <f>SUMIFS(СВЦЭМ!$D$33:$D$776,СВЦЭМ!$A$33:$A$776,$A24,СВЦЭМ!$B$33:$B$776,R$11)+'СЕТ СН'!$F$14+СВЦЭМ!$D$10+'СЕТ СН'!$F$5-'СЕТ СН'!$F$24</f>
        <v>1950.3475010300001</v>
      </c>
      <c r="S24" s="36">
        <f>SUMIFS(СВЦЭМ!$D$33:$D$776,СВЦЭМ!$A$33:$A$776,$A24,СВЦЭМ!$B$33:$B$776,S$11)+'СЕТ СН'!$F$14+СВЦЭМ!$D$10+'СЕТ СН'!$F$5-'СЕТ СН'!$F$24</f>
        <v>1933.0624119100003</v>
      </c>
      <c r="T24" s="36">
        <f>SUMIFS(СВЦЭМ!$D$33:$D$776,СВЦЭМ!$A$33:$A$776,$A24,СВЦЭМ!$B$33:$B$776,T$11)+'СЕТ СН'!$F$14+СВЦЭМ!$D$10+'СЕТ СН'!$F$5-'СЕТ СН'!$F$24</f>
        <v>1941.0023625100002</v>
      </c>
      <c r="U24" s="36">
        <f>SUMIFS(СВЦЭМ!$D$33:$D$776,СВЦЭМ!$A$33:$A$776,$A24,СВЦЭМ!$B$33:$B$776,U$11)+'СЕТ СН'!$F$14+СВЦЭМ!$D$10+'СЕТ СН'!$F$5-'СЕТ СН'!$F$24</f>
        <v>1940.2916920400003</v>
      </c>
      <c r="V24" s="36">
        <f>SUMIFS(СВЦЭМ!$D$33:$D$776,СВЦЭМ!$A$33:$A$776,$A24,СВЦЭМ!$B$33:$B$776,V$11)+'СЕТ СН'!$F$14+СВЦЭМ!$D$10+'СЕТ СН'!$F$5-'СЕТ СН'!$F$24</f>
        <v>1943.9806867500001</v>
      </c>
      <c r="W24" s="36">
        <f>SUMIFS(СВЦЭМ!$D$33:$D$776,СВЦЭМ!$A$33:$A$776,$A24,СВЦЭМ!$B$33:$B$776,W$11)+'СЕТ СН'!$F$14+СВЦЭМ!$D$10+'СЕТ СН'!$F$5-'СЕТ СН'!$F$24</f>
        <v>1942.6331415900002</v>
      </c>
      <c r="X24" s="36">
        <f>SUMIFS(СВЦЭМ!$D$33:$D$776,СВЦЭМ!$A$33:$A$776,$A24,СВЦЭМ!$B$33:$B$776,X$11)+'СЕТ СН'!$F$14+СВЦЭМ!$D$10+'СЕТ СН'!$F$5-'СЕТ СН'!$F$24</f>
        <v>1933.7356014400002</v>
      </c>
      <c r="Y24" s="36">
        <f>SUMIFS(СВЦЭМ!$D$33:$D$776,СВЦЭМ!$A$33:$A$776,$A24,СВЦЭМ!$B$33:$B$776,Y$11)+'СЕТ СН'!$F$14+СВЦЭМ!$D$10+'СЕТ СН'!$F$5-'СЕТ СН'!$F$24</f>
        <v>1925.9305498100002</v>
      </c>
    </row>
    <row r="25" spans="1:25" ht="15.75" x14ac:dyDescent="0.2">
      <c r="A25" s="35">
        <f t="shared" si="0"/>
        <v>44179</v>
      </c>
      <c r="B25" s="36">
        <f>SUMIFS(СВЦЭМ!$D$33:$D$776,СВЦЭМ!$A$33:$A$776,$A25,СВЦЭМ!$B$33:$B$776,B$11)+'СЕТ СН'!$F$14+СВЦЭМ!$D$10+'СЕТ СН'!$F$5-'СЕТ СН'!$F$24</f>
        <v>1969.8837836800001</v>
      </c>
      <c r="C25" s="36">
        <f>SUMIFS(СВЦЭМ!$D$33:$D$776,СВЦЭМ!$A$33:$A$776,$A25,СВЦЭМ!$B$33:$B$776,C$11)+'СЕТ СН'!$F$14+СВЦЭМ!$D$10+'СЕТ СН'!$F$5-'СЕТ СН'!$F$24</f>
        <v>2048.7912388900004</v>
      </c>
      <c r="D25" s="36">
        <f>SUMIFS(СВЦЭМ!$D$33:$D$776,СВЦЭМ!$A$33:$A$776,$A25,СВЦЭМ!$B$33:$B$776,D$11)+'СЕТ СН'!$F$14+СВЦЭМ!$D$10+'СЕТ СН'!$F$5-'СЕТ СН'!$F$24</f>
        <v>2078.6111059300001</v>
      </c>
      <c r="E25" s="36">
        <f>SUMIFS(СВЦЭМ!$D$33:$D$776,СВЦЭМ!$A$33:$A$776,$A25,СВЦЭМ!$B$33:$B$776,E$11)+'СЕТ СН'!$F$14+СВЦЭМ!$D$10+'СЕТ СН'!$F$5-'СЕТ СН'!$F$24</f>
        <v>2096.3479983300003</v>
      </c>
      <c r="F25" s="36">
        <f>SUMIFS(СВЦЭМ!$D$33:$D$776,СВЦЭМ!$A$33:$A$776,$A25,СВЦЭМ!$B$33:$B$776,F$11)+'СЕТ СН'!$F$14+СВЦЭМ!$D$10+'СЕТ СН'!$F$5-'СЕТ СН'!$F$24</f>
        <v>2095.4089805000003</v>
      </c>
      <c r="G25" s="36">
        <f>SUMIFS(СВЦЭМ!$D$33:$D$776,СВЦЭМ!$A$33:$A$776,$A25,СВЦЭМ!$B$33:$B$776,G$11)+'СЕТ СН'!$F$14+СВЦЭМ!$D$10+'СЕТ СН'!$F$5-'СЕТ СН'!$F$24</f>
        <v>2078.9388346800001</v>
      </c>
      <c r="H25" s="36">
        <f>SUMIFS(СВЦЭМ!$D$33:$D$776,СВЦЭМ!$A$33:$A$776,$A25,СВЦЭМ!$B$33:$B$776,H$11)+'СЕТ СН'!$F$14+СВЦЭМ!$D$10+'СЕТ СН'!$F$5-'СЕТ СН'!$F$24</f>
        <v>2050.6556246500004</v>
      </c>
      <c r="I25" s="36">
        <f>SUMIFS(СВЦЭМ!$D$33:$D$776,СВЦЭМ!$A$33:$A$776,$A25,СВЦЭМ!$B$33:$B$776,I$11)+'СЕТ СН'!$F$14+СВЦЭМ!$D$10+'СЕТ СН'!$F$5-'СЕТ СН'!$F$24</f>
        <v>1994.8256717200002</v>
      </c>
      <c r="J25" s="36">
        <f>SUMIFS(СВЦЭМ!$D$33:$D$776,СВЦЭМ!$A$33:$A$776,$A25,СВЦЭМ!$B$33:$B$776,J$11)+'СЕТ СН'!$F$14+СВЦЭМ!$D$10+'СЕТ СН'!$F$5-'СЕТ СН'!$F$24</f>
        <v>1967.67204287</v>
      </c>
      <c r="K25" s="36">
        <f>SUMIFS(СВЦЭМ!$D$33:$D$776,СВЦЭМ!$A$33:$A$776,$A25,СВЦЭМ!$B$33:$B$776,K$11)+'СЕТ СН'!$F$14+СВЦЭМ!$D$10+'СЕТ СН'!$F$5-'СЕТ СН'!$F$24</f>
        <v>1947.8422343800003</v>
      </c>
      <c r="L25" s="36">
        <f>SUMIFS(СВЦЭМ!$D$33:$D$776,СВЦЭМ!$A$33:$A$776,$A25,СВЦЭМ!$B$33:$B$776,L$11)+'СЕТ СН'!$F$14+СВЦЭМ!$D$10+'СЕТ СН'!$F$5-'СЕТ СН'!$F$24</f>
        <v>1950.2309685600001</v>
      </c>
      <c r="M25" s="36">
        <f>SUMIFS(СВЦЭМ!$D$33:$D$776,СВЦЭМ!$A$33:$A$776,$A25,СВЦЭМ!$B$33:$B$776,M$11)+'СЕТ СН'!$F$14+СВЦЭМ!$D$10+'СЕТ СН'!$F$5-'СЕТ СН'!$F$24</f>
        <v>1952.1584480500001</v>
      </c>
      <c r="N25" s="36">
        <f>SUMIFS(СВЦЭМ!$D$33:$D$776,СВЦЭМ!$A$33:$A$776,$A25,СВЦЭМ!$B$33:$B$776,N$11)+'СЕТ СН'!$F$14+СВЦЭМ!$D$10+'СЕТ СН'!$F$5-'СЕТ СН'!$F$24</f>
        <v>1943.3428534100001</v>
      </c>
      <c r="O25" s="36">
        <f>SUMIFS(СВЦЭМ!$D$33:$D$776,СВЦЭМ!$A$33:$A$776,$A25,СВЦЭМ!$B$33:$B$776,O$11)+'СЕТ СН'!$F$14+СВЦЭМ!$D$10+'СЕТ СН'!$F$5-'СЕТ СН'!$F$24</f>
        <v>1982.07949276</v>
      </c>
      <c r="P25" s="36">
        <f>SUMIFS(СВЦЭМ!$D$33:$D$776,СВЦЭМ!$A$33:$A$776,$A25,СВЦЭМ!$B$33:$B$776,P$11)+'СЕТ СН'!$F$14+СВЦЭМ!$D$10+'СЕТ СН'!$F$5-'СЕТ СН'!$F$24</f>
        <v>2001.9626795500001</v>
      </c>
      <c r="Q25" s="36">
        <f>SUMIFS(СВЦЭМ!$D$33:$D$776,СВЦЭМ!$A$33:$A$776,$A25,СВЦЭМ!$B$33:$B$776,Q$11)+'СЕТ СН'!$F$14+СВЦЭМ!$D$10+'СЕТ СН'!$F$5-'СЕТ СН'!$F$24</f>
        <v>2009.3160232300002</v>
      </c>
      <c r="R25" s="36">
        <f>SUMIFS(СВЦЭМ!$D$33:$D$776,СВЦЭМ!$A$33:$A$776,$A25,СВЦЭМ!$B$33:$B$776,R$11)+'СЕТ СН'!$F$14+СВЦЭМ!$D$10+'СЕТ СН'!$F$5-'СЕТ СН'!$F$24</f>
        <v>1975.0900037500001</v>
      </c>
      <c r="S25" s="36">
        <f>SUMIFS(СВЦЭМ!$D$33:$D$776,СВЦЭМ!$A$33:$A$776,$A25,СВЦЭМ!$B$33:$B$776,S$11)+'СЕТ СН'!$F$14+СВЦЭМ!$D$10+'СЕТ СН'!$F$5-'СЕТ СН'!$F$24</f>
        <v>1948.0564740100001</v>
      </c>
      <c r="T25" s="36">
        <f>SUMIFS(СВЦЭМ!$D$33:$D$776,СВЦЭМ!$A$33:$A$776,$A25,СВЦЭМ!$B$33:$B$776,T$11)+'СЕТ СН'!$F$14+СВЦЭМ!$D$10+'СЕТ СН'!$F$5-'СЕТ СН'!$F$24</f>
        <v>1965.8451363000001</v>
      </c>
      <c r="U25" s="36">
        <f>SUMIFS(СВЦЭМ!$D$33:$D$776,СВЦЭМ!$A$33:$A$776,$A25,СВЦЭМ!$B$33:$B$776,U$11)+'СЕТ СН'!$F$14+СВЦЭМ!$D$10+'СЕТ СН'!$F$5-'СЕТ СН'!$F$24</f>
        <v>1959.8914111500001</v>
      </c>
      <c r="V25" s="36">
        <f>SUMIFS(СВЦЭМ!$D$33:$D$776,СВЦЭМ!$A$33:$A$776,$A25,СВЦЭМ!$B$33:$B$776,V$11)+'СЕТ СН'!$F$14+СВЦЭМ!$D$10+'СЕТ СН'!$F$5-'СЕТ СН'!$F$24</f>
        <v>1951.4773490500002</v>
      </c>
      <c r="W25" s="36">
        <f>SUMIFS(СВЦЭМ!$D$33:$D$776,СВЦЭМ!$A$33:$A$776,$A25,СВЦЭМ!$B$33:$B$776,W$11)+'СЕТ СН'!$F$14+СВЦЭМ!$D$10+'СЕТ СН'!$F$5-'СЕТ СН'!$F$24</f>
        <v>1945.8119892300001</v>
      </c>
      <c r="X25" s="36">
        <f>SUMIFS(СВЦЭМ!$D$33:$D$776,СВЦЭМ!$A$33:$A$776,$A25,СВЦЭМ!$B$33:$B$776,X$11)+'СЕТ СН'!$F$14+СВЦЭМ!$D$10+'СЕТ СН'!$F$5-'СЕТ СН'!$F$24</f>
        <v>1950.5761230800001</v>
      </c>
      <c r="Y25" s="36">
        <f>SUMIFS(СВЦЭМ!$D$33:$D$776,СВЦЭМ!$A$33:$A$776,$A25,СВЦЭМ!$B$33:$B$776,Y$11)+'СЕТ СН'!$F$14+СВЦЭМ!$D$10+'СЕТ СН'!$F$5-'СЕТ СН'!$F$24</f>
        <v>1980.31327612</v>
      </c>
    </row>
    <row r="26" spans="1:25" ht="15.75" x14ac:dyDescent="0.2">
      <c r="A26" s="35">
        <f t="shared" si="0"/>
        <v>44180</v>
      </c>
      <c r="B26" s="36">
        <f>SUMIFS(СВЦЭМ!$D$33:$D$776,СВЦЭМ!$A$33:$A$776,$A26,СВЦЭМ!$B$33:$B$776,B$11)+'СЕТ СН'!$F$14+СВЦЭМ!$D$10+'СЕТ СН'!$F$5-'СЕТ СН'!$F$24</f>
        <v>2052.0503109800002</v>
      </c>
      <c r="C26" s="36">
        <f>SUMIFS(СВЦЭМ!$D$33:$D$776,СВЦЭМ!$A$33:$A$776,$A26,СВЦЭМ!$B$33:$B$776,C$11)+'СЕТ СН'!$F$14+СВЦЭМ!$D$10+'СЕТ СН'!$F$5-'СЕТ СН'!$F$24</f>
        <v>2101.5033275699998</v>
      </c>
      <c r="D26" s="36">
        <f>SUMIFS(СВЦЭМ!$D$33:$D$776,СВЦЭМ!$A$33:$A$776,$A26,СВЦЭМ!$B$33:$B$776,D$11)+'СЕТ СН'!$F$14+СВЦЭМ!$D$10+'СЕТ СН'!$F$5-'СЕТ СН'!$F$24</f>
        <v>2107.04500663</v>
      </c>
      <c r="E26" s="36">
        <f>SUMIFS(СВЦЭМ!$D$33:$D$776,СВЦЭМ!$A$33:$A$776,$A26,СВЦЭМ!$B$33:$B$776,E$11)+'СЕТ СН'!$F$14+СВЦЭМ!$D$10+'СЕТ СН'!$F$5-'СЕТ СН'!$F$24</f>
        <v>2110.7950724800003</v>
      </c>
      <c r="F26" s="36">
        <f>SUMIFS(СВЦЭМ!$D$33:$D$776,СВЦЭМ!$A$33:$A$776,$A26,СВЦЭМ!$B$33:$B$776,F$11)+'СЕТ СН'!$F$14+СВЦЭМ!$D$10+'СЕТ СН'!$F$5-'СЕТ СН'!$F$24</f>
        <v>2100.2805713899997</v>
      </c>
      <c r="G26" s="36">
        <f>SUMIFS(СВЦЭМ!$D$33:$D$776,СВЦЭМ!$A$33:$A$776,$A26,СВЦЭМ!$B$33:$B$776,G$11)+'СЕТ СН'!$F$14+СВЦЭМ!$D$10+'СЕТ СН'!$F$5-'СЕТ СН'!$F$24</f>
        <v>2066.0717900099999</v>
      </c>
      <c r="H26" s="36">
        <f>SUMIFS(СВЦЭМ!$D$33:$D$776,СВЦЭМ!$A$33:$A$776,$A26,СВЦЭМ!$B$33:$B$776,H$11)+'СЕТ СН'!$F$14+СВЦЭМ!$D$10+'СЕТ СН'!$F$5-'СЕТ СН'!$F$24</f>
        <v>2023.4534662200001</v>
      </c>
      <c r="I26" s="36">
        <f>SUMIFS(СВЦЭМ!$D$33:$D$776,СВЦЭМ!$A$33:$A$776,$A26,СВЦЭМ!$B$33:$B$776,I$11)+'СЕТ СН'!$F$14+СВЦЭМ!$D$10+'СЕТ СН'!$F$5-'СЕТ СН'!$F$24</f>
        <v>1984.55309407</v>
      </c>
      <c r="J26" s="36">
        <f>SUMIFS(СВЦЭМ!$D$33:$D$776,СВЦЭМ!$A$33:$A$776,$A26,СВЦЭМ!$B$33:$B$776,J$11)+'СЕТ СН'!$F$14+СВЦЭМ!$D$10+'СЕТ СН'!$F$5-'СЕТ СН'!$F$24</f>
        <v>1959.0088622800001</v>
      </c>
      <c r="K26" s="36">
        <f>SUMIFS(СВЦЭМ!$D$33:$D$776,СВЦЭМ!$A$33:$A$776,$A26,СВЦЭМ!$B$33:$B$776,K$11)+'СЕТ СН'!$F$14+СВЦЭМ!$D$10+'СЕТ СН'!$F$5-'СЕТ СН'!$F$24</f>
        <v>1934.3185032200001</v>
      </c>
      <c r="L26" s="36">
        <f>SUMIFS(СВЦЭМ!$D$33:$D$776,СВЦЭМ!$A$33:$A$776,$A26,СВЦЭМ!$B$33:$B$776,L$11)+'СЕТ СН'!$F$14+СВЦЭМ!$D$10+'СЕТ СН'!$F$5-'СЕТ СН'!$F$24</f>
        <v>1936.1313335200002</v>
      </c>
      <c r="M26" s="36">
        <f>SUMIFS(СВЦЭМ!$D$33:$D$776,СВЦЭМ!$A$33:$A$776,$A26,СВЦЭМ!$B$33:$B$776,M$11)+'СЕТ СН'!$F$14+СВЦЭМ!$D$10+'СЕТ СН'!$F$5-'СЕТ СН'!$F$24</f>
        <v>1943.6755906100002</v>
      </c>
      <c r="N26" s="36">
        <f>SUMIFS(СВЦЭМ!$D$33:$D$776,СВЦЭМ!$A$33:$A$776,$A26,СВЦЭМ!$B$33:$B$776,N$11)+'СЕТ СН'!$F$14+СВЦЭМ!$D$10+'СЕТ СН'!$F$5-'СЕТ СН'!$F$24</f>
        <v>1954.52225593</v>
      </c>
      <c r="O26" s="36">
        <f>SUMIFS(СВЦЭМ!$D$33:$D$776,СВЦЭМ!$A$33:$A$776,$A26,СВЦЭМ!$B$33:$B$776,O$11)+'СЕТ СН'!$F$14+СВЦЭМ!$D$10+'СЕТ СН'!$F$5-'СЕТ СН'!$F$24</f>
        <v>2003.68517028</v>
      </c>
      <c r="P26" s="36">
        <f>SUMIFS(СВЦЭМ!$D$33:$D$776,СВЦЭМ!$A$33:$A$776,$A26,СВЦЭМ!$B$33:$B$776,P$11)+'СЕТ СН'!$F$14+СВЦЭМ!$D$10+'СЕТ СН'!$F$5-'СЕТ СН'!$F$24</f>
        <v>2019.0456419500001</v>
      </c>
      <c r="Q26" s="36">
        <f>SUMIFS(СВЦЭМ!$D$33:$D$776,СВЦЭМ!$A$33:$A$776,$A26,СВЦЭМ!$B$33:$B$776,Q$11)+'СЕТ СН'!$F$14+СВЦЭМ!$D$10+'СЕТ СН'!$F$5-'СЕТ СН'!$F$24</f>
        <v>2020.0723553600001</v>
      </c>
      <c r="R26" s="36">
        <f>SUMIFS(СВЦЭМ!$D$33:$D$776,СВЦЭМ!$A$33:$A$776,$A26,СВЦЭМ!$B$33:$B$776,R$11)+'СЕТ СН'!$F$14+СВЦЭМ!$D$10+'СЕТ СН'!$F$5-'СЕТ СН'!$F$24</f>
        <v>1976.5479215</v>
      </c>
      <c r="S26" s="36">
        <f>SUMIFS(СВЦЭМ!$D$33:$D$776,СВЦЭМ!$A$33:$A$776,$A26,СВЦЭМ!$B$33:$B$776,S$11)+'СЕТ СН'!$F$14+СВЦЭМ!$D$10+'СЕТ СН'!$F$5-'СЕТ СН'!$F$24</f>
        <v>1948.36471024</v>
      </c>
      <c r="T26" s="36">
        <f>SUMIFS(СВЦЭМ!$D$33:$D$776,СВЦЭМ!$A$33:$A$776,$A26,СВЦЭМ!$B$33:$B$776,T$11)+'СЕТ СН'!$F$14+СВЦЭМ!$D$10+'СЕТ СН'!$F$5-'СЕТ СН'!$F$24</f>
        <v>1938.9930388400001</v>
      </c>
      <c r="U26" s="36">
        <f>SUMIFS(СВЦЭМ!$D$33:$D$776,СВЦЭМ!$A$33:$A$776,$A26,СВЦЭМ!$B$33:$B$776,U$11)+'СЕТ СН'!$F$14+СВЦЭМ!$D$10+'СЕТ СН'!$F$5-'СЕТ СН'!$F$24</f>
        <v>1944.1950759300003</v>
      </c>
      <c r="V26" s="36">
        <f>SUMIFS(СВЦЭМ!$D$33:$D$776,СВЦЭМ!$A$33:$A$776,$A26,СВЦЭМ!$B$33:$B$776,V$11)+'СЕТ СН'!$F$14+СВЦЭМ!$D$10+'СЕТ СН'!$F$5-'СЕТ СН'!$F$24</f>
        <v>1917.3930784900001</v>
      </c>
      <c r="W26" s="36">
        <f>SUMIFS(СВЦЭМ!$D$33:$D$776,СВЦЭМ!$A$33:$A$776,$A26,СВЦЭМ!$B$33:$B$776,W$11)+'СЕТ СН'!$F$14+СВЦЭМ!$D$10+'СЕТ СН'!$F$5-'СЕТ СН'!$F$24</f>
        <v>1942.3432394300003</v>
      </c>
      <c r="X26" s="36">
        <f>SUMIFS(СВЦЭМ!$D$33:$D$776,СВЦЭМ!$A$33:$A$776,$A26,СВЦЭМ!$B$33:$B$776,X$11)+'СЕТ СН'!$F$14+СВЦЭМ!$D$10+'СЕТ СН'!$F$5-'СЕТ СН'!$F$24</f>
        <v>1941.7543800100002</v>
      </c>
      <c r="Y26" s="36">
        <f>SUMIFS(СВЦЭМ!$D$33:$D$776,СВЦЭМ!$A$33:$A$776,$A26,СВЦЭМ!$B$33:$B$776,Y$11)+'СЕТ СН'!$F$14+СВЦЭМ!$D$10+'СЕТ СН'!$F$5-'СЕТ СН'!$F$24</f>
        <v>1956.4468176</v>
      </c>
    </row>
    <row r="27" spans="1:25" ht="15.75" x14ac:dyDescent="0.2">
      <c r="A27" s="35">
        <f t="shared" si="0"/>
        <v>44181</v>
      </c>
      <c r="B27" s="36">
        <f>SUMIFS(СВЦЭМ!$D$33:$D$776,СВЦЭМ!$A$33:$A$776,$A27,СВЦЭМ!$B$33:$B$776,B$11)+'СЕТ СН'!$F$14+СВЦЭМ!$D$10+'СЕТ СН'!$F$5-'СЕТ СН'!$F$24</f>
        <v>2060.6699690700002</v>
      </c>
      <c r="C27" s="36">
        <f>SUMIFS(СВЦЭМ!$D$33:$D$776,СВЦЭМ!$A$33:$A$776,$A27,СВЦЭМ!$B$33:$B$776,C$11)+'СЕТ СН'!$F$14+СВЦЭМ!$D$10+'СЕТ СН'!$F$5-'СЕТ СН'!$F$24</f>
        <v>2115.6031616400001</v>
      </c>
      <c r="D27" s="36">
        <f>SUMIFS(СВЦЭМ!$D$33:$D$776,СВЦЭМ!$A$33:$A$776,$A27,СВЦЭМ!$B$33:$B$776,D$11)+'СЕТ СН'!$F$14+СВЦЭМ!$D$10+'СЕТ СН'!$F$5-'СЕТ СН'!$F$24</f>
        <v>2125.5788733099998</v>
      </c>
      <c r="E27" s="36">
        <f>SUMIFS(СВЦЭМ!$D$33:$D$776,СВЦЭМ!$A$33:$A$776,$A27,СВЦЭМ!$B$33:$B$776,E$11)+'СЕТ СН'!$F$14+СВЦЭМ!$D$10+'СЕТ СН'!$F$5-'СЕТ СН'!$F$24</f>
        <v>2128.4229010099998</v>
      </c>
      <c r="F27" s="36">
        <f>SUMIFS(СВЦЭМ!$D$33:$D$776,СВЦЭМ!$A$33:$A$776,$A27,СВЦЭМ!$B$33:$B$776,F$11)+'СЕТ СН'!$F$14+СВЦЭМ!$D$10+'СЕТ СН'!$F$5-'СЕТ СН'!$F$24</f>
        <v>2120.2320770900001</v>
      </c>
      <c r="G27" s="36">
        <f>SUMIFS(СВЦЭМ!$D$33:$D$776,СВЦЭМ!$A$33:$A$776,$A27,СВЦЭМ!$B$33:$B$776,G$11)+'СЕТ СН'!$F$14+СВЦЭМ!$D$10+'СЕТ СН'!$F$5-'СЕТ СН'!$F$24</f>
        <v>2108.8539430000001</v>
      </c>
      <c r="H27" s="36">
        <f>SUMIFS(СВЦЭМ!$D$33:$D$776,СВЦЭМ!$A$33:$A$776,$A27,СВЦЭМ!$B$33:$B$776,H$11)+'СЕТ СН'!$F$14+СВЦЭМ!$D$10+'СЕТ СН'!$F$5-'СЕТ СН'!$F$24</f>
        <v>2077.4050047800001</v>
      </c>
      <c r="I27" s="36">
        <f>SUMIFS(СВЦЭМ!$D$33:$D$776,СВЦЭМ!$A$33:$A$776,$A27,СВЦЭМ!$B$33:$B$776,I$11)+'СЕТ СН'!$F$14+СВЦЭМ!$D$10+'СЕТ СН'!$F$5-'СЕТ СН'!$F$24</f>
        <v>2017.9326271600003</v>
      </c>
      <c r="J27" s="36">
        <f>SUMIFS(СВЦЭМ!$D$33:$D$776,СВЦЭМ!$A$33:$A$776,$A27,СВЦЭМ!$B$33:$B$776,J$11)+'СЕТ СН'!$F$14+СВЦЭМ!$D$10+'СЕТ СН'!$F$5-'СЕТ СН'!$F$24</f>
        <v>1975.16725189</v>
      </c>
      <c r="K27" s="36">
        <f>SUMIFS(СВЦЭМ!$D$33:$D$776,СВЦЭМ!$A$33:$A$776,$A27,СВЦЭМ!$B$33:$B$776,K$11)+'СЕТ СН'!$F$14+СВЦЭМ!$D$10+'СЕТ СН'!$F$5-'СЕТ СН'!$F$24</f>
        <v>1954.0754340900003</v>
      </c>
      <c r="L27" s="36">
        <f>SUMIFS(СВЦЭМ!$D$33:$D$776,СВЦЭМ!$A$33:$A$776,$A27,СВЦЭМ!$B$33:$B$776,L$11)+'СЕТ СН'!$F$14+СВЦЭМ!$D$10+'СЕТ СН'!$F$5-'СЕТ СН'!$F$24</f>
        <v>1950.39029192</v>
      </c>
      <c r="M27" s="36">
        <f>SUMIFS(СВЦЭМ!$D$33:$D$776,СВЦЭМ!$A$33:$A$776,$A27,СВЦЭМ!$B$33:$B$776,M$11)+'СЕТ СН'!$F$14+СВЦЭМ!$D$10+'СЕТ СН'!$F$5-'СЕТ СН'!$F$24</f>
        <v>1957.12432322</v>
      </c>
      <c r="N27" s="36">
        <f>SUMIFS(СВЦЭМ!$D$33:$D$776,СВЦЭМ!$A$33:$A$776,$A27,СВЦЭМ!$B$33:$B$776,N$11)+'СЕТ СН'!$F$14+СВЦЭМ!$D$10+'СЕТ СН'!$F$5-'СЕТ СН'!$F$24</f>
        <v>1964.1805892500001</v>
      </c>
      <c r="O27" s="36">
        <f>SUMIFS(СВЦЭМ!$D$33:$D$776,СВЦЭМ!$A$33:$A$776,$A27,СВЦЭМ!$B$33:$B$776,O$11)+'СЕТ СН'!$F$14+СВЦЭМ!$D$10+'СЕТ СН'!$F$5-'СЕТ СН'!$F$24</f>
        <v>2009.5825568400001</v>
      </c>
      <c r="P27" s="36">
        <f>SUMIFS(СВЦЭМ!$D$33:$D$776,СВЦЭМ!$A$33:$A$776,$A27,СВЦЭМ!$B$33:$B$776,P$11)+'СЕТ СН'!$F$14+СВЦЭМ!$D$10+'СЕТ СН'!$F$5-'СЕТ СН'!$F$24</f>
        <v>2027.12166639</v>
      </c>
      <c r="Q27" s="36">
        <f>SUMIFS(СВЦЭМ!$D$33:$D$776,СВЦЭМ!$A$33:$A$776,$A27,СВЦЭМ!$B$33:$B$776,Q$11)+'СЕТ СН'!$F$14+СВЦЭМ!$D$10+'СЕТ СН'!$F$5-'СЕТ СН'!$F$24</f>
        <v>2034.2397573600001</v>
      </c>
      <c r="R27" s="36">
        <f>SUMIFS(СВЦЭМ!$D$33:$D$776,СВЦЭМ!$A$33:$A$776,$A27,СВЦЭМ!$B$33:$B$776,R$11)+'СЕТ СН'!$F$14+СВЦЭМ!$D$10+'СЕТ СН'!$F$5-'СЕТ СН'!$F$24</f>
        <v>1998.1541071000001</v>
      </c>
      <c r="S27" s="36">
        <f>SUMIFS(СВЦЭМ!$D$33:$D$776,СВЦЭМ!$A$33:$A$776,$A27,СВЦЭМ!$B$33:$B$776,S$11)+'СЕТ СН'!$F$14+СВЦЭМ!$D$10+'СЕТ СН'!$F$5-'СЕТ СН'!$F$24</f>
        <v>1970.3406663300002</v>
      </c>
      <c r="T27" s="36">
        <f>SUMIFS(СВЦЭМ!$D$33:$D$776,СВЦЭМ!$A$33:$A$776,$A27,СВЦЭМ!$B$33:$B$776,T$11)+'СЕТ СН'!$F$14+СВЦЭМ!$D$10+'СЕТ СН'!$F$5-'СЕТ СН'!$F$24</f>
        <v>1949.6603288800002</v>
      </c>
      <c r="U27" s="36">
        <f>SUMIFS(СВЦЭМ!$D$33:$D$776,СВЦЭМ!$A$33:$A$776,$A27,СВЦЭМ!$B$33:$B$776,U$11)+'СЕТ СН'!$F$14+СВЦЭМ!$D$10+'СЕТ СН'!$F$5-'СЕТ СН'!$F$24</f>
        <v>1952.5442368700001</v>
      </c>
      <c r="V27" s="36">
        <f>SUMIFS(СВЦЭМ!$D$33:$D$776,СВЦЭМ!$A$33:$A$776,$A27,СВЦЭМ!$B$33:$B$776,V$11)+'СЕТ СН'!$F$14+СВЦЭМ!$D$10+'СЕТ СН'!$F$5-'СЕТ СН'!$F$24</f>
        <v>1964.6111296700001</v>
      </c>
      <c r="W27" s="36">
        <f>SUMIFS(СВЦЭМ!$D$33:$D$776,СВЦЭМ!$A$33:$A$776,$A27,СВЦЭМ!$B$33:$B$776,W$11)+'СЕТ СН'!$F$14+СВЦЭМ!$D$10+'СЕТ СН'!$F$5-'СЕТ СН'!$F$24</f>
        <v>1978.0853527100001</v>
      </c>
      <c r="X27" s="36">
        <f>SUMIFS(СВЦЭМ!$D$33:$D$776,СВЦЭМ!$A$33:$A$776,$A27,СВЦЭМ!$B$33:$B$776,X$11)+'СЕТ СН'!$F$14+СВЦЭМ!$D$10+'СЕТ СН'!$F$5-'СЕТ СН'!$F$24</f>
        <v>1999.96309991</v>
      </c>
      <c r="Y27" s="36">
        <f>SUMIFS(СВЦЭМ!$D$33:$D$776,СВЦЭМ!$A$33:$A$776,$A27,СВЦЭМ!$B$33:$B$776,Y$11)+'СЕТ СН'!$F$14+СВЦЭМ!$D$10+'СЕТ СН'!$F$5-'СЕТ СН'!$F$24</f>
        <v>2018.8229383400001</v>
      </c>
    </row>
    <row r="28" spans="1:25" ht="15.75" x14ac:dyDescent="0.2">
      <c r="A28" s="35">
        <f t="shared" si="0"/>
        <v>44182</v>
      </c>
      <c r="B28" s="36">
        <f>SUMIFS(СВЦЭМ!$D$33:$D$776,СВЦЭМ!$A$33:$A$776,$A28,СВЦЭМ!$B$33:$B$776,B$11)+'СЕТ СН'!$F$14+СВЦЭМ!$D$10+'СЕТ СН'!$F$5-'СЕТ СН'!$F$24</f>
        <v>2066.8921886099997</v>
      </c>
      <c r="C28" s="36">
        <f>SUMIFS(СВЦЭМ!$D$33:$D$776,СВЦЭМ!$A$33:$A$776,$A28,СВЦЭМ!$B$33:$B$776,C$11)+'СЕТ СН'!$F$14+СВЦЭМ!$D$10+'СЕТ СН'!$F$5-'СЕТ СН'!$F$24</f>
        <v>2121.5719273100003</v>
      </c>
      <c r="D28" s="36">
        <f>SUMIFS(СВЦЭМ!$D$33:$D$776,СВЦЭМ!$A$33:$A$776,$A28,СВЦЭМ!$B$33:$B$776,D$11)+'СЕТ СН'!$F$14+СВЦЭМ!$D$10+'СЕТ СН'!$F$5-'СЕТ СН'!$F$24</f>
        <v>2129.1275896699999</v>
      </c>
      <c r="E28" s="36">
        <f>SUMIFS(СВЦЭМ!$D$33:$D$776,СВЦЭМ!$A$33:$A$776,$A28,СВЦЭМ!$B$33:$B$776,E$11)+'СЕТ СН'!$F$14+СВЦЭМ!$D$10+'СЕТ СН'!$F$5-'СЕТ СН'!$F$24</f>
        <v>2133.8580286400002</v>
      </c>
      <c r="F28" s="36">
        <f>SUMIFS(СВЦЭМ!$D$33:$D$776,СВЦЭМ!$A$33:$A$776,$A28,СВЦЭМ!$B$33:$B$776,F$11)+'СЕТ СН'!$F$14+СВЦЭМ!$D$10+'СЕТ СН'!$F$5-'СЕТ СН'!$F$24</f>
        <v>2122.7198514500001</v>
      </c>
      <c r="G28" s="36">
        <f>SUMIFS(СВЦЭМ!$D$33:$D$776,СВЦЭМ!$A$33:$A$776,$A28,СВЦЭМ!$B$33:$B$776,G$11)+'СЕТ СН'!$F$14+СВЦЭМ!$D$10+'СЕТ СН'!$F$5-'СЕТ СН'!$F$24</f>
        <v>2110.3366649099999</v>
      </c>
      <c r="H28" s="36">
        <f>SUMIFS(СВЦЭМ!$D$33:$D$776,СВЦЭМ!$A$33:$A$776,$A28,СВЦЭМ!$B$33:$B$776,H$11)+'СЕТ СН'!$F$14+СВЦЭМ!$D$10+'СЕТ СН'!$F$5-'СЕТ СН'!$F$24</f>
        <v>2078.2007835499999</v>
      </c>
      <c r="I28" s="36">
        <f>SUMIFS(СВЦЭМ!$D$33:$D$776,СВЦЭМ!$A$33:$A$776,$A28,СВЦЭМ!$B$33:$B$776,I$11)+'СЕТ СН'!$F$14+СВЦЭМ!$D$10+'СЕТ СН'!$F$5-'СЕТ СН'!$F$24</f>
        <v>2031.53027204</v>
      </c>
      <c r="J28" s="36">
        <f>SUMIFS(СВЦЭМ!$D$33:$D$776,СВЦЭМ!$A$33:$A$776,$A28,СВЦЭМ!$B$33:$B$776,J$11)+'СЕТ СН'!$F$14+СВЦЭМ!$D$10+'СЕТ СН'!$F$5-'СЕТ СН'!$F$24</f>
        <v>1982.40797832</v>
      </c>
      <c r="K28" s="36">
        <f>SUMIFS(СВЦЭМ!$D$33:$D$776,СВЦЭМ!$A$33:$A$776,$A28,СВЦЭМ!$B$33:$B$776,K$11)+'СЕТ СН'!$F$14+СВЦЭМ!$D$10+'СЕТ СН'!$F$5-'СЕТ СН'!$F$24</f>
        <v>1953.74066184</v>
      </c>
      <c r="L28" s="36">
        <f>SUMIFS(СВЦЭМ!$D$33:$D$776,СВЦЭМ!$A$33:$A$776,$A28,СВЦЭМ!$B$33:$B$776,L$11)+'СЕТ СН'!$F$14+СВЦЭМ!$D$10+'СЕТ СН'!$F$5-'СЕТ СН'!$F$24</f>
        <v>1953.0866099200002</v>
      </c>
      <c r="M28" s="36">
        <f>SUMIFS(СВЦЭМ!$D$33:$D$776,СВЦЭМ!$A$33:$A$776,$A28,СВЦЭМ!$B$33:$B$776,M$11)+'СЕТ СН'!$F$14+СВЦЭМ!$D$10+'СЕТ СН'!$F$5-'СЕТ СН'!$F$24</f>
        <v>1965.2012464900001</v>
      </c>
      <c r="N28" s="36">
        <f>SUMIFS(СВЦЭМ!$D$33:$D$776,СВЦЭМ!$A$33:$A$776,$A28,СВЦЭМ!$B$33:$B$776,N$11)+'СЕТ СН'!$F$14+СВЦЭМ!$D$10+'СЕТ СН'!$F$5-'СЕТ СН'!$F$24</f>
        <v>1980.6143498500001</v>
      </c>
      <c r="O28" s="36">
        <f>SUMIFS(СВЦЭМ!$D$33:$D$776,СВЦЭМ!$A$33:$A$776,$A28,СВЦЭМ!$B$33:$B$776,O$11)+'СЕТ СН'!$F$14+СВЦЭМ!$D$10+'СЕТ СН'!$F$5-'СЕТ СН'!$F$24</f>
        <v>2026.9422860700001</v>
      </c>
      <c r="P28" s="36">
        <f>SUMIFS(СВЦЭМ!$D$33:$D$776,СВЦЭМ!$A$33:$A$776,$A28,СВЦЭМ!$B$33:$B$776,P$11)+'СЕТ СН'!$F$14+СВЦЭМ!$D$10+'СЕТ СН'!$F$5-'СЕТ СН'!$F$24</f>
        <v>2042.9248458800002</v>
      </c>
      <c r="Q28" s="36">
        <f>SUMIFS(СВЦЭМ!$D$33:$D$776,СВЦЭМ!$A$33:$A$776,$A28,СВЦЭМ!$B$33:$B$776,Q$11)+'СЕТ СН'!$F$14+СВЦЭМ!$D$10+'СЕТ СН'!$F$5-'СЕТ СН'!$F$24</f>
        <v>2047.1451271000001</v>
      </c>
      <c r="R28" s="36">
        <f>SUMIFS(СВЦЭМ!$D$33:$D$776,СВЦЭМ!$A$33:$A$776,$A28,СВЦЭМ!$B$33:$B$776,R$11)+'СЕТ СН'!$F$14+СВЦЭМ!$D$10+'СЕТ СН'!$F$5-'СЕТ СН'!$F$24</f>
        <v>2011.0801009700001</v>
      </c>
      <c r="S28" s="36">
        <f>SUMIFS(СВЦЭМ!$D$33:$D$776,СВЦЭМ!$A$33:$A$776,$A28,СВЦЭМ!$B$33:$B$776,S$11)+'СЕТ СН'!$F$14+СВЦЭМ!$D$10+'СЕТ СН'!$F$5-'СЕТ СН'!$F$24</f>
        <v>1974.8277236700001</v>
      </c>
      <c r="T28" s="36">
        <f>SUMIFS(СВЦЭМ!$D$33:$D$776,СВЦЭМ!$A$33:$A$776,$A28,СВЦЭМ!$B$33:$B$776,T$11)+'СЕТ СН'!$F$14+СВЦЭМ!$D$10+'СЕТ СН'!$F$5-'СЕТ СН'!$F$24</f>
        <v>1951.53848801</v>
      </c>
      <c r="U28" s="36">
        <f>SUMIFS(СВЦЭМ!$D$33:$D$776,СВЦЭМ!$A$33:$A$776,$A28,СВЦЭМ!$B$33:$B$776,U$11)+'СЕТ СН'!$F$14+СВЦЭМ!$D$10+'СЕТ СН'!$F$5-'СЕТ СН'!$F$24</f>
        <v>1956.8830995900003</v>
      </c>
      <c r="V28" s="36">
        <f>SUMIFS(СВЦЭМ!$D$33:$D$776,СВЦЭМ!$A$33:$A$776,$A28,СВЦЭМ!$B$33:$B$776,V$11)+'СЕТ СН'!$F$14+СВЦЭМ!$D$10+'СЕТ СН'!$F$5-'СЕТ СН'!$F$24</f>
        <v>1969.6600485400002</v>
      </c>
      <c r="W28" s="36">
        <f>SUMIFS(СВЦЭМ!$D$33:$D$776,СВЦЭМ!$A$33:$A$776,$A28,СВЦЭМ!$B$33:$B$776,W$11)+'СЕТ СН'!$F$14+СВЦЭМ!$D$10+'СЕТ СН'!$F$5-'СЕТ СН'!$F$24</f>
        <v>1984.2494077599999</v>
      </c>
      <c r="X28" s="36">
        <f>SUMIFS(СВЦЭМ!$D$33:$D$776,СВЦЭМ!$A$33:$A$776,$A28,СВЦЭМ!$B$33:$B$776,X$11)+'СЕТ СН'!$F$14+СВЦЭМ!$D$10+'СЕТ СН'!$F$5-'СЕТ СН'!$F$24</f>
        <v>1993.9080581600001</v>
      </c>
      <c r="Y28" s="36">
        <f>SUMIFS(СВЦЭМ!$D$33:$D$776,СВЦЭМ!$A$33:$A$776,$A28,СВЦЭМ!$B$33:$B$776,Y$11)+'СЕТ СН'!$F$14+СВЦЭМ!$D$10+'СЕТ СН'!$F$5-'СЕТ СН'!$F$24</f>
        <v>2014.1186138800001</v>
      </c>
    </row>
    <row r="29" spans="1:25" ht="15.75" x14ac:dyDescent="0.2">
      <c r="A29" s="35">
        <f t="shared" si="0"/>
        <v>44183</v>
      </c>
      <c r="B29" s="36">
        <f>SUMIFS(СВЦЭМ!$D$33:$D$776,СВЦЭМ!$A$33:$A$776,$A29,СВЦЭМ!$B$33:$B$776,B$11)+'СЕТ СН'!$F$14+СВЦЭМ!$D$10+'СЕТ СН'!$F$5-'СЕТ СН'!$F$24</f>
        <v>2050.44130679</v>
      </c>
      <c r="C29" s="36">
        <f>SUMIFS(СВЦЭМ!$D$33:$D$776,СВЦЭМ!$A$33:$A$776,$A29,СВЦЭМ!$B$33:$B$776,C$11)+'СЕТ СН'!$F$14+СВЦЭМ!$D$10+'СЕТ СН'!$F$5-'СЕТ СН'!$F$24</f>
        <v>2112.8321211700004</v>
      </c>
      <c r="D29" s="36">
        <f>SUMIFS(СВЦЭМ!$D$33:$D$776,СВЦЭМ!$A$33:$A$776,$A29,СВЦЭМ!$B$33:$B$776,D$11)+'СЕТ СН'!$F$14+СВЦЭМ!$D$10+'СЕТ СН'!$F$5-'СЕТ СН'!$F$24</f>
        <v>2134.8322862900004</v>
      </c>
      <c r="E29" s="36">
        <f>SUMIFS(СВЦЭМ!$D$33:$D$776,СВЦЭМ!$A$33:$A$776,$A29,СВЦЭМ!$B$33:$B$776,E$11)+'СЕТ СН'!$F$14+СВЦЭМ!$D$10+'СЕТ СН'!$F$5-'СЕТ СН'!$F$24</f>
        <v>2142.9244270899999</v>
      </c>
      <c r="F29" s="36">
        <f>SUMIFS(СВЦЭМ!$D$33:$D$776,СВЦЭМ!$A$33:$A$776,$A29,СВЦЭМ!$B$33:$B$776,F$11)+'СЕТ СН'!$F$14+СВЦЭМ!$D$10+'СЕТ СН'!$F$5-'СЕТ СН'!$F$24</f>
        <v>2145.4619731000003</v>
      </c>
      <c r="G29" s="36">
        <f>SUMIFS(СВЦЭМ!$D$33:$D$776,СВЦЭМ!$A$33:$A$776,$A29,СВЦЭМ!$B$33:$B$776,G$11)+'СЕТ СН'!$F$14+СВЦЭМ!$D$10+'СЕТ СН'!$F$5-'СЕТ СН'!$F$24</f>
        <v>2121.63132331</v>
      </c>
      <c r="H29" s="36">
        <f>SUMIFS(СВЦЭМ!$D$33:$D$776,СВЦЭМ!$A$33:$A$776,$A29,СВЦЭМ!$B$33:$B$776,H$11)+'СЕТ СН'!$F$14+СВЦЭМ!$D$10+'СЕТ СН'!$F$5-'СЕТ СН'!$F$24</f>
        <v>2085.6238921700001</v>
      </c>
      <c r="I29" s="36">
        <f>SUMIFS(СВЦЭМ!$D$33:$D$776,СВЦЭМ!$A$33:$A$776,$A29,СВЦЭМ!$B$33:$B$776,I$11)+'СЕТ СН'!$F$14+СВЦЭМ!$D$10+'СЕТ СН'!$F$5-'СЕТ СН'!$F$24</f>
        <v>2026.50110184</v>
      </c>
      <c r="J29" s="36">
        <f>SUMIFS(СВЦЭМ!$D$33:$D$776,СВЦЭМ!$A$33:$A$776,$A29,СВЦЭМ!$B$33:$B$776,J$11)+'СЕТ СН'!$F$14+СВЦЭМ!$D$10+'СЕТ СН'!$F$5-'СЕТ СН'!$F$24</f>
        <v>1979.03413972</v>
      </c>
      <c r="K29" s="36">
        <f>SUMIFS(СВЦЭМ!$D$33:$D$776,СВЦЭМ!$A$33:$A$776,$A29,СВЦЭМ!$B$33:$B$776,K$11)+'СЕТ СН'!$F$14+СВЦЭМ!$D$10+'СЕТ СН'!$F$5-'СЕТ СН'!$F$24</f>
        <v>1965.73376848</v>
      </c>
      <c r="L29" s="36">
        <f>SUMIFS(СВЦЭМ!$D$33:$D$776,СВЦЭМ!$A$33:$A$776,$A29,СВЦЭМ!$B$33:$B$776,L$11)+'СЕТ СН'!$F$14+СВЦЭМ!$D$10+'СЕТ СН'!$F$5-'СЕТ СН'!$F$24</f>
        <v>1973.0928638700002</v>
      </c>
      <c r="M29" s="36">
        <f>SUMIFS(СВЦЭМ!$D$33:$D$776,СВЦЭМ!$A$33:$A$776,$A29,СВЦЭМ!$B$33:$B$776,M$11)+'СЕТ СН'!$F$14+СВЦЭМ!$D$10+'СЕТ СН'!$F$5-'СЕТ СН'!$F$24</f>
        <v>1962.4201866900003</v>
      </c>
      <c r="N29" s="36">
        <f>SUMIFS(СВЦЭМ!$D$33:$D$776,СВЦЭМ!$A$33:$A$776,$A29,СВЦЭМ!$B$33:$B$776,N$11)+'СЕТ СН'!$F$14+СВЦЭМ!$D$10+'СЕТ СН'!$F$5-'СЕТ СН'!$F$24</f>
        <v>1955.7716296600001</v>
      </c>
      <c r="O29" s="36">
        <f>SUMIFS(СВЦЭМ!$D$33:$D$776,СВЦЭМ!$A$33:$A$776,$A29,СВЦЭМ!$B$33:$B$776,O$11)+'СЕТ СН'!$F$14+СВЦЭМ!$D$10+'СЕТ СН'!$F$5-'СЕТ СН'!$F$24</f>
        <v>1981.1066431900001</v>
      </c>
      <c r="P29" s="36">
        <f>SUMIFS(СВЦЭМ!$D$33:$D$776,СВЦЭМ!$A$33:$A$776,$A29,СВЦЭМ!$B$33:$B$776,P$11)+'СЕТ СН'!$F$14+СВЦЭМ!$D$10+'СЕТ СН'!$F$5-'СЕТ СН'!$F$24</f>
        <v>2001.0141626900001</v>
      </c>
      <c r="Q29" s="36">
        <f>SUMIFS(СВЦЭМ!$D$33:$D$776,СВЦЭМ!$A$33:$A$776,$A29,СВЦЭМ!$B$33:$B$776,Q$11)+'СЕТ СН'!$F$14+СВЦЭМ!$D$10+'СЕТ СН'!$F$5-'СЕТ СН'!$F$24</f>
        <v>2009.17870945</v>
      </c>
      <c r="R29" s="36">
        <f>SUMIFS(СВЦЭМ!$D$33:$D$776,СВЦЭМ!$A$33:$A$776,$A29,СВЦЭМ!$B$33:$B$776,R$11)+'СЕТ СН'!$F$14+СВЦЭМ!$D$10+'СЕТ СН'!$F$5-'СЕТ СН'!$F$24</f>
        <v>1977.4256565600001</v>
      </c>
      <c r="S29" s="36">
        <f>SUMIFS(СВЦЭМ!$D$33:$D$776,СВЦЭМ!$A$33:$A$776,$A29,СВЦЭМ!$B$33:$B$776,S$11)+'СЕТ СН'!$F$14+СВЦЭМ!$D$10+'СЕТ СН'!$F$5-'СЕТ СН'!$F$24</f>
        <v>1948.8624888200002</v>
      </c>
      <c r="T29" s="36">
        <f>SUMIFS(СВЦЭМ!$D$33:$D$776,СВЦЭМ!$A$33:$A$776,$A29,СВЦЭМ!$B$33:$B$776,T$11)+'СЕТ СН'!$F$14+СВЦЭМ!$D$10+'СЕТ СН'!$F$5-'СЕТ СН'!$F$24</f>
        <v>1961.89733363</v>
      </c>
      <c r="U29" s="36">
        <f>SUMIFS(СВЦЭМ!$D$33:$D$776,СВЦЭМ!$A$33:$A$776,$A29,СВЦЭМ!$B$33:$B$776,U$11)+'СЕТ СН'!$F$14+СВЦЭМ!$D$10+'СЕТ СН'!$F$5-'СЕТ СН'!$F$24</f>
        <v>1969.9647170900002</v>
      </c>
      <c r="V29" s="36">
        <f>SUMIFS(СВЦЭМ!$D$33:$D$776,СВЦЭМ!$A$33:$A$776,$A29,СВЦЭМ!$B$33:$B$776,V$11)+'СЕТ СН'!$F$14+СВЦЭМ!$D$10+'СЕТ СН'!$F$5-'СЕТ СН'!$F$24</f>
        <v>1953.7448900300001</v>
      </c>
      <c r="W29" s="36">
        <f>SUMIFS(СВЦЭМ!$D$33:$D$776,СВЦЭМ!$A$33:$A$776,$A29,СВЦЭМ!$B$33:$B$776,W$11)+'СЕТ СН'!$F$14+СВЦЭМ!$D$10+'СЕТ СН'!$F$5-'СЕТ СН'!$F$24</f>
        <v>1960.5987514000001</v>
      </c>
      <c r="X29" s="36">
        <f>SUMIFS(СВЦЭМ!$D$33:$D$776,СВЦЭМ!$A$33:$A$776,$A29,СВЦЭМ!$B$33:$B$776,X$11)+'СЕТ СН'!$F$14+СВЦЭМ!$D$10+'СЕТ СН'!$F$5-'СЕТ СН'!$F$24</f>
        <v>1970.88083065</v>
      </c>
      <c r="Y29" s="36">
        <f>SUMIFS(СВЦЭМ!$D$33:$D$776,СВЦЭМ!$A$33:$A$776,$A29,СВЦЭМ!$B$33:$B$776,Y$11)+'СЕТ СН'!$F$14+СВЦЭМ!$D$10+'СЕТ СН'!$F$5-'СЕТ СН'!$F$24</f>
        <v>1991.44986578</v>
      </c>
    </row>
    <row r="30" spans="1:25" ht="15.75" x14ac:dyDescent="0.2">
      <c r="A30" s="35">
        <f t="shared" si="0"/>
        <v>44184</v>
      </c>
      <c r="B30" s="36">
        <f>SUMIFS(СВЦЭМ!$D$33:$D$776,СВЦЭМ!$A$33:$A$776,$A30,СВЦЭМ!$B$33:$B$776,B$11)+'СЕТ СН'!$F$14+СВЦЭМ!$D$10+'СЕТ СН'!$F$5-'СЕТ СН'!$F$24</f>
        <v>2034.1618796300002</v>
      </c>
      <c r="C30" s="36">
        <f>SUMIFS(СВЦЭМ!$D$33:$D$776,СВЦЭМ!$A$33:$A$776,$A30,СВЦЭМ!$B$33:$B$776,C$11)+'СЕТ СН'!$F$14+СВЦЭМ!$D$10+'СЕТ СН'!$F$5-'СЕТ СН'!$F$24</f>
        <v>2100.7557272800004</v>
      </c>
      <c r="D30" s="36">
        <f>SUMIFS(СВЦЭМ!$D$33:$D$776,СВЦЭМ!$A$33:$A$776,$A30,СВЦЭМ!$B$33:$B$776,D$11)+'СЕТ СН'!$F$14+СВЦЭМ!$D$10+'СЕТ СН'!$F$5-'СЕТ СН'!$F$24</f>
        <v>2114.9594127199998</v>
      </c>
      <c r="E30" s="36">
        <f>SUMIFS(СВЦЭМ!$D$33:$D$776,СВЦЭМ!$A$33:$A$776,$A30,СВЦЭМ!$B$33:$B$776,E$11)+'СЕТ СН'!$F$14+СВЦЭМ!$D$10+'СЕТ СН'!$F$5-'СЕТ СН'!$F$24</f>
        <v>2124.27541668</v>
      </c>
      <c r="F30" s="36">
        <f>SUMIFS(СВЦЭМ!$D$33:$D$776,СВЦЭМ!$A$33:$A$776,$A30,СВЦЭМ!$B$33:$B$776,F$11)+'СЕТ СН'!$F$14+СВЦЭМ!$D$10+'СЕТ СН'!$F$5-'СЕТ СН'!$F$24</f>
        <v>2122.9493974699999</v>
      </c>
      <c r="G30" s="36">
        <f>SUMIFS(СВЦЭМ!$D$33:$D$776,СВЦЭМ!$A$33:$A$776,$A30,СВЦЭМ!$B$33:$B$776,G$11)+'СЕТ СН'!$F$14+СВЦЭМ!$D$10+'СЕТ СН'!$F$5-'СЕТ СН'!$F$24</f>
        <v>2118.9169182400001</v>
      </c>
      <c r="H30" s="36">
        <f>SUMIFS(СВЦЭМ!$D$33:$D$776,СВЦЭМ!$A$33:$A$776,$A30,СВЦЭМ!$B$33:$B$776,H$11)+'СЕТ СН'!$F$14+СВЦЭМ!$D$10+'СЕТ СН'!$F$5-'СЕТ СН'!$F$24</f>
        <v>2106.6422223400004</v>
      </c>
      <c r="I30" s="36">
        <f>SUMIFS(СВЦЭМ!$D$33:$D$776,СВЦЭМ!$A$33:$A$776,$A30,СВЦЭМ!$B$33:$B$776,I$11)+'СЕТ СН'!$F$14+СВЦЭМ!$D$10+'СЕТ СН'!$F$5-'СЕТ СН'!$F$24</f>
        <v>2066.6232288800002</v>
      </c>
      <c r="J30" s="36">
        <f>SUMIFS(СВЦЭМ!$D$33:$D$776,СВЦЭМ!$A$33:$A$776,$A30,СВЦЭМ!$B$33:$B$776,J$11)+'СЕТ СН'!$F$14+СВЦЭМ!$D$10+'СЕТ СН'!$F$5-'СЕТ СН'!$F$24</f>
        <v>1984.3425147000003</v>
      </c>
      <c r="K30" s="36">
        <f>SUMIFS(СВЦЭМ!$D$33:$D$776,СВЦЭМ!$A$33:$A$776,$A30,СВЦЭМ!$B$33:$B$776,K$11)+'СЕТ СН'!$F$14+СВЦЭМ!$D$10+'СЕТ СН'!$F$5-'СЕТ СН'!$F$24</f>
        <v>1944.9682026600001</v>
      </c>
      <c r="L30" s="36">
        <f>SUMIFS(СВЦЭМ!$D$33:$D$776,СВЦЭМ!$A$33:$A$776,$A30,СВЦЭМ!$B$33:$B$776,L$11)+'СЕТ СН'!$F$14+СВЦЭМ!$D$10+'СЕТ СН'!$F$5-'СЕТ СН'!$F$24</f>
        <v>1955.99952536</v>
      </c>
      <c r="M30" s="36">
        <f>SUMIFS(СВЦЭМ!$D$33:$D$776,СВЦЭМ!$A$33:$A$776,$A30,СВЦЭМ!$B$33:$B$776,M$11)+'СЕТ СН'!$F$14+СВЦЭМ!$D$10+'СЕТ СН'!$F$5-'СЕТ СН'!$F$24</f>
        <v>1950.4748418900001</v>
      </c>
      <c r="N30" s="36">
        <f>SUMIFS(СВЦЭМ!$D$33:$D$776,СВЦЭМ!$A$33:$A$776,$A30,СВЦЭМ!$B$33:$B$776,N$11)+'СЕТ СН'!$F$14+СВЦЭМ!$D$10+'СЕТ СН'!$F$5-'СЕТ СН'!$F$24</f>
        <v>1960.80177998</v>
      </c>
      <c r="O30" s="36">
        <f>SUMIFS(СВЦЭМ!$D$33:$D$776,СВЦЭМ!$A$33:$A$776,$A30,СВЦЭМ!$B$33:$B$776,O$11)+'СЕТ СН'!$F$14+СВЦЭМ!$D$10+'СЕТ СН'!$F$5-'СЕТ СН'!$F$24</f>
        <v>2013.46246109</v>
      </c>
      <c r="P30" s="36">
        <f>SUMIFS(СВЦЭМ!$D$33:$D$776,СВЦЭМ!$A$33:$A$776,$A30,СВЦЭМ!$B$33:$B$776,P$11)+'СЕТ СН'!$F$14+СВЦЭМ!$D$10+'СЕТ СН'!$F$5-'СЕТ СН'!$F$24</f>
        <v>2034.9416002299999</v>
      </c>
      <c r="Q30" s="36">
        <f>SUMIFS(СВЦЭМ!$D$33:$D$776,СВЦЭМ!$A$33:$A$776,$A30,СВЦЭМ!$B$33:$B$776,Q$11)+'СЕТ СН'!$F$14+СВЦЭМ!$D$10+'СЕТ СН'!$F$5-'СЕТ СН'!$F$24</f>
        <v>2035.7303743900002</v>
      </c>
      <c r="R30" s="36">
        <f>SUMIFS(СВЦЭМ!$D$33:$D$776,СВЦЭМ!$A$33:$A$776,$A30,СВЦЭМ!$B$33:$B$776,R$11)+'СЕТ СН'!$F$14+СВЦЭМ!$D$10+'СЕТ СН'!$F$5-'СЕТ СН'!$F$24</f>
        <v>1992.9190659600001</v>
      </c>
      <c r="S30" s="36">
        <f>SUMIFS(СВЦЭМ!$D$33:$D$776,СВЦЭМ!$A$33:$A$776,$A30,СВЦЭМ!$B$33:$B$776,S$11)+'СЕТ СН'!$F$14+СВЦЭМ!$D$10+'СЕТ СН'!$F$5-'СЕТ СН'!$F$24</f>
        <v>1958.9524574100001</v>
      </c>
      <c r="T30" s="36">
        <f>SUMIFS(СВЦЭМ!$D$33:$D$776,СВЦЭМ!$A$33:$A$776,$A30,СВЦЭМ!$B$33:$B$776,T$11)+'СЕТ СН'!$F$14+СВЦЭМ!$D$10+'СЕТ СН'!$F$5-'СЕТ СН'!$F$24</f>
        <v>1955.1355558</v>
      </c>
      <c r="U30" s="36">
        <f>SUMIFS(СВЦЭМ!$D$33:$D$776,СВЦЭМ!$A$33:$A$776,$A30,СВЦЭМ!$B$33:$B$776,U$11)+'СЕТ СН'!$F$14+СВЦЭМ!$D$10+'СЕТ СН'!$F$5-'СЕТ СН'!$F$24</f>
        <v>1949.5983694000001</v>
      </c>
      <c r="V30" s="36">
        <f>SUMIFS(СВЦЭМ!$D$33:$D$776,СВЦЭМ!$A$33:$A$776,$A30,СВЦЭМ!$B$33:$B$776,V$11)+'СЕТ СН'!$F$14+СВЦЭМ!$D$10+'СЕТ СН'!$F$5-'СЕТ СН'!$F$24</f>
        <v>1950.8437420100001</v>
      </c>
      <c r="W30" s="36">
        <f>SUMIFS(СВЦЭМ!$D$33:$D$776,СВЦЭМ!$A$33:$A$776,$A30,СВЦЭМ!$B$33:$B$776,W$11)+'СЕТ СН'!$F$14+СВЦЭМ!$D$10+'СЕТ СН'!$F$5-'СЕТ СН'!$F$24</f>
        <v>1965.2705197200003</v>
      </c>
      <c r="X30" s="36">
        <f>SUMIFS(СВЦЭМ!$D$33:$D$776,СВЦЭМ!$A$33:$A$776,$A30,СВЦЭМ!$B$33:$B$776,X$11)+'СЕТ СН'!$F$14+СВЦЭМ!$D$10+'СЕТ СН'!$F$5-'СЕТ СН'!$F$24</f>
        <v>1981.3508878600001</v>
      </c>
      <c r="Y30" s="36">
        <f>SUMIFS(СВЦЭМ!$D$33:$D$776,СВЦЭМ!$A$33:$A$776,$A30,СВЦЭМ!$B$33:$B$776,Y$11)+'СЕТ СН'!$F$14+СВЦЭМ!$D$10+'СЕТ СН'!$F$5-'СЕТ СН'!$F$24</f>
        <v>1991.2105981100001</v>
      </c>
    </row>
    <row r="31" spans="1:25" ht="15.75" x14ac:dyDescent="0.2">
      <c r="A31" s="35">
        <f t="shared" si="0"/>
        <v>44185</v>
      </c>
      <c r="B31" s="36">
        <f>SUMIFS(СВЦЭМ!$D$33:$D$776,СВЦЭМ!$A$33:$A$776,$A31,СВЦЭМ!$B$33:$B$776,B$11)+'СЕТ СН'!$F$14+СВЦЭМ!$D$10+'СЕТ СН'!$F$5-'СЕТ СН'!$F$24</f>
        <v>2053.3269485000001</v>
      </c>
      <c r="C31" s="36">
        <f>SUMIFS(СВЦЭМ!$D$33:$D$776,СВЦЭМ!$A$33:$A$776,$A31,СВЦЭМ!$B$33:$B$776,C$11)+'СЕТ СН'!$F$14+СВЦЭМ!$D$10+'СЕТ СН'!$F$5-'СЕТ СН'!$F$24</f>
        <v>2112.5748929400002</v>
      </c>
      <c r="D31" s="36">
        <f>SUMIFS(СВЦЭМ!$D$33:$D$776,СВЦЭМ!$A$33:$A$776,$A31,СВЦЭМ!$B$33:$B$776,D$11)+'СЕТ СН'!$F$14+СВЦЭМ!$D$10+'СЕТ СН'!$F$5-'СЕТ СН'!$F$24</f>
        <v>2123.8336874500001</v>
      </c>
      <c r="E31" s="36">
        <f>SUMIFS(СВЦЭМ!$D$33:$D$776,СВЦЭМ!$A$33:$A$776,$A31,СВЦЭМ!$B$33:$B$776,E$11)+'СЕТ СН'!$F$14+СВЦЭМ!$D$10+'СЕТ СН'!$F$5-'СЕТ СН'!$F$24</f>
        <v>2129.7119650000004</v>
      </c>
      <c r="F31" s="36">
        <f>SUMIFS(СВЦЭМ!$D$33:$D$776,СВЦЭМ!$A$33:$A$776,$A31,СВЦЭМ!$B$33:$B$776,F$11)+'СЕТ СН'!$F$14+СВЦЭМ!$D$10+'СЕТ СН'!$F$5-'СЕТ СН'!$F$24</f>
        <v>2127.78471885</v>
      </c>
      <c r="G31" s="36">
        <f>SUMIFS(СВЦЭМ!$D$33:$D$776,СВЦЭМ!$A$33:$A$776,$A31,СВЦЭМ!$B$33:$B$776,G$11)+'СЕТ СН'!$F$14+СВЦЭМ!$D$10+'СЕТ СН'!$F$5-'СЕТ СН'!$F$24</f>
        <v>2129.8201324400002</v>
      </c>
      <c r="H31" s="36">
        <f>SUMIFS(СВЦЭМ!$D$33:$D$776,СВЦЭМ!$A$33:$A$776,$A31,СВЦЭМ!$B$33:$B$776,H$11)+'СЕТ СН'!$F$14+СВЦЭМ!$D$10+'СЕТ СН'!$F$5-'СЕТ СН'!$F$24</f>
        <v>2122.0199040799998</v>
      </c>
      <c r="I31" s="36">
        <f>SUMIFS(СВЦЭМ!$D$33:$D$776,СВЦЭМ!$A$33:$A$776,$A31,СВЦЭМ!$B$33:$B$776,I$11)+'СЕТ СН'!$F$14+СВЦЭМ!$D$10+'СЕТ СН'!$F$5-'СЕТ СН'!$F$24</f>
        <v>2077.4201284000001</v>
      </c>
      <c r="J31" s="36">
        <f>SUMIFS(СВЦЭМ!$D$33:$D$776,СВЦЭМ!$A$33:$A$776,$A31,СВЦЭМ!$B$33:$B$776,J$11)+'СЕТ СН'!$F$14+СВЦЭМ!$D$10+'СЕТ СН'!$F$5-'СЕТ СН'!$F$24</f>
        <v>2011.1963529500001</v>
      </c>
      <c r="K31" s="36">
        <f>SUMIFS(СВЦЭМ!$D$33:$D$776,СВЦЭМ!$A$33:$A$776,$A31,СВЦЭМ!$B$33:$B$776,K$11)+'СЕТ СН'!$F$14+СВЦЭМ!$D$10+'СЕТ СН'!$F$5-'СЕТ СН'!$F$24</f>
        <v>1971.8054685100001</v>
      </c>
      <c r="L31" s="36">
        <f>SUMIFS(СВЦЭМ!$D$33:$D$776,СВЦЭМ!$A$33:$A$776,$A31,СВЦЭМ!$B$33:$B$776,L$11)+'СЕТ СН'!$F$14+СВЦЭМ!$D$10+'СЕТ СН'!$F$5-'СЕТ СН'!$F$24</f>
        <v>1964.8251821500003</v>
      </c>
      <c r="M31" s="36">
        <f>SUMIFS(СВЦЭМ!$D$33:$D$776,СВЦЭМ!$A$33:$A$776,$A31,СВЦЭМ!$B$33:$B$776,M$11)+'СЕТ СН'!$F$14+СВЦЭМ!$D$10+'СЕТ СН'!$F$5-'СЕТ СН'!$F$24</f>
        <v>1962.6817864600002</v>
      </c>
      <c r="N31" s="36">
        <f>SUMIFS(СВЦЭМ!$D$33:$D$776,СВЦЭМ!$A$33:$A$776,$A31,СВЦЭМ!$B$33:$B$776,N$11)+'СЕТ СН'!$F$14+СВЦЭМ!$D$10+'СЕТ СН'!$F$5-'СЕТ СН'!$F$24</f>
        <v>1971.28518786</v>
      </c>
      <c r="O31" s="36">
        <f>SUMIFS(СВЦЭМ!$D$33:$D$776,СВЦЭМ!$A$33:$A$776,$A31,СВЦЭМ!$B$33:$B$776,O$11)+'СЕТ СН'!$F$14+СВЦЭМ!$D$10+'СЕТ СН'!$F$5-'СЕТ СН'!$F$24</f>
        <v>2019.36699679</v>
      </c>
      <c r="P31" s="36">
        <f>SUMIFS(СВЦЭМ!$D$33:$D$776,СВЦЭМ!$A$33:$A$776,$A31,СВЦЭМ!$B$33:$B$776,P$11)+'СЕТ СН'!$F$14+СВЦЭМ!$D$10+'СЕТ СН'!$F$5-'СЕТ СН'!$F$24</f>
        <v>2034.8395376800001</v>
      </c>
      <c r="Q31" s="36">
        <f>SUMIFS(СВЦЭМ!$D$33:$D$776,СВЦЭМ!$A$33:$A$776,$A31,СВЦЭМ!$B$33:$B$776,Q$11)+'СЕТ СН'!$F$14+СВЦЭМ!$D$10+'СЕТ СН'!$F$5-'СЕТ СН'!$F$24</f>
        <v>2037.10587291</v>
      </c>
      <c r="R31" s="36">
        <f>SUMIFS(СВЦЭМ!$D$33:$D$776,СВЦЭМ!$A$33:$A$776,$A31,СВЦЭМ!$B$33:$B$776,R$11)+'СЕТ СН'!$F$14+СВЦЭМ!$D$10+'СЕТ СН'!$F$5-'СЕТ СН'!$F$24</f>
        <v>1993.37193088</v>
      </c>
      <c r="S31" s="36">
        <f>SUMIFS(СВЦЭМ!$D$33:$D$776,СВЦЭМ!$A$33:$A$776,$A31,СВЦЭМ!$B$33:$B$776,S$11)+'СЕТ СН'!$F$14+СВЦЭМ!$D$10+'СЕТ СН'!$F$5-'СЕТ СН'!$F$24</f>
        <v>1963.2230412000001</v>
      </c>
      <c r="T31" s="36">
        <f>SUMIFS(СВЦЭМ!$D$33:$D$776,СВЦЭМ!$A$33:$A$776,$A31,СВЦЭМ!$B$33:$B$776,T$11)+'СЕТ СН'!$F$14+СВЦЭМ!$D$10+'СЕТ СН'!$F$5-'СЕТ СН'!$F$24</f>
        <v>1969.4193559300002</v>
      </c>
      <c r="U31" s="36">
        <f>SUMIFS(СВЦЭМ!$D$33:$D$776,СВЦЭМ!$A$33:$A$776,$A31,СВЦЭМ!$B$33:$B$776,U$11)+'СЕТ СН'!$F$14+СВЦЭМ!$D$10+'СЕТ СН'!$F$5-'СЕТ СН'!$F$24</f>
        <v>1971.0533977600001</v>
      </c>
      <c r="V31" s="36">
        <f>SUMIFS(СВЦЭМ!$D$33:$D$776,СВЦЭМ!$A$33:$A$776,$A31,СВЦЭМ!$B$33:$B$776,V$11)+'СЕТ СН'!$F$14+СВЦЭМ!$D$10+'СЕТ СН'!$F$5-'СЕТ СН'!$F$24</f>
        <v>1974.2506639500002</v>
      </c>
      <c r="W31" s="36">
        <f>SUMIFS(СВЦЭМ!$D$33:$D$776,СВЦЭМ!$A$33:$A$776,$A31,СВЦЭМ!$B$33:$B$776,W$11)+'СЕТ СН'!$F$14+СВЦЭМ!$D$10+'СЕТ СН'!$F$5-'СЕТ СН'!$F$24</f>
        <v>1987.6686017500001</v>
      </c>
      <c r="X31" s="36">
        <f>SUMIFS(СВЦЭМ!$D$33:$D$776,СВЦЭМ!$A$33:$A$776,$A31,СВЦЭМ!$B$33:$B$776,X$11)+'СЕТ СН'!$F$14+СВЦЭМ!$D$10+'СЕТ СН'!$F$5-'СЕТ СН'!$F$24</f>
        <v>1996.6058132200001</v>
      </c>
      <c r="Y31" s="36">
        <f>SUMIFS(СВЦЭМ!$D$33:$D$776,СВЦЭМ!$A$33:$A$776,$A31,СВЦЭМ!$B$33:$B$776,Y$11)+'СЕТ СН'!$F$14+СВЦЭМ!$D$10+'СЕТ СН'!$F$5-'СЕТ СН'!$F$24</f>
        <v>2015.00665536</v>
      </c>
    </row>
    <row r="32" spans="1:25" ht="15.75" x14ac:dyDescent="0.2">
      <c r="A32" s="35">
        <f t="shared" si="0"/>
        <v>44186</v>
      </c>
      <c r="B32" s="36">
        <f>SUMIFS(СВЦЭМ!$D$33:$D$776,СВЦЭМ!$A$33:$A$776,$A32,СВЦЭМ!$B$33:$B$776,B$11)+'СЕТ СН'!$F$14+СВЦЭМ!$D$10+'СЕТ СН'!$F$5-'СЕТ СН'!$F$24</f>
        <v>2037.56394753</v>
      </c>
      <c r="C32" s="36">
        <f>SUMIFS(СВЦЭМ!$D$33:$D$776,СВЦЭМ!$A$33:$A$776,$A32,СВЦЭМ!$B$33:$B$776,C$11)+'СЕТ СН'!$F$14+СВЦЭМ!$D$10+'СЕТ СН'!$F$5-'СЕТ СН'!$F$24</f>
        <v>2086.0766534100003</v>
      </c>
      <c r="D32" s="36">
        <f>SUMIFS(СВЦЭМ!$D$33:$D$776,СВЦЭМ!$A$33:$A$776,$A32,СВЦЭМ!$B$33:$B$776,D$11)+'СЕТ СН'!$F$14+СВЦЭМ!$D$10+'СЕТ СН'!$F$5-'СЕТ СН'!$F$24</f>
        <v>2087.09710447</v>
      </c>
      <c r="E32" s="36">
        <f>SUMIFS(СВЦЭМ!$D$33:$D$776,СВЦЭМ!$A$33:$A$776,$A32,СВЦЭМ!$B$33:$B$776,E$11)+'СЕТ СН'!$F$14+СВЦЭМ!$D$10+'СЕТ СН'!$F$5-'СЕТ СН'!$F$24</f>
        <v>2099.5010818299997</v>
      </c>
      <c r="F32" s="36">
        <f>SUMIFS(СВЦЭМ!$D$33:$D$776,СВЦЭМ!$A$33:$A$776,$A32,СВЦЭМ!$B$33:$B$776,F$11)+'СЕТ СН'!$F$14+СВЦЭМ!$D$10+'СЕТ СН'!$F$5-'СЕТ СН'!$F$24</f>
        <v>2098.1694945099998</v>
      </c>
      <c r="G32" s="36">
        <f>SUMIFS(СВЦЭМ!$D$33:$D$776,СВЦЭМ!$A$33:$A$776,$A32,СВЦЭМ!$B$33:$B$776,G$11)+'СЕТ СН'!$F$14+СВЦЭМ!$D$10+'СЕТ СН'!$F$5-'СЕТ СН'!$F$24</f>
        <v>2104.29668098</v>
      </c>
      <c r="H32" s="36">
        <f>SUMIFS(СВЦЭМ!$D$33:$D$776,СВЦЭМ!$A$33:$A$776,$A32,СВЦЭМ!$B$33:$B$776,H$11)+'СЕТ СН'!$F$14+СВЦЭМ!$D$10+'СЕТ СН'!$F$5-'СЕТ СН'!$F$24</f>
        <v>2089.9573534600004</v>
      </c>
      <c r="I32" s="36">
        <f>SUMIFS(СВЦЭМ!$D$33:$D$776,СВЦЭМ!$A$33:$A$776,$A32,СВЦЭМ!$B$33:$B$776,I$11)+'СЕТ СН'!$F$14+СВЦЭМ!$D$10+'СЕТ СН'!$F$5-'СЕТ СН'!$F$24</f>
        <v>2031.4755493000002</v>
      </c>
      <c r="J32" s="36">
        <f>SUMIFS(СВЦЭМ!$D$33:$D$776,СВЦЭМ!$A$33:$A$776,$A32,СВЦЭМ!$B$33:$B$776,J$11)+'СЕТ СН'!$F$14+СВЦЭМ!$D$10+'СЕТ СН'!$F$5-'СЕТ СН'!$F$24</f>
        <v>1986.874491</v>
      </c>
      <c r="K32" s="36">
        <f>SUMIFS(СВЦЭМ!$D$33:$D$776,СВЦЭМ!$A$33:$A$776,$A32,СВЦЭМ!$B$33:$B$776,K$11)+'СЕТ СН'!$F$14+СВЦЭМ!$D$10+'СЕТ СН'!$F$5-'СЕТ СН'!$F$24</f>
        <v>2035.9810727600002</v>
      </c>
      <c r="L32" s="36">
        <f>SUMIFS(СВЦЭМ!$D$33:$D$776,СВЦЭМ!$A$33:$A$776,$A32,СВЦЭМ!$B$33:$B$776,L$11)+'СЕТ СН'!$F$14+СВЦЭМ!$D$10+'СЕТ СН'!$F$5-'СЕТ СН'!$F$24</f>
        <v>2038.3049711200001</v>
      </c>
      <c r="M32" s="36">
        <f>SUMIFS(СВЦЭМ!$D$33:$D$776,СВЦЭМ!$A$33:$A$776,$A32,СВЦЭМ!$B$33:$B$776,M$11)+'СЕТ СН'!$F$14+СВЦЭМ!$D$10+'СЕТ СН'!$F$5-'СЕТ СН'!$F$24</f>
        <v>2033.3506085399999</v>
      </c>
      <c r="N32" s="36">
        <f>SUMIFS(СВЦЭМ!$D$33:$D$776,СВЦЭМ!$A$33:$A$776,$A32,СВЦЭМ!$B$33:$B$776,N$11)+'СЕТ СН'!$F$14+СВЦЭМ!$D$10+'СЕТ СН'!$F$5-'СЕТ СН'!$F$24</f>
        <v>2029.2588321600001</v>
      </c>
      <c r="O32" s="36">
        <f>SUMIFS(СВЦЭМ!$D$33:$D$776,СВЦЭМ!$A$33:$A$776,$A32,СВЦЭМ!$B$33:$B$776,O$11)+'СЕТ СН'!$F$14+СВЦЭМ!$D$10+'СЕТ СН'!$F$5-'СЕТ СН'!$F$24</f>
        <v>2027.3192401300003</v>
      </c>
      <c r="P32" s="36">
        <f>SUMIFS(СВЦЭМ!$D$33:$D$776,СВЦЭМ!$A$33:$A$776,$A32,СВЦЭМ!$B$33:$B$776,P$11)+'СЕТ СН'!$F$14+СВЦЭМ!$D$10+'СЕТ СН'!$F$5-'СЕТ СН'!$F$24</f>
        <v>2026.02134957</v>
      </c>
      <c r="Q32" s="36">
        <f>SUMIFS(СВЦЭМ!$D$33:$D$776,СВЦЭМ!$A$33:$A$776,$A32,СВЦЭМ!$B$33:$B$776,Q$11)+'СЕТ СН'!$F$14+СВЦЭМ!$D$10+'СЕТ СН'!$F$5-'СЕТ СН'!$F$24</f>
        <v>2027.5630874200001</v>
      </c>
      <c r="R32" s="36">
        <f>SUMIFS(СВЦЭМ!$D$33:$D$776,СВЦЭМ!$A$33:$A$776,$A32,СВЦЭМ!$B$33:$B$776,R$11)+'СЕТ СН'!$F$14+СВЦЭМ!$D$10+'СЕТ СН'!$F$5-'СЕТ СН'!$F$24</f>
        <v>2018.6216568100001</v>
      </c>
      <c r="S32" s="36">
        <f>SUMIFS(СВЦЭМ!$D$33:$D$776,СВЦЭМ!$A$33:$A$776,$A32,СВЦЭМ!$B$33:$B$776,S$11)+'СЕТ СН'!$F$14+СВЦЭМ!$D$10+'СЕТ СН'!$F$5-'СЕТ СН'!$F$24</f>
        <v>2032.2533780500003</v>
      </c>
      <c r="T32" s="36">
        <f>SUMIFS(СВЦЭМ!$D$33:$D$776,СВЦЭМ!$A$33:$A$776,$A32,СВЦЭМ!$B$33:$B$776,T$11)+'СЕТ СН'!$F$14+СВЦЭМ!$D$10+'СЕТ СН'!$F$5-'СЕТ СН'!$F$24</f>
        <v>1998.0913664300001</v>
      </c>
      <c r="U32" s="36">
        <f>SUMIFS(СВЦЭМ!$D$33:$D$776,СВЦЭМ!$A$33:$A$776,$A32,СВЦЭМ!$B$33:$B$776,U$11)+'СЕТ СН'!$F$14+СВЦЭМ!$D$10+'СЕТ СН'!$F$5-'СЕТ СН'!$F$24</f>
        <v>1957.59374058</v>
      </c>
      <c r="V32" s="36">
        <f>SUMIFS(СВЦЭМ!$D$33:$D$776,СВЦЭМ!$A$33:$A$776,$A32,СВЦЭМ!$B$33:$B$776,V$11)+'СЕТ СН'!$F$14+СВЦЭМ!$D$10+'СЕТ СН'!$F$5-'СЕТ СН'!$F$24</f>
        <v>1957.8785036100001</v>
      </c>
      <c r="W32" s="36">
        <f>SUMIFS(СВЦЭМ!$D$33:$D$776,СВЦЭМ!$A$33:$A$776,$A32,СВЦЭМ!$B$33:$B$776,W$11)+'СЕТ СН'!$F$14+СВЦЭМ!$D$10+'СЕТ СН'!$F$5-'СЕТ СН'!$F$24</f>
        <v>1964.13972337</v>
      </c>
      <c r="X32" s="36">
        <f>SUMIFS(СВЦЭМ!$D$33:$D$776,СВЦЭМ!$A$33:$A$776,$A32,СВЦЭМ!$B$33:$B$776,X$11)+'СЕТ СН'!$F$14+СВЦЭМ!$D$10+'СЕТ СН'!$F$5-'СЕТ СН'!$F$24</f>
        <v>1972.7942201300002</v>
      </c>
      <c r="Y32" s="36">
        <f>SUMIFS(СВЦЭМ!$D$33:$D$776,СВЦЭМ!$A$33:$A$776,$A32,СВЦЭМ!$B$33:$B$776,Y$11)+'СЕТ СН'!$F$14+СВЦЭМ!$D$10+'СЕТ СН'!$F$5-'СЕТ СН'!$F$24</f>
        <v>2003.0950335300001</v>
      </c>
    </row>
    <row r="33" spans="1:27" ht="15.75" x14ac:dyDescent="0.2">
      <c r="A33" s="35">
        <f t="shared" si="0"/>
        <v>44187</v>
      </c>
      <c r="B33" s="36">
        <f>SUMIFS(СВЦЭМ!$D$33:$D$776,СВЦЭМ!$A$33:$A$776,$A33,СВЦЭМ!$B$33:$B$776,B$11)+'СЕТ СН'!$F$14+СВЦЭМ!$D$10+'СЕТ СН'!$F$5-'СЕТ СН'!$F$24</f>
        <v>2064.13671247</v>
      </c>
      <c r="C33" s="36">
        <f>SUMIFS(СВЦЭМ!$D$33:$D$776,СВЦЭМ!$A$33:$A$776,$A33,СВЦЭМ!$B$33:$B$776,C$11)+'СЕТ СН'!$F$14+СВЦЭМ!$D$10+'СЕТ СН'!$F$5-'СЕТ СН'!$F$24</f>
        <v>2120.8801700399999</v>
      </c>
      <c r="D33" s="36">
        <f>SUMIFS(СВЦЭМ!$D$33:$D$776,СВЦЭМ!$A$33:$A$776,$A33,СВЦЭМ!$B$33:$B$776,D$11)+'СЕТ СН'!$F$14+СВЦЭМ!$D$10+'СЕТ СН'!$F$5-'СЕТ СН'!$F$24</f>
        <v>2137.4463087600002</v>
      </c>
      <c r="E33" s="36">
        <f>SUMIFS(СВЦЭМ!$D$33:$D$776,СВЦЭМ!$A$33:$A$776,$A33,СВЦЭМ!$B$33:$B$776,E$11)+'СЕТ СН'!$F$14+СВЦЭМ!$D$10+'СЕТ СН'!$F$5-'СЕТ СН'!$F$24</f>
        <v>2144.8497871400004</v>
      </c>
      <c r="F33" s="36">
        <f>SUMIFS(СВЦЭМ!$D$33:$D$776,СВЦЭМ!$A$33:$A$776,$A33,СВЦЭМ!$B$33:$B$776,F$11)+'СЕТ СН'!$F$14+СВЦЭМ!$D$10+'СЕТ СН'!$F$5-'СЕТ СН'!$F$24</f>
        <v>2142.8078447600001</v>
      </c>
      <c r="G33" s="36">
        <f>SUMIFS(СВЦЭМ!$D$33:$D$776,СВЦЭМ!$A$33:$A$776,$A33,СВЦЭМ!$B$33:$B$776,G$11)+'СЕТ СН'!$F$14+СВЦЭМ!$D$10+'СЕТ СН'!$F$5-'СЕТ СН'!$F$24</f>
        <v>2127.2378196600002</v>
      </c>
      <c r="H33" s="36">
        <f>SUMIFS(СВЦЭМ!$D$33:$D$776,СВЦЭМ!$A$33:$A$776,$A33,СВЦЭМ!$B$33:$B$776,H$11)+'СЕТ СН'!$F$14+СВЦЭМ!$D$10+'СЕТ СН'!$F$5-'СЕТ СН'!$F$24</f>
        <v>2093.0080513399998</v>
      </c>
      <c r="I33" s="36">
        <f>SUMIFS(СВЦЭМ!$D$33:$D$776,СВЦЭМ!$A$33:$A$776,$A33,СВЦЭМ!$B$33:$B$776,I$11)+'СЕТ СН'!$F$14+СВЦЭМ!$D$10+'СЕТ СН'!$F$5-'СЕТ СН'!$F$24</f>
        <v>2018.9205893200001</v>
      </c>
      <c r="J33" s="36">
        <f>SUMIFS(СВЦЭМ!$D$33:$D$776,СВЦЭМ!$A$33:$A$776,$A33,СВЦЭМ!$B$33:$B$776,J$11)+'СЕТ СН'!$F$14+СВЦЭМ!$D$10+'СЕТ СН'!$F$5-'СЕТ СН'!$F$24</f>
        <v>1958.7588059200002</v>
      </c>
      <c r="K33" s="36">
        <f>SUMIFS(СВЦЭМ!$D$33:$D$776,СВЦЭМ!$A$33:$A$776,$A33,СВЦЭМ!$B$33:$B$776,K$11)+'СЕТ СН'!$F$14+СВЦЭМ!$D$10+'СЕТ СН'!$F$5-'СЕТ СН'!$F$24</f>
        <v>2022.80947096</v>
      </c>
      <c r="L33" s="36">
        <f>SUMIFS(СВЦЭМ!$D$33:$D$776,СВЦЭМ!$A$33:$A$776,$A33,СВЦЭМ!$B$33:$B$776,L$11)+'СЕТ СН'!$F$14+СВЦЭМ!$D$10+'СЕТ СН'!$F$5-'СЕТ СН'!$F$24</f>
        <v>2028.0520087800001</v>
      </c>
      <c r="M33" s="36">
        <f>SUMIFS(СВЦЭМ!$D$33:$D$776,СВЦЭМ!$A$33:$A$776,$A33,СВЦЭМ!$B$33:$B$776,M$11)+'СЕТ СН'!$F$14+СВЦЭМ!$D$10+'СЕТ СН'!$F$5-'СЕТ СН'!$F$24</f>
        <v>2019.8552956600001</v>
      </c>
      <c r="N33" s="36">
        <f>SUMIFS(СВЦЭМ!$D$33:$D$776,СВЦЭМ!$A$33:$A$776,$A33,СВЦЭМ!$B$33:$B$776,N$11)+'СЕТ СН'!$F$14+СВЦЭМ!$D$10+'СЕТ СН'!$F$5-'СЕТ СН'!$F$24</f>
        <v>2013.4321185900001</v>
      </c>
      <c r="O33" s="36">
        <f>SUMIFS(СВЦЭМ!$D$33:$D$776,СВЦЭМ!$A$33:$A$776,$A33,СВЦЭМ!$B$33:$B$776,O$11)+'СЕТ СН'!$F$14+СВЦЭМ!$D$10+'СЕТ СН'!$F$5-'СЕТ СН'!$F$24</f>
        <v>2011.6246306900002</v>
      </c>
      <c r="P33" s="36">
        <f>SUMIFS(СВЦЭМ!$D$33:$D$776,СВЦЭМ!$A$33:$A$776,$A33,СВЦЭМ!$B$33:$B$776,P$11)+'СЕТ СН'!$F$14+СВЦЭМ!$D$10+'СЕТ СН'!$F$5-'СЕТ СН'!$F$24</f>
        <v>2017.9369106700001</v>
      </c>
      <c r="Q33" s="36">
        <f>SUMIFS(СВЦЭМ!$D$33:$D$776,СВЦЭМ!$A$33:$A$776,$A33,СВЦЭМ!$B$33:$B$776,Q$11)+'СЕТ СН'!$F$14+СВЦЭМ!$D$10+'СЕТ СН'!$F$5-'СЕТ СН'!$F$24</f>
        <v>2019.3034267200001</v>
      </c>
      <c r="R33" s="36">
        <f>SUMIFS(СВЦЭМ!$D$33:$D$776,СВЦЭМ!$A$33:$A$776,$A33,СВЦЭМ!$B$33:$B$776,R$11)+'СЕТ СН'!$F$14+СВЦЭМ!$D$10+'СЕТ СН'!$F$5-'СЕТ СН'!$F$24</f>
        <v>2002.2080628100002</v>
      </c>
      <c r="S33" s="36">
        <f>SUMIFS(СВЦЭМ!$D$33:$D$776,СВЦЭМ!$A$33:$A$776,$A33,СВЦЭМ!$B$33:$B$776,S$11)+'СЕТ СН'!$F$14+СВЦЭМ!$D$10+'СЕТ СН'!$F$5-'СЕТ СН'!$F$24</f>
        <v>2017.5960346000002</v>
      </c>
      <c r="T33" s="36">
        <f>SUMIFS(СВЦЭМ!$D$33:$D$776,СВЦЭМ!$A$33:$A$776,$A33,СВЦЭМ!$B$33:$B$776,T$11)+'СЕТ СН'!$F$14+СВЦЭМ!$D$10+'СЕТ СН'!$F$5-'СЕТ СН'!$F$24</f>
        <v>1988.95101927</v>
      </c>
      <c r="U33" s="36">
        <f>SUMIFS(СВЦЭМ!$D$33:$D$776,СВЦЭМ!$A$33:$A$776,$A33,СВЦЭМ!$B$33:$B$776,U$11)+'СЕТ СН'!$F$14+СВЦЭМ!$D$10+'СЕТ СН'!$F$5-'СЕТ СН'!$F$24</f>
        <v>1936.95118495</v>
      </c>
      <c r="V33" s="36">
        <f>SUMIFS(СВЦЭМ!$D$33:$D$776,СВЦЭМ!$A$33:$A$776,$A33,СВЦЭМ!$B$33:$B$776,V$11)+'СЕТ СН'!$F$14+СВЦЭМ!$D$10+'СЕТ СН'!$F$5-'СЕТ СН'!$F$24</f>
        <v>1937.8550396000001</v>
      </c>
      <c r="W33" s="36">
        <f>SUMIFS(СВЦЭМ!$D$33:$D$776,СВЦЭМ!$A$33:$A$776,$A33,СВЦЭМ!$B$33:$B$776,W$11)+'СЕТ СН'!$F$14+СВЦЭМ!$D$10+'СЕТ СН'!$F$5-'СЕТ СН'!$F$24</f>
        <v>1947.1935660700001</v>
      </c>
      <c r="X33" s="36">
        <f>SUMIFS(СВЦЭМ!$D$33:$D$776,СВЦЭМ!$A$33:$A$776,$A33,СВЦЭМ!$B$33:$B$776,X$11)+'СЕТ СН'!$F$14+СВЦЭМ!$D$10+'СЕТ СН'!$F$5-'СЕТ СН'!$F$24</f>
        <v>1954.16634359</v>
      </c>
      <c r="Y33" s="36">
        <f>SUMIFS(СВЦЭМ!$D$33:$D$776,СВЦЭМ!$A$33:$A$776,$A33,СВЦЭМ!$B$33:$B$776,Y$11)+'СЕТ СН'!$F$14+СВЦЭМ!$D$10+'СЕТ СН'!$F$5-'СЕТ СН'!$F$24</f>
        <v>1975.0525388200001</v>
      </c>
    </row>
    <row r="34" spans="1:27" ht="15.75" x14ac:dyDescent="0.2">
      <c r="A34" s="35">
        <f t="shared" si="0"/>
        <v>44188</v>
      </c>
      <c r="B34" s="36">
        <f>SUMIFS(СВЦЭМ!$D$33:$D$776,СВЦЭМ!$A$33:$A$776,$A34,СВЦЭМ!$B$33:$B$776,B$11)+'СЕТ СН'!$F$14+СВЦЭМ!$D$10+'СЕТ СН'!$F$5-'СЕТ СН'!$F$24</f>
        <v>2058.2087883700001</v>
      </c>
      <c r="C34" s="36">
        <f>SUMIFS(СВЦЭМ!$D$33:$D$776,СВЦЭМ!$A$33:$A$776,$A34,СВЦЭМ!$B$33:$B$776,C$11)+'СЕТ СН'!$F$14+СВЦЭМ!$D$10+'СЕТ СН'!$F$5-'СЕТ СН'!$F$24</f>
        <v>2096.7534496300004</v>
      </c>
      <c r="D34" s="36">
        <f>SUMIFS(СВЦЭМ!$D$33:$D$776,СВЦЭМ!$A$33:$A$776,$A34,СВЦЭМ!$B$33:$B$776,D$11)+'СЕТ СН'!$F$14+СВЦЭМ!$D$10+'СЕТ СН'!$F$5-'СЕТ СН'!$F$24</f>
        <v>2109.8689905600004</v>
      </c>
      <c r="E34" s="36">
        <f>SUMIFS(СВЦЭМ!$D$33:$D$776,СВЦЭМ!$A$33:$A$776,$A34,СВЦЭМ!$B$33:$B$776,E$11)+'СЕТ СН'!$F$14+СВЦЭМ!$D$10+'СЕТ СН'!$F$5-'СЕТ СН'!$F$24</f>
        <v>2120.6761058100001</v>
      </c>
      <c r="F34" s="36">
        <f>SUMIFS(СВЦЭМ!$D$33:$D$776,СВЦЭМ!$A$33:$A$776,$A34,СВЦЭМ!$B$33:$B$776,F$11)+'СЕТ СН'!$F$14+СВЦЭМ!$D$10+'СЕТ СН'!$F$5-'СЕТ СН'!$F$24</f>
        <v>2122.3210824500002</v>
      </c>
      <c r="G34" s="36">
        <f>SUMIFS(СВЦЭМ!$D$33:$D$776,СВЦЭМ!$A$33:$A$776,$A34,СВЦЭМ!$B$33:$B$776,G$11)+'СЕТ СН'!$F$14+СВЦЭМ!$D$10+'СЕТ СН'!$F$5-'СЕТ СН'!$F$24</f>
        <v>2116.11045896</v>
      </c>
      <c r="H34" s="36">
        <f>SUMIFS(СВЦЭМ!$D$33:$D$776,СВЦЭМ!$A$33:$A$776,$A34,СВЦЭМ!$B$33:$B$776,H$11)+'СЕТ СН'!$F$14+СВЦЭМ!$D$10+'СЕТ СН'!$F$5-'СЕТ СН'!$F$24</f>
        <v>2085.5668525700003</v>
      </c>
      <c r="I34" s="36">
        <f>SUMIFS(СВЦЭМ!$D$33:$D$776,СВЦЭМ!$A$33:$A$776,$A34,СВЦЭМ!$B$33:$B$776,I$11)+'СЕТ СН'!$F$14+СВЦЭМ!$D$10+'СЕТ СН'!$F$5-'СЕТ СН'!$F$24</f>
        <v>2028.0268378600001</v>
      </c>
      <c r="J34" s="36">
        <f>SUMIFS(СВЦЭМ!$D$33:$D$776,СВЦЭМ!$A$33:$A$776,$A34,СВЦЭМ!$B$33:$B$776,J$11)+'СЕТ СН'!$F$14+СВЦЭМ!$D$10+'СЕТ СН'!$F$5-'СЕТ СН'!$F$24</f>
        <v>1990.8788201700002</v>
      </c>
      <c r="K34" s="36">
        <f>SUMIFS(СВЦЭМ!$D$33:$D$776,СВЦЭМ!$A$33:$A$776,$A34,СВЦЭМ!$B$33:$B$776,K$11)+'СЕТ СН'!$F$14+СВЦЭМ!$D$10+'СЕТ СН'!$F$5-'СЕТ СН'!$F$24</f>
        <v>1983.72178996</v>
      </c>
      <c r="L34" s="36">
        <f>SUMIFS(СВЦЭМ!$D$33:$D$776,СВЦЭМ!$A$33:$A$776,$A34,СВЦЭМ!$B$33:$B$776,L$11)+'СЕТ СН'!$F$14+СВЦЭМ!$D$10+'СЕТ СН'!$F$5-'СЕТ СН'!$F$24</f>
        <v>1987.6613414600001</v>
      </c>
      <c r="M34" s="36">
        <f>SUMIFS(СВЦЭМ!$D$33:$D$776,СВЦЭМ!$A$33:$A$776,$A34,СВЦЭМ!$B$33:$B$776,M$11)+'СЕТ СН'!$F$14+СВЦЭМ!$D$10+'СЕТ СН'!$F$5-'СЕТ СН'!$F$24</f>
        <v>1987.2108538500001</v>
      </c>
      <c r="N34" s="36">
        <f>SUMIFS(СВЦЭМ!$D$33:$D$776,СВЦЭМ!$A$33:$A$776,$A34,СВЦЭМ!$B$33:$B$776,N$11)+'СЕТ СН'!$F$14+СВЦЭМ!$D$10+'СЕТ СН'!$F$5-'СЕТ СН'!$F$24</f>
        <v>1985.22629521</v>
      </c>
      <c r="O34" s="36">
        <f>SUMIFS(СВЦЭМ!$D$33:$D$776,СВЦЭМ!$A$33:$A$776,$A34,СВЦЭМ!$B$33:$B$776,O$11)+'СЕТ СН'!$F$14+СВЦЭМ!$D$10+'СЕТ СН'!$F$5-'СЕТ СН'!$F$24</f>
        <v>2031.29674957</v>
      </c>
      <c r="P34" s="36">
        <f>SUMIFS(СВЦЭМ!$D$33:$D$776,СВЦЭМ!$A$33:$A$776,$A34,СВЦЭМ!$B$33:$B$776,P$11)+'СЕТ СН'!$F$14+СВЦЭМ!$D$10+'СЕТ СН'!$F$5-'СЕТ СН'!$F$24</f>
        <v>2045.43924367</v>
      </c>
      <c r="Q34" s="36">
        <f>SUMIFS(СВЦЭМ!$D$33:$D$776,СВЦЭМ!$A$33:$A$776,$A34,СВЦЭМ!$B$33:$B$776,Q$11)+'СЕТ СН'!$F$14+СВЦЭМ!$D$10+'СЕТ СН'!$F$5-'СЕТ СН'!$F$24</f>
        <v>2048.0375179900002</v>
      </c>
      <c r="R34" s="36">
        <f>SUMIFS(СВЦЭМ!$D$33:$D$776,СВЦЭМ!$A$33:$A$776,$A34,СВЦЭМ!$B$33:$B$776,R$11)+'СЕТ СН'!$F$14+СВЦЭМ!$D$10+'СЕТ СН'!$F$5-'СЕТ СН'!$F$24</f>
        <v>2007.8530168300001</v>
      </c>
      <c r="S34" s="36">
        <f>SUMIFS(СВЦЭМ!$D$33:$D$776,СВЦЭМ!$A$33:$A$776,$A34,СВЦЭМ!$B$33:$B$776,S$11)+'СЕТ СН'!$F$14+СВЦЭМ!$D$10+'СЕТ СН'!$F$5-'СЕТ СН'!$F$24</f>
        <v>1984.1447644899999</v>
      </c>
      <c r="T34" s="36">
        <f>SUMIFS(СВЦЭМ!$D$33:$D$776,СВЦЭМ!$A$33:$A$776,$A34,СВЦЭМ!$B$33:$B$776,T$11)+'СЕТ СН'!$F$14+СВЦЭМ!$D$10+'СЕТ СН'!$F$5-'СЕТ СН'!$F$24</f>
        <v>1984.8781500300001</v>
      </c>
      <c r="U34" s="36">
        <f>SUMIFS(СВЦЭМ!$D$33:$D$776,СВЦЭМ!$A$33:$A$776,$A34,СВЦЭМ!$B$33:$B$776,U$11)+'СЕТ СН'!$F$14+СВЦЭМ!$D$10+'СЕТ СН'!$F$5-'СЕТ СН'!$F$24</f>
        <v>1983.01747174</v>
      </c>
      <c r="V34" s="36">
        <f>SUMIFS(СВЦЭМ!$D$33:$D$776,СВЦЭМ!$A$33:$A$776,$A34,СВЦЭМ!$B$33:$B$776,V$11)+'СЕТ СН'!$F$14+СВЦЭМ!$D$10+'СЕТ СН'!$F$5-'СЕТ СН'!$F$24</f>
        <v>1986.1126434400001</v>
      </c>
      <c r="W34" s="36">
        <f>SUMIFS(СВЦЭМ!$D$33:$D$776,СВЦЭМ!$A$33:$A$776,$A34,СВЦЭМ!$B$33:$B$776,W$11)+'СЕТ СН'!$F$14+СВЦЭМ!$D$10+'СЕТ СН'!$F$5-'СЕТ СН'!$F$24</f>
        <v>1987.3799487700001</v>
      </c>
      <c r="X34" s="36">
        <f>SUMIFS(СВЦЭМ!$D$33:$D$776,СВЦЭМ!$A$33:$A$776,$A34,СВЦЭМ!$B$33:$B$776,X$11)+'СЕТ СН'!$F$14+СВЦЭМ!$D$10+'СЕТ СН'!$F$5-'СЕТ СН'!$F$24</f>
        <v>1996.4242338700001</v>
      </c>
      <c r="Y34" s="36">
        <f>SUMIFS(СВЦЭМ!$D$33:$D$776,СВЦЭМ!$A$33:$A$776,$A34,СВЦЭМ!$B$33:$B$776,Y$11)+'СЕТ СН'!$F$14+СВЦЭМ!$D$10+'СЕТ СН'!$F$5-'СЕТ СН'!$F$24</f>
        <v>2016.4940085600001</v>
      </c>
    </row>
    <row r="35" spans="1:27" ht="15.75" x14ac:dyDescent="0.2">
      <c r="A35" s="35">
        <f t="shared" si="0"/>
        <v>44189</v>
      </c>
      <c r="B35" s="36">
        <f>SUMIFS(СВЦЭМ!$D$33:$D$776,СВЦЭМ!$A$33:$A$776,$A35,СВЦЭМ!$B$33:$B$776,B$11)+'СЕТ СН'!$F$14+СВЦЭМ!$D$10+'СЕТ СН'!$F$5-'СЕТ СН'!$F$24</f>
        <v>2056.6303270600001</v>
      </c>
      <c r="C35" s="36">
        <f>SUMIFS(СВЦЭМ!$D$33:$D$776,СВЦЭМ!$A$33:$A$776,$A35,СВЦЭМ!$B$33:$B$776,C$11)+'СЕТ СН'!$F$14+СВЦЭМ!$D$10+'СЕТ СН'!$F$5-'СЕТ СН'!$F$24</f>
        <v>2111.9368825500001</v>
      </c>
      <c r="D35" s="36">
        <f>SUMIFS(СВЦЭМ!$D$33:$D$776,СВЦЭМ!$A$33:$A$776,$A35,СВЦЭМ!$B$33:$B$776,D$11)+'СЕТ СН'!$F$14+СВЦЭМ!$D$10+'СЕТ СН'!$F$5-'СЕТ СН'!$F$24</f>
        <v>2121.0931223699999</v>
      </c>
      <c r="E35" s="36">
        <f>SUMIFS(СВЦЭМ!$D$33:$D$776,СВЦЭМ!$A$33:$A$776,$A35,СВЦЭМ!$B$33:$B$776,E$11)+'СЕТ СН'!$F$14+СВЦЭМ!$D$10+'СЕТ СН'!$F$5-'СЕТ СН'!$F$24</f>
        <v>2123.9485271100002</v>
      </c>
      <c r="F35" s="36">
        <f>SUMIFS(СВЦЭМ!$D$33:$D$776,СВЦЭМ!$A$33:$A$776,$A35,СВЦЭМ!$B$33:$B$776,F$11)+'СЕТ СН'!$F$14+СВЦЭМ!$D$10+'СЕТ СН'!$F$5-'СЕТ СН'!$F$24</f>
        <v>2120.1373709600002</v>
      </c>
      <c r="G35" s="36">
        <f>SUMIFS(СВЦЭМ!$D$33:$D$776,СВЦЭМ!$A$33:$A$776,$A35,СВЦЭМ!$B$33:$B$776,G$11)+'СЕТ СН'!$F$14+СВЦЭМ!$D$10+'СЕТ СН'!$F$5-'СЕТ СН'!$F$24</f>
        <v>2104.8244884900005</v>
      </c>
      <c r="H35" s="36">
        <f>SUMIFS(СВЦЭМ!$D$33:$D$776,СВЦЭМ!$A$33:$A$776,$A35,СВЦЭМ!$B$33:$B$776,H$11)+'СЕТ СН'!$F$14+СВЦЭМ!$D$10+'СЕТ СН'!$F$5-'СЕТ СН'!$F$24</f>
        <v>2067.9175550099999</v>
      </c>
      <c r="I35" s="36">
        <f>SUMIFS(СВЦЭМ!$D$33:$D$776,СВЦЭМ!$A$33:$A$776,$A35,СВЦЭМ!$B$33:$B$776,I$11)+'СЕТ СН'!$F$14+СВЦЭМ!$D$10+'СЕТ СН'!$F$5-'СЕТ СН'!$F$24</f>
        <v>2023.73250168</v>
      </c>
      <c r="J35" s="36">
        <f>SUMIFS(СВЦЭМ!$D$33:$D$776,СВЦЭМ!$A$33:$A$776,$A35,СВЦЭМ!$B$33:$B$776,J$11)+'СЕТ СН'!$F$14+СВЦЭМ!$D$10+'СЕТ СН'!$F$5-'СЕТ СН'!$F$24</f>
        <v>1990.3250195000001</v>
      </c>
      <c r="K35" s="36">
        <f>SUMIFS(СВЦЭМ!$D$33:$D$776,СВЦЭМ!$A$33:$A$776,$A35,СВЦЭМ!$B$33:$B$776,K$11)+'СЕТ СН'!$F$14+СВЦЭМ!$D$10+'СЕТ СН'!$F$5-'СЕТ СН'!$F$24</f>
        <v>1996.3570706200001</v>
      </c>
      <c r="L35" s="36">
        <f>SUMIFS(СВЦЭМ!$D$33:$D$776,СВЦЭМ!$A$33:$A$776,$A35,СВЦЭМ!$B$33:$B$776,L$11)+'СЕТ СН'!$F$14+СВЦЭМ!$D$10+'СЕТ СН'!$F$5-'СЕТ СН'!$F$24</f>
        <v>1995.8451207400001</v>
      </c>
      <c r="M35" s="36">
        <f>SUMIFS(СВЦЭМ!$D$33:$D$776,СВЦЭМ!$A$33:$A$776,$A35,СВЦЭМ!$B$33:$B$776,M$11)+'СЕТ СН'!$F$14+СВЦЭМ!$D$10+'СЕТ СН'!$F$5-'СЕТ СН'!$F$24</f>
        <v>1996.5037817500001</v>
      </c>
      <c r="N35" s="36">
        <f>SUMIFS(СВЦЭМ!$D$33:$D$776,СВЦЭМ!$A$33:$A$776,$A35,СВЦЭМ!$B$33:$B$776,N$11)+'СЕТ СН'!$F$14+СВЦЭМ!$D$10+'СЕТ СН'!$F$5-'СЕТ СН'!$F$24</f>
        <v>1995.1262368400003</v>
      </c>
      <c r="O35" s="36">
        <f>SUMIFS(СВЦЭМ!$D$33:$D$776,СВЦЭМ!$A$33:$A$776,$A35,СВЦЭМ!$B$33:$B$776,O$11)+'СЕТ СН'!$F$14+СВЦЭМ!$D$10+'СЕТ СН'!$F$5-'СЕТ СН'!$F$24</f>
        <v>2032.22709029</v>
      </c>
      <c r="P35" s="36">
        <f>SUMIFS(СВЦЭМ!$D$33:$D$776,СВЦЭМ!$A$33:$A$776,$A35,СВЦЭМ!$B$33:$B$776,P$11)+'СЕТ СН'!$F$14+СВЦЭМ!$D$10+'СЕТ СН'!$F$5-'СЕТ СН'!$F$24</f>
        <v>2047.2192070700003</v>
      </c>
      <c r="Q35" s="36">
        <f>SUMIFS(СВЦЭМ!$D$33:$D$776,СВЦЭМ!$A$33:$A$776,$A35,СВЦЭМ!$B$33:$B$776,Q$11)+'СЕТ СН'!$F$14+СВЦЭМ!$D$10+'СЕТ СН'!$F$5-'СЕТ СН'!$F$24</f>
        <v>2047.7490829400001</v>
      </c>
      <c r="R35" s="36">
        <f>SUMIFS(СВЦЭМ!$D$33:$D$776,СВЦЭМ!$A$33:$A$776,$A35,СВЦЭМ!$B$33:$B$776,R$11)+'СЕТ СН'!$F$14+СВЦЭМ!$D$10+'СЕТ СН'!$F$5-'СЕТ СН'!$F$24</f>
        <v>2005.6555274500001</v>
      </c>
      <c r="S35" s="36">
        <f>SUMIFS(СВЦЭМ!$D$33:$D$776,СВЦЭМ!$A$33:$A$776,$A35,СВЦЭМ!$B$33:$B$776,S$11)+'СЕТ СН'!$F$14+СВЦЭМ!$D$10+'СЕТ СН'!$F$5-'СЕТ СН'!$F$24</f>
        <v>1987.6851868100002</v>
      </c>
      <c r="T35" s="36">
        <f>SUMIFS(СВЦЭМ!$D$33:$D$776,СВЦЭМ!$A$33:$A$776,$A35,СВЦЭМ!$B$33:$B$776,T$11)+'СЕТ СН'!$F$14+СВЦЭМ!$D$10+'СЕТ СН'!$F$5-'СЕТ СН'!$F$24</f>
        <v>1991.03332851</v>
      </c>
      <c r="U35" s="36">
        <f>SUMIFS(СВЦЭМ!$D$33:$D$776,СВЦЭМ!$A$33:$A$776,$A35,СВЦЭМ!$B$33:$B$776,U$11)+'СЕТ СН'!$F$14+СВЦЭМ!$D$10+'СЕТ СН'!$F$5-'СЕТ СН'!$F$24</f>
        <v>1991.1631611000003</v>
      </c>
      <c r="V35" s="36">
        <f>SUMIFS(СВЦЭМ!$D$33:$D$776,СВЦЭМ!$A$33:$A$776,$A35,СВЦЭМ!$B$33:$B$776,V$11)+'СЕТ СН'!$F$14+СВЦЭМ!$D$10+'СЕТ СН'!$F$5-'СЕТ СН'!$F$24</f>
        <v>1988.38525514</v>
      </c>
      <c r="W35" s="36">
        <f>SUMIFS(СВЦЭМ!$D$33:$D$776,СВЦЭМ!$A$33:$A$776,$A35,СВЦЭМ!$B$33:$B$776,W$11)+'СЕТ СН'!$F$14+СВЦЭМ!$D$10+'СЕТ СН'!$F$5-'СЕТ СН'!$F$24</f>
        <v>1991.4721420800001</v>
      </c>
      <c r="X35" s="36">
        <f>SUMIFS(СВЦЭМ!$D$33:$D$776,СВЦЭМ!$A$33:$A$776,$A35,СВЦЭМ!$B$33:$B$776,X$11)+'СЕТ СН'!$F$14+СВЦЭМ!$D$10+'СЕТ СН'!$F$5-'СЕТ СН'!$F$24</f>
        <v>1990.4556518900001</v>
      </c>
      <c r="Y35" s="36">
        <f>SUMIFS(СВЦЭМ!$D$33:$D$776,СВЦЭМ!$A$33:$A$776,$A35,СВЦЭМ!$B$33:$B$776,Y$11)+'СЕТ СН'!$F$14+СВЦЭМ!$D$10+'СЕТ СН'!$F$5-'СЕТ СН'!$F$24</f>
        <v>2007.0648453700001</v>
      </c>
    </row>
    <row r="36" spans="1:27" ht="15.75" x14ac:dyDescent="0.2">
      <c r="A36" s="35">
        <f t="shared" si="0"/>
        <v>44190</v>
      </c>
      <c r="B36" s="36">
        <f>SUMIFS(СВЦЭМ!$D$33:$D$776,СВЦЭМ!$A$33:$A$776,$A36,СВЦЭМ!$B$33:$B$776,B$11)+'СЕТ СН'!$F$14+СВЦЭМ!$D$10+'СЕТ СН'!$F$5-'СЕТ СН'!$F$24</f>
        <v>2043.93711936</v>
      </c>
      <c r="C36" s="36">
        <f>SUMIFS(СВЦЭМ!$D$33:$D$776,СВЦЭМ!$A$33:$A$776,$A36,СВЦЭМ!$B$33:$B$776,C$11)+'СЕТ СН'!$F$14+СВЦЭМ!$D$10+'СЕТ СН'!$F$5-'СЕТ СН'!$F$24</f>
        <v>2100.5205790600003</v>
      </c>
      <c r="D36" s="36">
        <f>SUMIFS(СВЦЭМ!$D$33:$D$776,СВЦЭМ!$A$33:$A$776,$A36,СВЦЭМ!$B$33:$B$776,D$11)+'СЕТ СН'!$F$14+СВЦЭМ!$D$10+'СЕТ СН'!$F$5-'СЕТ СН'!$F$24</f>
        <v>2122.1107064900002</v>
      </c>
      <c r="E36" s="36">
        <f>SUMIFS(СВЦЭМ!$D$33:$D$776,СВЦЭМ!$A$33:$A$776,$A36,СВЦЭМ!$B$33:$B$776,E$11)+'СЕТ СН'!$F$14+СВЦЭМ!$D$10+'СЕТ СН'!$F$5-'СЕТ СН'!$F$24</f>
        <v>2130.9298985</v>
      </c>
      <c r="F36" s="36">
        <f>SUMIFS(СВЦЭМ!$D$33:$D$776,СВЦЭМ!$A$33:$A$776,$A36,СВЦЭМ!$B$33:$B$776,F$11)+'СЕТ СН'!$F$14+СВЦЭМ!$D$10+'СЕТ СН'!$F$5-'СЕТ СН'!$F$24</f>
        <v>2122.9891973200001</v>
      </c>
      <c r="G36" s="36">
        <f>SUMIFS(СВЦЭМ!$D$33:$D$776,СВЦЭМ!$A$33:$A$776,$A36,СВЦЭМ!$B$33:$B$776,G$11)+'СЕТ СН'!$F$14+СВЦЭМ!$D$10+'СЕТ СН'!$F$5-'СЕТ СН'!$F$24</f>
        <v>2106.4840266600004</v>
      </c>
      <c r="H36" s="36">
        <f>SUMIFS(СВЦЭМ!$D$33:$D$776,СВЦЭМ!$A$33:$A$776,$A36,СВЦЭМ!$B$33:$B$776,H$11)+'СЕТ СН'!$F$14+СВЦЭМ!$D$10+'СЕТ СН'!$F$5-'СЕТ СН'!$F$24</f>
        <v>2068.8782041100003</v>
      </c>
      <c r="I36" s="36">
        <f>SUMIFS(СВЦЭМ!$D$33:$D$776,СВЦЭМ!$A$33:$A$776,$A36,СВЦЭМ!$B$33:$B$776,I$11)+'СЕТ СН'!$F$14+СВЦЭМ!$D$10+'СЕТ СН'!$F$5-'СЕТ СН'!$F$24</f>
        <v>2020.1900364800001</v>
      </c>
      <c r="J36" s="36">
        <f>SUMIFS(СВЦЭМ!$D$33:$D$776,СВЦЭМ!$A$33:$A$776,$A36,СВЦЭМ!$B$33:$B$776,J$11)+'СЕТ СН'!$F$14+СВЦЭМ!$D$10+'СЕТ СН'!$F$5-'СЕТ СН'!$F$24</f>
        <v>1980.1999886000001</v>
      </c>
      <c r="K36" s="36">
        <f>SUMIFS(СВЦЭМ!$D$33:$D$776,СВЦЭМ!$A$33:$A$776,$A36,СВЦЭМ!$B$33:$B$776,K$11)+'СЕТ СН'!$F$14+СВЦЭМ!$D$10+'СЕТ СН'!$F$5-'СЕТ СН'!$F$24</f>
        <v>1979.7193418500001</v>
      </c>
      <c r="L36" s="36">
        <f>SUMIFS(СВЦЭМ!$D$33:$D$776,СВЦЭМ!$A$33:$A$776,$A36,СВЦЭМ!$B$33:$B$776,L$11)+'СЕТ СН'!$F$14+СВЦЭМ!$D$10+'СЕТ СН'!$F$5-'СЕТ СН'!$F$24</f>
        <v>1984.8229388600002</v>
      </c>
      <c r="M36" s="36">
        <f>SUMIFS(СВЦЭМ!$D$33:$D$776,СВЦЭМ!$A$33:$A$776,$A36,СВЦЭМ!$B$33:$B$776,M$11)+'СЕТ СН'!$F$14+СВЦЭМ!$D$10+'СЕТ СН'!$F$5-'СЕТ СН'!$F$24</f>
        <v>1978.4979265000002</v>
      </c>
      <c r="N36" s="36">
        <f>SUMIFS(СВЦЭМ!$D$33:$D$776,СВЦЭМ!$A$33:$A$776,$A36,СВЦЭМ!$B$33:$B$776,N$11)+'СЕТ СН'!$F$14+СВЦЭМ!$D$10+'СЕТ СН'!$F$5-'СЕТ СН'!$F$24</f>
        <v>1970.9926849500002</v>
      </c>
      <c r="O36" s="36">
        <f>SUMIFS(СВЦЭМ!$D$33:$D$776,СВЦЭМ!$A$33:$A$776,$A36,СВЦЭМ!$B$33:$B$776,O$11)+'СЕТ СН'!$F$14+СВЦЭМ!$D$10+'СЕТ СН'!$F$5-'СЕТ СН'!$F$24</f>
        <v>2007.7862290900002</v>
      </c>
      <c r="P36" s="36">
        <f>SUMIFS(СВЦЭМ!$D$33:$D$776,СВЦЭМ!$A$33:$A$776,$A36,СВЦЭМ!$B$33:$B$776,P$11)+'СЕТ СН'!$F$14+СВЦЭМ!$D$10+'СЕТ СН'!$F$5-'СЕТ СН'!$F$24</f>
        <v>2026.5475413700001</v>
      </c>
      <c r="Q36" s="36">
        <f>SUMIFS(СВЦЭМ!$D$33:$D$776,СВЦЭМ!$A$33:$A$776,$A36,СВЦЭМ!$B$33:$B$776,Q$11)+'СЕТ СН'!$F$14+СВЦЭМ!$D$10+'СЕТ СН'!$F$5-'СЕТ СН'!$F$24</f>
        <v>2029.8618320400001</v>
      </c>
      <c r="R36" s="36">
        <f>SUMIFS(СВЦЭМ!$D$33:$D$776,СВЦЭМ!$A$33:$A$776,$A36,СВЦЭМ!$B$33:$B$776,R$11)+'СЕТ СН'!$F$14+СВЦЭМ!$D$10+'СЕТ СН'!$F$5-'СЕТ СН'!$F$24</f>
        <v>1985.15568441</v>
      </c>
      <c r="S36" s="36">
        <f>SUMIFS(СВЦЭМ!$D$33:$D$776,СВЦЭМ!$A$33:$A$776,$A36,СВЦЭМ!$B$33:$B$776,S$11)+'СЕТ СН'!$F$14+СВЦЭМ!$D$10+'СЕТ СН'!$F$5-'СЕТ СН'!$F$24</f>
        <v>1970.2190232800001</v>
      </c>
      <c r="T36" s="36">
        <f>SUMIFS(СВЦЭМ!$D$33:$D$776,СВЦЭМ!$A$33:$A$776,$A36,СВЦЭМ!$B$33:$B$776,T$11)+'СЕТ СН'!$F$14+СВЦЭМ!$D$10+'СЕТ СН'!$F$5-'СЕТ СН'!$F$24</f>
        <v>1979.8088969800001</v>
      </c>
      <c r="U36" s="36">
        <f>SUMIFS(СВЦЭМ!$D$33:$D$776,СВЦЭМ!$A$33:$A$776,$A36,СВЦЭМ!$B$33:$B$776,U$11)+'СЕТ СН'!$F$14+СВЦЭМ!$D$10+'СЕТ СН'!$F$5-'СЕТ СН'!$F$24</f>
        <v>1981.2974847600001</v>
      </c>
      <c r="V36" s="36">
        <f>SUMIFS(СВЦЭМ!$D$33:$D$776,СВЦЭМ!$A$33:$A$776,$A36,СВЦЭМ!$B$33:$B$776,V$11)+'СЕТ СН'!$F$14+СВЦЭМ!$D$10+'СЕТ СН'!$F$5-'СЕТ СН'!$F$24</f>
        <v>1972.13679946</v>
      </c>
      <c r="W36" s="36">
        <f>SUMIFS(СВЦЭМ!$D$33:$D$776,СВЦЭМ!$A$33:$A$776,$A36,СВЦЭМ!$B$33:$B$776,W$11)+'СЕТ СН'!$F$14+СВЦЭМ!$D$10+'СЕТ СН'!$F$5-'СЕТ СН'!$F$24</f>
        <v>1969.6716596800002</v>
      </c>
      <c r="X36" s="36">
        <f>SUMIFS(СВЦЭМ!$D$33:$D$776,СВЦЭМ!$A$33:$A$776,$A36,СВЦЭМ!$B$33:$B$776,X$11)+'СЕТ СН'!$F$14+СВЦЭМ!$D$10+'СЕТ СН'!$F$5-'СЕТ СН'!$F$24</f>
        <v>1973.79968568</v>
      </c>
      <c r="Y36" s="36">
        <f>SUMIFS(СВЦЭМ!$D$33:$D$776,СВЦЭМ!$A$33:$A$776,$A36,СВЦЭМ!$B$33:$B$776,Y$11)+'СЕТ СН'!$F$14+СВЦЭМ!$D$10+'СЕТ СН'!$F$5-'СЕТ СН'!$F$24</f>
        <v>1987.41900162</v>
      </c>
    </row>
    <row r="37" spans="1:27" ht="15.75" x14ac:dyDescent="0.2">
      <c r="A37" s="35">
        <f t="shared" si="0"/>
        <v>44191</v>
      </c>
      <c r="B37" s="36">
        <f>SUMIFS(СВЦЭМ!$D$33:$D$776,СВЦЭМ!$A$33:$A$776,$A37,СВЦЭМ!$B$33:$B$776,B$11)+'СЕТ СН'!$F$14+СВЦЭМ!$D$10+'СЕТ СН'!$F$5-'СЕТ СН'!$F$24</f>
        <v>2056.9687323799999</v>
      </c>
      <c r="C37" s="36">
        <f>SUMIFS(СВЦЭМ!$D$33:$D$776,СВЦЭМ!$A$33:$A$776,$A37,СВЦЭМ!$B$33:$B$776,C$11)+'СЕТ СН'!$F$14+СВЦЭМ!$D$10+'СЕТ СН'!$F$5-'СЕТ СН'!$F$24</f>
        <v>2108.8536317400003</v>
      </c>
      <c r="D37" s="36">
        <f>SUMIFS(СВЦЭМ!$D$33:$D$776,СВЦЭМ!$A$33:$A$776,$A37,СВЦЭМ!$B$33:$B$776,D$11)+'СЕТ СН'!$F$14+СВЦЭМ!$D$10+'СЕТ СН'!$F$5-'СЕТ СН'!$F$24</f>
        <v>2125.51400724</v>
      </c>
      <c r="E37" s="36">
        <f>SUMIFS(СВЦЭМ!$D$33:$D$776,СВЦЭМ!$A$33:$A$776,$A37,СВЦЭМ!$B$33:$B$776,E$11)+'СЕТ СН'!$F$14+СВЦЭМ!$D$10+'СЕТ СН'!$F$5-'СЕТ СН'!$F$24</f>
        <v>2140.0463836099998</v>
      </c>
      <c r="F37" s="36">
        <f>SUMIFS(СВЦЭМ!$D$33:$D$776,СВЦЭМ!$A$33:$A$776,$A37,СВЦЭМ!$B$33:$B$776,F$11)+'СЕТ СН'!$F$14+СВЦЭМ!$D$10+'СЕТ СН'!$F$5-'СЕТ СН'!$F$24</f>
        <v>2149.9138911500004</v>
      </c>
      <c r="G37" s="36">
        <f>SUMIFS(СВЦЭМ!$D$33:$D$776,СВЦЭМ!$A$33:$A$776,$A37,СВЦЭМ!$B$33:$B$776,G$11)+'СЕТ СН'!$F$14+СВЦЭМ!$D$10+'СЕТ СН'!$F$5-'СЕТ СН'!$F$24</f>
        <v>2138.5089952799999</v>
      </c>
      <c r="H37" s="36">
        <f>SUMIFS(СВЦЭМ!$D$33:$D$776,СВЦЭМ!$A$33:$A$776,$A37,СВЦЭМ!$B$33:$B$776,H$11)+'СЕТ СН'!$F$14+СВЦЭМ!$D$10+'СЕТ СН'!$F$5-'СЕТ СН'!$F$24</f>
        <v>2088.9363418399998</v>
      </c>
      <c r="I37" s="36">
        <f>SUMIFS(СВЦЭМ!$D$33:$D$776,СВЦЭМ!$A$33:$A$776,$A37,СВЦЭМ!$B$33:$B$776,I$11)+'СЕТ СН'!$F$14+СВЦЭМ!$D$10+'СЕТ СН'!$F$5-'СЕТ СН'!$F$24</f>
        <v>2041.2360207700001</v>
      </c>
      <c r="J37" s="36">
        <f>SUMIFS(СВЦЭМ!$D$33:$D$776,СВЦЭМ!$A$33:$A$776,$A37,СВЦЭМ!$B$33:$B$776,J$11)+'СЕТ СН'!$F$14+СВЦЭМ!$D$10+'СЕТ СН'!$F$5-'СЕТ СН'!$F$24</f>
        <v>2000.1369679300001</v>
      </c>
      <c r="K37" s="36">
        <f>SUMIFS(СВЦЭМ!$D$33:$D$776,СВЦЭМ!$A$33:$A$776,$A37,СВЦЭМ!$B$33:$B$776,K$11)+'СЕТ СН'!$F$14+СВЦЭМ!$D$10+'СЕТ СН'!$F$5-'СЕТ СН'!$F$24</f>
        <v>1964.06672746</v>
      </c>
      <c r="L37" s="36">
        <f>SUMIFS(СВЦЭМ!$D$33:$D$776,СВЦЭМ!$A$33:$A$776,$A37,СВЦЭМ!$B$33:$B$776,L$11)+'СЕТ СН'!$F$14+СВЦЭМ!$D$10+'СЕТ СН'!$F$5-'СЕТ СН'!$F$24</f>
        <v>1961.4746654</v>
      </c>
      <c r="M37" s="36">
        <f>SUMIFS(СВЦЭМ!$D$33:$D$776,СВЦЭМ!$A$33:$A$776,$A37,СВЦЭМ!$B$33:$B$776,M$11)+'СЕТ СН'!$F$14+СВЦЭМ!$D$10+'СЕТ СН'!$F$5-'СЕТ СН'!$F$24</f>
        <v>1963.6836878200002</v>
      </c>
      <c r="N37" s="36">
        <f>SUMIFS(СВЦЭМ!$D$33:$D$776,СВЦЭМ!$A$33:$A$776,$A37,СВЦЭМ!$B$33:$B$776,N$11)+'СЕТ СН'!$F$14+СВЦЭМ!$D$10+'СЕТ СН'!$F$5-'СЕТ СН'!$F$24</f>
        <v>1968.4077133700002</v>
      </c>
      <c r="O37" s="36">
        <f>SUMIFS(СВЦЭМ!$D$33:$D$776,СВЦЭМ!$A$33:$A$776,$A37,СВЦЭМ!$B$33:$B$776,O$11)+'СЕТ СН'!$F$14+СВЦЭМ!$D$10+'СЕТ СН'!$F$5-'СЕТ СН'!$F$24</f>
        <v>2012.4907868</v>
      </c>
      <c r="P37" s="36">
        <f>SUMIFS(СВЦЭМ!$D$33:$D$776,СВЦЭМ!$A$33:$A$776,$A37,СВЦЭМ!$B$33:$B$776,P$11)+'СЕТ СН'!$F$14+СВЦЭМ!$D$10+'СЕТ СН'!$F$5-'СЕТ СН'!$F$24</f>
        <v>2031.7707816700001</v>
      </c>
      <c r="Q37" s="36">
        <f>SUMIFS(СВЦЭМ!$D$33:$D$776,СВЦЭМ!$A$33:$A$776,$A37,СВЦЭМ!$B$33:$B$776,Q$11)+'СЕТ СН'!$F$14+СВЦЭМ!$D$10+'СЕТ СН'!$F$5-'СЕТ СН'!$F$24</f>
        <v>2033.18246047</v>
      </c>
      <c r="R37" s="36">
        <f>SUMIFS(СВЦЭМ!$D$33:$D$776,СВЦЭМ!$A$33:$A$776,$A37,СВЦЭМ!$B$33:$B$776,R$11)+'СЕТ СН'!$F$14+СВЦЭМ!$D$10+'СЕТ СН'!$F$5-'СЕТ СН'!$F$24</f>
        <v>1990.01794986</v>
      </c>
      <c r="S37" s="36">
        <f>SUMIFS(СВЦЭМ!$D$33:$D$776,СВЦЭМ!$A$33:$A$776,$A37,СВЦЭМ!$B$33:$B$776,S$11)+'СЕТ СН'!$F$14+СВЦЭМ!$D$10+'СЕТ СН'!$F$5-'СЕТ СН'!$F$24</f>
        <v>1962.2513435600001</v>
      </c>
      <c r="T37" s="36">
        <f>SUMIFS(СВЦЭМ!$D$33:$D$776,СВЦЭМ!$A$33:$A$776,$A37,СВЦЭМ!$B$33:$B$776,T$11)+'СЕТ СН'!$F$14+СВЦЭМ!$D$10+'СЕТ СН'!$F$5-'СЕТ СН'!$F$24</f>
        <v>1949.3468303600002</v>
      </c>
      <c r="U37" s="36">
        <f>SUMIFS(СВЦЭМ!$D$33:$D$776,СВЦЭМ!$A$33:$A$776,$A37,СВЦЭМ!$B$33:$B$776,U$11)+'СЕТ СН'!$F$14+СВЦЭМ!$D$10+'СЕТ СН'!$F$5-'СЕТ СН'!$F$24</f>
        <v>1947.8844452200001</v>
      </c>
      <c r="V37" s="36">
        <f>SUMIFS(СВЦЭМ!$D$33:$D$776,СВЦЭМ!$A$33:$A$776,$A37,СВЦЭМ!$B$33:$B$776,V$11)+'СЕТ СН'!$F$14+СВЦЭМ!$D$10+'СЕТ СН'!$F$5-'СЕТ СН'!$F$24</f>
        <v>1956.97646016</v>
      </c>
      <c r="W37" s="36">
        <f>SUMIFS(СВЦЭМ!$D$33:$D$776,СВЦЭМ!$A$33:$A$776,$A37,СВЦЭМ!$B$33:$B$776,W$11)+'СЕТ СН'!$F$14+СВЦЭМ!$D$10+'СЕТ СН'!$F$5-'СЕТ СН'!$F$24</f>
        <v>1968.0525533700002</v>
      </c>
      <c r="X37" s="36">
        <f>SUMIFS(СВЦЭМ!$D$33:$D$776,СВЦЭМ!$A$33:$A$776,$A37,СВЦЭМ!$B$33:$B$776,X$11)+'СЕТ СН'!$F$14+СВЦЭМ!$D$10+'СЕТ СН'!$F$5-'СЕТ СН'!$F$24</f>
        <v>1986.7364331200001</v>
      </c>
      <c r="Y37" s="36">
        <f>SUMIFS(СВЦЭМ!$D$33:$D$776,СВЦЭМ!$A$33:$A$776,$A37,СВЦЭМ!$B$33:$B$776,Y$11)+'СЕТ СН'!$F$14+СВЦЭМ!$D$10+'СЕТ СН'!$F$5-'СЕТ СН'!$F$24</f>
        <v>2010.5448024000002</v>
      </c>
    </row>
    <row r="38" spans="1:27" ht="15.75" x14ac:dyDescent="0.2">
      <c r="A38" s="35">
        <f t="shared" si="0"/>
        <v>44192</v>
      </c>
      <c r="B38" s="36">
        <f>SUMIFS(СВЦЭМ!$D$33:$D$776,СВЦЭМ!$A$33:$A$776,$A38,СВЦЭМ!$B$33:$B$776,B$11)+'СЕТ СН'!$F$14+СВЦЭМ!$D$10+'СЕТ СН'!$F$5-'СЕТ СН'!$F$24</f>
        <v>2043.56256687</v>
      </c>
      <c r="C38" s="36">
        <f>SUMIFS(СВЦЭМ!$D$33:$D$776,СВЦЭМ!$A$33:$A$776,$A38,СВЦЭМ!$B$33:$B$776,C$11)+'СЕТ СН'!$F$14+СВЦЭМ!$D$10+'СЕТ СН'!$F$5-'СЕТ СН'!$F$24</f>
        <v>2099.18766074</v>
      </c>
      <c r="D38" s="36">
        <f>SUMIFS(СВЦЭМ!$D$33:$D$776,СВЦЭМ!$A$33:$A$776,$A38,СВЦЭМ!$B$33:$B$776,D$11)+'СЕТ СН'!$F$14+СВЦЭМ!$D$10+'СЕТ СН'!$F$5-'СЕТ СН'!$F$24</f>
        <v>2116.0141451999998</v>
      </c>
      <c r="E38" s="36">
        <f>SUMIFS(СВЦЭМ!$D$33:$D$776,СВЦЭМ!$A$33:$A$776,$A38,СВЦЭМ!$B$33:$B$776,E$11)+'СЕТ СН'!$F$14+СВЦЭМ!$D$10+'СЕТ СН'!$F$5-'СЕТ СН'!$F$24</f>
        <v>2128.5677816799998</v>
      </c>
      <c r="F38" s="36">
        <f>SUMIFS(СВЦЭМ!$D$33:$D$776,СВЦЭМ!$A$33:$A$776,$A38,СВЦЭМ!$B$33:$B$776,F$11)+'СЕТ СН'!$F$14+СВЦЭМ!$D$10+'СЕТ СН'!$F$5-'СЕТ СН'!$F$24</f>
        <v>2134.18703293</v>
      </c>
      <c r="G38" s="36">
        <f>SUMIFS(СВЦЭМ!$D$33:$D$776,СВЦЭМ!$A$33:$A$776,$A38,СВЦЭМ!$B$33:$B$776,G$11)+'СЕТ СН'!$F$14+СВЦЭМ!$D$10+'СЕТ СН'!$F$5-'СЕТ СН'!$F$24</f>
        <v>2127.9350240900003</v>
      </c>
      <c r="H38" s="36">
        <f>SUMIFS(СВЦЭМ!$D$33:$D$776,СВЦЭМ!$A$33:$A$776,$A38,СВЦЭМ!$B$33:$B$776,H$11)+'СЕТ СН'!$F$14+СВЦЭМ!$D$10+'СЕТ СН'!$F$5-'СЕТ СН'!$F$24</f>
        <v>2111.5785278000003</v>
      </c>
      <c r="I38" s="36">
        <f>SUMIFS(СВЦЭМ!$D$33:$D$776,СВЦЭМ!$A$33:$A$776,$A38,СВЦЭМ!$B$33:$B$776,I$11)+'СЕТ СН'!$F$14+СВЦЭМ!$D$10+'СЕТ СН'!$F$5-'СЕТ СН'!$F$24</f>
        <v>2058.47647319</v>
      </c>
      <c r="J38" s="36">
        <f>SUMIFS(СВЦЭМ!$D$33:$D$776,СВЦЭМ!$A$33:$A$776,$A38,СВЦЭМ!$B$33:$B$776,J$11)+'СЕТ СН'!$F$14+СВЦЭМ!$D$10+'СЕТ СН'!$F$5-'СЕТ СН'!$F$24</f>
        <v>1995.7521084200002</v>
      </c>
      <c r="K38" s="36">
        <f>SUMIFS(СВЦЭМ!$D$33:$D$776,СВЦЭМ!$A$33:$A$776,$A38,СВЦЭМ!$B$33:$B$776,K$11)+'СЕТ СН'!$F$14+СВЦЭМ!$D$10+'СЕТ СН'!$F$5-'СЕТ СН'!$F$24</f>
        <v>1965.6017224400002</v>
      </c>
      <c r="L38" s="36">
        <f>SUMIFS(СВЦЭМ!$D$33:$D$776,СВЦЭМ!$A$33:$A$776,$A38,СВЦЭМ!$B$33:$B$776,L$11)+'СЕТ СН'!$F$14+СВЦЭМ!$D$10+'СЕТ СН'!$F$5-'СЕТ СН'!$F$24</f>
        <v>1965.1676182000001</v>
      </c>
      <c r="M38" s="36">
        <f>SUMIFS(СВЦЭМ!$D$33:$D$776,СВЦЭМ!$A$33:$A$776,$A38,СВЦЭМ!$B$33:$B$776,M$11)+'СЕТ СН'!$F$14+СВЦЭМ!$D$10+'СЕТ СН'!$F$5-'СЕТ СН'!$F$24</f>
        <v>1965.7180400700001</v>
      </c>
      <c r="N38" s="36">
        <f>SUMIFS(СВЦЭМ!$D$33:$D$776,СВЦЭМ!$A$33:$A$776,$A38,СВЦЭМ!$B$33:$B$776,N$11)+'СЕТ СН'!$F$14+СВЦЭМ!$D$10+'СЕТ СН'!$F$5-'СЕТ СН'!$F$24</f>
        <v>1974.29937965</v>
      </c>
      <c r="O38" s="36">
        <f>SUMIFS(СВЦЭМ!$D$33:$D$776,СВЦЭМ!$A$33:$A$776,$A38,СВЦЭМ!$B$33:$B$776,O$11)+'СЕТ СН'!$F$14+СВЦЭМ!$D$10+'СЕТ СН'!$F$5-'СЕТ СН'!$F$24</f>
        <v>2023.1114602800001</v>
      </c>
      <c r="P38" s="36">
        <f>SUMIFS(СВЦЭМ!$D$33:$D$776,СВЦЭМ!$A$33:$A$776,$A38,СВЦЭМ!$B$33:$B$776,P$11)+'СЕТ СН'!$F$14+СВЦЭМ!$D$10+'СЕТ СН'!$F$5-'СЕТ СН'!$F$24</f>
        <v>2035.1784134600002</v>
      </c>
      <c r="Q38" s="36">
        <f>SUMIFS(СВЦЭМ!$D$33:$D$776,СВЦЭМ!$A$33:$A$776,$A38,СВЦЭМ!$B$33:$B$776,Q$11)+'СЕТ СН'!$F$14+СВЦЭМ!$D$10+'СЕТ СН'!$F$5-'СЕТ СН'!$F$24</f>
        <v>2036.3866541500001</v>
      </c>
      <c r="R38" s="36">
        <f>SUMIFS(СВЦЭМ!$D$33:$D$776,СВЦЭМ!$A$33:$A$776,$A38,СВЦЭМ!$B$33:$B$776,R$11)+'СЕТ СН'!$F$14+СВЦЭМ!$D$10+'СЕТ СН'!$F$5-'СЕТ СН'!$F$24</f>
        <v>1999.9772556600001</v>
      </c>
      <c r="S38" s="36">
        <f>SUMIFS(СВЦЭМ!$D$33:$D$776,СВЦЭМ!$A$33:$A$776,$A38,СВЦЭМ!$B$33:$B$776,S$11)+'СЕТ СН'!$F$14+СВЦЭМ!$D$10+'СЕТ СН'!$F$5-'СЕТ СН'!$F$24</f>
        <v>1981.78909828</v>
      </c>
      <c r="T38" s="36">
        <f>SUMIFS(СВЦЭМ!$D$33:$D$776,СВЦЭМ!$A$33:$A$776,$A38,СВЦЭМ!$B$33:$B$776,T$11)+'СЕТ СН'!$F$14+СВЦЭМ!$D$10+'СЕТ СН'!$F$5-'СЕТ СН'!$F$24</f>
        <v>1990.16377513</v>
      </c>
      <c r="U38" s="36">
        <f>SUMIFS(СВЦЭМ!$D$33:$D$776,СВЦЭМ!$A$33:$A$776,$A38,СВЦЭМ!$B$33:$B$776,U$11)+'СЕТ СН'!$F$14+СВЦЭМ!$D$10+'СЕТ СН'!$F$5-'СЕТ СН'!$F$24</f>
        <v>1985.6804336300002</v>
      </c>
      <c r="V38" s="36">
        <f>SUMIFS(СВЦЭМ!$D$33:$D$776,СВЦЭМ!$A$33:$A$776,$A38,СВЦЭМ!$B$33:$B$776,V$11)+'СЕТ СН'!$F$14+СВЦЭМ!$D$10+'СЕТ СН'!$F$5-'СЕТ СН'!$F$24</f>
        <v>1960.58384454</v>
      </c>
      <c r="W38" s="36">
        <f>SUMIFS(СВЦЭМ!$D$33:$D$776,СВЦЭМ!$A$33:$A$776,$A38,СВЦЭМ!$B$33:$B$776,W$11)+'СЕТ СН'!$F$14+СВЦЭМ!$D$10+'СЕТ СН'!$F$5-'СЕТ СН'!$F$24</f>
        <v>1970.7082406500001</v>
      </c>
      <c r="X38" s="36">
        <f>SUMIFS(СВЦЭМ!$D$33:$D$776,СВЦЭМ!$A$33:$A$776,$A38,СВЦЭМ!$B$33:$B$776,X$11)+'СЕТ СН'!$F$14+СВЦЭМ!$D$10+'СЕТ СН'!$F$5-'СЕТ СН'!$F$24</f>
        <v>1988.72659157</v>
      </c>
      <c r="Y38" s="36">
        <f>SUMIFS(СВЦЭМ!$D$33:$D$776,СВЦЭМ!$A$33:$A$776,$A38,СВЦЭМ!$B$33:$B$776,Y$11)+'СЕТ СН'!$F$14+СВЦЭМ!$D$10+'СЕТ СН'!$F$5-'СЕТ СН'!$F$24</f>
        <v>2005.1131540000001</v>
      </c>
    </row>
    <row r="39" spans="1:27" ht="15.75" x14ac:dyDescent="0.2">
      <c r="A39" s="35">
        <f t="shared" si="0"/>
        <v>44193</v>
      </c>
      <c r="B39" s="36">
        <f>SUMIFS(СВЦЭМ!$D$33:$D$776,СВЦЭМ!$A$33:$A$776,$A39,СВЦЭМ!$B$33:$B$776,B$11)+'СЕТ СН'!$F$14+СВЦЭМ!$D$10+'СЕТ СН'!$F$5-'СЕТ СН'!$F$24</f>
        <v>2054.9424877700003</v>
      </c>
      <c r="C39" s="36">
        <f>SUMIFS(СВЦЭМ!$D$33:$D$776,СВЦЭМ!$A$33:$A$776,$A39,СВЦЭМ!$B$33:$B$776,C$11)+'СЕТ СН'!$F$14+СВЦЭМ!$D$10+'СЕТ СН'!$F$5-'СЕТ СН'!$F$24</f>
        <v>2112.6381322200004</v>
      </c>
      <c r="D39" s="36">
        <f>SUMIFS(СВЦЭМ!$D$33:$D$776,СВЦЭМ!$A$33:$A$776,$A39,СВЦЭМ!$B$33:$B$776,D$11)+'СЕТ СН'!$F$14+СВЦЭМ!$D$10+'СЕТ СН'!$F$5-'СЕТ СН'!$F$24</f>
        <v>2135.4217251999999</v>
      </c>
      <c r="E39" s="36">
        <f>SUMIFS(СВЦЭМ!$D$33:$D$776,СВЦЭМ!$A$33:$A$776,$A39,СВЦЭМ!$B$33:$B$776,E$11)+'СЕТ СН'!$F$14+СВЦЭМ!$D$10+'СЕТ СН'!$F$5-'СЕТ СН'!$F$24</f>
        <v>2160.0934831499999</v>
      </c>
      <c r="F39" s="36">
        <f>SUMIFS(СВЦЭМ!$D$33:$D$776,СВЦЭМ!$A$33:$A$776,$A39,СВЦЭМ!$B$33:$B$776,F$11)+'СЕТ СН'!$F$14+СВЦЭМ!$D$10+'СЕТ СН'!$F$5-'СЕТ СН'!$F$24</f>
        <v>2159.9477065999999</v>
      </c>
      <c r="G39" s="36">
        <f>SUMIFS(СВЦЭМ!$D$33:$D$776,СВЦЭМ!$A$33:$A$776,$A39,СВЦЭМ!$B$33:$B$776,G$11)+'СЕТ СН'!$F$14+СВЦЭМ!$D$10+'СЕТ СН'!$F$5-'СЕТ СН'!$F$24</f>
        <v>2141.01455949</v>
      </c>
      <c r="H39" s="36">
        <f>SUMIFS(СВЦЭМ!$D$33:$D$776,СВЦЭМ!$A$33:$A$776,$A39,СВЦЭМ!$B$33:$B$776,H$11)+'СЕТ СН'!$F$14+СВЦЭМ!$D$10+'СЕТ СН'!$F$5-'СЕТ СН'!$F$24</f>
        <v>2095.7640822499998</v>
      </c>
      <c r="I39" s="36">
        <f>SUMIFS(СВЦЭМ!$D$33:$D$776,СВЦЭМ!$A$33:$A$776,$A39,СВЦЭМ!$B$33:$B$776,I$11)+'СЕТ СН'!$F$14+СВЦЭМ!$D$10+'СЕТ СН'!$F$5-'СЕТ СН'!$F$24</f>
        <v>2033.0422493000001</v>
      </c>
      <c r="J39" s="36">
        <f>SUMIFS(СВЦЭМ!$D$33:$D$776,СВЦЭМ!$A$33:$A$776,$A39,СВЦЭМ!$B$33:$B$776,J$11)+'СЕТ СН'!$F$14+СВЦЭМ!$D$10+'СЕТ СН'!$F$5-'СЕТ СН'!$F$24</f>
        <v>1989.54950414</v>
      </c>
      <c r="K39" s="36">
        <f>SUMIFS(СВЦЭМ!$D$33:$D$776,СВЦЭМ!$A$33:$A$776,$A39,СВЦЭМ!$B$33:$B$776,K$11)+'СЕТ СН'!$F$14+СВЦЭМ!$D$10+'СЕТ СН'!$F$5-'СЕТ СН'!$F$24</f>
        <v>2023.6376864400002</v>
      </c>
      <c r="L39" s="36">
        <f>SUMIFS(СВЦЭМ!$D$33:$D$776,СВЦЭМ!$A$33:$A$776,$A39,СВЦЭМ!$B$33:$B$776,L$11)+'СЕТ СН'!$F$14+СВЦЭМ!$D$10+'СЕТ СН'!$F$5-'СЕТ СН'!$F$24</f>
        <v>2028.6470234900003</v>
      </c>
      <c r="M39" s="36">
        <f>SUMIFS(СВЦЭМ!$D$33:$D$776,СВЦЭМ!$A$33:$A$776,$A39,СВЦЭМ!$B$33:$B$776,M$11)+'СЕТ СН'!$F$14+СВЦЭМ!$D$10+'СЕТ СН'!$F$5-'СЕТ СН'!$F$24</f>
        <v>2022.7954808600002</v>
      </c>
      <c r="N39" s="36">
        <f>SUMIFS(СВЦЭМ!$D$33:$D$776,СВЦЭМ!$A$33:$A$776,$A39,СВЦЭМ!$B$33:$B$776,N$11)+'СЕТ СН'!$F$14+СВЦЭМ!$D$10+'СЕТ СН'!$F$5-'СЕТ СН'!$F$24</f>
        <v>2019.0913185600002</v>
      </c>
      <c r="O39" s="36">
        <f>SUMIFS(СВЦЭМ!$D$33:$D$776,СВЦЭМ!$A$33:$A$776,$A39,СВЦЭМ!$B$33:$B$776,O$11)+'СЕТ СН'!$F$14+СВЦЭМ!$D$10+'СЕТ СН'!$F$5-'СЕТ СН'!$F$24</f>
        <v>2027.4721374700002</v>
      </c>
      <c r="P39" s="36">
        <f>SUMIFS(СВЦЭМ!$D$33:$D$776,СВЦЭМ!$A$33:$A$776,$A39,СВЦЭМ!$B$33:$B$776,P$11)+'СЕТ СН'!$F$14+СВЦЭМ!$D$10+'СЕТ СН'!$F$5-'СЕТ СН'!$F$24</f>
        <v>2050.3308871300001</v>
      </c>
      <c r="Q39" s="36">
        <f>SUMIFS(СВЦЭМ!$D$33:$D$776,СВЦЭМ!$A$33:$A$776,$A39,СВЦЭМ!$B$33:$B$776,Q$11)+'СЕТ СН'!$F$14+СВЦЭМ!$D$10+'СЕТ СН'!$F$5-'СЕТ СН'!$F$24</f>
        <v>2052.5645259200001</v>
      </c>
      <c r="R39" s="36">
        <f>SUMIFS(СВЦЭМ!$D$33:$D$776,СВЦЭМ!$A$33:$A$776,$A39,СВЦЭМ!$B$33:$B$776,R$11)+'СЕТ СН'!$F$14+СВЦЭМ!$D$10+'СЕТ СН'!$F$5-'СЕТ СН'!$F$24</f>
        <v>2020.5966737000001</v>
      </c>
      <c r="S39" s="36">
        <f>SUMIFS(СВЦЭМ!$D$33:$D$776,СВЦЭМ!$A$33:$A$776,$A39,СВЦЭМ!$B$33:$B$776,S$11)+'СЕТ СН'!$F$14+СВЦЭМ!$D$10+'СЕТ СН'!$F$5-'СЕТ СН'!$F$24</f>
        <v>2024.5598898900002</v>
      </c>
      <c r="T39" s="36">
        <f>SUMIFS(СВЦЭМ!$D$33:$D$776,СВЦЭМ!$A$33:$A$776,$A39,СВЦЭМ!$B$33:$B$776,T$11)+'СЕТ СН'!$F$14+СВЦЭМ!$D$10+'СЕТ СН'!$F$5-'СЕТ СН'!$F$24</f>
        <v>1996.6906562600002</v>
      </c>
      <c r="U39" s="36">
        <f>SUMIFS(СВЦЭМ!$D$33:$D$776,СВЦЭМ!$A$33:$A$776,$A39,СВЦЭМ!$B$33:$B$776,U$11)+'СЕТ СН'!$F$14+СВЦЭМ!$D$10+'СЕТ СН'!$F$5-'СЕТ СН'!$F$24</f>
        <v>1955.3922182000001</v>
      </c>
      <c r="V39" s="36">
        <f>SUMIFS(СВЦЭМ!$D$33:$D$776,СВЦЭМ!$A$33:$A$776,$A39,СВЦЭМ!$B$33:$B$776,V$11)+'СЕТ СН'!$F$14+СВЦЭМ!$D$10+'СЕТ СН'!$F$5-'СЕТ СН'!$F$24</f>
        <v>1948.3940366500001</v>
      </c>
      <c r="W39" s="36">
        <f>SUMIFS(СВЦЭМ!$D$33:$D$776,СВЦЭМ!$A$33:$A$776,$A39,СВЦЭМ!$B$33:$B$776,W$11)+'СЕТ СН'!$F$14+СВЦЭМ!$D$10+'СЕТ СН'!$F$5-'СЕТ СН'!$F$24</f>
        <v>1955.69840733</v>
      </c>
      <c r="X39" s="36">
        <f>SUMIFS(СВЦЭМ!$D$33:$D$776,СВЦЭМ!$A$33:$A$776,$A39,СВЦЭМ!$B$33:$B$776,X$11)+'СЕТ СН'!$F$14+СВЦЭМ!$D$10+'СЕТ СН'!$F$5-'СЕТ СН'!$F$24</f>
        <v>1958.65259917</v>
      </c>
      <c r="Y39" s="36">
        <f>SUMIFS(СВЦЭМ!$D$33:$D$776,СВЦЭМ!$A$33:$A$776,$A39,СВЦЭМ!$B$33:$B$776,Y$11)+'СЕТ СН'!$F$14+СВЦЭМ!$D$10+'СЕТ СН'!$F$5-'СЕТ СН'!$F$24</f>
        <v>1983.58573432</v>
      </c>
    </row>
    <row r="40" spans="1:27" ht="15.75" x14ac:dyDescent="0.2">
      <c r="A40" s="35">
        <f t="shared" si="0"/>
        <v>44194</v>
      </c>
      <c r="B40" s="36">
        <f>SUMIFS(СВЦЭМ!$D$33:$D$776,СВЦЭМ!$A$33:$A$776,$A40,СВЦЭМ!$B$33:$B$776,B$11)+'СЕТ СН'!$F$14+СВЦЭМ!$D$10+'СЕТ СН'!$F$5-'СЕТ СН'!$F$24</f>
        <v>2091.5301976000001</v>
      </c>
      <c r="C40" s="36">
        <f>SUMIFS(СВЦЭМ!$D$33:$D$776,СВЦЭМ!$A$33:$A$776,$A40,СВЦЭМ!$B$33:$B$776,C$11)+'СЕТ СН'!$F$14+СВЦЭМ!$D$10+'СЕТ СН'!$F$5-'СЕТ СН'!$F$24</f>
        <v>2151.8373999</v>
      </c>
      <c r="D40" s="36">
        <f>SUMIFS(СВЦЭМ!$D$33:$D$776,СВЦЭМ!$A$33:$A$776,$A40,СВЦЭМ!$B$33:$B$776,D$11)+'СЕТ СН'!$F$14+СВЦЭМ!$D$10+'СЕТ СН'!$F$5-'СЕТ СН'!$F$24</f>
        <v>2164.9472767900002</v>
      </c>
      <c r="E40" s="36">
        <f>SUMIFS(СВЦЭМ!$D$33:$D$776,СВЦЭМ!$A$33:$A$776,$A40,СВЦЭМ!$B$33:$B$776,E$11)+'СЕТ СН'!$F$14+СВЦЭМ!$D$10+'СЕТ СН'!$F$5-'СЕТ СН'!$F$24</f>
        <v>2172.98862654</v>
      </c>
      <c r="F40" s="36">
        <f>SUMIFS(СВЦЭМ!$D$33:$D$776,СВЦЭМ!$A$33:$A$776,$A40,СВЦЭМ!$B$33:$B$776,F$11)+'СЕТ СН'!$F$14+СВЦЭМ!$D$10+'СЕТ СН'!$F$5-'СЕТ СН'!$F$24</f>
        <v>2172.2483518200002</v>
      </c>
      <c r="G40" s="36">
        <f>SUMIFS(СВЦЭМ!$D$33:$D$776,СВЦЭМ!$A$33:$A$776,$A40,СВЦЭМ!$B$33:$B$776,G$11)+'СЕТ СН'!$F$14+СВЦЭМ!$D$10+'СЕТ СН'!$F$5-'СЕТ СН'!$F$24</f>
        <v>2149.4963589500003</v>
      </c>
      <c r="H40" s="36">
        <f>SUMIFS(СВЦЭМ!$D$33:$D$776,СВЦЭМ!$A$33:$A$776,$A40,СВЦЭМ!$B$33:$B$776,H$11)+'СЕТ СН'!$F$14+СВЦЭМ!$D$10+'СЕТ СН'!$F$5-'СЕТ СН'!$F$24</f>
        <v>2107.0452949099999</v>
      </c>
      <c r="I40" s="36">
        <f>SUMIFS(СВЦЭМ!$D$33:$D$776,СВЦЭМ!$A$33:$A$776,$A40,СВЦЭМ!$B$33:$B$776,I$11)+'СЕТ СН'!$F$14+СВЦЭМ!$D$10+'СЕТ СН'!$F$5-'СЕТ СН'!$F$24</f>
        <v>2039.5289598500001</v>
      </c>
      <c r="J40" s="36">
        <f>SUMIFS(СВЦЭМ!$D$33:$D$776,СВЦЭМ!$A$33:$A$776,$A40,СВЦЭМ!$B$33:$B$776,J$11)+'СЕТ СН'!$F$14+СВЦЭМ!$D$10+'СЕТ СН'!$F$5-'СЕТ СН'!$F$24</f>
        <v>1988.96959844</v>
      </c>
      <c r="K40" s="36">
        <f>SUMIFS(СВЦЭМ!$D$33:$D$776,СВЦЭМ!$A$33:$A$776,$A40,СВЦЭМ!$B$33:$B$776,K$11)+'СЕТ СН'!$F$14+СВЦЭМ!$D$10+'СЕТ СН'!$F$5-'СЕТ СН'!$F$24</f>
        <v>1967.60097946</v>
      </c>
      <c r="L40" s="36">
        <f>SUMIFS(СВЦЭМ!$D$33:$D$776,СВЦЭМ!$A$33:$A$776,$A40,СВЦЭМ!$B$33:$B$776,L$11)+'СЕТ СН'!$F$14+СВЦЭМ!$D$10+'СЕТ СН'!$F$5-'СЕТ СН'!$F$24</f>
        <v>1971.8135298500001</v>
      </c>
      <c r="M40" s="36">
        <f>SUMIFS(СВЦЭМ!$D$33:$D$776,СВЦЭМ!$A$33:$A$776,$A40,СВЦЭМ!$B$33:$B$776,M$11)+'СЕТ СН'!$F$14+СВЦЭМ!$D$10+'СЕТ СН'!$F$5-'СЕТ СН'!$F$24</f>
        <v>1968.8945505300001</v>
      </c>
      <c r="N40" s="36">
        <f>SUMIFS(СВЦЭМ!$D$33:$D$776,СВЦЭМ!$A$33:$A$776,$A40,СВЦЭМ!$B$33:$B$776,N$11)+'СЕТ СН'!$F$14+СВЦЭМ!$D$10+'СЕТ СН'!$F$5-'СЕТ СН'!$F$24</f>
        <v>1986.21377785</v>
      </c>
      <c r="O40" s="36">
        <f>SUMIFS(СВЦЭМ!$D$33:$D$776,СВЦЭМ!$A$33:$A$776,$A40,СВЦЭМ!$B$33:$B$776,O$11)+'СЕТ СН'!$F$14+СВЦЭМ!$D$10+'СЕТ СН'!$F$5-'СЕТ СН'!$F$24</f>
        <v>2048.6404849300002</v>
      </c>
      <c r="P40" s="36">
        <f>SUMIFS(СВЦЭМ!$D$33:$D$776,СВЦЭМ!$A$33:$A$776,$A40,СВЦЭМ!$B$33:$B$776,P$11)+'СЕТ СН'!$F$14+СВЦЭМ!$D$10+'СЕТ СН'!$F$5-'СЕТ СН'!$F$24</f>
        <v>2076.4263679300002</v>
      </c>
      <c r="Q40" s="36">
        <f>SUMIFS(СВЦЭМ!$D$33:$D$776,СВЦЭМ!$A$33:$A$776,$A40,СВЦЭМ!$B$33:$B$776,Q$11)+'СЕТ СН'!$F$14+СВЦЭМ!$D$10+'СЕТ СН'!$F$5-'СЕТ СН'!$F$24</f>
        <v>2077.6802536100004</v>
      </c>
      <c r="R40" s="36">
        <f>SUMIFS(СВЦЭМ!$D$33:$D$776,СВЦЭМ!$A$33:$A$776,$A40,СВЦЭМ!$B$33:$B$776,R$11)+'СЕТ СН'!$F$14+СВЦЭМ!$D$10+'СЕТ СН'!$F$5-'СЕТ СН'!$F$24</f>
        <v>2013.54656729</v>
      </c>
      <c r="S40" s="36">
        <f>SUMIFS(СВЦЭМ!$D$33:$D$776,СВЦЭМ!$A$33:$A$776,$A40,СВЦЭМ!$B$33:$B$776,S$11)+'СЕТ СН'!$F$14+СВЦЭМ!$D$10+'СЕТ СН'!$F$5-'СЕТ СН'!$F$24</f>
        <v>1983.6417612600001</v>
      </c>
      <c r="T40" s="36">
        <f>SUMIFS(СВЦЭМ!$D$33:$D$776,СВЦЭМ!$A$33:$A$776,$A40,СВЦЭМ!$B$33:$B$776,T$11)+'СЕТ СН'!$F$14+СВЦЭМ!$D$10+'СЕТ СН'!$F$5-'СЕТ СН'!$F$24</f>
        <v>1984.1994212200002</v>
      </c>
      <c r="U40" s="36">
        <f>SUMIFS(СВЦЭМ!$D$33:$D$776,СВЦЭМ!$A$33:$A$776,$A40,СВЦЭМ!$B$33:$B$776,U$11)+'СЕТ СН'!$F$14+СВЦЭМ!$D$10+'СЕТ СН'!$F$5-'СЕТ СН'!$F$24</f>
        <v>1979.1771008700002</v>
      </c>
      <c r="V40" s="36">
        <f>SUMIFS(СВЦЭМ!$D$33:$D$776,СВЦЭМ!$A$33:$A$776,$A40,СВЦЭМ!$B$33:$B$776,V$11)+'СЕТ СН'!$F$14+СВЦЭМ!$D$10+'СЕТ СН'!$F$5-'СЕТ СН'!$F$24</f>
        <v>1981.6370686499999</v>
      </c>
      <c r="W40" s="36">
        <f>SUMIFS(СВЦЭМ!$D$33:$D$776,СВЦЭМ!$A$33:$A$776,$A40,СВЦЭМ!$B$33:$B$776,W$11)+'СЕТ СН'!$F$14+СВЦЭМ!$D$10+'СЕТ СН'!$F$5-'СЕТ СН'!$F$24</f>
        <v>1992.64175307</v>
      </c>
      <c r="X40" s="36">
        <f>SUMIFS(СВЦЭМ!$D$33:$D$776,СВЦЭМ!$A$33:$A$776,$A40,СВЦЭМ!$B$33:$B$776,X$11)+'СЕТ СН'!$F$14+СВЦЭМ!$D$10+'СЕТ СН'!$F$5-'СЕТ СН'!$F$24</f>
        <v>2002.0451419200001</v>
      </c>
      <c r="Y40" s="36">
        <f>SUMIFS(СВЦЭМ!$D$33:$D$776,СВЦЭМ!$A$33:$A$776,$A40,СВЦЭМ!$B$33:$B$776,Y$11)+'СЕТ СН'!$F$14+СВЦЭМ!$D$10+'СЕТ СН'!$F$5-'СЕТ СН'!$F$24</f>
        <v>2022.2532748500003</v>
      </c>
    </row>
    <row r="41" spans="1:27" ht="15.75" x14ac:dyDescent="0.2">
      <c r="A41" s="35">
        <f t="shared" si="0"/>
        <v>44195</v>
      </c>
      <c r="B41" s="36">
        <f>SUMIFS(СВЦЭМ!$D$33:$D$776,СВЦЭМ!$A$33:$A$776,$A41,СВЦЭМ!$B$33:$B$776,B$11)+'СЕТ СН'!$F$14+СВЦЭМ!$D$10+'СЕТ СН'!$F$5-'СЕТ СН'!$F$24</f>
        <v>2099.2608251700003</v>
      </c>
      <c r="C41" s="36">
        <f>SUMIFS(СВЦЭМ!$D$33:$D$776,СВЦЭМ!$A$33:$A$776,$A41,СВЦЭМ!$B$33:$B$776,C$11)+'СЕТ СН'!$F$14+СВЦЭМ!$D$10+'СЕТ СН'!$F$5-'СЕТ СН'!$F$24</f>
        <v>2156.4584005900001</v>
      </c>
      <c r="D41" s="36">
        <f>SUMIFS(СВЦЭМ!$D$33:$D$776,СВЦЭМ!$A$33:$A$776,$A41,СВЦЭМ!$B$33:$B$776,D$11)+'СЕТ СН'!$F$14+СВЦЭМ!$D$10+'СЕТ СН'!$F$5-'СЕТ СН'!$F$24</f>
        <v>2172.69913438</v>
      </c>
      <c r="E41" s="36">
        <f>SUMIFS(СВЦЭМ!$D$33:$D$776,СВЦЭМ!$A$33:$A$776,$A41,СВЦЭМ!$B$33:$B$776,E$11)+'СЕТ СН'!$F$14+СВЦЭМ!$D$10+'СЕТ СН'!$F$5-'СЕТ СН'!$F$24</f>
        <v>2180.9490167600002</v>
      </c>
      <c r="F41" s="36">
        <f>SUMIFS(СВЦЭМ!$D$33:$D$776,СВЦЭМ!$A$33:$A$776,$A41,СВЦЭМ!$B$33:$B$776,F$11)+'СЕТ СН'!$F$14+СВЦЭМ!$D$10+'СЕТ СН'!$F$5-'СЕТ СН'!$F$24</f>
        <v>2180.52909473</v>
      </c>
      <c r="G41" s="36">
        <f>SUMIFS(СВЦЭМ!$D$33:$D$776,СВЦЭМ!$A$33:$A$776,$A41,СВЦЭМ!$B$33:$B$776,G$11)+'СЕТ СН'!$F$14+СВЦЭМ!$D$10+'СЕТ СН'!$F$5-'СЕТ СН'!$F$24</f>
        <v>2160.1722761999999</v>
      </c>
      <c r="H41" s="36">
        <f>SUMIFS(СВЦЭМ!$D$33:$D$776,СВЦЭМ!$A$33:$A$776,$A41,СВЦЭМ!$B$33:$B$776,H$11)+'СЕТ СН'!$F$14+СВЦЭМ!$D$10+'СЕТ СН'!$F$5-'СЕТ СН'!$F$24</f>
        <v>2124.2919234299998</v>
      </c>
      <c r="I41" s="36">
        <f>SUMIFS(СВЦЭМ!$D$33:$D$776,СВЦЭМ!$A$33:$A$776,$A41,СВЦЭМ!$B$33:$B$776,I$11)+'СЕТ СН'!$F$14+СВЦЭМ!$D$10+'СЕТ СН'!$F$5-'СЕТ СН'!$F$24</f>
        <v>2067.4449388499997</v>
      </c>
      <c r="J41" s="36">
        <f>SUMIFS(СВЦЭМ!$D$33:$D$776,СВЦЭМ!$A$33:$A$776,$A41,СВЦЭМ!$B$33:$B$776,J$11)+'СЕТ СН'!$F$14+СВЦЭМ!$D$10+'СЕТ СН'!$F$5-'СЕТ СН'!$F$24</f>
        <v>2014.7311026900002</v>
      </c>
      <c r="K41" s="36">
        <f>SUMIFS(СВЦЭМ!$D$33:$D$776,СВЦЭМ!$A$33:$A$776,$A41,СВЦЭМ!$B$33:$B$776,K$11)+'СЕТ СН'!$F$14+СВЦЭМ!$D$10+'СЕТ СН'!$F$5-'СЕТ СН'!$F$24</f>
        <v>1989.0482979800001</v>
      </c>
      <c r="L41" s="36">
        <f>SUMIFS(СВЦЭМ!$D$33:$D$776,СВЦЭМ!$A$33:$A$776,$A41,СВЦЭМ!$B$33:$B$776,L$11)+'СЕТ СН'!$F$14+СВЦЭМ!$D$10+'СЕТ СН'!$F$5-'СЕТ СН'!$F$24</f>
        <v>1991.1985694100001</v>
      </c>
      <c r="M41" s="36">
        <f>SUMIFS(СВЦЭМ!$D$33:$D$776,СВЦЭМ!$A$33:$A$776,$A41,СВЦЭМ!$B$33:$B$776,M$11)+'СЕТ СН'!$F$14+СВЦЭМ!$D$10+'СЕТ СН'!$F$5-'СЕТ СН'!$F$24</f>
        <v>1994.00576108</v>
      </c>
      <c r="N41" s="36">
        <f>SUMIFS(СВЦЭМ!$D$33:$D$776,СВЦЭМ!$A$33:$A$776,$A41,СВЦЭМ!$B$33:$B$776,N$11)+'СЕТ СН'!$F$14+СВЦЭМ!$D$10+'СЕТ СН'!$F$5-'СЕТ СН'!$F$24</f>
        <v>1999.6261488100001</v>
      </c>
      <c r="O41" s="36">
        <f>SUMIFS(СВЦЭМ!$D$33:$D$776,СВЦЭМ!$A$33:$A$776,$A41,СВЦЭМ!$B$33:$B$776,O$11)+'СЕТ СН'!$F$14+СВЦЭМ!$D$10+'СЕТ СН'!$F$5-'СЕТ СН'!$F$24</f>
        <v>2040.5399548400001</v>
      </c>
      <c r="P41" s="36">
        <f>SUMIFS(СВЦЭМ!$D$33:$D$776,СВЦЭМ!$A$33:$A$776,$A41,СВЦЭМ!$B$33:$B$776,P$11)+'СЕТ СН'!$F$14+СВЦЭМ!$D$10+'СЕТ СН'!$F$5-'СЕТ СН'!$F$24</f>
        <v>2056.1623672000001</v>
      </c>
      <c r="Q41" s="36">
        <f>SUMIFS(СВЦЭМ!$D$33:$D$776,СВЦЭМ!$A$33:$A$776,$A41,СВЦЭМ!$B$33:$B$776,Q$11)+'СЕТ СН'!$F$14+СВЦЭМ!$D$10+'СЕТ СН'!$F$5-'СЕТ СН'!$F$24</f>
        <v>2056.05459518</v>
      </c>
      <c r="R41" s="36">
        <f>SUMIFS(СВЦЭМ!$D$33:$D$776,СВЦЭМ!$A$33:$A$776,$A41,СВЦЭМ!$B$33:$B$776,R$11)+'СЕТ СН'!$F$14+СВЦЭМ!$D$10+'СЕТ СН'!$F$5-'СЕТ СН'!$F$24</f>
        <v>2018.96785318</v>
      </c>
      <c r="S41" s="36">
        <f>SUMIFS(СВЦЭМ!$D$33:$D$776,СВЦЭМ!$A$33:$A$776,$A41,СВЦЭМ!$B$33:$B$776,S$11)+'СЕТ СН'!$F$14+СВЦЭМ!$D$10+'СЕТ СН'!$F$5-'СЕТ СН'!$F$24</f>
        <v>1997.9654643900001</v>
      </c>
      <c r="T41" s="36">
        <f>SUMIFS(СВЦЭМ!$D$33:$D$776,СВЦЭМ!$A$33:$A$776,$A41,СВЦЭМ!$B$33:$B$776,T$11)+'СЕТ СН'!$F$14+СВЦЭМ!$D$10+'СЕТ СН'!$F$5-'СЕТ СН'!$F$24</f>
        <v>1996.3630123900002</v>
      </c>
      <c r="U41" s="36">
        <f>SUMIFS(СВЦЭМ!$D$33:$D$776,СВЦЭМ!$A$33:$A$776,$A41,СВЦЭМ!$B$33:$B$776,U$11)+'СЕТ СН'!$F$14+СВЦЭМ!$D$10+'СЕТ СН'!$F$5-'СЕТ СН'!$F$24</f>
        <v>1988.8067820800002</v>
      </c>
      <c r="V41" s="36">
        <f>SUMIFS(СВЦЭМ!$D$33:$D$776,СВЦЭМ!$A$33:$A$776,$A41,СВЦЭМ!$B$33:$B$776,V$11)+'СЕТ СН'!$F$14+СВЦЭМ!$D$10+'СЕТ СН'!$F$5-'СЕТ СН'!$F$24</f>
        <v>1994.11561033</v>
      </c>
      <c r="W41" s="36">
        <f>SUMIFS(СВЦЭМ!$D$33:$D$776,СВЦЭМ!$A$33:$A$776,$A41,СВЦЭМ!$B$33:$B$776,W$11)+'СЕТ СН'!$F$14+СВЦЭМ!$D$10+'СЕТ СН'!$F$5-'СЕТ СН'!$F$24</f>
        <v>2008.6473045900002</v>
      </c>
      <c r="X41" s="36">
        <f>SUMIFS(СВЦЭМ!$D$33:$D$776,СВЦЭМ!$A$33:$A$776,$A41,СВЦЭМ!$B$33:$B$776,X$11)+'СЕТ СН'!$F$14+СВЦЭМ!$D$10+'СЕТ СН'!$F$5-'СЕТ СН'!$F$24</f>
        <v>2024.0288896900001</v>
      </c>
      <c r="Y41" s="36">
        <f>SUMIFS(СВЦЭМ!$D$33:$D$776,СВЦЭМ!$A$33:$A$776,$A41,СВЦЭМ!$B$33:$B$776,Y$11)+'СЕТ СН'!$F$14+СВЦЭМ!$D$10+'СЕТ СН'!$F$5-'СЕТ СН'!$F$24</f>
        <v>2033.5516284800001</v>
      </c>
    </row>
    <row r="42" spans="1:27" ht="15.75" x14ac:dyDescent="0.2">
      <c r="A42" s="35">
        <f t="shared" si="0"/>
        <v>44196</v>
      </c>
      <c r="B42" s="36">
        <f>SUMIFS(СВЦЭМ!$D$33:$D$776,СВЦЭМ!$A$33:$A$776,$A42,СВЦЭМ!$B$33:$B$776,B$11)+'СЕТ СН'!$F$14+СВЦЭМ!$D$10+'СЕТ СН'!$F$5-'СЕТ СН'!$F$24</f>
        <v>2084.8418374000003</v>
      </c>
      <c r="C42" s="36">
        <f>SUMIFS(СВЦЭМ!$D$33:$D$776,СВЦЭМ!$A$33:$A$776,$A42,СВЦЭМ!$B$33:$B$776,C$11)+'СЕТ СН'!$F$14+СВЦЭМ!$D$10+'СЕТ СН'!$F$5-'СЕТ СН'!$F$24</f>
        <v>2135.6308224600002</v>
      </c>
      <c r="D42" s="36">
        <f>SUMIFS(СВЦЭМ!$D$33:$D$776,СВЦЭМ!$A$33:$A$776,$A42,СВЦЭМ!$B$33:$B$776,D$11)+'СЕТ СН'!$F$14+СВЦЭМ!$D$10+'СЕТ СН'!$F$5-'СЕТ СН'!$F$24</f>
        <v>2152.11676321</v>
      </c>
      <c r="E42" s="36">
        <f>SUMIFS(СВЦЭМ!$D$33:$D$776,СВЦЭМ!$A$33:$A$776,$A42,СВЦЭМ!$B$33:$B$776,E$11)+'СЕТ СН'!$F$14+СВЦЭМ!$D$10+'СЕТ СН'!$F$5-'СЕТ СН'!$F$24</f>
        <v>2170.1445267700001</v>
      </c>
      <c r="F42" s="36">
        <f>SUMIFS(СВЦЭМ!$D$33:$D$776,СВЦЭМ!$A$33:$A$776,$A42,СВЦЭМ!$B$33:$B$776,F$11)+'СЕТ СН'!$F$14+СВЦЭМ!$D$10+'СЕТ СН'!$F$5-'СЕТ СН'!$F$24</f>
        <v>2170.0441434200002</v>
      </c>
      <c r="G42" s="36">
        <f>SUMIFS(СВЦЭМ!$D$33:$D$776,СВЦЭМ!$A$33:$A$776,$A42,СВЦЭМ!$B$33:$B$776,G$11)+'СЕТ СН'!$F$14+СВЦЭМ!$D$10+'СЕТ СН'!$F$5-'СЕТ СН'!$F$24</f>
        <v>2148.3369847000004</v>
      </c>
      <c r="H42" s="36">
        <f>SUMIFS(СВЦЭМ!$D$33:$D$776,СВЦЭМ!$A$33:$A$776,$A42,СВЦЭМ!$B$33:$B$776,H$11)+'СЕТ СН'!$F$14+СВЦЭМ!$D$10+'СЕТ СН'!$F$5-'СЕТ СН'!$F$24</f>
        <v>2122.70965067</v>
      </c>
      <c r="I42" s="36">
        <f>SUMIFS(СВЦЭМ!$D$33:$D$776,СВЦЭМ!$A$33:$A$776,$A42,СВЦЭМ!$B$33:$B$776,I$11)+'СЕТ СН'!$F$14+СВЦЭМ!$D$10+'СЕТ СН'!$F$5-'СЕТ СН'!$F$24</f>
        <v>2070.3863963700001</v>
      </c>
      <c r="J42" s="36">
        <f>SUMIFS(СВЦЭМ!$D$33:$D$776,СВЦЭМ!$A$33:$A$776,$A42,СВЦЭМ!$B$33:$B$776,J$11)+'СЕТ СН'!$F$14+СВЦЭМ!$D$10+'СЕТ СН'!$F$5-'СЕТ СН'!$F$24</f>
        <v>2032.2905109800001</v>
      </c>
      <c r="K42" s="36">
        <f>SUMIFS(СВЦЭМ!$D$33:$D$776,СВЦЭМ!$A$33:$A$776,$A42,СВЦЭМ!$B$33:$B$776,K$11)+'СЕТ СН'!$F$14+СВЦЭМ!$D$10+'СЕТ СН'!$F$5-'СЕТ СН'!$F$24</f>
        <v>2013.6667181000003</v>
      </c>
      <c r="L42" s="36">
        <f>SUMIFS(СВЦЭМ!$D$33:$D$776,СВЦЭМ!$A$33:$A$776,$A42,СВЦЭМ!$B$33:$B$776,L$11)+'СЕТ СН'!$F$14+СВЦЭМ!$D$10+'СЕТ СН'!$F$5-'СЕТ СН'!$F$24</f>
        <v>1998.63506211</v>
      </c>
      <c r="M42" s="36">
        <f>SUMIFS(СВЦЭМ!$D$33:$D$776,СВЦЭМ!$A$33:$A$776,$A42,СВЦЭМ!$B$33:$B$776,M$11)+'СЕТ СН'!$F$14+СВЦЭМ!$D$10+'СЕТ СН'!$F$5-'СЕТ СН'!$F$24</f>
        <v>2001.6609616600001</v>
      </c>
      <c r="N42" s="36">
        <f>SUMIFS(СВЦЭМ!$D$33:$D$776,СВЦЭМ!$A$33:$A$776,$A42,СВЦЭМ!$B$33:$B$776,N$11)+'СЕТ СН'!$F$14+СВЦЭМ!$D$10+'СЕТ СН'!$F$5-'СЕТ СН'!$F$24</f>
        <v>2004.6248245300001</v>
      </c>
      <c r="O42" s="36">
        <f>SUMIFS(СВЦЭМ!$D$33:$D$776,СВЦЭМ!$A$33:$A$776,$A42,СВЦЭМ!$B$33:$B$776,O$11)+'СЕТ СН'!$F$14+СВЦЭМ!$D$10+'СЕТ СН'!$F$5-'СЕТ СН'!$F$24</f>
        <v>2052.3722179800002</v>
      </c>
      <c r="P42" s="36">
        <f>SUMIFS(СВЦЭМ!$D$33:$D$776,СВЦЭМ!$A$33:$A$776,$A42,СВЦЭМ!$B$33:$B$776,P$11)+'СЕТ СН'!$F$14+СВЦЭМ!$D$10+'СЕТ СН'!$F$5-'СЕТ СН'!$F$24</f>
        <v>2064.8949014999998</v>
      </c>
      <c r="Q42" s="36">
        <f>SUMIFS(СВЦЭМ!$D$33:$D$776,СВЦЭМ!$A$33:$A$776,$A42,СВЦЭМ!$B$33:$B$776,Q$11)+'СЕТ СН'!$F$14+СВЦЭМ!$D$10+'СЕТ СН'!$F$5-'СЕТ СН'!$F$24</f>
        <v>2071.4437953799998</v>
      </c>
      <c r="R42" s="36">
        <f>SUMIFS(СВЦЭМ!$D$33:$D$776,СВЦЭМ!$A$33:$A$776,$A42,СВЦЭМ!$B$33:$B$776,R$11)+'СЕТ СН'!$F$14+СВЦЭМ!$D$10+'СЕТ СН'!$F$5-'СЕТ СН'!$F$24</f>
        <v>2036.58086624</v>
      </c>
      <c r="S42" s="36">
        <f>SUMIFS(СВЦЭМ!$D$33:$D$776,СВЦЭМ!$A$33:$A$776,$A42,СВЦЭМ!$B$33:$B$776,S$11)+'СЕТ СН'!$F$14+СВЦЭМ!$D$10+'СЕТ СН'!$F$5-'СЕТ СН'!$F$24</f>
        <v>1997.6452628500001</v>
      </c>
      <c r="T42" s="36">
        <f>SUMIFS(СВЦЭМ!$D$33:$D$776,СВЦЭМ!$A$33:$A$776,$A42,СВЦЭМ!$B$33:$B$776,T$11)+'СЕТ СН'!$F$14+СВЦЭМ!$D$10+'СЕТ СН'!$F$5-'СЕТ СН'!$F$24</f>
        <v>1973.3511555800001</v>
      </c>
      <c r="U42" s="36">
        <f>SUMIFS(СВЦЭМ!$D$33:$D$776,СВЦЭМ!$A$33:$A$776,$A42,СВЦЭМ!$B$33:$B$776,U$11)+'СЕТ СН'!$F$14+СВЦЭМ!$D$10+'СЕТ СН'!$F$5-'СЕТ СН'!$F$24</f>
        <v>1973.2298516400001</v>
      </c>
      <c r="V42" s="36">
        <f>SUMIFS(СВЦЭМ!$D$33:$D$776,СВЦЭМ!$A$33:$A$776,$A42,СВЦЭМ!$B$33:$B$776,V$11)+'СЕТ СН'!$F$14+СВЦЭМ!$D$10+'СЕТ СН'!$F$5-'СЕТ СН'!$F$24</f>
        <v>1978.24147335</v>
      </c>
      <c r="W42" s="36">
        <f>SUMIFS(СВЦЭМ!$D$33:$D$776,СВЦЭМ!$A$33:$A$776,$A42,СВЦЭМ!$B$33:$B$776,W$11)+'СЕТ СН'!$F$14+СВЦЭМ!$D$10+'СЕТ СН'!$F$5-'СЕТ СН'!$F$24</f>
        <v>1993.0370206500002</v>
      </c>
      <c r="X42" s="36">
        <f>SUMIFS(СВЦЭМ!$D$33:$D$776,СВЦЭМ!$A$33:$A$776,$A42,СВЦЭМ!$B$33:$B$776,X$11)+'СЕТ СН'!$F$14+СВЦЭМ!$D$10+'СЕТ СН'!$F$5-'СЕТ СН'!$F$24</f>
        <v>1988.7778881600002</v>
      </c>
      <c r="Y42" s="36">
        <f>SUMIFS(СВЦЭМ!$D$33:$D$776,СВЦЭМ!$A$33:$A$776,$A42,СВЦЭМ!$B$33:$B$776,Y$11)+'СЕТ СН'!$F$14+СВЦЭМ!$D$10+'СЕТ СН'!$F$5-'СЕТ СН'!$F$24</f>
        <v>2003.86082343</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01.12.2020</v>
      </c>
      <c r="B48" s="36">
        <f>SUMIFS(СВЦЭМ!$D$33:$D$776,СВЦЭМ!$A$33:$A$776,$A48,СВЦЭМ!$B$33:$B$776,B$47)+'СЕТ СН'!$G$14+СВЦЭМ!$D$10+'СЕТ СН'!$G$5-'СЕТ СН'!$G$24</f>
        <v>2885.0737031500003</v>
      </c>
      <c r="C48" s="36">
        <f>SUMIFS(СВЦЭМ!$D$33:$D$776,СВЦЭМ!$A$33:$A$776,$A48,СВЦЭМ!$B$33:$B$776,C$47)+'СЕТ СН'!$G$14+СВЦЭМ!$D$10+'СЕТ СН'!$G$5-'СЕТ СН'!$G$24</f>
        <v>2953.3628168099999</v>
      </c>
      <c r="D48" s="36">
        <f>SUMIFS(СВЦЭМ!$D$33:$D$776,СВЦЭМ!$A$33:$A$776,$A48,СВЦЭМ!$B$33:$B$776,D$47)+'СЕТ СН'!$G$14+СВЦЭМ!$D$10+'СЕТ СН'!$G$5-'СЕТ СН'!$G$24</f>
        <v>2958.3539774599999</v>
      </c>
      <c r="E48" s="36">
        <f>SUMIFS(СВЦЭМ!$D$33:$D$776,СВЦЭМ!$A$33:$A$776,$A48,СВЦЭМ!$B$33:$B$776,E$47)+'СЕТ СН'!$G$14+СВЦЭМ!$D$10+'СЕТ СН'!$G$5-'СЕТ СН'!$G$24</f>
        <v>2964.2252324900001</v>
      </c>
      <c r="F48" s="36">
        <f>SUMIFS(СВЦЭМ!$D$33:$D$776,СВЦЭМ!$A$33:$A$776,$A48,СВЦЭМ!$B$33:$B$776,F$47)+'СЕТ СН'!$G$14+СВЦЭМ!$D$10+'СЕТ СН'!$G$5-'СЕТ СН'!$G$24</f>
        <v>2952.5983639300002</v>
      </c>
      <c r="G48" s="36">
        <f>SUMIFS(СВЦЭМ!$D$33:$D$776,СВЦЭМ!$A$33:$A$776,$A48,СВЦЭМ!$B$33:$B$776,G$47)+'СЕТ СН'!$G$14+СВЦЭМ!$D$10+'СЕТ СН'!$G$5-'СЕТ СН'!$G$24</f>
        <v>2939.3339768000001</v>
      </c>
      <c r="H48" s="36">
        <f>SUMIFS(СВЦЭМ!$D$33:$D$776,СВЦЭМ!$A$33:$A$776,$A48,СВЦЭМ!$B$33:$B$776,H$47)+'СЕТ СН'!$G$14+СВЦЭМ!$D$10+'СЕТ СН'!$G$5-'СЕТ СН'!$G$24</f>
        <v>2907.7591430699999</v>
      </c>
      <c r="I48" s="36">
        <f>SUMIFS(СВЦЭМ!$D$33:$D$776,СВЦЭМ!$A$33:$A$776,$A48,СВЦЭМ!$B$33:$B$776,I$47)+'СЕТ СН'!$G$14+СВЦЭМ!$D$10+'СЕТ СН'!$G$5-'СЕТ СН'!$G$24</f>
        <v>2846.2659010799998</v>
      </c>
      <c r="J48" s="36">
        <f>SUMIFS(СВЦЭМ!$D$33:$D$776,СВЦЭМ!$A$33:$A$776,$A48,СВЦЭМ!$B$33:$B$776,J$47)+'СЕТ СН'!$G$14+СВЦЭМ!$D$10+'СЕТ СН'!$G$5-'СЕТ СН'!$G$24</f>
        <v>2804.09638425</v>
      </c>
      <c r="K48" s="36">
        <f>SUMIFS(СВЦЭМ!$D$33:$D$776,СВЦЭМ!$A$33:$A$776,$A48,СВЦЭМ!$B$33:$B$776,K$47)+'СЕТ СН'!$G$14+СВЦЭМ!$D$10+'СЕТ СН'!$G$5-'СЕТ СН'!$G$24</f>
        <v>2771.6884444900002</v>
      </c>
      <c r="L48" s="36">
        <f>SUMIFS(СВЦЭМ!$D$33:$D$776,СВЦЭМ!$A$33:$A$776,$A48,СВЦЭМ!$B$33:$B$776,L$47)+'СЕТ СН'!$G$14+СВЦЭМ!$D$10+'СЕТ СН'!$G$5-'СЕТ СН'!$G$24</f>
        <v>2787.0940939000002</v>
      </c>
      <c r="M48" s="36">
        <f>SUMIFS(СВЦЭМ!$D$33:$D$776,СВЦЭМ!$A$33:$A$776,$A48,СВЦЭМ!$B$33:$B$776,M$47)+'СЕТ СН'!$G$14+СВЦЭМ!$D$10+'СЕТ СН'!$G$5-'СЕТ СН'!$G$24</f>
        <v>2809.5078480299999</v>
      </c>
      <c r="N48" s="36">
        <f>SUMIFS(СВЦЭМ!$D$33:$D$776,СВЦЭМ!$A$33:$A$776,$A48,СВЦЭМ!$B$33:$B$776,N$47)+'СЕТ СН'!$G$14+СВЦЭМ!$D$10+'СЕТ СН'!$G$5-'СЕТ СН'!$G$24</f>
        <v>2816.4729990400001</v>
      </c>
      <c r="O48" s="36">
        <f>SUMIFS(СВЦЭМ!$D$33:$D$776,СВЦЭМ!$A$33:$A$776,$A48,СВЦЭМ!$B$33:$B$776,O$47)+'СЕТ СН'!$G$14+СВЦЭМ!$D$10+'СЕТ СН'!$G$5-'СЕТ СН'!$G$24</f>
        <v>2860.8784030699999</v>
      </c>
      <c r="P48" s="36">
        <f>SUMIFS(СВЦЭМ!$D$33:$D$776,СВЦЭМ!$A$33:$A$776,$A48,СВЦЭМ!$B$33:$B$776,P$47)+'СЕТ СН'!$G$14+СВЦЭМ!$D$10+'СЕТ СН'!$G$5-'СЕТ СН'!$G$24</f>
        <v>2874.54844159</v>
      </c>
      <c r="Q48" s="36">
        <f>SUMIFS(СВЦЭМ!$D$33:$D$776,СВЦЭМ!$A$33:$A$776,$A48,СВЦЭМ!$B$33:$B$776,Q$47)+'СЕТ СН'!$G$14+СВЦЭМ!$D$10+'СЕТ СН'!$G$5-'СЕТ СН'!$G$24</f>
        <v>2871.8270917700002</v>
      </c>
      <c r="R48" s="36">
        <f>SUMIFS(СВЦЭМ!$D$33:$D$776,СВЦЭМ!$A$33:$A$776,$A48,СВЦЭМ!$B$33:$B$776,R$47)+'СЕТ СН'!$G$14+СВЦЭМ!$D$10+'СЕТ СН'!$G$5-'СЕТ СН'!$G$24</f>
        <v>2837.0398815099998</v>
      </c>
      <c r="S48" s="36">
        <f>SUMIFS(СВЦЭМ!$D$33:$D$776,СВЦЭМ!$A$33:$A$776,$A48,СВЦЭМ!$B$33:$B$776,S$47)+'СЕТ СН'!$G$14+СВЦЭМ!$D$10+'СЕТ СН'!$G$5-'СЕТ СН'!$G$24</f>
        <v>2796.4461595299999</v>
      </c>
      <c r="T48" s="36">
        <f>SUMIFS(СВЦЭМ!$D$33:$D$776,СВЦЭМ!$A$33:$A$776,$A48,СВЦЭМ!$B$33:$B$776,T$47)+'СЕТ СН'!$G$14+СВЦЭМ!$D$10+'СЕТ СН'!$G$5-'СЕТ СН'!$G$24</f>
        <v>2781.5101549999999</v>
      </c>
      <c r="U48" s="36">
        <f>SUMIFS(СВЦЭМ!$D$33:$D$776,СВЦЭМ!$A$33:$A$776,$A48,СВЦЭМ!$B$33:$B$776,U$47)+'СЕТ СН'!$G$14+СВЦЭМ!$D$10+'СЕТ СН'!$G$5-'СЕТ СН'!$G$24</f>
        <v>2783.4937886900002</v>
      </c>
      <c r="V48" s="36">
        <f>SUMIFS(СВЦЭМ!$D$33:$D$776,СВЦЭМ!$A$33:$A$776,$A48,СВЦЭМ!$B$33:$B$776,V$47)+'СЕТ СН'!$G$14+СВЦЭМ!$D$10+'СЕТ СН'!$G$5-'СЕТ СН'!$G$24</f>
        <v>2804.2551198299998</v>
      </c>
      <c r="W48" s="36">
        <f>SUMIFS(СВЦЭМ!$D$33:$D$776,СВЦЭМ!$A$33:$A$776,$A48,СВЦЭМ!$B$33:$B$776,W$47)+'СЕТ СН'!$G$14+СВЦЭМ!$D$10+'СЕТ СН'!$G$5-'СЕТ СН'!$G$24</f>
        <v>2818.59686474</v>
      </c>
      <c r="X48" s="36">
        <f>SUMIFS(СВЦЭМ!$D$33:$D$776,СВЦЭМ!$A$33:$A$776,$A48,СВЦЭМ!$B$33:$B$776,X$47)+'СЕТ СН'!$G$14+СВЦЭМ!$D$10+'СЕТ СН'!$G$5-'СЕТ СН'!$G$24</f>
        <v>2826.3698922399999</v>
      </c>
      <c r="Y48" s="36">
        <f>SUMIFS(СВЦЭМ!$D$33:$D$776,СВЦЭМ!$A$33:$A$776,$A48,СВЦЭМ!$B$33:$B$776,Y$47)+'СЕТ СН'!$G$14+СВЦЭМ!$D$10+'СЕТ СН'!$G$5-'СЕТ СН'!$G$24</f>
        <v>2851.8521298999999</v>
      </c>
      <c r="AA48" s="45"/>
    </row>
    <row r="49" spans="1:25" ht="15.75" x14ac:dyDescent="0.2">
      <c r="A49" s="35">
        <f>A48+1</f>
        <v>44167</v>
      </c>
      <c r="B49" s="36">
        <f>SUMIFS(СВЦЭМ!$D$33:$D$776,СВЦЭМ!$A$33:$A$776,$A49,СВЦЭМ!$B$33:$B$776,B$47)+'СЕТ СН'!$G$14+СВЦЭМ!$D$10+'СЕТ СН'!$G$5-'СЕТ СН'!$G$24</f>
        <v>2918.9015922899998</v>
      </c>
      <c r="C49" s="36">
        <f>SUMIFS(СВЦЭМ!$D$33:$D$776,СВЦЭМ!$A$33:$A$776,$A49,СВЦЭМ!$B$33:$B$776,C$47)+'СЕТ СН'!$G$14+СВЦЭМ!$D$10+'СЕТ СН'!$G$5-'СЕТ СН'!$G$24</f>
        <v>2983.7751726800002</v>
      </c>
      <c r="D49" s="36">
        <f>SUMIFS(СВЦЭМ!$D$33:$D$776,СВЦЭМ!$A$33:$A$776,$A49,СВЦЭМ!$B$33:$B$776,D$47)+'СЕТ СН'!$G$14+СВЦЭМ!$D$10+'СЕТ СН'!$G$5-'СЕТ СН'!$G$24</f>
        <v>2990.96408483</v>
      </c>
      <c r="E49" s="36">
        <f>SUMIFS(СВЦЭМ!$D$33:$D$776,СВЦЭМ!$A$33:$A$776,$A49,СВЦЭМ!$B$33:$B$776,E$47)+'СЕТ СН'!$G$14+СВЦЭМ!$D$10+'СЕТ СН'!$G$5-'СЕТ СН'!$G$24</f>
        <v>2992.2617849100002</v>
      </c>
      <c r="F49" s="36">
        <f>SUMIFS(СВЦЭМ!$D$33:$D$776,СВЦЭМ!$A$33:$A$776,$A49,СВЦЭМ!$B$33:$B$776,F$47)+'СЕТ СН'!$G$14+СВЦЭМ!$D$10+'СЕТ СН'!$G$5-'СЕТ СН'!$G$24</f>
        <v>2988.6196831500001</v>
      </c>
      <c r="G49" s="36">
        <f>SUMIFS(СВЦЭМ!$D$33:$D$776,СВЦЭМ!$A$33:$A$776,$A49,СВЦЭМ!$B$33:$B$776,G$47)+'СЕТ СН'!$G$14+СВЦЭМ!$D$10+'СЕТ СН'!$G$5-'СЕТ СН'!$G$24</f>
        <v>2979.5815162500003</v>
      </c>
      <c r="H49" s="36">
        <f>SUMIFS(СВЦЭМ!$D$33:$D$776,СВЦЭМ!$A$33:$A$776,$A49,СВЦЭМ!$B$33:$B$776,H$47)+'СЕТ СН'!$G$14+СВЦЭМ!$D$10+'СЕТ СН'!$G$5-'СЕТ СН'!$G$24</f>
        <v>2940.3599151099997</v>
      </c>
      <c r="I49" s="36">
        <f>SUMIFS(СВЦЭМ!$D$33:$D$776,СВЦЭМ!$A$33:$A$776,$A49,СВЦЭМ!$B$33:$B$776,I$47)+'СЕТ СН'!$G$14+СВЦЭМ!$D$10+'СЕТ СН'!$G$5-'СЕТ СН'!$G$24</f>
        <v>2886.1179675499998</v>
      </c>
      <c r="J49" s="36">
        <f>SUMIFS(СВЦЭМ!$D$33:$D$776,СВЦЭМ!$A$33:$A$776,$A49,СВЦЭМ!$B$33:$B$776,J$47)+'СЕТ СН'!$G$14+СВЦЭМ!$D$10+'СЕТ СН'!$G$5-'СЕТ СН'!$G$24</f>
        <v>2829.5867419900001</v>
      </c>
      <c r="K49" s="36">
        <f>SUMIFS(СВЦЭМ!$D$33:$D$776,СВЦЭМ!$A$33:$A$776,$A49,СВЦЭМ!$B$33:$B$776,K$47)+'СЕТ СН'!$G$14+СВЦЭМ!$D$10+'СЕТ СН'!$G$5-'СЕТ СН'!$G$24</f>
        <v>2791.4252412200003</v>
      </c>
      <c r="L49" s="36">
        <f>SUMIFS(СВЦЭМ!$D$33:$D$776,СВЦЭМ!$A$33:$A$776,$A49,СВЦЭМ!$B$33:$B$776,L$47)+'СЕТ СН'!$G$14+СВЦЭМ!$D$10+'СЕТ СН'!$G$5-'СЕТ СН'!$G$24</f>
        <v>2813.7655097100001</v>
      </c>
      <c r="M49" s="36">
        <f>SUMIFS(СВЦЭМ!$D$33:$D$776,СВЦЭМ!$A$33:$A$776,$A49,СВЦЭМ!$B$33:$B$776,M$47)+'СЕТ СН'!$G$14+СВЦЭМ!$D$10+'СЕТ СН'!$G$5-'СЕТ СН'!$G$24</f>
        <v>2839.5155438400002</v>
      </c>
      <c r="N49" s="36">
        <f>SUMIFS(СВЦЭМ!$D$33:$D$776,СВЦЭМ!$A$33:$A$776,$A49,СВЦЭМ!$B$33:$B$776,N$47)+'СЕТ СН'!$G$14+СВЦЭМ!$D$10+'СЕТ СН'!$G$5-'СЕТ СН'!$G$24</f>
        <v>2829.9744817400001</v>
      </c>
      <c r="O49" s="36">
        <f>SUMIFS(СВЦЭМ!$D$33:$D$776,СВЦЭМ!$A$33:$A$776,$A49,СВЦЭМ!$B$33:$B$776,O$47)+'СЕТ СН'!$G$14+СВЦЭМ!$D$10+'СЕТ СН'!$G$5-'СЕТ СН'!$G$24</f>
        <v>2881.5662942099998</v>
      </c>
      <c r="P49" s="36">
        <f>SUMIFS(СВЦЭМ!$D$33:$D$776,СВЦЭМ!$A$33:$A$776,$A49,СВЦЭМ!$B$33:$B$776,P$47)+'СЕТ СН'!$G$14+СВЦЭМ!$D$10+'СЕТ СН'!$G$5-'СЕТ СН'!$G$24</f>
        <v>2918.8820429299999</v>
      </c>
      <c r="Q49" s="36">
        <f>SUMIFS(СВЦЭМ!$D$33:$D$776,СВЦЭМ!$A$33:$A$776,$A49,СВЦЭМ!$B$33:$B$776,Q$47)+'СЕТ СН'!$G$14+СВЦЭМ!$D$10+'СЕТ СН'!$G$5-'СЕТ СН'!$G$24</f>
        <v>2909.72882562</v>
      </c>
      <c r="R49" s="36">
        <f>SUMIFS(СВЦЭМ!$D$33:$D$776,СВЦЭМ!$A$33:$A$776,$A49,СВЦЭМ!$B$33:$B$776,R$47)+'СЕТ СН'!$G$14+СВЦЭМ!$D$10+'СЕТ СН'!$G$5-'СЕТ СН'!$G$24</f>
        <v>2842.6244153100001</v>
      </c>
      <c r="S49" s="36">
        <f>SUMIFS(СВЦЭМ!$D$33:$D$776,СВЦЭМ!$A$33:$A$776,$A49,СВЦЭМ!$B$33:$B$776,S$47)+'СЕТ СН'!$G$14+СВЦЭМ!$D$10+'СЕТ СН'!$G$5-'СЕТ СН'!$G$24</f>
        <v>2833.07211822</v>
      </c>
      <c r="T49" s="36">
        <f>SUMIFS(СВЦЭМ!$D$33:$D$776,СВЦЭМ!$A$33:$A$776,$A49,СВЦЭМ!$B$33:$B$776,T$47)+'СЕТ СН'!$G$14+СВЦЭМ!$D$10+'СЕТ СН'!$G$5-'СЕТ СН'!$G$24</f>
        <v>2784.9350859199999</v>
      </c>
      <c r="U49" s="36">
        <f>SUMIFS(СВЦЭМ!$D$33:$D$776,СВЦЭМ!$A$33:$A$776,$A49,СВЦЭМ!$B$33:$B$776,U$47)+'СЕТ СН'!$G$14+СВЦЭМ!$D$10+'СЕТ СН'!$G$5-'СЕТ СН'!$G$24</f>
        <v>2784.6583269600001</v>
      </c>
      <c r="V49" s="36">
        <f>SUMIFS(СВЦЭМ!$D$33:$D$776,СВЦЭМ!$A$33:$A$776,$A49,СВЦЭМ!$B$33:$B$776,V$47)+'СЕТ СН'!$G$14+СВЦЭМ!$D$10+'СЕТ СН'!$G$5-'СЕТ СН'!$G$24</f>
        <v>2828.90876518</v>
      </c>
      <c r="W49" s="36">
        <f>SUMIFS(СВЦЭМ!$D$33:$D$776,СВЦЭМ!$A$33:$A$776,$A49,СВЦЭМ!$B$33:$B$776,W$47)+'СЕТ СН'!$G$14+СВЦЭМ!$D$10+'СЕТ СН'!$G$5-'СЕТ СН'!$G$24</f>
        <v>2831.0622037799999</v>
      </c>
      <c r="X49" s="36">
        <f>SUMIFS(СВЦЭМ!$D$33:$D$776,СВЦЭМ!$A$33:$A$776,$A49,СВЦЭМ!$B$33:$B$776,X$47)+'СЕТ СН'!$G$14+СВЦЭМ!$D$10+'СЕТ СН'!$G$5-'СЕТ СН'!$G$24</f>
        <v>2828.6987367199999</v>
      </c>
      <c r="Y49" s="36">
        <f>SUMIFS(СВЦЭМ!$D$33:$D$776,СВЦЭМ!$A$33:$A$776,$A49,СВЦЭМ!$B$33:$B$776,Y$47)+'СЕТ СН'!$G$14+СВЦЭМ!$D$10+'СЕТ СН'!$G$5-'СЕТ СН'!$G$24</f>
        <v>2844.95668828</v>
      </c>
    </row>
    <row r="50" spans="1:25" ht="15.75" x14ac:dyDescent="0.2">
      <c r="A50" s="35">
        <f t="shared" ref="A50:A78" si="1">A49+1</f>
        <v>44168</v>
      </c>
      <c r="B50" s="36">
        <f>SUMIFS(СВЦЭМ!$D$33:$D$776,СВЦЭМ!$A$33:$A$776,$A50,СВЦЭМ!$B$33:$B$776,B$47)+'СЕТ СН'!$G$14+СВЦЭМ!$D$10+'СЕТ СН'!$G$5-'СЕТ СН'!$G$24</f>
        <v>2908.7807176900001</v>
      </c>
      <c r="C50" s="36">
        <f>SUMIFS(СВЦЭМ!$D$33:$D$776,СВЦЭМ!$A$33:$A$776,$A50,СВЦЭМ!$B$33:$B$776,C$47)+'СЕТ СН'!$G$14+СВЦЭМ!$D$10+'СЕТ СН'!$G$5-'СЕТ СН'!$G$24</f>
        <v>2963.9430290099999</v>
      </c>
      <c r="D50" s="36">
        <f>SUMIFS(СВЦЭМ!$D$33:$D$776,СВЦЭМ!$A$33:$A$776,$A50,СВЦЭМ!$B$33:$B$776,D$47)+'СЕТ СН'!$G$14+СВЦЭМ!$D$10+'СЕТ СН'!$G$5-'СЕТ СН'!$G$24</f>
        <v>2971.4494037100003</v>
      </c>
      <c r="E50" s="36">
        <f>SUMIFS(СВЦЭМ!$D$33:$D$776,СВЦЭМ!$A$33:$A$776,$A50,СВЦЭМ!$B$33:$B$776,E$47)+'СЕТ СН'!$G$14+СВЦЭМ!$D$10+'СЕТ СН'!$G$5-'СЕТ СН'!$G$24</f>
        <v>2979.4837022700003</v>
      </c>
      <c r="F50" s="36">
        <f>SUMIFS(СВЦЭМ!$D$33:$D$776,СВЦЭМ!$A$33:$A$776,$A50,СВЦЭМ!$B$33:$B$776,F$47)+'СЕТ СН'!$G$14+СВЦЭМ!$D$10+'СЕТ СН'!$G$5-'СЕТ СН'!$G$24</f>
        <v>2970.7904226700002</v>
      </c>
      <c r="G50" s="36">
        <f>SUMIFS(СВЦЭМ!$D$33:$D$776,СВЦЭМ!$A$33:$A$776,$A50,СВЦЭМ!$B$33:$B$776,G$47)+'СЕТ СН'!$G$14+СВЦЭМ!$D$10+'СЕТ СН'!$G$5-'СЕТ СН'!$G$24</f>
        <v>2963.3115994499999</v>
      </c>
      <c r="H50" s="36">
        <f>SUMIFS(СВЦЭМ!$D$33:$D$776,СВЦЭМ!$A$33:$A$776,$A50,СВЦЭМ!$B$33:$B$776,H$47)+'СЕТ СН'!$G$14+СВЦЭМ!$D$10+'СЕТ СН'!$G$5-'СЕТ СН'!$G$24</f>
        <v>2929.6782308100001</v>
      </c>
      <c r="I50" s="36">
        <f>SUMIFS(СВЦЭМ!$D$33:$D$776,СВЦЭМ!$A$33:$A$776,$A50,СВЦЭМ!$B$33:$B$776,I$47)+'СЕТ СН'!$G$14+СВЦЭМ!$D$10+'СЕТ СН'!$G$5-'СЕТ СН'!$G$24</f>
        <v>2875.60640392</v>
      </c>
      <c r="J50" s="36">
        <f>SUMIFS(СВЦЭМ!$D$33:$D$776,СВЦЭМ!$A$33:$A$776,$A50,СВЦЭМ!$B$33:$B$776,J$47)+'СЕТ СН'!$G$14+СВЦЭМ!$D$10+'СЕТ СН'!$G$5-'СЕТ СН'!$G$24</f>
        <v>2823.4569316400002</v>
      </c>
      <c r="K50" s="36">
        <f>SUMIFS(СВЦЭМ!$D$33:$D$776,СВЦЭМ!$A$33:$A$776,$A50,СВЦЭМ!$B$33:$B$776,K$47)+'СЕТ СН'!$G$14+СВЦЭМ!$D$10+'СЕТ СН'!$G$5-'СЕТ СН'!$G$24</f>
        <v>2792.1177454399999</v>
      </c>
      <c r="L50" s="36">
        <f>SUMIFS(СВЦЭМ!$D$33:$D$776,СВЦЭМ!$A$33:$A$776,$A50,СВЦЭМ!$B$33:$B$776,L$47)+'СЕТ СН'!$G$14+СВЦЭМ!$D$10+'СЕТ СН'!$G$5-'СЕТ СН'!$G$24</f>
        <v>2791.1822008600002</v>
      </c>
      <c r="M50" s="36">
        <f>SUMIFS(СВЦЭМ!$D$33:$D$776,СВЦЭМ!$A$33:$A$776,$A50,СВЦЭМ!$B$33:$B$776,M$47)+'СЕТ СН'!$G$14+СВЦЭМ!$D$10+'СЕТ СН'!$G$5-'СЕТ СН'!$G$24</f>
        <v>2808.0421288100001</v>
      </c>
      <c r="N50" s="36">
        <f>SUMIFS(СВЦЭМ!$D$33:$D$776,СВЦЭМ!$A$33:$A$776,$A50,СВЦЭМ!$B$33:$B$776,N$47)+'СЕТ СН'!$G$14+СВЦЭМ!$D$10+'СЕТ СН'!$G$5-'СЕТ СН'!$G$24</f>
        <v>2822.1796860899999</v>
      </c>
      <c r="O50" s="36">
        <f>SUMIFS(СВЦЭМ!$D$33:$D$776,СВЦЭМ!$A$33:$A$776,$A50,СВЦЭМ!$B$33:$B$776,O$47)+'СЕТ СН'!$G$14+СВЦЭМ!$D$10+'СЕТ СН'!$G$5-'СЕТ СН'!$G$24</f>
        <v>2873.5992455599999</v>
      </c>
      <c r="P50" s="36">
        <f>SUMIFS(СВЦЭМ!$D$33:$D$776,СВЦЭМ!$A$33:$A$776,$A50,СВЦЭМ!$B$33:$B$776,P$47)+'СЕТ СН'!$G$14+СВЦЭМ!$D$10+'СЕТ СН'!$G$5-'СЕТ СН'!$G$24</f>
        <v>2893.44273849</v>
      </c>
      <c r="Q50" s="36">
        <f>SUMIFS(СВЦЭМ!$D$33:$D$776,СВЦЭМ!$A$33:$A$776,$A50,СВЦЭМ!$B$33:$B$776,Q$47)+'СЕТ СН'!$G$14+СВЦЭМ!$D$10+'СЕТ СН'!$G$5-'СЕТ СН'!$G$24</f>
        <v>2888.99144793</v>
      </c>
      <c r="R50" s="36">
        <f>SUMIFS(СВЦЭМ!$D$33:$D$776,СВЦЭМ!$A$33:$A$776,$A50,СВЦЭМ!$B$33:$B$776,R$47)+'СЕТ СН'!$G$14+СВЦЭМ!$D$10+'СЕТ СН'!$G$5-'СЕТ СН'!$G$24</f>
        <v>2851.9529043000002</v>
      </c>
      <c r="S50" s="36">
        <f>SUMIFS(СВЦЭМ!$D$33:$D$776,СВЦЭМ!$A$33:$A$776,$A50,СВЦЭМ!$B$33:$B$776,S$47)+'СЕТ СН'!$G$14+СВЦЭМ!$D$10+'СЕТ СН'!$G$5-'СЕТ СН'!$G$24</f>
        <v>2825.8674680700001</v>
      </c>
      <c r="T50" s="36">
        <f>SUMIFS(СВЦЭМ!$D$33:$D$776,СВЦЭМ!$A$33:$A$776,$A50,СВЦЭМ!$B$33:$B$776,T$47)+'СЕТ СН'!$G$14+СВЦЭМ!$D$10+'СЕТ СН'!$G$5-'СЕТ СН'!$G$24</f>
        <v>2799.50412121</v>
      </c>
      <c r="U50" s="36">
        <f>SUMIFS(СВЦЭМ!$D$33:$D$776,СВЦЭМ!$A$33:$A$776,$A50,СВЦЭМ!$B$33:$B$776,U$47)+'СЕТ СН'!$G$14+СВЦЭМ!$D$10+'СЕТ СН'!$G$5-'СЕТ СН'!$G$24</f>
        <v>2806.4123008900001</v>
      </c>
      <c r="V50" s="36">
        <f>SUMIFS(СВЦЭМ!$D$33:$D$776,СВЦЭМ!$A$33:$A$776,$A50,СВЦЭМ!$B$33:$B$776,V$47)+'СЕТ СН'!$G$14+СВЦЭМ!$D$10+'СЕТ СН'!$G$5-'СЕТ СН'!$G$24</f>
        <v>2819.2839581100002</v>
      </c>
      <c r="W50" s="36">
        <f>SUMIFS(СВЦЭМ!$D$33:$D$776,СВЦЭМ!$A$33:$A$776,$A50,СВЦЭМ!$B$33:$B$776,W$47)+'СЕТ СН'!$G$14+СВЦЭМ!$D$10+'СЕТ СН'!$G$5-'СЕТ СН'!$G$24</f>
        <v>2832.9595781200001</v>
      </c>
      <c r="X50" s="36">
        <f>SUMIFS(СВЦЭМ!$D$33:$D$776,СВЦЭМ!$A$33:$A$776,$A50,СВЦЭМ!$B$33:$B$776,X$47)+'СЕТ СН'!$G$14+СВЦЭМ!$D$10+'СЕТ СН'!$G$5-'СЕТ СН'!$G$24</f>
        <v>2837.7933921100002</v>
      </c>
      <c r="Y50" s="36">
        <f>SUMIFS(СВЦЭМ!$D$33:$D$776,СВЦЭМ!$A$33:$A$776,$A50,СВЦЭМ!$B$33:$B$776,Y$47)+'СЕТ СН'!$G$14+СВЦЭМ!$D$10+'СЕТ СН'!$G$5-'СЕТ СН'!$G$24</f>
        <v>2851.9558723199998</v>
      </c>
    </row>
    <row r="51" spans="1:25" ht="15.75" x14ac:dyDescent="0.2">
      <c r="A51" s="35">
        <f t="shared" si="1"/>
        <v>44169</v>
      </c>
      <c r="B51" s="36">
        <f>SUMIFS(СВЦЭМ!$D$33:$D$776,СВЦЭМ!$A$33:$A$776,$A51,СВЦЭМ!$B$33:$B$776,B$47)+'СЕТ СН'!$G$14+СВЦЭМ!$D$10+'СЕТ СН'!$G$5-'СЕТ СН'!$G$24</f>
        <v>2864.7974983200002</v>
      </c>
      <c r="C51" s="36">
        <f>SUMIFS(СВЦЭМ!$D$33:$D$776,СВЦЭМ!$A$33:$A$776,$A51,СВЦЭМ!$B$33:$B$776,C$47)+'СЕТ СН'!$G$14+СВЦЭМ!$D$10+'СЕТ СН'!$G$5-'СЕТ СН'!$G$24</f>
        <v>2927.4273672300001</v>
      </c>
      <c r="D51" s="36">
        <f>SUMIFS(СВЦЭМ!$D$33:$D$776,СВЦЭМ!$A$33:$A$776,$A51,СВЦЭМ!$B$33:$B$776,D$47)+'СЕТ СН'!$G$14+СВЦЭМ!$D$10+'СЕТ СН'!$G$5-'СЕТ СН'!$G$24</f>
        <v>2941.4711959799997</v>
      </c>
      <c r="E51" s="36">
        <f>SUMIFS(СВЦЭМ!$D$33:$D$776,СВЦЭМ!$A$33:$A$776,$A51,СВЦЭМ!$B$33:$B$776,E$47)+'СЕТ СН'!$G$14+СВЦЭМ!$D$10+'СЕТ СН'!$G$5-'СЕТ СН'!$G$24</f>
        <v>2949.95063076</v>
      </c>
      <c r="F51" s="36">
        <f>SUMIFS(СВЦЭМ!$D$33:$D$776,СВЦЭМ!$A$33:$A$776,$A51,СВЦЭМ!$B$33:$B$776,F$47)+'СЕТ СН'!$G$14+СВЦЭМ!$D$10+'СЕТ СН'!$G$5-'СЕТ СН'!$G$24</f>
        <v>2943.0542501700002</v>
      </c>
      <c r="G51" s="36">
        <f>SUMIFS(СВЦЭМ!$D$33:$D$776,СВЦЭМ!$A$33:$A$776,$A51,СВЦЭМ!$B$33:$B$776,G$47)+'СЕТ СН'!$G$14+СВЦЭМ!$D$10+'СЕТ СН'!$G$5-'СЕТ СН'!$G$24</f>
        <v>2932.52213643</v>
      </c>
      <c r="H51" s="36">
        <f>SUMIFS(СВЦЭМ!$D$33:$D$776,СВЦЭМ!$A$33:$A$776,$A51,СВЦЭМ!$B$33:$B$776,H$47)+'СЕТ СН'!$G$14+СВЦЭМ!$D$10+'СЕТ СН'!$G$5-'СЕТ СН'!$G$24</f>
        <v>2899.18942621</v>
      </c>
      <c r="I51" s="36">
        <f>SUMIFS(СВЦЭМ!$D$33:$D$776,СВЦЭМ!$A$33:$A$776,$A51,СВЦЭМ!$B$33:$B$776,I$47)+'СЕТ СН'!$G$14+СВЦЭМ!$D$10+'СЕТ СН'!$G$5-'СЕТ СН'!$G$24</f>
        <v>2855.9434234</v>
      </c>
      <c r="J51" s="36">
        <f>SUMIFS(СВЦЭМ!$D$33:$D$776,СВЦЭМ!$A$33:$A$776,$A51,СВЦЭМ!$B$33:$B$776,J$47)+'СЕТ СН'!$G$14+СВЦЭМ!$D$10+'СЕТ СН'!$G$5-'СЕТ СН'!$G$24</f>
        <v>2834.8523776900001</v>
      </c>
      <c r="K51" s="36">
        <f>SUMIFS(СВЦЭМ!$D$33:$D$776,СВЦЭМ!$A$33:$A$776,$A51,СВЦЭМ!$B$33:$B$776,K$47)+'СЕТ СН'!$G$14+СВЦЭМ!$D$10+'СЕТ СН'!$G$5-'СЕТ СН'!$G$24</f>
        <v>2844.6030071499999</v>
      </c>
      <c r="L51" s="36">
        <f>SUMIFS(СВЦЭМ!$D$33:$D$776,СВЦЭМ!$A$33:$A$776,$A51,СВЦЭМ!$B$33:$B$776,L$47)+'СЕТ СН'!$G$14+СВЦЭМ!$D$10+'СЕТ СН'!$G$5-'СЕТ СН'!$G$24</f>
        <v>2848.80509975</v>
      </c>
      <c r="M51" s="36">
        <f>SUMIFS(СВЦЭМ!$D$33:$D$776,СВЦЭМ!$A$33:$A$776,$A51,СВЦЭМ!$B$33:$B$776,M$47)+'СЕТ СН'!$G$14+СВЦЭМ!$D$10+'СЕТ СН'!$G$5-'СЕТ СН'!$G$24</f>
        <v>2846.12386479</v>
      </c>
      <c r="N51" s="36">
        <f>SUMIFS(СВЦЭМ!$D$33:$D$776,СВЦЭМ!$A$33:$A$776,$A51,СВЦЭМ!$B$33:$B$776,N$47)+'СЕТ СН'!$G$14+СВЦЭМ!$D$10+'СЕТ СН'!$G$5-'СЕТ СН'!$G$24</f>
        <v>2849.7296384800002</v>
      </c>
      <c r="O51" s="36">
        <f>SUMIFS(СВЦЭМ!$D$33:$D$776,СВЦЭМ!$A$33:$A$776,$A51,СВЦЭМ!$B$33:$B$776,O$47)+'СЕТ СН'!$G$14+СВЦЭМ!$D$10+'СЕТ СН'!$G$5-'СЕТ СН'!$G$24</f>
        <v>2890.8478496299999</v>
      </c>
      <c r="P51" s="36">
        <f>SUMIFS(СВЦЭМ!$D$33:$D$776,СВЦЭМ!$A$33:$A$776,$A51,СВЦЭМ!$B$33:$B$776,P$47)+'СЕТ СН'!$G$14+СВЦЭМ!$D$10+'СЕТ СН'!$G$5-'СЕТ СН'!$G$24</f>
        <v>2903.0274793899998</v>
      </c>
      <c r="Q51" s="36">
        <f>SUMIFS(СВЦЭМ!$D$33:$D$776,СВЦЭМ!$A$33:$A$776,$A51,СВЦЭМ!$B$33:$B$776,Q$47)+'СЕТ СН'!$G$14+СВЦЭМ!$D$10+'СЕТ СН'!$G$5-'СЕТ СН'!$G$24</f>
        <v>2906.3868468800001</v>
      </c>
      <c r="R51" s="36">
        <f>SUMIFS(СВЦЭМ!$D$33:$D$776,СВЦЭМ!$A$33:$A$776,$A51,СВЦЭМ!$B$33:$B$776,R$47)+'СЕТ СН'!$G$14+СВЦЭМ!$D$10+'СЕТ СН'!$G$5-'СЕТ СН'!$G$24</f>
        <v>2860.37996724</v>
      </c>
      <c r="S51" s="36">
        <f>SUMIFS(СВЦЭМ!$D$33:$D$776,СВЦЭМ!$A$33:$A$776,$A51,СВЦЭМ!$B$33:$B$776,S$47)+'СЕТ СН'!$G$14+СВЦЭМ!$D$10+'СЕТ СН'!$G$5-'СЕТ СН'!$G$24</f>
        <v>2829.4271266200003</v>
      </c>
      <c r="T51" s="36">
        <f>SUMIFS(СВЦЭМ!$D$33:$D$776,СВЦЭМ!$A$33:$A$776,$A51,СВЦЭМ!$B$33:$B$776,T$47)+'СЕТ СН'!$G$14+СВЦЭМ!$D$10+'СЕТ СН'!$G$5-'СЕТ СН'!$G$24</f>
        <v>2843.5278191799998</v>
      </c>
      <c r="U51" s="36">
        <f>SUMIFS(СВЦЭМ!$D$33:$D$776,СВЦЭМ!$A$33:$A$776,$A51,СВЦЭМ!$B$33:$B$776,U$47)+'СЕТ СН'!$G$14+СВЦЭМ!$D$10+'СЕТ СН'!$G$5-'СЕТ СН'!$G$24</f>
        <v>2841.6254927199998</v>
      </c>
      <c r="V51" s="36">
        <f>SUMIFS(СВЦЭМ!$D$33:$D$776,СВЦЭМ!$A$33:$A$776,$A51,СВЦЭМ!$B$33:$B$776,V$47)+'СЕТ СН'!$G$14+СВЦЭМ!$D$10+'СЕТ СН'!$G$5-'СЕТ СН'!$G$24</f>
        <v>2836.8912443899999</v>
      </c>
      <c r="W51" s="36">
        <f>SUMIFS(СВЦЭМ!$D$33:$D$776,СВЦЭМ!$A$33:$A$776,$A51,СВЦЭМ!$B$33:$B$776,W$47)+'СЕТ СН'!$G$14+СВЦЭМ!$D$10+'СЕТ СН'!$G$5-'СЕТ СН'!$G$24</f>
        <v>2835.78482188</v>
      </c>
      <c r="X51" s="36">
        <f>SUMIFS(СВЦЭМ!$D$33:$D$776,СВЦЭМ!$A$33:$A$776,$A51,СВЦЭМ!$B$33:$B$776,X$47)+'СЕТ СН'!$G$14+СВЦЭМ!$D$10+'СЕТ СН'!$G$5-'СЕТ СН'!$G$24</f>
        <v>2832.73911843</v>
      </c>
      <c r="Y51" s="36">
        <f>SUMIFS(СВЦЭМ!$D$33:$D$776,СВЦЭМ!$A$33:$A$776,$A51,СВЦЭМ!$B$33:$B$776,Y$47)+'СЕТ СН'!$G$14+СВЦЭМ!$D$10+'СЕТ СН'!$G$5-'СЕТ СН'!$G$24</f>
        <v>2856.2160817700001</v>
      </c>
    </row>
    <row r="52" spans="1:25" ht="15.75" x14ac:dyDescent="0.2">
      <c r="A52" s="35">
        <f t="shared" si="1"/>
        <v>44170</v>
      </c>
      <c r="B52" s="36">
        <f>SUMIFS(СВЦЭМ!$D$33:$D$776,СВЦЭМ!$A$33:$A$776,$A52,СВЦЭМ!$B$33:$B$776,B$47)+'СЕТ СН'!$G$14+СВЦЭМ!$D$10+'СЕТ СН'!$G$5-'СЕТ СН'!$G$24</f>
        <v>2899.4205016699998</v>
      </c>
      <c r="C52" s="36">
        <f>SUMIFS(СВЦЭМ!$D$33:$D$776,СВЦЭМ!$A$33:$A$776,$A52,СВЦЭМ!$B$33:$B$776,C$47)+'СЕТ СН'!$G$14+СВЦЭМ!$D$10+'СЕТ СН'!$G$5-'СЕТ СН'!$G$24</f>
        <v>2954.44249752</v>
      </c>
      <c r="D52" s="36">
        <f>SUMIFS(СВЦЭМ!$D$33:$D$776,СВЦЭМ!$A$33:$A$776,$A52,СВЦЭМ!$B$33:$B$776,D$47)+'СЕТ СН'!$G$14+СВЦЭМ!$D$10+'СЕТ СН'!$G$5-'СЕТ СН'!$G$24</f>
        <v>2976.6979609</v>
      </c>
      <c r="E52" s="36">
        <f>SUMIFS(СВЦЭМ!$D$33:$D$776,СВЦЭМ!$A$33:$A$776,$A52,СВЦЭМ!$B$33:$B$776,E$47)+'СЕТ СН'!$G$14+СВЦЭМ!$D$10+'СЕТ СН'!$G$5-'СЕТ СН'!$G$24</f>
        <v>2973.0324226500002</v>
      </c>
      <c r="F52" s="36">
        <f>SUMIFS(СВЦЭМ!$D$33:$D$776,СВЦЭМ!$A$33:$A$776,$A52,СВЦЭМ!$B$33:$B$776,F$47)+'СЕТ СН'!$G$14+СВЦЭМ!$D$10+'СЕТ СН'!$G$5-'СЕТ СН'!$G$24</f>
        <v>2973.04115323</v>
      </c>
      <c r="G52" s="36">
        <f>SUMIFS(СВЦЭМ!$D$33:$D$776,СВЦЭМ!$A$33:$A$776,$A52,СВЦЭМ!$B$33:$B$776,G$47)+'СЕТ СН'!$G$14+СВЦЭМ!$D$10+'СЕТ СН'!$G$5-'СЕТ СН'!$G$24</f>
        <v>2963.6999294400002</v>
      </c>
      <c r="H52" s="36">
        <f>SUMIFS(СВЦЭМ!$D$33:$D$776,СВЦЭМ!$A$33:$A$776,$A52,СВЦЭМ!$B$33:$B$776,H$47)+'СЕТ СН'!$G$14+СВЦЭМ!$D$10+'СЕТ СН'!$G$5-'СЕТ СН'!$G$24</f>
        <v>2942.48432998</v>
      </c>
      <c r="I52" s="36">
        <f>SUMIFS(СВЦЭМ!$D$33:$D$776,СВЦЭМ!$A$33:$A$776,$A52,СВЦЭМ!$B$33:$B$776,I$47)+'СЕТ СН'!$G$14+СВЦЭМ!$D$10+'СЕТ СН'!$G$5-'СЕТ СН'!$G$24</f>
        <v>2879.6995495199999</v>
      </c>
      <c r="J52" s="36">
        <f>SUMIFS(СВЦЭМ!$D$33:$D$776,СВЦЭМ!$A$33:$A$776,$A52,СВЦЭМ!$B$33:$B$776,J$47)+'СЕТ СН'!$G$14+СВЦЭМ!$D$10+'СЕТ СН'!$G$5-'СЕТ СН'!$G$24</f>
        <v>2826.8094506400003</v>
      </c>
      <c r="K52" s="36">
        <f>SUMIFS(СВЦЭМ!$D$33:$D$776,СВЦЭМ!$A$33:$A$776,$A52,СВЦЭМ!$B$33:$B$776,K$47)+'СЕТ СН'!$G$14+СВЦЭМ!$D$10+'СЕТ СН'!$G$5-'СЕТ СН'!$G$24</f>
        <v>2814.53128999</v>
      </c>
      <c r="L52" s="36">
        <f>SUMIFS(СВЦЭМ!$D$33:$D$776,СВЦЭМ!$A$33:$A$776,$A52,СВЦЭМ!$B$33:$B$776,L$47)+'СЕТ СН'!$G$14+СВЦЭМ!$D$10+'СЕТ СН'!$G$5-'СЕТ СН'!$G$24</f>
        <v>2822.9789245900001</v>
      </c>
      <c r="M52" s="36">
        <f>SUMIFS(СВЦЭМ!$D$33:$D$776,СВЦЭМ!$A$33:$A$776,$A52,СВЦЭМ!$B$33:$B$776,M$47)+'СЕТ СН'!$G$14+СВЦЭМ!$D$10+'СЕТ СН'!$G$5-'СЕТ СН'!$G$24</f>
        <v>2817.8852470000002</v>
      </c>
      <c r="N52" s="36">
        <f>SUMIFS(СВЦЭМ!$D$33:$D$776,СВЦЭМ!$A$33:$A$776,$A52,СВЦЭМ!$B$33:$B$776,N$47)+'СЕТ СН'!$G$14+СВЦЭМ!$D$10+'СЕТ СН'!$G$5-'СЕТ СН'!$G$24</f>
        <v>2809.8094852100003</v>
      </c>
      <c r="O52" s="36">
        <f>SUMIFS(СВЦЭМ!$D$33:$D$776,СВЦЭМ!$A$33:$A$776,$A52,СВЦЭМ!$B$33:$B$776,O$47)+'СЕТ СН'!$G$14+СВЦЭМ!$D$10+'СЕТ СН'!$G$5-'СЕТ СН'!$G$24</f>
        <v>2860.5710982099999</v>
      </c>
      <c r="P52" s="36">
        <f>SUMIFS(СВЦЭМ!$D$33:$D$776,СВЦЭМ!$A$33:$A$776,$A52,СВЦЭМ!$B$33:$B$776,P$47)+'СЕТ СН'!$G$14+СВЦЭМ!$D$10+'СЕТ СН'!$G$5-'СЕТ СН'!$G$24</f>
        <v>2879.7502384700001</v>
      </c>
      <c r="Q52" s="36">
        <f>SUMIFS(СВЦЭМ!$D$33:$D$776,СВЦЭМ!$A$33:$A$776,$A52,СВЦЭМ!$B$33:$B$776,Q$47)+'СЕТ СН'!$G$14+СВЦЭМ!$D$10+'СЕТ СН'!$G$5-'СЕТ СН'!$G$24</f>
        <v>2880.6064971200003</v>
      </c>
      <c r="R52" s="36">
        <f>SUMIFS(СВЦЭМ!$D$33:$D$776,СВЦЭМ!$A$33:$A$776,$A52,СВЦЭМ!$B$33:$B$776,R$47)+'СЕТ СН'!$G$14+СВЦЭМ!$D$10+'СЕТ СН'!$G$5-'СЕТ СН'!$G$24</f>
        <v>2848.8500990100001</v>
      </c>
      <c r="S52" s="36">
        <f>SUMIFS(СВЦЭМ!$D$33:$D$776,СВЦЭМ!$A$33:$A$776,$A52,СВЦЭМ!$B$33:$B$776,S$47)+'СЕТ СН'!$G$14+СВЦЭМ!$D$10+'СЕТ СН'!$G$5-'СЕТ СН'!$G$24</f>
        <v>2822.8824180700003</v>
      </c>
      <c r="T52" s="36">
        <f>SUMIFS(СВЦЭМ!$D$33:$D$776,СВЦЭМ!$A$33:$A$776,$A52,СВЦЭМ!$B$33:$B$776,T$47)+'СЕТ СН'!$G$14+СВЦЭМ!$D$10+'СЕТ СН'!$G$5-'СЕТ СН'!$G$24</f>
        <v>2834.37801859</v>
      </c>
      <c r="U52" s="36">
        <f>SUMIFS(СВЦЭМ!$D$33:$D$776,СВЦЭМ!$A$33:$A$776,$A52,СВЦЭМ!$B$33:$B$776,U$47)+'СЕТ СН'!$G$14+СВЦЭМ!$D$10+'СЕТ СН'!$G$5-'СЕТ СН'!$G$24</f>
        <v>2824.0785638299999</v>
      </c>
      <c r="V52" s="36">
        <f>SUMIFS(СВЦЭМ!$D$33:$D$776,СВЦЭМ!$A$33:$A$776,$A52,СВЦЭМ!$B$33:$B$776,V$47)+'СЕТ СН'!$G$14+СВЦЭМ!$D$10+'СЕТ СН'!$G$5-'СЕТ СН'!$G$24</f>
        <v>2813.8850831700001</v>
      </c>
      <c r="W52" s="36">
        <f>SUMIFS(СВЦЭМ!$D$33:$D$776,СВЦЭМ!$A$33:$A$776,$A52,СВЦЭМ!$B$33:$B$776,W$47)+'СЕТ СН'!$G$14+СВЦЭМ!$D$10+'СЕТ СН'!$G$5-'СЕТ СН'!$G$24</f>
        <v>2809.5850225899999</v>
      </c>
      <c r="X52" s="36">
        <f>SUMIFS(СВЦЭМ!$D$33:$D$776,СВЦЭМ!$A$33:$A$776,$A52,СВЦЭМ!$B$33:$B$776,X$47)+'СЕТ СН'!$G$14+СВЦЭМ!$D$10+'СЕТ СН'!$G$5-'СЕТ СН'!$G$24</f>
        <v>2815.6818920400001</v>
      </c>
      <c r="Y52" s="36">
        <f>SUMIFS(СВЦЭМ!$D$33:$D$776,СВЦЭМ!$A$33:$A$776,$A52,СВЦЭМ!$B$33:$B$776,Y$47)+'СЕТ СН'!$G$14+СВЦЭМ!$D$10+'СЕТ СН'!$G$5-'СЕТ СН'!$G$24</f>
        <v>2837.0268429900002</v>
      </c>
    </row>
    <row r="53" spans="1:25" ht="15.75" x14ac:dyDescent="0.2">
      <c r="A53" s="35">
        <f t="shared" si="1"/>
        <v>44171</v>
      </c>
      <c r="B53" s="36">
        <f>SUMIFS(СВЦЭМ!$D$33:$D$776,СВЦЭМ!$A$33:$A$776,$A53,СВЦЭМ!$B$33:$B$776,B$47)+'СЕТ СН'!$G$14+СВЦЭМ!$D$10+'СЕТ СН'!$G$5-'СЕТ СН'!$G$24</f>
        <v>2893.90816915</v>
      </c>
      <c r="C53" s="36">
        <f>SUMIFS(СВЦЭМ!$D$33:$D$776,СВЦЭМ!$A$33:$A$776,$A53,СВЦЭМ!$B$33:$B$776,C$47)+'СЕТ СН'!$G$14+СВЦЭМ!$D$10+'СЕТ СН'!$G$5-'СЕТ СН'!$G$24</f>
        <v>2953.98301859</v>
      </c>
      <c r="D53" s="36">
        <f>SUMIFS(СВЦЭМ!$D$33:$D$776,СВЦЭМ!$A$33:$A$776,$A53,СВЦЭМ!$B$33:$B$776,D$47)+'СЕТ СН'!$G$14+СВЦЭМ!$D$10+'СЕТ СН'!$G$5-'СЕТ СН'!$G$24</f>
        <v>2966.1811113399999</v>
      </c>
      <c r="E53" s="36">
        <f>SUMIFS(СВЦЭМ!$D$33:$D$776,СВЦЭМ!$A$33:$A$776,$A53,СВЦЭМ!$B$33:$B$776,E$47)+'СЕТ СН'!$G$14+СВЦЭМ!$D$10+'СЕТ СН'!$G$5-'СЕТ СН'!$G$24</f>
        <v>2976.0421041200002</v>
      </c>
      <c r="F53" s="36">
        <f>SUMIFS(СВЦЭМ!$D$33:$D$776,СВЦЭМ!$A$33:$A$776,$A53,СВЦЭМ!$B$33:$B$776,F$47)+'СЕТ СН'!$G$14+СВЦЭМ!$D$10+'СЕТ СН'!$G$5-'СЕТ СН'!$G$24</f>
        <v>2976.8534303800002</v>
      </c>
      <c r="G53" s="36">
        <f>SUMIFS(СВЦЭМ!$D$33:$D$776,СВЦЭМ!$A$33:$A$776,$A53,СВЦЭМ!$B$33:$B$776,G$47)+'СЕТ СН'!$G$14+СВЦЭМ!$D$10+'СЕТ СН'!$G$5-'СЕТ СН'!$G$24</f>
        <v>2969.40474253</v>
      </c>
      <c r="H53" s="36">
        <f>SUMIFS(СВЦЭМ!$D$33:$D$776,СВЦЭМ!$A$33:$A$776,$A53,СВЦЭМ!$B$33:$B$776,H$47)+'СЕТ СН'!$G$14+СВЦЭМ!$D$10+'СЕТ СН'!$G$5-'СЕТ СН'!$G$24</f>
        <v>2960.53027372</v>
      </c>
      <c r="I53" s="36">
        <f>SUMIFS(СВЦЭМ!$D$33:$D$776,СВЦЭМ!$A$33:$A$776,$A53,СВЦЭМ!$B$33:$B$776,I$47)+'СЕТ СН'!$G$14+СВЦЭМ!$D$10+'СЕТ СН'!$G$5-'СЕТ СН'!$G$24</f>
        <v>2906.9929261699999</v>
      </c>
      <c r="J53" s="36">
        <f>SUMIFS(СВЦЭМ!$D$33:$D$776,СВЦЭМ!$A$33:$A$776,$A53,СВЦЭМ!$B$33:$B$776,J$47)+'СЕТ СН'!$G$14+СВЦЭМ!$D$10+'СЕТ СН'!$G$5-'СЕТ СН'!$G$24</f>
        <v>2838.7708436600001</v>
      </c>
      <c r="K53" s="36">
        <f>SUMIFS(СВЦЭМ!$D$33:$D$776,СВЦЭМ!$A$33:$A$776,$A53,СВЦЭМ!$B$33:$B$776,K$47)+'СЕТ СН'!$G$14+СВЦЭМ!$D$10+'СЕТ СН'!$G$5-'СЕТ СН'!$G$24</f>
        <v>2799.61009079</v>
      </c>
      <c r="L53" s="36">
        <f>SUMIFS(СВЦЭМ!$D$33:$D$776,СВЦЭМ!$A$33:$A$776,$A53,СВЦЭМ!$B$33:$B$776,L$47)+'СЕТ СН'!$G$14+СВЦЭМ!$D$10+'СЕТ СН'!$G$5-'СЕТ СН'!$G$24</f>
        <v>2802.2812144600002</v>
      </c>
      <c r="M53" s="36">
        <f>SUMIFS(СВЦЭМ!$D$33:$D$776,СВЦЭМ!$A$33:$A$776,$A53,СВЦЭМ!$B$33:$B$776,M$47)+'СЕТ СН'!$G$14+СВЦЭМ!$D$10+'СЕТ СН'!$G$5-'СЕТ СН'!$G$24</f>
        <v>2801.44283567</v>
      </c>
      <c r="N53" s="36">
        <f>SUMIFS(СВЦЭМ!$D$33:$D$776,СВЦЭМ!$A$33:$A$776,$A53,СВЦЭМ!$B$33:$B$776,N$47)+'СЕТ СН'!$G$14+СВЦЭМ!$D$10+'СЕТ СН'!$G$5-'СЕТ СН'!$G$24</f>
        <v>2802.9815919900002</v>
      </c>
      <c r="O53" s="36">
        <f>SUMIFS(СВЦЭМ!$D$33:$D$776,СВЦЭМ!$A$33:$A$776,$A53,СВЦЭМ!$B$33:$B$776,O$47)+'СЕТ СН'!$G$14+СВЦЭМ!$D$10+'СЕТ СН'!$G$5-'СЕТ СН'!$G$24</f>
        <v>2860.2417047500003</v>
      </c>
      <c r="P53" s="36">
        <f>SUMIFS(СВЦЭМ!$D$33:$D$776,СВЦЭМ!$A$33:$A$776,$A53,СВЦЭМ!$B$33:$B$776,P$47)+'СЕТ СН'!$G$14+СВЦЭМ!$D$10+'СЕТ СН'!$G$5-'СЕТ СН'!$G$24</f>
        <v>2878.0969929500002</v>
      </c>
      <c r="Q53" s="36">
        <f>SUMIFS(СВЦЭМ!$D$33:$D$776,СВЦЭМ!$A$33:$A$776,$A53,СВЦЭМ!$B$33:$B$776,Q$47)+'СЕТ СН'!$G$14+СВЦЭМ!$D$10+'СЕТ СН'!$G$5-'СЕТ СН'!$G$24</f>
        <v>2884.9846981999999</v>
      </c>
      <c r="R53" s="36">
        <f>SUMIFS(СВЦЭМ!$D$33:$D$776,СВЦЭМ!$A$33:$A$776,$A53,СВЦЭМ!$B$33:$B$776,R$47)+'СЕТ СН'!$G$14+СВЦЭМ!$D$10+'СЕТ СН'!$G$5-'СЕТ СН'!$G$24</f>
        <v>2840.1992176100002</v>
      </c>
      <c r="S53" s="36">
        <f>SUMIFS(СВЦЭМ!$D$33:$D$776,СВЦЭМ!$A$33:$A$776,$A53,СВЦЭМ!$B$33:$B$776,S$47)+'СЕТ СН'!$G$14+СВЦЭМ!$D$10+'СЕТ СН'!$G$5-'СЕТ СН'!$G$24</f>
        <v>2807.3171109200002</v>
      </c>
      <c r="T53" s="36">
        <f>SUMIFS(СВЦЭМ!$D$33:$D$776,СВЦЭМ!$A$33:$A$776,$A53,СВЦЭМ!$B$33:$B$776,T$47)+'СЕТ СН'!$G$14+СВЦЭМ!$D$10+'СЕТ СН'!$G$5-'СЕТ СН'!$G$24</f>
        <v>2829.0899539500001</v>
      </c>
      <c r="U53" s="36">
        <f>SUMIFS(СВЦЭМ!$D$33:$D$776,СВЦЭМ!$A$33:$A$776,$A53,СВЦЭМ!$B$33:$B$776,U$47)+'СЕТ СН'!$G$14+СВЦЭМ!$D$10+'СЕТ СН'!$G$5-'СЕТ СН'!$G$24</f>
        <v>2826.0427076000001</v>
      </c>
      <c r="V53" s="36">
        <f>SUMIFS(СВЦЭМ!$D$33:$D$776,СВЦЭМ!$A$33:$A$776,$A53,СВЦЭМ!$B$33:$B$776,V$47)+'СЕТ СН'!$G$14+СВЦЭМ!$D$10+'СЕТ СН'!$G$5-'СЕТ СН'!$G$24</f>
        <v>2821.2774111200001</v>
      </c>
      <c r="W53" s="36">
        <f>SUMIFS(СВЦЭМ!$D$33:$D$776,СВЦЭМ!$A$33:$A$776,$A53,СВЦЭМ!$B$33:$B$776,W$47)+'СЕТ СН'!$G$14+СВЦЭМ!$D$10+'СЕТ СН'!$G$5-'СЕТ СН'!$G$24</f>
        <v>2811.7214249200001</v>
      </c>
      <c r="X53" s="36">
        <f>SUMIFS(СВЦЭМ!$D$33:$D$776,СВЦЭМ!$A$33:$A$776,$A53,СВЦЭМ!$B$33:$B$776,X$47)+'СЕТ СН'!$G$14+СВЦЭМ!$D$10+'СЕТ СН'!$G$5-'СЕТ СН'!$G$24</f>
        <v>2802.04681579</v>
      </c>
      <c r="Y53" s="36">
        <f>SUMIFS(СВЦЭМ!$D$33:$D$776,СВЦЭМ!$A$33:$A$776,$A53,СВЦЭМ!$B$33:$B$776,Y$47)+'СЕТ СН'!$G$14+СВЦЭМ!$D$10+'СЕТ СН'!$G$5-'СЕТ СН'!$G$24</f>
        <v>2829.7529080100003</v>
      </c>
    </row>
    <row r="54" spans="1:25" ht="15.75" x14ac:dyDescent="0.2">
      <c r="A54" s="35">
        <f t="shared" si="1"/>
        <v>44172</v>
      </c>
      <c r="B54" s="36">
        <f>SUMIFS(СВЦЭМ!$D$33:$D$776,СВЦЭМ!$A$33:$A$776,$A54,СВЦЭМ!$B$33:$B$776,B$47)+'СЕТ СН'!$G$14+СВЦЭМ!$D$10+'СЕТ СН'!$G$5-'СЕТ СН'!$G$24</f>
        <v>2899.7908295400002</v>
      </c>
      <c r="C54" s="36">
        <f>SUMIFS(СВЦЭМ!$D$33:$D$776,СВЦЭМ!$A$33:$A$776,$A54,СВЦЭМ!$B$33:$B$776,C$47)+'СЕТ СН'!$G$14+СВЦЭМ!$D$10+'СЕТ СН'!$G$5-'СЕТ СН'!$G$24</f>
        <v>2953.5795291700001</v>
      </c>
      <c r="D54" s="36">
        <f>SUMIFS(СВЦЭМ!$D$33:$D$776,СВЦЭМ!$A$33:$A$776,$A54,СВЦЭМ!$B$33:$B$776,D$47)+'СЕТ СН'!$G$14+СВЦЭМ!$D$10+'СЕТ СН'!$G$5-'СЕТ СН'!$G$24</f>
        <v>2971.3924442900002</v>
      </c>
      <c r="E54" s="36">
        <f>SUMIFS(СВЦЭМ!$D$33:$D$776,СВЦЭМ!$A$33:$A$776,$A54,СВЦЭМ!$B$33:$B$776,E$47)+'СЕТ СН'!$G$14+СВЦЭМ!$D$10+'СЕТ СН'!$G$5-'СЕТ СН'!$G$24</f>
        <v>2980.8534147099999</v>
      </c>
      <c r="F54" s="36">
        <f>SUMIFS(СВЦЭМ!$D$33:$D$776,СВЦЭМ!$A$33:$A$776,$A54,СВЦЭМ!$B$33:$B$776,F$47)+'СЕТ СН'!$G$14+СВЦЭМ!$D$10+'СЕТ СН'!$G$5-'СЕТ СН'!$G$24</f>
        <v>2975.7525508899998</v>
      </c>
      <c r="G54" s="36">
        <f>SUMIFS(СВЦЭМ!$D$33:$D$776,СВЦЭМ!$A$33:$A$776,$A54,СВЦЭМ!$B$33:$B$776,G$47)+'СЕТ СН'!$G$14+СВЦЭМ!$D$10+'СЕТ СН'!$G$5-'СЕТ СН'!$G$24</f>
        <v>2961.1286389699999</v>
      </c>
      <c r="H54" s="36">
        <f>SUMIFS(СВЦЭМ!$D$33:$D$776,СВЦЭМ!$A$33:$A$776,$A54,СВЦЭМ!$B$33:$B$776,H$47)+'СЕТ СН'!$G$14+СВЦЭМ!$D$10+'СЕТ СН'!$G$5-'СЕТ СН'!$G$24</f>
        <v>2924.5223791200001</v>
      </c>
      <c r="I54" s="36">
        <f>SUMIFS(СВЦЭМ!$D$33:$D$776,СВЦЭМ!$A$33:$A$776,$A54,СВЦЭМ!$B$33:$B$776,I$47)+'СЕТ СН'!$G$14+СВЦЭМ!$D$10+'СЕТ СН'!$G$5-'СЕТ СН'!$G$24</f>
        <v>2874.2995166199998</v>
      </c>
      <c r="J54" s="36">
        <f>SUMIFS(СВЦЭМ!$D$33:$D$776,СВЦЭМ!$A$33:$A$776,$A54,СВЦЭМ!$B$33:$B$776,J$47)+'СЕТ СН'!$G$14+СВЦЭМ!$D$10+'СЕТ СН'!$G$5-'СЕТ СН'!$G$24</f>
        <v>2862.79908647</v>
      </c>
      <c r="K54" s="36">
        <f>SUMIFS(СВЦЭМ!$D$33:$D$776,СВЦЭМ!$A$33:$A$776,$A54,СВЦЭМ!$B$33:$B$776,K$47)+'СЕТ СН'!$G$14+СВЦЭМ!$D$10+'СЕТ СН'!$G$5-'СЕТ СН'!$G$24</f>
        <v>2836.5131979299999</v>
      </c>
      <c r="L54" s="36">
        <f>SUMIFS(СВЦЭМ!$D$33:$D$776,СВЦЭМ!$A$33:$A$776,$A54,СВЦЭМ!$B$33:$B$776,L$47)+'СЕТ СН'!$G$14+СВЦЭМ!$D$10+'СЕТ СН'!$G$5-'СЕТ СН'!$G$24</f>
        <v>2840.1767790700001</v>
      </c>
      <c r="M54" s="36">
        <f>SUMIFS(СВЦЭМ!$D$33:$D$776,СВЦЭМ!$A$33:$A$776,$A54,СВЦЭМ!$B$33:$B$776,M$47)+'СЕТ СН'!$G$14+СВЦЭМ!$D$10+'СЕТ СН'!$G$5-'СЕТ СН'!$G$24</f>
        <v>2829.5933908799998</v>
      </c>
      <c r="N54" s="36">
        <f>SUMIFS(СВЦЭМ!$D$33:$D$776,СВЦЭМ!$A$33:$A$776,$A54,СВЦЭМ!$B$33:$B$776,N$47)+'СЕТ СН'!$G$14+СВЦЭМ!$D$10+'СЕТ СН'!$G$5-'СЕТ СН'!$G$24</f>
        <v>2817.2054604499999</v>
      </c>
      <c r="O54" s="36">
        <f>SUMIFS(СВЦЭМ!$D$33:$D$776,СВЦЭМ!$A$33:$A$776,$A54,СВЦЭМ!$B$33:$B$776,O$47)+'СЕТ СН'!$G$14+СВЦЭМ!$D$10+'СЕТ СН'!$G$5-'СЕТ СН'!$G$24</f>
        <v>2855.39086645</v>
      </c>
      <c r="P54" s="36">
        <f>SUMIFS(СВЦЭМ!$D$33:$D$776,СВЦЭМ!$A$33:$A$776,$A54,СВЦЭМ!$B$33:$B$776,P$47)+'СЕТ СН'!$G$14+СВЦЭМ!$D$10+'СЕТ СН'!$G$5-'СЕТ СН'!$G$24</f>
        <v>2875.2882961599998</v>
      </c>
      <c r="Q54" s="36">
        <f>SUMIFS(СВЦЭМ!$D$33:$D$776,СВЦЭМ!$A$33:$A$776,$A54,СВЦЭМ!$B$33:$B$776,Q$47)+'СЕТ СН'!$G$14+СВЦЭМ!$D$10+'СЕТ СН'!$G$5-'СЕТ СН'!$G$24</f>
        <v>2876.4782571000001</v>
      </c>
      <c r="R54" s="36">
        <f>SUMIFS(СВЦЭМ!$D$33:$D$776,СВЦЭМ!$A$33:$A$776,$A54,СВЦЭМ!$B$33:$B$776,R$47)+'СЕТ СН'!$G$14+СВЦЭМ!$D$10+'СЕТ СН'!$G$5-'СЕТ СН'!$G$24</f>
        <v>2832.5273611600001</v>
      </c>
      <c r="S54" s="36">
        <f>SUMIFS(СВЦЭМ!$D$33:$D$776,СВЦЭМ!$A$33:$A$776,$A54,СВЦЭМ!$B$33:$B$776,S$47)+'СЕТ СН'!$G$14+СВЦЭМ!$D$10+'СЕТ СН'!$G$5-'СЕТ СН'!$G$24</f>
        <v>2824.4834465900003</v>
      </c>
      <c r="T54" s="36">
        <f>SUMIFS(СВЦЭМ!$D$33:$D$776,СВЦЭМ!$A$33:$A$776,$A54,СВЦЭМ!$B$33:$B$776,T$47)+'СЕТ СН'!$G$14+СВЦЭМ!$D$10+'СЕТ СН'!$G$5-'СЕТ СН'!$G$24</f>
        <v>2836.76994083</v>
      </c>
      <c r="U54" s="36">
        <f>SUMIFS(СВЦЭМ!$D$33:$D$776,СВЦЭМ!$A$33:$A$776,$A54,СВЦЭМ!$B$33:$B$776,U$47)+'СЕТ СН'!$G$14+СВЦЭМ!$D$10+'СЕТ СН'!$G$5-'СЕТ СН'!$G$24</f>
        <v>2825.8512218200003</v>
      </c>
      <c r="V54" s="36">
        <f>SUMIFS(СВЦЭМ!$D$33:$D$776,СВЦЭМ!$A$33:$A$776,$A54,СВЦЭМ!$B$33:$B$776,V$47)+'СЕТ СН'!$G$14+СВЦЭМ!$D$10+'СЕТ СН'!$G$5-'СЕТ СН'!$G$24</f>
        <v>2828.6460474200003</v>
      </c>
      <c r="W54" s="36">
        <f>SUMIFS(СВЦЭМ!$D$33:$D$776,СВЦЭМ!$A$33:$A$776,$A54,СВЦЭМ!$B$33:$B$776,W$47)+'СЕТ СН'!$G$14+СВЦЭМ!$D$10+'СЕТ СН'!$G$5-'СЕТ СН'!$G$24</f>
        <v>2833.3356426</v>
      </c>
      <c r="X54" s="36">
        <f>SUMIFS(СВЦЭМ!$D$33:$D$776,СВЦЭМ!$A$33:$A$776,$A54,СВЦЭМ!$B$33:$B$776,X$47)+'СЕТ СН'!$G$14+СВЦЭМ!$D$10+'СЕТ СН'!$G$5-'СЕТ СН'!$G$24</f>
        <v>2826.2362214499999</v>
      </c>
      <c r="Y54" s="36">
        <f>SUMIFS(СВЦЭМ!$D$33:$D$776,СВЦЭМ!$A$33:$A$776,$A54,СВЦЭМ!$B$33:$B$776,Y$47)+'СЕТ СН'!$G$14+СВЦЭМ!$D$10+'СЕТ СН'!$G$5-'СЕТ СН'!$G$24</f>
        <v>2845.4810018400003</v>
      </c>
    </row>
    <row r="55" spans="1:25" ht="15.75" x14ac:dyDescent="0.2">
      <c r="A55" s="35">
        <f t="shared" si="1"/>
        <v>44173</v>
      </c>
      <c r="B55" s="36">
        <f>SUMIFS(СВЦЭМ!$D$33:$D$776,СВЦЭМ!$A$33:$A$776,$A55,СВЦЭМ!$B$33:$B$776,B$47)+'СЕТ СН'!$G$14+СВЦЭМ!$D$10+'СЕТ СН'!$G$5-'СЕТ СН'!$G$24</f>
        <v>2889.2648079700002</v>
      </c>
      <c r="C55" s="36">
        <f>SUMIFS(СВЦЭМ!$D$33:$D$776,СВЦЭМ!$A$33:$A$776,$A55,СВЦЭМ!$B$33:$B$776,C$47)+'СЕТ СН'!$G$14+СВЦЭМ!$D$10+'СЕТ СН'!$G$5-'СЕТ СН'!$G$24</f>
        <v>2943.2710288600001</v>
      </c>
      <c r="D55" s="36">
        <f>SUMIFS(СВЦЭМ!$D$33:$D$776,СВЦЭМ!$A$33:$A$776,$A55,СВЦЭМ!$B$33:$B$776,D$47)+'СЕТ СН'!$G$14+СВЦЭМ!$D$10+'СЕТ СН'!$G$5-'СЕТ СН'!$G$24</f>
        <v>2946.59651996</v>
      </c>
      <c r="E55" s="36">
        <f>SUMIFS(СВЦЭМ!$D$33:$D$776,СВЦЭМ!$A$33:$A$776,$A55,СВЦЭМ!$B$33:$B$776,E$47)+'СЕТ СН'!$G$14+СВЦЭМ!$D$10+'СЕТ СН'!$G$5-'СЕТ СН'!$G$24</f>
        <v>2948.9165273099998</v>
      </c>
      <c r="F55" s="36">
        <f>SUMIFS(СВЦЭМ!$D$33:$D$776,СВЦЭМ!$A$33:$A$776,$A55,СВЦЭМ!$B$33:$B$776,F$47)+'СЕТ СН'!$G$14+СВЦЭМ!$D$10+'СЕТ СН'!$G$5-'СЕТ СН'!$G$24</f>
        <v>2947.5659500500001</v>
      </c>
      <c r="G55" s="36">
        <f>SUMIFS(СВЦЭМ!$D$33:$D$776,СВЦЭМ!$A$33:$A$776,$A55,СВЦЭМ!$B$33:$B$776,G$47)+'СЕТ СН'!$G$14+СВЦЭМ!$D$10+'СЕТ СН'!$G$5-'СЕТ СН'!$G$24</f>
        <v>2940.0398411699998</v>
      </c>
      <c r="H55" s="36">
        <f>SUMIFS(СВЦЭМ!$D$33:$D$776,СВЦЭМ!$A$33:$A$776,$A55,СВЦЭМ!$B$33:$B$776,H$47)+'СЕТ СН'!$G$14+СВЦЭМ!$D$10+'СЕТ СН'!$G$5-'СЕТ СН'!$G$24</f>
        <v>2885.2955843300001</v>
      </c>
      <c r="I55" s="36">
        <f>SUMIFS(СВЦЭМ!$D$33:$D$776,СВЦЭМ!$A$33:$A$776,$A55,СВЦЭМ!$B$33:$B$776,I$47)+'СЕТ СН'!$G$14+СВЦЭМ!$D$10+'СЕТ СН'!$G$5-'СЕТ СН'!$G$24</f>
        <v>2859.0275342899999</v>
      </c>
      <c r="J55" s="36">
        <f>SUMIFS(СВЦЭМ!$D$33:$D$776,СВЦЭМ!$A$33:$A$776,$A55,СВЦЭМ!$B$33:$B$776,J$47)+'СЕТ СН'!$G$14+СВЦЭМ!$D$10+'СЕТ СН'!$G$5-'СЕТ СН'!$G$24</f>
        <v>2823.2622537699999</v>
      </c>
      <c r="K55" s="36">
        <f>SUMIFS(СВЦЭМ!$D$33:$D$776,СВЦЭМ!$A$33:$A$776,$A55,СВЦЭМ!$B$33:$B$776,K$47)+'СЕТ СН'!$G$14+СВЦЭМ!$D$10+'СЕТ СН'!$G$5-'СЕТ СН'!$G$24</f>
        <v>2827.5453191300003</v>
      </c>
      <c r="L55" s="36">
        <f>SUMIFS(СВЦЭМ!$D$33:$D$776,СВЦЭМ!$A$33:$A$776,$A55,СВЦЭМ!$B$33:$B$776,L$47)+'СЕТ СН'!$G$14+СВЦЭМ!$D$10+'СЕТ СН'!$G$5-'СЕТ СН'!$G$24</f>
        <v>2834.1376673599998</v>
      </c>
      <c r="M55" s="36">
        <f>SUMIFS(СВЦЭМ!$D$33:$D$776,СВЦЭМ!$A$33:$A$776,$A55,СВЦЭМ!$B$33:$B$776,M$47)+'СЕТ СН'!$G$14+СВЦЭМ!$D$10+'СЕТ СН'!$G$5-'СЕТ СН'!$G$24</f>
        <v>2831.2584568100001</v>
      </c>
      <c r="N55" s="36">
        <f>SUMIFS(СВЦЭМ!$D$33:$D$776,СВЦЭМ!$A$33:$A$776,$A55,СВЦЭМ!$B$33:$B$776,N$47)+'СЕТ СН'!$G$14+СВЦЭМ!$D$10+'СЕТ СН'!$G$5-'СЕТ СН'!$G$24</f>
        <v>2830.0582453900001</v>
      </c>
      <c r="O55" s="36">
        <f>SUMIFS(СВЦЭМ!$D$33:$D$776,СВЦЭМ!$A$33:$A$776,$A55,СВЦЭМ!$B$33:$B$776,O$47)+'СЕТ СН'!$G$14+СВЦЭМ!$D$10+'СЕТ СН'!$G$5-'СЕТ СН'!$G$24</f>
        <v>2861.4239596500001</v>
      </c>
      <c r="P55" s="36">
        <f>SUMIFS(СВЦЭМ!$D$33:$D$776,СВЦЭМ!$A$33:$A$776,$A55,СВЦЭМ!$B$33:$B$776,P$47)+'СЕТ СН'!$G$14+СВЦЭМ!$D$10+'СЕТ СН'!$G$5-'СЕТ СН'!$G$24</f>
        <v>2870.2448943200002</v>
      </c>
      <c r="Q55" s="36">
        <f>SUMIFS(СВЦЭМ!$D$33:$D$776,СВЦЭМ!$A$33:$A$776,$A55,СВЦЭМ!$B$33:$B$776,Q$47)+'СЕТ СН'!$G$14+СВЦЭМ!$D$10+'СЕТ СН'!$G$5-'СЕТ СН'!$G$24</f>
        <v>2869.12171773</v>
      </c>
      <c r="R55" s="36">
        <f>SUMIFS(СВЦЭМ!$D$33:$D$776,СВЦЭМ!$A$33:$A$776,$A55,СВЦЭМ!$B$33:$B$776,R$47)+'СЕТ СН'!$G$14+СВЦЭМ!$D$10+'СЕТ СН'!$G$5-'СЕТ СН'!$G$24</f>
        <v>2842.70662825</v>
      </c>
      <c r="S55" s="36">
        <f>SUMIFS(СВЦЭМ!$D$33:$D$776,СВЦЭМ!$A$33:$A$776,$A55,СВЦЭМ!$B$33:$B$776,S$47)+'СЕТ СН'!$G$14+СВЦЭМ!$D$10+'СЕТ СН'!$G$5-'СЕТ СН'!$G$24</f>
        <v>2833.4902160199999</v>
      </c>
      <c r="T55" s="36">
        <f>SUMIFS(СВЦЭМ!$D$33:$D$776,СВЦЭМ!$A$33:$A$776,$A55,СВЦЭМ!$B$33:$B$776,T$47)+'СЕТ СН'!$G$14+СВЦЭМ!$D$10+'СЕТ СН'!$G$5-'СЕТ СН'!$G$24</f>
        <v>2835.9985561600001</v>
      </c>
      <c r="U55" s="36">
        <f>SUMIFS(СВЦЭМ!$D$33:$D$776,СВЦЭМ!$A$33:$A$776,$A55,СВЦЭМ!$B$33:$B$776,U$47)+'СЕТ СН'!$G$14+СВЦЭМ!$D$10+'СЕТ СН'!$G$5-'СЕТ СН'!$G$24</f>
        <v>2832.1454699400001</v>
      </c>
      <c r="V55" s="36">
        <f>SUMIFS(СВЦЭМ!$D$33:$D$776,СВЦЭМ!$A$33:$A$776,$A55,СВЦЭМ!$B$33:$B$776,V$47)+'СЕТ СН'!$G$14+СВЦЭМ!$D$10+'СЕТ СН'!$G$5-'СЕТ СН'!$G$24</f>
        <v>2832.83467913</v>
      </c>
      <c r="W55" s="36">
        <f>SUMIFS(СВЦЭМ!$D$33:$D$776,СВЦЭМ!$A$33:$A$776,$A55,СВЦЭМ!$B$33:$B$776,W$47)+'СЕТ СН'!$G$14+СВЦЭМ!$D$10+'СЕТ СН'!$G$5-'СЕТ СН'!$G$24</f>
        <v>2829.0121043500003</v>
      </c>
      <c r="X55" s="36">
        <f>SUMIFS(СВЦЭМ!$D$33:$D$776,СВЦЭМ!$A$33:$A$776,$A55,СВЦЭМ!$B$33:$B$776,X$47)+'СЕТ СН'!$G$14+СВЦЭМ!$D$10+'СЕТ СН'!$G$5-'СЕТ СН'!$G$24</f>
        <v>2832.0714934500002</v>
      </c>
      <c r="Y55" s="36">
        <f>SUMIFS(СВЦЭМ!$D$33:$D$776,СВЦЭМ!$A$33:$A$776,$A55,СВЦЭМ!$B$33:$B$776,Y$47)+'СЕТ СН'!$G$14+СВЦЭМ!$D$10+'СЕТ СН'!$G$5-'СЕТ СН'!$G$24</f>
        <v>2833.9012154299999</v>
      </c>
    </row>
    <row r="56" spans="1:25" ht="15.75" x14ac:dyDescent="0.2">
      <c r="A56" s="35">
        <f t="shared" si="1"/>
        <v>44174</v>
      </c>
      <c r="B56" s="36">
        <f>SUMIFS(СВЦЭМ!$D$33:$D$776,СВЦЭМ!$A$33:$A$776,$A56,СВЦЭМ!$B$33:$B$776,B$47)+'СЕТ СН'!$G$14+СВЦЭМ!$D$10+'СЕТ СН'!$G$5-'СЕТ СН'!$G$24</f>
        <v>2891.6467440199999</v>
      </c>
      <c r="C56" s="36">
        <f>SUMIFS(СВЦЭМ!$D$33:$D$776,СВЦЭМ!$A$33:$A$776,$A56,СВЦЭМ!$B$33:$B$776,C$47)+'СЕТ СН'!$G$14+СВЦЭМ!$D$10+'СЕТ СН'!$G$5-'СЕТ СН'!$G$24</f>
        <v>2926.5985742900002</v>
      </c>
      <c r="D56" s="36">
        <f>SUMIFS(СВЦЭМ!$D$33:$D$776,СВЦЭМ!$A$33:$A$776,$A56,СВЦЭМ!$B$33:$B$776,D$47)+'СЕТ СН'!$G$14+СВЦЭМ!$D$10+'СЕТ СН'!$G$5-'СЕТ СН'!$G$24</f>
        <v>2946.2219988799998</v>
      </c>
      <c r="E56" s="36">
        <f>SUMIFS(СВЦЭМ!$D$33:$D$776,СВЦЭМ!$A$33:$A$776,$A56,СВЦЭМ!$B$33:$B$776,E$47)+'СЕТ СН'!$G$14+СВЦЭМ!$D$10+'СЕТ СН'!$G$5-'СЕТ СН'!$G$24</f>
        <v>2957.9740747800001</v>
      </c>
      <c r="F56" s="36">
        <f>SUMIFS(СВЦЭМ!$D$33:$D$776,СВЦЭМ!$A$33:$A$776,$A56,СВЦЭМ!$B$33:$B$776,F$47)+'СЕТ СН'!$G$14+СВЦЭМ!$D$10+'СЕТ СН'!$G$5-'СЕТ СН'!$G$24</f>
        <v>2957.8008553999998</v>
      </c>
      <c r="G56" s="36">
        <f>SUMIFS(СВЦЭМ!$D$33:$D$776,СВЦЭМ!$A$33:$A$776,$A56,СВЦЭМ!$B$33:$B$776,G$47)+'СЕТ СН'!$G$14+СВЦЭМ!$D$10+'СЕТ СН'!$G$5-'СЕТ СН'!$G$24</f>
        <v>2949.2851506000002</v>
      </c>
      <c r="H56" s="36">
        <f>SUMIFS(СВЦЭМ!$D$33:$D$776,СВЦЭМ!$A$33:$A$776,$A56,СВЦЭМ!$B$33:$B$776,H$47)+'СЕТ СН'!$G$14+СВЦЭМ!$D$10+'СЕТ СН'!$G$5-'СЕТ СН'!$G$24</f>
        <v>2914.49072389</v>
      </c>
      <c r="I56" s="36">
        <f>SUMIFS(СВЦЭМ!$D$33:$D$776,СВЦЭМ!$A$33:$A$776,$A56,СВЦЭМ!$B$33:$B$776,I$47)+'СЕТ СН'!$G$14+СВЦЭМ!$D$10+'СЕТ СН'!$G$5-'СЕТ СН'!$G$24</f>
        <v>2866.7147193999999</v>
      </c>
      <c r="J56" s="36">
        <f>SUMIFS(СВЦЭМ!$D$33:$D$776,СВЦЭМ!$A$33:$A$776,$A56,СВЦЭМ!$B$33:$B$776,J$47)+'СЕТ СН'!$G$14+СВЦЭМ!$D$10+'СЕТ СН'!$G$5-'СЕТ СН'!$G$24</f>
        <v>2835.0459379399999</v>
      </c>
      <c r="K56" s="36">
        <f>SUMIFS(СВЦЭМ!$D$33:$D$776,СВЦЭМ!$A$33:$A$776,$A56,СВЦЭМ!$B$33:$B$776,K$47)+'СЕТ СН'!$G$14+СВЦЭМ!$D$10+'СЕТ СН'!$G$5-'СЕТ СН'!$G$24</f>
        <v>2828.69950991</v>
      </c>
      <c r="L56" s="36">
        <f>SUMIFS(СВЦЭМ!$D$33:$D$776,СВЦЭМ!$A$33:$A$776,$A56,СВЦЭМ!$B$33:$B$776,L$47)+'СЕТ СН'!$G$14+СВЦЭМ!$D$10+'СЕТ СН'!$G$5-'СЕТ СН'!$G$24</f>
        <v>2832.0483800100001</v>
      </c>
      <c r="M56" s="36">
        <f>SUMIFS(СВЦЭМ!$D$33:$D$776,СВЦЭМ!$A$33:$A$776,$A56,СВЦЭМ!$B$33:$B$776,M$47)+'СЕТ СН'!$G$14+СВЦЭМ!$D$10+'СЕТ СН'!$G$5-'СЕТ СН'!$G$24</f>
        <v>2840.1694110100002</v>
      </c>
      <c r="N56" s="36">
        <f>SUMIFS(СВЦЭМ!$D$33:$D$776,СВЦЭМ!$A$33:$A$776,$A56,СВЦЭМ!$B$33:$B$776,N$47)+'СЕТ СН'!$G$14+СВЦЭМ!$D$10+'СЕТ СН'!$G$5-'СЕТ СН'!$G$24</f>
        <v>2840.6108518599999</v>
      </c>
      <c r="O56" s="36">
        <f>SUMIFS(СВЦЭМ!$D$33:$D$776,СВЦЭМ!$A$33:$A$776,$A56,СВЦЭМ!$B$33:$B$776,O$47)+'СЕТ СН'!$G$14+СВЦЭМ!$D$10+'СЕТ СН'!$G$5-'СЕТ СН'!$G$24</f>
        <v>2883.4778666800003</v>
      </c>
      <c r="P56" s="36">
        <f>SUMIFS(СВЦЭМ!$D$33:$D$776,СВЦЭМ!$A$33:$A$776,$A56,СВЦЭМ!$B$33:$B$776,P$47)+'СЕТ СН'!$G$14+СВЦЭМ!$D$10+'СЕТ СН'!$G$5-'СЕТ СН'!$G$24</f>
        <v>2898.3009681900003</v>
      </c>
      <c r="Q56" s="36">
        <f>SUMIFS(СВЦЭМ!$D$33:$D$776,СВЦЭМ!$A$33:$A$776,$A56,СВЦЭМ!$B$33:$B$776,Q$47)+'СЕТ СН'!$G$14+СВЦЭМ!$D$10+'СЕТ СН'!$G$5-'СЕТ СН'!$G$24</f>
        <v>2903.6026240000001</v>
      </c>
      <c r="R56" s="36">
        <f>SUMIFS(СВЦЭМ!$D$33:$D$776,СВЦЭМ!$A$33:$A$776,$A56,СВЦЭМ!$B$33:$B$776,R$47)+'СЕТ СН'!$G$14+СВЦЭМ!$D$10+'СЕТ СН'!$G$5-'СЕТ СН'!$G$24</f>
        <v>2862.60469616</v>
      </c>
      <c r="S56" s="36">
        <f>SUMIFS(СВЦЭМ!$D$33:$D$776,СВЦЭМ!$A$33:$A$776,$A56,СВЦЭМ!$B$33:$B$776,S$47)+'СЕТ СН'!$G$14+СВЦЭМ!$D$10+'СЕТ СН'!$G$5-'СЕТ СН'!$G$24</f>
        <v>2842.85589639</v>
      </c>
      <c r="T56" s="36">
        <f>SUMIFS(СВЦЭМ!$D$33:$D$776,СВЦЭМ!$A$33:$A$776,$A56,СВЦЭМ!$B$33:$B$776,T$47)+'СЕТ СН'!$G$14+СВЦЭМ!$D$10+'СЕТ СН'!$G$5-'СЕТ СН'!$G$24</f>
        <v>2834.5642358099999</v>
      </c>
      <c r="U56" s="36">
        <f>SUMIFS(СВЦЭМ!$D$33:$D$776,СВЦЭМ!$A$33:$A$776,$A56,СВЦЭМ!$B$33:$B$776,U$47)+'СЕТ СН'!$G$14+СВЦЭМ!$D$10+'СЕТ СН'!$G$5-'СЕТ СН'!$G$24</f>
        <v>2832.0489097499999</v>
      </c>
      <c r="V56" s="36">
        <f>SUMIFS(СВЦЭМ!$D$33:$D$776,СВЦЭМ!$A$33:$A$776,$A56,СВЦЭМ!$B$33:$B$776,V$47)+'СЕТ СН'!$G$14+СВЦЭМ!$D$10+'СЕТ СН'!$G$5-'СЕТ СН'!$G$24</f>
        <v>2833.68768555</v>
      </c>
      <c r="W56" s="36">
        <f>SUMIFS(СВЦЭМ!$D$33:$D$776,СВЦЭМ!$A$33:$A$776,$A56,СВЦЭМ!$B$33:$B$776,W$47)+'СЕТ СН'!$G$14+СВЦЭМ!$D$10+'СЕТ СН'!$G$5-'СЕТ СН'!$G$24</f>
        <v>2842.8770429400001</v>
      </c>
      <c r="X56" s="36">
        <f>SUMIFS(СВЦЭМ!$D$33:$D$776,СВЦЭМ!$A$33:$A$776,$A56,СВЦЭМ!$B$33:$B$776,X$47)+'СЕТ СН'!$G$14+СВЦЭМ!$D$10+'СЕТ СН'!$G$5-'СЕТ СН'!$G$24</f>
        <v>2852.0384307499999</v>
      </c>
      <c r="Y56" s="36">
        <f>SUMIFS(СВЦЭМ!$D$33:$D$776,СВЦЭМ!$A$33:$A$776,$A56,СВЦЭМ!$B$33:$B$776,Y$47)+'СЕТ СН'!$G$14+СВЦЭМ!$D$10+'СЕТ СН'!$G$5-'СЕТ СН'!$G$24</f>
        <v>2867.1592528000001</v>
      </c>
    </row>
    <row r="57" spans="1:25" ht="15.75" x14ac:dyDescent="0.2">
      <c r="A57" s="35">
        <f t="shared" si="1"/>
        <v>44175</v>
      </c>
      <c r="B57" s="36">
        <f>SUMIFS(СВЦЭМ!$D$33:$D$776,СВЦЭМ!$A$33:$A$776,$A57,СВЦЭМ!$B$33:$B$776,B$47)+'СЕТ СН'!$G$14+СВЦЭМ!$D$10+'СЕТ СН'!$G$5-'СЕТ СН'!$G$24</f>
        <v>2925.0854900200002</v>
      </c>
      <c r="C57" s="36">
        <f>SUMIFS(СВЦЭМ!$D$33:$D$776,СВЦЭМ!$A$33:$A$776,$A57,СВЦЭМ!$B$33:$B$776,C$47)+'СЕТ СН'!$G$14+СВЦЭМ!$D$10+'СЕТ СН'!$G$5-'СЕТ СН'!$G$24</f>
        <v>2985.4258624499998</v>
      </c>
      <c r="D57" s="36">
        <f>SUMIFS(СВЦЭМ!$D$33:$D$776,СВЦЭМ!$A$33:$A$776,$A57,СВЦЭМ!$B$33:$B$776,D$47)+'СЕТ СН'!$G$14+СВЦЭМ!$D$10+'СЕТ СН'!$G$5-'СЕТ СН'!$G$24</f>
        <v>2998.7533013000002</v>
      </c>
      <c r="E57" s="36">
        <f>SUMIFS(СВЦЭМ!$D$33:$D$776,СВЦЭМ!$A$33:$A$776,$A57,СВЦЭМ!$B$33:$B$776,E$47)+'СЕТ СН'!$G$14+СВЦЭМ!$D$10+'СЕТ СН'!$G$5-'СЕТ СН'!$G$24</f>
        <v>3001.31045051</v>
      </c>
      <c r="F57" s="36">
        <f>SUMIFS(СВЦЭМ!$D$33:$D$776,СВЦЭМ!$A$33:$A$776,$A57,СВЦЭМ!$B$33:$B$776,F$47)+'СЕТ СН'!$G$14+СВЦЭМ!$D$10+'СЕТ СН'!$G$5-'СЕТ СН'!$G$24</f>
        <v>3004.5724160999998</v>
      </c>
      <c r="G57" s="36">
        <f>SUMIFS(СВЦЭМ!$D$33:$D$776,СВЦЭМ!$A$33:$A$776,$A57,СВЦЭМ!$B$33:$B$776,G$47)+'СЕТ СН'!$G$14+СВЦЭМ!$D$10+'СЕТ СН'!$G$5-'СЕТ СН'!$G$24</f>
        <v>2987.85352917</v>
      </c>
      <c r="H57" s="36">
        <f>SUMIFS(СВЦЭМ!$D$33:$D$776,СВЦЭМ!$A$33:$A$776,$A57,СВЦЭМ!$B$33:$B$776,H$47)+'СЕТ СН'!$G$14+СВЦЭМ!$D$10+'СЕТ СН'!$G$5-'СЕТ СН'!$G$24</f>
        <v>2956.02388182</v>
      </c>
      <c r="I57" s="36">
        <f>SUMIFS(СВЦЭМ!$D$33:$D$776,СВЦЭМ!$A$33:$A$776,$A57,СВЦЭМ!$B$33:$B$776,I$47)+'СЕТ СН'!$G$14+СВЦЭМ!$D$10+'СЕТ СН'!$G$5-'СЕТ СН'!$G$24</f>
        <v>2888.1301637199999</v>
      </c>
      <c r="J57" s="36">
        <f>SUMIFS(СВЦЭМ!$D$33:$D$776,СВЦЭМ!$A$33:$A$776,$A57,СВЦЭМ!$B$33:$B$776,J$47)+'СЕТ СН'!$G$14+СВЦЭМ!$D$10+'СЕТ СН'!$G$5-'СЕТ СН'!$G$24</f>
        <v>2841.4334191500002</v>
      </c>
      <c r="K57" s="36">
        <f>SUMIFS(СВЦЭМ!$D$33:$D$776,СВЦЭМ!$A$33:$A$776,$A57,СВЦЭМ!$B$33:$B$776,K$47)+'СЕТ СН'!$G$14+СВЦЭМ!$D$10+'СЕТ СН'!$G$5-'СЕТ СН'!$G$24</f>
        <v>2826.2607642799999</v>
      </c>
      <c r="L57" s="36">
        <f>SUMIFS(СВЦЭМ!$D$33:$D$776,СВЦЭМ!$A$33:$A$776,$A57,СВЦЭМ!$B$33:$B$776,L$47)+'СЕТ СН'!$G$14+СВЦЭМ!$D$10+'СЕТ СН'!$G$5-'СЕТ СН'!$G$24</f>
        <v>2823.3683027000002</v>
      </c>
      <c r="M57" s="36">
        <f>SUMIFS(СВЦЭМ!$D$33:$D$776,СВЦЭМ!$A$33:$A$776,$A57,СВЦЭМ!$B$33:$B$776,M$47)+'СЕТ СН'!$G$14+СВЦЭМ!$D$10+'СЕТ СН'!$G$5-'СЕТ СН'!$G$24</f>
        <v>2821.9815562100002</v>
      </c>
      <c r="N57" s="36">
        <f>SUMIFS(СВЦЭМ!$D$33:$D$776,СВЦЭМ!$A$33:$A$776,$A57,СВЦЭМ!$B$33:$B$776,N$47)+'СЕТ СН'!$G$14+СВЦЭМ!$D$10+'СЕТ СН'!$G$5-'СЕТ СН'!$G$24</f>
        <v>2835.39469379</v>
      </c>
      <c r="O57" s="36">
        <f>SUMIFS(СВЦЭМ!$D$33:$D$776,СВЦЭМ!$A$33:$A$776,$A57,СВЦЭМ!$B$33:$B$776,O$47)+'СЕТ СН'!$G$14+СВЦЭМ!$D$10+'СЕТ СН'!$G$5-'СЕТ СН'!$G$24</f>
        <v>2872.4475536899999</v>
      </c>
      <c r="P57" s="36">
        <f>SUMIFS(СВЦЭМ!$D$33:$D$776,СВЦЭМ!$A$33:$A$776,$A57,СВЦЭМ!$B$33:$B$776,P$47)+'СЕТ СН'!$G$14+СВЦЭМ!$D$10+'СЕТ СН'!$G$5-'СЕТ СН'!$G$24</f>
        <v>2894.1858974699999</v>
      </c>
      <c r="Q57" s="36">
        <f>SUMIFS(СВЦЭМ!$D$33:$D$776,СВЦЭМ!$A$33:$A$776,$A57,СВЦЭМ!$B$33:$B$776,Q$47)+'СЕТ СН'!$G$14+СВЦЭМ!$D$10+'СЕТ СН'!$G$5-'СЕТ СН'!$G$24</f>
        <v>2901.2755158199998</v>
      </c>
      <c r="R57" s="36">
        <f>SUMIFS(СВЦЭМ!$D$33:$D$776,СВЦЭМ!$A$33:$A$776,$A57,СВЦЭМ!$B$33:$B$776,R$47)+'СЕТ СН'!$G$14+СВЦЭМ!$D$10+'СЕТ СН'!$G$5-'СЕТ СН'!$G$24</f>
        <v>2869.0486094100002</v>
      </c>
      <c r="S57" s="36">
        <f>SUMIFS(СВЦЭМ!$D$33:$D$776,СВЦЭМ!$A$33:$A$776,$A57,СВЦЭМ!$B$33:$B$776,S$47)+'СЕТ СН'!$G$14+СВЦЭМ!$D$10+'СЕТ СН'!$G$5-'СЕТ СН'!$G$24</f>
        <v>2838.5223061400002</v>
      </c>
      <c r="T57" s="36">
        <f>SUMIFS(СВЦЭМ!$D$33:$D$776,СВЦЭМ!$A$33:$A$776,$A57,СВЦЭМ!$B$33:$B$776,T$47)+'СЕТ СН'!$G$14+СВЦЭМ!$D$10+'СЕТ СН'!$G$5-'СЕТ СН'!$G$24</f>
        <v>2833.3584199400002</v>
      </c>
      <c r="U57" s="36">
        <f>SUMIFS(СВЦЭМ!$D$33:$D$776,СВЦЭМ!$A$33:$A$776,$A57,СВЦЭМ!$B$33:$B$776,U$47)+'СЕТ СН'!$G$14+СВЦЭМ!$D$10+'СЕТ СН'!$G$5-'СЕТ СН'!$G$24</f>
        <v>2832.5339499299998</v>
      </c>
      <c r="V57" s="36">
        <f>SUMIFS(СВЦЭМ!$D$33:$D$776,СВЦЭМ!$A$33:$A$776,$A57,СВЦЭМ!$B$33:$B$776,V$47)+'СЕТ СН'!$G$14+СВЦЭМ!$D$10+'СЕТ СН'!$G$5-'СЕТ СН'!$G$24</f>
        <v>2836.7088781100001</v>
      </c>
      <c r="W57" s="36">
        <f>SUMIFS(СВЦЭМ!$D$33:$D$776,СВЦЭМ!$A$33:$A$776,$A57,СВЦЭМ!$B$33:$B$776,W$47)+'СЕТ СН'!$G$14+СВЦЭМ!$D$10+'СЕТ СН'!$G$5-'СЕТ СН'!$G$24</f>
        <v>2844.8607577500002</v>
      </c>
      <c r="X57" s="36">
        <f>SUMIFS(СВЦЭМ!$D$33:$D$776,СВЦЭМ!$A$33:$A$776,$A57,СВЦЭМ!$B$33:$B$776,X$47)+'СЕТ СН'!$G$14+СВЦЭМ!$D$10+'СЕТ СН'!$G$5-'СЕТ СН'!$G$24</f>
        <v>2844.1809262000002</v>
      </c>
      <c r="Y57" s="36">
        <f>SUMIFS(СВЦЭМ!$D$33:$D$776,СВЦЭМ!$A$33:$A$776,$A57,СВЦЭМ!$B$33:$B$776,Y$47)+'СЕТ СН'!$G$14+СВЦЭМ!$D$10+'СЕТ СН'!$G$5-'СЕТ СН'!$G$24</f>
        <v>2861.5038968399999</v>
      </c>
    </row>
    <row r="58" spans="1:25" ht="15.75" x14ac:dyDescent="0.2">
      <c r="A58" s="35">
        <f t="shared" si="1"/>
        <v>44176</v>
      </c>
      <c r="B58" s="36">
        <f>SUMIFS(СВЦЭМ!$D$33:$D$776,СВЦЭМ!$A$33:$A$776,$A58,СВЦЭМ!$B$33:$B$776,B$47)+'СЕТ СН'!$G$14+СВЦЭМ!$D$10+'СЕТ СН'!$G$5-'СЕТ СН'!$G$24</f>
        <v>2886.22714382</v>
      </c>
      <c r="C58" s="36">
        <f>SUMIFS(СВЦЭМ!$D$33:$D$776,СВЦЭМ!$A$33:$A$776,$A58,СВЦЭМ!$B$33:$B$776,C$47)+'СЕТ СН'!$G$14+СВЦЭМ!$D$10+'СЕТ СН'!$G$5-'СЕТ СН'!$G$24</f>
        <v>2945.6525282399998</v>
      </c>
      <c r="D58" s="36">
        <f>SUMIFS(СВЦЭМ!$D$33:$D$776,СВЦЭМ!$A$33:$A$776,$A58,СВЦЭМ!$B$33:$B$776,D$47)+'СЕТ СН'!$G$14+СВЦЭМ!$D$10+'СЕТ СН'!$G$5-'СЕТ СН'!$G$24</f>
        <v>2959.9258481900001</v>
      </c>
      <c r="E58" s="36">
        <f>SUMIFS(СВЦЭМ!$D$33:$D$776,СВЦЭМ!$A$33:$A$776,$A58,СВЦЭМ!$B$33:$B$776,E$47)+'СЕТ СН'!$G$14+СВЦЭМ!$D$10+'СЕТ СН'!$G$5-'СЕТ СН'!$G$24</f>
        <v>2961.2738668699999</v>
      </c>
      <c r="F58" s="36">
        <f>SUMIFS(СВЦЭМ!$D$33:$D$776,СВЦЭМ!$A$33:$A$776,$A58,СВЦЭМ!$B$33:$B$776,F$47)+'СЕТ СН'!$G$14+СВЦЭМ!$D$10+'СЕТ СН'!$G$5-'СЕТ СН'!$G$24</f>
        <v>2964.3800753099999</v>
      </c>
      <c r="G58" s="36">
        <f>SUMIFS(СВЦЭМ!$D$33:$D$776,СВЦЭМ!$A$33:$A$776,$A58,СВЦЭМ!$B$33:$B$776,G$47)+'СЕТ СН'!$G$14+СВЦЭМ!$D$10+'СЕТ СН'!$G$5-'СЕТ СН'!$G$24</f>
        <v>2946.8858473400001</v>
      </c>
      <c r="H58" s="36">
        <f>SUMIFS(СВЦЭМ!$D$33:$D$776,СВЦЭМ!$A$33:$A$776,$A58,СВЦЭМ!$B$33:$B$776,H$47)+'СЕТ СН'!$G$14+СВЦЭМ!$D$10+'СЕТ СН'!$G$5-'СЕТ СН'!$G$24</f>
        <v>2922.28744895</v>
      </c>
      <c r="I58" s="36">
        <f>SUMIFS(СВЦЭМ!$D$33:$D$776,СВЦЭМ!$A$33:$A$776,$A58,СВЦЭМ!$B$33:$B$776,I$47)+'СЕТ СН'!$G$14+СВЦЭМ!$D$10+'СЕТ СН'!$G$5-'СЕТ СН'!$G$24</f>
        <v>2875.8011494299999</v>
      </c>
      <c r="J58" s="36">
        <f>SUMIFS(СВЦЭМ!$D$33:$D$776,СВЦЭМ!$A$33:$A$776,$A58,СВЦЭМ!$B$33:$B$776,J$47)+'СЕТ СН'!$G$14+СВЦЭМ!$D$10+'СЕТ СН'!$G$5-'СЕТ СН'!$G$24</f>
        <v>2830.7924400000002</v>
      </c>
      <c r="K58" s="36">
        <f>SUMIFS(СВЦЭМ!$D$33:$D$776,СВЦЭМ!$A$33:$A$776,$A58,СВЦЭМ!$B$33:$B$776,K$47)+'СЕТ СН'!$G$14+СВЦЭМ!$D$10+'СЕТ СН'!$G$5-'СЕТ СН'!$G$24</f>
        <v>2816.9474657700002</v>
      </c>
      <c r="L58" s="36">
        <f>SUMIFS(СВЦЭМ!$D$33:$D$776,СВЦЭМ!$A$33:$A$776,$A58,СВЦЭМ!$B$33:$B$776,L$47)+'СЕТ СН'!$G$14+СВЦЭМ!$D$10+'СЕТ СН'!$G$5-'СЕТ СН'!$G$24</f>
        <v>2814.4940389600001</v>
      </c>
      <c r="M58" s="36">
        <f>SUMIFS(СВЦЭМ!$D$33:$D$776,СВЦЭМ!$A$33:$A$776,$A58,СВЦЭМ!$B$33:$B$776,M$47)+'СЕТ СН'!$G$14+СВЦЭМ!$D$10+'СЕТ СН'!$G$5-'СЕТ СН'!$G$24</f>
        <v>2812.7810137000001</v>
      </c>
      <c r="N58" s="36">
        <f>SUMIFS(СВЦЭМ!$D$33:$D$776,СВЦЭМ!$A$33:$A$776,$A58,СВЦЭМ!$B$33:$B$776,N$47)+'СЕТ СН'!$G$14+СВЦЭМ!$D$10+'СЕТ СН'!$G$5-'СЕТ СН'!$G$24</f>
        <v>2811.5382335700001</v>
      </c>
      <c r="O58" s="36">
        <f>SUMIFS(СВЦЭМ!$D$33:$D$776,СВЦЭМ!$A$33:$A$776,$A58,СВЦЭМ!$B$33:$B$776,O$47)+'СЕТ СН'!$G$14+СВЦЭМ!$D$10+'СЕТ СН'!$G$5-'СЕТ СН'!$G$24</f>
        <v>2853.4329679900002</v>
      </c>
      <c r="P58" s="36">
        <f>SUMIFS(СВЦЭМ!$D$33:$D$776,СВЦЭМ!$A$33:$A$776,$A58,СВЦЭМ!$B$33:$B$776,P$47)+'СЕТ СН'!$G$14+СВЦЭМ!$D$10+'СЕТ СН'!$G$5-'СЕТ СН'!$G$24</f>
        <v>2875.9026825400001</v>
      </c>
      <c r="Q58" s="36">
        <f>SUMIFS(СВЦЭМ!$D$33:$D$776,СВЦЭМ!$A$33:$A$776,$A58,СВЦЭМ!$B$33:$B$776,Q$47)+'СЕТ СН'!$G$14+СВЦЭМ!$D$10+'СЕТ СН'!$G$5-'СЕТ СН'!$G$24</f>
        <v>2879.3065258699999</v>
      </c>
      <c r="R58" s="36">
        <f>SUMIFS(СВЦЭМ!$D$33:$D$776,СВЦЭМ!$A$33:$A$776,$A58,СВЦЭМ!$B$33:$B$776,R$47)+'СЕТ СН'!$G$14+СВЦЭМ!$D$10+'СЕТ СН'!$G$5-'СЕТ СН'!$G$24</f>
        <v>2854.8848024899999</v>
      </c>
      <c r="S58" s="36">
        <f>SUMIFS(СВЦЭМ!$D$33:$D$776,СВЦЭМ!$A$33:$A$776,$A58,СВЦЭМ!$B$33:$B$776,S$47)+'СЕТ СН'!$G$14+СВЦЭМ!$D$10+'СЕТ СН'!$G$5-'СЕТ СН'!$G$24</f>
        <v>2820.7984907600003</v>
      </c>
      <c r="T58" s="36">
        <f>SUMIFS(СВЦЭМ!$D$33:$D$776,СВЦЭМ!$A$33:$A$776,$A58,СВЦЭМ!$B$33:$B$776,T$47)+'СЕТ СН'!$G$14+СВЦЭМ!$D$10+'СЕТ СН'!$G$5-'СЕТ СН'!$G$24</f>
        <v>2810.6059279299998</v>
      </c>
      <c r="U58" s="36">
        <f>SUMIFS(СВЦЭМ!$D$33:$D$776,СВЦЭМ!$A$33:$A$776,$A58,СВЦЭМ!$B$33:$B$776,U$47)+'СЕТ СН'!$G$14+СВЦЭМ!$D$10+'СЕТ СН'!$G$5-'СЕТ СН'!$G$24</f>
        <v>2802.8168904700001</v>
      </c>
      <c r="V58" s="36">
        <f>SUMIFS(СВЦЭМ!$D$33:$D$776,СВЦЭМ!$A$33:$A$776,$A58,СВЦЭМ!$B$33:$B$776,V$47)+'СЕТ СН'!$G$14+СВЦЭМ!$D$10+'СЕТ СН'!$G$5-'СЕТ СН'!$G$24</f>
        <v>2813.2803851500003</v>
      </c>
      <c r="W58" s="36">
        <f>SUMIFS(СВЦЭМ!$D$33:$D$776,СВЦЭМ!$A$33:$A$776,$A58,СВЦЭМ!$B$33:$B$776,W$47)+'СЕТ СН'!$G$14+СВЦЭМ!$D$10+'СЕТ СН'!$G$5-'СЕТ СН'!$G$24</f>
        <v>2819.6330734600001</v>
      </c>
      <c r="X58" s="36">
        <f>SUMIFS(СВЦЭМ!$D$33:$D$776,СВЦЭМ!$A$33:$A$776,$A58,СВЦЭМ!$B$33:$B$776,X$47)+'СЕТ СН'!$G$14+СВЦЭМ!$D$10+'СЕТ СН'!$G$5-'СЕТ СН'!$G$24</f>
        <v>2828.84040078</v>
      </c>
      <c r="Y58" s="36">
        <f>SUMIFS(СВЦЭМ!$D$33:$D$776,СВЦЭМ!$A$33:$A$776,$A58,СВЦЭМ!$B$33:$B$776,Y$47)+'СЕТ СН'!$G$14+СВЦЭМ!$D$10+'СЕТ СН'!$G$5-'СЕТ СН'!$G$24</f>
        <v>2848.73260695</v>
      </c>
    </row>
    <row r="59" spans="1:25" ht="15.75" x14ac:dyDescent="0.2">
      <c r="A59" s="35">
        <f t="shared" si="1"/>
        <v>44177</v>
      </c>
      <c r="B59" s="36">
        <f>SUMIFS(СВЦЭМ!$D$33:$D$776,СВЦЭМ!$A$33:$A$776,$A59,СВЦЭМ!$B$33:$B$776,B$47)+'СЕТ СН'!$G$14+СВЦЭМ!$D$10+'СЕТ СН'!$G$5-'СЕТ СН'!$G$24</f>
        <v>2856.8203466099999</v>
      </c>
      <c r="C59" s="36">
        <f>SUMIFS(СВЦЭМ!$D$33:$D$776,СВЦЭМ!$A$33:$A$776,$A59,СВЦЭМ!$B$33:$B$776,C$47)+'СЕТ СН'!$G$14+СВЦЭМ!$D$10+'СЕТ СН'!$G$5-'СЕТ СН'!$G$24</f>
        <v>2903.5089632999998</v>
      </c>
      <c r="D59" s="36">
        <f>SUMIFS(СВЦЭМ!$D$33:$D$776,СВЦЭМ!$A$33:$A$776,$A59,СВЦЭМ!$B$33:$B$776,D$47)+'СЕТ СН'!$G$14+СВЦЭМ!$D$10+'СЕТ СН'!$G$5-'СЕТ СН'!$G$24</f>
        <v>2926.04122611</v>
      </c>
      <c r="E59" s="36">
        <f>SUMIFS(СВЦЭМ!$D$33:$D$776,СВЦЭМ!$A$33:$A$776,$A59,СВЦЭМ!$B$33:$B$776,E$47)+'СЕТ СН'!$G$14+СВЦЭМ!$D$10+'СЕТ СН'!$G$5-'СЕТ СН'!$G$24</f>
        <v>2945.37707697</v>
      </c>
      <c r="F59" s="36">
        <f>SUMIFS(СВЦЭМ!$D$33:$D$776,СВЦЭМ!$A$33:$A$776,$A59,СВЦЭМ!$B$33:$B$776,F$47)+'СЕТ СН'!$G$14+СВЦЭМ!$D$10+'СЕТ СН'!$G$5-'СЕТ СН'!$G$24</f>
        <v>2954.3071243300001</v>
      </c>
      <c r="G59" s="36">
        <f>SUMIFS(СВЦЭМ!$D$33:$D$776,СВЦЭМ!$A$33:$A$776,$A59,СВЦЭМ!$B$33:$B$776,G$47)+'СЕТ СН'!$G$14+СВЦЭМ!$D$10+'СЕТ СН'!$G$5-'СЕТ СН'!$G$24</f>
        <v>2951.4858639600002</v>
      </c>
      <c r="H59" s="36">
        <f>SUMIFS(СВЦЭМ!$D$33:$D$776,СВЦЭМ!$A$33:$A$776,$A59,СВЦЭМ!$B$33:$B$776,H$47)+'СЕТ СН'!$G$14+СВЦЭМ!$D$10+'СЕТ СН'!$G$5-'СЕТ СН'!$G$24</f>
        <v>2948.63169393</v>
      </c>
      <c r="I59" s="36">
        <f>SUMIFS(СВЦЭМ!$D$33:$D$776,СВЦЭМ!$A$33:$A$776,$A59,СВЦЭМ!$B$33:$B$776,I$47)+'СЕТ СН'!$G$14+СВЦЭМ!$D$10+'СЕТ СН'!$G$5-'СЕТ СН'!$G$24</f>
        <v>2902.4912294599999</v>
      </c>
      <c r="J59" s="36">
        <f>SUMIFS(СВЦЭМ!$D$33:$D$776,СВЦЭМ!$A$33:$A$776,$A59,СВЦЭМ!$B$33:$B$776,J$47)+'СЕТ СН'!$G$14+СВЦЭМ!$D$10+'СЕТ СН'!$G$5-'СЕТ СН'!$G$24</f>
        <v>2829.76547747</v>
      </c>
      <c r="K59" s="36">
        <f>SUMIFS(СВЦЭМ!$D$33:$D$776,СВЦЭМ!$A$33:$A$776,$A59,СВЦЭМ!$B$33:$B$776,K$47)+'СЕТ СН'!$G$14+СВЦЭМ!$D$10+'СЕТ СН'!$G$5-'СЕТ СН'!$G$24</f>
        <v>2819.6648071499999</v>
      </c>
      <c r="L59" s="36">
        <f>SUMIFS(СВЦЭМ!$D$33:$D$776,СВЦЭМ!$A$33:$A$776,$A59,СВЦЭМ!$B$33:$B$776,L$47)+'СЕТ СН'!$G$14+СВЦЭМ!$D$10+'СЕТ СН'!$G$5-'СЕТ СН'!$G$24</f>
        <v>2826.2186701700002</v>
      </c>
      <c r="M59" s="36">
        <f>SUMIFS(СВЦЭМ!$D$33:$D$776,СВЦЭМ!$A$33:$A$776,$A59,СВЦЭМ!$B$33:$B$776,M$47)+'СЕТ СН'!$G$14+СВЦЭМ!$D$10+'СЕТ СН'!$G$5-'СЕТ СН'!$G$24</f>
        <v>2818.40252844</v>
      </c>
      <c r="N59" s="36">
        <f>SUMIFS(СВЦЭМ!$D$33:$D$776,СВЦЭМ!$A$33:$A$776,$A59,СВЦЭМ!$B$33:$B$776,N$47)+'СЕТ СН'!$G$14+СВЦЭМ!$D$10+'СЕТ СН'!$G$5-'СЕТ СН'!$G$24</f>
        <v>2810.0196342600002</v>
      </c>
      <c r="O59" s="36">
        <f>SUMIFS(СВЦЭМ!$D$33:$D$776,СВЦЭМ!$A$33:$A$776,$A59,СВЦЭМ!$B$33:$B$776,O$47)+'СЕТ СН'!$G$14+СВЦЭМ!$D$10+'СЕТ СН'!$G$5-'СЕТ СН'!$G$24</f>
        <v>2842.2475589599999</v>
      </c>
      <c r="P59" s="36">
        <f>SUMIFS(СВЦЭМ!$D$33:$D$776,СВЦЭМ!$A$33:$A$776,$A59,СВЦЭМ!$B$33:$B$776,P$47)+'СЕТ СН'!$G$14+СВЦЭМ!$D$10+'СЕТ СН'!$G$5-'СЕТ СН'!$G$24</f>
        <v>2858.1482527500002</v>
      </c>
      <c r="Q59" s="36">
        <f>SUMIFS(СВЦЭМ!$D$33:$D$776,СВЦЭМ!$A$33:$A$776,$A59,СВЦЭМ!$B$33:$B$776,Q$47)+'СЕТ СН'!$G$14+СВЦЭМ!$D$10+'СЕТ СН'!$G$5-'СЕТ СН'!$G$24</f>
        <v>2857.8450035400001</v>
      </c>
      <c r="R59" s="36">
        <f>SUMIFS(СВЦЭМ!$D$33:$D$776,СВЦЭМ!$A$33:$A$776,$A59,СВЦЭМ!$B$33:$B$776,R$47)+'СЕТ СН'!$G$14+СВЦЭМ!$D$10+'СЕТ СН'!$G$5-'СЕТ СН'!$G$24</f>
        <v>2817.2640148300002</v>
      </c>
      <c r="S59" s="36">
        <f>SUMIFS(СВЦЭМ!$D$33:$D$776,СВЦЭМ!$A$33:$A$776,$A59,СВЦЭМ!$B$33:$B$776,S$47)+'СЕТ СН'!$G$14+СВЦЭМ!$D$10+'СЕТ СН'!$G$5-'СЕТ СН'!$G$24</f>
        <v>2813.5069622299998</v>
      </c>
      <c r="T59" s="36">
        <f>SUMIFS(СВЦЭМ!$D$33:$D$776,СВЦЭМ!$A$33:$A$776,$A59,СВЦЭМ!$B$33:$B$776,T$47)+'СЕТ СН'!$G$14+СВЦЭМ!$D$10+'СЕТ СН'!$G$5-'СЕТ СН'!$G$24</f>
        <v>2830.31032663</v>
      </c>
      <c r="U59" s="36">
        <f>SUMIFS(СВЦЭМ!$D$33:$D$776,СВЦЭМ!$A$33:$A$776,$A59,СВЦЭМ!$B$33:$B$776,U$47)+'СЕТ СН'!$G$14+СВЦЭМ!$D$10+'СЕТ СН'!$G$5-'СЕТ СН'!$G$24</f>
        <v>2824.70713037</v>
      </c>
      <c r="V59" s="36">
        <f>SUMIFS(СВЦЭМ!$D$33:$D$776,СВЦЭМ!$A$33:$A$776,$A59,СВЦЭМ!$B$33:$B$776,V$47)+'СЕТ СН'!$G$14+СВЦЭМ!$D$10+'СЕТ СН'!$G$5-'СЕТ СН'!$G$24</f>
        <v>2816.5464805400002</v>
      </c>
      <c r="W59" s="36">
        <f>SUMIFS(СВЦЭМ!$D$33:$D$776,СВЦЭМ!$A$33:$A$776,$A59,СВЦЭМ!$B$33:$B$776,W$47)+'СЕТ СН'!$G$14+СВЦЭМ!$D$10+'СЕТ СН'!$G$5-'СЕТ СН'!$G$24</f>
        <v>2814.9418177299999</v>
      </c>
      <c r="X59" s="36">
        <f>SUMIFS(СВЦЭМ!$D$33:$D$776,СВЦЭМ!$A$33:$A$776,$A59,СВЦЭМ!$B$33:$B$776,X$47)+'СЕТ СН'!$G$14+СВЦЭМ!$D$10+'СЕТ СН'!$G$5-'СЕТ СН'!$G$24</f>
        <v>2816.4900428000001</v>
      </c>
      <c r="Y59" s="36">
        <f>SUMIFS(СВЦЭМ!$D$33:$D$776,СВЦЭМ!$A$33:$A$776,$A59,СВЦЭМ!$B$33:$B$776,Y$47)+'СЕТ СН'!$G$14+СВЦЭМ!$D$10+'СЕТ СН'!$G$5-'СЕТ СН'!$G$24</f>
        <v>2834.4524425</v>
      </c>
    </row>
    <row r="60" spans="1:25" ht="15.75" x14ac:dyDescent="0.2">
      <c r="A60" s="35">
        <f t="shared" si="1"/>
        <v>44178</v>
      </c>
      <c r="B60" s="36">
        <f>SUMIFS(СВЦЭМ!$D$33:$D$776,СВЦЭМ!$A$33:$A$776,$A60,СВЦЭМ!$B$33:$B$776,B$47)+'СЕТ СН'!$G$14+СВЦЭМ!$D$10+'СЕТ СН'!$G$5-'СЕТ СН'!$G$24</f>
        <v>2886.3453525899999</v>
      </c>
      <c r="C60" s="36">
        <f>SUMIFS(СВЦЭМ!$D$33:$D$776,СВЦЭМ!$A$33:$A$776,$A60,СВЦЭМ!$B$33:$B$776,C$47)+'СЕТ СН'!$G$14+СВЦЭМ!$D$10+'СЕТ СН'!$G$5-'СЕТ СН'!$G$24</f>
        <v>2939.7725776899997</v>
      </c>
      <c r="D60" s="36">
        <f>SUMIFS(СВЦЭМ!$D$33:$D$776,СВЦЭМ!$A$33:$A$776,$A60,СВЦЭМ!$B$33:$B$776,D$47)+'СЕТ СН'!$G$14+СВЦЭМ!$D$10+'СЕТ СН'!$G$5-'СЕТ СН'!$G$24</f>
        <v>2958.7704629099999</v>
      </c>
      <c r="E60" s="36">
        <f>SUMIFS(СВЦЭМ!$D$33:$D$776,СВЦЭМ!$A$33:$A$776,$A60,СВЦЭМ!$B$33:$B$776,E$47)+'СЕТ СН'!$G$14+СВЦЭМ!$D$10+'СЕТ СН'!$G$5-'СЕТ СН'!$G$24</f>
        <v>2967.8453680299999</v>
      </c>
      <c r="F60" s="36">
        <f>SUMIFS(СВЦЭМ!$D$33:$D$776,СВЦЭМ!$A$33:$A$776,$A60,СВЦЭМ!$B$33:$B$776,F$47)+'СЕТ СН'!$G$14+СВЦЭМ!$D$10+'СЕТ СН'!$G$5-'СЕТ СН'!$G$24</f>
        <v>2967.1795774500001</v>
      </c>
      <c r="G60" s="36">
        <f>SUMIFS(СВЦЭМ!$D$33:$D$776,СВЦЭМ!$A$33:$A$776,$A60,СВЦЭМ!$B$33:$B$776,G$47)+'СЕТ СН'!$G$14+СВЦЭМ!$D$10+'СЕТ СН'!$G$5-'СЕТ СН'!$G$24</f>
        <v>2962.0120809600003</v>
      </c>
      <c r="H60" s="36">
        <f>SUMIFS(СВЦЭМ!$D$33:$D$776,СВЦЭМ!$A$33:$A$776,$A60,СВЦЭМ!$B$33:$B$776,H$47)+'СЕТ СН'!$G$14+СВЦЭМ!$D$10+'СЕТ СН'!$G$5-'СЕТ СН'!$G$24</f>
        <v>2942.1731795300002</v>
      </c>
      <c r="I60" s="36">
        <f>SUMIFS(СВЦЭМ!$D$33:$D$776,СВЦЭМ!$A$33:$A$776,$A60,СВЦЭМ!$B$33:$B$776,I$47)+'СЕТ СН'!$G$14+СВЦЭМ!$D$10+'СЕТ СН'!$G$5-'СЕТ СН'!$G$24</f>
        <v>2886.6301834599999</v>
      </c>
      <c r="J60" s="36">
        <f>SUMIFS(СВЦЭМ!$D$33:$D$776,СВЦЭМ!$A$33:$A$776,$A60,СВЦЭМ!$B$33:$B$776,J$47)+'СЕТ СН'!$G$14+СВЦЭМ!$D$10+'СЕТ СН'!$G$5-'СЕТ СН'!$G$24</f>
        <v>2828.5990383399999</v>
      </c>
      <c r="K60" s="36">
        <f>SUMIFS(СВЦЭМ!$D$33:$D$776,СВЦЭМ!$A$33:$A$776,$A60,СВЦЭМ!$B$33:$B$776,K$47)+'СЕТ СН'!$G$14+СВЦЭМ!$D$10+'СЕТ СН'!$G$5-'СЕТ СН'!$G$24</f>
        <v>2802.07421363</v>
      </c>
      <c r="L60" s="36">
        <f>SUMIFS(СВЦЭМ!$D$33:$D$776,СВЦЭМ!$A$33:$A$776,$A60,СВЦЭМ!$B$33:$B$776,L$47)+'СЕТ СН'!$G$14+СВЦЭМ!$D$10+'СЕТ СН'!$G$5-'СЕТ СН'!$G$24</f>
        <v>2812.0110189799998</v>
      </c>
      <c r="M60" s="36">
        <f>SUMIFS(СВЦЭМ!$D$33:$D$776,СВЦЭМ!$A$33:$A$776,$A60,СВЦЭМ!$B$33:$B$776,M$47)+'СЕТ СН'!$G$14+СВЦЭМ!$D$10+'СЕТ СН'!$G$5-'СЕТ СН'!$G$24</f>
        <v>2811.2739453100003</v>
      </c>
      <c r="N60" s="36">
        <f>SUMIFS(СВЦЭМ!$D$33:$D$776,СВЦЭМ!$A$33:$A$776,$A60,СВЦЭМ!$B$33:$B$776,N$47)+'СЕТ СН'!$G$14+СВЦЭМ!$D$10+'СЕТ СН'!$G$5-'СЕТ СН'!$G$24</f>
        <v>2803.7254801300001</v>
      </c>
      <c r="O60" s="36">
        <f>SUMIFS(СВЦЭМ!$D$33:$D$776,СВЦЭМ!$A$33:$A$776,$A60,СВЦЭМ!$B$33:$B$776,O$47)+'СЕТ СН'!$G$14+СВЦЭМ!$D$10+'СЕТ СН'!$G$5-'СЕТ СН'!$G$24</f>
        <v>2844.4095444499999</v>
      </c>
      <c r="P60" s="36">
        <f>SUMIFS(СВЦЭМ!$D$33:$D$776,СВЦЭМ!$A$33:$A$776,$A60,СВЦЭМ!$B$33:$B$776,P$47)+'СЕТ СН'!$G$14+СВЦЭМ!$D$10+'СЕТ СН'!$G$5-'СЕТ СН'!$G$24</f>
        <v>2863.7075319699998</v>
      </c>
      <c r="Q60" s="36">
        <f>SUMIFS(СВЦЭМ!$D$33:$D$776,СВЦЭМ!$A$33:$A$776,$A60,СВЦЭМ!$B$33:$B$776,Q$47)+'СЕТ СН'!$G$14+СВЦЭМ!$D$10+'СЕТ СН'!$G$5-'СЕТ СН'!$G$24</f>
        <v>2874.7702501499998</v>
      </c>
      <c r="R60" s="36">
        <f>SUMIFS(СВЦЭМ!$D$33:$D$776,СВЦЭМ!$A$33:$A$776,$A60,СВЦЭМ!$B$33:$B$776,R$47)+'СЕТ СН'!$G$14+СВЦЭМ!$D$10+'СЕТ СН'!$G$5-'СЕТ СН'!$G$24</f>
        <v>2823.41750103</v>
      </c>
      <c r="S60" s="36">
        <f>SUMIFS(СВЦЭМ!$D$33:$D$776,СВЦЭМ!$A$33:$A$776,$A60,СВЦЭМ!$B$33:$B$776,S$47)+'СЕТ СН'!$G$14+СВЦЭМ!$D$10+'СЕТ СН'!$G$5-'СЕТ СН'!$G$24</f>
        <v>2806.13241191</v>
      </c>
      <c r="T60" s="36">
        <f>SUMIFS(СВЦЭМ!$D$33:$D$776,СВЦЭМ!$A$33:$A$776,$A60,СВЦЭМ!$B$33:$B$776,T$47)+'СЕТ СН'!$G$14+СВЦЭМ!$D$10+'СЕТ СН'!$G$5-'СЕТ СН'!$G$24</f>
        <v>2814.0723625099999</v>
      </c>
      <c r="U60" s="36">
        <f>SUMIFS(СВЦЭМ!$D$33:$D$776,СВЦЭМ!$A$33:$A$776,$A60,СВЦЭМ!$B$33:$B$776,U$47)+'СЕТ СН'!$G$14+СВЦЭМ!$D$10+'СЕТ СН'!$G$5-'СЕТ СН'!$G$24</f>
        <v>2813.36169204</v>
      </c>
      <c r="V60" s="36">
        <f>SUMIFS(СВЦЭМ!$D$33:$D$776,СВЦЭМ!$A$33:$A$776,$A60,СВЦЭМ!$B$33:$B$776,V$47)+'СЕТ СН'!$G$14+СВЦЭМ!$D$10+'СЕТ СН'!$G$5-'СЕТ СН'!$G$24</f>
        <v>2817.0506867499998</v>
      </c>
      <c r="W60" s="36">
        <f>SUMIFS(СВЦЭМ!$D$33:$D$776,СВЦЭМ!$A$33:$A$776,$A60,СВЦЭМ!$B$33:$B$776,W$47)+'СЕТ СН'!$G$14+СВЦЭМ!$D$10+'СЕТ СН'!$G$5-'СЕТ СН'!$G$24</f>
        <v>2815.7031415900001</v>
      </c>
      <c r="X60" s="36">
        <f>SUMIFS(СВЦЭМ!$D$33:$D$776,СВЦЭМ!$A$33:$A$776,$A60,СВЦЭМ!$B$33:$B$776,X$47)+'СЕТ СН'!$G$14+СВЦЭМ!$D$10+'СЕТ СН'!$G$5-'СЕТ СН'!$G$24</f>
        <v>2806.8056014399999</v>
      </c>
      <c r="Y60" s="36">
        <f>SUMIFS(СВЦЭМ!$D$33:$D$776,СВЦЭМ!$A$33:$A$776,$A60,СВЦЭМ!$B$33:$B$776,Y$47)+'СЕТ СН'!$G$14+СВЦЭМ!$D$10+'СЕТ СН'!$G$5-'СЕТ СН'!$G$24</f>
        <v>2799.0005498099999</v>
      </c>
    </row>
    <row r="61" spans="1:25" ht="15.75" x14ac:dyDescent="0.2">
      <c r="A61" s="35">
        <f t="shared" si="1"/>
        <v>44179</v>
      </c>
      <c r="B61" s="36">
        <f>SUMIFS(СВЦЭМ!$D$33:$D$776,СВЦЭМ!$A$33:$A$776,$A61,СВЦЭМ!$B$33:$B$776,B$47)+'СЕТ СН'!$G$14+СВЦЭМ!$D$10+'СЕТ СН'!$G$5-'СЕТ СН'!$G$24</f>
        <v>2842.95378368</v>
      </c>
      <c r="C61" s="36">
        <f>SUMIFS(СВЦЭМ!$D$33:$D$776,СВЦЭМ!$A$33:$A$776,$A61,СВЦЭМ!$B$33:$B$776,C$47)+'СЕТ СН'!$G$14+СВЦЭМ!$D$10+'СЕТ СН'!$G$5-'СЕТ СН'!$G$24</f>
        <v>2921.8612388900001</v>
      </c>
      <c r="D61" s="36">
        <f>SUMIFS(СВЦЭМ!$D$33:$D$776,СВЦЭМ!$A$33:$A$776,$A61,СВЦЭМ!$B$33:$B$776,D$47)+'СЕТ СН'!$G$14+СВЦЭМ!$D$10+'СЕТ СН'!$G$5-'СЕТ СН'!$G$24</f>
        <v>2951.6811059299998</v>
      </c>
      <c r="E61" s="36">
        <f>SUMIFS(СВЦЭМ!$D$33:$D$776,СВЦЭМ!$A$33:$A$776,$A61,СВЦЭМ!$B$33:$B$776,E$47)+'СЕТ СН'!$G$14+СВЦЭМ!$D$10+'СЕТ СН'!$G$5-'СЕТ СН'!$G$24</f>
        <v>2969.41799833</v>
      </c>
      <c r="F61" s="36">
        <f>SUMIFS(СВЦЭМ!$D$33:$D$776,СВЦЭМ!$A$33:$A$776,$A61,СВЦЭМ!$B$33:$B$776,F$47)+'СЕТ СН'!$G$14+СВЦЭМ!$D$10+'СЕТ СН'!$G$5-'СЕТ СН'!$G$24</f>
        <v>2968.4789805</v>
      </c>
      <c r="G61" s="36">
        <f>SUMIFS(СВЦЭМ!$D$33:$D$776,СВЦЭМ!$A$33:$A$776,$A61,СВЦЭМ!$B$33:$B$776,G$47)+'СЕТ СН'!$G$14+СВЦЭМ!$D$10+'СЕТ СН'!$G$5-'СЕТ СН'!$G$24</f>
        <v>2952.0088346800003</v>
      </c>
      <c r="H61" s="36">
        <f>SUMIFS(СВЦЭМ!$D$33:$D$776,СВЦЭМ!$A$33:$A$776,$A61,СВЦЭМ!$B$33:$B$776,H$47)+'СЕТ СН'!$G$14+СВЦЭМ!$D$10+'СЕТ СН'!$G$5-'СЕТ СН'!$G$24</f>
        <v>2923.7256246500001</v>
      </c>
      <c r="I61" s="36">
        <f>SUMIFS(СВЦЭМ!$D$33:$D$776,СВЦЭМ!$A$33:$A$776,$A61,СВЦЭМ!$B$33:$B$776,I$47)+'СЕТ СН'!$G$14+СВЦЭМ!$D$10+'СЕТ СН'!$G$5-'СЕТ СН'!$G$24</f>
        <v>2867.8956717199999</v>
      </c>
      <c r="J61" s="36">
        <f>SUMIFS(СВЦЭМ!$D$33:$D$776,СВЦЭМ!$A$33:$A$776,$A61,СВЦЭМ!$B$33:$B$776,J$47)+'СЕТ СН'!$G$14+СВЦЭМ!$D$10+'СЕТ СН'!$G$5-'СЕТ СН'!$G$24</f>
        <v>2840.7420428700002</v>
      </c>
      <c r="K61" s="36">
        <f>SUMIFS(СВЦЭМ!$D$33:$D$776,СВЦЭМ!$A$33:$A$776,$A61,СВЦЭМ!$B$33:$B$776,K$47)+'СЕТ СН'!$G$14+СВЦЭМ!$D$10+'СЕТ СН'!$G$5-'СЕТ СН'!$G$24</f>
        <v>2820.91223438</v>
      </c>
      <c r="L61" s="36">
        <f>SUMIFS(СВЦЭМ!$D$33:$D$776,СВЦЭМ!$A$33:$A$776,$A61,СВЦЭМ!$B$33:$B$776,L$47)+'СЕТ СН'!$G$14+СВЦЭМ!$D$10+'СЕТ СН'!$G$5-'СЕТ СН'!$G$24</f>
        <v>2823.30096856</v>
      </c>
      <c r="M61" s="36">
        <f>SUMIFS(СВЦЭМ!$D$33:$D$776,СВЦЭМ!$A$33:$A$776,$A61,СВЦЭМ!$B$33:$B$776,M$47)+'СЕТ СН'!$G$14+СВЦЭМ!$D$10+'СЕТ СН'!$G$5-'СЕТ СН'!$G$24</f>
        <v>2825.2284480500002</v>
      </c>
      <c r="N61" s="36">
        <f>SUMIFS(СВЦЭМ!$D$33:$D$776,СВЦЭМ!$A$33:$A$776,$A61,СВЦЭМ!$B$33:$B$776,N$47)+'СЕТ СН'!$G$14+СВЦЭМ!$D$10+'СЕТ СН'!$G$5-'СЕТ СН'!$G$24</f>
        <v>2816.41285341</v>
      </c>
      <c r="O61" s="36">
        <f>SUMIFS(СВЦЭМ!$D$33:$D$776,СВЦЭМ!$A$33:$A$776,$A61,СВЦЭМ!$B$33:$B$776,O$47)+'СЕТ СН'!$G$14+СВЦЭМ!$D$10+'СЕТ СН'!$G$5-'СЕТ СН'!$G$24</f>
        <v>2855.1494927600002</v>
      </c>
      <c r="P61" s="36">
        <f>SUMIFS(СВЦЭМ!$D$33:$D$776,СВЦЭМ!$A$33:$A$776,$A61,СВЦЭМ!$B$33:$B$776,P$47)+'СЕТ СН'!$G$14+СВЦЭМ!$D$10+'СЕТ СН'!$G$5-'СЕТ СН'!$G$24</f>
        <v>2875.03267955</v>
      </c>
      <c r="Q61" s="36">
        <f>SUMIFS(СВЦЭМ!$D$33:$D$776,СВЦЭМ!$A$33:$A$776,$A61,СВЦЭМ!$B$33:$B$776,Q$47)+'СЕТ СН'!$G$14+СВЦЭМ!$D$10+'СЕТ СН'!$G$5-'СЕТ СН'!$G$24</f>
        <v>2882.3860232300003</v>
      </c>
      <c r="R61" s="36">
        <f>SUMIFS(СВЦЭМ!$D$33:$D$776,СВЦЭМ!$A$33:$A$776,$A61,СВЦЭМ!$B$33:$B$776,R$47)+'СЕТ СН'!$G$14+СВЦЭМ!$D$10+'СЕТ СН'!$G$5-'СЕТ СН'!$G$24</f>
        <v>2848.1600037500002</v>
      </c>
      <c r="S61" s="36">
        <f>SUMIFS(СВЦЭМ!$D$33:$D$776,СВЦЭМ!$A$33:$A$776,$A61,СВЦЭМ!$B$33:$B$776,S$47)+'СЕТ СН'!$G$14+СВЦЭМ!$D$10+'СЕТ СН'!$G$5-'СЕТ СН'!$G$24</f>
        <v>2821.12647401</v>
      </c>
      <c r="T61" s="36">
        <f>SUMIFS(СВЦЭМ!$D$33:$D$776,СВЦЭМ!$A$33:$A$776,$A61,СВЦЭМ!$B$33:$B$776,T$47)+'СЕТ СН'!$G$14+СВЦЭМ!$D$10+'СЕТ СН'!$G$5-'СЕТ СН'!$G$24</f>
        <v>2838.9151363000001</v>
      </c>
      <c r="U61" s="36">
        <f>SUMIFS(СВЦЭМ!$D$33:$D$776,СВЦЭМ!$A$33:$A$776,$A61,СВЦЭМ!$B$33:$B$776,U$47)+'СЕТ СН'!$G$14+СВЦЭМ!$D$10+'СЕТ СН'!$G$5-'СЕТ СН'!$G$24</f>
        <v>2832.96141115</v>
      </c>
      <c r="V61" s="36">
        <f>SUMIFS(СВЦЭМ!$D$33:$D$776,СВЦЭМ!$A$33:$A$776,$A61,СВЦЭМ!$B$33:$B$776,V$47)+'СЕТ СН'!$G$14+СВЦЭМ!$D$10+'СЕТ СН'!$G$5-'СЕТ СН'!$G$24</f>
        <v>2824.5473490499999</v>
      </c>
      <c r="W61" s="36">
        <f>SUMIFS(СВЦЭМ!$D$33:$D$776,СВЦЭМ!$A$33:$A$776,$A61,СВЦЭМ!$B$33:$B$776,W$47)+'СЕТ СН'!$G$14+СВЦЭМ!$D$10+'СЕТ СН'!$G$5-'СЕТ СН'!$G$24</f>
        <v>2818.8819892299998</v>
      </c>
      <c r="X61" s="36">
        <f>SUMIFS(СВЦЭМ!$D$33:$D$776,СВЦЭМ!$A$33:$A$776,$A61,СВЦЭМ!$B$33:$B$776,X$47)+'СЕТ СН'!$G$14+СВЦЭМ!$D$10+'СЕТ СН'!$G$5-'СЕТ СН'!$G$24</f>
        <v>2823.6461230800001</v>
      </c>
      <c r="Y61" s="36">
        <f>SUMIFS(СВЦЭМ!$D$33:$D$776,СВЦЭМ!$A$33:$A$776,$A61,СВЦЭМ!$B$33:$B$776,Y$47)+'СЕТ СН'!$G$14+СВЦЭМ!$D$10+'СЕТ СН'!$G$5-'СЕТ СН'!$G$24</f>
        <v>2853.3832761200001</v>
      </c>
    </row>
    <row r="62" spans="1:25" ht="15.75" x14ac:dyDescent="0.2">
      <c r="A62" s="35">
        <f t="shared" si="1"/>
        <v>44180</v>
      </c>
      <c r="B62" s="36">
        <f>SUMIFS(СВЦЭМ!$D$33:$D$776,СВЦЭМ!$A$33:$A$776,$A62,СВЦЭМ!$B$33:$B$776,B$47)+'СЕТ СН'!$G$14+СВЦЭМ!$D$10+'СЕТ СН'!$G$5-'СЕТ СН'!$G$24</f>
        <v>2925.1203109799999</v>
      </c>
      <c r="C62" s="36">
        <f>SUMIFS(СВЦЭМ!$D$33:$D$776,СВЦЭМ!$A$33:$A$776,$A62,СВЦЭМ!$B$33:$B$776,C$47)+'СЕТ СН'!$G$14+СВЦЭМ!$D$10+'СЕТ СН'!$G$5-'СЕТ СН'!$G$24</f>
        <v>2974.5733275699999</v>
      </c>
      <c r="D62" s="36">
        <f>SUMIFS(СВЦЭМ!$D$33:$D$776,СВЦЭМ!$A$33:$A$776,$A62,СВЦЭМ!$B$33:$B$776,D$47)+'СЕТ СН'!$G$14+СВЦЭМ!$D$10+'СЕТ СН'!$G$5-'СЕТ СН'!$G$24</f>
        <v>2980.1150066300002</v>
      </c>
      <c r="E62" s="36">
        <f>SUMIFS(СВЦЭМ!$D$33:$D$776,СВЦЭМ!$A$33:$A$776,$A62,СВЦЭМ!$B$33:$B$776,E$47)+'СЕТ СН'!$G$14+СВЦЭМ!$D$10+'СЕТ СН'!$G$5-'СЕТ СН'!$G$24</f>
        <v>2983.86507248</v>
      </c>
      <c r="F62" s="36">
        <f>SUMIFS(СВЦЭМ!$D$33:$D$776,СВЦЭМ!$A$33:$A$776,$A62,СВЦЭМ!$B$33:$B$776,F$47)+'СЕТ СН'!$G$14+СВЦЭМ!$D$10+'СЕТ СН'!$G$5-'СЕТ СН'!$G$24</f>
        <v>2973.3505713899999</v>
      </c>
      <c r="G62" s="36">
        <f>SUMIFS(СВЦЭМ!$D$33:$D$776,СВЦЭМ!$A$33:$A$776,$A62,СВЦЭМ!$B$33:$B$776,G$47)+'СЕТ СН'!$G$14+СВЦЭМ!$D$10+'СЕТ СН'!$G$5-'СЕТ СН'!$G$24</f>
        <v>2939.14179001</v>
      </c>
      <c r="H62" s="36">
        <f>SUMIFS(СВЦЭМ!$D$33:$D$776,СВЦЭМ!$A$33:$A$776,$A62,СВЦЭМ!$B$33:$B$776,H$47)+'СЕТ СН'!$G$14+СВЦЭМ!$D$10+'СЕТ СН'!$G$5-'СЕТ СН'!$G$24</f>
        <v>2896.52346622</v>
      </c>
      <c r="I62" s="36">
        <f>SUMIFS(СВЦЭМ!$D$33:$D$776,СВЦЭМ!$A$33:$A$776,$A62,СВЦЭМ!$B$33:$B$776,I$47)+'СЕТ СН'!$G$14+СВЦЭМ!$D$10+'СЕТ СН'!$G$5-'СЕТ СН'!$G$24</f>
        <v>2857.6230940700002</v>
      </c>
      <c r="J62" s="36">
        <f>SUMIFS(СВЦЭМ!$D$33:$D$776,СВЦЭМ!$A$33:$A$776,$A62,СВЦЭМ!$B$33:$B$776,J$47)+'СЕТ СН'!$G$14+СВЦЭМ!$D$10+'СЕТ СН'!$G$5-'СЕТ СН'!$G$24</f>
        <v>2832.0788622800001</v>
      </c>
      <c r="K62" s="36">
        <f>SUMIFS(СВЦЭМ!$D$33:$D$776,СВЦЭМ!$A$33:$A$776,$A62,СВЦЭМ!$B$33:$B$776,K$47)+'СЕТ СН'!$G$14+СВЦЭМ!$D$10+'СЕТ СН'!$G$5-'СЕТ СН'!$G$24</f>
        <v>2807.3885032200001</v>
      </c>
      <c r="L62" s="36">
        <f>SUMIFS(СВЦЭМ!$D$33:$D$776,СВЦЭМ!$A$33:$A$776,$A62,СВЦЭМ!$B$33:$B$776,L$47)+'СЕТ СН'!$G$14+СВЦЭМ!$D$10+'СЕТ СН'!$G$5-'СЕТ СН'!$G$24</f>
        <v>2809.2013335199999</v>
      </c>
      <c r="M62" s="36">
        <f>SUMIFS(СВЦЭМ!$D$33:$D$776,СВЦЭМ!$A$33:$A$776,$A62,СВЦЭМ!$B$33:$B$776,M$47)+'СЕТ СН'!$G$14+СВЦЭМ!$D$10+'СЕТ СН'!$G$5-'СЕТ СН'!$G$24</f>
        <v>2816.7455906099999</v>
      </c>
      <c r="N62" s="36">
        <f>SUMIFS(СВЦЭМ!$D$33:$D$776,СВЦЭМ!$A$33:$A$776,$A62,СВЦЭМ!$B$33:$B$776,N$47)+'СЕТ СН'!$G$14+СВЦЭМ!$D$10+'СЕТ СН'!$G$5-'СЕТ СН'!$G$24</f>
        <v>2827.5922559300002</v>
      </c>
      <c r="O62" s="36">
        <f>SUMIFS(СВЦЭМ!$D$33:$D$776,СВЦЭМ!$A$33:$A$776,$A62,СВЦЭМ!$B$33:$B$776,O$47)+'СЕТ СН'!$G$14+СВЦЭМ!$D$10+'СЕТ СН'!$G$5-'СЕТ СН'!$G$24</f>
        <v>2876.7551702800001</v>
      </c>
      <c r="P62" s="36">
        <f>SUMIFS(СВЦЭМ!$D$33:$D$776,СВЦЭМ!$A$33:$A$776,$A62,СВЦЭМ!$B$33:$B$776,P$47)+'СЕТ СН'!$G$14+СВЦЭМ!$D$10+'СЕТ СН'!$G$5-'СЕТ СН'!$G$24</f>
        <v>2892.1156419500003</v>
      </c>
      <c r="Q62" s="36">
        <f>SUMIFS(СВЦЭМ!$D$33:$D$776,СВЦЭМ!$A$33:$A$776,$A62,СВЦЭМ!$B$33:$B$776,Q$47)+'СЕТ СН'!$G$14+СВЦЭМ!$D$10+'СЕТ СН'!$G$5-'СЕТ СН'!$G$24</f>
        <v>2893.1423553599998</v>
      </c>
      <c r="R62" s="36">
        <f>SUMIFS(СВЦЭМ!$D$33:$D$776,СВЦЭМ!$A$33:$A$776,$A62,СВЦЭМ!$B$33:$B$776,R$47)+'СЕТ СН'!$G$14+СВЦЭМ!$D$10+'СЕТ СН'!$G$5-'СЕТ СН'!$G$24</f>
        <v>2849.6179215000002</v>
      </c>
      <c r="S62" s="36">
        <f>SUMIFS(СВЦЭМ!$D$33:$D$776,СВЦЭМ!$A$33:$A$776,$A62,СВЦЭМ!$B$33:$B$776,S$47)+'СЕТ СН'!$G$14+СВЦЭМ!$D$10+'СЕТ СН'!$G$5-'СЕТ СН'!$G$24</f>
        <v>2821.4347102400002</v>
      </c>
      <c r="T62" s="36">
        <f>SUMIFS(СВЦЭМ!$D$33:$D$776,СВЦЭМ!$A$33:$A$776,$A62,СВЦЭМ!$B$33:$B$776,T$47)+'СЕТ СН'!$G$14+СВЦЭМ!$D$10+'СЕТ СН'!$G$5-'СЕТ СН'!$G$24</f>
        <v>2812.06303884</v>
      </c>
      <c r="U62" s="36">
        <f>SUMIFS(СВЦЭМ!$D$33:$D$776,СВЦЭМ!$A$33:$A$776,$A62,СВЦЭМ!$B$33:$B$776,U$47)+'СЕТ СН'!$G$14+СВЦЭМ!$D$10+'СЕТ СН'!$G$5-'СЕТ СН'!$G$24</f>
        <v>2817.26507593</v>
      </c>
      <c r="V62" s="36">
        <f>SUMIFS(СВЦЭМ!$D$33:$D$776,СВЦЭМ!$A$33:$A$776,$A62,СВЦЭМ!$B$33:$B$776,V$47)+'СЕТ СН'!$G$14+СВЦЭМ!$D$10+'СЕТ СН'!$G$5-'СЕТ СН'!$G$24</f>
        <v>2790.46307849</v>
      </c>
      <c r="W62" s="36">
        <f>SUMIFS(СВЦЭМ!$D$33:$D$776,СВЦЭМ!$A$33:$A$776,$A62,СВЦЭМ!$B$33:$B$776,W$47)+'СЕТ СН'!$G$14+СВЦЭМ!$D$10+'СЕТ СН'!$G$5-'СЕТ СН'!$G$24</f>
        <v>2815.41323943</v>
      </c>
      <c r="X62" s="36">
        <f>SUMIFS(СВЦЭМ!$D$33:$D$776,СВЦЭМ!$A$33:$A$776,$A62,СВЦЭМ!$B$33:$B$776,X$47)+'СЕТ СН'!$G$14+СВЦЭМ!$D$10+'СЕТ СН'!$G$5-'СЕТ СН'!$G$24</f>
        <v>2814.8243800099999</v>
      </c>
      <c r="Y62" s="36">
        <f>SUMIFS(СВЦЭМ!$D$33:$D$776,СВЦЭМ!$A$33:$A$776,$A62,СВЦЭМ!$B$33:$B$776,Y$47)+'СЕТ СН'!$G$14+СВЦЭМ!$D$10+'СЕТ СН'!$G$5-'СЕТ СН'!$G$24</f>
        <v>2829.5168176000002</v>
      </c>
    </row>
    <row r="63" spans="1:25" ht="15.75" x14ac:dyDescent="0.2">
      <c r="A63" s="35">
        <f t="shared" si="1"/>
        <v>44181</v>
      </c>
      <c r="B63" s="36">
        <f>SUMIFS(СВЦЭМ!$D$33:$D$776,СВЦЭМ!$A$33:$A$776,$A63,СВЦЭМ!$B$33:$B$776,B$47)+'СЕТ СН'!$G$14+СВЦЭМ!$D$10+'СЕТ СН'!$G$5-'СЕТ СН'!$G$24</f>
        <v>2933.7399690699999</v>
      </c>
      <c r="C63" s="36">
        <f>SUMIFS(СВЦЭМ!$D$33:$D$776,СВЦЭМ!$A$33:$A$776,$A63,СВЦЭМ!$B$33:$B$776,C$47)+'СЕТ СН'!$G$14+СВЦЭМ!$D$10+'СЕТ СН'!$G$5-'СЕТ СН'!$G$24</f>
        <v>2988.6731616400002</v>
      </c>
      <c r="D63" s="36">
        <f>SUMIFS(СВЦЭМ!$D$33:$D$776,СВЦЭМ!$A$33:$A$776,$A63,СВЦЭМ!$B$33:$B$776,D$47)+'СЕТ СН'!$G$14+СВЦЭМ!$D$10+'СЕТ СН'!$G$5-'СЕТ СН'!$G$24</f>
        <v>2998.64887331</v>
      </c>
      <c r="E63" s="36">
        <f>SUMIFS(СВЦЭМ!$D$33:$D$776,СВЦЭМ!$A$33:$A$776,$A63,СВЦЭМ!$B$33:$B$776,E$47)+'СЕТ СН'!$G$14+СВЦЭМ!$D$10+'СЕТ СН'!$G$5-'СЕТ СН'!$G$24</f>
        <v>3001.49290101</v>
      </c>
      <c r="F63" s="36">
        <f>SUMIFS(СВЦЭМ!$D$33:$D$776,СВЦЭМ!$A$33:$A$776,$A63,СВЦЭМ!$B$33:$B$776,F$47)+'СЕТ СН'!$G$14+СВЦЭМ!$D$10+'СЕТ СН'!$G$5-'СЕТ СН'!$G$24</f>
        <v>2993.3020770900002</v>
      </c>
      <c r="G63" s="36">
        <f>SUMIFS(СВЦЭМ!$D$33:$D$776,СВЦЭМ!$A$33:$A$776,$A63,СВЦЭМ!$B$33:$B$776,G$47)+'СЕТ СН'!$G$14+СВЦЭМ!$D$10+'СЕТ СН'!$G$5-'СЕТ СН'!$G$24</f>
        <v>2981.9239429999998</v>
      </c>
      <c r="H63" s="36">
        <f>SUMIFS(СВЦЭМ!$D$33:$D$776,СВЦЭМ!$A$33:$A$776,$A63,СВЦЭМ!$B$33:$B$776,H$47)+'СЕТ СН'!$G$14+СВЦЭМ!$D$10+'СЕТ СН'!$G$5-'СЕТ СН'!$G$24</f>
        <v>2950.4750047799998</v>
      </c>
      <c r="I63" s="36">
        <f>SUMIFS(СВЦЭМ!$D$33:$D$776,СВЦЭМ!$A$33:$A$776,$A63,СВЦЭМ!$B$33:$B$776,I$47)+'СЕТ СН'!$G$14+СВЦЭМ!$D$10+'СЕТ СН'!$G$5-'СЕТ СН'!$G$24</f>
        <v>2891.00262716</v>
      </c>
      <c r="J63" s="36">
        <f>SUMIFS(СВЦЭМ!$D$33:$D$776,СВЦЭМ!$A$33:$A$776,$A63,СВЦЭМ!$B$33:$B$776,J$47)+'СЕТ СН'!$G$14+СВЦЭМ!$D$10+'СЕТ СН'!$G$5-'СЕТ СН'!$G$24</f>
        <v>2848.2372518900002</v>
      </c>
      <c r="K63" s="36">
        <f>SUMIFS(СВЦЭМ!$D$33:$D$776,СВЦЭМ!$A$33:$A$776,$A63,СВЦЭМ!$B$33:$B$776,K$47)+'СЕТ СН'!$G$14+СВЦЭМ!$D$10+'СЕТ СН'!$G$5-'СЕТ СН'!$G$24</f>
        <v>2827.14543409</v>
      </c>
      <c r="L63" s="36">
        <f>SUMIFS(СВЦЭМ!$D$33:$D$776,СВЦЭМ!$A$33:$A$776,$A63,СВЦЭМ!$B$33:$B$776,L$47)+'СЕТ СН'!$G$14+СВЦЭМ!$D$10+'СЕТ СН'!$G$5-'СЕТ СН'!$G$24</f>
        <v>2823.4602919200001</v>
      </c>
      <c r="M63" s="36">
        <f>SUMIFS(СВЦЭМ!$D$33:$D$776,СВЦЭМ!$A$33:$A$776,$A63,СВЦЭМ!$B$33:$B$776,M$47)+'СЕТ СН'!$G$14+СВЦЭМ!$D$10+'СЕТ СН'!$G$5-'СЕТ СН'!$G$24</f>
        <v>2830.1943232200001</v>
      </c>
      <c r="N63" s="36">
        <f>SUMIFS(СВЦЭМ!$D$33:$D$776,СВЦЭМ!$A$33:$A$776,$A63,СВЦЭМ!$B$33:$B$776,N$47)+'СЕТ СН'!$G$14+СВЦЭМ!$D$10+'СЕТ СН'!$G$5-'СЕТ СН'!$G$24</f>
        <v>2837.2505892500003</v>
      </c>
      <c r="O63" s="36">
        <f>SUMIFS(СВЦЭМ!$D$33:$D$776,СВЦЭМ!$A$33:$A$776,$A63,СВЦЭМ!$B$33:$B$776,O$47)+'СЕТ СН'!$G$14+СВЦЭМ!$D$10+'СЕТ СН'!$G$5-'СЕТ СН'!$G$24</f>
        <v>2882.6525568400002</v>
      </c>
      <c r="P63" s="36">
        <f>SUMIFS(СВЦЭМ!$D$33:$D$776,СВЦЭМ!$A$33:$A$776,$A63,СВЦЭМ!$B$33:$B$776,P$47)+'СЕТ СН'!$G$14+СВЦЭМ!$D$10+'СЕТ СН'!$G$5-'СЕТ СН'!$G$24</f>
        <v>2900.1916663900001</v>
      </c>
      <c r="Q63" s="36">
        <f>SUMIFS(СВЦЭМ!$D$33:$D$776,СВЦЭМ!$A$33:$A$776,$A63,СВЦЭМ!$B$33:$B$776,Q$47)+'СЕТ СН'!$G$14+СВЦЭМ!$D$10+'СЕТ СН'!$G$5-'СЕТ СН'!$G$24</f>
        <v>2907.3097573599998</v>
      </c>
      <c r="R63" s="36">
        <f>SUMIFS(СВЦЭМ!$D$33:$D$776,СВЦЭМ!$A$33:$A$776,$A63,СВЦЭМ!$B$33:$B$776,R$47)+'СЕТ СН'!$G$14+СВЦЭМ!$D$10+'СЕТ СН'!$G$5-'СЕТ СН'!$G$24</f>
        <v>2871.2241070999999</v>
      </c>
      <c r="S63" s="36">
        <f>SUMIFS(СВЦЭМ!$D$33:$D$776,СВЦЭМ!$A$33:$A$776,$A63,СВЦЭМ!$B$33:$B$776,S$47)+'СЕТ СН'!$G$14+СВЦЭМ!$D$10+'СЕТ СН'!$G$5-'СЕТ СН'!$G$24</f>
        <v>2843.4106663299999</v>
      </c>
      <c r="T63" s="36">
        <f>SUMIFS(СВЦЭМ!$D$33:$D$776,СВЦЭМ!$A$33:$A$776,$A63,СВЦЭМ!$B$33:$B$776,T$47)+'СЕТ СН'!$G$14+СВЦЭМ!$D$10+'СЕТ СН'!$G$5-'СЕТ СН'!$G$24</f>
        <v>2822.7303288799999</v>
      </c>
      <c r="U63" s="36">
        <f>SUMIFS(СВЦЭМ!$D$33:$D$776,СВЦЭМ!$A$33:$A$776,$A63,СВЦЭМ!$B$33:$B$776,U$47)+'СЕТ СН'!$G$14+СВЦЭМ!$D$10+'СЕТ СН'!$G$5-'СЕТ СН'!$G$24</f>
        <v>2825.6142368700002</v>
      </c>
      <c r="V63" s="36">
        <f>SUMIFS(СВЦЭМ!$D$33:$D$776,СВЦЭМ!$A$33:$A$776,$A63,СВЦЭМ!$B$33:$B$776,V$47)+'СЕТ СН'!$G$14+СВЦЭМ!$D$10+'СЕТ СН'!$G$5-'СЕТ СН'!$G$24</f>
        <v>2837.6811296699998</v>
      </c>
      <c r="W63" s="36">
        <f>SUMIFS(СВЦЭМ!$D$33:$D$776,СВЦЭМ!$A$33:$A$776,$A63,СВЦЭМ!$B$33:$B$776,W$47)+'СЕТ СН'!$G$14+СВЦЭМ!$D$10+'СЕТ СН'!$G$5-'СЕТ СН'!$G$24</f>
        <v>2851.15535271</v>
      </c>
      <c r="X63" s="36">
        <f>SUMIFS(СВЦЭМ!$D$33:$D$776,СВЦЭМ!$A$33:$A$776,$A63,СВЦЭМ!$B$33:$B$776,X$47)+'СЕТ СН'!$G$14+СВЦЭМ!$D$10+'СЕТ СН'!$G$5-'СЕТ СН'!$G$24</f>
        <v>2873.0330999100001</v>
      </c>
      <c r="Y63" s="36">
        <f>SUMIFS(СВЦЭМ!$D$33:$D$776,СВЦЭМ!$A$33:$A$776,$A63,СВЦЭМ!$B$33:$B$776,Y$47)+'СЕТ СН'!$G$14+СВЦЭМ!$D$10+'СЕТ СН'!$G$5-'СЕТ СН'!$G$24</f>
        <v>2891.89293834</v>
      </c>
    </row>
    <row r="64" spans="1:25" ht="15.75" x14ac:dyDescent="0.2">
      <c r="A64" s="35">
        <f t="shared" si="1"/>
        <v>44182</v>
      </c>
      <c r="B64" s="36">
        <f>SUMIFS(СВЦЭМ!$D$33:$D$776,СВЦЭМ!$A$33:$A$776,$A64,СВЦЭМ!$B$33:$B$776,B$47)+'СЕТ СН'!$G$14+СВЦЭМ!$D$10+'СЕТ СН'!$G$5-'СЕТ СН'!$G$24</f>
        <v>2939.9621886099999</v>
      </c>
      <c r="C64" s="36">
        <f>SUMIFS(СВЦЭМ!$D$33:$D$776,СВЦЭМ!$A$33:$A$776,$A64,СВЦЭМ!$B$33:$B$776,C$47)+'СЕТ СН'!$G$14+СВЦЭМ!$D$10+'СЕТ СН'!$G$5-'СЕТ СН'!$G$24</f>
        <v>2994.64192731</v>
      </c>
      <c r="D64" s="36">
        <f>SUMIFS(СВЦЭМ!$D$33:$D$776,СВЦЭМ!$A$33:$A$776,$A64,СВЦЭМ!$B$33:$B$776,D$47)+'СЕТ СН'!$G$14+СВЦЭМ!$D$10+'СЕТ СН'!$G$5-'СЕТ СН'!$G$24</f>
        <v>3002.1975896700001</v>
      </c>
      <c r="E64" s="36">
        <f>SUMIFS(СВЦЭМ!$D$33:$D$776,СВЦЭМ!$A$33:$A$776,$A64,СВЦЭМ!$B$33:$B$776,E$47)+'СЕТ СН'!$G$14+СВЦЭМ!$D$10+'СЕТ СН'!$G$5-'СЕТ СН'!$G$24</f>
        <v>3006.9280286399999</v>
      </c>
      <c r="F64" s="36">
        <f>SUMIFS(СВЦЭМ!$D$33:$D$776,СВЦЭМ!$A$33:$A$776,$A64,СВЦЭМ!$B$33:$B$776,F$47)+'СЕТ СН'!$G$14+СВЦЭМ!$D$10+'СЕТ СН'!$G$5-'СЕТ СН'!$G$24</f>
        <v>2995.7898514500002</v>
      </c>
      <c r="G64" s="36">
        <f>SUMIFS(СВЦЭМ!$D$33:$D$776,СВЦЭМ!$A$33:$A$776,$A64,СВЦЭМ!$B$33:$B$776,G$47)+'СЕТ СН'!$G$14+СВЦЭМ!$D$10+'СЕТ СН'!$G$5-'СЕТ СН'!$G$24</f>
        <v>2983.40666491</v>
      </c>
      <c r="H64" s="36">
        <f>SUMIFS(СВЦЭМ!$D$33:$D$776,СВЦЭМ!$A$33:$A$776,$A64,СВЦЭМ!$B$33:$B$776,H$47)+'СЕТ СН'!$G$14+СВЦЭМ!$D$10+'СЕТ СН'!$G$5-'СЕТ СН'!$G$24</f>
        <v>2951.27078355</v>
      </c>
      <c r="I64" s="36">
        <f>SUMIFS(СВЦЭМ!$D$33:$D$776,СВЦЭМ!$A$33:$A$776,$A64,СВЦЭМ!$B$33:$B$776,I$47)+'СЕТ СН'!$G$14+СВЦЭМ!$D$10+'СЕТ СН'!$G$5-'СЕТ СН'!$G$24</f>
        <v>2904.6002720400002</v>
      </c>
      <c r="J64" s="36">
        <f>SUMIFS(СВЦЭМ!$D$33:$D$776,СВЦЭМ!$A$33:$A$776,$A64,СВЦЭМ!$B$33:$B$776,J$47)+'СЕТ СН'!$G$14+СВЦЭМ!$D$10+'СЕТ СН'!$G$5-'СЕТ СН'!$G$24</f>
        <v>2855.4779783200001</v>
      </c>
      <c r="K64" s="36">
        <f>SUMIFS(СВЦЭМ!$D$33:$D$776,СВЦЭМ!$A$33:$A$776,$A64,СВЦЭМ!$B$33:$B$776,K$47)+'СЕТ СН'!$G$14+СВЦЭМ!$D$10+'СЕТ СН'!$G$5-'СЕТ СН'!$G$24</f>
        <v>2826.8106618400002</v>
      </c>
      <c r="L64" s="36">
        <f>SUMIFS(СВЦЭМ!$D$33:$D$776,СВЦЭМ!$A$33:$A$776,$A64,СВЦЭМ!$B$33:$B$776,L$47)+'СЕТ СН'!$G$14+СВЦЭМ!$D$10+'СЕТ СН'!$G$5-'СЕТ СН'!$G$24</f>
        <v>2826.1566099199999</v>
      </c>
      <c r="M64" s="36">
        <f>SUMIFS(СВЦЭМ!$D$33:$D$776,СВЦЭМ!$A$33:$A$776,$A64,СВЦЭМ!$B$33:$B$776,M$47)+'СЕТ СН'!$G$14+СВЦЭМ!$D$10+'СЕТ СН'!$G$5-'СЕТ СН'!$G$24</f>
        <v>2838.2712464900001</v>
      </c>
      <c r="N64" s="36">
        <f>SUMIFS(СВЦЭМ!$D$33:$D$776,СВЦЭМ!$A$33:$A$776,$A64,СВЦЭМ!$B$33:$B$776,N$47)+'СЕТ СН'!$G$14+СВЦЭМ!$D$10+'СЕТ СН'!$G$5-'СЕТ СН'!$G$24</f>
        <v>2853.6843498500002</v>
      </c>
      <c r="O64" s="36">
        <f>SUMIFS(СВЦЭМ!$D$33:$D$776,СВЦЭМ!$A$33:$A$776,$A64,СВЦЭМ!$B$33:$B$776,O$47)+'СЕТ СН'!$G$14+СВЦЭМ!$D$10+'СЕТ СН'!$G$5-'СЕТ СН'!$G$24</f>
        <v>2900.0122860700003</v>
      </c>
      <c r="P64" s="36">
        <f>SUMIFS(СВЦЭМ!$D$33:$D$776,СВЦЭМ!$A$33:$A$776,$A64,СВЦЭМ!$B$33:$B$776,P$47)+'СЕТ СН'!$G$14+СВЦЭМ!$D$10+'СЕТ СН'!$G$5-'СЕТ СН'!$G$24</f>
        <v>2915.99484588</v>
      </c>
      <c r="Q64" s="36">
        <f>SUMIFS(СВЦЭМ!$D$33:$D$776,СВЦЭМ!$A$33:$A$776,$A64,СВЦЭМ!$B$33:$B$776,Q$47)+'СЕТ СН'!$G$14+СВЦЭМ!$D$10+'СЕТ СН'!$G$5-'СЕТ СН'!$G$24</f>
        <v>2920.2151271000002</v>
      </c>
      <c r="R64" s="36">
        <f>SUMIFS(СВЦЭМ!$D$33:$D$776,СВЦЭМ!$A$33:$A$776,$A64,СВЦЭМ!$B$33:$B$776,R$47)+'СЕТ СН'!$G$14+СВЦЭМ!$D$10+'СЕТ СН'!$G$5-'СЕТ СН'!$G$24</f>
        <v>2884.15010097</v>
      </c>
      <c r="S64" s="36">
        <f>SUMIFS(СВЦЭМ!$D$33:$D$776,СВЦЭМ!$A$33:$A$776,$A64,СВЦЭМ!$B$33:$B$776,S$47)+'СЕТ СН'!$G$14+СВЦЭМ!$D$10+'СЕТ СН'!$G$5-'СЕТ СН'!$G$24</f>
        <v>2847.8977236700002</v>
      </c>
      <c r="T64" s="36">
        <f>SUMIFS(СВЦЭМ!$D$33:$D$776,СВЦЭМ!$A$33:$A$776,$A64,СВЦЭМ!$B$33:$B$776,T$47)+'СЕТ СН'!$G$14+СВЦЭМ!$D$10+'СЕТ СН'!$G$5-'СЕТ СН'!$G$24</f>
        <v>2824.6084880100002</v>
      </c>
      <c r="U64" s="36">
        <f>SUMIFS(СВЦЭМ!$D$33:$D$776,СВЦЭМ!$A$33:$A$776,$A64,СВЦЭМ!$B$33:$B$776,U$47)+'СЕТ СН'!$G$14+СВЦЭМ!$D$10+'СЕТ СН'!$G$5-'СЕТ СН'!$G$24</f>
        <v>2829.95309959</v>
      </c>
      <c r="V64" s="36">
        <f>SUMIFS(СВЦЭМ!$D$33:$D$776,СВЦЭМ!$A$33:$A$776,$A64,СВЦЭМ!$B$33:$B$776,V$47)+'СЕТ СН'!$G$14+СВЦЭМ!$D$10+'СЕТ СН'!$G$5-'СЕТ СН'!$G$24</f>
        <v>2842.7300485400001</v>
      </c>
      <c r="W64" s="36">
        <f>SUMIFS(СВЦЭМ!$D$33:$D$776,СВЦЭМ!$A$33:$A$776,$A64,СВЦЭМ!$B$33:$B$776,W$47)+'СЕТ СН'!$G$14+СВЦЭМ!$D$10+'СЕТ СН'!$G$5-'СЕТ СН'!$G$24</f>
        <v>2857.3194077600001</v>
      </c>
      <c r="X64" s="36">
        <f>SUMIFS(СВЦЭМ!$D$33:$D$776,СВЦЭМ!$A$33:$A$776,$A64,СВЦЭМ!$B$33:$B$776,X$47)+'СЕТ СН'!$G$14+СВЦЭМ!$D$10+'СЕТ СН'!$G$5-'СЕТ СН'!$G$24</f>
        <v>2866.9780581599998</v>
      </c>
      <c r="Y64" s="36">
        <f>SUMIFS(СВЦЭМ!$D$33:$D$776,СВЦЭМ!$A$33:$A$776,$A64,СВЦЭМ!$B$33:$B$776,Y$47)+'СЕТ СН'!$G$14+СВЦЭМ!$D$10+'СЕТ СН'!$G$5-'СЕТ СН'!$G$24</f>
        <v>2887.18861388</v>
      </c>
    </row>
    <row r="65" spans="1:26" ht="15.75" x14ac:dyDescent="0.2">
      <c r="A65" s="35">
        <f t="shared" si="1"/>
        <v>44183</v>
      </c>
      <c r="B65" s="36">
        <f>SUMIFS(СВЦЭМ!$D$33:$D$776,СВЦЭМ!$A$33:$A$776,$A65,СВЦЭМ!$B$33:$B$776,B$47)+'СЕТ СН'!$G$14+СВЦЭМ!$D$10+'СЕТ СН'!$G$5-'СЕТ СН'!$G$24</f>
        <v>2923.5113067900002</v>
      </c>
      <c r="C65" s="36">
        <f>SUMIFS(СВЦЭМ!$D$33:$D$776,СВЦЭМ!$A$33:$A$776,$A65,СВЦЭМ!$B$33:$B$776,C$47)+'СЕТ СН'!$G$14+СВЦЭМ!$D$10+'СЕТ СН'!$G$5-'СЕТ СН'!$G$24</f>
        <v>2985.9021211700001</v>
      </c>
      <c r="D65" s="36">
        <f>SUMIFS(СВЦЭМ!$D$33:$D$776,СВЦЭМ!$A$33:$A$776,$A65,СВЦЭМ!$B$33:$B$776,D$47)+'СЕТ СН'!$G$14+СВЦЭМ!$D$10+'СЕТ СН'!$G$5-'СЕТ СН'!$G$24</f>
        <v>3007.9022862900001</v>
      </c>
      <c r="E65" s="36">
        <f>SUMIFS(СВЦЭМ!$D$33:$D$776,СВЦЭМ!$A$33:$A$776,$A65,СВЦЭМ!$B$33:$B$776,E$47)+'СЕТ СН'!$G$14+СВЦЭМ!$D$10+'СЕТ СН'!$G$5-'СЕТ СН'!$G$24</f>
        <v>3015.99442709</v>
      </c>
      <c r="F65" s="36">
        <f>SUMIFS(СВЦЭМ!$D$33:$D$776,СВЦЭМ!$A$33:$A$776,$A65,СВЦЭМ!$B$33:$B$776,F$47)+'СЕТ СН'!$G$14+СВЦЭМ!$D$10+'СЕТ СН'!$G$5-'СЕТ СН'!$G$24</f>
        <v>3018.5319731</v>
      </c>
      <c r="G65" s="36">
        <f>SUMIFS(СВЦЭМ!$D$33:$D$776,СВЦЭМ!$A$33:$A$776,$A65,СВЦЭМ!$B$33:$B$776,G$47)+'СЕТ СН'!$G$14+СВЦЭМ!$D$10+'СЕТ СН'!$G$5-'СЕТ СН'!$G$24</f>
        <v>2994.7013233100001</v>
      </c>
      <c r="H65" s="36">
        <f>SUMIFS(СВЦЭМ!$D$33:$D$776,СВЦЭМ!$A$33:$A$776,$A65,СВЦЭМ!$B$33:$B$776,H$47)+'СЕТ СН'!$G$14+СВЦЭМ!$D$10+'СЕТ СН'!$G$5-'СЕТ СН'!$G$24</f>
        <v>2958.6938921700003</v>
      </c>
      <c r="I65" s="36">
        <f>SUMIFS(СВЦЭМ!$D$33:$D$776,СВЦЭМ!$A$33:$A$776,$A65,СВЦЭМ!$B$33:$B$776,I$47)+'СЕТ СН'!$G$14+СВЦЭМ!$D$10+'СЕТ СН'!$G$5-'СЕТ СН'!$G$24</f>
        <v>2899.5711018400002</v>
      </c>
      <c r="J65" s="36">
        <f>SUMIFS(СВЦЭМ!$D$33:$D$776,СВЦЭМ!$A$33:$A$776,$A65,СВЦЭМ!$B$33:$B$776,J$47)+'СЕТ СН'!$G$14+СВЦЭМ!$D$10+'СЕТ СН'!$G$5-'СЕТ СН'!$G$24</f>
        <v>2852.1041397200001</v>
      </c>
      <c r="K65" s="36">
        <f>SUMIFS(СВЦЭМ!$D$33:$D$776,СВЦЭМ!$A$33:$A$776,$A65,СВЦЭМ!$B$33:$B$776,K$47)+'СЕТ СН'!$G$14+СВЦЭМ!$D$10+'СЕТ СН'!$G$5-'СЕТ СН'!$G$24</f>
        <v>2838.8037684800001</v>
      </c>
      <c r="L65" s="36">
        <f>SUMIFS(СВЦЭМ!$D$33:$D$776,СВЦЭМ!$A$33:$A$776,$A65,СВЦЭМ!$B$33:$B$776,L$47)+'СЕТ СН'!$G$14+СВЦЭМ!$D$10+'СЕТ СН'!$G$5-'СЕТ СН'!$G$24</f>
        <v>2846.1628638699999</v>
      </c>
      <c r="M65" s="36">
        <f>SUMIFS(СВЦЭМ!$D$33:$D$776,СВЦЭМ!$A$33:$A$776,$A65,СВЦЭМ!$B$33:$B$776,M$47)+'СЕТ СН'!$G$14+СВЦЭМ!$D$10+'СЕТ СН'!$G$5-'СЕТ СН'!$G$24</f>
        <v>2835.49018669</v>
      </c>
      <c r="N65" s="36">
        <f>SUMIFS(СВЦЭМ!$D$33:$D$776,СВЦЭМ!$A$33:$A$776,$A65,СВЦЭМ!$B$33:$B$776,N$47)+'СЕТ СН'!$G$14+СВЦЭМ!$D$10+'СЕТ СН'!$G$5-'СЕТ СН'!$G$24</f>
        <v>2828.8416296599999</v>
      </c>
      <c r="O65" s="36">
        <f>SUMIFS(СВЦЭМ!$D$33:$D$776,СВЦЭМ!$A$33:$A$776,$A65,СВЦЭМ!$B$33:$B$776,O$47)+'СЕТ СН'!$G$14+СВЦЭМ!$D$10+'СЕТ СН'!$G$5-'СЕТ СН'!$G$24</f>
        <v>2854.17664319</v>
      </c>
      <c r="P65" s="36">
        <f>SUMIFS(СВЦЭМ!$D$33:$D$776,СВЦЭМ!$A$33:$A$776,$A65,СВЦЭМ!$B$33:$B$776,P$47)+'СЕТ СН'!$G$14+СВЦЭМ!$D$10+'СЕТ СН'!$G$5-'СЕТ СН'!$G$24</f>
        <v>2874.0841626900001</v>
      </c>
      <c r="Q65" s="36">
        <f>SUMIFS(СВЦЭМ!$D$33:$D$776,СВЦЭМ!$A$33:$A$776,$A65,СВЦЭМ!$B$33:$B$776,Q$47)+'СЕТ СН'!$G$14+СВЦЭМ!$D$10+'СЕТ СН'!$G$5-'СЕТ СН'!$G$24</f>
        <v>2882.2487094500002</v>
      </c>
      <c r="R65" s="36">
        <f>SUMIFS(СВЦЭМ!$D$33:$D$776,СВЦЭМ!$A$33:$A$776,$A65,СВЦЭМ!$B$33:$B$776,R$47)+'СЕТ СН'!$G$14+СВЦЭМ!$D$10+'СЕТ СН'!$G$5-'СЕТ СН'!$G$24</f>
        <v>2850.49565656</v>
      </c>
      <c r="S65" s="36">
        <f>SUMIFS(СВЦЭМ!$D$33:$D$776,СВЦЭМ!$A$33:$A$776,$A65,СВЦЭМ!$B$33:$B$776,S$47)+'СЕТ СН'!$G$14+СВЦЭМ!$D$10+'СЕТ СН'!$G$5-'СЕТ СН'!$G$24</f>
        <v>2821.9324888199999</v>
      </c>
      <c r="T65" s="36">
        <f>SUMIFS(СВЦЭМ!$D$33:$D$776,СВЦЭМ!$A$33:$A$776,$A65,СВЦЭМ!$B$33:$B$776,T$47)+'СЕТ СН'!$G$14+СВЦЭМ!$D$10+'СЕТ СН'!$G$5-'СЕТ СН'!$G$24</f>
        <v>2834.9673336300002</v>
      </c>
      <c r="U65" s="36">
        <f>SUMIFS(СВЦЭМ!$D$33:$D$776,СВЦЭМ!$A$33:$A$776,$A65,СВЦЭМ!$B$33:$B$776,U$47)+'СЕТ СН'!$G$14+СВЦЭМ!$D$10+'СЕТ СН'!$G$5-'СЕТ СН'!$G$24</f>
        <v>2843.03471709</v>
      </c>
      <c r="V65" s="36">
        <f>SUMIFS(СВЦЭМ!$D$33:$D$776,СВЦЭМ!$A$33:$A$776,$A65,СВЦЭМ!$B$33:$B$776,V$47)+'СЕТ СН'!$G$14+СВЦЭМ!$D$10+'СЕТ СН'!$G$5-'СЕТ СН'!$G$24</f>
        <v>2826.8148900300002</v>
      </c>
      <c r="W65" s="36">
        <f>SUMIFS(СВЦЭМ!$D$33:$D$776,СВЦЭМ!$A$33:$A$776,$A65,СВЦЭМ!$B$33:$B$776,W$47)+'СЕТ СН'!$G$14+СВЦЭМ!$D$10+'СЕТ СН'!$G$5-'СЕТ СН'!$G$24</f>
        <v>2833.6687514</v>
      </c>
      <c r="X65" s="36">
        <f>SUMIFS(СВЦЭМ!$D$33:$D$776,СВЦЭМ!$A$33:$A$776,$A65,СВЦЭМ!$B$33:$B$776,X$47)+'СЕТ СН'!$G$14+СВЦЭМ!$D$10+'СЕТ СН'!$G$5-'СЕТ СН'!$G$24</f>
        <v>2843.9508306500002</v>
      </c>
      <c r="Y65" s="36">
        <f>SUMIFS(СВЦЭМ!$D$33:$D$776,СВЦЭМ!$A$33:$A$776,$A65,СВЦЭМ!$B$33:$B$776,Y$47)+'СЕТ СН'!$G$14+СВЦЭМ!$D$10+'СЕТ СН'!$G$5-'СЕТ СН'!$G$24</f>
        <v>2864.5198657800001</v>
      </c>
    </row>
    <row r="66" spans="1:26" ht="15.75" x14ac:dyDescent="0.2">
      <c r="A66" s="35">
        <f t="shared" si="1"/>
        <v>44184</v>
      </c>
      <c r="B66" s="36">
        <f>SUMIFS(СВЦЭМ!$D$33:$D$776,СВЦЭМ!$A$33:$A$776,$A66,СВЦЭМ!$B$33:$B$776,B$47)+'СЕТ СН'!$G$14+СВЦЭМ!$D$10+'СЕТ СН'!$G$5-'СЕТ СН'!$G$24</f>
        <v>2907.2318796300001</v>
      </c>
      <c r="C66" s="36">
        <f>SUMIFS(СВЦЭМ!$D$33:$D$776,СВЦЭМ!$A$33:$A$776,$A66,СВЦЭМ!$B$33:$B$776,C$47)+'СЕТ СН'!$G$14+СВЦЭМ!$D$10+'СЕТ СН'!$G$5-'СЕТ СН'!$G$24</f>
        <v>2973.8257272800001</v>
      </c>
      <c r="D66" s="36">
        <f>SUMIFS(СВЦЭМ!$D$33:$D$776,СВЦЭМ!$A$33:$A$776,$A66,СВЦЭМ!$B$33:$B$776,D$47)+'СЕТ СН'!$G$14+СВЦЭМ!$D$10+'СЕТ СН'!$G$5-'СЕТ СН'!$G$24</f>
        <v>2988.02941272</v>
      </c>
      <c r="E66" s="36">
        <f>SUMIFS(СВЦЭМ!$D$33:$D$776,СВЦЭМ!$A$33:$A$776,$A66,СВЦЭМ!$B$33:$B$776,E$47)+'СЕТ СН'!$G$14+СВЦЭМ!$D$10+'СЕТ СН'!$G$5-'СЕТ СН'!$G$24</f>
        <v>2997.3454166800002</v>
      </c>
      <c r="F66" s="36">
        <f>SUMIFS(СВЦЭМ!$D$33:$D$776,СВЦЭМ!$A$33:$A$776,$A66,СВЦЭМ!$B$33:$B$776,F$47)+'СЕТ СН'!$G$14+СВЦЭМ!$D$10+'СЕТ СН'!$G$5-'СЕТ СН'!$G$24</f>
        <v>2996.0193974700001</v>
      </c>
      <c r="G66" s="36">
        <f>SUMIFS(СВЦЭМ!$D$33:$D$776,СВЦЭМ!$A$33:$A$776,$A66,СВЦЭМ!$B$33:$B$776,G$47)+'СЕТ СН'!$G$14+СВЦЭМ!$D$10+'СЕТ СН'!$G$5-'СЕТ СН'!$G$24</f>
        <v>2991.9869182399998</v>
      </c>
      <c r="H66" s="36">
        <f>SUMIFS(СВЦЭМ!$D$33:$D$776,СВЦЭМ!$A$33:$A$776,$A66,СВЦЭМ!$B$33:$B$776,H$47)+'СЕТ СН'!$G$14+СВЦЭМ!$D$10+'СЕТ СН'!$G$5-'СЕТ СН'!$G$24</f>
        <v>2979.7122223400002</v>
      </c>
      <c r="I66" s="36">
        <f>SUMIFS(СВЦЭМ!$D$33:$D$776,СВЦЭМ!$A$33:$A$776,$A66,СВЦЭМ!$B$33:$B$776,I$47)+'СЕТ СН'!$G$14+СВЦЭМ!$D$10+'СЕТ СН'!$G$5-'СЕТ СН'!$G$24</f>
        <v>2939.6932288799999</v>
      </c>
      <c r="J66" s="36">
        <f>SUMIFS(СВЦЭМ!$D$33:$D$776,СВЦЭМ!$A$33:$A$776,$A66,СВЦЭМ!$B$33:$B$776,J$47)+'СЕТ СН'!$G$14+СВЦЭМ!$D$10+'СЕТ СН'!$G$5-'СЕТ СН'!$G$24</f>
        <v>2857.4125147</v>
      </c>
      <c r="K66" s="36">
        <f>SUMIFS(СВЦЭМ!$D$33:$D$776,СВЦЭМ!$A$33:$A$776,$A66,СВЦЭМ!$B$33:$B$776,K$47)+'СЕТ СН'!$G$14+СВЦЭМ!$D$10+'СЕТ СН'!$G$5-'СЕТ СН'!$G$24</f>
        <v>2818.03820266</v>
      </c>
      <c r="L66" s="36">
        <f>SUMIFS(СВЦЭМ!$D$33:$D$776,СВЦЭМ!$A$33:$A$776,$A66,СВЦЭМ!$B$33:$B$776,L$47)+'СЕТ СН'!$G$14+СВЦЭМ!$D$10+'СЕТ СН'!$G$5-'СЕТ СН'!$G$24</f>
        <v>2829.0695253600002</v>
      </c>
      <c r="M66" s="36">
        <f>SUMIFS(СВЦЭМ!$D$33:$D$776,СВЦЭМ!$A$33:$A$776,$A66,СВЦЭМ!$B$33:$B$776,M$47)+'СЕТ СН'!$G$14+СВЦЭМ!$D$10+'СЕТ СН'!$G$5-'СЕТ СН'!$G$24</f>
        <v>2823.54484189</v>
      </c>
      <c r="N66" s="36">
        <f>SUMIFS(СВЦЭМ!$D$33:$D$776,СВЦЭМ!$A$33:$A$776,$A66,СВЦЭМ!$B$33:$B$776,N$47)+'СЕТ СН'!$G$14+СВЦЭМ!$D$10+'СЕТ СН'!$G$5-'СЕТ СН'!$G$24</f>
        <v>2833.8717799800002</v>
      </c>
      <c r="O66" s="36">
        <f>SUMIFS(СВЦЭМ!$D$33:$D$776,СВЦЭМ!$A$33:$A$776,$A66,СВЦЭМ!$B$33:$B$776,O$47)+'СЕТ СН'!$G$14+СВЦЭМ!$D$10+'СЕТ СН'!$G$5-'СЕТ СН'!$G$24</f>
        <v>2886.5324610900002</v>
      </c>
      <c r="P66" s="36">
        <f>SUMIFS(СВЦЭМ!$D$33:$D$776,СВЦЭМ!$A$33:$A$776,$A66,СВЦЭМ!$B$33:$B$776,P$47)+'СЕТ СН'!$G$14+СВЦЭМ!$D$10+'СЕТ СН'!$G$5-'СЕТ СН'!$G$24</f>
        <v>2908.0116002300001</v>
      </c>
      <c r="Q66" s="36">
        <f>SUMIFS(СВЦЭМ!$D$33:$D$776,СВЦЭМ!$A$33:$A$776,$A66,СВЦЭМ!$B$33:$B$776,Q$47)+'СЕТ СН'!$G$14+СВЦЭМ!$D$10+'СЕТ СН'!$G$5-'СЕТ СН'!$G$24</f>
        <v>2908.8003743899999</v>
      </c>
      <c r="R66" s="36">
        <f>SUMIFS(СВЦЭМ!$D$33:$D$776,СВЦЭМ!$A$33:$A$776,$A66,СВЦЭМ!$B$33:$B$776,R$47)+'СЕТ СН'!$G$14+СВЦЭМ!$D$10+'СЕТ СН'!$G$5-'СЕТ СН'!$G$24</f>
        <v>2865.9890659600001</v>
      </c>
      <c r="S66" s="36">
        <f>SUMIFS(СВЦЭМ!$D$33:$D$776,СВЦЭМ!$A$33:$A$776,$A66,СВЦЭМ!$B$33:$B$776,S$47)+'СЕТ СН'!$G$14+СВЦЭМ!$D$10+'СЕТ СН'!$G$5-'СЕТ СН'!$G$24</f>
        <v>2832.0224574100002</v>
      </c>
      <c r="T66" s="36">
        <f>SUMIFS(СВЦЭМ!$D$33:$D$776,СВЦЭМ!$A$33:$A$776,$A66,СВЦЭМ!$B$33:$B$776,T$47)+'СЕТ СН'!$G$14+СВЦЭМ!$D$10+'СЕТ СН'!$G$5-'СЕТ СН'!$G$24</f>
        <v>2828.2055558000002</v>
      </c>
      <c r="U66" s="36">
        <f>SUMIFS(СВЦЭМ!$D$33:$D$776,СВЦЭМ!$A$33:$A$776,$A66,СВЦЭМ!$B$33:$B$776,U$47)+'СЕТ СН'!$G$14+СВЦЭМ!$D$10+'СЕТ СН'!$G$5-'СЕТ СН'!$G$24</f>
        <v>2822.6683694000003</v>
      </c>
      <c r="V66" s="36">
        <f>SUMIFS(СВЦЭМ!$D$33:$D$776,СВЦЭМ!$A$33:$A$776,$A66,СВЦЭМ!$B$33:$B$776,V$47)+'СЕТ СН'!$G$14+СВЦЭМ!$D$10+'СЕТ СН'!$G$5-'СЕТ СН'!$G$24</f>
        <v>2823.9137420100001</v>
      </c>
      <c r="W66" s="36">
        <f>SUMIFS(СВЦЭМ!$D$33:$D$776,СВЦЭМ!$A$33:$A$776,$A66,СВЦЭМ!$B$33:$B$776,W$47)+'СЕТ СН'!$G$14+СВЦЭМ!$D$10+'СЕТ СН'!$G$5-'СЕТ СН'!$G$24</f>
        <v>2838.34051972</v>
      </c>
      <c r="X66" s="36">
        <f>SUMIFS(СВЦЭМ!$D$33:$D$776,СВЦЭМ!$A$33:$A$776,$A66,СВЦЭМ!$B$33:$B$776,X$47)+'СЕТ СН'!$G$14+СВЦЭМ!$D$10+'СЕТ СН'!$G$5-'СЕТ СН'!$G$24</f>
        <v>2854.4208878600002</v>
      </c>
      <c r="Y66" s="36">
        <f>SUMIFS(СВЦЭМ!$D$33:$D$776,СВЦЭМ!$A$33:$A$776,$A66,СВЦЭМ!$B$33:$B$776,Y$47)+'СЕТ СН'!$G$14+СВЦЭМ!$D$10+'СЕТ СН'!$G$5-'СЕТ СН'!$G$24</f>
        <v>2864.28059811</v>
      </c>
    </row>
    <row r="67" spans="1:26" ht="15.75" x14ac:dyDescent="0.2">
      <c r="A67" s="35">
        <f t="shared" si="1"/>
        <v>44185</v>
      </c>
      <c r="B67" s="36">
        <f>SUMIFS(СВЦЭМ!$D$33:$D$776,СВЦЭМ!$A$33:$A$776,$A67,СВЦЭМ!$B$33:$B$776,B$47)+'СЕТ СН'!$G$14+СВЦЭМ!$D$10+'СЕТ СН'!$G$5-'СЕТ СН'!$G$24</f>
        <v>2926.3969484999998</v>
      </c>
      <c r="C67" s="36">
        <f>SUMIFS(СВЦЭМ!$D$33:$D$776,СВЦЭМ!$A$33:$A$776,$A67,СВЦЭМ!$B$33:$B$776,C$47)+'СЕТ СН'!$G$14+СВЦЭМ!$D$10+'СЕТ СН'!$G$5-'СЕТ СН'!$G$24</f>
        <v>2985.6448929400003</v>
      </c>
      <c r="D67" s="36">
        <f>SUMIFS(СВЦЭМ!$D$33:$D$776,СВЦЭМ!$A$33:$A$776,$A67,СВЦЭМ!$B$33:$B$776,D$47)+'СЕТ СН'!$G$14+СВЦЭМ!$D$10+'СЕТ СН'!$G$5-'СЕТ СН'!$G$24</f>
        <v>2996.9036874499998</v>
      </c>
      <c r="E67" s="36">
        <f>SUMIFS(СВЦЭМ!$D$33:$D$776,СВЦЭМ!$A$33:$A$776,$A67,СВЦЭМ!$B$33:$B$776,E$47)+'СЕТ СН'!$G$14+СВЦЭМ!$D$10+'СЕТ СН'!$G$5-'СЕТ СН'!$G$24</f>
        <v>3002.7819650000001</v>
      </c>
      <c r="F67" s="36">
        <f>SUMIFS(СВЦЭМ!$D$33:$D$776,СВЦЭМ!$A$33:$A$776,$A67,СВЦЭМ!$B$33:$B$776,F$47)+'СЕТ СН'!$G$14+СВЦЭМ!$D$10+'СЕТ СН'!$G$5-'СЕТ СН'!$G$24</f>
        <v>3000.8547188500002</v>
      </c>
      <c r="G67" s="36">
        <f>SUMIFS(СВЦЭМ!$D$33:$D$776,СВЦЭМ!$A$33:$A$776,$A67,СВЦЭМ!$B$33:$B$776,G$47)+'СЕТ СН'!$G$14+СВЦЭМ!$D$10+'СЕТ СН'!$G$5-'СЕТ СН'!$G$24</f>
        <v>3002.8901324400003</v>
      </c>
      <c r="H67" s="36">
        <f>SUMIFS(СВЦЭМ!$D$33:$D$776,СВЦЭМ!$A$33:$A$776,$A67,СВЦЭМ!$B$33:$B$776,H$47)+'СЕТ СН'!$G$14+СВЦЭМ!$D$10+'СЕТ СН'!$G$5-'СЕТ СН'!$G$24</f>
        <v>2995.08990408</v>
      </c>
      <c r="I67" s="36">
        <f>SUMIFS(СВЦЭМ!$D$33:$D$776,СВЦЭМ!$A$33:$A$776,$A67,СВЦЭМ!$B$33:$B$776,I$47)+'СЕТ СН'!$G$14+СВЦЭМ!$D$10+'СЕТ СН'!$G$5-'СЕТ СН'!$G$24</f>
        <v>2950.4901283999998</v>
      </c>
      <c r="J67" s="36">
        <f>SUMIFS(СВЦЭМ!$D$33:$D$776,СВЦЭМ!$A$33:$A$776,$A67,СВЦЭМ!$B$33:$B$776,J$47)+'СЕТ СН'!$G$14+СВЦЭМ!$D$10+'СЕТ СН'!$G$5-'СЕТ СН'!$G$24</f>
        <v>2884.2663529500001</v>
      </c>
      <c r="K67" s="36">
        <f>SUMIFS(СВЦЭМ!$D$33:$D$776,СВЦЭМ!$A$33:$A$776,$A67,СВЦЭМ!$B$33:$B$776,K$47)+'СЕТ СН'!$G$14+СВЦЭМ!$D$10+'СЕТ СН'!$G$5-'СЕТ СН'!$G$24</f>
        <v>2844.8754685100002</v>
      </c>
      <c r="L67" s="36">
        <f>SUMIFS(СВЦЭМ!$D$33:$D$776,СВЦЭМ!$A$33:$A$776,$A67,СВЦЭМ!$B$33:$B$776,L$47)+'СЕТ СН'!$G$14+СВЦЭМ!$D$10+'СЕТ СН'!$G$5-'СЕТ СН'!$G$24</f>
        <v>2837.89518215</v>
      </c>
      <c r="M67" s="36">
        <f>SUMIFS(СВЦЭМ!$D$33:$D$776,СВЦЭМ!$A$33:$A$776,$A67,СВЦЭМ!$B$33:$B$776,M$47)+'СЕТ СН'!$G$14+СВЦЭМ!$D$10+'СЕТ СН'!$G$5-'СЕТ СН'!$G$24</f>
        <v>2835.7517864599999</v>
      </c>
      <c r="N67" s="36">
        <f>SUMIFS(СВЦЭМ!$D$33:$D$776,СВЦЭМ!$A$33:$A$776,$A67,СВЦЭМ!$B$33:$B$776,N$47)+'СЕТ СН'!$G$14+СВЦЭМ!$D$10+'СЕТ СН'!$G$5-'СЕТ СН'!$G$24</f>
        <v>2844.3551878600001</v>
      </c>
      <c r="O67" s="36">
        <f>SUMIFS(СВЦЭМ!$D$33:$D$776,СВЦЭМ!$A$33:$A$776,$A67,СВЦЭМ!$B$33:$B$776,O$47)+'СЕТ СН'!$G$14+СВЦЭМ!$D$10+'СЕТ СН'!$G$5-'СЕТ СН'!$G$24</f>
        <v>2892.4369967900002</v>
      </c>
      <c r="P67" s="36">
        <f>SUMIFS(СВЦЭМ!$D$33:$D$776,СВЦЭМ!$A$33:$A$776,$A67,СВЦЭМ!$B$33:$B$776,P$47)+'СЕТ СН'!$G$14+СВЦЭМ!$D$10+'СЕТ СН'!$G$5-'СЕТ СН'!$G$24</f>
        <v>2907.9095376800001</v>
      </c>
      <c r="Q67" s="36">
        <f>SUMIFS(СВЦЭМ!$D$33:$D$776,СВЦЭМ!$A$33:$A$776,$A67,СВЦЭМ!$B$33:$B$776,Q$47)+'СЕТ СН'!$G$14+СВЦЭМ!$D$10+'СЕТ СН'!$G$5-'СЕТ СН'!$G$24</f>
        <v>2910.1758729100002</v>
      </c>
      <c r="R67" s="36">
        <f>SUMIFS(СВЦЭМ!$D$33:$D$776,СВЦЭМ!$A$33:$A$776,$A67,СВЦЭМ!$B$33:$B$776,R$47)+'СЕТ СН'!$G$14+СВЦЭМ!$D$10+'СЕТ СН'!$G$5-'СЕТ СН'!$G$24</f>
        <v>2866.4419308800002</v>
      </c>
      <c r="S67" s="36">
        <f>SUMIFS(СВЦЭМ!$D$33:$D$776,СВЦЭМ!$A$33:$A$776,$A67,СВЦЭМ!$B$33:$B$776,S$47)+'СЕТ СН'!$G$14+СВЦЭМ!$D$10+'СЕТ СН'!$G$5-'СЕТ СН'!$G$24</f>
        <v>2836.2930412000001</v>
      </c>
      <c r="T67" s="36">
        <f>SUMIFS(СВЦЭМ!$D$33:$D$776,СВЦЭМ!$A$33:$A$776,$A67,СВЦЭМ!$B$33:$B$776,T$47)+'СЕТ СН'!$G$14+СВЦЭМ!$D$10+'СЕТ СН'!$G$5-'СЕТ СН'!$G$24</f>
        <v>2842.4893559299999</v>
      </c>
      <c r="U67" s="36">
        <f>SUMIFS(СВЦЭМ!$D$33:$D$776,СВЦЭМ!$A$33:$A$776,$A67,СВЦЭМ!$B$33:$B$776,U$47)+'СЕТ СН'!$G$14+СВЦЭМ!$D$10+'СЕТ СН'!$G$5-'СЕТ СН'!$G$24</f>
        <v>2844.12339776</v>
      </c>
      <c r="V67" s="36">
        <f>SUMIFS(СВЦЭМ!$D$33:$D$776,СВЦЭМ!$A$33:$A$776,$A67,СВЦЭМ!$B$33:$B$776,V$47)+'СЕТ СН'!$G$14+СВЦЭМ!$D$10+'СЕТ СН'!$G$5-'СЕТ СН'!$G$24</f>
        <v>2847.3206639499999</v>
      </c>
      <c r="W67" s="36">
        <f>SUMIFS(СВЦЭМ!$D$33:$D$776,СВЦЭМ!$A$33:$A$776,$A67,СВЦЭМ!$B$33:$B$776,W$47)+'СЕТ СН'!$G$14+СВЦЭМ!$D$10+'СЕТ СН'!$G$5-'СЕТ СН'!$G$24</f>
        <v>2860.7386017500003</v>
      </c>
      <c r="X67" s="36">
        <f>SUMIFS(СВЦЭМ!$D$33:$D$776,СВЦЭМ!$A$33:$A$776,$A67,СВЦЭМ!$B$33:$B$776,X$47)+'СЕТ СН'!$G$14+СВЦЭМ!$D$10+'СЕТ СН'!$G$5-'СЕТ СН'!$G$24</f>
        <v>2869.6758132200002</v>
      </c>
      <c r="Y67" s="36">
        <f>SUMIFS(СВЦЭМ!$D$33:$D$776,СВЦЭМ!$A$33:$A$776,$A67,СВЦЭМ!$B$33:$B$776,Y$47)+'СЕТ СН'!$G$14+СВЦЭМ!$D$10+'СЕТ СН'!$G$5-'СЕТ СН'!$G$24</f>
        <v>2888.0766553600001</v>
      </c>
    </row>
    <row r="68" spans="1:26" ht="15.75" x14ac:dyDescent="0.2">
      <c r="A68" s="35">
        <f t="shared" si="1"/>
        <v>44186</v>
      </c>
      <c r="B68" s="36">
        <f>SUMIFS(СВЦЭМ!$D$33:$D$776,СВЦЭМ!$A$33:$A$776,$A68,СВЦЭМ!$B$33:$B$776,B$47)+'СЕТ СН'!$G$14+СВЦЭМ!$D$10+'СЕТ СН'!$G$5-'СЕТ СН'!$G$24</f>
        <v>2910.6339475300001</v>
      </c>
      <c r="C68" s="36">
        <f>SUMIFS(СВЦЭМ!$D$33:$D$776,СВЦЭМ!$A$33:$A$776,$A68,СВЦЭМ!$B$33:$B$776,C$47)+'СЕТ СН'!$G$14+СВЦЭМ!$D$10+'СЕТ СН'!$G$5-'СЕТ СН'!$G$24</f>
        <v>2959.14665341</v>
      </c>
      <c r="D68" s="36">
        <f>SUMIFS(СВЦЭМ!$D$33:$D$776,СВЦЭМ!$A$33:$A$776,$A68,СВЦЭМ!$B$33:$B$776,D$47)+'СЕТ СН'!$G$14+СВЦЭМ!$D$10+'СЕТ СН'!$G$5-'СЕТ СН'!$G$24</f>
        <v>2960.1671044700001</v>
      </c>
      <c r="E68" s="36">
        <f>SUMIFS(СВЦЭМ!$D$33:$D$776,СВЦЭМ!$A$33:$A$776,$A68,СВЦЭМ!$B$33:$B$776,E$47)+'СЕТ СН'!$G$14+СВЦЭМ!$D$10+'СЕТ СН'!$G$5-'СЕТ СН'!$G$24</f>
        <v>2972.5710818299999</v>
      </c>
      <c r="F68" s="36">
        <f>SUMIFS(СВЦЭМ!$D$33:$D$776,СВЦЭМ!$A$33:$A$776,$A68,СВЦЭМ!$B$33:$B$776,F$47)+'СЕТ СН'!$G$14+СВЦЭМ!$D$10+'СЕТ СН'!$G$5-'СЕТ СН'!$G$24</f>
        <v>2971.23949451</v>
      </c>
      <c r="G68" s="36">
        <f>SUMIFS(СВЦЭМ!$D$33:$D$776,СВЦЭМ!$A$33:$A$776,$A68,СВЦЭМ!$B$33:$B$776,G$47)+'СЕТ СН'!$G$14+СВЦЭМ!$D$10+'СЕТ СН'!$G$5-'СЕТ СН'!$G$24</f>
        <v>2977.3666809800002</v>
      </c>
      <c r="H68" s="36">
        <f>SUMIFS(СВЦЭМ!$D$33:$D$776,СВЦЭМ!$A$33:$A$776,$A68,СВЦЭМ!$B$33:$B$776,H$47)+'СЕТ СН'!$G$14+СВЦЭМ!$D$10+'СЕТ СН'!$G$5-'СЕТ СН'!$G$24</f>
        <v>2963.0273534600001</v>
      </c>
      <c r="I68" s="36">
        <f>SUMIFS(СВЦЭМ!$D$33:$D$776,СВЦЭМ!$A$33:$A$776,$A68,СВЦЭМ!$B$33:$B$776,I$47)+'СЕТ СН'!$G$14+СВЦЭМ!$D$10+'СЕТ СН'!$G$5-'СЕТ СН'!$G$24</f>
        <v>2904.5455492999999</v>
      </c>
      <c r="J68" s="36">
        <f>SUMIFS(СВЦЭМ!$D$33:$D$776,СВЦЭМ!$A$33:$A$776,$A68,СВЦЭМ!$B$33:$B$776,J$47)+'СЕТ СН'!$G$14+СВЦЭМ!$D$10+'СЕТ СН'!$G$5-'СЕТ СН'!$G$24</f>
        <v>2859.9444910000002</v>
      </c>
      <c r="K68" s="36">
        <f>SUMIFS(СВЦЭМ!$D$33:$D$776,СВЦЭМ!$A$33:$A$776,$A68,СВЦЭМ!$B$33:$B$776,K$47)+'СЕТ СН'!$G$14+СВЦЭМ!$D$10+'СЕТ СН'!$G$5-'СЕТ СН'!$G$24</f>
        <v>2909.0510727599999</v>
      </c>
      <c r="L68" s="36">
        <f>SUMIFS(СВЦЭМ!$D$33:$D$776,СВЦЭМ!$A$33:$A$776,$A68,СВЦЭМ!$B$33:$B$776,L$47)+'СЕТ СН'!$G$14+СВЦЭМ!$D$10+'СЕТ СН'!$G$5-'СЕТ СН'!$G$24</f>
        <v>2911.3749711199998</v>
      </c>
      <c r="M68" s="36">
        <f>SUMIFS(СВЦЭМ!$D$33:$D$776,СВЦЭМ!$A$33:$A$776,$A68,СВЦЭМ!$B$33:$B$776,M$47)+'СЕТ СН'!$G$14+СВЦЭМ!$D$10+'СЕТ СН'!$G$5-'СЕТ СН'!$G$24</f>
        <v>2906.4206085400001</v>
      </c>
      <c r="N68" s="36">
        <f>SUMIFS(СВЦЭМ!$D$33:$D$776,СВЦЭМ!$A$33:$A$776,$A68,СВЦЭМ!$B$33:$B$776,N$47)+'СЕТ СН'!$G$14+СВЦЭМ!$D$10+'СЕТ СН'!$G$5-'СЕТ СН'!$G$24</f>
        <v>2902.3288321600003</v>
      </c>
      <c r="O68" s="36">
        <f>SUMIFS(СВЦЭМ!$D$33:$D$776,СВЦЭМ!$A$33:$A$776,$A68,СВЦЭМ!$B$33:$B$776,O$47)+'СЕТ СН'!$G$14+СВЦЭМ!$D$10+'СЕТ СН'!$G$5-'СЕТ СН'!$G$24</f>
        <v>2900.38924013</v>
      </c>
      <c r="P68" s="36">
        <f>SUMIFS(СВЦЭМ!$D$33:$D$776,СВЦЭМ!$A$33:$A$776,$A68,СВЦЭМ!$B$33:$B$776,P$47)+'СЕТ СН'!$G$14+СВЦЭМ!$D$10+'СЕТ СН'!$G$5-'СЕТ СН'!$G$24</f>
        <v>2899.0913495700001</v>
      </c>
      <c r="Q68" s="36">
        <f>SUMIFS(СВЦЭМ!$D$33:$D$776,СВЦЭМ!$A$33:$A$776,$A68,СВЦЭМ!$B$33:$B$776,Q$47)+'СЕТ СН'!$G$14+СВЦЭМ!$D$10+'СЕТ СН'!$G$5-'СЕТ СН'!$G$24</f>
        <v>2900.6330874200003</v>
      </c>
      <c r="R68" s="36">
        <f>SUMIFS(СВЦЭМ!$D$33:$D$776,СВЦЭМ!$A$33:$A$776,$A68,СВЦЭМ!$B$33:$B$776,R$47)+'СЕТ СН'!$G$14+СВЦЭМ!$D$10+'СЕТ СН'!$G$5-'СЕТ СН'!$G$24</f>
        <v>2891.69165681</v>
      </c>
      <c r="S68" s="36">
        <f>SUMIFS(СВЦЭМ!$D$33:$D$776,СВЦЭМ!$A$33:$A$776,$A68,СВЦЭМ!$B$33:$B$776,S$47)+'СЕТ СН'!$G$14+СВЦЭМ!$D$10+'СЕТ СН'!$G$5-'СЕТ СН'!$G$24</f>
        <v>2905.32337805</v>
      </c>
      <c r="T68" s="36">
        <f>SUMIFS(СВЦЭМ!$D$33:$D$776,СВЦЭМ!$A$33:$A$776,$A68,СВЦЭМ!$B$33:$B$776,T$47)+'СЕТ СН'!$G$14+СВЦЭМ!$D$10+'СЕТ СН'!$G$5-'СЕТ СН'!$G$24</f>
        <v>2871.1613664300003</v>
      </c>
      <c r="U68" s="36">
        <f>SUMIFS(СВЦЭМ!$D$33:$D$776,СВЦЭМ!$A$33:$A$776,$A68,СВЦЭМ!$B$33:$B$776,U$47)+'СЕТ СН'!$G$14+СВЦЭМ!$D$10+'СЕТ СН'!$G$5-'СЕТ СН'!$G$24</f>
        <v>2830.6637405800002</v>
      </c>
      <c r="V68" s="36">
        <f>SUMIFS(СВЦЭМ!$D$33:$D$776,СВЦЭМ!$A$33:$A$776,$A68,СВЦЭМ!$B$33:$B$776,V$47)+'СЕТ СН'!$G$14+СВЦЭМ!$D$10+'СЕТ СН'!$G$5-'СЕТ СН'!$G$24</f>
        <v>2830.94850361</v>
      </c>
      <c r="W68" s="36">
        <f>SUMIFS(СВЦЭМ!$D$33:$D$776,СВЦЭМ!$A$33:$A$776,$A68,СВЦЭМ!$B$33:$B$776,W$47)+'СЕТ СН'!$G$14+СВЦЭМ!$D$10+'СЕТ СН'!$G$5-'СЕТ СН'!$G$24</f>
        <v>2837.2097233700001</v>
      </c>
      <c r="X68" s="36">
        <f>SUMIFS(СВЦЭМ!$D$33:$D$776,СВЦЭМ!$A$33:$A$776,$A68,СВЦЭМ!$B$33:$B$776,X$47)+'СЕТ СН'!$G$14+СВЦЭМ!$D$10+'СЕТ СН'!$G$5-'СЕТ СН'!$G$24</f>
        <v>2845.8642201299999</v>
      </c>
      <c r="Y68" s="36">
        <f>SUMIFS(СВЦЭМ!$D$33:$D$776,СВЦЭМ!$A$33:$A$776,$A68,СВЦЭМ!$B$33:$B$776,Y$47)+'СЕТ СН'!$G$14+СВЦЭМ!$D$10+'СЕТ СН'!$G$5-'СЕТ СН'!$G$24</f>
        <v>2876.1650335300001</v>
      </c>
    </row>
    <row r="69" spans="1:26" ht="15.75" x14ac:dyDescent="0.2">
      <c r="A69" s="35">
        <f t="shared" si="1"/>
        <v>44187</v>
      </c>
      <c r="B69" s="36">
        <f>SUMIFS(СВЦЭМ!$D$33:$D$776,СВЦЭМ!$A$33:$A$776,$A69,СВЦЭМ!$B$33:$B$776,B$47)+'СЕТ СН'!$G$14+СВЦЭМ!$D$10+'СЕТ СН'!$G$5-'СЕТ СН'!$G$24</f>
        <v>2937.2067124700002</v>
      </c>
      <c r="C69" s="36">
        <f>SUMIFS(СВЦЭМ!$D$33:$D$776,СВЦЭМ!$A$33:$A$776,$A69,СВЦЭМ!$B$33:$B$776,C$47)+'СЕТ СН'!$G$14+СВЦЭМ!$D$10+'СЕТ СН'!$G$5-'СЕТ СН'!$G$24</f>
        <v>2993.9501700400001</v>
      </c>
      <c r="D69" s="36">
        <f>SUMIFS(СВЦЭМ!$D$33:$D$776,СВЦЭМ!$A$33:$A$776,$A69,СВЦЭМ!$B$33:$B$776,D$47)+'СЕТ СН'!$G$14+СВЦЭМ!$D$10+'СЕТ СН'!$G$5-'СЕТ СН'!$G$24</f>
        <v>3010.5163087600004</v>
      </c>
      <c r="E69" s="36">
        <f>SUMIFS(СВЦЭМ!$D$33:$D$776,СВЦЭМ!$A$33:$A$776,$A69,СВЦЭМ!$B$33:$B$776,E$47)+'СЕТ СН'!$G$14+СВЦЭМ!$D$10+'СЕТ СН'!$G$5-'СЕТ СН'!$G$24</f>
        <v>3017.9197871400002</v>
      </c>
      <c r="F69" s="36">
        <f>SUMIFS(СВЦЭМ!$D$33:$D$776,СВЦЭМ!$A$33:$A$776,$A69,СВЦЭМ!$B$33:$B$776,F$47)+'СЕТ СН'!$G$14+СВЦЭМ!$D$10+'СЕТ СН'!$G$5-'СЕТ СН'!$G$24</f>
        <v>3015.8778447599998</v>
      </c>
      <c r="G69" s="36">
        <f>SUMIFS(СВЦЭМ!$D$33:$D$776,СВЦЭМ!$A$33:$A$776,$A69,СВЦЭМ!$B$33:$B$776,G$47)+'СЕТ СН'!$G$14+СВЦЭМ!$D$10+'СЕТ СН'!$G$5-'СЕТ СН'!$G$24</f>
        <v>3000.30781966</v>
      </c>
      <c r="H69" s="36">
        <f>SUMIFS(СВЦЭМ!$D$33:$D$776,СВЦЭМ!$A$33:$A$776,$A69,СВЦЭМ!$B$33:$B$776,H$47)+'СЕТ СН'!$G$14+СВЦЭМ!$D$10+'СЕТ СН'!$G$5-'СЕТ СН'!$G$24</f>
        <v>2966.07805134</v>
      </c>
      <c r="I69" s="36">
        <f>SUMIFS(СВЦЭМ!$D$33:$D$776,СВЦЭМ!$A$33:$A$776,$A69,СВЦЭМ!$B$33:$B$776,I$47)+'СЕТ СН'!$G$14+СВЦЭМ!$D$10+'СЕТ СН'!$G$5-'СЕТ СН'!$G$24</f>
        <v>2891.9905893200003</v>
      </c>
      <c r="J69" s="36">
        <f>SUMIFS(СВЦЭМ!$D$33:$D$776,СВЦЭМ!$A$33:$A$776,$A69,СВЦЭМ!$B$33:$B$776,J$47)+'СЕТ СН'!$G$14+СВЦЭМ!$D$10+'СЕТ СН'!$G$5-'СЕТ СН'!$G$24</f>
        <v>2831.8288059199999</v>
      </c>
      <c r="K69" s="36">
        <f>SUMIFS(СВЦЭМ!$D$33:$D$776,СВЦЭМ!$A$33:$A$776,$A69,СВЦЭМ!$B$33:$B$776,K$47)+'СЕТ СН'!$G$14+СВЦЭМ!$D$10+'СЕТ СН'!$G$5-'СЕТ СН'!$G$24</f>
        <v>2895.8794709600002</v>
      </c>
      <c r="L69" s="36">
        <f>SUMIFS(СВЦЭМ!$D$33:$D$776,СВЦЭМ!$A$33:$A$776,$A69,СВЦЭМ!$B$33:$B$776,L$47)+'СЕТ СН'!$G$14+СВЦЭМ!$D$10+'СЕТ СН'!$G$5-'СЕТ СН'!$G$24</f>
        <v>2901.1220087800002</v>
      </c>
      <c r="M69" s="36">
        <f>SUMIFS(СВЦЭМ!$D$33:$D$776,СВЦЭМ!$A$33:$A$776,$A69,СВЦЭМ!$B$33:$B$776,M$47)+'СЕТ СН'!$G$14+СВЦЭМ!$D$10+'СЕТ СН'!$G$5-'СЕТ СН'!$G$24</f>
        <v>2892.9252956600003</v>
      </c>
      <c r="N69" s="36">
        <f>SUMIFS(СВЦЭМ!$D$33:$D$776,СВЦЭМ!$A$33:$A$776,$A69,СВЦЭМ!$B$33:$B$776,N$47)+'СЕТ СН'!$G$14+СВЦЭМ!$D$10+'СЕТ СН'!$G$5-'СЕТ СН'!$G$24</f>
        <v>2886.50211859</v>
      </c>
      <c r="O69" s="36">
        <f>SUMIFS(СВЦЭМ!$D$33:$D$776,СВЦЭМ!$A$33:$A$776,$A69,СВЦЭМ!$B$33:$B$776,O$47)+'СЕТ СН'!$G$14+СВЦЭМ!$D$10+'СЕТ СН'!$G$5-'СЕТ СН'!$G$24</f>
        <v>2884.6946306899999</v>
      </c>
      <c r="P69" s="36">
        <f>SUMIFS(СВЦЭМ!$D$33:$D$776,СВЦЭМ!$A$33:$A$776,$A69,СВЦЭМ!$B$33:$B$776,P$47)+'СЕТ СН'!$G$14+СВЦЭМ!$D$10+'СЕТ СН'!$G$5-'СЕТ СН'!$G$24</f>
        <v>2891.0069106700003</v>
      </c>
      <c r="Q69" s="36">
        <f>SUMIFS(СВЦЭМ!$D$33:$D$776,СВЦЭМ!$A$33:$A$776,$A69,СВЦЭМ!$B$33:$B$776,Q$47)+'СЕТ СН'!$G$14+СВЦЭМ!$D$10+'СЕТ СН'!$G$5-'СЕТ СН'!$G$24</f>
        <v>2892.3734267199998</v>
      </c>
      <c r="R69" s="36">
        <f>SUMIFS(СВЦЭМ!$D$33:$D$776,СВЦЭМ!$A$33:$A$776,$A69,СВЦЭМ!$B$33:$B$776,R$47)+'СЕТ СН'!$G$14+СВЦЭМ!$D$10+'СЕТ СН'!$G$5-'СЕТ СН'!$G$24</f>
        <v>2875.2780628099999</v>
      </c>
      <c r="S69" s="36">
        <f>SUMIFS(СВЦЭМ!$D$33:$D$776,СВЦЭМ!$A$33:$A$776,$A69,СВЦЭМ!$B$33:$B$776,S$47)+'СЕТ СН'!$G$14+СВЦЭМ!$D$10+'СЕТ СН'!$G$5-'СЕТ СН'!$G$24</f>
        <v>2890.6660345999999</v>
      </c>
      <c r="T69" s="36">
        <f>SUMIFS(СВЦЭМ!$D$33:$D$776,СВЦЭМ!$A$33:$A$776,$A69,СВЦЭМ!$B$33:$B$776,T$47)+'СЕТ СН'!$G$14+СВЦЭМ!$D$10+'СЕТ СН'!$G$5-'СЕТ СН'!$G$24</f>
        <v>2862.0210192700001</v>
      </c>
      <c r="U69" s="36">
        <f>SUMIFS(СВЦЭМ!$D$33:$D$776,СВЦЭМ!$A$33:$A$776,$A69,СВЦЭМ!$B$33:$B$776,U$47)+'СЕТ СН'!$G$14+СВЦЭМ!$D$10+'СЕТ СН'!$G$5-'СЕТ СН'!$G$24</f>
        <v>2810.0211849500001</v>
      </c>
      <c r="V69" s="36">
        <f>SUMIFS(СВЦЭМ!$D$33:$D$776,СВЦЭМ!$A$33:$A$776,$A69,СВЦЭМ!$B$33:$B$776,V$47)+'СЕТ СН'!$G$14+СВЦЭМ!$D$10+'СЕТ СН'!$G$5-'СЕТ СН'!$G$24</f>
        <v>2810.9250395999998</v>
      </c>
      <c r="W69" s="36">
        <f>SUMIFS(СВЦЭМ!$D$33:$D$776,СВЦЭМ!$A$33:$A$776,$A69,СВЦЭМ!$B$33:$B$776,W$47)+'СЕТ СН'!$G$14+СВЦЭМ!$D$10+'СЕТ СН'!$G$5-'СЕТ СН'!$G$24</f>
        <v>2820.2635660699998</v>
      </c>
      <c r="X69" s="36">
        <f>SUMIFS(СВЦЭМ!$D$33:$D$776,СВЦЭМ!$A$33:$A$776,$A69,СВЦЭМ!$B$33:$B$776,X$47)+'СЕТ СН'!$G$14+СВЦЭМ!$D$10+'СЕТ СН'!$G$5-'СЕТ СН'!$G$24</f>
        <v>2827.2363435900002</v>
      </c>
      <c r="Y69" s="36">
        <f>SUMIFS(СВЦЭМ!$D$33:$D$776,СВЦЭМ!$A$33:$A$776,$A69,СВЦЭМ!$B$33:$B$776,Y$47)+'СЕТ СН'!$G$14+СВЦЭМ!$D$10+'СЕТ СН'!$G$5-'СЕТ СН'!$G$24</f>
        <v>2848.12253882</v>
      </c>
    </row>
    <row r="70" spans="1:26" ht="15.75" x14ac:dyDescent="0.2">
      <c r="A70" s="35">
        <f t="shared" si="1"/>
        <v>44188</v>
      </c>
      <c r="B70" s="36">
        <f>SUMIFS(СВЦЭМ!$D$33:$D$776,СВЦЭМ!$A$33:$A$776,$A70,СВЦЭМ!$B$33:$B$776,B$47)+'СЕТ СН'!$G$14+СВЦЭМ!$D$10+'СЕТ СН'!$G$5-'СЕТ СН'!$G$24</f>
        <v>2931.2787883700003</v>
      </c>
      <c r="C70" s="36">
        <f>SUMIFS(СВЦЭМ!$D$33:$D$776,СВЦЭМ!$A$33:$A$776,$A70,СВЦЭМ!$B$33:$B$776,C$47)+'СЕТ СН'!$G$14+СВЦЭМ!$D$10+'СЕТ СН'!$G$5-'СЕТ СН'!$G$24</f>
        <v>2969.8234496300001</v>
      </c>
      <c r="D70" s="36">
        <f>SUMIFS(СВЦЭМ!$D$33:$D$776,СВЦЭМ!$A$33:$A$776,$A70,СВЦЭМ!$B$33:$B$776,D$47)+'СЕТ СН'!$G$14+СВЦЭМ!$D$10+'СЕТ СН'!$G$5-'СЕТ СН'!$G$24</f>
        <v>2982.9389905600001</v>
      </c>
      <c r="E70" s="36">
        <f>SUMIFS(СВЦЭМ!$D$33:$D$776,СВЦЭМ!$A$33:$A$776,$A70,СВЦЭМ!$B$33:$B$776,E$47)+'СЕТ СН'!$G$14+СВЦЭМ!$D$10+'СЕТ СН'!$G$5-'СЕТ СН'!$G$24</f>
        <v>2993.7461058099998</v>
      </c>
      <c r="F70" s="36">
        <f>SUMIFS(СВЦЭМ!$D$33:$D$776,СВЦЭМ!$A$33:$A$776,$A70,СВЦЭМ!$B$33:$B$776,F$47)+'СЕТ СН'!$G$14+СВЦЭМ!$D$10+'СЕТ СН'!$G$5-'СЕТ СН'!$G$24</f>
        <v>2995.3910824499999</v>
      </c>
      <c r="G70" s="36">
        <f>SUMIFS(СВЦЭМ!$D$33:$D$776,СВЦЭМ!$A$33:$A$776,$A70,СВЦЭМ!$B$33:$B$776,G$47)+'СЕТ СН'!$G$14+СВЦЭМ!$D$10+'СЕТ СН'!$G$5-'СЕТ СН'!$G$24</f>
        <v>2989.1804589600001</v>
      </c>
      <c r="H70" s="36">
        <f>SUMIFS(СВЦЭМ!$D$33:$D$776,СВЦЭМ!$A$33:$A$776,$A70,СВЦЭМ!$B$33:$B$776,H$47)+'СЕТ СН'!$G$14+СВЦЭМ!$D$10+'СЕТ СН'!$G$5-'СЕТ СН'!$G$24</f>
        <v>2958.63685257</v>
      </c>
      <c r="I70" s="36">
        <f>SUMIFS(СВЦЭМ!$D$33:$D$776,СВЦЭМ!$A$33:$A$776,$A70,СВЦЭМ!$B$33:$B$776,I$47)+'СЕТ СН'!$G$14+СВЦЭМ!$D$10+'СЕТ СН'!$G$5-'СЕТ СН'!$G$24</f>
        <v>2901.0968378600001</v>
      </c>
      <c r="J70" s="36">
        <f>SUMIFS(СВЦЭМ!$D$33:$D$776,СВЦЭМ!$A$33:$A$776,$A70,СВЦЭМ!$B$33:$B$776,J$47)+'СЕТ СН'!$G$14+СВЦЭМ!$D$10+'СЕТ СН'!$G$5-'СЕТ СН'!$G$24</f>
        <v>2863.9488201700001</v>
      </c>
      <c r="K70" s="36">
        <f>SUMIFS(СВЦЭМ!$D$33:$D$776,СВЦЭМ!$A$33:$A$776,$A70,СВЦЭМ!$B$33:$B$776,K$47)+'СЕТ СН'!$G$14+СВЦЭМ!$D$10+'СЕТ СН'!$G$5-'СЕТ СН'!$G$24</f>
        <v>2856.7917899600002</v>
      </c>
      <c r="L70" s="36">
        <f>SUMIFS(СВЦЭМ!$D$33:$D$776,СВЦЭМ!$A$33:$A$776,$A70,СВЦЭМ!$B$33:$B$776,L$47)+'СЕТ СН'!$G$14+СВЦЭМ!$D$10+'СЕТ СН'!$G$5-'СЕТ СН'!$G$24</f>
        <v>2860.7313414600003</v>
      </c>
      <c r="M70" s="36">
        <f>SUMIFS(СВЦЭМ!$D$33:$D$776,СВЦЭМ!$A$33:$A$776,$A70,СВЦЭМ!$B$33:$B$776,M$47)+'СЕТ СН'!$G$14+СВЦЭМ!$D$10+'СЕТ СН'!$G$5-'СЕТ СН'!$G$24</f>
        <v>2860.2808538500003</v>
      </c>
      <c r="N70" s="36">
        <f>SUMIFS(СВЦЭМ!$D$33:$D$776,СВЦЭМ!$A$33:$A$776,$A70,СВЦЭМ!$B$33:$B$776,N$47)+'СЕТ СН'!$G$14+СВЦЭМ!$D$10+'СЕТ СН'!$G$5-'СЕТ СН'!$G$24</f>
        <v>2858.2962952100002</v>
      </c>
      <c r="O70" s="36">
        <f>SUMIFS(СВЦЭМ!$D$33:$D$776,СВЦЭМ!$A$33:$A$776,$A70,СВЦЭМ!$B$33:$B$776,O$47)+'СЕТ СН'!$G$14+СВЦЭМ!$D$10+'СЕТ СН'!$G$5-'СЕТ СН'!$G$24</f>
        <v>2904.3667495700001</v>
      </c>
      <c r="P70" s="36">
        <f>SUMIFS(СВЦЭМ!$D$33:$D$776,СВЦЭМ!$A$33:$A$776,$A70,СВЦЭМ!$B$33:$B$776,P$47)+'СЕТ СН'!$G$14+СВЦЭМ!$D$10+'СЕТ СН'!$G$5-'СЕТ СН'!$G$24</f>
        <v>2918.5092436700002</v>
      </c>
      <c r="Q70" s="36">
        <f>SUMIFS(СВЦЭМ!$D$33:$D$776,СВЦЭМ!$A$33:$A$776,$A70,СВЦЭМ!$B$33:$B$776,Q$47)+'СЕТ СН'!$G$14+СВЦЭМ!$D$10+'СЕТ СН'!$G$5-'СЕТ СН'!$G$24</f>
        <v>2921.1075179899999</v>
      </c>
      <c r="R70" s="36">
        <f>SUMIFS(СВЦЭМ!$D$33:$D$776,СВЦЭМ!$A$33:$A$776,$A70,СВЦЭМ!$B$33:$B$776,R$47)+'СЕТ СН'!$G$14+СВЦЭМ!$D$10+'СЕТ СН'!$G$5-'СЕТ СН'!$G$24</f>
        <v>2880.9230168300001</v>
      </c>
      <c r="S70" s="36">
        <f>SUMIFS(СВЦЭМ!$D$33:$D$776,СВЦЭМ!$A$33:$A$776,$A70,СВЦЭМ!$B$33:$B$776,S$47)+'СЕТ СН'!$G$14+СВЦЭМ!$D$10+'СЕТ СН'!$G$5-'СЕТ СН'!$G$24</f>
        <v>2857.2147644900001</v>
      </c>
      <c r="T70" s="36">
        <f>SUMIFS(СВЦЭМ!$D$33:$D$776,СВЦЭМ!$A$33:$A$776,$A70,СВЦЭМ!$B$33:$B$776,T$47)+'СЕТ СН'!$G$14+СВЦЭМ!$D$10+'СЕТ СН'!$G$5-'СЕТ СН'!$G$24</f>
        <v>2857.9481500299999</v>
      </c>
      <c r="U70" s="36">
        <f>SUMIFS(СВЦЭМ!$D$33:$D$776,СВЦЭМ!$A$33:$A$776,$A70,СВЦЭМ!$B$33:$B$776,U$47)+'СЕТ СН'!$G$14+СВЦЭМ!$D$10+'СЕТ СН'!$G$5-'СЕТ СН'!$G$24</f>
        <v>2856.0874717400002</v>
      </c>
      <c r="V70" s="36">
        <f>SUMIFS(СВЦЭМ!$D$33:$D$776,СВЦЭМ!$A$33:$A$776,$A70,СВЦЭМ!$B$33:$B$776,V$47)+'СЕТ СН'!$G$14+СВЦЭМ!$D$10+'СЕТ СН'!$G$5-'СЕТ СН'!$G$24</f>
        <v>2859.18264344</v>
      </c>
      <c r="W70" s="36">
        <f>SUMIFS(СВЦЭМ!$D$33:$D$776,СВЦЭМ!$A$33:$A$776,$A70,СВЦЭМ!$B$33:$B$776,W$47)+'СЕТ СН'!$G$14+СВЦЭМ!$D$10+'СЕТ СН'!$G$5-'СЕТ СН'!$G$24</f>
        <v>2860.44994877</v>
      </c>
      <c r="X70" s="36">
        <f>SUMIFS(СВЦЭМ!$D$33:$D$776,СВЦЭМ!$A$33:$A$776,$A70,СВЦЭМ!$B$33:$B$776,X$47)+'СЕТ СН'!$G$14+СВЦЭМ!$D$10+'СЕТ СН'!$G$5-'СЕТ СН'!$G$24</f>
        <v>2869.4942338700002</v>
      </c>
      <c r="Y70" s="36">
        <f>SUMIFS(СВЦЭМ!$D$33:$D$776,СВЦЭМ!$A$33:$A$776,$A70,СВЦЭМ!$B$33:$B$776,Y$47)+'СЕТ СН'!$G$14+СВЦЭМ!$D$10+'СЕТ СН'!$G$5-'СЕТ СН'!$G$24</f>
        <v>2889.5640085599998</v>
      </c>
    </row>
    <row r="71" spans="1:26" ht="15.75" x14ac:dyDescent="0.2">
      <c r="A71" s="35">
        <f t="shared" si="1"/>
        <v>44189</v>
      </c>
      <c r="B71" s="36">
        <f>SUMIFS(СВЦЭМ!$D$33:$D$776,СВЦЭМ!$A$33:$A$776,$A71,СВЦЭМ!$B$33:$B$776,B$47)+'СЕТ СН'!$G$14+СВЦЭМ!$D$10+'СЕТ СН'!$G$5-'СЕТ СН'!$G$24</f>
        <v>2929.7003270599998</v>
      </c>
      <c r="C71" s="36">
        <f>SUMIFS(СВЦЭМ!$D$33:$D$776,СВЦЭМ!$A$33:$A$776,$A71,СВЦЭМ!$B$33:$B$776,C$47)+'СЕТ СН'!$G$14+СВЦЭМ!$D$10+'СЕТ СН'!$G$5-'СЕТ СН'!$G$24</f>
        <v>2985.0068825500002</v>
      </c>
      <c r="D71" s="36">
        <f>SUMIFS(СВЦЭМ!$D$33:$D$776,СВЦЭМ!$A$33:$A$776,$A71,СВЦЭМ!$B$33:$B$776,D$47)+'СЕТ СН'!$G$14+СВЦЭМ!$D$10+'СЕТ СН'!$G$5-'СЕТ СН'!$G$24</f>
        <v>2994.1631223700001</v>
      </c>
      <c r="E71" s="36">
        <f>SUMIFS(СВЦЭМ!$D$33:$D$776,СВЦЭМ!$A$33:$A$776,$A71,СВЦЭМ!$B$33:$B$776,E$47)+'СЕТ СН'!$G$14+СВЦЭМ!$D$10+'СЕТ СН'!$G$5-'СЕТ СН'!$G$24</f>
        <v>2997.0185271099999</v>
      </c>
      <c r="F71" s="36">
        <f>SUMIFS(СВЦЭМ!$D$33:$D$776,СВЦЭМ!$A$33:$A$776,$A71,СВЦЭМ!$B$33:$B$776,F$47)+'СЕТ СН'!$G$14+СВЦЭМ!$D$10+'СЕТ СН'!$G$5-'СЕТ СН'!$G$24</f>
        <v>2993.2073709599999</v>
      </c>
      <c r="G71" s="36">
        <f>SUMIFS(СВЦЭМ!$D$33:$D$776,СВЦЭМ!$A$33:$A$776,$A71,СВЦЭМ!$B$33:$B$776,G$47)+'СЕТ СН'!$G$14+СВЦЭМ!$D$10+'СЕТ СН'!$G$5-'СЕТ СН'!$G$24</f>
        <v>2977.8944884900002</v>
      </c>
      <c r="H71" s="36">
        <f>SUMIFS(СВЦЭМ!$D$33:$D$776,СВЦЭМ!$A$33:$A$776,$A71,СВЦЭМ!$B$33:$B$776,H$47)+'СЕТ СН'!$G$14+СВЦЭМ!$D$10+'СЕТ СН'!$G$5-'СЕТ СН'!$G$24</f>
        <v>2940.9875550100001</v>
      </c>
      <c r="I71" s="36">
        <f>SUMIFS(СВЦЭМ!$D$33:$D$776,СВЦЭМ!$A$33:$A$776,$A71,СВЦЭМ!$B$33:$B$776,I$47)+'СЕТ СН'!$G$14+СВЦЭМ!$D$10+'СЕТ СН'!$G$5-'СЕТ СН'!$G$24</f>
        <v>2896.8025016800002</v>
      </c>
      <c r="J71" s="36">
        <f>SUMIFS(СВЦЭМ!$D$33:$D$776,СВЦЭМ!$A$33:$A$776,$A71,СВЦЭМ!$B$33:$B$776,J$47)+'СЕТ СН'!$G$14+СВЦЭМ!$D$10+'СЕТ СН'!$G$5-'СЕТ СН'!$G$24</f>
        <v>2863.3950194999998</v>
      </c>
      <c r="K71" s="36">
        <f>SUMIFS(СВЦЭМ!$D$33:$D$776,СВЦЭМ!$A$33:$A$776,$A71,СВЦЭМ!$B$33:$B$776,K$47)+'СЕТ СН'!$G$14+СВЦЭМ!$D$10+'СЕТ СН'!$G$5-'СЕТ СН'!$G$24</f>
        <v>2869.42707062</v>
      </c>
      <c r="L71" s="36">
        <f>SUMIFS(СВЦЭМ!$D$33:$D$776,СВЦЭМ!$A$33:$A$776,$A71,СВЦЭМ!$B$33:$B$776,L$47)+'СЕТ СН'!$G$14+СВЦЭМ!$D$10+'СЕТ СН'!$G$5-'СЕТ СН'!$G$24</f>
        <v>2868.91512074</v>
      </c>
      <c r="M71" s="36">
        <f>SUMIFS(СВЦЭМ!$D$33:$D$776,СВЦЭМ!$A$33:$A$776,$A71,СВЦЭМ!$B$33:$B$776,M$47)+'СЕТ СН'!$G$14+СВЦЭМ!$D$10+'СЕТ СН'!$G$5-'СЕТ СН'!$G$24</f>
        <v>2869.5737817500003</v>
      </c>
      <c r="N71" s="36">
        <f>SUMIFS(СВЦЭМ!$D$33:$D$776,СВЦЭМ!$A$33:$A$776,$A71,СВЦЭМ!$B$33:$B$776,N$47)+'СЕТ СН'!$G$14+СВЦЭМ!$D$10+'СЕТ СН'!$G$5-'СЕТ СН'!$G$24</f>
        <v>2868.19623684</v>
      </c>
      <c r="O71" s="36">
        <f>SUMIFS(СВЦЭМ!$D$33:$D$776,СВЦЭМ!$A$33:$A$776,$A71,СВЦЭМ!$B$33:$B$776,O$47)+'СЕТ СН'!$G$14+СВЦЭМ!$D$10+'СЕТ СН'!$G$5-'СЕТ СН'!$G$24</f>
        <v>2905.2970902900001</v>
      </c>
      <c r="P71" s="36">
        <f>SUMIFS(СВЦЭМ!$D$33:$D$776,СВЦЭМ!$A$33:$A$776,$A71,СВЦЭМ!$B$33:$B$776,P$47)+'СЕТ СН'!$G$14+СВЦЭМ!$D$10+'СЕТ СН'!$G$5-'СЕТ СН'!$G$24</f>
        <v>2920.28920707</v>
      </c>
      <c r="Q71" s="36">
        <f>SUMIFS(СВЦЭМ!$D$33:$D$776,СВЦЭМ!$A$33:$A$776,$A71,СВЦЭМ!$B$33:$B$776,Q$47)+'СЕТ СН'!$G$14+СВЦЭМ!$D$10+'СЕТ СН'!$G$5-'СЕТ СН'!$G$24</f>
        <v>2920.81908294</v>
      </c>
      <c r="R71" s="36">
        <f>SUMIFS(СВЦЭМ!$D$33:$D$776,СВЦЭМ!$A$33:$A$776,$A71,СВЦЭМ!$B$33:$B$776,R$47)+'СЕТ СН'!$G$14+СВЦЭМ!$D$10+'СЕТ СН'!$G$5-'СЕТ СН'!$G$24</f>
        <v>2878.7255274500003</v>
      </c>
      <c r="S71" s="36">
        <f>SUMIFS(СВЦЭМ!$D$33:$D$776,СВЦЭМ!$A$33:$A$776,$A71,СВЦЭМ!$B$33:$B$776,S$47)+'СЕТ СН'!$G$14+СВЦЭМ!$D$10+'СЕТ СН'!$G$5-'СЕТ СН'!$G$24</f>
        <v>2860.7551868099999</v>
      </c>
      <c r="T71" s="36">
        <f>SUMIFS(СВЦЭМ!$D$33:$D$776,СВЦЭМ!$A$33:$A$776,$A71,СВЦЭМ!$B$33:$B$776,T$47)+'СЕТ СН'!$G$14+СВЦЭМ!$D$10+'СЕТ СН'!$G$5-'СЕТ СН'!$G$24</f>
        <v>2864.1033285100002</v>
      </c>
      <c r="U71" s="36">
        <f>SUMIFS(СВЦЭМ!$D$33:$D$776,СВЦЭМ!$A$33:$A$776,$A71,СВЦЭМ!$B$33:$B$776,U$47)+'СЕТ СН'!$G$14+СВЦЭМ!$D$10+'СЕТ СН'!$G$5-'СЕТ СН'!$G$24</f>
        <v>2864.2331611</v>
      </c>
      <c r="V71" s="36">
        <f>SUMIFS(СВЦЭМ!$D$33:$D$776,СВЦЭМ!$A$33:$A$776,$A71,СВЦЭМ!$B$33:$B$776,V$47)+'СЕТ СН'!$G$14+СВЦЭМ!$D$10+'СЕТ СН'!$G$5-'СЕТ СН'!$G$24</f>
        <v>2861.4552551400002</v>
      </c>
      <c r="W71" s="36">
        <f>SUMIFS(СВЦЭМ!$D$33:$D$776,СВЦЭМ!$A$33:$A$776,$A71,СВЦЭМ!$B$33:$B$776,W$47)+'СЕТ СН'!$G$14+СВЦЭМ!$D$10+'СЕТ СН'!$G$5-'СЕТ СН'!$G$24</f>
        <v>2864.5421420800003</v>
      </c>
      <c r="X71" s="36">
        <f>SUMIFS(СВЦЭМ!$D$33:$D$776,СВЦЭМ!$A$33:$A$776,$A71,СВЦЭМ!$B$33:$B$776,X$47)+'СЕТ СН'!$G$14+СВЦЭМ!$D$10+'СЕТ СН'!$G$5-'СЕТ СН'!$G$24</f>
        <v>2863.5256518900001</v>
      </c>
      <c r="Y71" s="36">
        <f>SUMIFS(СВЦЭМ!$D$33:$D$776,СВЦЭМ!$A$33:$A$776,$A71,СВЦЭМ!$B$33:$B$776,Y$47)+'СЕТ СН'!$G$14+СВЦЭМ!$D$10+'СЕТ СН'!$G$5-'СЕТ СН'!$G$24</f>
        <v>2880.1348453700002</v>
      </c>
    </row>
    <row r="72" spans="1:26" ht="15.75" x14ac:dyDescent="0.2">
      <c r="A72" s="35">
        <f t="shared" si="1"/>
        <v>44190</v>
      </c>
      <c r="B72" s="36">
        <f>SUMIFS(СВЦЭМ!$D$33:$D$776,СВЦЭМ!$A$33:$A$776,$A72,СВЦЭМ!$B$33:$B$776,B$47)+'СЕТ СН'!$G$14+СВЦЭМ!$D$10+'СЕТ СН'!$G$5-'СЕТ СН'!$G$24</f>
        <v>2917.0071193600002</v>
      </c>
      <c r="C72" s="36">
        <f>SUMIFS(СВЦЭМ!$D$33:$D$776,СВЦЭМ!$A$33:$A$776,$A72,СВЦЭМ!$B$33:$B$776,C$47)+'СЕТ СН'!$G$14+СВЦЭМ!$D$10+'СЕТ СН'!$G$5-'СЕТ СН'!$G$24</f>
        <v>2973.59057906</v>
      </c>
      <c r="D72" s="36">
        <f>SUMIFS(СВЦЭМ!$D$33:$D$776,СВЦЭМ!$A$33:$A$776,$A72,СВЦЭМ!$B$33:$B$776,D$47)+'СЕТ СН'!$G$14+СВЦЭМ!$D$10+'СЕТ СН'!$G$5-'СЕТ СН'!$G$24</f>
        <v>2995.1807064900004</v>
      </c>
      <c r="E72" s="36">
        <f>SUMIFS(СВЦЭМ!$D$33:$D$776,СВЦЭМ!$A$33:$A$776,$A72,СВЦЭМ!$B$33:$B$776,E$47)+'СЕТ СН'!$G$14+СВЦЭМ!$D$10+'СЕТ СН'!$G$5-'СЕТ СН'!$G$24</f>
        <v>3003.9998985000002</v>
      </c>
      <c r="F72" s="36">
        <f>SUMIFS(СВЦЭМ!$D$33:$D$776,СВЦЭМ!$A$33:$A$776,$A72,СВЦЭМ!$B$33:$B$776,F$47)+'СЕТ СН'!$G$14+СВЦЭМ!$D$10+'СЕТ СН'!$G$5-'СЕТ СН'!$G$24</f>
        <v>2996.0591973199998</v>
      </c>
      <c r="G72" s="36">
        <f>SUMIFS(СВЦЭМ!$D$33:$D$776,СВЦЭМ!$A$33:$A$776,$A72,СВЦЭМ!$B$33:$B$776,G$47)+'СЕТ СН'!$G$14+СВЦЭМ!$D$10+'СЕТ СН'!$G$5-'СЕТ СН'!$G$24</f>
        <v>2979.5540266600001</v>
      </c>
      <c r="H72" s="36">
        <f>SUMIFS(СВЦЭМ!$D$33:$D$776,СВЦЭМ!$A$33:$A$776,$A72,СВЦЭМ!$B$33:$B$776,H$47)+'СЕТ СН'!$G$14+СВЦЭМ!$D$10+'СЕТ СН'!$G$5-'СЕТ СН'!$G$24</f>
        <v>2941.94820411</v>
      </c>
      <c r="I72" s="36">
        <f>SUMIFS(СВЦЭМ!$D$33:$D$776,СВЦЭМ!$A$33:$A$776,$A72,СВЦЭМ!$B$33:$B$776,I$47)+'СЕТ СН'!$G$14+СВЦЭМ!$D$10+'СЕТ СН'!$G$5-'СЕТ СН'!$G$24</f>
        <v>2893.2600364800001</v>
      </c>
      <c r="J72" s="36">
        <f>SUMIFS(СВЦЭМ!$D$33:$D$776,СВЦЭМ!$A$33:$A$776,$A72,СВЦЭМ!$B$33:$B$776,J$47)+'СЕТ СН'!$G$14+СВЦЭМ!$D$10+'СЕТ СН'!$G$5-'СЕТ СН'!$G$24</f>
        <v>2853.2699886</v>
      </c>
      <c r="K72" s="36">
        <f>SUMIFS(СВЦЭМ!$D$33:$D$776,СВЦЭМ!$A$33:$A$776,$A72,СВЦЭМ!$B$33:$B$776,K$47)+'СЕТ СН'!$G$14+СВЦЭМ!$D$10+'СЕТ СН'!$G$5-'СЕТ СН'!$G$24</f>
        <v>2852.7893418499998</v>
      </c>
      <c r="L72" s="36">
        <f>SUMIFS(СВЦЭМ!$D$33:$D$776,СВЦЭМ!$A$33:$A$776,$A72,СВЦЭМ!$B$33:$B$776,L$47)+'СЕТ СН'!$G$14+СВЦЭМ!$D$10+'СЕТ СН'!$G$5-'СЕТ СН'!$G$24</f>
        <v>2857.89293886</v>
      </c>
      <c r="M72" s="36">
        <f>SUMIFS(СВЦЭМ!$D$33:$D$776,СВЦЭМ!$A$33:$A$776,$A72,СВЦЭМ!$B$33:$B$776,M$47)+'СЕТ СН'!$G$14+СВЦЭМ!$D$10+'СЕТ СН'!$G$5-'СЕТ СН'!$G$24</f>
        <v>2851.5679264999999</v>
      </c>
      <c r="N72" s="36">
        <f>SUMIFS(СВЦЭМ!$D$33:$D$776,СВЦЭМ!$A$33:$A$776,$A72,СВЦЭМ!$B$33:$B$776,N$47)+'СЕТ СН'!$G$14+СВЦЭМ!$D$10+'СЕТ СН'!$G$5-'СЕТ СН'!$G$24</f>
        <v>2844.0626849499999</v>
      </c>
      <c r="O72" s="36">
        <f>SUMIFS(СВЦЭМ!$D$33:$D$776,СВЦЭМ!$A$33:$A$776,$A72,СВЦЭМ!$B$33:$B$776,O$47)+'СЕТ СН'!$G$14+СВЦЭМ!$D$10+'СЕТ СН'!$G$5-'СЕТ СН'!$G$24</f>
        <v>2880.8562290899999</v>
      </c>
      <c r="P72" s="36">
        <f>SUMIFS(СВЦЭМ!$D$33:$D$776,СВЦЭМ!$A$33:$A$776,$A72,СВЦЭМ!$B$33:$B$776,P$47)+'СЕТ СН'!$G$14+СВЦЭМ!$D$10+'СЕТ СН'!$G$5-'СЕТ СН'!$G$24</f>
        <v>2899.6175413700003</v>
      </c>
      <c r="Q72" s="36">
        <f>SUMIFS(СВЦЭМ!$D$33:$D$776,СВЦЭМ!$A$33:$A$776,$A72,СВЦЭМ!$B$33:$B$776,Q$47)+'СЕТ СН'!$G$14+СВЦЭМ!$D$10+'СЕТ СН'!$G$5-'СЕТ СН'!$G$24</f>
        <v>2902.9318320399998</v>
      </c>
      <c r="R72" s="36">
        <f>SUMIFS(СВЦЭМ!$D$33:$D$776,СВЦЭМ!$A$33:$A$776,$A72,СВЦЭМ!$B$33:$B$776,R$47)+'СЕТ СН'!$G$14+СВЦЭМ!$D$10+'СЕТ СН'!$G$5-'СЕТ СН'!$G$24</f>
        <v>2858.2256844100002</v>
      </c>
      <c r="S72" s="36">
        <f>SUMIFS(СВЦЭМ!$D$33:$D$776,СВЦЭМ!$A$33:$A$776,$A72,СВЦЭМ!$B$33:$B$776,S$47)+'СЕТ СН'!$G$14+СВЦЭМ!$D$10+'СЕТ СН'!$G$5-'СЕТ СН'!$G$24</f>
        <v>2843.28902328</v>
      </c>
      <c r="T72" s="36">
        <f>SUMIFS(СВЦЭМ!$D$33:$D$776,СВЦЭМ!$A$33:$A$776,$A72,СВЦЭМ!$B$33:$B$776,T$47)+'СЕТ СН'!$G$14+СВЦЭМ!$D$10+'СЕТ СН'!$G$5-'СЕТ СН'!$G$24</f>
        <v>2852.8788969799998</v>
      </c>
      <c r="U72" s="36">
        <f>SUMIFS(СВЦЭМ!$D$33:$D$776,СВЦЭМ!$A$33:$A$776,$A72,СВЦЭМ!$B$33:$B$776,U$47)+'СЕТ СН'!$G$14+СВЦЭМ!$D$10+'СЕТ СН'!$G$5-'СЕТ СН'!$G$24</f>
        <v>2854.36748476</v>
      </c>
      <c r="V72" s="36">
        <f>SUMIFS(СВЦЭМ!$D$33:$D$776,СВЦЭМ!$A$33:$A$776,$A72,СВЦЭМ!$B$33:$B$776,V$47)+'СЕТ СН'!$G$14+СВЦЭМ!$D$10+'СЕТ СН'!$G$5-'СЕТ СН'!$G$24</f>
        <v>2845.2067994600002</v>
      </c>
      <c r="W72" s="36">
        <f>SUMIFS(СВЦЭМ!$D$33:$D$776,СВЦЭМ!$A$33:$A$776,$A72,СВЦЭМ!$B$33:$B$776,W$47)+'СЕТ СН'!$G$14+СВЦЭМ!$D$10+'СЕТ СН'!$G$5-'СЕТ СН'!$G$24</f>
        <v>2842.7416596799999</v>
      </c>
      <c r="X72" s="36">
        <f>SUMIFS(СВЦЭМ!$D$33:$D$776,СВЦЭМ!$A$33:$A$776,$A72,СВЦЭМ!$B$33:$B$776,X$47)+'СЕТ СН'!$G$14+СВЦЭМ!$D$10+'СЕТ СН'!$G$5-'СЕТ СН'!$G$24</f>
        <v>2846.8696856800002</v>
      </c>
      <c r="Y72" s="36">
        <f>SUMIFS(СВЦЭМ!$D$33:$D$776,СВЦЭМ!$A$33:$A$776,$A72,СВЦЭМ!$B$33:$B$776,Y$47)+'СЕТ СН'!$G$14+СВЦЭМ!$D$10+'СЕТ СН'!$G$5-'СЕТ СН'!$G$24</f>
        <v>2860.4890016200002</v>
      </c>
    </row>
    <row r="73" spans="1:26" ht="15.75" x14ac:dyDescent="0.2">
      <c r="A73" s="35">
        <f t="shared" si="1"/>
        <v>44191</v>
      </c>
      <c r="B73" s="36">
        <f>SUMIFS(СВЦЭМ!$D$33:$D$776,СВЦЭМ!$A$33:$A$776,$A73,СВЦЭМ!$B$33:$B$776,B$47)+'СЕТ СН'!$G$14+СВЦЭМ!$D$10+'СЕТ СН'!$G$5-'СЕТ СН'!$G$24</f>
        <v>2930.0387323800001</v>
      </c>
      <c r="C73" s="36">
        <f>SUMIFS(СВЦЭМ!$D$33:$D$776,СВЦЭМ!$A$33:$A$776,$A73,СВЦЭМ!$B$33:$B$776,C$47)+'СЕТ СН'!$G$14+СВЦЭМ!$D$10+'СЕТ СН'!$G$5-'СЕТ СН'!$G$24</f>
        <v>2981.92363174</v>
      </c>
      <c r="D73" s="36">
        <f>SUMIFS(СВЦЭМ!$D$33:$D$776,СВЦЭМ!$A$33:$A$776,$A73,СВЦЭМ!$B$33:$B$776,D$47)+'СЕТ СН'!$G$14+СВЦЭМ!$D$10+'СЕТ СН'!$G$5-'СЕТ СН'!$G$24</f>
        <v>2998.5840072400001</v>
      </c>
      <c r="E73" s="36">
        <f>SUMIFS(СВЦЭМ!$D$33:$D$776,СВЦЭМ!$A$33:$A$776,$A73,СВЦЭМ!$B$33:$B$776,E$47)+'СЕТ СН'!$G$14+СВЦЭМ!$D$10+'СЕТ СН'!$G$5-'СЕТ СН'!$G$24</f>
        <v>3013.11638361</v>
      </c>
      <c r="F73" s="36">
        <f>SUMIFS(СВЦЭМ!$D$33:$D$776,СВЦЭМ!$A$33:$A$776,$A73,СВЦЭМ!$B$33:$B$776,F$47)+'СЕТ СН'!$G$14+СВЦЭМ!$D$10+'СЕТ СН'!$G$5-'СЕТ СН'!$G$24</f>
        <v>3022.9838911500001</v>
      </c>
      <c r="G73" s="36">
        <f>SUMIFS(СВЦЭМ!$D$33:$D$776,СВЦЭМ!$A$33:$A$776,$A73,СВЦЭМ!$B$33:$B$776,G$47)+'СЕТ СН'!$G$14+СВЦЭМ!$D$10+'СЕТ СН'!$G$5-'СЕТ СН'!$G$24</f>
        <v>3011.5789952800001</v>
      </c>
      <c r="H73" s="36">
        <f>SUMIFS(СВЦЭМ!$D$33:$D$776,СВЦЭМ!$A$33:$A$776,$A73,СВЦЭМ!$B$33:$B$776,H$47)+'СЕТ СН'!$G$14+СВЦЭМ!$D$10+'СЕТ СН'!$G$5-'СЕТ СН'!$G$24</f>
        <v>2962.00634184</v>
      </c>
      <c r="I73" s="36">
        <f>SUMIFS(СВЦЭМ!$D$33:$D$776,СВЦЭМ!$A$33:$A$776,$A73,СВЦЭМ!$B$33:$B$776,I$47)+'СЕТ СН'!$G$14+СВЦЭМ!$D$10+'СЕТ СН'!$G$5-'СЕТ СН'!$G$24</f>
        <v>2914.30602077</v>
      </c>
      <c r="J73" s="36">
        <f>SUMIFS(СВЦЭМ!$D$33:$D$776,СВЦЭМ!$A$33:$A$776,$A73,СВЦЭМ!$B$33:$B$776,J$47)+'СЕТ СН'!$G$14+СВЦЭМ!$D$10+'СЕТ СН'!$G$5-'СЕТ СН'!$G$24</f>
        <v>2873.2069679300002</v>
      </c>
      <c r="K73" s="36">
        <f>SUMIFS(СВЦЭМ!$D$33:$D$776,СВЦЭМ!$A$33:$A$776,$A73,СВЦЭМ!$B$33:$B$776,K$47)+'СЕТ СН'!$G$14+СВЦЭМ!$D$10+'СЕТ СН'!$G$5-'СЕТ СН'!$G$24</f>
        <v>2837.1367274600002</v>
      </c>
      <c r="L73" s="36">
        <f>SUMIFS(СВЦЭМ!$D$33:$D$776,СВЦЭМ!$A$33:$A$776,$A73,СВЦЭМ!$B$33:$B$776,L$47)+'СЕТ СН'!$G$14+СВЦЭМ!$D$10+'СЕТ СН'!$G$5-'СЕТ СН'!$G$24</f>
        <v>2834.5446654000002</v>
      </c>
      <c r="M73" s="36">
        <f>SUMIFS(СВЦЭМ!$D$33:$D$776,СВЦЭМ!$A$33:$A$776,$A73,СВЦЭМ!$B$33:$B$776,M$47)+'СЕТ СН'!$G$14+СВЦЭМ!$D$10+'СЕТ СН'!$G$5-'СЕТ СН'!$G$24</f>
        <v>2836.7536878199999</v>
      </c>
      <c r="N73" s="36">
        <f>SUMIFS(СВЦЭМ!$D$33:$D$776,СВЦЭМ!$A$33:$A$776,$A73,СВЦЭМ!$B$33:$B$776,N$47)+'СЕТ СН'!$G$14+СВЦЭМ!$D$10+'СЕТ СН'!$G$5-'СЕТ СН'!$G$24</f>
        <v>2841.4777133699999</v>
      </c>
      <c r="O73" s="36">
        <f>SUMIFS(СВЦЭМ!$D$33:$D$776,СВЦЭМ!$A$33:$A$776,$A73,СВЦЭМ!$B$33:$B$776,O$47)+'СЕТ СН'!$G$14+СВЦЭМ!$D$10+'СЕТ СН'!$G$5-'СЕТ СН'!$G$24</f>
        <v>2885.5607868000002</v>
      </c>
      <c r="P73" s="36">
        <f>SUMIFS(СВЦЭМ!$D$33:$D$776,СВЦЭМ!$A$33:$A$776,$A73,СВЦЭМ!$B$33:$B$776,P$47)+'СЕТ СН'!$G$14+СВЦЭМ!$D$10+'СЕТ СН'!$G$5-'СЕТ СН'!$G$24</f>
        <v>2904.8407816700001</v>
      </c>
      <c r="Q73" s="36">
        <f>SUMIFS(СВЦЭМ!$D$33:$D$776,СВЦЭМ!$A$33:$A$776,$A73,СВЦЭМ!$B$33:$B$776,Q$47)+'СЕТ СН'!$G$14+СВЦЭМ!$D$10+'СЕТ СН'!$G$5-'СЕТ СН'!$G$24</f>
        <v>2906.2524604700002</v>
      </c>
      <c r="R73" s="36">
        <f>SUMIFS(СВЦЭМ!$D$33:$D$776,СВЦЭМ!$A$33:$A$776,$A73,СВЦЭМ!$B$33:$B$776,R$47)+'СЕТ СН'!$G$14+СВЦЭМ!$D$10+'СЕТ СН'!$G$5-'СЕТ СН'!$G$24</f>
        <v>2863.0879498600002</v>
      </c>
      <c r="S73" s="36">
        <f>SUMIFS(СВЦЭМ!$D$33:$D$776,СВЦЭМ!$A$33:$A$776,$A73,СВЦЭМ!$B$33:$B$776,S$47)+'СЕТ СН'!$G$14+СВЦЭМ!$D$10+'СЕТ СН'!$G$5-'СЕТ СН'!$G$24</f>
        <v>2835.3213435600001</v>
      </c>
      <c r="T73" s="36">
        <f>SUMIFS(СВЦЭМ!$D$33:$D$776,СВЦЭМ!$A$33:$A$776,$A73,СВЦЭМ!$B$33:$B$776,T$47)+'СЕТ СН'!$G$14+СВЦЭМ!$D$10+'СЕТ СН'!$G$5-'СЕТ СН'!$G$24</f>
        <v>2822.4168303599999</v>
      </c>
      <c r="U73" s="36">
        <f>SUMIFS(СВЦЭМ!$D$33:$D$776,СВЦЭМ!$A$33:$A$776,$A73,СВЦЭМ!$B$33:$B$776,U$47)+'СЕТ СН'!$G$14+СВЦЭМ!$D$10+'СЕТ СН'!$G$5-'СЕТ СН'!$G$24</f>
        <v>2820.9544452199998</v>
      </c>
      <c r="V73" s="36">
        <f>SUMIFS(СВЦЭМ!$D$33:$D$776,СВЦЭМ!$A$33:$A$776,$A73,СВЦЭМ!$B$33:$B$776,V$47)+'СЕТ СН'!$G$14+СВЦЭМ!$D$10+'СЕТ СН'!$G$5-'СЕТ СН'!$G$24</f>
        <v>2830.0464601600002</v>
      </c>
      <c r="W73" s="36">
        <f>SUMIFS(СВЦЭМ!$D$33:$D$776,СВЦЭМ!$A$33:$A$776,$A73,СВЦЭМ!$B$33:$B$776,W$47)+'СЕТ СН'!$G$14+СВЦЭМ!$D$10+'СЕТ СН'!$G$5-'СЕТ СН'!$G$24</f>
        <v>2841.1225533699999</v>
      </c>
      <c r="X73" s="36">
        <f>SUMIFS(СВЦЭМ!$D$33:$D$776,СВЦЭМ!$A$33:$A$776,$A73,СВЦЭМ!$B$33:$B$776,X$47)+'СЕТ СН'!$G$14+СВЦЭМ!$D$10+'СЕТ СН'!$G$5-'СЕТ СН'!$G$24</f>
        <v>2859.8064331200003</v>
      </c>
      <c r="Y73" s="36">
        <f>SUMIFS(СВЦЭМ!$D$33:$D$776,СВЦЭМ!$A$33:$A$776,$A73,СВЦЭМ!$B$33:$B$776,Y$47)+'СЕТ СН'!$G$14+СВЦЭМ!$D$10+'СЕТ СН'!$G$5-'СЕТ СН'!$G$24</f>
        <v>2883.6148023999999</v>
      </c>
    </row>
    <row r="74" spans="1:26" ht="15.75" x14ac:dyDescent="0.2">
      <c r="A74" s="35">
        <f t="shared" si="1"/>
        <v>44192</v>
      </c>
      <c r="B74" s="36">
        <f>SUMIFS(СВЦЭМ!$D$33:$D$776,СВЦЭМ!$A$33:$A$776,$A74,СВЦЭМ!$B$33:$B$776,B$47)+'СЕТ СН'!$G$14+СВЦЭМ!$D$10+'СЕТ СН'!$G$5-'СЕТ СН'!$G$24</f>
        <v>2916.6325668700001</v>
      </c>
      <c r="C74" s="36">
        <f>SUMIFS(СВЦЭМ!$D$33:$D$776,СВЦЭМ!$A$33:$A$776,$A74,СВЦЭМ!$B$33:$B$776,C$47)+'СЕТ СН'!$G$14+СВЦЭМ!$D$10+'СЕТ СН'!$G$5-'СЕТ СН'!$G$24</f>
        <v>2972.2576607400001</v>
      </c>
      <c r="D74" s="36">
        <f>SUMIFS(СВЦЭМ!$D$33:$D$776,СВЦЭМ!$A$33:$A$776,$A74,СВЦЭМ!$B$33:$B$776,D$47)+'СЕТ СН'!$G$14+СВЦЭМ!$D$10+'СЕТ СН'!$G$5-'СЕТ СН'!$G$24</f>
        <v>2989.0841452</v>
      </c>
      <c r="E74" s="36">
        <f>SUMIFS(СВЦЭМ!$D$33:$D$776,СВЦЭМ!$A$33:$A$776,$A74,СВЦЭМ!$B$33:$B$776,E$47)+'СЕТ СН'!$G$14+СВЦЭМ!$D$10+'СЕТ СН'!$G$5-'СЕТ СН'!$G$24</f>
        <v>3001.63778168</v>
      </c>
      <c r="F74" s="36">
        <f>SUMIFS(СВЦЭМ!$D$33:$D$776,СВЦЭМ!$A$33:$A$776,$A74,СВЦЭМ!$B$33:$B$776,F$47)+'СЕТ СН'!$G$14+СВЦЭМ!$D$10+'СЕТ СН'!$G$5-'СЕТ СН'!$G$24</f>
        <v>3007.2570329300002</v>
      </c>
      <c r="G74" s="36">
        <f>SUMIFS(СВЦЭМ!$D$33:$D$776,СВЦЭМ!$A$33:$A$776,$A74,СВЦЭМ!$B$33:$B$776,G$47)+'СЕТ СН'!$G$14+СВЦЭМ!$D$10+'СЕТ СН'!$G$5-'СЕТ СН'!$G$24</f>
        <v>3001.00502409</v>
      </c>
      <c r="H74" s="36">
        <f>SUMIFS(СВЦЭМ!$D$33:$D$776,СВЦЭМ!$A$33:$A$776,$A74,СВЦЭМ!$B$33:$B$776,H$47)+'СЕТ СН'!$G$14+СВЦЭМ!$D$10+'СЕТ СН'!$G$5-'СЕТ СН'!$G$24</f>
        <v>2984.6485278</v>
      </c>
      <c r="I74" s="36">
        <f>SUMIFS(СВЦЭМ!$D$33:$D$776,СВЦЭМ!$A$33:$A$776,$A74,СВЦЭМ!$B$33:$B$776,I$47)+'СЕТ СН'!$G$14+СВЦЭМ!$D$10+'СЕТ СН'!$G$5-'СЕТ СН'!$G$24</f>
        <v>2931.5464731900001</v>
      </c>
      <c r="J74" s="36">
        <f>SUMIFS(СВЦЭМ!$D$33:$D$776,СВЦЭМ!$A$33:$A$776,$A74,СВЦЭМ!$B$33:$B$776,J$47)+'СЕТ СН'!$G$14+СВЦЭМ!$D$10+'СЕТ СН'!$G$5-'СЕТ СН'!$G$24</f>
        <v>2868.8221084199999</v>
      </c>
      <c r="K74" s="36">
        <f>SUMIFS(СВЦЭМ!$D$33:$D$776,СВЦЭМ!$A$33:$A$776,$A74,СВЦЭМ!$B$33:$B$776,K$47)+'СЕТ СН'!$G$14+СВЦЭМ!$D$10+'СЕТ СН'!$G$5-'СЕТ СН'!$G$24</f>
        <v>2838.6717224399999</v>
      </c>
      <c r="L74" s="36">
        <f>SUMIFS(СВЦЭМ!$D$33:$D$776,СВЦЭМ!$A$33:$A$776,$A74,СВЦЭМ!$B$33:$B$776,L$47)+'СЕТ СН'!$G$14+СВЦЭМ!$D$10+'СЕТ СН'!$G$5-'СЕТ СН'!$G$24</f>
        <v>2838.2376181999998</v>
      </c>
      <c r="M74" s="36">
        <f>SUMIFS(СВЦЭМ!$D$33:$D$776,СВЦЭМ!$A$33:$A$776,$A74,СВЦЭМ!$B$33:$B$776,M$47)+'СЕТ СН'!$G$14+СВЦЭМ!$D$10+'СЕТ СН'!$G$5-'СЕТ СН'!$G$24</f>
        <v>2838.7880400700001</v>
      </c>
      <c r="N74" s="36">
        <f>SUMIFS(СВЦЭМ!$D$33:$D$776,СВЦЭМ!$A$33:$A$776,$A74,СВЦЭМ!$B$33:$B$776,N$47)+'СЕТ СН'!$G$14+СВЦЭМ!$D$10+'СЕТ СН'!$G$5-'СЕТ СН'!$G$24</f>
        <v>2847.3693796500002</v>
      </c>
      <c r="O74" s="36">
        <f>SUMIFS(СВЦЭМ!$D$33:$D$776,СВЦЭМ!$A$33:$A$776,$A74,СВЦЭМ!$B$33:$B$776,O$47)+'СЕТ СН'!$G$14+СВЦЭМ!$D$10+'СЕТ СН'!$G$5-'СЕТ СН'!$G$24</f>
        <v>2896.18146028</v>
      </c>
      <c r="P74" s="36">
        <f>SUMIFS(СВЦЭМ!$D$33:$D$776,СВЦЭМ!$A$33:$A$776,$A74,СВЦЭМ!$B$33:$B$776,P$47)+'СЕТ СН'!$G$14+СВЦЭМ!$D$10+'СЕТ СН'!$G$5-'СЕТ СН'!$G$24</f>
        <v>2908.2484134599999</v>
      </c>
      <c r="Q74" s="36">
        <f>SUMIFS(СВЦЭМ!$D$33:$D$776,СВЦЭМ!$A$33:$A$776,$A74,СВЦЭМ!$B$33:$B$776,Q$47)+'СЕТ СН'!$G$14+СВЦЭМ!$D$10+'СЕТ СН'!$G$5-'СЕТ СН'!$G$24</f>
        <v>2909.4566541499998</v>
      </c>
      <c r="R74" s="36">
        <f>SUMIFS(СВЦЭМ!$D$33:$D$776,СВЦЭМ!$A$33:$A$776,$A74,СВЦЭМ!$B$33:$B$776,R$47)+'СЕТ СН'!$G$14+СВЦЭМ!$D$10+'СЕТ СН'!$G$5-'СЕТ СН'!$G$24</f>
        <v>2873.0472556599998</v>
      </c>
      <c r="S74" s="36">
        <f>SUMIFS(СВЦЭМ!$D$33:$D$776,СВЦЭМ!$A$33:$A$776,$A74,СВЦЭМ!$B$33:$B$776,S$47)+'СЕТ СН'!$G$14+СВЦЭМ!$D$10+'СЕТ СН'!$G$5-'СЕТ СН'!$G$24</f>
        <v>2854.8590982800001</v>
      </c>
      <c r="T74" s="36">
        <f>SUMIFS(СВЦЭМ!$D$33:$D$776,СВЦЭМ!$A$33:$A$776,$A74,СВЦЭМ!$B$33:$B$776,T$47)+'СЕТ СН'!$G$14+СВЦЭМ!$D$10+'СЕТ СН'!$G$5-'СЕТ СН'!$G$24</f>
        <v>2863.2337751300001</v>
      </c>
      <c r="U74" s="36">
        <f>SUMIFS(СВЦЭМ!$D$33:$D$776,СВЦЭМ!$A$33:$A$776,$A74,СВЦЭМ!$B$33:$B$776,U$47)+'СЕТ СН'!$G$14+СВЦЭМ!$D$10+'СЕТ СН'!$G$5-'СЕТ СН'!$G$24</f>
        <v>2858.7504336299999</v>
      </c>
      <c r="V74" s="36">
        <f>SUMIFS(СВЦЭМ!$D$33:$D$776,СВЦЭМ!$A$33:$A$776,$A74,СВЦЭМ!$B$33:$B$776,V$47)+'СЕТ СН'!$G$14+СВЦЭМ!$D$10+'СЕТ СН'!$G$5-'СЕТ СН'!$G$24</f>
        <v>2833.6538445400001</v>
      </c>
      <c r="W74" s="36">
        <f>SUMIFS(СВЦЭМ!$D$33:$D$776,СВЦЭМ!$A$33:$A$776,$A74,СВЦЭМ!$B$33:$B$776,W$47)+'СЕТ СН'!$G$14+СВЦЭМ!$D$10+'СЕТ СН'!$G$5-'СЕТ СН'!$G$24</f>
        <v>2843.77824065</v>
      </c>
      <c r="X74" s="36">
        <f>SUMIFS(СВЦЭМ!$D$33:$D$776,СВЦЭМ!$A$33:$A$776,$A74,СВЦЭМ!$B$33:$B$776,X$47)+'СЕТ СН'!$G$14+СВЦЭМ!$D$10+'СЕТ СН'!$G$5-'СЕТ СН'!$G$24</f>
        <v>2861.7965915700001</v>
      </c>
      <c r="Y74" s="36">
        <f>SUMIFS(СВЦЭМ!$D$33:$D$776,СВЦЭМ!$A$33:$A$776,$A74,СВЦЭМ!$B$33:$B$776,Y$47)+'СЕТ СН'!$G$14+СВЦЭМ!$D$10+'СЕТ СН'!$G$5-'СЕТ СН'!$G$24</f>
        <v>2878.1831540000003</v>
      </c>
    </row>
    <row r="75" spans="1:26" ht="15.75" x14ac:dyDescent="0.2">
      <c r="A75" s="35">
        <f t="shared" si="1"/>
        <v>44193</v>
      </c>
      <c r="B75" s="36">
        <f>SUMIFS(СВЦЭМ!$D$33:$D$776,СВЦЭМ!$A$33:$A$776,$A75,СВЦЭМ!$B$33:$B$776,B$47)+'СЕТ СН'!$G$14+СВЦЭМ!$D$10+'СЕТ СН'!$G$5-'СЕТ СН'!$G$24</f>
        <v>2928.01248777</v>
      </c>
      <c r="C75" s="36">
        <f>SUMIFS(СВЦЭМ!$D$33:$D$776,СВЦЭМ!$A$33:$A$776,$A75,СВЦЭМ!$B$33:$B$776,C$47)+'СЕТ СН'!$G$14+СВЦЭМ!$D$10+'СЕТ СН'!$G$5-'СЕТ СН'!$G$24</f>
        <v>2985.7081322200002</v>
      </c>
      <c r="D75" s="36">
        <f>SUMIFS(СВЦЭМ!$D$33:$D$776,СВЦЭМ!$A$33:$A$776,$A75,СВЦЭМ!$B$33:$B$776,D$47)+'СЕТ СН'!$G$14+СВЦЭМ!$D$10+'СЕТ СН'!$G$5-'СЕТ СН'!$G$24</f>
        <v>3008.4917252</v>
      </c>
      <c r="E75" s="36">
        <f>SUMIFS(СВЦЭМ!$D$33:$D$776,СВЦЭМ!$A$33:$A$776,$A75,СВЦЭМ!$B$33:$B$776,E$47)+'СЕТ СН'!$G$14+СВЦЭМ!$D$10+'СЕТ СН'!$G$5-'СЕТ СН'!$G$24</f>
        <v>3033.16348315</v>
      </c>
      <c r="F75" s="36">
        <f>SUMIFS(СВЦЭМ!$D$33:$D$776,СВЦЭМ!$A$33:$A$776,$A75,СВЦЭМ!$B$33:$B$776,F$47)+'СЕТ СН'!$G$14+СВЦЭМ!$D$10+'СЕТ СН'!$G$5-'СЕТ СН'!$G$24</f>
        <v>3033.0177066000001</v>
      </c>
      <c r="G75" s="36">
        <f>SUMIFS(СВЦЭМ!$D$33:$D$776,СВЦЭМ!$A$33:$A$776,$A75,СВЦЭМ!$B$33:$B$776,G$47)+'СЕТ СН'!$G$14+СВЦЭМ!$D$10+'СЕТ СН'!$G$5-'СЕТ СН'!$G$24</f>
        <v>3014.0845594900002</v>
      </c>
      <c r="H75" s="36">
        <f>SUMIFS(СВЦЭМ!$D$33:$D$776,СВЦЭМ!$A$33:$A$776,$A75,СВЦЭМ!$B$33:$B$776,H$47)+'СЕТ СН'!$G$14+СВЦЭМ!$D$10+'СЕТ СН'!$G$5-'СЕТ СН'!$G$24</f>
        <v>2968.8340822499999</v>
      </c>
      <c r="I75" s="36">
        <f>SUMIFS(СВЦЭМ!$D$33:$D$776,СВЦЭМ!$A$33:$A$776,$A75,СВЦЭМ!$B$33:$B$776,I$47)+'СЕТ СН'!$G$14+СВЦЭМ!$D$10+'СЕТ СН'!$G$5-'СЕТ СН'!$G$24</f>
        <v>2906.1122493000003</v>
      </c>
      <c r="J75" s="36">
        <f>SUMIFS(СВЦЭМ!$D$33:$D$776,СВЦЭМ!$A$33:$A$776,$A75,СВЦЭМ!$B$33:$B$776,J$47)+'СЕТ СН'!$G$14+СВЦЭМ!$D$10+'СЕТ СН'!$G$5-'СЕТ СН'!$G$24</f>
        <v>2862.6195041400001</v>
      </c>
      <c r="K75" s="36">
        <f>SUMIFS(СВЦЭМ!$D$33:$D$776,СВЦЭМ!$A$33:$A$776,$A75,СВЦЭМ!$B$33:$B$776,K$47)+'СЕТ СН'!$G$14+СВЦЭМ!$D$10+'СЕТ СН'!$G$5-'СЕТ СН'!$G$24</f>
        <v>2896.7076864400001</v>
      </c>
      <c r="L75" s="36">
        <f>SUMIFS(СВЦЭМ!$D$33:$D$776,СВЦЭМ!$A$33:$A$776,$A75,СВЦЭМ!$B$33:$B$776,L$47)+'СЕТ СН'!$G$14+СВЦЭМ!$D$10+'СЕТ СН'!$G$5-'СЕТ СН'!$G$24</f>
        <v>2901.71702349</v>
      </c>
      <c r="M75" s="36">
        <f>SUMIFS(СВЦЭМ!$D$33:$D$776,СВЦЭМ!$A$33:$A$776,$A75,СВЦЭМ!$B$33:$B$776,M$47)+'СЕТ СН'!$G$14+СВЦЭМ!$D$10+'СЕТ СН'!$G$5-'СЕТ СН'!$G$24</f>
        <v>2895.8654808599999</v>
      </c>
      <c r="N75" s="36">
        <f>SUMIFS(СВЦЭМ!$D$33:$D$776,СВЦЭМ!$A$33:$A$776,$A75,СВЦЭМ!$B$33:$B$776,N$47)+'СЕТ СН'!$G$14+СВЦЭМ!$D$10+'СЕТ СН'!$G$5-'СЕТ СН'!$G$24</f>
        <v>2892.1613185599999</v>
      </c>
      <c r="O75" s="36">
        <f>SUMIFS(СВЦЭМ!$D$33:$D$776,СВЦЭМ!$A$33:$A$776,$A75,СВЦЭМ!$B$33:$B$776,O$47)+'СЕТ СН'!$G$14+СВЦЭМ!$D$10+'СЕТ СН'!$G$5-'СЕТ СН'!$G$24</f>
        <v>2900.5421374699999</v>
      </c>
      <c r="P75" s="36">
        <f>SUMIFS(СВЦЭМ!$D$33:$D$776,СВЦЭМ!$A$33:$A$776,$A75,СВЦЭМ!$B$33:$B$776,P$47)+'СЕТ СН'!$G$14+СВЦЭМ!$D$10+'СЕТ СН'!$G$5-'СЕТ СН'!$G$24</f>
        <v>2923.4008871300002</v>
      </c>
      <c r="Q75" s="36">
        <f>SUMIFS(СВЦЭМ!$D$33:$D$776,СВЦЭМ!$A$33:$A$776,$A75,СВЦЭМ!$B$33:$B$776,Q$47)+'СЕТ СН'!$G$14+СВЦЭМ!$D$10+'СЕТ СН'!$G$5-'СЕТ СН'!$G$24</f>
        <v>2925.6345259199998</v>
      </c>
      <c r="R75" s="36">
        <f>SUMIFS(СВЦЭМ!$D$33:$D$776,СВЦЭМ!$A$33:$A$776,$A75,СВЦЭМ!$B$33:$B$776,R$47)+'СЕТ СН'!$G$14+СВЦЭМ!$D$10+'СЕТ СН'!$G$5-'СЕТ СН'!$G$24</f>
        <v>2893.6666737</v>
      </c>
      <c r="S75" s="36">
        <f>SUMIFS(СВЦЭМ!$D$33:$D$776,СВЦЭМ!$A$33:$A$776,$A75,СВЦЭМ!$B$33:$B$776,S$47)+'СЕТ СН'!$G$14+СВЦЭМ!$D$10+'СЕТ СН'!$G$5-'СЕТ СН'!$G$24</f>
        <v>2897.62988989</v>
      </c>
      <c r="T75" s="36">
        <f>SUMIFS(СВЦЭМ!$D$33:$D$776,СВЦЭМ!$A$33:$A$776,$A75,СВЦЭМ!$B$33:$B$776,T$47)+'СЕТ СН'!$G$14+СВЦЭМ!$D$10+'СЕТ СН'!$G$5-'СЕТ СН'!$G$24</f>
        <v>2869.7606562599999</v>
      </c>
      <c r="U75" s="36">
        <f>SUMIFS(СВЦЭМ!$D$33:$D$776,СВЦЭМ!$A$33:$A$776,$A75,СВЦЭМ!$B$33:$B$776,U$47)+'СЕТ СН'!$G$14+СВЦЭМ!$D$10+'СЕТ СН'!$G$5-'СЕТ СН'!$G$24</f>
        <v>2828.4622182000003</v>
      </c>
      <c r="V75" s="36">
        <f>SUMIFS(СВЦЭМ!$D$33:$D$776,СВЦЭМ!$A$33:$A$776,$A75,СВЦЭМ!$B$33:$B$776,V$47)+'СЕТ СН'!$G$14+СВЦЭМ!$D$10+'СЕТ СН'!$G$5-'СЕТ СН'!$G$24</f>
        <v>2821.4640366499998</v>
      </c>
      <c r="W75" s="36">
        <f>SUMIFS(СВЦЭМ!$D$33:$D$776,СВЦЭМ!$A$33:$A$776,$A75,СВЦЭМ!$B$33:$B$776,W$47)+'СЕТ СН'!$G$14+СВЦЭМ!$D$10+'СЕТ СН'!$G$5-'СЕТ СН'!$G$24</f>
        <v>2828.7684073300002</v>
      </c>
      <c r="X75" s="36">
        <f>SUMIFS(СВЦЭМ!$D$33:$D$776,СВЦЭМ!$A$33:$A$776,$A75,СВЦЭМ!$B$33:$B$776,X$47)+'СЕТ СН'!$G$14+СВЦЭМ!$D$10+'СЕТ СН'!$G$5-'СЕТ СН'!$G$24</f>
        <v>2831.7225991700002</v>
      </c>
      <c r="Y75" s="36">
        <f>SUMIFS(СВЦЭМ!$D$33:$D$776,СВЦЭМ!$A$33:$A$776,$A75,СВЦЭМ!$B$33:$B$776,Y$47)+'СЕТ СН'!$G$14+СВЦЭМ!$D$10+'СЕТ СН'!$G$5-'СЕТ СН'!$G$24</f>
        <v>2856.6557343200002</v>
      </c>
    </row>
    <row r="76" spans="1:26" ht="15.75" x14ac:dyDescent="0.2">
      <c r="A76" s="35">
        <f t="shared" si="1"/>
        <v>44194</v>
      </c>
      <c r="B76" s="36">
        <f>SUMIFS(СВЦЭМ!$D$33:$D$776,СВЦЭМ!$A$33:$A$776,$A76,СВЦЭМ!$B$33:$B$776,B$47)+'СЕТ СН'!$G$14+СВЦЭМ!$D$10+'СЕТ СН'!$G$5-'СЕТ СН'!$G$24</f>
        <v>2964.6001975999998</v>
      </c>
      <c r="C76" s="36">
        <f>SUMIFS(СВЦЭМ!$D$33:$D$776,СВЦЭМ!$A$33:$A$776,$A76,СВЦЭМ!$B$33:$B$776,C$47)+'СЕТ СН'!$G$14+СВЦЭМ!$D$10+'СЕТ СН'!$G$5-'СЕТ СН'!$G$24</f>
        <v>3024.9073999000002</v>
      </c>
      <c r="D76" s="36">
        <f>SUMIFS(СВЦЭМ!$D$33:$D$776,СВЦЭМ!$A$33:$A$776,$A76,СВЦЭМ!$B$33:$B$776,D$47)+'СЕТ СН'!$G$14+СВЦЭМ!$D$10+'СЕТ СН'!$G$5-'СЕТ СН'!$G$24</f>
        <v>3038.0172767900003</v>
      </c>
      <c r="E76" s="36">
        <f>SUMIFS(СВЦЭМ!$D$33:$D$776,СВЦЭМ!$A$33:$A$776,$A76,СВЦЭМ!$B$33:$B$776,E$47)+'СЕТ СН'!$G$14+СВЦЭМ!$D$10+'СЕТ СН'!$G$5-'СЕТ СН'!$G$24</f>
        <v>3046.0586265399998</v>
      </c>
      <c r="F76" s="36">
        <f>SUMIFS(СВЦЭМ!$D$33:$D$776,СВЦЭМ!$A$33:$A$776,$A76,СВЦЭМ!$B$33:$B$776,F$47)+'СЕТ СН'!$G$14+СВЦЭМ!$D$10+'СЕТ СН'!$G$5-'СЕТ СН'!$G$24</f>
        <v>3045.3183518200003</v>
      </c>
      <c r="G76" s="36">
        <f>SUMIFS(СВЦЭМ!$D$33:$D$776,СВЦЭМ!$A$33:$A$776,$A76,СВЦЭМ!$B$33:$B$776,G$47)+'СЕТ СН'!$G$14+СВЦЭМ!$D$10+'СЕТ СН'!$G$5-'СЕТ СН'!$G$24</f>
        <v>3022.56635895</v>
      </c>
      <c r="H76" s="36">
        <f>SUMIFS(СВЦЭМ!$D$33:$D$776,СВЦЭМ!$A$33:$A$776,$A76,СВЦЭМ!$B$33:$B$776,H$47)+'СЕТ СН'!$G$14+СВЦЭМ!$D$10+'СЕТ СН'!$G$5-'СЕТ СН'!$G$24</f>
        <v>2980.1152949100001</v>
      </c>
      <c r="I76" s="36">
        <f>SUMIFS(СВЦЭМ!$D$33:$D$776,СВЦЭМ!$A$33:$A$776,$A76,СВЦЭМ!$B$33:$B$776,I$47)+'СЕТ СН'!$G$14+СВЦЭМ!$D$10+'СЕТ СН'!$G$5-'СЕТ СН'!$G$24</f>
        <v>2912.59895985</v>
      </c>
      <c r="J76" s="36">
        <f>SUMIFS(СВЦЭМ!$D$33:$D$776,СВЦЭМ!$A$33:$A$776,$A76,СВЦЭМ!$B$33:$B$776,J$47)+'СЕТ СН'!$G$14+СВЦЭМ!$D$10+'СЕТ СН'!$G$5-'СЕТ СН'!$G$24</f>
        <v>2862.0395984400002</v>
      </c>
      <c r="K76" s="36">
        <f>SUMIFS(СВЦЭМ!$D$33:$D$776,СВЦЭМ!$A$33:$A$776,$A76,СВЦЭМ!$B$33:$B$776,K$47)+'СЕТ СН'!$G$14+СВЦЭМ!$D$10+'СЕТ СН'!$G$5-'СЕТ СН'!$G$24</f>
        <v>2840.6709794600001</v>
      </c>
      <c r="L76" s="36">
        <f>SUMIFS(СВЦЭМ!$D$33:$D$776,СВЦЭМ!$A$33:$A$776,$A76,СВЦЭМ!$B$33:$B$776,L$47)+'СЕТ СН'!$G$14+СВЦЭМ!$D$10+'СЕТ СН'!$G$5-'СЕТ СН'!$G$24</f>
        <v>2844.8835298499998</v>
      </c>
      <c r="M76" s="36">
        <f>SUMIFS(СВЦЭМ!$D$33:$D$776,СВЦЭМ!$A$33:$A$776,$A76,СВЦЭМ!$B$33:$B$776,M$47)+'СЕТ СН'!$G$14+СВЦЭМ!$D$10+'СЕТ СН'!$G$5-'СЕТ СН'!$G$24</f>
        <v>2841.96455053</v>
      </c>
      <c r="N76" s="36">
        <f>SUMIFS(СВЦЭМ!$D$33:$D$776,СВЦЭМ!$A$33:$A$776,$A76,СВЦЭМ!$B$33:$B$776,N$47)+'СЕТ СН'!$G$14+СВЦЭМ!$D$10+'СЕТ СН'!$G$5-'СЕТ СН'!$G$24</f>
        <v>2859.2837778500002</v>
      </c>
      <c r="O76" s="36">
        <f>SUMIFS(СВЦЭМ!$D$33:$D$776,СВЦЭМ!$A$33:$A$776,$A76,СВЦЭМ!$B$33:$B$776,O$47)+'СЕТ СН'!$G$14+СВЦЭМ!$D$10+'СЕТ СН'!$G$5-'СЕТ СН'!$G$24</f>
        <v>2921.7104849299999</v>
      </c>
      <c r="P76" s="36">
        <f>SUMIFS(СВЦЭМ!$D$33:$D$776,СВЦЭМ!$A$33:$A$776,$A76,СВЦЭМ!$B$33:$B$776,P$47)+'СЕТ СН'!$G$14+СВЦЭМ!$D$10+'СЕТ СН'!$G$5-'СЕТ СН'!$G$24</f>
        <v>2949.4963679299999</v>
      </c>
      <c r="Q76" s="36">
        <f>SUMIFS(СВЦЭМ!$D$33:$D$776,СВЦЭМ!$A$33:$A$776,$A76,СВЦЭМ!$B$33:$B$776,Q$47)+'СЕТ СН'!$G$14+СВЦЭМ!$D$10+'СЕТ СН'!$G$5-'СЕТ СН'!$G$24</f>
        <v>2950.7502536100001</v>
      </c>
      <c r="R76" s="36">
        <f>SUMIFS(СВЦЭМ!$D$33:$D$776,СВЦЭМ!$A$33:$A$776,$A76,СВЦЭМ!$B$33:$B$776,R$47)+'СЕТ СН'!$G$14+СВЦЭМ!$D$10+'СЕТ СН'!$G$5-'СЕТ СН'!$G$24</f>
        <v>2886.6165672900001</v>
      </c>
      <c r="S76" s="36">
        <f>SUMIFS(СВЦЭМ!$D$33:$D$776,СВЦЭМ!$A$33:$A$776,$A76,СВЦЭМ!$B$33:$B$776,S$47)+'СЕТ СН'!$G$14+СВЦЭМ!$D$10+'СЕТ СН'!$G$5-'СЕТ СН'!$G$24</f>
        <v>2856.71176126</v>
      </c>
      <c r="T76" s="36">
        <f>SUMIFS(СВЦЭМ!$D$33:$D$776,СВЦЭМ!$A$33:$A$776,$A76,СВЦЭМ!$B$33:$B$776,T$47)+'СЕТ СН'!$G$14+СВЦЭМ!$D$10+'СЕТ СН'!$G$5-'СЕТ СН'!$G$24</f>
        <v>2857.2694212199999</v>
      </c>
      <c r="U76" s="36">
        <f>SUMIFS(СВЦЭМ!$D$33:$D$776,СВЦЭМ!$A$33:$A$776,$A76,СВЦЭМ!$B$33:$B$776,U$47)+'СЕТ СН'!$G$14+СВЦЭМ!$D$10+'СЕТ СН'!$G$5-'СЕТ СН'!$G$24</f>
        <v>2852.2471008699999</v>
      </c>
      <c r="V76" s="36">
        <f>SUMIFS(СВЦЭМ!$D$33:$D$776,СВЦЭМ!$A$33:$A$776,$A76,СВЦЭМ!$B$33:$B$776,V$47)+'СЕТ СН'!$G$14+СВЦЭМ!$D$10+'СЕТ СН'!$G$5-'СЕТ СН'!$G$24</f>
        <v>2854.7070686500001</v>
      </c>
      <c r="W76" s="36">
        <f>SUMIFS(СВЦЭМ!$D$33:$D$776,СВЦЭМ!$A$33:$A$776,$A76,СВЦЭМ!$B$33:$B$776,W$47)+'СЕТ СН'!$G$14+СВЦЭМ!$D$10+'СЕТ СН'!$G$5-'СЕТ СН'!$G$24</f>
        <v>2865.7117530700002</v>
      </c>
      <c r="X76" s="36">
        <f>SUMIFS(СВЦЭМ!$D$33:$D$776,СВЦЭМ!$A$33:$A$776,$A76,СВЦЭМ!$B$33:$B$776,X$47)+'СЕТ СН'!$G$14+СВЦЭМ!$D$10+'СЕТ СН'!$G$5-'СЕТ СН'!$G$24</f>
        <v>2875.11514192</v>
      </c>
      <c r="Y76" s="36">
        <f>SUMIFS(СВЦЭМ!$D$33:$D$776,СВЦЭМ!$A$33:$A$776,$A76,СВЦЭМ!$B$33:$B$776,Y$47)+'СЕТ СН'!$G$14+СВЦЭМ!$D$10+'СЕТ СН'!$G$5-'СЕТ СН'!$G$24</f>
        <v>2895.32327485</v>
      </c>
    </row>
    <row r="77" spans="1:26" ht="15.75" x14ac:dyDescent="0.2">
      <c r="A77" s="35">
        <f t="shared" si="1"/>
        <v>44195</v>
      </c>
      <c r="B77" s="36">
        <f>SUMIFS(СВЦЭМ!$D$33:$D$776,СВЦЭМ!$A$33:$A$776,$A77,СВЦЭМ!$B$33:$B$776,B$47)+'СЕТ СН'!$G$14+СВЦЭМ!$D$10+'СЕТ СН'!$G$5-'СЕТ СН'!$G$24</f>
        <v>2972.33082517</v>
      </c>
      <c r="C77" s="36">
        <f>SUMIFS(СВЦЭМ!$D$33:$D$776,СВЦЭМ!$A$33:$A$776,$A77,СВЦЭМ!$B$33:$B$776,C$47)+'СЕТ СН'!$G$14+СВЦЭМ!$D$10+'СЕТ СН'!$G$5-'СЕТ СН'!$G$24</f>
        <v>3029.5284005900003</v>
      </c>
      <c r="D77" s="36">
        <f>SUMIFS(СВЦЭМ!$D$33:$D$776,СВЦЭМ!$A$33:$A$776,$A77,СВЦЭМ!$B$33:$B$776,D$47)+'СЕТ СН'!$G$14+СВЦЭМ!$D$10+'СЕТ СН'!$G$5-'СЕТ СН'!$G$24</f>
        <v>3045.7691343799997</v>
      </c>
      <c r="E77" s="36">
        <f>SUMIFS(СВЦЭМ!$D$33:$D$776,СВЦЭМ!$A$33:$A$776,$A77,СВЦЭМ!$B$33:$B$776,E$47)+'СЕТ СН'!$G$14+СВЦЭМ!$D$10+'СЕТ СН'!$G$5-'СЕТ СН'!$G$24</f>
        <v>3054.0190167600003</v>
      </c>
      <c r="F77" s="36">
        <f>SUMIFS(СВЦЭМ!$D$33:$D$776,СВЦЭМ!$A$33:$A$776,$A77,СВЦЭМ!$B$33:$B$776,F$47)+'СЕТ СН'!$G$14+СВЦЭМ!$D$10+'СЕТ СН'!$G$5-'СЕТ СН'!$G$24</f>
        <v>3053.5990947299997</v>
      </c>
      <c r="G77" s="36">
        <f>SUMIFS(СВЦЭМ!$D$33:$D$776,СВЦЭМ!$A$33:$A$776,$A77,СВЦЭМ!$B$33:$B$776,G$47)+'СЕТ СН'!$G$14+СВЦЭМ!$D$10+'СЕТ СН'!$G$5-'СЕТ СН'!$G$24</f>
        <v>3033.2422762000001</v>
      </c>
      <c r="H77" s="36">
        <f>SUMIFS(СВЦЭМ!$D$33:$D$776,СВЦЭМ!$A$33:$A$776,$A77,СВЦЭМ!$B$33:$B$776,H$47)+'СЕТ СН'!$G$14+СВЦЭМ!$D$10+'СЕТ СН'!$G$5-'СЕТ СН'!$G$24</f>
        <v>2997.3619234299999</v>
      </c>
      <c r="I77" s="36">
        <f>SUMIFS(СВЦЭМ!$D$33:$D$776,СВЦЭМ!$A$33:$A$776,$A77,СВЦЭМ!$B$33:$B$776,I$47)+'СЕТ СН'!$G$14+СВЦЭМ!$D$10+'СЕТ СН'!$G$5-'СЕТ СН'!$G$24</f>
        <v>2940.5149388499999</v>
      </c>
      <c r="J77" s="36">
        <f>SUMIFS(СВЦЭМ!$D$33:$D$776,СВЦЭМ!$A$33:$A$776,$A77,СВЦЭМ!$B$33:$B$776,J$47)+'СЕТ СН'!$G$14+СВЦЭМ!$D$10+'СЕТ СН'!$G$5-'СЕТ СН'!$G$24</f>
        <v>2887.8011026899999</v>
      </c>
      <c r="K77" s="36">
        <f>SUMIFS(СВЦЭМ!$D$33:$D$776,СВЦЭМ!$A$33:$A$776,$A77,СВЦЭМ!$B$33:$B$776,K$47)+'СЕТ СН'!$G$14+СВЦЭМ!$D$10+'СЕТ СН'!$G$5-'СЕТ СН'!$G$24</f>
        <v>2862.1182979800001</v>
      </c>
      <c r="L77" s="36">
        <f>SUMIFS(СВЦЭМ!$D$33:$D$776,СВЦЭМ!$A$33:$A$776,$A77,СВЦЭМ!$B$33:$B$776,L$47)+'СЕТ СН'!$G$14+СВЦЭМ!$D$10+'СЕТ СН'!$G$5-'СЕТ СН'!$G$24</f>
        <v>2864.2685694100001</v>
      </c>
      <c r="M77" s="36">
        <f>SUMIFS(СВЦЭМ!$D$33:$D$776,СВЦЭМ!$A$33:$A$776,$A77,СВЦЭМ!$B$33:$B$776,M$47)+'СЕТ СН'!$G$14+СВЦЭМ!$D$10+'СЕТ СН'!$G$5-'СЕТ СН'!$G$24</f>
        <v>2867.0757610800001</v>
      </c>
      <c r="N77" s="36">
        <f>SUMIFS(СВЦЭМ!$D$33:$D$776,СВЦЭМ!$A$33:$A$776,$A77,СВЦЭМ!$B$33:$B$776,N$47)+'СЕТ СН'!$G$14+СВЦЭМ!$D$10+'СЕТ СН'!$G$5-'СЕТ СН'!$G$24</f>
        <v>2872.6961488100001</v>
      </c>
      <c r="O77" s="36">
        <f>SUMIFS(СВЦЭМ!$D$33:$D$776,СВЦЭМ!$A$33:$A$776,$A77,СВЦЭМ!$B$33:$B$776,O$47)+'СЕТ СН'!$G$14+СВЦЭМ!$D$10+'СЕТ СН'!$G$5-'СЕТ СН'!$G$24</f>
        <v>2913.6099548399998</v>
      </c>
      <c r="P77" s="36">
        <f>SUMIFS(СВЦЭМ!$D$33:$D$776,СВЦЭМ!$A$33:$A$776,$A77,СВЦЭМ!$B$33:$B$776,P$47)+'СЕТ СН'!$G$14+СВЦЭМ!$D$10+'СЕТ СН'!$G$5-'СЕТ СН'!$G$24</f>
        <v>2929.2323672000002</v>
      </c>
      <c r="Q77" s="36">
        <f>SUMIFS(СВЦЭМ!$D$33:$D$776,СВЦЭМ!$A$33:$A$776,$A77,СВЦЭМ!$B$33:$B$776,Q$47)+'СЕТ СН'!$G$14+СВЦЭМ!$D$10+'СЕТ СН'!$G$5-'СЕТ СН'!$G$24</f>
        <v>2929.1245951800001</v>
      </c>
      <c r="R77" s="36">
        <f>SUMIFS(СВЦЭМ!$D$33:$D$776,СВЦЭМ!$A$33:$A$776,$A77,СВЦЭМ!$B$33:$B$776,R$47)+'СЕТ СН'!$G$14+СВЦЭМ!$D$10+'СЕТ СН'!$G$5-'СЕТ СН'!$G$24</f>
        <v>2892.0378531800002</v>
      </c>
      <c r="S77" s="36">
        <f>SUMIFS(СВЦЭМ!$D$33:$D$776,СВЦЭМ!$A$33:$A$776,$A77,СВЦЭМ!$B$33:$B$776,S$47)+'СЕТ СН'!$G$14+СВЦЭМ!$D$10+'СЕТ СН'!$G$5-'СЕТ СН'!$G$24</f>
        <v>2871.03546439</v>
      </c>
      <c r="T77" s="36">
        <f>SUMIFS(СВЦЭМ!$D$33:$D$776,СВЦЭМ!$A$33:$A$776,$A77,СВЦЭМ!$B$33:$B$776,T$47)+'СЕТ СН'!$G$14+СВЦЭМ!$D$10+'СЕТ СН'!$G$5-'СЕТ СН'!$G$24</f>
        <v>2869.4330123899999</v>
      </c>
      <c r="U77" s="36">
        <f>SUMIFS(СВЦЭМ!$D$33:$D$776,СВЦЭМ!$A$33:$A$776,$A77,СВЦЭМ!$B$33:$B$776,U$47)+'СЕТ СН'!$G$14+СВЦЭМ!$D$10+'СЕТ СН'!$G$5-'СЕТ СН'!$G$24</f>
        <v>2861.8767820799999</v>
      </c>
      <c r="V77" s="36">
        <f>SUMIFS(СВЦЭМ!$D$33:$D$776,СВЦЭМ!$A$33:$A$776,$A77,СВЦЭМ!$B$33:$B$776,V$47)+'СЕТ СН'!$G$14+СВЦЭМ!$D$10+'СЕТ СН'!$G$5-'СЕТ СН'!$G$24</f>
        <v>2867.1856103300001</v>
      </c>
      <c r="W77" s="36">
        <f>SUMIFS(СВЦЭМ!$D$33:$D$776,СВЦЭМ!$A$33:$A$776,$A77,СВЦЭМ!$B$33:$B$776,W$47)+'СЕТ СН'!$G$14+СВЦЭМ!$D$10+'СЕТ СН'!$G$5-'СЕТ СН'!$G$24</f>
        <v>2881.7173045899999</v>
      </c>
      <c r="X77" s="36">
        <f>SUMIFS(СВЦЭМ!$D$33:$D$776,СВЦЭМ!$A$33:$A$776,$A77,СВЦЭМ!$B$33:$B$776,X$47)+'СЕТ СН'!$G$14+СВЦЭМ!$D$10+'СЕТ СН'!$G$5-'СЕТ СН'!$G$24</f>
        <v>2897.0988896899999</v>
      </c>
      <c r="Y77" s="36">
        <f>SUMIFS(СВЦЭМ!$D$33:$D$776,СВЦЭМ!$A$33:$A$776,$A77,СВЦЭМ!$B$33:$B$776,Y$47)+'СЕТ СН'!$G$14+СВЦЭМ!$D$10+'СЕТ СН'!$G$5-'СЕТ СН'!$G$24</f>
        <v>2906.6216284800003</v>
      </c>
    </row>
    <row r="78" spans="1:26" ht="15.75" x14ac:dyDescent="0.2">
      <c r="A78" s="35">
        <f t="shared" si="1"/>
        <v>44196</v>
      </c>
      <c r="B78" s="36">
        <f>SUMIFS(СВЦЭМ!$D$33:$D$776,СВЦЭМ!$A$33:$A$776,$A78,СВЦЭМ!$B$33:$B$776,B$47)+'СЕТ СН'!$G$14+СВЦЭМ!$D$10+'СЕТ СН'!$G$5-'СЕТ СН'!$G$24</f>
        <v>2957.9118374</v>
      </c>
      <c r="C78" s="36">
        <f>SUMIFS(СВЦЭМ!$D$33:$D$776,СВЦЭМ!$A$33:$A$776,$A78,СВЦЭМ!$B$33:$B$776,C$47)+'СЕТ СН'!$G$14+СВЦЭМ!$D$10+'СЕТ СН'!$G$5-'СЕТ СН'!$G$24</f>
        <v>3008.7008224600004</v>
      </c>
      <c r="D78" s="36">
        <f>SUMIFS(СВЦЭМ!$D$33:$D$776,СВЦЭМ!$A$33:$A$776,$A78,СВЦЭМ!$B$33:$B$776,D$47)+'СЕТ СН'!$G$14+СВЦЭМ!$D$10+'СЕТ СН'!$G$5-'СЕТ СН'!$G$24</f>
        <v>3025.1867632100002</v>
      </c>
      <c r="E78" s="36">
        <f>SUMIFS(СВЦЭМ!$D$33:$D$776,СВЦЭМ!$A$33:$A$776,$A78,СВЦЭМ!$B$33:$B$776,E$47)+'СЕТ СН'!$G$14+СВЦЭМ!$D$10+'СЕТ СН'!$G$5-'СЕТ СН'!$G$24</f>
        <v>3043.2145267699998</v>
      </c>
      <c r="F78" s="36">
        <f>SUMIFS(СВЦЭМ!$D$33:$D$776,СВЦЭМ!$A$33:$A$776,$A78,СВЦЭМ!$B$33:$B$776,F$47)+'СЕТ СН'!$G$14+СВЦЭМ!$D$10+'СЕТ СН'!$G$5-'СЕТ СН'!$G$24</f>
        <v>3043.1141434199999</v>
      </c>
      <c r="G78" s="36">
        <f>SUMIFS(СВЦЭМ!$D$33:$D$776,СВЦЭМ!$A$33:$A$776,$A78,СВЦЭМ!$B$33:$B$776,G$47)+'СЕТ СН'!$G$14+СВЦЭМ!$D$10+'СЕТ СН'!$G$5-'СЕТ СН'!$G$24</f>
        <v>3021.4069847000001</v>
      </c>
      <c r="H78" s="36">
        <f>SUMIFS(СВЦЭМ!$D$33:$D$776,СВЦЭМ!$A$33:$A$776,$A78,СВЦЭМ!$B$33:$B$776,H$47)+'СЕТ СН'!$G$14+СВЦЭМ!$D$10+'СЕТ СН'!$G$5-'СЕТ СН'!$G$24</f>
        <v>2995.7796506700001</v>
      </c>
      <c r="I78" s="36">
        <f>SUMIFS(СВЦЭМ!$D$33:$D$776,СВЦЭМ!$A$33:$A$776,$A78,СВЦЭМ!$B$33:$B$776,I$47)+'СЕТ СН'!$G$14+СВЦЭМ!$D$10+'СЕТ СН'!$G$5-'СЕТ СН'!$G$24</f>
        <v>2943.4563963700002</v>
      </c>
      <c r="J78" s="36">
        <f>SUMIFS(СВЦЭМ!$D$33:$D$776,СВЦЭМ!$A$33:$A$776,$A78,СВЦЭМ!$B$33:$B$776,J$47)+'СЕТ СН'!$G$14+СВЦЭМ!$D$10+'СЕТ СН'!$G$5-'СЕТ СН'!$G$24</f>
        <v>2905.3605109800001</v>
      </c>
      <c r="K78" s="36">
        <f>SUMIFS(СВЦЭМ!$D$33:$D$776,СВЦЭМ!$A$33:$A$776,$A78,СВЦЭМ!$B$33:$B$776,K$47)+'СЕТ СН'!$G$14+СВЦЭМ!$D$10+'СЕТ СН'!$G$5-'СЕТ СН'!$G$24</f>
        <v>2886.7367181</v>
      </c>
      <c r="L78" s="36">
        <f>SUMIFS(СВЦЭМ!$D$33:$D$776,СВЦЭМ!$A$33:$A$776,$A78,СВЦЭМ!$B$33:$B$776,L$47)+'СЕТ СН'!$G$14+СВЦЭМ!$D$10+'СЕТ СН'!$G$5-'СЕТ СН'!$G$24</f>
        <v>2871.7050621100002</v>
      </c>
      <c r="M78" s="36">
        <f>SUMIFS(СВЦЭМ!$D$33:$D$776,СВЦЭМ!$A$33:$A$776,$A78,СВЦЭМ!$B$33:$B$776,M$47)+'СЕТ СН'!$G$14+СВЦЭМ!$D$10+'СЕТ СН'!$G$5-'СЕТ СН'!$G$24</f>
        <v>2874.73096166</v>
      </c>
      <c r="N78" s="36">
        <f>SUMIFS(СВЦЭМ!$D$33:$D$776,СВЦЭМ!$A$33:$A$776,$A78,СВЦЭМ!$B$33:$B$776,N$47)+'СЕТ СН'!$G$14+СВЦЭМ!$D$10+'СЕТ СН'!$G$5-'СЕТ СН'!$G$24</f>
        <v>2877.69482453</v>
      </c>
      <c r="O78" s="36">
        <f>SUMIFS(СВЦЭМ!$D$33:$D$776,СВЦЭМ!$A$33:$A$776,$A78,СВЦЭМ!$B$33:$B$776,O$47)+'СЕТ СН'!$G$14+СВЦЭМ!$D$10+'СЕТ СН'!$G$5-'СЕТ СН'!$G$24</f>
        <v>2925.4422179799999</v>
      </c>
      <c r="P78" s="36">
        <f>SUMIFS(СВЦЭМ!$D$33:$D$776,СВЦЭМ!$A$33:$A$776,$A78,СВЦЭМ!$B$33:$B$776,P$47)+'СЕТ СН'!$G$14+СВЦЭМ!$D$10+'СЕТ СН'!$G$5-'СЕТ СН'!$G$24</f>
        <v>2937.9649015</v>
      </c>
      <c r="Q78" s="36">
        <f>SUMIFS(СВЦЭМ!$D$33:$D$776,СВЦЭМ!$A$33:$A$776,$A78,СВЦЭМ!$B$33:$B$776,Q$47)+'СЕТ СН'!$G$14+СВЦЭМ!$D$10+'СЕТ СН'!$G$5-'СЕТ СН'!$G$24</f>
        <v>2944.5137953799999</v>
      </c>
      <c r="R78" s="36">
        <f>SUMIFS(СВЦЭМ!$D$33:$D$776,СВЦЭМ!$A$33:$A$776,$A78,СВЦЭМ!$B$33:$B$776,R$47)+'СЕТ СН'!$G$14+СВЦЭМ!$D$10+'СЕТ СН'!$G$5-'СЕТ СН'!$G$24</f>
        <v>2909.6508662400001</v>
      </c>
      <c r="S78" s="36">
        <f>SUMIFS(СВЦЭМ!$D$33:$D$776,СВЦЭМ!$A$33:$A$776,$A78,СВЦЭМ!$B$33:$B$776,S$47)+'СЕТ СН'!$G$14+СВЦЭМ!$D$10+'СЕТ СН'!$G$5-'СЕТ СН'!$G$24</f>
        <v>2870.7152628499998</v>
      </c>
      <c r="T78" s="36">
        <f>SUMIFS(СВЦЭМ!$D$33:$D$776,СВЦЭМ!$A$33:$A$776,$A78,СВЦЭМ!$B$33:$B$776,T$47)+'СЕТ СН'!$G$14+СВЦЭМ!$D$10+'СЕТ СН'!$G$5-'СЕТ СН'!$G$24</f>
        <v>2846.4211555800002</v>
      </c>
      <c r="U78" s="36">
        <f>SUMIFS(СВЦЭМ!$D$33:$D$776,СВЦЭМ!$A$33:$A$776,$A78,СВЦЭМ!$B$33:$B$776,U$47)+'СЕТ СН'!$G$14+СВЦЭМ!$D$10+'СЕТ СН'!$G$5-'СЕТ СН'!$G$24</f>
        <v>2846.2998516400003</v>
      </c>
      <c r="V78" s="36">
        <f>SUMIFS(СВЦЭМ!$D$33:$D$776,СВЦЭМ!$A$33:$A$776,$A78,СВЦЭМ!$B$33:$B$776,V$47)+'СЕТ СН'!$G$14+СВЦЭМ!$D$10+'СЕТ СН'!$G$5-'СЕТ СН'!$G$24</f>
        <v>2851.3114733500001</v>
      </c>
      <c r="W78" s="36">
        <f>SUMIFS(СВЦЭМ!$D$33:$D$776,СВЦЭМ!$A$33:$A$776,$A78,СВЦЭМ!$B$33:$B$776,W$47)+'СЕТ СН'!$G$14+СВЦЭМ!$D$10+'СЕТ СН'!$G$5-'СЕТ СН'!$G$24</f>
        <v>2866.1070206499999</v>
      </c>
      <c r="X78" s="36">
        <f>SUMIFS(СВЦЭМ!$D$33:$D$776,СВЦЭМ!$A$33:$A$776,$A78,СВЦЭМ!$B$33:$B$776,X$47)+'СЕТ СН'!$G$14+СВЦЭМ!$D$10+'СЕТ СН'!$G$5-'СЕТ СН'!$G$24</f>
        <v>2861.8478881599999</v>
      </c>
      <c r="Y78" s="36">
        <f>SUMIFS(СВЦЭМ!$D$33:$D$776,СВЦЭМ!$A$33:$A$776,$A78,СВЦЭМ!$B$33:$B$776,Y$47)+'СЕТ СН'!$G$14+СВЦЭМ!$D$10+'СЕТ СН'!$G$5-'СЕТ СН'!$G$24</f>
        <v>2876.9308234300001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01.12.2020</v>
      </c>
      <c r="B84" s="36">
        <f>SUMIFS(СВЦЭМ!$D$33:$D$776,СВЦЭМ!$A$33:$A$776,$A84,СВЦЭМ!$B$33:$B$776,B$83)+'СЕТ СН'!$H$14+СВЦЭМ!$D$10+'СЕТ СН'!$H$5-'СЕТ СН'!$H$24</f>
        <v>2989.5737031500003</v>
      </c>
      <c r="C84" s="36">
        <f>SUMIFS(СВЦЭМ!$D$33:$D$776,СВЦЭМ!$A$33:$A$776,$A84,СВЦЭМ!$B$33:$B$776,C$83)+'СЕТ СН'!$H$14+СВЦЭМ!$D$10+'СЕТ СН'!$H$5-'СЕТ СН'!$H$24</f>
        <v>3057.8628168099999</v>
      </c>
      <c r="D84" s="36">
        <f>SUMIFS(СВЦЭМ!$D$33:$D$776,СВЦЭМ!$A$33:$A$776,$A84,СВЦЭМ!$B$33:$B$776,D$83)+'СЕТ СН'!$H$14+СВЦЭМ!$D$10+'СЕТ СН'!$H$5-'СЕТ СН'!$H$24</f>
        <v>3062.8539774599999</v>
      </c>
      <c r="E84" s="36">
        <f>SUMIFS(СВЦЭМ!$D$33:$D$776,СВЦЭМ!$A$33:$A$776,$A84,СВЦЭМ!$B$33:$B$776,E$83)+'СЕТ СН'!$H$14+СВЦЭМ!$D$10+'СЕТ СН'!$H$5-'СЕТ СН'!$H$24</f>
        <v>3068.7252324900001</v>
      </c>
      <c r="F84" s="36">
        <f>SUMIFS(СВЦЭМ!$D$33:$D$776,СВЦЭМ!$A$33:$A$776,$A84,СВЦЭМ!$B$33:$B$776,F$83)+'СЕТ СН'!$H$14+СВЦЭМ!$D$10+'СЕТ СН'!$H$5-'СЕТ СН'!$H$24</f>
        <v>3057.0983639300002</v>
      </c>
      <c r="G84" s="36">
        <f>SUMIFS(СВЦЭМ!$D$33:$D$776,СВЦЭМ!$A$33:$A$776,$A84,СВЦЭМ!$B$33:$B$776,G$83)+'СЕТ СН'!$H$14+СВЦЭМ!$D$10+'СЕТ СН'!$H$5-'СЕТ СН'!$H$24</f>
        <v>3043.8339768000001</v>
      </c>
      <c r="H84" s="36">
        <f>SUMIFS(СВЦЭМ!$D$33:$D$776,СВЦЭМ!$A$33:$A$776,$A84,СВЦЭМ!$B$33:$B$776,H$83)+'СЕТ СН'!$H$14+СВЦЭМ!$D$10+'СЕТ СН'!$H$5-'СЕТ СН'!$H$24</f>
        <v>3012.2591430699999</v>
      </c>
      <c r="I84" s="36">
        <f>SUMIFS(СВЦЭМ!$D$33:$D$776,СВЦЭМ!$A$33:$A$776,$A84,СВЦЭМ!$B$33:$B$776,I$83)+'СЕТ СН'!$H$14+СВЦЭМ!$D$10+'СЕТ СН'!$H$5-'СЕТ СН'!$H$24</f>
        <v>2950.7659010799998</v>
      </c>
      <c r="J84" s="36">
        <f>SUMIFS(СВЦЭМ!$D$33:$D$776,СВЦЭМ!$A$33:$A$776,$A84,СВЦЭМ!$B$33:$B$776,J$83)+'СЕТ СН'!$H$14+СВЦЭМ!$D$10+'СЕТ СН'!$H$5-'СЕТ СН'!$H$24</f>
        <v>2908.59638425</v>
      </c>
      <c r="K84" s="36">
        <f>SUMIFS(СВЦЭМ!$D$33:$D$776,СВЦЭМ!$A$33:$A$776,$A84,СВЦЭМ!$B$33:$B$776,K$83)+'СЕТ СН'!$H$14+СВЦЭМ!$D$10+'СЕТ СН'!$H$5-'СЕТ СН'!$H$24</f>
        <v>2876.1884444900002</v>
      </c>
      <c r="L84" s="36">
        <f>SUMIFS(СВЦЭМ!$D$33:$D$776,СВЦЭМ!$A$33:$A$776,$A84,СВЦЭМ!$B$33:$B$776,L$83)+'СЕТ СН'!$H$14+СВЦЭМ!$D$10+'СЕТ СН'!$H$5-'СЕТ СН'!$H$24</f>
        <v>2891.5940939000002</v>
      </c>
      <c r="M84" s="36">
        <f>SUMIFS(СВЦЭМ!$D$33:$D$776,СВЦЭМ!$A$33:$A$776,$A84,СВЦЭМ!$B$33:$B$776,M$83)+'СЕТ СН'!$H$14+СВЦЭМ!$D$10+'СЕТ СН'!$H$5-'СЕТ СН'!$H$24</f>
        <v>2914.0078480299999</v>
      </c>
      <c r="N84" s="36">
        <f>SUMIFS(СВЦЭМ!$D$33:$D$776,СВЦЭМ!$A$33:$A$776,$A84,СВЦЭМ!$B$33:$B$776,N$83)+'СЕТ СН'!$H$14+СВЦЭМ!$D$10+'СЕТ СН'!$H$5-'СЕТ СН'!$H$24</f>
        <v>2920.9729990400001</v>
      </c>
      <c r="O84" s="36">
        <f>SUMIFS(СВЦЭМ!$D$33:$D$776,СВЦЭМ!$A$33:$A$776,$A84,СВЦЭМ!$B$33:$B$776,O$83)+'СЕТ СН'!$H$14+СВЦЭМ!$D$10+'СЕТ СН'!$H$5-'СЕТ СН'!$H$24</f>
        <v>2965.3784030699999</v>
      </c>
      <c r="P84" s="36">
        <f>SUMIFS(СВЦЭМ!$D$33:$D$776,СВЦЭМ!$A$33:$A$776,$A84,СВЦЭМ!$B$33:$B$776,P$83)+'СЕТ СН'!$H$14+СВЦЭМ!$D$10+'СЕТ СН'!$H$5-'СЕТ СН'!$H$24</f>
        <v>2979.04844159</v>
      </c>
      <c r="Q84" s="36">
        <f>SUMIFS(СВЦЭМ!$D$33:$D$776,СВЦЭМ!$A$33:$A$776,$A84,СВЦЭМ!$B$33:$B$776,Q$83)+'СЕТ СН'!$H$14+СВЦЭМ!$D$10+'СЕТ СН'!$H$5-'СЕТ СН'!$H$24</f>
        <v>2976.3270917700002</v>
      </c>
      <c r="R84" s="36">
        <f>SUMIFS(СВЦЭМ!$D$33:$D$776,СВЦЭМ!$A$33:$A$776,$A84,СВЦЭМ!$B$33:$B$776,R$83)+'СЕТ СН'!$H$14+СВЦЭМ!$D$10+'СЕТ СН'!$H$5-'СЕТ СН'!$H$24</f>
        <v>2941.5398815099998</v>
      </c>
      <c r="S84" s="36">
        <f>SUMIFS(СВЦЭМ!$D$33:$D$776,СВЦЭМ!$A$33:$A$776,$A84,СВЦЭМ!$B$33:$B$776,S$83)+'СЕТ СН'!$H$14+СВЦЭМ!$D$10+'СЕТ СН'!$H$5-'СЕТ СН'!$H$24</f>
        <v>2900.9461595299999</v>
      </c>
      <c r="T84" s="36">
        <f>SUMIFS(СВЦЭМ!$D$33:$D$776,СВЦЭМ!$A$33:$A$776,$A84,СВЦЭМ!$B$33:$B$776,T$83)+'СЕТ СН'!$H$14+СВЦЭМ!$D$10+'СЕТ СН'!$H$5-'СЕТ СН'!$H$24</f>
        <v>2886.0101549999999</v>
      </c>
      <c r="U84" s="36">
        <f>SUMIFS(СВЦЭМ!$D$33:$D$776,СВЦЭМ!$A$33:$A$776,$A84,СВЦЭМ!$B$33:$B$776,U$83)+'СЕТ СН'!$H$14+СВЦЭМ!$D$10+'СЕТ СН'!$H$5-'СЕТ СН'!$H$24</f>
        <v>2887.9937886900002</v>
      </c>
      <c r="V84" s="36">
        <f>SUMIFS(СВЦЭМ!$D$33:$D$776,СВЦЭМ!$A$33:$A$776,$A84,СВЦЭМ!$B$33:$B$776,V$83)+'СЕТ СН'!$H$14+СВЦЭМ!$D$10+'СЕТ СН'!$H$5-'СЕТ СН'!$H$24</f>
        <v>2908.7551198299998</v>
      </c>
      <c r="W84" s="36">
        <f>SUMIFS(СВЦЭМ!$D$33:$D$776,СВЦЭМ!$A$33:$A$776,$A84,СВЦЭМ!$B$33:$B$776,W$83)+'СЕТ СН'!$H$14+СВЦЭМ!$D$10+'СЕТ СН'!$H$5-'СЕТ СН'!$H$24</f>
        <v>2923.09686474</v>
      </c>
      <c r="X84" s="36">
        <f>SUMIFS(СВЦЭМ!$D$33:$D$776,СВЦЭМ!$A$33:$A$776,$A84,СВЦЭМ!$B$33:$B$776,X$83)+'СЕТ СН'!$H$14+СВЦЭМ!$D$10+'СЕТ СН'!$H$5-'СЕТ СН'!$H$24</f>
        <v>2930.8698922399999</v>
      </c>
      <c r="Y84" s="36">
        <f>SUMIFS(СВЦЭМ!$D$33:$D$776,СВЦЭМ!$A$33:$A$776,$A84,СВЦЭМ!$B$33:$B$776,Y$83)+'СЕТ СН'!$H$14+СВЦЭМ!$D$10+'СЕТ СН'!$H$5-'СЕТ СН'!$H$24</f>
        <v>2956.3521298999999</v>
      </c>
      <c r="AA84" s="45"/>
    </row>
    <row r="85" spans="1:27" ht="15.75" x14ac:dyDescent="0.2">
      <c r="A85" s="35">
        <f>A84+1</f>
        <v>44167</v>
      </c>
      <c r="B85" s="36">
        <f>SUMIFS(СВЦЭМ!$D$33:$D$776,СВЦЭМ!$A$33:$A$776,$A85,СВЦЭМ!$B$33:$B$776,B$83)+'СЕТ СН'!$H$14+СВЦЭМ!$D$10+'СЕТ СН'!$H$5-'СЕТ СН'!$H$24</f>
        <v>3023.4015922899998</v>
      </c>
      <c r="C85" s="36">
        <f>SUMIFS(СВЦЭМ!$D$33:$D$776,СВЦЭМ!$A$33:$A$776,$A85,СВЦЭМ!$B$33:$B$776,C$83)+'СЕТ СН'!$H$14+СВЦЭМ!$D$10+'СЕТ СН'!$H$5-'СЕТ СН'!$H$24</f>
        <v>3088.2751726800002</v>
      </c>
      <c r="D85" s="36">
        <f>SUMIFS(СВЦЭМ!$D$33:$D$776,СВЦЭМ!$A$33:$A$776,$A85,СВЦЭМ!$B$33:$B$776,D$83)+'СЕТ СН'!$H$14+СВЦЭМ!$D$10+'СЕТ СН'!$H$5-'СЕТ СН'!$H$24</f>
        <v>3095.46408483</v>
      </c>
      <c r="E85" s="36">
        <f>SUMIFS(СВЦЭМ!$D$33:$D$776,СВЦЭМ!$A$33:$A$776,$A85,СВЦЭМ!$B$33:$B$776,E$83)+'СЕТ СН'!$H$14+СВЦЭМ!$D$10+'СЕТ СН'!$H$5-'СЕТ СН'!$H$24</f>
        <v>3096.7617849100002</v>
      </c>
      <c r="F85" s="36">
        <f>SUMIFS(СВЦЭМ!$D$33:$D$776,СВЦЭМ!$A$33:$A$776,$A85,СВЦЭМ!$B$33:$B$776,F$83)+'СЕТ СН'!$H$14+СВЦЭМ!$D$10+'СЕТ СН'!$H$5-'СЕТ СН'!$H$24</f>
        <v>3093.1196831500001</v>
      </c>
      <c r="G85" s="36">
        <f>SUMIFS(СВЦЭМ!$D$33:$D$776,СВЦЭМ!$A$33:$A$776,$A85,СВЦЭМ!$B$33:$B$776,G$83)+'СЕТ СН'!$H$14+СВЦЭМ!$D$10+'СЕТ СН'!$H$5-'СЕТ СН'!$H$24</f>
        <v>3084.0815162500003</v>
      </c>
      <c r="H85" s="36">
        <f>SUMIFS(СВЦЭМ!$D$33:$D$776,СВЦЭМ!$A$33:$A$776,$A85,СВЦЭМ!$B$33:$B$776,H$83)+'СЕТ СН'!$H$14+СВЦЭМ!$D$10+'СЕТ СН'!$H$5-'СЕТ СН'!$H$24</f>
        <v>3044.8599151099997</v>
      </c>
      <c r="I85" s="36">
        <f>SUMIFS(СВЦЭМ!$D$33:$D$776,СВЦЭМ!$A$33:$A$776,$A85,СВЦЭМ!$B$33:$B$776,I$83)+'СЕТ СН'!$H$14+СВЦЭМ!$D$10+'СЕТ СН'!$H$5-'СЕТ СН'!$H$24</f>
        <v>2990.6179675499998</v>
      </c>
      <c r="J85" s="36">
        <f>SUMIFS(СВЦЭМ!$D$33:$D$776,СВЦЭМ!$A$33:$A$776,$A85,СВЦЭМ!$B$33:$B$776,J$83)+'СЕТ СН'!$H$14+СВЦЭМ!$D$10+'СЕТ СН'!$H$5-'СЕТ СН'!$H$24</f>
        <v>2934.0867419900001</v>
      </c>
      <c r="K85" s="36">
        <f>SUMIFS(СВЦЭМ!$D$33:$D$776,СВЦЭМ!$A$33:$A$776,$A85,СВЦЭМ!$B$33:$B$776,K$83)+'СЕТ СН'!$H$14+СВЦЭМ!$D$10+'СЕТ СН'!$H$5-'СЕТ СН'!$H$24</f>
        <v>2895.9252412200003</v>
      </c>
      <c r="L85" s="36">
        <f>SUMIFS(СВЦЭМ!$D$33:$D$776,СВЦЭМ!$A$33:$A$776,$A85,СВЦЭМ!$B$33:$B$776,L$83)+'СЕТ СН'!$H$14+СВЦЭМ!$D$10+'СЕТ СН'!$H$5-'СЕТ СН'!$H$24</f>
        <v>2918.2655097100001</v>
      </c>
      <c r="M85" s="36">
        <f>SUMIFS(СВЦЭМ!$D$33:$D$776,СВЦЭМ!$A$33:$A$776,$A85,СВЦЭМ!$B$33:$B$776,M$83)+'СЕТ СН'!$H$14+СВЦЭМ!$D$10+'СЕТ СН'!$H$5-'СЕТ СН'!$H$24</f>
        <v>2944.0155438400002</v>
      </c>
      <c r="N85" s="36">
        <f>SUMIFS(СВЦЭМ!$D$33:$D$776,СВЦЭМ!$A$33:$A$776,$A85,СВЦЭМ!$B$33:$B$776,N$83)+'СЕТ СН'!$H$14+СВЦЭМ!$D$10+'СЕТ СН'!$H$5-'СЕТ СН'!$H$24</f>
        <v>2934.4744817400001</v>
      </c>
      <c r="O85" s="36">
        <f>SUMIFS(СВЦЭМ!$D$33:$D$776,СВЦЭМ!$A$33:$A$776,$A85,СВЦЭМ!$B$33:$B$776,O$83)+'СЕТ СН'!$H$14+СВЦЭМ!$D$10+'СЕТ СН'!$H$5-'СЕТ СН'!$H$24</f>
        <v>2986.0662942099998</v>
      </c>
      <c r="P85" s="36">
        <f>SUMIFS(СВЦЭМ!$D$33:$D$776,СВЦЭМ!$A$33:$A$776,$A85,СВЦЭМ!$B$33:$B$776,P$83)+'СЕТ СН'!$H$14+СВЦЭМ!$D$10+'СЕТ СН'!$H$5-'СЕТ СН'!$H$24</f>
        <v>3023.3820429299999</v>
      </c>
      <c r="Q85" s="36">
        <f>SUMIFS(СВЦЭМ!$D$33:$D$776,СВЦЭМ!$A$33:$A$776,$A85,СВЦЭМ!$B$33:$B$776,Q$83)+'СЕТ СН'!$H$14+СВЦЭМ!$D$10+'СЕТ СН'!$H$5-'СЕТ СН'!$H$24</f>
        <v>3014.22882562</v>
      </c>
      <c r="R85" s="36">
        <f>SUMIFS(СВЦЭМ!$D$33:$D$776,СВЦЭМ!$A$33:$A$776,$A85,СВЦЭМ!$B$33:$B$776,R$83)+'СЕТ СН'!$H$14+СВЦЭМ!$D$10+'СЕТ СН'!$H$5-'СЕТ СН'!$H$24</f>
        <v>2947.1244153100001</v>
      </c>
      <c r="S85" s="36">
        <f>SUMIFS(СВЦЭМ!$D$33:$D$776,СВЦЭМ!$A$33:$A$776,$A85,СВЦЭМ!$B$33:$B$776,S$83)+'СЕТ СН'!$H$14+СВЦЭМ!$D$10+'СЕТ СН'!$H$5-'СЕТ СН'!$H$24</f>
        <v>2937.57211822</v>
      </c>
      <c r="T85" s="36">
        <f>SUMIFS(СВЦЭМ!$D$33:$D$776,СВЦЭМ!$A$33:$A$776,$A85,СВЦЭМ!$B$33:$B$776,T$83)+'СЕТ СН'!$H$14+СВЦЭМ!$D$10+'СЕТ СН'!$H$5-'СЕТ СН'!$H$24</f>
        <v>2889.4350859199999</v>
      </c>
      <c r="U85" s="36">
        <f>SUMIFS(СВЦЭМ!$D$33:$D$776,СВЦЭМ!$A$33:$A$776,$A85,СВЦЭМ!$B$33:$B$776,U$83)+'СЕТ СН'!$H$14+СВЦЭМ!$D$10+'СЕТ СН'!$H$5-'СЕТ СН'!$H$24</f>
        <v>2889.1583269600001</v>
      </c>
      <c r="V85" s="36">
        <f>SUMIFS(СВЦЭМ!$D$33:$D$776,СВЦЭМ!$A$33:$A$776,$A85,СВЦЭМ!$B$33:$B$776,V$83)+'СЕТ СН'!$H$14+СВЦЭМ!$D$10+'СЕТ СН'!$H$5-'СЕТ СН'!$H$24</f>
        <v>2933.40876518</v>
      </c>
      <c r="W85" s="36">
        <f>SUMIFS(СВЦЭМ!$D$33:$D$776,СВЦЭМ!$A$33:$A$776,$A85,СВЦЭМ!$B$33:$B$776,W$83)+'СЕТ СН'!$H$14+СВЦЭМ!$D$10+'СЕТ СН'!$H$5-'СЕТ СН'!$H$24</f>
        <v>2935.5622037799999</v>
      </c>
      <c r="X85" s="36">
        <f>SUMIFS(СВЦЭМ!$D$33:$D$776,СВЦЭМ!$A$33:$A$776,$A85,СВЦЭМ!$B$33:$B$776,X$83)+'СЕТ СН'!$H$14+СВЦЭМ!$D$10+'СЕТ СН'!$H$5-'СЕТ СН'!$H$24</f>
        <v>2933.1987367199999</v>
      </c>
      <c r="Y85" s="36">
        <f>SUMIFS(СВЦЭМ!$D$33:$D$776,СВЦЭМ!$A$33:$A$776,$A85,СВЦЭМ!$B$33:$B$776,Y$83)+'СЕТ СН'!$H$14+СВЦЭМ!$D$10+'СЕТ СН'!$H$5-'СЕТ СН'!$H$24</f>
        <v>2949.45668828</v>
      </c>
    </row>
    <row r="86" spans="1:27" ht="15.75" x14ac:dyDescent="0.2">
      <c r="A86" s="35">
        <f t="shared" ref="A86:A114" si="2">A85+1</f>
        <v>44168</v>
      </c>
      <c r="B86" s="36">
        <f>SUMIFS(СВЦЭМ!$D$33:$D$776,СВЦЭМ!$A$33:$A$776,$A86,СВЦЭМ!$B$33:$B$776,B$83)+'СЕТ СН'!$H$14+СВЦЭМ!$D$10+'СЕТ СН'!$H$5-'СЕТ СН'!$H$24</f>
        <v>3013.2807176900001</v>
      </c>
      <c r="C86" s="36">
        <f>SUMIFS(СВЦЭМ!$D$33:$D$776,СВЦЭМ!$A$33:$A$776,$A86,СВЦЭМ!$B$33:$B$776,C$83)+'СЕТ СН'!$H$14+СВЦЭМ!$D$10+'СЕТ СН'!$H$5-'СЕТ СН'!$H$24</f>
        <v>3068.4430290099999</v>
      </c>
      <c r="D86" s="36">
        <f>SUMIFS(СВЦЭМ!$D$33:$D$776,СВЦЭМ!$A$33:$A$776,$A86,СВЦЭМ!$B$33:$B$776,D$83)+'СЕТ СН'!$H$14+СВЦЭМ!$D$10+'СЕТ СН'!$H$5-'СЕТ СН'!$H$24</f>
        <v>3075.9494037100003</v>
      </c>
      <c r="E86" s="36">
        <f>SUMIFS(СВЦЭМ!$D$33:$D$776,СВЦЭМ!$A$33:$A$776,$A86,СВЦЭМ!$B$33:$B$776,E$83)+'СЕТ СН'!$H$14+СВЦЭМ!$D$10+'СЕТ СН'!$H$5-'СЕТ СН'!$H$24</f>
        <v>3083.9837022700003</v>
      </c>
      <c r="F86" s="36">
        <f>SUMIFS(СВЦЭМ!$D$33:$D$776,СВЦЭМ!$A$33:$A$776,$A86,СВЦЭМ!$B$33:$B$776,F$83)+'СЕТ СН'!$H$14+СВЦЭМ!$D$10+'СЕТ СН'!$H$5-'СЕТ СН'!$H$24</f>
        <v>3075.2904226700002</v>
      </c>
      <c r="G86" s="36">
        <f>SUMIFS(СВЦЭМ!$D$33:$D$776,СВЦЭМ!$A$33:$A$776,$A86,СВЦЭМ!$B$33:$B$776,G$83)+'СЕТ СН'!$H$14+СВЦЭМ!$D$10+'СЕТ СН'!$H$5-'СЕТ СН'!$H$24</f>
        <v>3067.8115994499999</v>
      </c>
      <c r="H86" s="36">
        <f>SUMIFS(СВЦЭМ!$D$33:$D$776,СВЦЭМ!$A$33:$A$776,$A86,СВЦЭМ!$B$33:$B$776,H$83)+'СЕТ СН'!$H$14+СВЦЭМ!$D$10+'СЕТ СН'!$H$5-'СЕТ СН'!$H$24</f>
        <v>3034.1782308100001</v>
      </c>
      <c r="I86" s="36">
        <f>SUMIFS(СВЦЭМ!$D$33:$D$776,СВЦЭМ!$A$33:$A$776,$A86,СВЦЭМ!$B$33:$B$776,I$83)+'СЕТ СН'!$H$14+СВЦЭМ!$D$10+'СЕТ СН'!$H$5-'СЕТ СН'!$H$24</f>
        <v>2980.10640392</v>
      </c>
      <c r="J86" s="36">
        <f>SUMIFS(СВЦЭМ!$D$33:$D$776,СВЦЭМ!$A$33:$A$776,$A86,СВЦЭМ!$B$33:$B$776,J$83)+'СЕТ СН'!$H$14+СВЦЭМ!$D$10+'СЕТ СН'!$H$5-'СЕТ СН'!$H$24</f>
        <v>2927.9569316400002</v>
      </c>
      <c r="K86" s="36">
        <f>SUMIFS(СВЦЭМ!$D$33:$D$776,СВЦЭМ!$A$33:$A$776,$A86,СВЦЭМ!$B$33:$B$776,K$83)+'СЕТ СН'!$H$14+СВЦЭМ!$D$10+'СЕТ СН'!$H$5-'СЕТ СН'!$H$24</f>
        <v>2896.6177454399999</v>
      </c>
      <c r="L86" s="36">
        <f>SUMIFS(СВЦЭМ!$D$33:$D$776,СВЦЭМ!$A$33:$A$776,$A86,СВЦЭМ!$B$33:$B$776,L$83)+'СЕТ СН'!$H$14+СВЦЭМ!$D$10+'СЕТ СН'!$H$5-'СЕТ СН'!$H$24</f>
        <v>2895.6822008600002</v>
      </c>
      <c r="M86" s="36">
        <f>SUMIFS(СВЦЭМ!$D$33:$D$776,СВЦЭМ!$A$33:$A$776,$A86,СВЦЭМ!$B$33:$B$776,M$83)+'СЕТ СН'!$H$14+СВЦЭМ!$D$10+'СЕТ СН'!$H$5-'СЕТ СН'!$H$24</f>
        <v>2912.5421288100001</v>
      </c>
      <c r="N86" s="36">
        <f>SUMIFS(СВЦЭМ!$D$33:$D$776,СВЦЭМ!$A$33:$A$776,$A86,СВЦЭМ!$B$33:$B$776,N$83)+'СЕТ СН'!$H$14+СВЦЭМ!$D$10+'СЕТ СН'!$H$5-'СЕТ СН'!$H$24</f>
        <v>2926.6796860899999</v>
      </c>
      <c r="O86" s="36">
        <f>SUMIFS(СВЦЭМ!$D$33:$D$776,СВЦЭМ!$A$33:$A$776,$A86,СВЦЭМ!$B$33:$B$776,O$83)+'СЕТ СН'!$H$14+СВЦЭМ!$D$10+'СЕТ СН'!$H$5-'СЕТ СН'!$H$24</f>
        <v>2978.0992455599999</v>
      </c>
      <c r="P86" s="36">
        <f>SUMIFS(СВЦЭМ!$D$33:$D$776,СВЦЭМ!$A$33:$A$776,$A86,СВЦЭМ!$B$33:$B$776,P$83)+'СЕТ СН'!$H$14+СВЦЭМ!$D$10+'СЕТ СН'!$H$5-'СЕТ СН'!$H$24</f>
        <v>2997.94273849</v>
      </c>
      <c r="Q86" s="36">
        <f>SUMIFS(СВЦЭМ!$D$33:$D$776,СВЦЭМ!$A$33:$A$776,$A86,СВЦЭМ!$B$33:$B$776,Q$83)+'СЕТ СН'!$H$14+СВЦЭМ!$D$10+'СЕТ СН'!$H$5-'СЕТ СН'!$H$24</f>
        <v>2993.49144793</v>
      </c>
      <c r="R86" s="36">
        <f>SUMIFS(СВЦЭМ!$D$33:$D$776,СВЦЭМ!$A$33:$A$776,$A86,СВЦЭМ!$B$33:$B$776,R$83)+'СЕТ СН'!$H$14+СВЦЭМ!$D$10+'СЕТ СН'!$H$5-'СЕТ СН'!$H$24</f>
        <v>2956.4529043000002</v>
      </c>
      <c r="S86" s="36">
        <f>SUMIFS(СВЦЭМ!$D$33:$D$776,СВЦЭМ!$A$33:$A$776,$A86,СВЦЭМ!$B$33:$B$776,S$83)+'СЕТ СН'!$H$14+СВЦЭМ!$D$10+'СЕТ СН'!$H$5-'СЕТ СН'!$H$24</f>
        <v>2930.3674680700001</v>
      </c>
      <c r="T86" s="36">
        <f>SUMIFS(СВЦЭМ!$D$33:$D$776,СВЦЭМ!$A$33:$A$776,$A86,СВЦЭМ!$B$33:$B$776,T$83)+'СЕТ СН'!$H$14+СВЦЭМ!$D$10+'СЕТ СН'!$H$5-'СЕТ СН'!$H$24</f>
        <v>2904.00412121</v>
      </c>
      <c r="U86" s="36">
        <f>SUMIFS(СВЦЭМ!$D$33:$D$776,СВЦЭМ!$A$33:$A$776,$A86,СВЦЭМ!$B$33:$B$776,U$83)+'СЕТ СН'!$H$14+СВЦЭМ!$D$10+'СЕТ СН'!$H$5-'СЕТ СН'!$H$24</f>
        <v>2910.9123008900001</v>
      </c>
      <c r="V86" s="36">
        <f>SUMIFS(СВЦЭМ!$D$33:$D$776,СВЦЭМ!$A$33:$A$776,$A86,СВЦЭМ!$B$33:$B$776,V$83)+'СЕТ СН'!$H$14+СВЦЭМ!$D$10+'СЕТ СН'!$H$5-'СЕТ СН'!$H$24</f>
        <v>2923.7839581100002</v>
      </c>
      <c r="W86" s="36">
        <f>SUMIFS(СВЦЭМ!$D$33:$D$776,СВЦЭМ!$A$33:$A$776,$A86,СВЦЭМ!$B$33:$B$776,W$83)+'СЕТ СН'!$H$14+СВЦЭМ!$D$10+'СЕТ СН'!$H$5-'СЕТ СН'!$H$24</f>
        <v>2937.4595781200001</v>
      </c>
      <c r="X86" s="36">
        <f>SUMIFS(СВЦЭМ!$D$33:$D$776,СВЦЭМ!$A$33:$A$776,$A86,СВЦЭМ!$B$33:$B$776,X$83)+'СЕТ СН'!$H$14+СВЦЭМ!$D$10+'СЕТ СН'!$H$5-'СЕТ СН'!$H$24</f>
        <v>2942.2933921100002</v>
      </c>
      <c r="Y86" s="36">
        <f>SUMIFS(СВЦЭМ!$D$33:$D$776,СВЦЭМ!$A$33:$A$776,$A86,СВЦЭМ!$B$33:$B$776,Y$83)+'СЕТ СН'!$H$14+СВЦЭМ!$D$10+'СЕТ СН'!$H$5-'СЕТ СН'!$H$24</f>
        <v>2956.4558723199998</v>
      </c>
    </row>
    <row r="87" spans="1:27" ht="15.75" x14ac:dyDescent="0.2">
      <c r="A87" s="35">
        <f t="shared" si="2"/>
        <v>44169</v>
      </c>
      <c r="B87" s="36">
        <f>SUMIFS(СВЦЭМ!$D$33:$D$776,СВЦЭМ!$A$33:$A$776,$A87,СВЦЭМ!$B$33:$B$776,B$83)+'СЕТ СН'!$H$14+СВЦЭМ!$D$10+'СЕТ СН'!$H$5-'СЕТ СН'!$H$24</f>
        <v>2969.2974983200002</v>
      </c>
      <c r="C87" s="36">
        <f>SUMIFS(СВЦЭМ!$D$33:$D$776,СВЦЭМ!$A$33:$A$776,$A87,СВЦЭМ!$B$33:$B$776,C$83)+'СЕТ СН'!$H$14+СВЦЭМ!$D$10+'СЕТ СН'!$H$5-'СЕТ СН'!$H$24</f>
        <v>3031.9273672300001</v>
      </c>
      <c r="D87" s="36">
        <f>SUMIFS(СВЦЭМ!$D$33:$D$776,СВЦЭМ!$A$33:$A$776,$A87,СВЦЭМ!$B$33:$B$776,D$83)+'СЕТ СН'!$H$14+СВЦЭМ!$D$10+'СЕТ СН'!$H$5-'СЕТ СН'!$H$24</f>
        <v>3045.9711959799997</v>
      </c>
      <c r="E87" s="36">
        <f>SUMIFS(СВЦЭМ!$D$33:$D$776,СВЦЭМ!$A$33:$A$776,$A87,СВЦЭМ!$B$33:$B$776,E$83)+'СЕТ СН'!$H$14+СВЦЭМ!$D$10+'СЕТ СН'!$H$5-'СЕТ СН'!$H$24</f>
        <v>3054.45063076</v>
      </c>
      <c r="F87" s="36">
        <f>SUMIFS(СВЦЭМ!$D$33:$D$776,СВЦЭМ!$A$33:$A$776,$A87,СВЦЭМ!$B$33:$B$776,F$83)+'СЕТ СН'!$H$14+СВЦЭМ!$D$10+'СЕТ СН'!$H$5-'СЕТ СН'!$H$24</f>
        <v>3047.5542501700002</v>
      </c>
      <c r="G87" s="36">
        <f>SUMIFS(СВЦЭМ!$D$33:$D$776,СВЦЭМ!$A$33:$A$776,$A87,СВЦЭМ!$B$33:$B$776,G$83)+'СЕТ СН'!$H$14+СВЦЭМ!$D$10+'СЕТ СН'!$H$5-'СЕТ СН'!$H$24</f>
        <v>3037.02213643</v>
      </c>
      <c r="H87" s="36">
        <f>SUMIFS(СВЦЭМ!$D$33:$D$776,СВЦЭМ!$A$33:$A$776,$A87,СВЦЭМ!$B$33:$B$776,H$83)+'СЕТ СН'!$H$14+СВЦЭМ!$D$10+'СЕТ СН'!$H$5-'СЕТ СН'!$H$24</f>
        <v>3003.68942621</v>
      </c>
      <c r="I87" s="36">
        <f>SUMIFS(СВЦЭМ!$D$33:$D$776,СВЦЭМ!$A$33:$A$776,$A87,СВЦЭМ!$B$33:$B$776,I$83)+'СЕТ СН'!$H$14+СВЦЭМ!$D$10+'СЕТ СН'!$H$5-'СЕТ СН'!$H$24</f>
        <v>2960.4434234</v>
      </c>
      <c r="J87" s="36">
        <f>SUMIFS(СВЦЭМ!$D$33:$D$776,СВЦЭМ!$A$33:$A$776,$A87,СВЦЭМ!$B$33:$B$776,J$83)+'СЕТ СН'!$H$14+СВЦЭМ!$D$10+'СЕТ СН'!$H$5-'СЕТ СН'!$H$24</f>
        <v>2939.3523776900001</v>
      </c>
      <c r="K87" s="36">
        <f>SUMIFS(СВЦЭМ!$D$33:$D$776,СВЦЭМ!$A$33:$A$776,$A87,СВЦЭМ!$B$33:$B$776,K$83)+'СЕТ СН'!$H$14+СВЦЭМ!$D$10+'СЕТ СН'!$H$5-'СЕТ СН'!$H$24</f>
        <v>2949.1030071499999</v>
      </c>
      <c r="L87" s="36">
        <f>SUMIFS(СВЦЭМ!$D$33:$D$776,СВЦЭМ!$A$33:$A$776,$A87,СВЦЭМ!$B$33:$B$776,L$83)+'СЕТ СН'!$H$14+СВЦЭМ!$D$10+'СЕТ СН'!$H$5-'СЕТ СН'!$H$24</f>
        <v>2953.30509975</v>
      </c>
      <c r="M87" s="36">
        <f>SUMIFS(СВЦЭМ!$D$33:$D$776,СВЦЭМ!$A$33:$A$776,$A87,СВЦЭМ!$B$33:$B$776,M$83)+'СЕТ СН'!$H$14+СВЦЭМ!$D$10+'СЕТ СН'!$H$5-'СЕТ СН'!$H$24</f>
        <v>2950.62386479</v>
      </c>
      <c r="N87" s="36">
        <f>SUMIFS(СВЦЭМ!$D$33:$D$776,СВЦЭМ!$A$33:$A$776,$A87,СВЦЭМ!$B$33:$B$776,N$83)+'СЕТ СН'!$H$14+СВЦЭМ!$D$10+'СЕТ СН'!$H$5-'СЕТ СН'!$H$24</f>
        <v>2954.2296384800002</v>
      </c>
      <c r="O87" s="36">
        <f>SUMIFS(СВЦЭМ!$D$33:$D$776,СВЦЭМ!$A$33:$A$776,$A87,СВЦЭМ!$B$33:$B$776,O$83)+'СЕТ СН'!$H$14+СВЦЭМ!$D$10+'СЕТ СН'!$H$5-'СЕТ СН'!$H$24</f>
        <v>2995.3478496299999</v>
      </c>
      <c r="P87" s="36">
        <f>SUMIFS(СВЦЭМ!$D$33:$D$776,СВЦЭМ!$A$33:$A$776,$A87,СВЦЭМ!$B$33:$B$776,P$83)+'СЕТ СН'!$H$14+СВЦЭМ!$D$10+'СЕТ СН'!$H$5-'СЕТ СН'!$H$24</f>
        <v>3007.5274793899998</v>
      </c>
      <c r="Q87" s="36">
        <f>SUMIFS(СВЦЭМ!$D$33:$D$776,СВЦЭМ!$A$33:$A$776,$A87,СВЦЭМ!$B$33:$B$776,Q$83)+'СЕТ СН'!$H$14+СВЦЭМ!$D$10+'СЕТ СН'!$H$5-'СЕТ СН'!$H$24</f>
        <v>3010.8868468800001</v>
      </c>
      <c r="R87" s="36">
        <f>SUMIFS(СВЦЭМ!$D$33:$D$776,СВЦЭМ!$A$33:$A$776,$A87,СВЦЭМ!$B$33:$B$776,R$83)+'СЕТ СН'!$H$14+СВЦЭМ!$D$10+'СЕТ СН'!$H$5-'СЕТ СН'!$H$24</f>
        <v>2964.87996724</v>
      </c>
      <c r="S87" s="36">
        <f>SUMIFS(СВЦЭМ!$D$33:$D$776,СВЦЭМ!$A$33:$A$776,$A87,СВЦЭМ!$B$33:$B$776,S$83)+'СЕТ СН'!$H$14+СВЦЭМ!$D$10+'СЕТ СН'!$H$5-'СЕТ СН'!$H$24</f>
        <v>2933.9271266200003</v>
      </c>
      <c r="T87" s="36">
        <f>SUMIFS(СВЦЭМ!$D$33:$D$776,СВЦЭМ!$A$33:$A$776,$A87,СВЦЭМ!$B$33:$B$776,T$83)+'СЕТ СН'!$H$14+СВЦЭМ!$D$10+'СЕТ СН'!$H$5-'СЕТ СН'!$H$24</f>
        <v>2948.0278191799998</v>
      </c>
      <c r="U87" s="36">
        <f>SUMIFS(СВЦЭМ!$D$33:$D$776,СВЦЭМ!$A$33:$A$776,$A87,СВЦЭМ!$B$33:$B$776,U$83)+'СЕТ СН'!$H$14+СВЦЭМ!$D$10+'СЕТ СН'!$H$5-'СЕТ СН'!$H$24</f>
        <v>2946.1254927199998</v>
      </c>
      <c r="V87" s="36">
        <f>SUMIFS(СВЦЭМ!$D$33:$D$776,СВЦЭМ!$A$33:$A$776,$A87,СВЦЭМ!$B$33:$B$776,V$83)+'СЕТ СН'!$H$14+СВЦЭМ!$D$10+'СЕТ СН'!$H$5-'СЕТ СН'!$H$24</f>
        <v>2941.3912443899999</v>
      </c>
      <c r="W87" s="36">
        <f>SUMIFS(СВЦЭМ!$D$33:$D$776,СВЦЭМ!$A$33:$A$776,$A87,СВЦЭМ!$B$33:$B$776,W$83)+'СЕТ СН'!$H$14+СВЦЭМ!$D$10+'СЕТ СН'!$H$5-'СЕТ СН'!$H$24</f>
        <v>2940.28482188</v>
      </c>
      <c r="X87" s="36">
        <f>SUMIFS(СВЦЭМ!$D$33:$D$776,СВЦЭМ!$A$33:$A$776,$A87,СВЦЭМ!$B$33:$B$776,X$83)+'СЕТ СН'!$H$14+СВЦЭМ!$D$10+'СЕТ СН'!$H$5-'СЕТ СН'!$H$24</f>
        <v>2937.23911843</v>
      </c>
      <c r="Y87" s="36">
        <f>SUMIFS(СВЦЭМ!$D$33:$D$776,СВЦЭМ!$A$33:$A$776,$A87,СВЦЭМ!$B$33:$B$776,Y$83)+'СЕТ СН'!$H$14+СВЦЭМ!$D$10+'СЕТ СН'!$H$5-'СЕТ СН'!$H$24</f>
        <v>2960.7160817700001</v>
      </c>
    </row>
    <row r="88" spans="1:27" ht="15.75" x14ac:dyDescent="0.2">
      <c r="A88" s="35">
        <f t="shared" si="2"/>
        <v>44170</v>
      </c>
      <c r="B88" s="36">
        <f>SUMIFS(СВЦЭМ!$D$33:$D$776,СВЦЭМ!$A$33:$A$776,$A88,СВЦЭМ!$B$33:$B$776,B$83)+'СЕТ СН'!$H$14+СВЦЭМ!$D$10+'СЕТ СН'!$H$5-'СЕТ СН'!$H$24</f>
        <v>3003.9205016699998</v>
      </c>
      <c r="C88" s="36">
        <f>SUMIFS(СВЦЭМ!$D$33:$D$776,СВЦЭМ!$A$33:$A$776,$A88,СВЦЭМ!$B$33:$B$776,C$83)+'СЕТ СН'!$H$14+СВЦЭМ!$D$10+'СЕТ СН'!$H$5-'СЕТ СН'!$H$24</f>
        <v>3058.94249752</v>
      </c>
      <c r="D88" s="36">
        <f>SUMIFS(СВЦЭМ!$D$33:$D$776,СВЦЭМ!$A$33:$A$776,$A88,СВЦЭМ!$B$33:$B$776,D$83)+'СЕТ СН'!$H$14+СВЦЭМ!$D$10+'СЕТ СН'!$H$5-'СЕТ СН'!$H$24</f>
        <v>3081.1979609</v>
      </c>
      <c r="E88" s="36">
        <f>SUMIFS(СВЦЭМ!$D$33:$D$776,СВЦЭМ!$A$33:$A$776,$A88,СВЦЭМ!$B$33:$B$776,E$83)+'СЕТ СН'!$H$14+СВЦЭМ!$D$10+'СЕТ СН'!$H$5-'СЕТ СН'!$H$24</f>
        <v>3077.5324226500002</v>
      </c>
      <c r="F88" s="36">
        <f>SUMIFS(СВЦЭМ!$D$33:$D$776,СВЦЭМ!$A$33:$A$776,$A88,СВЦЭМ!$B$33:$B$776,F$83)+'СЕТ СН'!$H$14+СВЦЭМ!$D$10+'СЕТ СН'!$H$5-'СЕТ СН'!$H$24</f>
        <v>3077.54115323</v>
      </c>
      <c r="G88" s="36">
        <f>SUMIFS(СВЦЭМ!$D$33:$D$776,СВЦЭМ!$A$33:$A$776,$A88,СВЦЭМ!$B$33:$B$776,G$83)+'СЕТ СН'!$H$14+СВЦЭМ!$D$10+'СЕТ СН'!$H$5-'СЕТ СН'!$H$24</f>
        <v>3068.1999294400002</v>
      </c>
      <c r="H88" s="36">
        <f>SUMIFS(СВЦЭМ!$D$33:$D$776,СВЦЭМ!$A$33:$A$776,$A88,СВЦЭМ!$B$33:$B$776,H$83)+'СЕТ СН'!$H$14+СВЦЭМ!$D$10+'СЕТ СН'!$H$5-'СЕТ СН'!$H$24</f>
        <v>3046.98432998</v>
      </c>
      <c r="I88" s="36">
        <f>SUMIFS(СВЦЭМ!$D$33:$D$776,СВЦЭМ!$A$33:$A$776,$A88,СВЦЭМ!$B$33:$B$776,I$83)+'СЕТ СН'!$H$14+СВЦЭМ!$D$10+'СЕТ СН'!$H$5-'СЕТ СН'!$H$24</f>
        <v>2984.1995495199999</v>
      </c>
      <c r="J88" s="36">
        <f>SUMIFS(СВЦЭМ!$D$33:$D$776,СВЦЭМ!$A$33:$A$776,$A88,СВЦЭМ!$B$33:$B$776,J$83)+'СЕТ СН'!$H$14+СВЦЭМ!$D$10+'СЕТ СН'!$H$5-'СЕТ СН'!$H$24</f>
        <v>2931.3094506400003</v>
      </c>
      <c r="K88" s="36">
        <f>SUMIFS(СВЦЭМ!$D$33:$D$776,СВЦЭМ!$A$33:$A$776,$A88,СВЦЭМ!$B$33:$B$776,K$83)+'СЕТ СН'!$H$14+СВЦЭМ!$D$10+'СЕТ СН'!$H$5-'СЕТ СН'!$H$24</f>
        <v>2919.03128999</v>
      </c>
      <c r="L88" s="36">
        <f>SUMIFS(СВЦЭМ!$D$33:$D$776,СВЦЭМ!$A$33:$A$776,$A88,СВЦЭМ!$B$33:$B$776,L$83)+'СЕТ СН'!$H$14+СВЦЭМ!$D$10+'СЕТ СН'!$H$5-'СЕТ СН'!$H$24</f>
        <v>2927.4789245900001</v>
      </c>
      <c r="M88" s="36">
        <f>SUMIFS(СВЦЭМ!$D$33:$D$776,СВЦЭМ!$A$33:$A$776,$A88,СВЦЭМ!$B$33:$B$776,M$83)+'СЕТ СН'!$H$14+СВЦЭМ!$D$10+'СЕТ СН'!$H$5-'СЕТ СН'!$H$24</f>
        <v>2922.3852470000002</v>
      </c>
      <c r="N88" s="36">
        <f>SUMIFS(СВЦЭМ!$D$33:$D$776,СВЦЭМ!$A$33:$A$776,$A88,СВЦЭМ!$B$33:$B$776,N$83)+'СЕТ СН'!$H$14+СВЦЭМ!$D$10+'СЕТ СН'!$H$5-'СЕТ СН'!$H$24</f>
        <v>2914.3094852100003</v>
      </c>
      <c r="O88" s="36">
        <f>SUMIFS(СВЦЭМ!$D$33:$D$776,СВЦЭМ!$A$33:$A$776,$A88,СВЦЭМ!$B$33:$B$776,O$83)+'СЕТ СН'!$H$14+СВЦЭМ!$D$10+'СЕТ СН'!$H$5-'СЕТ СН'!$H$24</f>
        <v>2965.0710982099999</v>
      </c>
      <c r="P88" s="36">
        <f>SUMIFS(СВЦЭМ!$D$33:$D$776,СВЦЭМ!$A$33:$A$776,$A88,СВЦЭМ!$B$33:$B$776,P$83)+'СЕТ СН'!$H$14+СВЦЭМ!$D$10+'СЕТ СН'!$H$5-'СЕТ СН'!$H$24</f>
        <v>2984.2502384700001</v>
      </c>
      <c r="Q88" s="36">
        <f>SUMIFS(СВЦЭМ!$D$33:$D$776,СВЦЭМ!$A$33:$A$776,$A88,СВЦЭМ!$B$33:$B$776,Q$83)+'СЕТ СН'!$H$14+СВЦЭМ!$D$10+'СЕТ СН'!$H$5-'СЕТ СН'!$H$24</f>
        <v>2985.1064971200003</v>
      </c>
      <c r="R88" s="36">
        <f>SUMIFS(СВЦЭМ!$D$33:$D$776,СВЦЭМ!$A$33:$A$776,$A88,СВЦЭМ!$B$33:$B$776,R$83)+'СЕТ СН'!$H$14+СВЦЭМ!$D$10+'СЕТ СН'!$H$5-'СЕТ СН'!$H$24</f>
        <v>2953.3500990100001</v>
      </c>
      <c r="S88" s="36">
        <f>SUMIFS(СВЦЭМ!$D$33:$D$776,СВЦЭМ!$A$33:$A$776,$A88,СВЦЭМ!$B$33:$B$776,S$83)+'СЕТ СН'!$H$14+СВЦЭМ!$D$10+'СЕТ СН'!$H$5-'СЕТ СН'!$H$24</f>
        <v>2927.3824180700003</v>
      </c>
      <c r="T88" s="36">
        <f>SUMIFS(СВЦЭМ!$D$33:$D$776,СВЦЭМ!$A$33:$A$776,$A88,СВЦЭМ!$B$33:$B$776,T$83)+'СЕТ СН'!$H$14+СВЦЭМ!$D$10+'СЕТ СН'!$H$5-'СЕТ СН'!$H$24</f>
        <v>2938.87801859</v>
      </c>
      <c r="U88" s="36">
        <f>SUMIFS(СВЦЭМ!$D$33:$D$776,СВЦЭМ!$A$33:$A$776,$A88,СВЦЭМ!$B$33:$B$776,U$83)+'СЕТ СН'!$H$14+СВЦЭМ!$D$10+'СЕТ СН'!$H$5-'СЕТ СН'!$H$24</f>
        <v>2928.5785638299999</v>
      </c>
      <c r="V88" s="36">
        <f>SUMIFS(СВЦЭМ!$D$33:$D$776,СВЦЭМ!$A$33:$A$776,$A88,СВЦЭМ!$B$33:$B$776,V$83)+'СЕТ СН'!$H$14+СВЦЭМ!$D$10+'СЕТ СН'!$H$5-'СЕТ СН'!$H$24</f>
        <v>2918.3850831700001</v>
      </c>
      <c r="W88" s="36">
        <f>SUMIFS(СВЦЭМ!$D$33:$D$776,СВЦЭМ!$A$33:$A$776,$A88,СВЦЭМ!$B$33:$B$776,W$83)+'СЕТ СН'!$H$14+СВЦЭМ!$D$10+'СЕТ СН'!$H$5-'СЕТ СН'!$H$24</f>
        <v>2914.0850225899999</v>
      </c>
      <c r="X88" s="36">
        <f>SUMIFS(СВЦЭМ!$D$33:$D$776,СВЦЭМ!$A$33:$A$776,$A88,СВЦЭМ!$B$33:$B$776,X$83)+'СЕТ СН'!$H$14+СВЦЭМ!$D$10+'СЕТ СН'!$H$5-'СЕТ СН'!$H$24</f>
        <v>2920.1818920400001</v>
      </c>
      <c r="Y88" s="36">
        <f>SUMIFS(СВЦЭМ!$D$33:$D$776,СВЦЭМ!$A$33:$A$776,$A88,СВЦЭМ!$B$33:$B$776,Y$83)+'СЕТ СН'!$H$14+СВЦЭМ!$D$10+'СЕТ СН'!$H$5-'СЕТ СН'!$H$24</f>
        <v>2941.5268429900002</v>
      </c>
    </row>
    <row r="89" spans="1:27" ht="15.75" x14ac:dyDescent="0.2">
      <c r="A89" s="35">
        <f t="shared" si="2"/>
        <v>44171</v>
      </c>
      <c r="B89" s="36">
        <f>SUMIFS(СВЦЭМ!$D$33:$D$776,СВЦЭМ!$A$33:$A$776,$A89,СВЦЭМ!$B$33:$B$776,B$83)+'СЕТ СН'!$H$14+СВЦЭМ!$D$10+'СЕТ СН'!$H$5-'СЕТ СН'!$H$24</f>
        <v>2998.40816915</v>
      </c>
      <c r="C89" s="36">
        <f>SUMIFS(СВЦЭМ!$D$33:$D$776,СВЦЭМ!$A$33:$A$776,$A89,СВЦЭМ!$B$33:$B$776,C$83)+'СЕТ СН'!$H$14+СВЦЭМ!$D$10+'СЕТ СН'!$H$5-'СЕТ СН'!$H$24</f>
        <v>3058.48301859</v>
      </c>
      <c r="D89" s="36">
        <f>SUMIFS(СВЦЭМ!$D$33:$D$776,СВЦЭМ!$A$33:$A$776,$A89,СВЦЭМ!$B$33:$B$776,D$83)+'СЕТ СН'!$H$14+СВЦЭМ!$D$10+'СЕТ СН'!$H$5-'СЕТ СН'!$H$24</f>
        <v>3070.6811113399999</v>
      </c>
      <c r="E89" s="36">
        <f>SUMIFS(СВЦЭМ!$D$33:$D$776,СВЦЭМ!$A$33:$A$776,$A89,СВЦЭМ!$B$33:$B$776,E$83)+'СЕТ СН'!$H$14+СВЦЭМ!$D$10+'СЕТ СН'!$H$5-'СЕТ СН'!$H$24</f>
        <v>3080.5421041200002</v>
      </c>
      <c r="F89" s="36">
        <f>SUMIFS(СВЦЭМ!$D$33:$D$776,СВЦЭМ!$A$33:$A$776,$A89,СВЦЭМ!$B$33:$B$776,F$83)+'СЕТ СН'!$H$14+СВЦЭМ!$D$10+'СЕТ СН'!$H$5-'СЕТ СН'!$H$24</f>
        <v>3081.3534303800002</v>
      </c>
      <c r="G89" s="36">
        <f>SUMIFS(СВЦЭМ!$D$33:$D$776,СВЦЭМ!$A$33:$A$776,$A89,СВЦЭМ!$B$33:$B$776,G$83)+'СЕТ СН'!$H$14+СВЦЭМ!$D$10+'СЕТ СН'!$H$5-'СЕТ СН'!$H$24</f>
        <v>3073.90474253</v>
      </c>
      <c r="H89" s="36">
        <f>SUMIFS(СВЦЭМ!$D$33:$D$776,СВЦЭМ!$A$33:$A$776,$A89,СВЦЭМ!$B$33:$B$776,H$83)+'СЕТ СН'!$H$14+СВЦЭМ!$D$10+'СЕТ СН'!$H$5-'СЕТ СН'!$H$24</f>
        <v>3065.03027372</v>
      </c>
      <c r="I89" s="36">
        <f>SUMIFS(СВЦЭМ!$D$33:$D$776,СВЦЭМ!$A$33:$A$776,$A89,СВЦЭМ!$B$33:$B$776,I$83)+'СЕТ СН'!$H$14+СВЦЭМ!$D$10+'СЕТ СН'!$H$5-'СЕТ СН'!$H$24</f>
        <v>3011.4929261699999</v>
      </c>
      <c r="J89" s="36">
        <f>SUMIFS(СВЦЭМ!$D$33:$D$776,СВЦЭМ!$A$33:$A$776,$A89,СВЦЭМ!$B$33:$B$776,J$83)+'СЕТ СН'!$H$14+СВЦЭМ!$D$10+'СЕТ СН'!$H$5-'СЕТ СН'!$H$24</f>
        <v>2943.2708436600001</v>
      </c>
      <c r="K89" s="36">
        <f>SUMIFS(СВЦЭМ!$D$33:$D$776,СВЦЭМ!$A$33:$A$776,$A89,СВЦЭМ!$B$33:$B$776,K$83)+'СЕТ СН'!$H$14+СВЦЭМ!$D$10+'СЕТ СН'!$H$5-'СЕТ СН'!$H$24</f>
        <v>2904.11009079</v>
      </c>
      <c r="L89" s="36">
        <f>SUMIFS(СВЦЭМ!$D$33:$D$776,СВЦЭМ!$A$33:$A$776,$A89,СВЦЭМ!$B$33:$B$776,L$83)+'СЕТ СН'!$H$14+СВЦЭМ!$D$10+'СЕТ СН'!$H$5-'СЕТ СН'!$H$24</f>
        <v>2906.7812144600002</v>
      </c>
      <c r="M89" s="36">
        <f>SUMIFS(СВЦЭМ!$D$33:$D$776,СВЦЭМ!$A$33:$A$776,$A89,СВЦЭМ!$B$33:$B$776,M$83)+'СЕТ СН'!$H$14+СВЦЭМ!$D$10+'СЕТ СН'!$H$5-'СЕТ СН'!$H$24</f>
        <v>2905.94283567</v>
      </c>
      <c r="N89" s="36">
        <f>SUMIFS(СВЦЭМ!$D$33:$D$776,СВЦЭМ!$A$33:$A$776,$A89,СВЦЭМ!$B$33:$B$776,N$83)+'СЕТ СН'!$H$14+СВЦЭМ!$D$10+'СЕТ СН'!$H$5-'СЕТ СН'!$H$24</f>
        <v>2907.4815919900002</v>
      </c>
      <c r="O89" s="36">
        <f>SUMIFS(СВЦЭМ!$D$33:$D$776,СВЦЭМ!$A$33:$A$776,$A89,СВЦЭМ!$B$33:$B$776,O$83)+'СЕТ СН'!$H$14+СВЦЭМ!$D$10+'СЕТ СН'!$H$5-'СЕТ СН'!$H$24</f>
        <v>2964.7417047500003</v>
      </c>
      <c r="P89" s="36">
        <f>SUMIFS(СВЦЭМ!$D$33:$D$776,СВЦЭМ!$A$33:$A$776,$A89,СВЦЭМ!$B$33:$B$776,P$83)+'СЕТ СН'!$H$14+СВЦЭМ!$D$10+'СЕТ СН'!$H$5-'СЕТ СН'!$H$24</f>
        <v>2982.5969929500002</v>
      </c>
      <c r="Q89" s="36">
        <f>SUMIFS(СВЦЭМ!$D$33:$D$776,СВЦЭМ!$A$33:$A$776,$A89,СВЦЭМ!$B$33:$B$776,Q$83)+'СЕТ СН'!$H$14+СВЦЭМ!$D$10+'СЕТ СН'!$H$5-'СЕТ СН'!$H$24</f>
        <v>2989.4846981999999</v>
      </c>
      <c r="R89" s="36">
        <f>SUMIFS(СВЦЭМ!$D$33:$D$776,СВЦЭМ!$A$33:$A$776,$A89,СВЦЭМ!$B$33:$B$776,R$83)+'СЕТ СН'!$H$14+СВЦЭМ!$D$10+'СЕТ СН'!$H$5-'СЕТ СН'!$H$24</f>
        <v>2944.6992176100002</v>
      </c>
      <c r="S89" s="36">
        <f>SUMIFS(СВЦЭМ!$D$33:$D$776,СВЦЭМ!$A$33:$A$776,$A89,СВЦЭМ!$B$33:$B$776,S$83)+'СЕТ СН'!$H$14+СВЦЭМ!$D$10+'СЕТ СН'!$H$5-'СЕТ СН'!$H$24</f>
        <v>2911.8171109200002</v>
      </c>
      <c r="T89" s="36">
        <f>SUMIFS(СВЦЭМ!$D$33:$D$776,СВЦЭМ!$A$33:$A$776,$A89,СВЦЭМ!$B$33:$B$776,T$83)+'СЕТ СН'!$H$14+СВЦЭМ!$D$10+'СЕТ СН'!$H$5-'СЕТ СН'!$H$24</f>
        <v>2933.5899539500001</v>
      </c>
      <c r="U89" s="36">
        <f>SUMIFS(СВЦЭМ!$D$33:$D$776,СВЦЭМ!$A$33:$A$776,$A89,СВЦЭМ!$B$33:$B$776,U$83)+'СЕТ СН'!$H$14+СВЦЭМ!$D$10+'СЕТ СН'!$H$5-'СЕТ СН'!$H$24</f>
        <v>2930.5427076000001</v>
      </c>
      <c r="V89" s="36">
        <f>SUMIFS(СВЦЭМ!$D$33:$D$776,СВЦЭМ!$A$33:$A$776,$A89,СВЦЭМ!$B$33:$B$776,V$83)+'СЕТ СН'!$H$14+СВЦЭМ!$D$10+'СЕТ СН'!$H$5-'СЕТ СН'!$H$24</f>
        <v>2925.7774111200001</v>
      </c>
      <c r="W89" s="36">
        <f>SUMIFS(СВЦЭМ!$D$33:$D$776,СВЦЭМ!$A$33:$A$776,$A89,СВЦЭМ!$B$33:$B$776,W$83)+'СЕТ СН'!$H$14+СВЦЭМ!$D$10+'СЕТ СН'!$H$5-'СЕТ СН'!$H$24</f>
        <v>2916.2214249200001</v>
      </c>
      <c r="X89" s="36">
        <f>SUMIFS(СВЦЭМ!$D$33:$D$776,СВЦЭМ!$A$33:$A$776,$A89,СВЦЭМ!$B$33:$B$776,X$83)+'СЕТ СН'!$H$14+СВЦЭМ!$D$10+'СЕТ СН'!$H$5-'СЕТ СН'!$H$24</f>
        <v>2906.54681579</v>
      </c>
      <c r="Y89" s="36">
        <f>SUMIFS(СВЦЭМ!$D$33:$D$776,СВЦЭМ!$A$33:$A$776,$A89,СВЦЭМ!$B$33:$B$776,Y$83)+'СЕТ СН'!$H$14+СВЦЭМ!$D$10+'СЕТ СН'!$H$5-'СЕТ СН'!$H$24</f>
        <v>2934.2529080100003</v>
      </c>
    </row>
    <row r="90" spans="1:27" ht="15.75" x14ac:dyDescent="0.2">
      <c r="A90" s="35">
        <f t="shared" si="2"/>
        <v>44172</v>
      </c>
      <c r="B90" s="36">
        <f>SUMIFS(СВЦЭМ!$D$33:$D$776,СВЦЭМ!$A$33:$A$776,$A90,СВЦЭМ!$B$33:$B$776,B$83)+'СЕТ СН'!$H$14+СВЦЭМ!$D$10+'СЕТ СН'!$H$5-'СЕТ СН'!$H$24</f>
        <v>3004.2908295400002</v>
      </c>
      <c r="C90" s="36">
        <f>SUMIFS(СВЦЭМ!$D$33:$D$776,СВЦЭМ!$A$33:$A$776,$A90,СВЦЭМ!$B$33:$B$776,C$83)+'СЕТ СН'!$H$14+СВЦЭМ!$D$10+'СЕТ СН'!$H$5-'СЕТ СН'!$H$24</f>
        <v>3058.0795291700001</v>
      </c>
      <c r="D90" s="36">
        <f>SUMIFS(СВЦЭМ!$D$33:$D$776,СВЦЭМ!$A$33:$A$776,$A90,СВЦЭМ!$B$33:$B$776,D$83)+'СЕТ СН'!$H$14+СВЦЭМ!$D$10+'СЕТ СН'!$H$5-'СЕТ СН'!$H$24</f>
        <v>3075.8924442900002</v>
      </c>
      <c r="E90" s="36">
        <f>SUMIFS(СВЦЭМ!$D$33:$D$776,СВЦЭМ!$A$33:$A$776,$A90,СВЦЭМ!$B$33:$B$776,E$83)+'СЕТ СН'!$H$14+СВЦЭМ!$D$10+'СЕТ СН'!$H$5-'СЕТ СН'!$H$24</f>
        <v>3085.3534147099999</v>
      </c>
      <c r="F90" s="36">
        <f>SUMIFS(СВЦЭМ!$D$33:$D$776,СВЦЭМ!$A$33:$A$776,$A90,СВЦЭМ!$B$33:$B$776,F$83)+'СЕТ СН'!$H$14+СВЦЭМ!$D$10+'СЕТ СН'!$H$5-'СЕТ СН'!$H$24</f>
        <v>3080.2525508899998</v>
      </c>
      <c r="G90" s="36">
        <f>SUMIFS(СВЦЭМ!$D$33:$D$776,СВЦЭМ!$A$33:$A$776,$A90,СВЦЭМ!$B$33:$B$776,G$83)+'СЕТ СН'!$H$14+СВЦЭМ!$D$10+'СЕТ СН'!$H$5-'СЕТ СН'!$H$24</f>
        <v>3065.6286389699999</v>
      </c>
      <c r="H90" s="36">
        <f>SUMIFS(СВЦЭМ!$D$33:$D$776,СВЦЭМ!$A$33:$A$776,$A90,СВЦЭМ!$B$33:$B$776,H$83)+'СЕТ СН'!$H$14+СВЦЭМ!$D$10+'СЕТ СН'!$H$5-'СЕТ СН'!$H$24</f>
        <v>3029.0223791200001</v>
      </c>
      <c r="I90" s="36">
        <f>SUMIFS(СВЦЭМ!$D$33:$D$776,СВЦЭМ!$A$33:$A$776,$A90,СВЦЭМ!$B$33:$B$776,I$83)+'СЕТ СН'!$H$14+СВЦЭМ!$D$10+'СЕТ СН'!$H$5-'СЕТ СН'!$H$24</f>
        <v>2978.7995166199998</v>
      </c>
      <c r="J90" s="36">
        <f>SUMIFS(СВЦЭМ!$D$33:$D$776,СВЦЭМ!$A$33:$A$776,$A90,СВЦЭМ!$B$33:$B$776,J$83)+'СЕТ СН'!$H$14+СВЦЭМ!$D$10+'СЕТ СН'!$H$5-'СЕТ СН'!$H$24</f>
        <v>2967.29908647</v>
      </c>
      <c r="K90" s="36">
        <f>SUMIFS(СВЦЭМ!$D$33:$D$776,СВЦЭМ!$A$33:$A$776,$A90,СВЦЭМ!$B$33:$B$776,K$83)+'СЕТ СН'!$H$14+СВЦЭМ!$D$10+'СЕТ СН'!$H$5-'СЕТ СН'!$H$24</f>
        <v>2941.0131979299999</v>
      </c>
      <c r="L90" s="36">
        <f>SUMIFS(СВЦЭМ!$D$33:$D$776,СВЦЭМ!$A$33:$A$776,$A90,СВЦЭМ!$B$33:$B$776,L$83)+'СЕТ СН'!$H$14+СВЦЭМ!$D$10+'СЕТ СН'!$H$5-'СЕТ СН'!$H$24</f>
        <v>2944.6767790700001</v>
      </c>
      <c r="M90" s="36">
        <f>SUMIFS(СВЦЭМ!$D$33:$D$776,СВЦЭМ!$A$33:$A$776,$A90,СВЦЭМ!$B$33:$B$776,M$83)+'СЕТ СН'!$H$14+СВЦЭМ!$D$10+'СЕТ СН'!$H$5-'СЕТ СН'!$H$24</f>
        <v>2934.0933908799998</v>
      </c>
      <c r="N90" s="36">
        <f>SUMIFS(СВЦЭМ!$D$33:$D$776,СВЦЭМ!$A$33:$A$776,$A90,СВЦЭМ!$B$33:$B$776,N$83)+'СЕТ СН'!$H$14+СВЦЭМ!$D$10+'СЕТ СН'!$H$5-'СЕТ СН'!$H$24</f>
        <v>2921.7054604499999</v>
      </c>
      <c r="O90" s="36">
        <f>SUMIFS(СВЦЭМ!$D$33:$D$776,СВЦЭМ!$A$33:$A$776,$A90,СВЦЭМ!$B$33:$B$776,O$83)+'СЕТ СН'!$H$14+СВЦЭМ!$D$10+'СЕТ СН'!$H$5-'СЕТ СН'!$H$24</f>
        <v>2959.89086645</v>
      </c>
      <c r="P90" s="36">
        <f>SUMIFS(СВЦЭМ!$D$33:$D$776,СВЦЭМ!$A$33:$A$776,$A90,СВЦЭМ!$B$33:$B$776,P$83)+'СЕТ СН'!$H$14+СВЦЭМ!$D$10+'СЕТ СН'!$H$5-'СЕТ СН'!$H$24</f>
        <v>2979.7882961599998</v>
      </c>
      <c r="Q90" s="36">
        <f>SUMIFS(СВЦЭМ!$D$33:$D$776,СВЦЭМ!$A$33:$A$776,$A90,СВЦЭМ!$B$33:$B$776,Q$83)+'СЕТ СН'!$H$14+СВЦЭМ!$D$10+'СЕТ СН'!$H$5-'СЕТ СН'!$H$24</f>
        <v>2980.9782571000001</v>
      </c>
      <c r="R90" s="36">
        <f>SUMIFS(СВЦЭМ!$D$33:$D$776,СВЦЭМ!$A$33:$A$776,$A90,СВЦЭМ!$B$33:$B$776,R$83)+'СЕТ СН'!$H$14+СВЦЭМ!$D$10+'СЕТ СН'!$H$5-'СЕТ СН'!$H$24</f>
        <v>2937.0273611600001</v>
      </c>
      <c r="S90" s="36">
        <f>SUMIFS(СВЦЭМ!$D$33:$D$776,СВЦЭМ!$A$33:$A$776,$A90,СВЦЭМ!$B$33:$B$776,S$83)+'СЕТ СН'!$H$14+СВЦЭМ!$D$10+'СЕТ СН'!$H$5-'СЕТ СН'!$H$24</f>
        <v>2928.9834465900003</v>
      </c>
      <c r="T90" s="36">
        <f>SUMIFS(СВЦЭМ!$D$33:$D$776,СВЦЭМ!$A$33:$A$776,$A90,СВЦЭМ!$B$33:$B$776,T$83)+'СЕТ СН'!$H$14+СВЦЭМ!$D$10+'СЕТ СН'!$H$5-'СЕТ СН'!$H$24</f>
        <v>2941.26994083</v>
      </c>
      <c r="U90" s="36">
        <f>SUMIFS(СВЦЭМ!$D$33:$D$776,СВЦЭМ!$A$33:$A$776,$A90,СВЦЭМ!$B$33:$B$776,U$83)+'СЕТ СН'!$H$14+СВЦЭМ!$D$10+'СЕТ СН'!$H$5-'СЕТ СН'!$H$24</f>
        <v>2930.3512218200003</v>
      </c>
      <c r="V90" s="36">
        <f>SUMIFS(СВЦЭМ!$D$33:$D$776,СВЦЭМ!$A$33:$A$776,$A90,СВЦЭМ!$B$33:$B$776,V$83)+'СЕТ СН'!$H$14+СВЦЭМ!$D$10+'СЕТ СН'!$H$5-'СЕТ СН'!$H$24</f>
        <v>2933.1460474200003</v>
      </c>
      <c r="W90" s="36">
        <f>SUMIFS(СВЦЭМ!$D$33:$D$776,СВЦЭМ!$A$33:$A$776,$A90,СВЦЭМ!$B$33:$B$776,W$83)+'СЕТ СН'!$H$14+СВЦЭМ!$D$10+'СЕТ СН'!$H$5-'СЕТ СН'!$H$24</f>
        <v>2937.8356426</v>
      </c>
      <c r="X90" s="36">
        <f>SUMIFS(СВЦЭМ!$D$33:$D$776,СВЦЭМ!$A$33:$A$776,$A90,СВЦЭМ!$B$33:$B$776,X$83)+'СЕТ СН'!$H$14+СВЦЭМ!$D$10+'СЕТ СН'!$H$5-'СЕТ СН'!$H$24</f>
        <v>2930.7362214499999</v>
      </c>
      <c r="Y90" s="36">
        <f>SUMIFS(СВЦЭМ!$D$33:$D$776,СВЦЭМ!$A$33:$A$776,$A90,СВЦЭМ!$B$33:$B$776,Y$83)+'СЕТ СН'!$H$14+СВЦЭМ!$D$10+'СЕТ СН'!$H$5-'СЕТ СН'!$H$24</f>
        <v>2949.9810018400003</v>
      </c>
    </row>
    <row r="91" spans="1:27" ht="15.75" x14ac:dyDescent="0.2">
      <c r="A91" s="35">
        <f t="shared" si="2"/>
        <v>44173</v>
      </c>
      <c r="B91" s="36">
        <f>SUMIFS(СВЦЭМ!$D$33:$D$776,СВЦЭМ!$A$33:$A$776,$A91,СВЦЭМ!$B$33:$B$776,B$83)+'СЕТ СН'!$H$14+СВЦЭМ!$D$10+'СЕТ СН'!$H$5-'СЕТ СН'!$H$24</f>
        <v>2993.7648079700002</v>
      </c>
      <c r="C91" s="36">
        <f>SUMIFS(СВЦЭМ!$D$33:$D$776,СВЦЭМ!$A$33:$A$776,$A91,СВЦЭМ!$B$33:$B$776,C$83)+'СЕТ СН'!$H$14+СВЦЭМ!$D$10+'СЕТ СН'!$H$5-'СЕТ СН'!$H$24</f>
        <v>3047.7710288600001</v>
      </c>
      <c r="D91" s="36">
        <f>SUMIFS(СВЦЭМ!$D$33:$D$776,СВЦЭМ!$A$33:$A$776,$A91,СВЦЭМ!$B$33:$B$776,D$83)+'СЕТ СН'!$H$14+СВЦЭМ!$D$10+'СЕТ СН'!$H$5-'СЕТ СН'!$H$24</f>
        <v>3051.09651996</v>
      </c>
      <c r="E91" s="36">
        <f>SUMIFS(СВЦЭМ!$D$33:$D$776,СВЦЭМ!$A$33:$A$776,$A91,СВЦЭМ!$B$33:$B$776,E$83)+'СЕТ СН'!$H$14+СВЦЭМ!$D$10+'СЕТ СН'!$H$5-'СЕТ СН'!$H$24</f>
        <v>3053.4165273099998</v>
      </c>
      <c r="F91" s="36">
        <f>SUMIFS(СВЦЭМ!$D$33:$D$776,СВЦЭМ!$A$33:$A$776,$A91,СВЦЭМ!$B$33:$B$776,F$83)+'СЕТ СН'!$H$14+СВЦЭМ!$D$10+'СЕТ СН'!$H$5-'СЕТ СН'!$H$24</f>
        <v>3052.0659500500001</v>
      </c>
      <c r="G91" s="36">
        <f>SUMIFS(СВЦЭМ!$D$33:$D$776,СВЦЭМ!$A$33:$A$776,$A91,СВЦЭМ!$B$33:$B$776,G$83)+'СЕТ СН'!$H$14+СВЦЭМ!$D$10+'СЕТ СН'!$H$5-'СЕТ СН'!$H$24</f>
        <v>3044.5398411699998</v>
      </c>
      <c r="H91" s="36">
        <f>SUMIFS(СВЦЭМ!$D$33:$D$776,СВЦЭМ!$A$33:$A$776,$A91,СВЦЭМ!$B$33:$B$776,H$83)+'СЕТ СН'!$H$14+СВЦЭМ!$D$10+'СЕТ СН'!$H$5-'СЕТ СН'!$H$24</f>
        <v>2989.7955843300001</v>
      </c>
      <c r="I91" s="36">
        <f>SUMIFS(СВЦЭМ!$D$33:$D$776,СВЦЭМ!$A$33:$A$776,$A91,СВЦЭМ!$B$33:$B$776,I$83)+'СЕТ СН'!$H$14+СВЦЭМ!$D$10+'СЕТ СН'!$H$5-'СЕТ СН'!$H$24</f>
        <v>2963.5275342899999</v>
      </c>
      <c r="J91" s="36">
        <f>SUMIFS(СВЦЭМ!$D$33:$D$776,СВЦЭМ!$A$33:$A$776,$A91,СВЦЭМ!$B$33:$B$776,J$83)+'СЕТ СН'!$H$14+СВЦЭМ!$D$10+'СЕТ СН'!$H$5-'СЕТ СН'!$H$24</f>
        <v>2927.7622537699999</v>
      </c>
      <c r="K91" s="36">
        <f>SUMIFS(СВЦЭМ!$D$33:$D$776,СВЦЭМ!$A$33:$A$776,$A91,СВЦЭМ!$B$33:$B$776,K$83)+'СЕТ СН'!$H$14+СВЦЭМ!$D$10+'СЕТ СН'!$H$5-'СЕТ СН'!$H$24</f>
        <v>2932.0453191300003</v>
      </c>
      <c r="L91" s="36">
        <f>SUMIFS(СВЦЭМ!$D$33:$D$776,СВЦЭМ!$A$33:$A$776,$A91,СВЦЭМ!$B$33:$B$776,L$83)+'СЕТ СН'!$H$14+СВЦЭМ!$D$10+'СЕТ СН'!$H$5-'СЕТ СН'!$H$24</f>
        <v>2938.6376673599998</v>
      </c>
      <c r="M91" s="36">
        <f>SUMIFS(СВЦЭМ!$D$33:$D$776,СВЦЭМ!$A$33:$A$776,$A91,СВЦЭМ!$B$33:$B$776,M$83)+'СЕТ СН'!$H$14+СВЦЭМ!$D$10+'СЕТ СН'!$H$5-'СЕТ СН'!$H$24</f>
        <v>2935.7584568100001</v>
      </c>
      <c r="N91" s="36">
        <f>SUMIFS(СВЦЭМ!$D$33:$D$776,СВЦЭМ!$A$33:$A$776,$A91,СВЦЭМ!$B$33:$B$776,N$83)+'СЕТ СН'!$H$14+СВЦЭМ!$D$10+'СЕТ СН'!$H$5-'СЕТ СН'!$H$24</f>
        <v>2934.5582453900001</v>
      </c>
      <c r="O91" s="36">
        <f>SUMIFS(СВЦЭМ!$D$33:$D$776,СВЦЭМ!$A$33:$A$776,$A91,СВЦЭМ!$B$33:$B$776,O$83)+'СЕТ СН'!$H$14+СВЦЭМ!$D$10+'СЕТ СН'!$H$5-'СЕТ СН'!$H$24</f>
        <v>2965.9239596500001</v>
      </c>
      <c r="P91" s="36">
        <f>SUMIFS(СВЦЭМ!$D$33:$D$776,СВЦЭМ!$A$33:$A$776,$A91,СВЦЭМ!$B$33:$B$776,P$83)+'СЕТ СН'!$H$14+СВЦЭМ!$D$10+'СЕТ СН'!$H$5-'СЕТ СН'!$H$24</f>
        <v>2974.7448943200002</v>
      </c>
      <c r="Q91" s="36">
        <f>SUMIFS(СВЦЭМ!$D$33:$D$776,СВЦЭМ!$A$33:$A$776,$A91,СВЦЭМ!$B$33:$B$776,Q$83)+'СЕТ СН'!$H$14+СВЦЭМ!$D$10+'СЕТ СН'!$H$5-'СЕТ СН'!$H$24</f>
        <v>2973.62171773</v>
      </c>
      <c r="R91" s="36">
        <f>SUMIFS(СВЦЭМ!$D$33:$D$776,СВЦЭМ!$A$33:$A$776,$A91,СВЦЭМ!$B$33:$B$776,R$83)+'СЕТ СН'!$H$14+СВЦЭМ!$D$10+'СЕТ СН'!$H$5-'СЕТ СН'!$H$24</f>
        <v>2947.20662825</v>
      </c>
      <c r="S91" s="36">
        <f>SUMIFS(СВЦЭМ!$D$33:$D$776,СВЦЭМ!$A$33:$A$776,$A91,СВЦЭМ!$B$33:$B$776,S$83)+'СЕТ СН'!$H$14+СВЦЭМ!$D$10+'СЕТ СН'!$H$5-'СЕТ СН'!$H$24</f>
        <v>2937.9902160199999</v>
      </c>
      <c r="T91" s="36">
        <f>SUMIFS(СВЦЭМ!$D$33:$D$776,СВЦЭМ!$A$33:$A$776,$A91,СВЦЭМ!$B$33:$B$776,T$83)+'СЕТ СН'!$H$14+СВЦЭМ!$D$10+'СЕТ СН'!$H$5-'СЕТ СН'!$H$24</f>
        <v>2940.4985561600001</v>
      </c>
      <c r="U91" s="36">
        <f>SUMIFS(СВЦЭМ!$D$33:$D$776,СВЦЭМ!$A$33:$A$776,$A91,СВЦЭМ!$B$33:$B$776,U$83)+'СЕТ СН'!$H$14+СВЦЭМ!$D$10+'СЕТ СН'!$H$5-'СЕТ СН'!$H$24</f>
        <v>2936.6454699400001</v>
      </c>
      <c r="V91" s="36">
        <f>SUMIFS(СВЦЭМ!$D$33:$D$776,СВЦЭМ!$A$33:$A$776,$A91,СВЦЭМ!$B$33:$B$776,V$83)+'СЕТ СН'!$H$14+СВЦЭМ!$D$10+'СЕТ СН'!$H$5-'СЕТ СН'!$H$24</f>
        <v>2937.33467913</v>
      </c>
      <c r="W91" s="36">
        <f>SUMIFS(СВЦЭМ!$D$33:$D$776,СВЦЭМ!$A$33:$A$776,$A91,СВЦЭМ!$B$33:$B$776,W$83)+'СЕТ СН'!$H$14+СВЦЭМ!$D$10+'СЕТ СН'!$H$5-'СЕТ СН'!$H$24</f>
        <v>2933.5121043500003</v>
      </c>
      <c r="X91" s="36">
        <f>SUMIFS(СВЦЭМ!$D$33:$D$776,СВЦЭМ!$A$33:$A$776,$A91,СВЦЭМ!$B$33:$B$776,X$83)+'СЕТ СН'!$H$14+СВЦЭМ!$D$10+'СЕТ СН'!$H$5-'СЕТ СН'!$H$24</f>
        <v>2936.5714934500002</v>
      </c>
      <c r="Y91" s="36">
        <f>SUMIFS(СВЦЭМ!$D$33:$D$776,СВЦЭМ!$A$33:$A$776,$A91,СВЦЭМ!$B$33:$B$776,Y$83)+'СЕТ СН'!$H$14+СВЦЭМ!$D$10+'СЕТ СН'!$H$5-'СЕТ СН'!$H$24</f>
        <v>2938.4012154299999</v>
      </c>
    </row>
    <row r="92" spans="1:27" ht="15.75" x14ac:dyDescent="0.2">
      <c r="A92" s="35">
        <f t="shared" si="2"/>
        <v>44174</v>
      </c>
      <c r="B92" s="36">
        <f>SUMIFS(СВЦЭМ!$D$33:$D$776,СВЦЭМ!$A$33:$A$776,$A92,СВЦЭМ!$B$33:$B$776,B$83)+'СЕТ СН'!$H$14+СВЦЭМ!$D$10+'СЕТ СН'!$H$5-'СЕТ СН'!$H$24</f>
        <v>2996.1467440199999</v>
      </c>
      <c r="C92" s="36">
        <f>SUMIFS(СВЦЭМ!$D$33:$D$776,СВЦЭМ!$A$33:$A$776,$A92,СВЦЭМ!$B$33:$B$776,C$83)+'СЕТ СН'!$H$14+СВЦЭМ!$D$10+'СЕТ СН'!$H$5-'СЕТ СН'!$H$24</f>
        <v>3031.0985742900002</v>
      </c>
      <c r="D92" s="36">
        <f>SUMIFS(СВЦЭМ!$D$33:$D$776,СВЦЭМ!$A$33:$A$776,$A92,СВЦЭМ!$B$33:$B$776,D$83)+'СЕТ СН'!$H$14+СВЦЭМ!$D$10+'СЕТ СН'!$H$5-'СЕТ СН'!$H$24</f>
        <v>3050.7219988799998</v>
      </c>
      <c r="E92" s="36">
        <f>SUMIFS(СВЦЭМ!$D$33:$D$776,СВЦЭМ!$A$33:$A$776,$A92,СВЦЭМ!$B$33:$B$776,E$83)+'СЕТ СН'!$H$14+СВЦЭМ!$D$10+'СЕТ СН'!$H$5-'СЕТ СН'!$H$24</f>
        <v>3062.4740747800001</v>
      </c>
      <c r="F92" s="36">
        <f>SUMIFS(СВЦЭМ!$D$33:$D$776,СВЦЭМ!$A$33:$A$776,$A92,СВЦЭМ!$B$33:$B$776,F$83)+'СЕТ СН'!$H$14+СВЦЭМ!$D$10+'СЕТ СН'!$H$5-'СЕТ СН'!$H$24</f>
        <v>3062.3008553999998</v>
      </c>
      <c r="G92" s="36">
        <f>SUMIFS(СВЦЭМ!$D$33:$D$776,СВЦЭМ!$A$33:$A$776,$A92,СВЦЭМ!$B$33:$B$776,G$83)+'СЕТ СН'!$H$14+СВЦЭМ!$D$10+'СЕТ СН'!$H$5-'СЕТ СН'!$H$24</f>
        <v>3053.7851506000002</v>
      </c>
      <c r="H92" s="36">
        <f>SUMIFS(СВЦЭМ!$D$33:$D$776,СВЦЭМ!$A$33:$A$776,$A92,СВЦЭМ!$B$33:$B$776,H$83)+'СЕТ СН'!$H$14+СВЦЭМ!$D$10+'СЕТ СН'!$H$5-'СЕТ СН'!$H$24</f>
        <v>3018.99072389</v>
      </c>
      <c r="I92" s="36">
        <f>SUMIFS(СВЦЭМ!$D$33:$D$776,СВЦЭМ!$A$33:$A$776,$A92,СВЦЭМ!$B$33:$B$776,I$83)+'СЕТ СН'!$H$14+СВЦЭМ!$D$10+'СЕТ СН'!$H$5-'СЕТ СН'!$H$24</f>
        <v>2971.2147193999999</v>
      </c>
      <c r="J92" s="36">
        <f>SUMIFS(СВЦЭМ!$D$33:$D$776,СВЦЭМ!$A$33:$A$776,$A92,СВЦЭМ!$B$33:$B$776,J$83)+'СЕТ СН'!$H$14+СВЦЭМ!$D$10+'СЕТ СН'!$H$5-'СЕТ СН'!$H$24</f>
        <v>2939.5459379399999</v>
      </c>
      <c r="K92" s="36">
        <f>SUMIFS(СВЦЭМ!$D$33:$D$776,СВЦЭМ!$A$33:$A$776,$A92,СВЦЭМ!$B$33:$B$776,K$83)+'СЕТ СН'!$H$14+СВЦЭМ!$D$10+'СЕТ СН'!$H$5-'СЕТ СН'!$H$24</f>
        <v>2933.19950991</v>
      </c>
      <c r="L92" s="36">
        <f>SUMIFS(СВЦЭМ!$D$33:$D$776,СВЦЭМ!$A$33:$A$776,$A92,СВЦЭМ!$B$33:$B$776,L$83)+'СЕТ СН'!$H$14+СВЦЭМ!$D$10+'СЕТ СН'!$H$5-'СЕТ СН'!$H$24</f>
        <v>2936.5483800100001</v>
      </c>
      <c r="M92" s="36">
        <f>SUMIFS(СВЦЭМ!$D$33:$D$776,СВЦЭМ!$A$33:$A$776,$A92,СВЦЭМ!$B$33:$B$776,M$83)+'СЕТ СН'!$H$14+СВЦЭМ!$D$10+'СЕТ СН'!$H$5-'СЕТ СН'!$H$24</f>
        <v>2944.6694110100002</v>
      </c>
      <c r="N92" s="36">
        <f>SUMIFS(СВЦЭМ!$D$33:$D$776,СВЦЭМ!$A$33:$A$776,$A92,СВЦЭМ!$B$33:$B$776,N$83)+'СЕТ СН'!$H$14+СВЦЭМ!$D$10+'СЕТ СН'!$H$5-'СЕТ СН'!$H$24</f>
        <v>2945.1108518599999</v>
      </c>
      <c r="O92" s="36">
        <f>SUMIFS(СВЦЭМ!$D$33:$D$776,СВЦЭМ!$A$33:$A$776,$A92,СВЦЭМ!$B$33:$B$776,O$83)+'СЕТ СН'!$H$14+СВЦЭМ!$D$10+'СЕТ СН'!$H$5-'СЕТ СН'!$H$24</f>
        <v>2987.9778666800003</v>
      </c>
      <c r="P92" s="36">
        <f>SUMIFS(СВЦЭМ!$D$33:$D$776,СВЦЭМ!$A$33:$A$776,$A92,СВЦЭМ!$B$33:$B$776,P$83)+'СЕТ СН'!$H$14+СВЦЭМ!$D$10+'СЕТ СН'!$H$5-'СЕТ СН'!$H$24</f>
        <v>3002.8009681900003</v>
      </c>
      <c r="Q92" s="36">
        <f>SUMIFS(СВЦЭМ!$D$33:$D$776,СВЦЭМ!$A$33:$A$776,$A92,СВЦЭМ!$B$33:$B$776,Q$83)+'СЕТ СН'!$H$14+СВЦЭМ!$D$10+'СЕТ СН'!$H$5-'СЕТ СН'!$H$24</f>
        <v>3008.1026240000001</v>
      </c>
      <c r="R92" s="36">
        <f>SUMIFS(СВЦЭМ!$D$33:$D$776,СВЦЭМ!$A$33:$A$776,$A92,СВЦЭМ!$B$33:$B$776,R$83)+'СЕТ СН'!$H$14+СВЦЭМ!$D$10+'СЕТ СН'!$H$5-'СЕТ СН'!$H$24</f>
        <v>2967.10469616</v>
      </c>
      <c r="S92" s="36">
        <f>SUMIFS(СВЦЭМ!$D$33:$D$776,СВЦЭМ!$A$33:$A$776,$A92,СВЦЭМ!$B$33:$B$776,S$83)+'СЕТ СН'!$H$14+СВЦЭМ!$D$10+'СЕТ СН'!$H$5-'СЕТ СН'!$H$24</f>
        <v>2947.35589639</v>
      </c>
      <c r="T92" s="36">
        <f>SUMIFS(СВЦЭМ!$D$33:$D$776,СВЦЭМ!$A$33:$A$776,$A92,СВЦЭМ!$B$33:$B$776,T$83)+'СЕТ СН'!$H$14+СВЦЭМ!$D$10+'СЕТ СН'!$H$5-'СЕТ СН'!$H$24</f>
        <v>2939.0642358099999</v>
      </c>
      <c r="U92" s="36">
        <f>SUMIFS(СВЦЭМ!$D$33:$D$776,СВЦЭМ!$A$33:$A$776,$A92,СВЦЭМ!$B$33:$B$776,U$83)+'СЕТ СН'!$H$14+СВЦЭМ!$D$10+'СЕТ СН'!$H$5-'СЕТ СН'!$H$24</f>
        <v>2936.5489097499999</v>
      </c>
      <c r="V92" s="36">
        <f>SUMIFS(СВЦЭМ!$D$33:$D$776,СВЦЭМ!$A$33:$A$776,$A92,СВЦЭМ!$B$33:$B$776,V$83)+'СЕТ СН'!$H$14+СВЦЭМ!$D$10+'СЕТ СН'!$H$5-'СЕТ СН'!$H$24</f>
        <v>2938.18768555</v>
      </c>
      <c r="W92" s="36">
        <f>SUMIFS(СВЦЭМ!$D$33:$D$776,СВЦЭМ!$A$33:$A$776,$A92,СВЦЭМ!$B$33:$B$776,W$83)+'СЕТ СН'!$H$14+СВЦЭМ!$D$10+'СЕТ СН'!$H$5-'СЕТ СН'!$H$24</f>
        <v>2947.3770429400001</v>
      </c>
      <c r="X92" s="36">
        <f>SUMIFS(СВЦЭМ!$D$33:$D$776,СВЦЭМ!$A$33:$A$776,$A92,СВЦЭМ!$B$33:$B$776,X$83)+'СЕТ СН'!$H$14+СВЦЭМ!$D$10+'СЕТ СН'!$H$5-'СЕТ СН'!$H$24</f>
        <v>2956.5384307499999</v>
      </c>
      <c r="Y92" s="36">
        <f>SUMIFS(СВЦЭМ!$D$33:$D$776,СВЦЭМ!$A$33:$A$776,$A92,СВЦЭМ!$B$33:$B$776,Y$83)+'СЕТ СН'!$H$14+СВЦЭМ!$D$10+'СЕТ СН'!$H$5-'СЕТ СН'!$H$24</f>
        <v>2971.6592528000001</v>
      </c>
    </row>
    <row r="93" spans="1:27" ht="15.75" x14ac:dyDescent="0.2">
      <c r="A93" s="35">
        <f t="shared" si="2"/>
        <v>44175</v>
      </c>
      <c r="B93" s="36">
        <f>SUMIFS(СВЦЭМ!$D$33:$D$776,СВЦЭМ!$A$33:$A$776,$A93,СВЦЭМ!$B$33:$B$776,B$83)+'СЕТ СН'!$H$14+СВЦЭМ!$D$10+'СЕТ СН'!$H$5-'СЕТ СН'!$H$24</f>
        <v>3029.5854900200002</v>
      </c>
      <c r="C93" s="36">
        <f>SUMIFS(СВЦЭМ!$D$33:$D$776,СВЦЭМ!$A$33:$A$776,$A93,СВЦЭМ!$B$33:$B$776,C$83)+'СЕТ СН'!$H$14+СВЦЭМ!$D$10+'СЕТ СН'!$H$5-'СЕТ СН'!$H$24</f>
        <v>3089.9258624499998</v>
      </c>
      <c r="D93" s="36">
        <f>SUMIFS(СВЦЭМ!$D$33:$D$776,СВЦЭМ!$A$33:$A$776,$A93,СВЦЭМ!$B$33:$B$776,D$83)+'СЕТ СН'!$H$14+СВЦЭМ!$D$10+'СЕТ СН'!$H$5-'СЕТ СН'!$H$24</f>
        <v>3103.2533013000002</v>
      </c>
      <c r="E93" s="36">
        <f>SUMIFS(СВЦЭМ!$D$33:$D$776,СВЦЭМ!$A$33:$A$776,$A93,СВЦЭМ!$B$33:$B$776,E$83)+'СЕТ СН'!$H$14+СВЦЭМ!$D$10+'СЕТ СН'!$H$5-'СЕТ СН'!$H$24</f>
        <v>3105.81045051</v>
      </c>
      <c r="F93" s="36">
        <f>SUMIFS(СВЦЭМ!$D$33:$D$776,СВЦЭМ!$A$33:$A$776,$A93,СВЦЭМ!$B$33:$B$776,F$83)+'СЕТ СН'!$H$14+СВЦЭМ!$D$10+'СЕТ СН'!$H$5-'СЕТ СН'!$H$24</f>
        <v>3109.0724160999998</v>
      </c>
      <c r="G93" s="36">
        <f>SUMIFS(СВЦЭМ!$D$33:$D$776,СВЦЭМ!$A$33:$A$776,$A93,СВЦЭМ!$B$33:$B$776,G$83)+'СЕТ СН'!$H$14+СВЦЭМ!$D$10+'СЕТ СН'!$H$5-'СЕТ СН'!$H$24</f>
        <v>3092.35352917</v>
      </c>
      <c r="H93" s="36">
        <f>SUMIFS(СВЦЭМ!$D$33:$D$776,СВЦЭМ!$A$33:$A$776,$A93,СВЦЭМ!$B$33:$B$776,H$83)+'СЕТ СН'!$H$14+СВЦЭМ!$D$10+'СЕТ СН'!$H$5-'СЕТ СН'!$H$24</f>
        <v>3060.52388182</v>
      </c>
      <c r="I93" s="36">
        <f>SUMIFS(СВЦЭМ!$D$33:$D$776,СВЦЭМ!$A$33:$A$776,$A93,СВЦЭМ!$B$33:$B$776,I$83)+'СЕТ СН'!$H$14+СВЦЭМ!$D$10+'СЕТ СН'!$H$5-'СЕТ СН'!$H$24</f>
        <v>2992.6301637199999</v>
      </c>
      <c r="J93" s="36">
        <f>SUMIFS(СВЦЭМ!$D$33:$D$776,СВЦЭМ!$A$33:$A$776,$A93,СВЦЭМ!$B$33:$B$776,J$83)+'СЕТ СН'!$H$14+СВЦЭМ!$D$10+'СЕТ СН'!$H$5-'СЕТ СН'!$H$24</f>
        <v>2945.9334191500002</v>
      </c>
      <c r="K93" s="36">
        <f>SUMIFS(СВЦЭМ!$D$33:$D$776,СВЦЭМ!$A$33:$A$776,$A93,СВЦЭМ!$B$33:$B$776,K$83)+'СЕТ СН'!$H$14+СВЦЭМ!$D$10+'СЕТ СН'!$H$5-'СЕТ СН'!$H$24</f>
        <v>2930.7607642799999</v>
      </c>
      <c r="L93" s="36">
        <f>SUMIFS(СВЦЭМ!$D$33:$D$776,СВЦЭМ!$A$33:$A$776,$A93,СВЦЭМ!$B$33:$B$776,L$83)+'СЕТ СН'!$H$14+СВЦЭМ!$D$10+'СЕТ СН'!$H$5-'СЕТ СН'!$H$24</f>
        <v>2927.8683027000002</v>
      </c>
      <c r="M93" s="36">
        <f>SUMIFS(СВЦЭМ!$D$33:$D$776,СВЦЭМ!$A$33:$A$776,$A93,СВЦЭМ!$B$33:$B$776,M$83)+'СЕТ СН'!$H$14+СВЦЭМ!$D$10+'СЕТ СН'!$H$5-'СЕТ СН'!$H$24</f>
        <v>2926.4815562100002</v>
      </c>
      <c r="N93" s="36">
        <f>SUMIFS(СВЦЭМ!$D$33:$D$776,СВЦЭМ!$A$33:$A$776,$A93,СВЦЭМ!$B$33:$B$776,N$83)+'СЕТ СН'!$H$14+СВЦЭМ!$D$10+'СЕТ СН'!$H$5-'СЕТ СН'!$H$24</f>
        <v>2939.89469379</v>
      </c>
      <c r="O93" s="36">
        <f>SUMIFS(СВЦЭМ!$D$33:$D$776,СВЦЭМ!$A$33:$A$776,$A93,СВЦЭМ!$B$33:$B$776,O$83)+'СЕТ СН'!$H$14+СВЦЭМ!$D$10+'СЕТ СН'!$H$5-'СЕТ СН'!$H$24</f>
        <v>2976.9475536899999</v>
      </c>
      <c r="P93" s="36">
        <f>SUMIFS(СВЦЭМ!$D$33:$D$776,СВЦЭМ!$A$33:$A$776,$A93,СВЦЭМ!$B$33:$B$776,P$83)+'СЕТ СН'!$H$14+СВЦЭМ!$D$10+'СЕТ СН'!$H$5-'СЕТ СН'!$H$24</f>
        <v>2998.6858974699999</v>
      </c>
      <c r="Q93" s="36">
        <f>SUMIFS(СВЦЭМ!$D$33:$D$776,СВЦЭМ!$A$33:$A$776,$A93,СВЦЭМ!$B$33:$B$776,Q$83)+'СЕТ СН'!$H$14+СВЦЭМ!$D$10+'СЕТ СН'!$H$5-'СЕТ СН'!$H$24</f>
        <v>3005.7755158199998</v>
      </c>
      <c r="R93" s="36">
        <f>SUMIFS(СВЦЭМ!$D$33:$D$776,СВЦЭМ!$A$33:$A$776,$A93,СВЦЭМ!$B$33:$B$776,R$83)+'СЕТ СН'!$H$14+СВЦЭМ!$D$10+'СЕТ СН'!$H$5-'СЕТ СН'!$H$24</f>
        <v>2973.5486094100002</v>
      </c>
      <c r="S93" s="36">
        <f>SUMIFS(СВЦЭМ!$D$33:$D$776,СВЦЭМ!$A$33:$A$776,$A93,СВЦЭМ!$B$33:$B$776,S$83)+'СЕТ СН'!$H$14+СВЦЭМ!$D$10+'СЕТ СН'!$H$5-'СЕТ СН'!$H$24</f>
        <v>2943.0223061400002</v>
      </c>
      <c r="T93" s="36">
        <f>SUMIFS(СВЦЭМ!$D$33:$D$776,СВЦЭМ!$A$33:$A$776,$A93,СВЦЭМ!$B$33:$B$776,T$83)+'СЕТ СН'!$H$14+СВЦЭМ!$D$10+'СЕТ СН'!$H$5-'СЕТ СН'!$H$24</f>
        <v>2937.8584199400002</v>
      </c>
      <c r="U93" s="36">
        <f>SUMIFS(СВЦЭМ!$D$33:$D$776,СВЦЭМ!$A$33:$A$776,$A93,СВЦЭМ!$B$33:$B$776,U$83)+'СЕТ СН'!$H$14+СВЦЭМ!$D$10+'СЕТ СН'!$H$5-'СЕТ СН'!$H$24</f>
        <v>2937.0339499299998</v>
      </c>
      <c r="V93" s="36">
        <f>SUMIFS(СВЦЭМ!$D$33:$D$776,СВЦЭМ!$A$33:$A$776,$A93,СВЦЭМ!$B$33:$B$776,V$83)+'СЕТ СН'!$H$14+СВЦЭМ!$D$10+'СЕТ СН'!$H$5-'СЕТ СН'!$H$24</f>
        <v>2941.2088781100001</v>
      </c>
      <c r="W93" s="36">
        <f>SUMIFS(СВЦЭМ!$D$33:$D$776,СВЦЭМ!$A$33:$A$776,$A93,СВЦЭМ!$B$33:$B$776,W$83)+'СЕТ СН'!$H$14+СВЦЭМ!$D$10+'СЕТ СН'!$H$5-'СЕТ СН'!$H$24</f>
        <v>2949.3607577500002</v>
      </c>
      <c r="X93" s="36">
        <f>SUMIFS(СВЦЭМ!$D$33:$D$776,СВЦЭМ!$A$33:$A$776,$A93,СВЦЭМ!$B$33:$B$776,X$83)+'СЕТ СН'!$H$14+СВЦЭМ!$D$10+'СЕТ СН'!$H$5-'СЕТ СН'!$H$24</f>
        <v>2948.6809262000002</v>
      </c>
      <c r="Y93" s="36">
        <f>SUMIFS(СВЦЭМ!$D$33:$D$776,СВЦЭМ!$A$33:$A$776,$A93,СВЦЭМ!$B$33:$B$776,Y$83)+'СЕТ СН'!$H$14+СВЦЭМ!$D$10+'СЕТ СН'!$H$5-'СЕТ СН'!$H$24</f>
        <v>2966.0038968399999</v>
      </c>
    </row>
    <row r="94" spans="1:27" ht="15.75" x14ac:dyDescent="0.2">
      <c r="A94" s="35">
        <f t="shared" si="2"/>
        <v>44176</v>
      </c>
      <c r="B94" s="36">
        <f>SUMIFS(СВЦЭМ!$D$33:$D$776,СВЦЭМ!$A$33:$A$776,$A94,СВЦЭМ!$B$33:$B$776,B$83)+'СЕТ СН'!$H$14+СВЦЭМ!$D$10+'СЕТ СН'!$H$5-'СЕТ СН'!$H$24</f>
        <v>2990.72714382</v>
      </c>
      <c r="C94" s="36">
        <f>SUMIFS(СВЦЭМ!$D$33:$D$776,СВЦЭМ!$A$33:$A$776,$A94,СВЦЭМ!$B$33:$B$776,C$83)+'СЕТ СН'!$H$14+СВЦЭМ!$D$10+'СЕТ СН'!$H$5-'СЕТ СН'!$H$24</f>
        <v>3050.1525282399998</v>
      </c>
      <c r="D94" s="36">
        <f>SUMIFS(СВЦЭМ!$D$33:$D$776,СВЦЭМ!$A$33:$A$776,$A94,СВЦЭМ!$B$33:$B$776,D$83)+'СЕТ СН'!$H$14+СВЦЭМ!$D$10+'СЕТ СН'!$H$5-'СЕТ СН'!$H$24</f>
        <v>3064.4258481900001</v>
      </c>
      <c r="E94" s="36">
        <f>SUMIFS(СВЦЭМ!$D$33:$D$776,СВЦЭМ!$A$33:$A$776,$A94,СВЦЭМ!$B$33:$B$776,E$83)+'СЕТ СН'!$H$14+СВЦЭМ!$D$10+'СЕТ СН'!$H$5-'СЕТ СН'!$H$24</f>
        <v>3065.7738668699999</v>
      </c>
      <c r="F94" s="36">
        <f>SUMIFS(СВЦЭМ!$D$33:$D$776,СВЦЭМ!$A$33:$A$776,$A94,СВЦЭМ!$B$33:$B$776,F$83)+'СЕТ СН'!$H$14+СВЦЭМ!$D$10+'СЕТ СН'!$H$5-'СЕТ СН'!$H$24</f>
        <v>3068.8800753099999</v>
      </c>
      <c r="G94" s="36">
        <f>SUMIFS(СВЦЭМ!$D$33:$D$776,СВЦЭМ!$A$33:$A$776,$A94,СВЦЭМ!$B$33:$B$776,G$83)+'СЕТ СН'!$H$14+СВЦЭМ!$D$10+'СЕТ СН'!$H$5-'СЕТ СН'!$H$24</f>
        <v>3051.3858473400001</v>
      </c>
      <c r="H94" s="36">
        <f>SUMIFS(СВЦЭМ!$D$33:$D$776,СВЦЭМ!$A$33:$A$776,$A94,СВЦЭМ!$B$33:$B$776,H$83)+'СЕТ СН'!$H$14+СВЦЭМ!$D$10+'СЕТ СН'!$H$5-'СЕТ СН'!$H$24</f>
        <v>3026.78744895</v>
      </c>
      <c r="I94" s="36">
        <f>SUMIFS(СВЦЭМ!$D$33:$D$776,СВЦЭМ!$A$33:$A$776,$A94,СВЦЭМ!$B$33:$B$776,I$83)+'СЕТ СН'!$H$14+СВЦЭМ!$D$10+'СЕТ СН'!$H$5-'СЕТ СН'!$H$24</f>
        <v>2980.3011494299999</v>
      </c>
      <c r="J94" s="36">
        <f>SUMIFS(СВЦЭМ!$D$33:$D$776,СВЦЭМ!$A$33:$A$776,$A94,СВЦЭМ!$B$33:$B$776,J$83)+'СЕТ СН'!$H$14+СВЦЭМ!$D$10+'СЕТ СН'!$H$5-'СЕТ СН'!$H$24</f>
        <v>2935.2924400000002</v>
      </c>
      <c r="K94" s="36">
        <f>SUMIFS(СВЦЭМ!$D$33:$D$776,СВЦЭМ!$A$33:$A$776,$A94,СВЦЭМ!$B$33:$B$776,K$83)+'СЕТ СН'!$H$14+СВЦЭМ!$D$10+'СЕТ СН'!$H$5-'СЕТ СН'!$H$24</f>
        <v>2921.4474657700002</v>
      </c>
      <c r="L94" s="36">
        <f>SUMIFS(СВЦЭМ!$D$33:$D$776,СВЦЭМ!$A$33:$A$776,$A94,СВЦЭМ!$B$33:$B$776,L$83)+'СЕТ СН'!$H$14+СВЦЭМ!$D$10+'СЕТ СН'!$H$5-'СЕТ СН'!$H$24</f>
        <v>2918.9940389600001</v>
      </c>
      <c r="M94" s="36">
        <f>SUMIFS(СВЦЭМ!$D$33:$D$776,СВЦЭМ!$A$33:$A$776,$A94,СВЦЭМ!$B$33:$B$776,M$83)+'СЕТ СН'!$H$14+СВЦЭМ!$D$10+'СЕТ СН'!$H$5-'СЕТ СН'!$H$24</f>
        <v>2917.2810137000001</v>
      </c>
      <c r="N94" s="36">
        <f>SUMIFS(СВЦЭМ!$D$33:$D$776,СВЦЭМ!$A$33:$A$776,$A94,СВЦЭМ!$B$33:$B$776,N$83)+'СЕТ СН'!$H$14+СВЦЭМ!$D$10+'СЕТ СН'!$H$5-'СЕТ СН'!$H$24</f>
        <v>2916.0382335700001</v>
      </c>
      <c r="O94" s="36">
        <f>SUMIFS(СВЦЭМ!$D$33:$D$776,СВЦЭМ!$A$33:$A$776,$A94,СВЦЭМ!$B$33:$B$776,O$83)+'СЕТ СН'!$H$14+СВЦЭМ!$D$10+'СЕТ СН'!$H$5-'СЕТ СН'!$H$24</f>
        <v>2957.9329679900002</v>
      </c>
      <c r="P94" s="36">
        <f>SUMIFS(СВЦЭМ!$D$33:$D$776,СВЦЭМ!$A$33:$A$776,$A94,СВЦЭМ!$B$33:$B$776,P$83)+'СЕТ СН'!$H$14+СВЦЭМ!$D$10+'СЕТ СН'!$H$5-'СЕТ СН'!$H$24</f>
        <v>2980.4026825400001</v>
      </c>
      <c r="Q94" s="36">
        <f>SUMIFS(СВЦЭМ!$D$33:$D$776,СВЦЭМ!$A$33:$A$776,$A94,СВЦЭМ!$B$33:$B$776,Q$83)+'СЕТ СН'!$H$14+СВЦЭМ!$D$10+'СЕТ СН'!$H$5-'СЕТ СН'!$H$24</f>
        <v>2983.8065258699999</v>
      </c>
      <c r="R94" s="36">
        <f>SUMIFS(СВЦЭМ!$D$33:$D$776,СВЦЭМ!$A$33:$A$776,$A94,СВЦЭМ!$B$33:$B$776,R$83)+'СЕТ СН'!$H$14+СВЦЭМ!$D$10+'СЕТ СН'!$H$5-'СЕТ СН'!$H$24</f>
        <v>2959.3848024899999</v>
      </c>
      <c r="S94" s="36">
        <f>SUMIFS(СВЦЭМ!$D$33:$D$776,СВЦЭМ!$A$33:$A$776,$A94,СВЦЭМ!$B$33:$B$776,S$83)+'СЕТ СН'!$H$14+СВЦЭМ!$D$10+'СЕТ СН'!$H$5-'СЕТ СН'!$H$24</f>
        <v>2925.2984907600003</v>
      </c>
      <c r="T94" s="36">
        <f>SUMIFS(СВЦЭМ!$D$33:$D$776,СВЦЭМ!$A$33:$A$776,$A94,СВЦЭМ!$B$33:$B$776,T$83)+'СЕТ СН'!$H$14+СВЦЭМ!$D$10+'СЕТ СН'!$H$5-'СЕТ СН'!$H$24</f>
        <v>2915.1059279299998</v>
      </c>
      <c r="U94" s="36">
        <f>SUMIFS(СВЦЭМ!$D$33:$D$776,СВЦЭМ!$A$33:$A$776,$A94,СВЦЭМ!$B$33:$B$776,U$83)+'СЕТ СН'!$H$14+СВЦЭМ!$D$10+'СЕТ СН'!$H$5-'СЕТ СН'!$H$24</f>
        <v>2907.3168904700001</v>
      </c>
      <c r="V94" s="36">
        <f>SUMIFS(СВЦЭМ!$D$33:$D$776,СВЦЭМ!$A$33:$A$776,$A94,СВЦЭМ!$B$33:$B$776,V$83)+'СЕТ СН'!$H$14+СВЦЭМ!$D$10+'СЕТ СН'!$H$5-'СЕТ СН'!$H$24</f>
        <v>2917.7803851500003</v>
      </c>
      <c r="W94" s="36">
        <f>SUMIFS(СВЦЭМ!$D$33:$D$776,СВЦЭМ!$A$33:$A$776,$A94,СВЦЭМ!$B$33:$B$776,W$83)+'СЕТ СН'!$H$14+СВЦЭМ!$D$10+'СЕТ СН'!$H$5-'СЕТ СН'!$H$24</f>
        <v>2924.1330734600001</v>
      </c>
      <c r="X94" s="36">
        <f>SUMIFS(СВЦЭМ!$D$33:$D$776,СВЦЭМ!$A$33:$A$776,$A94,СВЦЭМ!$B$33:$B$776,X$83)+'СЕТ СН'!$H$14+СВЦЭМ!$D$10+'СЕТ СН'!$H$5-'СЕТ СН'!$H$24</f>
        <v>2933.34040078</v>
      </c>
      <c r="Y94" s="36">
        <f>SUMIFS(СВЦЭМ!$D$33:$D$776,СВЦЭМ!$A$33:$A$776,$A94,СВЦЭМ!$B$33:$B$776,Y$83)+'СЕТ СН'!$H$14+СВЦЭМ!$D$10+'СЕТ СН'!$H$5-'СЕТ СН'!$H$24</f>
        <v>2953.23260695</v>
      </c>
    </row>
    <row r="95" spans="1:27" ht="15.75" x14ac:dyDescent="0.2">
      <c r="A95" s="35">
        <f t="shared" si="2"/>
        <v>44177</v>
      </c>
      <c r="B95" s="36">
        <f>SUMIFS(СВЦЭМ!$D$33:$D$776,СВЦЭМ!$A$33:$A$776,$A95,СВЦЭМ!$B$33:$B$776,B$83)+'СЕТ СН'!$H$14+СВЦЭМ!$D$10+'СЕТ СН'!$H$5-'СЕТ СН'!$H$24</f>
        <v>2961.3203466099999</v>
      </c>
      <c r="C95" s="36">
        <f>SUMIFS(СВЦЭМ!$D$33:$D$776,СВЦЭМ!$A$33:$A$776,$A95,СВЦЭМ!$B$33:$B$776,C$83)+'СЕТ СН'!$H$14+СВЦЭМ!$D$10+'СЕТ СН'!$H$5-'СЕТ СН'!$H$24</f>
        <v>3008.0089632999998</v>
      </c>
      <c r="D95" s="36">
        <f>SUMIFS(СВЦЭМ!$D$33:$D$776,СВЦЭМ!$A$33:$A$776,$A95,СВЦЭМ!$B$33:$B$776,D$83)+'СЕТ СН'!$H$14+СВЦЭМ!$D$10+'СЕТ СН'!$H$5-'СЕТ СН'!$H$24</f>
        <v>3030.54122611</v>
      </c>
      <c r="E95" s="36">
        <f>SUMIFS(СВЦЭМ!$D$33:$D$776,СВЦЭМ!$A$33:$A$776,$A95,СВЦЭМ!$B$33:$B$776,E$83)+'СЕТ СН'!$H$14+СВЦЭМ!$D$10+'СЕТ СН'!$H$5-'СЕТ СН'!$H$24</f>
        <v>3049.87707697</v>
      </c>
      <c r="F95" s="36">
        <f>SUMIFS(СВЦЭМ!$D$33:$D$776,СВЦЭМ!$A$33:$A$776,$A95,СВЦЭМ!$B$33:$B$776,F$83)+'СЕТ СН'!$H$14+СВЦЭМ!$D$10+'СЕТ СН'!$H$5-'СЕТ СН'!$H$24</f>
        <v>3058.8071243300001</v>
      </c>
      <c r="G95" s="36">
        <f>SUMIFS(СВЦЭМ!$D$33:$D$776,СВЦЭМ!$A$33:$A$776,$A95,СВЦЭМ!$B$33:$B$776,G$83)+'СЕТ СН'!$H$14+СВЦЭМ!$D$10+'СЕТ СН'!$H$5-'СЕТ СН'!$H$24</f>
        <v>3055.9858639600002</v>
      </c>
      <c r="H95" s="36">
        <f>SUMIFS(СВЦЭМ!$D$33:$D$776,СВЦЭМ!$A$33:$A$776,$A95,СВЦЭМ!$B$33:$B$776,H$83)+'СЕТ СН'!$H$14+СВЦЭМ!$D$10+'СЕТ СН'!$H$5-'СЕТ СН'!$H$24</f>
        <v>3053.13169393</v>
      </c>
      <c r="I95" s="36">
        <f>SUMIFS(СВЦЭМ!$D$33:$D$776,СВЦЭМ!$A$33:$A$776,$A95,СВЦЭМ!$B$33:$B$776,I$83)+'СЕТ СН'!$H$14+СВЦЭМ!$D$10+'СЕТ СН'!$H$5-'СЕТ СН'!$H$24</f>
        <v>3006.9912294599999</v>
      </c>
      <c r="J95" s="36">
        <f>SUMIFS(СВЦЭМ!$D$33:$D$776,СВЦЭМ!$A$33:$A$776,$A95,СВЦЭМ!$B$33:$B$776,J$83)+'СЕТ СН'!$H$14+СВЦЭМ!$D$10+'СЕТ СН'!$H$5-'СЕТ СН'!$H$24</f>
        <v>2934.26547747</v>
      </c>
      <c r="K95" s="36">
        <f>SUMIFS(СВЦЭМ!$D$33:$D$776,СВЦЭМ!$A$33:$A$776,$A95,СВЦЭМ!$B$33:$B$776,K$83)+'СЕТ СН'!$H$14+СВЦЭМ!$D$10+'СЕТ СН'!$H$5-'СЕТ СН'!$H$24</f>
        <v>2924.1648071499999</v>
      </c>
      <c r="L95" s="36">
        <f>SUMIFS(СВЦЭМ!$D$33:$D$776,СВЦЭМ!$A$33:$A$776,$A95,СВЦЭМ!$B$33:$B$776,L$83)+'СЕТ СН'!$H$14+СВЦЭМ!$D$10+'СЕТ СН'!$H$5-'СЕТ СН'!$H$24</f>
        <v>2930.7186701700002</v>
      </c>
      <c r="M95" s="36">
        <f>SUMIFS(СВЦЭМ!$D$33:$D$776,СВЦЭМ!$A$33:$A$776,$A95,СВЦЭМ!$B$33:$B$776,M$83)+'СЕТ СН'!$H$14+СВЦЭМ!$D$10+'СЕТ СН'!$H$5-'СЕТ СН'!$H$24</f>
        <v>2922.90252844</v>
      </c>
      <c r="N95" s="36">
        <f>SUMIFS(СВЦЭМ!$D$33:$D$776,СВЦЭМ!$A$33:$A$776,$A95,СВЦЭМ!$B$33:$B$776,N$83)+'СЕТ СН'!$H$14+СВЦЭМ!$D$10+'СЕТ СН'!$H$5-'СЕТ СН'!$H$24</f>
        <v>2914.5196342600002</v>
      </c>
      <c r="O95" s="36">
        <f>SUMIFS(СВЦЭМ!$D$33:$D$776,СВЦЭМ!$A$33:$A$776,$A95,СВЦЭМ!$B$33:$B$776,O$83)+'СЕТ СН'!$H$14+СВЦЭМ!$D$10+'СЕТ СН'!$H$5-'СЕТ СН'!$H$24</f>
        <v>2946.7475589599999</v>
      </c>
      <c r="P95" s="36">
        <f>SUMIFS(СВЦЭМ!$D$33:$D$776,СВЦЭМ!$A$33:$A$776,$A95,СВЦЭМ!$B$33:$B$776,P$83)+'СЕТ СН'!$H$14+СВЦЭМ!$D$10+'СЕТ СН'!$H$5-'СЕТ СН'!$H$24</f>
        <v>2962.6482527500002</v>
      </c>
      <c r="Q95" s="36">
        <f>SUMIFS(СВЦЭМ!$D$33:$D$776,СВЦЭМ!$A$33:$A$776,$A95,СВЦЭМ!$B$33:$B$776,Q$83)+'СЕТ СН'!$H$14+СВЦЭМ!$D$10+'СЕТ СН'!$H$5-'СЕТ СН'!$H$24</f>
        <v>2962.3450035400001</v>
      </c>
      <c r="R95" s="36">
        <f>SUMIFS(СВЦЭМ!$D$33:$D$776,СВЦЭМ!$A$33:$A$776,$A95,СВЦЭМ!$B$33:$B$776,R$83)+'СЕТ СН'!$H$14+СВЦЭМ!$D$10+'СЕТ СН'!$H$5-'СЕТ СН'!$H$24</f>
        <v>2921.7640148300002</v>
      </c>
      <c r="S95" s="36">
        <f>SUMIFS(СВЦЭМ!$D$33:$D$776,СВЦЭМ!$A$33:$A$776,$A95,СВЦЭМ!$B$33:$B$776,S$83)+'СЕТ СН'!$H$14+СВЦЭМ!$D$10+'СЕТ СН'!$H$5-'СЕТ СН'!$H$24</f>
        <v>2918.0069622299998</v>
      </c>
      <c r="T95" s="36">
        <f>SUMIFS(СВЦЭМ!$D$33:$D$776,СВЦЭМ!$A$33:$A$776,$A95,СВЦЭМ!$B$33:$B$776,T$83)+'СЕТ СН'!$H$14+СВЦЭМ!$D$10+'СЕТ СН'!$H$5-'СЕТ СН'!$H$24</f>
        <v>2934.81032663</v>
      </c>
      <c r="U95" s="36">
        <f>SUMIFS(СВЦЭМ!$D$33:$D$776,СВЦЭМ!$A$33:$A$776,$A95,СВЦЭМ!$B$33:$B$776,U$83)+'СЕТ СН'!$H$14+СВЦЭМ!$D$10+'СЕТ СН'!$H$5-'СЕТ СН'!$H$24</f>
        <v>2929.20713037</v>
      </c>
      <c r="V95" s="36">
        <f>SUMIFS(СВЦЭМ!$D$33:$D$776,СВЦЭМ!$A$33:$A$776,$A95,СВЦЭМ!$B$33:$B$776,V$83)+'СЕТ СН'!$H$14+СВЦЭМ!$D$10+'СЕТ СН'!$H$5-'СЕТ СН'!$H$24</f>
        <v>2921.0464805400002</v>
      </c>
      <c r="W95" s="36">
        <f>SUMIFS(СВЦЭМ!$D$33:$D$776,СВЦЭМ!$A$33:$A$776,$A95,СВЦЭМ!$B$33:$B$776,W$83)+'СЕТ СН'!$H$14+СВЦЭМ!$D$10+'СЕТ СН'!$H$5-'СЕТ СН'!$H$24</f>
        <v>2919.4418177299999</v>
      </c>
      <c r="X95" s="36">
        <f>SUMIFS(СВЦЭМ!$D$33:$D$776,СВЦЭМ!$A$33:$A$776,$A95,СВЦЭМ!$B$33:$B$776,X$83)+'СЕТ СН'!$H$14+СВЦЭМ!$D$10+'СЕТ СН'!$H$5-'СЕТ СН'!$H$24</f>
        <v>2920.9900428000001</v>
      </c>
      <c r="Y95" s="36">
        <f>SUMIFS(СВЦЭМ!$D$33:$D$776,СВЦЭМ!$A$33:$A$776,$A95,СВЦЭМ!$B$33:$B$776,Y$83)+'СЕТ СН'!$H$14+СВЦЭМ!$D$10+'СЕТ СН'!$H$5-'СЕТ СН'!$H$24</f>
        <v>2938.9524425</v>
      </c>
    </row>
    <row r="96" spans="1:27" ht="15.75" x14ac:dyDescent="0.2">
      <c r="A96" s="35">
        <f t="shared" si="2"/>
        <v>44178</v>
      </c>
      <c r="B96" s="36">
        <f>SUMIFS(СВЦЭМ!$D$33:$D$776,СВЦЭМ!$A$33:$A$776,$A96,СВЦЭМ!$B$33:$B$776,B$83)+'СЕТ СН'!$H$14+СВЦЭМ!$D$10+'СЕТ СН'!$H$5-'СЕТ СН'!$H$24</f>
        <v>2990.8453525899999</v>
      </c>
      <c r="C96" s="36">
        <f>SUMIFS(СВЦЭМ!$D$33:$D$776,СВЦЭМ!$A$33:$A$776,$A96,СВЦЭМ!$B$33:$B$776,C$83)+'СЕТ СН'!$H$14+СВЦЭМ!$D$10+'СЕТ СН'!$H$5-'СЕТ СН'!$H$24</f>
        <v>3044.2725776899997</v>
      </c>
      <c r="D96" s="36">
        <f>SUMIFS(СВЦЭМ!$D$33:$D$776,СВЦЭМ!$A$33:$A$776,$A96,СВЦЭМ!$B$33:$B$776,D$83)+'СЕТ СН'!$H$14+СВЦЭМ!$D$10+'СЕТ СН'!$H$5-'СЕТ СН'!$H$24</f>
        <v>3063.2704629099999</v>
      </c>
      <c r="E96" s="36">
        <f>SUMIFS(СВЦЭМ!$D$33:$D$776,СВЦЭМ!$A$33:$A$776,$A96,СВЦЭМ!$B$33:$B$776,E$83)+'СЕТ СН'!$H$14+СВЦЭМ!$D$10+'СЕТ СН'!$H$5-'СЕТ СН'!$H$24</f>
        <v>3072.3453680299999</v>
      </c>
      <c r="F96" s="36">
        <f>SUMIFS(СВЦЭМ!$D$33:$D$776,СВЦЭМ!$A$33:$A$776,$A96,СВЦЭМ!$B$33:$B$776,F$83)+'СЕТ СН'!$H$14+СВЦЭМ!$D$10+'СЕТ СН'!$H$5-'СЕТ СН'!$H$24</f>
        <v>3071.6795774500001</v>
      </c>
      <c r="G96" s="36">
        <f>SUMIFS(СВЦЭМ!$D$33:$D$776,СВЦЭМ!$A$33:$A$776,$A96,СВЦЭМ!$B$33:$B$776,G$83)+'СЕТ СН'!$H$14+СВЦЭМ!$D$10+'СЕТ СН'!$H$5-'СЕТ СН'!$H$24</f>
        <v>3066.5120809600003</v>
      </c>
      <c r="H96" s="36">
        <f>SUMIFS(СВЦЭМ!$D$33:$D$776,СВЦЭМ!$A$33:$A$776,$A96,СВЦЭМ!$B$33:$B$776,H$83)+'СЕТ СН'!$H$14+СВЦЭМ!$D$10+'СЕТ СН'!$H$5-'СЕТ СН'!$H$24</f>
        <v>3046.6731795300002</v>
      </c>
      <c r="I96" s="36">
        <f>SUMIFS(СВЦЭМ!$D$33:$D$776,СВЦЭМ!$A$33:$A$776,$A96,СВЦЭМ!$B$33:$B$776,I$83)+'СЕТ СН'!$H$14+СВЦЭМ!$D$10+'СЕТ СН'!$H$5-'СЕТ СН'!$H$24</f>
        <v>2991.1301834599999</v>
      </c>
      <c r="J96" s="36">
        <f>SUMIFS(СВЦЭМ!$D$33:$D$776,СВЦЭМ!$A$33:$A$776,$A96,СВЦЭМ!$B$33:$B$776,J$83)+'СЕТ СН'!$H$14+СВЦЭМ!$D$10+'СЕТ СН'!$H$5-'СЕТ СН'!$H$24</f>
        <v>2933.0990383399999</v>
      </c>
      <c r="K96" s="36">
        <f>SUMIFS(СВЦЭМ!$D$33:$D$776,СВЦЭМ!$A$33:$A$776,$A96,СВЦЭМ!$B$33:$B$776,K$83)+'СЕТ СН'!$H$14+СВЦЭМ!$D$10+'СЕТ СН'!$H$5-'СЕТ СН'!$H$24</f>
        <v>2906.57421363</v>
      </c>
      <c r="L96" s="36">
        <f>SUMIFS(СВЦЭМ!$D$33:$D$776,СВЦЭМ!$A$33:$A$776,$A96,СВЦЭМ!$B$33:$B$776,L$83)+'СЕТ СН'!$H$14+СВЦЭМ!$D$10+'СЕТ СН'!$H$5-'СЕТ СН'!$H$24</f>
        <v>2916.5110189799998</v>
      </c>
      <c r="M96" s="36">
        <f>SUMIFS(СВЦЭМ!$D$33:$D$776,СВЦЭМ!$A$33:$A$776,$A96,СВЦЭМ!$B$33:$B$776,M$83)+'СЕТ СН'!$H$14+СВЦЭМ!$D$10+'СЕТ СН'!$H$5-'СЕТ СН'!$H$24</f>
        <v>2915.7739453100003</v>
      </c>
      <c r="N96" s="36">
        <f>SUMIFS(СВЦЭМ!$D$33:$D$776,СВЦЭМ!$A$33:$A$776,$A96,СВЦЭМ!$B$33:$B$776,N$83)+'СЕТ СН'!$H$14+СВЦЭМ!$D$10+'СЕТ СН'!$H$5-'СЕТ СН'!$H$24</f>
        <v>2908.2254801300001</v>
      </c>
      <c r="O96" s="36">
        <f>SUMIFS(СВЦЭМ!$D$33:$D$776,СВЦЭМ!$A$33:$A$776,$A96,СВЦЭМ!$B$33:$B$776,O$83)+'СЕТ СН'!$H$14+СВЦЭМ!$D$10+'СЕТ СН'!$H$5-'СЕТ СН'!$H$24</f>
        <v>2948.9095444499999</v>
      </c>
      <c r="P96" s="36">
        <f>SUMIFS(СВЦЭМ!$D$33:$D$776,СВЦЭМ!$A$33:$A$776,$A96,СВЦЭМ!$B$33:$B$776,P$83)+'СЕТ СН'!$H$14+СВЦЭМ!$D$10+'СЕТ СН'!$H$5-'СЕТ СН'!$H$24</f>
        <v>2968.2075319699998</v>
      </c>
      <c r="Q96" s="36">
        <f>SUMIFS(СВЦЭМ!$D$33:$D$776,СВЦЭМ!$A$33:$A$776,$A96,СВЦЭМ!$B$33:$B$776,Q$83)+'СЕТ СН'!$H$14+СВЦЭМ!$D$10+'СЕТ СН'!$H$5-'СЕТ СН'!$H$24</f>
        <v>2979.2702501499998</v>
      </c>
      <c r="R96" s="36">
        <f>SUMIFS(СВЦЭМ!$D$33:$D$776,СВЦЭМ!$A$33:$A$776,$A96,СВЦЭМ!$B$33:$B$776,R$83)+'СЕТ СН'!$H$14+СВЦЭМ!$D$10+'СЕТ СН'!$H$5-'СЕТ СН'!$H$24</f>
        <v>2927.91750103</v>
      </c>
      <c r="S96" s="36">
        <f>SUMIFS(СВЦЭМ!$D$33:$D$776,СВЦЭМ!$A$33:$A$776,$A96,СВЦЭМ!$B$33:$B$776,S$83)+'СЕТ СН'!$H$14+СВЦЭМ!$D$10+'СЕТ СН'!$H$5-'СЕТ СН'!$H$24</f>
        <v>2910.63241191</v>
      </c>
      <c r="T96" s="36">
        <f>SUMIFS(СВЦЭМ!$D$33:$D$776,СВЦЭМ!$A$33:$A$776,$A96,СВЦЭМ!$B$33:$B$776,T$83)+'СЕТ СН'!$H$14+СВЦЭМ!$D$10+'СЕТ СН'!$H$5-'СЕТ СН'!$H$24</f>
        <v>2918.5723625099999</v>
      </c>
      <c r="U96" s="36">
        <f>SUMIFS(СВЦЭМ!$D$33:$D$776,СВЦЭМ!$A$33:$A$776,$A96,СВЦЭМ!$B$33:$B$776,U$83)+'СЕТ СН'!$H$14+СВЦЭМ!$D$10+'СЕТ СН'!$H$5-'СЕТ СН'!$H$24</f>
        <v>2917.86169204</v>
      </c>
      <c r="V96" s="36">
        <f>SUMIFS(СВЦЭМ!$D$33:$D$776,СВЦЭМ!$A$33:$A$776,$A96,СВЦЭМ!$B$33:$B$776,V$83)+'СЕТ СН'!$H$14+СВЦЭМ!$D$10+'СЕТ СН'!$H$5-'СЕТ СН'!$H$24</f>
        <v>2921.5506867499998</v>
      </c>
      <c r="W96" s="36">
        <f>SUMIFS(СВЦЭМ!$D$33:$D$776,СВЦЭМ!$A$33:$A$776,$A96,СВЦЭМ!$B$33:$B$776,W$83)+'СЕТ СН'!$H$14+СВЦЭМ!$D$10+'СЕТ СН'!$H$5-'СЕТ СН'!$H$24</f>
        <v>2920.2031415900001</v>
      </c>
      <c r="X96" s="36">
        <f>SUMIFS(СВЦЭМ!$D$33:$D$776,СВЦЭМ!$A$33:$A$776,$A96,СВЦЭМ!$B$33:$B$776,X$83)+'СЕТ СН'!$H$14+СВЦЭМ!$D$10+'СЕТ СН'!$H$5-'СЕТ СН'!$H$24</f>
        <v>2911.3056014399999</v>
      </c>
      <c r="Y96" s="36">
        <f>SUMIFS(СВЦЭМ!$D$33:$D$776,СВЦЭМ!$A$33:$A$776,$A96,СВЦЭМ!$B$33:$B$776,Y$83)+'СЕТ СН'!$H$14+СВЦЭМ!$D$10+'СЕТ СН'!$H$5-'СЕТ СН'!$H$24</f>
        <v>2903.5005498099999</v>
      </c>
    </row>
    <row r="97" spans="1:25" ht="15.75" x14ac:dyDescent="0.2">
      <c r="A97" s="35">
        <f t="shared" si="2"/>
        <v>44179</v>
      </c>
      <c r="B97" s="36">
        <f>SUMIFS(СВЦЭМ!$D$33:$D$776,СВЦЭМ!$A$33:$A$776,$A97,СВЦЭМ!$B$33:$B$776,B$83)+'СЕТ СН'!$H$14+СВЦЭМ!$D$10+'СЕТ СН'!$H$5-'СЕТ СН'!$H$24</f>
        <v>2947.45378368</v>
      </c>
      <c r="C97" s="36">
        <f>SUMIFS(СВЦЭМ!$D$33:$D$776,СВЦЭМ!$A$33:$A$776,$A97,СВЦЭМ!$B$33:$B$776,C$83)+'СЕТ СН'!$H$14+СВЦЭМ!$D$10+'СЕТ СН'!$H$5-'СЕТ СН'!$H$24</f>
        <v>3026.3612388900001</v>
      </c>
      <c r="D97" s="36">
        <f>SUMIFS(СВЦЭМ!$D$33:$D$776,СВЦЭМ!$A$33:$A$776,$A97,СВЦЭМ!$B$33:$B$776,D$83)+'СЕТ СН'!$H$14+СВЦЭМ!$D$10+'СЕТ СН'!$H$5-'СЕТ СН'!$H$24</f>
        <v>3056.1811059299998</v>
      </c>
      <c r="E97" s="36">
        <f>SUMIFS(СВЦЭМ!$D$33:$D$776,СВЦЭМ!$A$33:$A$776,$A97,СВЦЭМ!$B$33:$B$776,E$83)+'СЕТ СН'!$H$14+СВЦЭМ!$D$10+'СЕТ СН'!$H$5-'СЕТ СН'!$H$24</f>
        <v>3073.91799833</v>
      </c>
      <c r="F97" s="36">
        <f>SUMIFS(СВЦЭМ!$D$33:$D$776,СВЦЭМ!$A$33:$A$776,$A97,СВЦЭМ!$B$33:$B$776,F$83)+'СЕТ СН'!$H$14+СВЦЭМ!$D$10+'СЕТ СН'!$H$5-'СЕТ СН'!$H$24</f>
        <v>3072.9789805</v>
      </c>
      <c r="G97" s="36">
        <f>SUMIFS(СВЦЭМ!$D$33:$D$776,СВЦЭМ!$A$33:$A$776,$A97,СВЦЭМ!$B$33:$B$776,G$83)+'СЕТ СН'!$H$14+СВЦЭМ!$D$10+'СЕТ СН'!$H$5-'СЕТ СН'!$H$24</f>
        <v>3056.5088346800003</v>
      </c>
      <c r="H97" s="36">
        <f>SUMIFS(СВЦЭМ!$D$33:$D$776,СВЦЭМ!$A$33:$A$776,$A97,СВЦЭМ!$B$33:$B$776,H$83)+'СЕТ СН'!$H$14+СВЦЭМ!$D$10+'СЕТ СН'!$H$5-'СЕТ СН'!$H$24</f>
        <v>3028.2256246500001</v>
      </c>
      <c r="I97" s="36">
        <f>SUMIFS(СВЦЭМ!$D$33:$D$776,СВЦЭМ!$A$33:$A$776,$A97,СВЦЭМ!$B$33:$B$776,I$83)+'СЕТ СН'!$H$14+СВЦЭМ!$D$10+'СЕТ СН'!$H$5-'СЕТ СН'!$H$24</f>
        <v>2972.3956717199999</v>
      </c>
      <c r="J97" s="36">
        <f>SUMIFS(СВЦЭМ!$D$33:$D$776,СВЦЭМ!$A$33:$A$776,$A97,СВЦЭМ!$B$33:$B$776,J$83)+'СЕТ СН'!$H$14+СВЦЭМ!$D$10+'СЕТ СН'!$H$5-'СЕТ СН'!$H$24</f>
        <v>2945.2420428700002</v>
      </c>
      <c r="K97" s="36">
        <f>SUMIFS(СВЦЭМ!$D$33:$D$776,СВЦЭМ!$A$33:$A$776,$A97,СВЦЭМ!$B$33:$B$776,K$83)+'СЕТ СН'!$H$14+СВЦЭМ!$D$10+'СЕТ СН'!$H$5-'СЕТ СН'!$H$24</f>
        <v>2925.41223438</v>
      </c>
      <c r="L97" s="36">
        <f>SUMIFS(СВЦЭМ!$D$33:$D$776,СВЦЭМ!$A$33:$A$776,$A97,СВЦЭМ!$B$33:$B$776,L$83)+'СЕТ СН'!$H$14+СВЦЭМ!$D$10+'СЕТ СН'!$H$5-'СЕТ СН'!$H$24</f>
        <v>2927.80096856</v>
      </c>
      <c r="M97" s="36">
        <f>SUMIFS(СВЦЭМ!$D$33:$D$776,СВЦЭМ!$A$33:$A$776,$A97,СВЦЭМ!$B$33:$B$776,M$83)+'СЕТ СН'!$H$14+СВЦЭМ!$D$10+'СЕТ СН'!$H$5-'СЕТ СН'!$H$24</f>
        <v>2929.7284480500002</v>
      </c>
      <c r="N97" s="36">
        <f>SUMIFS(СВЦЭМ!$D$33:$D$776,СВЦЭМ!$A$33:$A$776,$A97,СВЦЭМ!$B$33:$B$776,N$83)+'СЕТ СН'!$H$14+СВЦЭМ!$D$10+'СЕТ СН'!$H$5-'СЕТ СН'!$H$24</f>
        <v>2920.91285341</v>
      </c>
      <c r="O97" s="36">
        <f>SUMIFS(СВЦЭМ!$D$33:$D$776,СВЦЭМ!$A$33:$A$776,$A97,СВЦЭМ!$B$33:$B$776,O$83)+'СЕТ СН'!$H$14+СВЦЭМ!$D$10+'СЕТ СН'!$H$5-'СЕТ СН'!$H$24</f>
        <v>2959.6494927600002</v>
      </c>
      <c r="P97" s="36">
        <f>SUMIFS(СВЦЭМ!$D$33:$D$776,СВЦЭМ!$A$33:$A$776,$A97,СВЦЭМ!$B$33:$B$776,P$83)+'СЕТ СН'!$H$14+СВЦЭМ!$D$10+'СЕТ СН'!$H$5-'СЕТ СН'!$H$24</f>
        <v>2979.53267955</v>
      </c>
      <c r="Q97" s="36">
        <f>SUMIFS(СВЦЭМ!$D$33:$D$776,СВЦЭМ!$A$33:$A$776,$A97,СВЦЭМ!$B$33:$B$776,Q$83)+'СЕТ СН'!$H$14+СВЦЭМ!$D$10+'СЕТ СН'!$H$5-'СЕТ СН'!$H$24</f>
        <v>2986.8860232300003</v>
      </c>
      <c r="R97" s="36">
        <f>SUMIFS(СВЦЭМ!$D$33:$D$776,СВЦЭМ!$A$33:$A$776,$A97,СВЦЭМ!$B$33:$B$776,R$83)+'СЕТ СН'!$H$14+СВЦЭМ!$D$10+'СЕТ СН'!$H$5-'СЕТ СН'!$H$24</f>
        <v>2952.6600037500002</v>
      </c>
      <c r="S97" s="36">
        <f>SUMIFS(СВЦЭМ!$D$33:$D$776,СВЦЭМ!$A$33:$A$776,$A97,СВЦЭМ!$B$33:$B$776,S$83)+'СЕТ СН'!$H$14+СВЦЭМ!$D$10+'СЕТ СН'!$H$5-'СЕТ СН'!$H$24</f>
        <v>2925.62647401</v>
      </c>
      <c r="T97" s="36">
        <f>SUMIFS(СВЦЭМ!$D$33:$D$776,СВЦЭМ!$A$33:$A$776,$A97,СВЦЭМ!$B$33:$B$776,T$83)+'СЕТ СН'!$H$14+СВЦЭМ!$D$10+'СЕТ СН'!$H$5-'СЕТ СН'!$H$24</f>
        <v>2943.4151363000001</v>
      </c>
      <c r="U97" s="36">
        <f>SUMIFS(СВЦЭМ!$D$33:$D$776,СВЦЭМ!$A$33:$A$776,$A97,СВЦЭМ!$B$33:$B$776,U$83)+'СЕТ СН'!$H$14+СВЦЭМ!$D$10+'СЕТ СН'!$H$5-'СЕТ СН'!$H$24</f>
        <v>2937.46141115</v>
      </c>
      <c r="V97" s="36">
        <f>SUMIFS(СВЦЭМ!$D$33:$D$776,СВЦЭМ!$A$33:$A$776,$A97,СВЦЭМ!$B$33:$B$776,V$83)+'СЕТ СН'!$H$14+СВЦЭМ!$D$10+'СЕТ СН'!$H$5-'СЕТ СН'!$H$24</f>
        <v>2929.0473490499999</v>
      </c>
      <c r="W97" s="36">
        <f>SUMIFS(СВЦЭМ!$D$33:$D$776,СВЦЭМ!$A$33:$A$776,$A97,СВЦЭМ!$B$33:$B$776,W$83)+'СЕТ СН'!$H$14+СВЦЭМ!$D$10+'СЕТ СН'!$H$5-'СЕТ СН'!$H$24</f>
        <v>2923.3819892299998</v>
      </c>
      <c r="X97" s="36">
        <f>SUMIFS(СВЦЭМ!$D$33:$D$776,СВЦЭМ!$A$33:$A$776,$A97,СВЦЭМ!$B$33:$B$776,X$83)+'СЕТ СН'!$H$14+СВЦЭМ!$D$10+'СЕТ СН'!$H$5-'СЕТ СН'!$H$24</f>
        <v>2928.1461230800001</v>
      </c>
      <c r="Y97" s="36">
        <f>SUMIFS(СВЦЭМ!$D$33:$D$776,СВЦЭМ!$A$33:$A$776,$A97,СВЦЭМ!$B$33:$B$776,Y$83)+'СЕТ СН'!$H$14+СВЦЭМ!$D$10+'СЕТ СН'!$H$5-'СЕТ СН'!$H$24</f>
        <v>2957.8832761200001</v>
      </c>
    </row>
    <row r="98" spans="1:25" ht="15.75" x14ac:dyDescent="0.2">
      <c r="A98" s="35">
        <f t="shared" si="2"/>
        <v>44180</v>
      </c>
      <c r="B98" s="36">
        <f>SUMIFS(СВЦЭМ!$D$33:$D$776,СВЦЭМ!$A$33:$A$776,$A98,СВЦЭМ!$B$33:$B$776,B$83)+'СЕТ СН'!$H$14+СВЦЭМ!$D$10+'СЕТ СН'!$H$5-'СЕТ СН'!$H$24</f>
        <v>3029.6203109799999</v>
      </c>
      <c r="C98" s="36">
        <f>SUMIFS(СВЦЭМ!$D$33:$D$776,СВЦЭМ!$A$33:$A$776,$A98,СВЦЭМ!$B$33:$B$776,C$83)+'СЕТ СН'!$H$14+СВЦЭМ!$D$10+'СЕТ СН'!$H$5-'СЕТ СН'!$H$24</f>
        <v>3079.0733275699999</v>
      </c>
      <c r="D98" s="36">
        <f>SUMIFS(СВЦЭМ!$D$33:$D$776,СВЦЭМ!$A$33:$A$776,$A98,СВЦЭМ!$B$33:$B$776,D$83)+'СЕТ СН'!$H$14+СВЦЭМ!$D$10+'СЕТ СН'!$H$5-'СЕТ СН'!$H$24</f>
        <v>3084.6150066300002</v>
      </c>
      <c r="E98" s="36">
        <f>SUMIFS(СВЦЭМ!$D$33:$D$776,СВЦЭМ!$A$33:$A$776,$A98,СВЦЭМ!$B$33:$B$776,E$83)+'СЕТ СН'!$H$14+СВЦЭМ!$D$10+'СЕТ СН'!$H$5-'СЕТ СН'!$H$24</f>
        <v>3088.36507248</v>
      </c>
      <c r="F98" s="36">
        <f>SUMIFS(СВЦЭМ!$D$33:$D$776,СВЦЭМ!$A$33:$A$776,$A98,СВЦЭМ!$B$33:$B$776,F$83)+'СЕТ СН'!$H$14+СВЦЭМ!$D$10+'СЕТ СН'!$H$5-'СЕТ СН'!$H$24</f>
        <v>3077.8505713899999</v>
      </c>
      <c r="G98" s="36">
        <f>SUMIFS(СВЦЭМ!$D$33:$D$776,СВЦЭМ!$A$33:$A$776,$A98,СВЦЭМ!$B$33:$B$776,G$83)+'СЕТ СН'!$H$14+СВЦЭМ!$D$10+'СЕТ СН'!$H$5-'СЕТ СН'!$H$24</f>
        <v>3043.64179001</v>
      </c>
      <c r="H98" s="36">
        <f>SUMIFS(СВЦЭМ!$D$33:$D$776,СВЦЭМ!$A$33:$A$776,$A98,СВЦЭМ!$B$33:$B$776,H$83)+'СЕТ СН'!$H$14+СВЦЭМ!$D$10+'СЕТ СН'!$H$5-'СЕТ СН'!$H$24</f>
        <v>3001.02346622</v>
      </c>
      <c r="I98" s="36">
        <f>SUMIFS(СВЦЭМ!$D$33:$D$776,СВЦЭМ!$A$33:$A$776,$A98,СВЦЭМ!$B$33:$B$776,I$83)+'СЕТ СН'!$H$14+СВЦЭМ!$D$10+'СЕТ СН'!$H$5-'СЕТ СН'!$H$24</f>
        <v>2962.1230940700002</v>
      </c>
      <c r="J98" s="36">
        <f>SUMIFS(СВЦЭМ!$D$33:$D$776,СВЦЭМ!$A$33:$A$776,$A98,СВЦЭМ!$B$33:$B$776,J$83)+'СЕТ СН'!$H$14+СВЦЭМ!$D$10+'СЕТ СН'!$H$5-'СЕТ СН'!$H$24</f>
        <v>2936.5788622800001</v>
      </c>
      <c r="K98" s="36">
        <f>SUMIFS(СВЦЭМ!$D$33:$D$776,СВЦЭМ!$A$33:$A$776,$A98,СВЦЭМ!$B$33:$B$776,K$83)+'СЕТ СН'!$H$14+СВЦЭМ!$D$10+'СЕТ СН'!$H$5-'СЕТ СН'!$H$24</f>
        <v>2911.8885032200001</v>
      </c>
      <c r="L98" s="36">
        <f>SUMIFS(СВЦЭМ!$D$33:$D$776,СВЦЭМ!$A$33:$A$776,$A98,СВЦЭМ!$B$33:$B$776,L$83)+'СЕТ СН'!$H$14+СВЦЭМ!$D$10+'СЕТ СН'!$H$5-'СЕТ СН'!$H$24</f>
        <v>2913.7013335199999</v>
      </c>
      <c r="M98" s="36">
        <f>SUMIFS(СВЦЭМ!$D$33:$D$776,СВЦЭМ!$A$33:$A$776,$A98,СВЦЭМ!$B$33:$B$776,M$83)+'СЕТ СН'!$H$14+СВЦЭМ!$D$10+'СЕТ СН'!$H$5-'СЕТ СН'!$H$24</f>
        <v>2921.2455906099999</v>
      </c>
      <c r="N98" s="36">
        <f>SUMIFS(СВЦЭМ!$D$33:$D$776,СВЦЭМ!$A$33:$A$776,$A98,СВЦЭМ!$B$33:$B$776,N$83)+'СЕТ СН'!$H$14+СВЦЭМ!$D$10+'СЕТ СН'!$H$5-'СЕТ СН'!$H$24</f>
        <v>2932.0922559300002</v>
      </c>
      <c r="O98" s="36">
        <f>SUMIFS(СВЦЭМ!$D$33:$D$776,СВЦЭМ!$A$33:$A$776,$A98,СВЦЭМ!$B$33:$B$776,O$83)+'СЕТ СН'!$H$14+СВЦЭМ!$D$10+'СЕТ СН'!$H$5-'СЕТ СН'!$H$24</f>
        <v>2981.2551702800001</v>
      </c>
      <c r="P98" s="36">
        <f>SUMIFS(СВЦЭМ!$D$33:$D$776,СВЦЭМ!$A$33:$A$776,$A98,СВЦЭМ!$B$33:$B$776,P$83)+'СЕТ СН'!$H$14+СВЦЭМ!$D$10+'СЕТ СН'!$H$5-'СЕТ СН'!$H$24</f>
        <v>2996.6156419500003</v>
      </c>
      <c r="Q98" s="36">
        <f>SUMIFS(СВЦЭМ!$D$33:$D$776,СВЦЭМ!$A$33:$A$776,$A98,СВЦЭМ!$B$33:$B$776,Q$83)+'СЕТ СН'!$H$14+СВЦЭМ!$D$10+'СЕТ СН'!$H$5-'СЕТ СН'!$H$24</f>
        <v>2997.6423553599998</v>
      </c>
      <c r="R98" s="36">
        <f>SUMIFS(СВЦЭМ!$D$33:$D$776,СВЦЭМ!$A$33:$A$776,$A98,СВЦЭМ!$B$33:$B$776,R$83)+'СЕТ СН'!$H$14+СВЦЭМ!$D$10+'СЕТ СН'!$H$5-'СЕТ СН'!$H$24</f>
        <v>2954.1179215000002</v>
      </c>
      <c r="S98" s="36">
        <f>SUMIFS(СВЦЭМ!$D$33:$D$776,СВЦЭМ!$A$33:$A$776,$A98,СВЦЭМ!$B$33:$B$776,S$83)+'СЕТ СН'!$H$14+СВЦЭМ!$D$10+'СЕТ СН'!$H$5-'СЕТ СН'!$H$24</f>
        <v>2925.9347102400002</v>
      </c>
      <c r="T98" s="36">
        <f>SUMIFS(СВЦЭМ!$D$33:$D$776,СВЦЭМ!$A$33:$A$776,$A98,СВЦЭМ!$B$33:$B$776,T$83)+'СЕТ СН'!$H$14+СВЦЭМ!$D$10+'СЕТ СН'!$H$5-'СЕТ СН'!$H$24</f>
        <v>2916.56303884</v>
      </c>
      <c r="U98" s="36">
        <f>SUMIFS(СВЦЭМ!$D$33:$D$776,СВЦЭМ!$A$33:$A$776,$A98,СВЦЭМ!$B$33:$B$776,U$83)+'СЕТ СН'!$H$14+СВЦЭМ!$D$10+'СЕТ СН'!$H$5-'СЕТ СН'!$H$24</f>
        <v>2921.76507593</v>
      </c>
      <c r="V98" s="36">
        <f>SUMIFS(СВЦЭМ!$D$33:$D$776,СВЦЭМ!$A$33:$A$776,$A98,СВЦЭМ!$B$33:$B$776,V$83)+'СЕТ СН'!$H$14+СВЦЭМ!$D$10+'СЕТ СН'!$H$5-'СЕТ СН'!$H$24</f>
        <v>2894.96307849</v>
      </c>
      <c r="W98" s="36">
        <f>SUMIFS(СВЦЭМ!$D$33:$D$776,СВЦЭМ!$A$33:$A$776,$A98,СВЦЭМ!$B$33:$B$776,W$83)+'СЕТ СН'!$H$14+СВЦЭМ!$D$10+'СЕТ СН'!$H$5-'СЕТ СН'!$H$24</f>
        <v>2919.91323943</v>
      </c>
      <c r="X98" s="36">
        <f>SUMIFS(СВЦЭМ!$D$33:$D$776,СВЦЭМ!$A$33:$A$776,$A98,СВЦЭМ!$B$33:$B$776,X$83)+'СЕТ СН'!$H$14+СВЦЭМ!$D$10+'СЕТ СН'!$H$5-'СЕТ СН'!$H$24</f>
        <v>2919.3243800099999</v>
      </c>
      <c r="Y98" s="36">
        <f>SUMIFS(СВЦЭМ!$D$33:$D$776,СВЦЭМ!$A$33:$A$776,$A98,СВЦЭМ!$B$33:$B$776,Y$83)+'СЕТ СН'!$H$14+СВЦЭМ!$D$10+'СЕТ СН'!$H$5-'СЕТ СН'!$H$24</f>
        <v>2934.0168176000002</v>
      </c>
    </row>
    <row r="99" spans="1:25" ht="15.75" x14ac:dyDescent="0.2">
      <c r="A99" s="35">
        <f t="shared" si="2"/>
        <v>44181</v>
      </c>
      <c r="B99" s="36">
        <f>SUMIFS(СВЦЭМ!$D$33:$D$776,СВЦЭМ!$A$33:$A$776,$A99,СВЦЭМ!$B$33:$B$776,B$83)+'СЕТ СН'!$H$14+СВЦЭМ!$D$10+'СЕТ СН'!$H$5-'СЕТ СН'!$H$24</f>
        <v>3038.2399690699999</v>
      </c>
      <c r="C99" s="36">
        <f>SUMIFS(СВЦЭМ!$D$33:$D$776,СВЦЭМ!$A$33:$A$776,$A99,СВЦЭМ!$B$33:$B$776,C$83)+'СЕТ СН'!$H$14+СВЦЭМ!$D$10+'СЕТ СН'!$H$5-'СЕТ СН'!$H$24</f>
        <v>3093.1731616400002</v>
      </c>
      <c r="D99" s="36">
        <f>SUMIFS(СВЦЭМ!$D$33:$D$776,СВЦЭМ!$A$33:$A$776,$A99,СВЦЭМ!$B$33:$B$776,D$83)+'СЕТ СН'!$H$14+СВЦЭМ!$D$10+'СЕТ СН'!$H$5-'СЕТ СН'!$H$24</f>
        <v>3103.14887331</v>
      </c>
      <c r="E99" s="36">
        <f>SUMIFS(СВЦЭМ!$D$33:$D$776,СВЦЭМ!$A$33:$A$776,$A99,СВЦЭМ!$B$33:$B$776,E$83)+'СЕТ СН'!$H$14+СВЦЭМ!$D$10+'СЕТ СН'!$H$5-'СЕТ СН'!$H$24</f>
        <v>3105.99290101</v>
      </c>
      <c r="F99" s="36">
        <f>SUMIFS(СВЦЭМ!$D$33:$D$776,СВЦЭМ!$A$33:$A$776,$A99,СВЦЭМ!$B$33:$B$776,F$83)+'СЕТ СН'!$H$14+СВЦЭМ!$D$10+'СЕТ СН'!$H$5-'СЕТ СН'!$H$24</f>
        <v>3097.8020770900002</v>
      </c>
      <c r="G99" s="36">
        <f>SUMIFS(СВЦЭМ!$D$33:$D$776,СВЦЭМ!$A$33:$A$776,$A99,СВЦЭМ!$B$33:$B$776,G$83)+'СЕТ СН'!$H$14+СВЦЭМ!$D$10+'СЕТ СН'!$H$5-'СЕТ СН'!$H$24</f>
        <v>3086.4239429999998</v>
      </c>
      <c r="H99" s="36">
        <f>SUMIFS(СВЦЭМ!$D$33:$D$776,СВЦЭМ!$A$33:$A$776,$A99,СВЦЭМ!$B$33:$B$776,H$83)+'СЕТ СН'!$H$14+СВЦЭМ!$D$10+'СЕТ СН'!$H$5-'СЕТ СН'!$H$24</f>
        <v>3054.9750047799998</v>
      </c>
      <c r="I99" s="36">
        <f>SUMIFS(СВЦЭМ!$D$33:$D$776,СВЦЭМ!$A$33:$A$776,$A99,СВЦЭМ!$B$33:$B$776,I$83)+'СЕТ СН'!$H$14+СВЦЭМ!$D$10+'СЕТ СН'!$H$5-'СЕТ СН'!$H$24</f>
        <v>2995.50262716</v>
      </c>
      <c r="J99" s="36">
        <f>SUMIFS(СВЦЭМ!$D$33:$D$776,СВЦЭМ!$A$33:$A$776,$A99,СВЦЭМ!$B$33:$B$776,J$83)+'СЕТ СН'!$H$14+СВЦЭМ!$D$10+'СЕТ СН'!$H$5-'СЕТ СН'!$H$24</f>
        <v>2952.7372518900002</v>
      </c>
      <c r="K99" s="36">
        <f>SUMIFS(СВЦЭМ!$D$33:$D$776,СВЦЭМ!$A$33:$A$776,$A99,СВЦЭМ!$B$33:$B$776,K$83)+'СЕТ СН'!$H$14+СВЦЭМ!$D$10+'СЕТ СН'!$H$5-'СЕТ СН'!$H$24</f>
        <v>2931.64543409</v>
      </c>
      <c r="L99" s="36">
        <f>SUMIFS(СВЦЭМ!$D$33:$D$776,СВЦЭМ!$A$33:$A$776,$A99,СВЦЭМ!$B$33:$B$776,L$83)+'СЕТ СН'!$H$14+СВЦЭМ!$D$10+'СЕТ СН'!$H$5-'СЕТ СН'!$H$24</f>
        <v>2927.9602919200001</v>
      </c>
      <c r="M99" s="36">
        <f>SUMIFS(СВЦЭМ!$D$33:$D$776,СВЦЭМ!$A$33:$A$776,$A99,СВЦЭМ!$B$33:$B$776,M$83)+'СЕТ СН'!$H$14+СВЦЭМ!$D$10+'СЕТ СН'!$H$5-'СЕТ СН'!$H$24</f>
        <v>2934.6943232200001</v>
      </c>
      <c r="N99" s="36">
        <f>SUMIFS(СВЦЭМ!$D$33:$D$776,СВЦЭМ!$A$33:$A$776,$A99,СВЦЭМ!$B$33:$B$776,N$83)+'СЕТ СН'!$H$14+СВЦЭМ!$D$10+'СЕТ СН'!$H$5-'СЕТ СН'!$H$24</f>
        <v>2941.7505892500003</v>
      </c>
      <c r="O99" s="36">
        <f>SUMIFS(СВЦЭМ!$D$33:$D$776,СВЦЭМ!$A$33:$A$776,$A99,СВЦЭМ!$B$33:$B$776,O$83)+'СЕТ СН'!$H$14+СВЦЭМ!$D$10+'СЕТ СН'!$H$5-'СЕТ СН'!$H$24</f>
        <v>2987.1525568400002</v>
      </c>
      <c r="P99" s="36">
        <f>SUMIFS(СВЦЭМ!$D$33:$D$776,СВЦЭМ!$A$33:$A$776,$A99,СВЦЭМ!$B$33:$B$776,P$83)+'СЕТ СН'!$H$14+СВЦЭМ!$D$10+'СЕТ СН'!$H$5-'СЕТ СН'!$H$24</f>
        <v>3004.6916663900001</v>
      </c>
      <c r="Q99" s="36">
        <f>SUMIFS(СВЦЭМ!$D$33:$D$776,СВЦЭМ!$A$33:$A$776,$A99,СВЦЭМ!$B$33:$B$776,Q$83)+'СЕТ СН'!$H$14+СВЦЭМ!$D$10+'СЕТ СН'!$H$5-'СЕТ СН'!$H$24</f>
        <v>3011.8097573599998</v>
      </c>
      <c r="R99" s="36">
        <f>SUMIFS(СВЦЭМ!$D$33:$D$776,СВЦЭМ!$A$33:$A$776,$A99,СВЦЭМ!$B$33:$B$776,R$83)+'СЕТ СН'!$H$14+СВЦЭМ!$D$10+'СЕТ СН'!$H$5-'СЕТ СН'!$H$24</f>
        <v>2975.7241070999999</v>
      </c>
      <c r="S99" s="36">
        <f>SUMIFS(СВЦЭМ!$D$33:$D$776,СВЦЭМ!$A$33:$A$776,$A99,СВЦЭМ!$B$33:$B$776,S$83)+'СЕТ СН'!$H$14+СВЦЭМ!$D$10+'СЕТ СН'!$H$5-'СЕТ СН'!$H$24</f>
        <v>2947.9106663299999</v>
      </c>
      <c r="T99" s="36">
        <f>SUMIFS(СВЦЭМ!$D$33:$D$776,СВЦЭМ!$A$33:$A$776,$A99,СВЦЭМ!$B$33:$B$776,T$83)+'СЕТ СН'!$H$14+СВЦЭМ!$D$10+'СЕТ СН'!$H$5-'СЕТ СН'!$H$24</f>
        <v>2927.2303288799999</v>
      </c>
      <c r="U99" s="36">
        <f>SUMIFS(СВЦЭМ!$D$33:$D$776,СВЦЭМ!$A$33:$A$776,$A99,СВЦЭМ!$B$33:$B$776,U$83)+'СЕТ СН'!$H$14+СВЦЭМ!$D$10+'СЕТ СН'!$H$5-'СЕТ СН'!$H$24</f>
        <v>2930.1142368700002</v>
      </c>
      <c r="V99" s="36">
        <f>SUMIFS(СВЦЭМ!$D$33:$D$776,СВЦЭМ!$A$33:$A$776,$A99,СВЦЭМ!$B$33:$B$776,V$83)+'СЕТ СН'!$H$14+СВЦЭМ!$D$10+'СЕТ СН'!$H$5-'СЕТ СН'!$H$24</f>
        <v>2942.1811296699998</v>
      </c>
      <c r="W99" s="36">
        <f>SUMIFS(СВЦЭМ!$D$33:$D$776,СВЦЭМ!$A$33:$A$776,$A99,СВЦЭМ!$B$33:$B$776,W$83)+'СЕТ СН'!$H$14+СВЦЭМ!$D$10+'СЕТ СН'!$H$5-'СЕТ СН'!$H$24</f>
        <v>2955.65535271</v>
      </c>
      <c r="X99" s="36">
        <f>SUMIFS(СВЦЭМ!$D$33:$D$776,СВЦЭМ!$A$33:$A$776,$A99,СВЦЭМ!$B$33:$B$776,X$83)+'СЕТ СН'!$H$14+СВЦЭМ!$D$10+'СЕТ СН'!$H$5-'СЕТ СН'!$H$24</f>
        <v>2977.5330999100001</v>
      </c>
      <c r="Y99" s="36">
        <f>SUMIFS(СВЦЭМ!$D$33:$D$776,СВЦЭМ!$A$33:$A$776,$A99,СВЦЭМ!$B$33:$B$776,Y$83)+'СЕТ СН'!$H$14+СВЦЭМ!$D$10+'СЕТ СН'!$H$5-'СЕТ СН'!$H$24</f>
        <v>2996.39293834</v>
      </c>
    </row>
    <row r="100" spans="1:25" ht="15.75" x14ac:dyDescent="0.2">
      <c r="A100" s="35">
        <f t="shared" si="2"/>
        <v>44182</v>
      </c>
      <c r="B100" s="36">
        <f>SUMIFS(СВЦЭМ!$D$33:$D$776,СВЦЭМ!$A$33:$A$776,$A100,СВЦЭМ!$B$33:$B$776,B$83)+'СЕТ СН'!$H$14+СВЦЭМ!$D$10+'СЕТ СН'!$H$5-'СЕТ СН'!$H$24</f>
        <v>3044.4621886099999</v>
      </c>
      <c r="C100" s="36">
        <f>SUMIFS(СВЦЭМ!$D$33:$D$776,СВЦЭМ!$A$33:$A$776,$A100,СВЦЭМ!$B$33:$B$776,C$83)+'СЕТ СН'!$H$14+СВЦЭМ!$D$10+'СЕТ СН'!$H$5-'СЕТ СН'!$H$24</f>
        <v>3099.14192731</v>
      </c>
      <c r="D100" s="36">
        <f>SUMIFS(СВЦЭМ!$D$33:$D$776,СВЦЭМ!$A$33:$A$776,$A100,СВЦЭМ!$B$33:$B$776,D$83)+'СЕТ СН'!$H$14+СВЦЭМ!$D$10+'СЕТ СН'!$H$5-'СЕТ СН'!$H$24</f>
        <v>3106.6975896700001</v>
      </c>
      <c r="E100" s="36">
        <f>SUMIFS(СВЦЭМ!$D$33:$D$776,СВЦЭМ!$A$33:$A$776,$A100,СВЦЭМ!$B$33:$B$776,E$83)+'СЕТ СН'!$H$14+СВЦЭМ!$D$10+'СЕТ СН'!$H$5-'СЕТ СН'!$H$24</f>
        <v>3111.4280286399999</v>
      </c>
      <c r="F100" s="36">
        <f>SUMIFS(СВЦЭМ!$D$33:$D$776,СВЦЭМ!$A$33:$A$776,$A100,СВЦЭМ!$B$33:$B$776,F$83)+'СЕТ СН'!$H$14+СВЦЭМ!$D$10+'СЕТ СН'!$H$5-'СЕТ СН'!$H$24</f>
        <v>3100.2898514500002</v>
      </c>
      <c r="G100" s="36">
        <f>SUMIFS(СВЦЭМ!$D$33:$D$776,СВЦЭМ!$A$33:$A$776,$A100,СВЦЭМ!$B$33:$B$776,G$83)+'СЕТ СН'!$H$14+СВЦЭМ!$D$10+'СЕТ СН'!$H$5-'СЕТ СН'!$H$24</f>
        <v>3087.90666491</v>
      </c>
      <c r="H100" s="36">
        <f>SUMIFS(СВЦЭМ!$D$33:$D$776,СВЦЭМ!$A$33:$A$776,$A100,СВЦЭМ!$B$33:$B$776,H$83)+'СЕТ СН'!$H$14+СВЦЭМ!$D$10+'СЕТ СН'!$H$5-'СЕТ СН'!$H$24</f>
        <v>3055.77078355</v>
      </c>
      <c r="I100" s="36">
        <f>SUMIFS(СВЦЭМ!$D$33:$D$776,СВЦЭМ!$A$33:$A$776,$A100,СВЦЭМ!$B$33:$B$776,I$83)+'СЕТ СН'!$H$14+СВЦЭМ!$D$10+'СЕТ СН'!$H$5-'СЕТ СН'!$H$24</f>
        <v>3009.1002720400002</v>
      </c>
      <c r="J100" s="36">
        <f>SUMIFS(СВЦЭМ!$D$33:$D$776,СВЦЭМ!$A$33:$A$776,$A100,СВЦЭМ!$B$33:$B$776,J$83)+'СЕТ СН'!$H$14+СВЦЭМ!$D$10+'СЕТ СН'!$H$5-'СЕТ СН'!$H$24</f>
        <v>2959.9779783200001</v>
      </c>
      <c r="K100" s="36">
        <f>SUMIFS(СВЦЭМ!$D$33:$D$776,СВЦЭМ!$A$33:$A$776,$A100,СВЦЭМ!$B$33:$B$776,K$83)+'СЕТ СН'!$H$14+СВЦЭМ!$D$10+'СЕТ СН'!$H$5-'СЕТ СН'!$H$24</f>
        <v>2931.3106618400002</v>
      </c>
      <c r="L100" s="36">
        <f>SUMIFS(СВЦЭМ!$D$33:$D$776,СВЦЭМ!$A$33:$A$776,$A100,СВЦЭМ!$B$33:$B$776,L$83)+'СЕТ СН'!$H$14+СВЦЭМ!$D$10+'СЕТ СН'!$H$5-'СЕТ СН'!$H$24</f>
        <v>2930.6566099199999</v>
      </c>
      <c r="M100" s="36">
        <f>SUMIFS(СВЦЭМ!$D$33:$D$776,СВЦЭМ!$A$33:$A$776,$A100,СВЦЭМ!$B$33:$B$776,M$83)+'СЕТ СН'!$H$14+СВЦЭМ!$D$10+'СЕТ СН'!$H$5-'СЕТ СН'!$H$24</f>
        <v>2942.7712464900001</v>
      </c>
      <c r="N100" s="36">
        <f>SUMIFS(СВЦЭМ!$D$33:$D$776,СВЦЭМ!$A$33:$A$776,$A100,СВЦЭМ!$B$33:$B$776,N$83)+'СЕТ СН'!$H$14+СВЦЭМ!$D$10+'СЕТ СН'!$H$5-'СЕТ СН'!$H$24</f>
        <v>2958.1843498500002</v>
      </c>
      <c r="O100" s="36">
        <f>SUMIFS(СВЦЭМ!$D$33:$D$776,СВЦЭМ!$A$33:$A$776,$A100,СВЦЭМ!$B$33:$B$776,O$83)+'СЕТ СН'!$H$14+СВЦЭМ!$D$10+'СЕТ СН'!$H$5-'СЕТ СН'!$H$24</f>
        <v>3004.5122860700003</v>
      </c>
      <c r="P100" s="36">
        <f>SUMIFS(СВЦЭМ!$D$33:$D$776,СВЦЭМ!$A$33:$A$776,$A100,СВЦЭМ!$B$33:$B$776,P$83)+'СЕТ СН'!$H$14+СВЦЭМ!$D$10+'СЕТ СН'!$H$5-'СЕТ СН'!$H$24</f>
        <v>3020.49484588</v>
      </c>
      <c r="Q100" s="36">
        <f>SUMIFS(СВЦЭМ!$D$33:$D$776,СВЦЭМ!$A$33:$A$776,$A100,СВЦЭМ!$B$33:$B$776,Q$83)+'СЕТ СН'!$H$14+СВЦЭМ!$D$10+'СЕТ СН'!$H$5-'СЕТ СН'!$H$24</f>
        <v>3024.7151271000002</v>
      </c>
      <c r="R100" s="36">
        <f>SUMIFS(СВЦЭМ!$D$33:$D$776,СВЦЭМ!$A$33:$A$776,$A100,СВЦЭМ!$B$33:$B$776,R$83)+'СЕТ СН'!$H$14+СВЦЭМ!$D$10+'СЕТ СН'!$H$5-'СЕТ СН'!$H$24</f>
        <v>2988.65010097</v>
      </c>
      <c r="S100" s="36">
        <f>SUMIFS(СВЦЭМ!$D$33:$D$776,СВЦЭМ!$A$33:$A$776,$A100,СВЦЭМ!$B$33:$B$776,S$83)+'СЕТ СН'!$H$14+СВЦЭМ!$D$10+'СЕТ СН'!$H$5-'СЕТ СН'!$H$24</f>
        <v>2952.3977236700002</v>
      </c>
      <c r="T100" s="36">
        <f>SUMIFS(СВЦЭМ!$D$33:$D$776,СВЦЭМ!$A$33:$A$776,$A100,СВЦЭМ!$B$33:$B$776,T$83)+'СЕТ СН'!$H$14+СВЦЭМ!$D$10+'СЕТ СН'!$H$5-'СЕТ СН'!$H$24</f>
        <v>2929.1084880100002</v>
      </c>
      <c r="U100" s="36">
        <f>SUMIFS(СВЦЭМ!$D$33:$D$776,СВЦЭМ!$A$33:$A$776,$A100,СВЦЭМ!$B$33:$B$776,U$83)+'СЕТ СН'!$H$14+СВЦЭМ!$D$10+'СЕТ СН'!$H$5-'СЕТ СН'!$H$24</f>
        <v>2934.45309959</v>
      </c>
      <c r="V100" s="36">
        <f>SUMIFS(СВЦЭМ!$D$33:$D$776,СВЦЭМ!$A$33:$A$776,$A100,СВЦЭМ!$B$33:$B$776,V$83)+'СЕТ СН'!$H$14+СВЦЭМ!$D$10+'СЕТ СН'!$H$5-'СЕТ СН'!$H$24</f>
        <v>2947.2300485400001</v>
      </c>
      <c r="W100" s="36">
        <f>SUMIFS(СВЦЭМ!$D$33:$D$776,СВЦЭМ!$A$33:$A$776,$A100,СВЦЭМ!$B$33:$B$776,W$83)+'СЕТ СН'!$H$14+СВЦЭМ!$D$10+'СЕТ СН'!$H$5-'СЕТ СН'!$H$24</f>
        <v>2961.8194077600001</v>
      </c>
      <c r="X100" s="36">
        <f>SUMIFS(СВЦЭМ!$D$33:$D$776,СВЦЭМ!$A$33:$A$776,$A100,СВЦЭМ!$B$33:$B$776,X$83)+'СЕТ СН'!$H$14+СВЦЭМ!$D$10+'СЕТ СН'!$H$5-'СЕТ СН'!$H$24</f>
        <v>2971.4780581599998</v>
      </c>
      <c r="Y100" s="36">
        <f>SUMIFS(СВЦЭМ!$D$33:$D$776,СВЦЭМ!$A$33:$A$776,$A100,СВЦЭМ!$B$33:$B$776,Y$83)+'СЕТ СН'!$H$14+СВЦЭМ!$D$10+'СЕТ СН'!$H$5-'СЕТ СН'!$H$24</f>
        <v>2991.68861388</v>
      </c>
    </row>
    <row r="101" spans="1:25" ht="15.75" x14ac:dyDescent="0.2">
      <c r="A101" s="35">
        <f t="shared" si="2"/>
        <v>44183</v>
      </c>
      <c r="B101" s="36">
        <f>SUMIFS(СВЦЭМ!$D$33:$D$776,СВЦЭМ!$A$33:$A$776,$A101,СВЦЭМ!$B$33:$B$776,B$83)+'СЕТ СН'!$H$14+СВЦЭМ!$D$10+'СЕТ СН'!$H$5-'СЕТ СН'!$H$24</f>
        <v>3028.0113067900002</v>
      </c>
      <c r="C101" s="36">
        <f>SUMIFS(СВЦЭМ!$D$33:$D$776,СВЦЭМ!$A$33:$A$776,$A101,СВЦЭМ!$B$33:$B$776,C$83)+'СЕТ СН'!$H$14+СВЦЭМ!$D$10+'СЕТ СН'!$H$5-'СЕТ СН'!$H$24</f>
        <v>3090.4021211700001</v>
      </c>
      <c r="D101" s="36">
        <f>SUMIFS(СВЦЭМ!$D$33:$D$776,СВЦЭМ!$A$33:$A$776,$A101,СВЦЭМ!$B$33:$B$776,D$83)+'СЕТ СН'!$H$14+СВЦЭМ!$D$10+'СЕТ СН'!$H$5-'СЕТ СН'!$H$24</f>
        <v>3112.4022862900001</v>
      </c>
      <c r="E101" s="36">
        <f>SUMIFS(СВЦЭМ!$D$33:$D$776,СВЦЭМ!$A$33:$A$776,$A101,СВЦЭМ!$B$33:$B$776,E$83)+'СЕТ СН'!$H$14+СВЦЭМ!$D$10+'СЕТ СН'!$H$5-'СЕТ СН'!$H$24</f>
        <v>3120.49442709</v>
      </c>
      <c r="F101" s="36">
        <f>SUMIFS(СВЦЭМ!$D$33:$D$776,СВЦЭМ!$A$33:$A$776,$A101,СВЦЭМ!$B$33:$B$776,F$83)+'СЕТ СН'!$H$14+СВЦЭМ!$D$10+'СЕТ СН'!$H$5-'СЕТ СН'!$H$24</f>
        <v>3123.0319731</v>
      </c>
      <c r="G101" s="36">
        <f>SUMIFS(СВЦЭМ!$D$33:$D$776,СВЦЭМ!$A$33:$A$776,$A101,СВЦЭМ!$B$33:$B$776,G$83)+'СЕТ СН'!$H$14+СВЦЭМ!$D$10+'СЕТ СН'!$H$5-'СЕТ СН'!$H$24</f>
        <v>3099.2013233100001</v>
      </c>
      <c r="H101" s="36">
        <f>SUMIFS(СВЦЭМ!$D$33:$D$776,СВЦЭМ!$A$33:$A$776,$A101,СВЦЭМ!$B$33:$B$776,H$83)+'СЕТ СН'!$H$14+СВЦЭМ!$D$10+'СЕТ СН'!$H$5-'СЕТ СН'!$H$24</f>
        <v>3063.1938921700003</v>
      </c>
      <c r="I101" s="36">
        <f>SUMIFS(СВЦЭМ!$D$33:$D$776,СВЦЭМ!$A$33:$A$776,$A101,СВЦЭМ!$B$33:$B$776,I$83)+'СЕТ СН'!$H$14+СВЦЭМ!$D$10+'СЕТ СН'!$H$5-'СЕТ СН'!$H$24</f>
        <v>3004.0711018400002</v>
      </c>
      <c r="J101" s="36">
        <f>SUMIFS(СВЦЭМ!$D$33:$D$776,СВЦЭМ!$A$33:$A$776,$A101,СВЦЭМ!$B$33:$B$776,J$83)+'СЕТ СН'!$H$14+СВЦЭМ!$D$10+'СЕТ СН'!$H$5-'СЕТ СН'!$H$24</f>
        <v>2956.6041397200001</v>
      </c>
      <c r="K101" s="36">
        <f>SUMIFS(СВЦЭМ!$D$33:$D$776,СВЦЭМ!$A$33:$A$776,$A101,СВЦЭМ!$B$33:$B$776,K$83)+'СЕТ СН'!$H$14+СВЦЭМ!$D$10+'СЕТ СН'!$H$5-'СЕТ СН'!$H$24</f>
        <v>2943.3037684800001</v>
      </c>
      <c r="L101" s="36">
        <f>SUMIFS(СВЦЭМ!$D$33:$D$776,СВЦЭМ!$A$33:$A$776,$A101,СВЦЭМ!$B$33:$B$776,L$83)+'СЕТ СН'!$H$14+СВЦЭМ!$D$10+'СЕТ СН'!$H$5-'СЕТ СН'!$H$24</f>
        <v>2950.6628638699999</v>
      </c>
      <c r="M101" s="36">
        <f>SUMIFS(СВЦЭМ!$D$33:$D$776,СВЦЭМ!$A$33:$A$776,$A101,СВЦЭМ!$B$33:$B$776,M$83)+'СЕТ СН'!$H$14+СВЦЭМ!$D$10+'СЕТ СН'!$H$5-'СЕТ СН'!$H$24</f>
        <v>2939.99018669</v>
      </c>
      <c r="N101" s="36">
        <f>SUMIFS(СВЦЭМ!$D$33:$D$776,СВЦЭМ!$A$33:$A$776,$A101,СВЦЭМ!$B$33:$B$776,N$83)+'СЕТ СН'!$H$14+СВЦЭМ!$D$10+'СЕТ СН'!$H$5-'СЕТ СН'!$H$24</f>
        <v>2933.3416296599999</v>
      </c>
      <c r="O101" s="36">
        <f>SUMIFS(СВЦЭМ!$D$33:$D$776,СВЦЭМ!$A$33:$A$776,$A101,СВЦЭМ!$B$33:$B$776,O$83)+'СЕТ СН'!$H$14+СВЦЭМ!$D$10+'СЕТ СН'!$H$5-'СЕТ СН'!$H$24</f>
        <v>2958.67664319</v>
      </c>
      <c r="P101" s="36">
        <f>SUMIFS(СВЦЭМ!$D$33:$D$776,СВЦЭМ!$A$33:$A$776,$A101,СВЦЭМ!$B$33:$B$776,P$83)+'СЕТ СН'!$H$14+СВЦЭМ!$D$10+'СЕТ СН'!$H$5-'СЕТ СН'!$H$24</f>
        <v>2978.5841626900001</v>
      </c>
      <c r="Q101" s="36">
        <f>SUMIFS(СВЦЭМ!$D$33:$D$776,СВЦЭМ!$A$33:$A$776,$A101,СВЦЭМ!$B$33:$B$776,Q$83)+'СЕТ СН'!$H$14+СВЦЭМ!$D$10+'СЕТ СН'!$H$5-'СЕТ СН'!$H$24</f>
        <v>2986.7487094500002</v>
      </c>
      <c r="R101" s="36">
        <f>SUMIFS(СВЦЭМ!$D$33:$D$776,СВЦЭМ!$A$33:$A$776,$A101,СВЦЭМ!$B$33:$B$776,R$83)+'СЕТ СН'!$H$14+СВЦЭМ!$D$10+'СЕТ СН'!$H$5-'СЕТ СН'!$H$24</f>
        <v>2954.99565656</v>
      </c>
      <c r="S101" s="36">
        <f>SUMIFS(СВЦЭМ!$D$33:$D$776,СВЦЭМ!$A$33:$A$776,$A101,СВЦЭМ!$B$33:$B$776,S$83)+'СЕТ СН'!$H$14+СВЦЭМ!$D$10+'СЕТ СН'!$H$5-'СЕТ СН'!$H$24</f>
        <v>2926.4324888199999</v>
      </c>
      <c r="T101" s="36">
        <f>SUMIFS(СВЦЭМ!$D$33:$D$776,СВЦЭМ!$A$33:$A$776,$A101,СВЦЭМ!$B$33:$B$776,T$83)+'СЕТ СН'!$H$14+СВЦЭМ!$D$10+'СЕТ СН'!$H$5-'СЕТ СН'!$H$24</f>
        <v>2939.4673336300002</v>
      </c>
      <c r="U101" s="36">
        <f>SUMIFS(СВЦЭМ!$D$33:$D$776,СВЦЭМ!$A$33:$A$776,$A101,СВЦЭМ!$B$33:$B$776,U$83)+'СЕТ СН'!$H$14+СВЦЭМ!$D$10+'СЕТ СН'!$H$5-'СЕТ СН'!$H$24</f>
        <v>2947.53471709</v>
      </c>
      <c r="V101" s="36">
        <f>SUMIFS(СВЦЭМ!$D$33:$D$776,СВЦЭМ!$A$33:$A$776,$A101,СВЦЭМ!$B$33:$B$776,V$83)+'СЕТ СН'!$H$14+СВЦЭМ!$D$10+'СЕТ СН'!$H$5-'СЕТ СН'!$H$24</f>
        <v>2931.3148900300002</v>
      </c>
      <c r="W101" s="36">
        <f>SUMIFS(СВЦЭМ!$D$33:$D$776,СВЦЭМ!$A$33:$A$776,$A101,СВЦЭМ!$B$33:$B$776,W$83)+'СЕТ СН'!$H$14+СВЦЭМ!$D$10+'СЕТ СН'!$H$5-'СЕТ СН'!$H$24</f>
        <v>2938.1687514</v>
      </c>
      <c r="X101" s="36">
        <f>SUMIFS(СВЦЭМ!$D$33:$D$776,СВЦЭМ!$A$33:$A$776,$A101,СВЦЭМ!$B$33:$B$776,X$83)+'СЕТ СН'!$H$14+СВЦЭМ!$D$10+'СЕТ СН'!$H$5-'СЕТ СН'!$H$24</f>
        <v>2948.4508306500002</v>
      </c>
      <c r="Y101" s="36">
        <f>SUMIFS(СВЦЭМ!$D$33:$D$776,СВЦЭМ!$A$33:$A$776,$A101,СВЦЭМ!$B$33:$B$776,Y$83)+'СЕТ СН'!$H$14+СВЦЭМ!$D$10+'СЕТ СН'!$H$5-'СЕТ СН'!$H$24</f>
        <v>2969.0198657800001</v>
      </c>
    </row>
    <row r="102" spans="1:25" ht="15.75" x14ac:dyDescent="0.2">
      <c r="A102" s="35">
        <f t="shared" si="2"/>
        <v>44184</v>
      </c>
      <c r="B102" s="36">
        <f>SUMIFS(СВЦЭМ!$D$33:$D$776,СВЦЭМ!$A$33:$A$776,$A102,СВЦЭМ!$B$33:$B$776,B$83)+'СЕТ СН'!$H$14+СВЦЭМ!$D$10+'СЕТ СН'!$H$5-'СЕТ СН'!$H$24</f>
        <v>3011.7318796300001</v>
      </c>
      <c r="C102" s="36">
        <f>SUMIFS(СВЦЭМ!$D$33:$D$776,СВЦЭМ!$A$33:$A$776,$A102,СВЦЭМ!$B$33:$B$776,C$83)+'СЕТ СН'!$H$14+СВЦЭМ!$D$10+'СЕТ СН'!$H$5-'СЕТ СН'!$H$24</f>
        <v>3078.3257272800001</v>
      </c>
      <c r="D102" s="36">
        <f>SUMIFS(СВЦЭМ!$D$33:$D$776,СВЦЭМ!$A$33:$A$776,$A102,СВЦЭМ!$B$33:$B$776,D$83)+'СЕТ СН'!$H$14+СВЦЭМ!$D$10+'СЕТ СН'!$H$5-'СЕТ СН'!$H$24</f>
        <v>3092.52941272</v>
      </c>
      <c r="E102" s="36">
        <f>SUMIFS(СВЦЭМ!$D$33:$D$776,СВЦЭМ!$A$33:$A$776,$A102,СВЦЭМ!$B$33:$B$776,E$83)+'СЕТ СН'!$H$14+СВЦЭМ!$D$10+'СЕТ СН'!$H$5-'СЕТ СН'!$H$24</f>
        <v>3101.8454166800002</v>
      </c>
      <c r="F102" s="36">
        <f>SUMIFS(СВЦЭМ!$D$33:$D$776,СВЦЭМ!$A$33:$A$776,$A102,СВЦЭМ!$B$33:$B$776,F$83)+'СЕТ СН'!$H$14+СВЦЭМ!$D$10+'СЕТ СН'!$H$5-'СЕТ СН'!$H$24</f>
        <v>3100.5193974700001</v>
      </c>
      <c r="G102" s="36">
        <f>SUMIFS(СВЦЭМ!$D$33:$D$776,СВЦЭМ!$A$33:$A$776,$A102,СВЦЭМ!$B$33:$B$776,G$83)+'СЕТ СН'!$H$14+СВЦЭМ!$D$10+'СЕТ СН'!$H$5-'СЕТ СН'!$H$24</f>
        <v>3096.4869182399998</v>
      </c>
      <c r="H102" s="36">
        <f>SUMIFS(СВЦЭМ!$D$33:$D$776,СВЦЭМ!$A$33:$A$776,$A102,СВЦЭМ!$B$33:$B$776,H$83)+'СЕТ СН'!$H$14+СВЦЭМ!$D$10+'СЕТ СН'!$H$5-'СЕТ СН'!$H$24</f>
        <v>3084.2122223400002</v>
      </c>
      <c r="I102" s="36">
        <f>SUMIFS(СВЦЭМ!$D$33:$D$776,СВЦЭМ!$A$33:$A$776,$A102,СВЦЭМ!$B$33:$B$776,I$83)+'СЕТ СН'!$H$14+СВЦЭМ!$D$10+'СЕТ СН'!$H$5-'СЕТ СН'!$H$24</f>
        <v>3044.1932288799999</v>
      </c>
      <c r="J102" s="36">
        <f>SUMIFS(СВЦЭМ!$D$33:$D$776,СВЦЭМ!$A$33:$A$776,$A102,СВЦЭМ!$B$33:$B$776,J$83)+'СЕТ СН'!$H$14+СВЦЭМ!$D$10+'СЕТ СН'!$H$5-'СЕТ СН'!$H$24</f>
        <v>2961.9125147</v>
      </c>
      <c r="K102" s="36">
        <f>SUMIFS(СВЦЭМ!$D$33:$D$776,СВЦЭМ!$A$33:$A$776,$A102,СВЦЭМ!$B$33:$B$776,K$83)+'СЕТ СН'!$H$14+СВЦЭМ!$D$10+'СЕТ СН'!$H$5-'СЕТ СН'!$H$24</f>
        <v>2922.53820266</v>
      </c>
      <c r="L102" s="36">
        <f>SUMIFS(СВЦЭМ!$D$33:$D$776,СВЦЭМ!$A$33:$A$776,$A102,СВЦЭМ!$B$33:$B$776,L$83)+'СЕТ СН'!$H$14+СВЦЭМ!$D$10+'СЕТ СН'!$H$5-'СЕТ СН'!$H$24</f>
        <v>2933.5695253600002</v>
      </c>
      <c r="M102" s="36">
        <f>SUMIFS(СВЦЭМ!$D$33:$D$776,СВЦЭМ!$A$33:$A$776,$A102,СВЦЭМ!$B$33:$B$776,M$83)+'СЕТ СН'!$H$14+СВЦЭМ!$D$10+'СЕТ СН'!$H$5-'СЕТ СН'!$H$24</f>
        <v>2928.04484189</v>
      </c>
      <c r="N102" s="36">
        <f>SUMIFS(СВЦЭМ!$D$33:$D$776,СВЦЭМ!$A$33:$A$776,$A102,СВЦЭМ!$B$33:$B$776,N$83)+'СЕТ СН'!$H$14+СВЦЭМ!$D$10+'СЕТ СН'!$H$5-'СЕТ СН'!$H$24</f>
        <v>2938.3717799800002</v>
      </c>
      <c r="O102" s="36">
        <f>SUMIFS(СВЦЭМ!$D$33:$D$776,СВЦЭМ!$A$33:$A$776,$A102,СВЦЭМ!$B$33:$B$776,O$83)+'СЕТ СН'!$H$14+СВЦЭМ!$D$10+'СЕТ СН'!$H$5-'СЕТ СН'!$H$24</f>
        <v>2991.0324610900002</v>
      </c>
      <c r="P102" s="36">
        <f>SUMIFS(СВЦЭМ!$D$33:$D$776,СВЦЭМ!$A$33:$A$776,$A102,СВЦЭМ!$B$33:$B$776,P$83)+'СЕТ СН'!$H$14+СВЦЭМ!$D$10+'СЕТ СН'!$H$5-'СЕТ СН'!$H$24</f>
        <v>3012.5116002300001</v>
      </c>
      <c r="Q102" s="36">
        <f>SUMIFS(СВЦЭМ!$D$33:$D$776,СВЦЭМ!$A$33:$A$776,$A102,СВЦЭМ!$B$33:$B$776,Q$83)+'СЕТ СН'!$H$14+СВЦЭМ!$D$10+'СЕТ СН'!$H$5-'СЕТ СН'!$H$24</f>
        <v>3013.3003743899999</v>
      </c>
      <c r="R102" s="36">
        <f>SUMIFS(СВЦЭМ!$D$33:$D$776,СВЦЭМ!$A$33:$A$776,$A102,СВЦЭМ!$B$33:$B$776,R$83)+'СЕТ СН'!$H$14+СВЦЭМ!$D$10+'СЕТ СН'!$H$5-'СЕТ СН'!$H$24</f>
        <v>2970.4890659600001</v>
      </c>
      <c r="S102" s="36">
        <f>SUMIFS(СВЦЭМ!$D$33:$D$776,СВЦЭМ!$A$33:$A$776,$A102,СВЦЭМ!$B$33:$B$776,S$83)+'СЕТ СН'!$H$14+СВЦЭМ!$D$10+'СЕТ СН'!$H$5-'СЕТ СН'!$H$24</f>
        <v>2936.5224574100002</v>
      </c>
      <c r="T102" s="36">
        <f>SUMIFS(СВЦЭМ!$D$33:$D$776,СВЦЭМ!$A$33:$A$776,$A102,СВЦЭМ!$B$33:$B$776,T$83)+'СЕТ СН'!$H$14+СВЦЭМ!$D$10+'СЕТ СН'!$H$5-'СЕТ СН'!$H$24</f>
        <v>2932.7055558000002</v>
      </c>
      <c r="U102" s="36">
        <f>SUMIFS(СВЦЭМ!$D$33:$D$776,СВЦЭМ!$A$33:$A$776,$A102,СВЦЭМ!$B$33:$B$776,U$83)+'СЕТ СН'!$H$14+СВЦЭМ!$D$10+'СЕТ СН'!$H$5-'СЕТ СН'!$H$24</f>
        <v>2927.1683694000003</v>
      </c>
      <c r="V102" s="36">
        <f>SUMIFS(СВЦЭМ!$D$33:$D$776,СВЦЭМ!$A$33:$A$776,$A102,СВЦЭМ!$B$33:$B$776,V$83)+'СЕТ СН'!$H$14+СВЦЭМ!$D$10+'СЕТ СН'!$H$5-'СЕТ СН'!$H$24</f>
        <v>2928.4137420100001</v>
      </c>
      <c r="W102" s="36">
        <f>SUMIFS(СВЦЭМ!$D$33:$D$776,СВЦЭМ!$A$33:$A$776,$A102,СВЦЭМ!$B$33:$B$776,W$83)+'СЕТ СН'!$H$14+СВЦЭМ!$D$10+'СЕТ СН'!$H$5-'СЕТ СН'!$H$24</f>
        <v>2942.84051972</v>
      </c>
      <c r="X102" s="36">
        <f>SUMIFS(СВЦЭМ!$D$33:$D$776,СВЦЭМ!$A$33:$A$776,$A102,СВЦЭМ!$B$33:$B$776,X$83)+'СЕТ СН'!$H$14+СВЦЭМ!$D$10+'СЕТ СН'!$H$5-'СЕТ СН'!$H$24</f>
        <v>2958.9208878600002</v>
      </c>
      <c r="Y102" s="36">
        <f>SUMIFS(СВЦЭМ!$D$33:$D$776,СВЦЭМ!$A$33:$A$776,$A102,СВЦЭМ!$B$33:$B$776,Y$83)+'СЕТ СН'!$H$14+СВЦЭМ!$D$10+'СЕТ СН'!$H$5-'СЕТ СН'!$H$24</f>
        <v>2968.78059811</v>
      </c>
    </row>
    <row r="103" spans="1:25" ht="15.75" x14ac:dyDescent="0.2">
      <c r="A103" s="35">
        <f t="shared" si="2"/>
        <v>44185</v>
      </c>
      <c r="B103" s="36">
        <f>SUMIFS(СВЦЭМ!$D$33:$D$776,СВЦЭМ!$A$33:$A$776,$A103,СВЦЭМ!$B$33:$B$776,B$83)+'СЕТ СН'!$H$14+СВЦЭМ!$D$10+'СЕТ СН'!$H$5-'СЕТ СН'!$H$24</f>
        <v>3030.8969484999998</v>
      </c>
      <c r="C103" s="36">
        <f>SUMIFS(СВЦЭМ!$D$33:$D$776,СВЦЭМ!$A$33:$A$776,$A103,СВЦЭМ!$B$33:$B$776,C$83)+'СЕТ СН'!$H$14+СВЦЭМ!$D$10+'СЕТ СН'!$H$5-'СЕТ СН'!$H$24</f>
        <v>3090.1448929400003</v>
      </c>
      <c r="D103" s="36">
        <f>SUMIFS(СВЦЭМ!$D$33:$D$776,СВЦЭМ!$A$33:$A$776,$A103,СВЦЭМ!$B$33:$B$776,D$83)+'СЕТ СН'!$H$14+СВЦЭМ!$D$10+'СЕТ СН'!$H$5-'СЕТ СН'!$H$24</f>
        <v>3101.4036874499998</v>
      </c>
      <c r="E103" s="36">
        <f>SUMIFS(СВЦЭМ!$D$33:$D$776,СВЦЭМ!$A$33:$A$776,$A103,СВЦЭМ!$B$33:$B$776,E$83)+'СЕТ СН'!$H$14+СВЦЭМ!$D$10+'СЕТ СН'!$H$5-'СЕТ СН'!$H$24</f>
        <v>3107.2819650000001</v>
      </c>
      <c r="F103" s="36">
        <f>SUMIFS(СВЦЭМ!$D$33:$D$776,СВЦЭМ!$A$33:$A$776,$A103,СВЦЭМ!$B$33:$B$776,F$83)+'СЕТ СН'!$H$14+СВЦЭМ!$D$10+'СЕТ СН'!$H$5-'СЕТ СН'!$H$24</f>
        <v>3105.3547188500002</v>
      </c>
      <c r="G103" s="36">
        <f>SUMIFS(СВЦЭМ!$D$33:$D$776,СВЦЭМ!$A$33:$A$776,$A103,СВЦЭМ!$B$33:$B$776,G$83)+'СЕТ СН'!$H$14+СВЦЭМ!$D$10+'СЕТ СН'!$H$5-'СЕТ СН'!$H$24</f>
        <v>3107.3901324400003</v>
      </c>
      <c r="H103" s="36">
        <f>SUMIFS(СВЦЭМ!$D$33:$D$776,СВЦЭМ!$A$33:$A$776,$A103,СВЦЭМ!$B$33:$B$776,H$83)+'СЕТ СН'!$H$14+СВЦЭМ!$D$10+'СЕТ СН'!$H$5-'СЕТ СН'!$H$24</f>
        <v>3099.58990408</v>
      </c>
      <c r="I103" s="36">
        <f>SUMIFS(СВЦЭМ!$D$33:$D$776,СВЦЭМ!$A$33:$A$776,$A103,СВЦЭМ!$B$33:$B$776,I$83)+'СЕТ СН'!$H$14+СВЦЭМ!$D$10+'СЕТ СН'!$H$5-'СЕТ СН'!$H$24</f>
        <v>3054.9901283999998</v>
      </c>
      <c r="J103" s="36">
        <f>SUMIFS(СВЦЭМ!$D$33:$D$776,СВЦЭМ!$A$33:$A$776,$A103,СВЦЭМ!$B$33:$B$776,J$83)+'СЕТ СН'!$H$14+СВЦЭМ!$D$10+'СЕТ СН'!$H$5-'СЕТ СН'!$H$24</f>
        <v>2988.7663529500001</v>
      </c>
      <c r="K103" s="36">
        <f>SUMIFS(СВЦЭМ!$D$33:$D$776,СВЦЭМ!$A$33:$A$776,$A103,СВЦЭМ!$B$33:$B$776,K$83)+'СЕТ СН'!$H$14+СВЦЭМ!$D$10+'СЕТ СН'!$H$5-'СЕТ СН'!$H$24</f>
        <v>2949.3754685100002</v>
      </c>
      <c r="L103" s="36">
        <f>SUMIFS(СВЦЭМ!$D$33:$D$776,СВЦЭМ!$A$33:$A$776,$A103,СВЦЭМ!$B$33:$B$776,L$83)+'СЕТ СН'!$H$14+СВЦЭМ!$D$10+'СЕТ СН'!$H$5-'СЕТ СН'!$H$24</f>
        <v>2942.39518215</v>
      </c>
      <c r="M103" s="36">
        <f>SUMIFS(СВЦЭМ!$D$33:$D$776,СВЦЭМ!$A$33:$A$776,$A103,СВЦЭМ!$B$33:$B$776,M$83)+'СЕТ СН'!$H$14+СВЦЭМ!$D$10+'СЕТ СН'!$H$5-'СЕТ СН'!$H$24</f>
        <v>2940.2517864599999</v>
      </c>
      <c r="N103" s="36">
        <f>SUMIFS(СВЦЭМ!$D$33:$D$776,СВЦЭМ!$A$33:$A$776,$A103,СВЦЭМ!$B$33:$B$776,N$83)+'СЕТ СН'!$H$14+СВЦЭМ!$D$10+'СЕТ СН'!$H$5-'СЕТ СН'!$H$24</f>
        <v>2948.8551878600001</v>
      </c>
      <c r="O103" s="36">
        <f>SUMIFS(СВЦЭМ!$D$33:$D$776,СВЦЭМ!$A$33:$A$776,$A103,СВЦЭМ!$B$33:$B$776,O$83)+'СЕТ СН'!$H$14+СВЦЭМ!$D$10+'СЕТ СН'!$H$5-'СЕТ СН'!$H$24</f>
        <v>2996.9369967900002</v>
      </c>
      <c r="P103" s="36">
        <f>SUMIFS(СВЦЭМ!$D$33:$D$776,СВЦЭМ!$A$33:$A$776,$A103,СВЦЭМ!$B$33:$B$776,P$83)+'СЕТ СН'!$H$14+СВЦЭМ!$D$10+'СЕТ СН'!$H$5-'СЕТ СН'!$H$24</f>
        <v>3012.4095376800001</v>
      </c>
      <c r="Q103" s="36">
        <f>SUMIFS(СВЦЭМ!$D$33:$D$776,СВЦЭМ!$A$33:$A$776,$A103,СВЦЭМ!$B$33:$B$776,Q$83)+'СЕТ СН'!$H$14+СВЦЭМ!$D$10+'СЕТ СН'!$H$5-'СЕТ СН'!$H$24</f>
        <v>3014.6758729100002</v>
      </c>
      <c r="R103" s="36">
        <f>SUMIFS(СВЦЭМ!$D$33:$D$776,СВЦЭМ!$A$33:$A$776,$A103,СВЦЭМ!$B$33:$B$776,R$83)+'СЕТ СН'!$H$14+СВЦЭМ!$D$10+'СЕТ СН'!$H$5-'СЕТ СН'!$H$24</f>
        <v>2970.9419308800002</v>
      </c>
      <c r="S103" s="36">
        <f>SUMIFS(СВЦЭМ!$D$33:$D$776,СВЦЭМ!$A$33:$A$776,$A103,СВЦЭМ!$B$33:$B$776,S$83)+'СЕТ СН'!$H$14+СВЦЭМ!$D$10+'СЕТ СН'!$H$5-'СЕТ СН'!$H$24</f>
        <v>2940.7930412000001</v>
      </c>
      <c r="T103" s="36">
        <f>SUMIFS(СВЦЭМ!$D$33:$D$776,СВЦЭМ!$A$33:$A$776,$A103,СВЦЭМ!$B$33:$B$776,T$83)+'СЕТ СН'!$H$14+СВЦЭМ!$D$10+'СЕТ СН'!$H$5-'СЕТ СН'!$H$24</f>
        <v>2946.9893559299999</v>
      </c>
      <c r="U103" s="36">
        <f>SUMIFS(СВЦЭМ!$D$33:$D$776,СВЦЭМ!$A$33:$A$776,$A103,СВЦЭМ!$B$33:$B$776,U$83)+'СЕТ СН'!$H$14+СВЦЭМ!$D$10+'СЕТ СН'!$H$5-'СЕТ СН'!$H$24</f>
        <v>2948.62339776</v>
      </c>
      <c r="V103" s="36">
        <f>SUMIFS(СВЦЭМ!$D$33:$D$776,СВЦЭМ!$A$33:$A$776,$A103,СВЦЭМ!$B$33:$B$776,V$83)+'СЕТ СН'!$H$14+СВЦЭМ!$D$10+'СЕТ СН'!$H$5-'СЕТ СН'!$H$24</f>
        <v>2951.8206639499999</v>
      </c>
      <c r="W103" s="36">
        <f>SUMIFS(СВЦЭМ!$D$33:$D$776,СВЦЭМ!$A$33:$A$776,$A103,СВЦЭМ!$B$33:$B$776,W$83)+'СЕТ СН'!$H$14+СВЦЭМ!$D$10+'СЕТ СН'!$H$5-'СЕТ СН'!$H$24</f>
        <v>2965.2386017500003</v>
      </c>
      <c r="X103" s="36">
        <f>SUMIFS(СВЦЭМ!$D$33:$D$776,СВЦЭМ!$A$33:$A$776,$A103,СВЦЭМ!$B$33:$B$776,X$83)+'СЕТ СН'!$H$14+СВЦЭМ!$D$10+'СЕТ СН'!$H$5-'СЕТ СН'!$H$24</f>
        <v>2974.1758132200002</v>
      </c>
      <c r="Y103" s="36">
        <f>SUMIFS(СВЦЭМ!$D$33:$D$776,СВЦЭМ!$A$33:$A$776,$A103,СВЦЭМ!$B$33:$B$776,Y$83)+'СЕТ СН'!$H$14+СВЦЭМ!$D$10+'СЕТ СН'!$H$5-'СЕТ СН'!$H$24</f>
        <v>2992.5766553600001</v>
      </c>
    </row>
    <row r="104" spans="1:25" ht="15.75" x14ac:dyDescent="0.2">
      <c r="A104" s="35">
        <f t="shared" si="2"/>
        <v>44186</v>
      </c>
      <c r="B104" s="36">
        <f>SUMIFS(СВЦЭМ!$D$33:$D$776,СВЦЭМ!$A$33:$A$776,$A104,СВЦЭМ!$B$33:$B$776,B$83)+'СЕТ СН'!$H$14+СВЦЭМ!$D$10+'СЕТ СН'!$H$5-'СЕТ СН'!$H$24</f>
        <v>3015.1339475300001</v>
      </c>
      <c r="C104" s="36">
        <f>SUMIFS(СВЦЭМ!$D$33:$D$776,СВЦЭМ!$A$33:$A$776,$A104,СВЦЭМ!$B$33:$B$776,C$83)+'СЕТ СН'!$H$14+СВЦЭМ!$D$10+'СЕТ СН'!$H$5-'СЕТ СН'!$H$24</f>
        <v>3063.64665341</v>
      </c>
      <c r="D104" s="36">
        <f>SUMIFS(СВЦЭМ!$D$33:$D$776,СВЦЭМ!$A$33:$A$776,$A104,СВЦЭМ!$B$33:$B$776,D$83)+'СЕТ СН'!$H$14+СВЦЭМ!$D$10+'СЕТ СН'!$H$5-'СЕТ СН'!$H$24</f>
        <v>3064.6671044700001</v>
      </c>
      <c r="E104" s="36">
        <f>SUMIFS(СВЦЭМ!$D$33:$D$776,СВЦЭМ!$A$33:$A$776,$A104,СВЦЭМ!$B$33:$B$776,E$83)+'СЕТ СН'!$H$14+СВЦЭМ!$D$10+'СЕТ СН'!$H$5-'СЕТ СН'!$H$24</f>
        <v>3077.0710818299999</v>
      </c>
      <c r="F104" s="36">
        <f>SUMIFS(СВЦЭМ!$D$33:$D$776,СВЦЭМ!$A$33:$A$776,$A104,СВЦЭМ!$B$33:$B$776,F$83)+'СЕТ СН'!$H$14+СВЦЭМ!$D$10+'СЕТ СН'!$H$5-'СЕТ СН'!$H$24</f>
        <v>3075.73949451</v>
      </c>
      <c r="G104" s="36">
        <f>SUMIFS(СВЦЭМ!$D$33:$D$776,СВЦЭМ!$A$33:$A$776,$A104,СВЦЭМ!$B$33:$B$776,G$83)+'СЕТ СН'!$H$14+СВЦЭМ!$D$10+'СЕТ СН'!$H$5-'СЕТ СН'!$H$24</f>
        <v>3081.8666809800002</v>
      </c>
      <c r="H104" s="36">
        <f>SUMIFS(СВЦЭМ!$D$33:$D$776,СВЦЭМ!$A$33:$A$776,$A104,СВЦЭМ!$B$33:$B$776,H$83)+'СЕТ СН'!$H$14+СВЦЭМ!$D$10+'СЕТ СН'!$H$5-'СЕТ СН'!$H$24</f>
        <v>3067.5273534600001</v>
      </c>
      <c r="I104" s="36">
        <f>SUMIFS(СВЦЭМ!$D$33:$D$776,СВЦЭМ!$A$33:$A$776,$A104,СВЦЭМ!$B$33:$B$776,I$83)+'СЕТ СН'!$H$14+СВЦЭМ!$D$10+'СЕТ СН'!$H$5-'СЕТ СН'!$H$24</f>
        <v>3009.0455492999999</v>
      </c>
      <c r="J104" s="36">
        <f>SUMIFS(СВЦЭМ!$D$33:$D$776,СВЦЭМ!$A$33:$A$776,$A104,СВЦЭМ!$B$33:$B$776,J$83)+'СЕТ СН'!$H$14+СВЦЭМ!$D$10+'СЕТ СН'!$H$5-'СЕТ СН'!$H$24</f>
        <v>2964.4444910000002</v>
      </c>
      <c r="K104" s="36">
        <f>SUMIFS(СВЦЭМ!$D$33:$D$776,СВЦЭМ!$A$33:$A$776,$A104,СВЦЭМ!$B$33:$B$776,K$83)+'СЕТ СН'!$H$14+СВЦЭМ!$D$10+'СЕТ СН'!$H$5-'СЕТ СН'!$H$24</f>
        <v>3013.5510727599999</v>
      </c>
      <c r="L104" s="36">
        <f>SUMIFS(СВЦЭМ!$D$33:$D$776,СВЦЭМ!$A$33:$A$776,$A104,СВЦЭМ!$B$33:$B$776,L$83)+'СЕТ СН'!$H$14+СВЦЭМ!$D$10+'СЕТ СН'!$H$5-'СЕТ СН'!$H$24</f>
        <v>3015.8749711199998</v>
      </c>
      <c r="M104" s="36">
        <f>SUMIFS(СВЦЭМ!$D$33:$D$776,СВЦЭМ!$A$33:$A$776,$A104,СВЦЭМ!$B$33:$B$776,M$83)+'СЕТ СН'!$H$14+СВЦЭМ!$D$10+'СЕТ СН'!$H$5-'СЕТ СН'!$H$24</f>
        <v>3010.9206085400001</v>
      </c>
      <c r="N104" s="36">
        <f>SUMIFS(СВЦЭМ!$D$33:$D$776,СВЦЭМ!$A$33:$A$776,$A104,СВЦЭМ!$B$33:$B$776,N$83)+'СЕТ СН'!$H$14+СВЦЭМ!$D$10+'СЕТ СН'!$H$5-'СЕТ СН'!$H$24</f>
        <v>3006.8288321600003</v>
      </c>
      <c r="O104" s="36">
        <f>SUMIFS(СВЦЭМ!$D$33:$D$776,СВЦЭМ!$A$33:$A$776,$A104,СВЦЭМ!$B$33:$B$776,O$83)+'СЕТ СН'!$H$14+СВЦЭМ!$D$10+'СЕТ СН'!$H$5-'СЕТ СН'!$H$24</f>
        <v>3004.88924013</v>
      </c>
      <c r="P104" s="36">
        <f>SUMIFS(СВЦЭМ!$D$33:$D$776,СВЦЭМ!$A$33:$A$776,$A104,СВЦЭМ!$B$33:$B$776,P$83)+'СЕТ СН'!$H$14+СВЦЭМ!$D$10+'СЕТ СН'!$H$5-'СЕТ СН'!$H$24</f>
        <v>3003.5913495700001</v>
      </c>
      <c r="Q104" s="36">
        <f>SUMIFS(СВЦЭМ!$D$33:$D$776,СВЦЭМ!$A$33:$A$776,$A104,СВЦЭМ!$B$33:$B$776,Q$83)+'СЕТ СН'!$H$14+СВЦЭМ!$D$10+'СЕТ СН'!$H$5-'СЕТ СН'!$H$24</f>
        <v>3005.1330874200003</v>
      </c>
      <c r="R104" s="36">
        <f>SUMIFS(СВЦЭМ!$D$33:$D$776,СВЦЭМ!$A$33:$A$776,$A104,СВЦЭМ!$B$33:$B$776,R$83)+'СЕТ СН'!$H$14+СВЦЭМ!$D$10+'СЕТ СН'!$H$5-'СЕТ СН'!$H$24</f>
        <v>2996.19165681</v>
      </c>
      <c r="S104" s="36">
        <f>SUMIFS(СВЦЭМ!$D$33:$D$776,СВЦЭМ!$A$33:$A$776,$A104,СВЦЭМ!$B$33:$B$776,S$83)+'СЕТ СН'!$H$14+СВЦЭМ!$D$10+'СЕТ СН'!$H$5-'СЕТ СН'!$H$24</f>
        <v>3009.82337805</v>
      </c>
      <c r="T104" s="36">
        <f>SUMIFS(СВЦЭМ!$D$33:$D$776,СВЦЭМ!$A$33:$A$776,$A104,СВЦЭМ!$B$33:$B$776,T$83)+'СЕТ СН'!$H$14+СВЦЭМ!$D$10+'СЕТ СН'!$H$5-'СЕТ СН'!$H$24</f>
        <v>2975.6613664300003</v>
      </c>
      <c r="U104" s="36">
        <f>SUMIFS(СВЦЭМ!$D$33:$D$776,СВЦЭМ!$A$33:$A$776,$A104,СВЦЭМ!$B$33:$B$776,U$83)+'СЕТ СН'!$H$14+СВЦЭМ!$D$10+'СЕТ СН'!$H$5-'СЕТ СН'!$H$24</f>
        <v>2935.1637405800002</v>
      </c>
      <c r="V104" s="36">
        <f>SUMIFS(СВЦЭМ!$D$33:$D$776,СВЦЭМ!$A$33:$A$776,$A104,СВЦЭМ!$B$33:$B$776,V$83)+'СЕТ СН'!$H$14+СВЦЭМ!$D$10+'СЕТ СН'!$H$5-'СЕТ СН'!$H$24</f>
        <v>2935.44850361</v>
      </c>
      <c r="W104" s="36">
        <f>SUMIFS(СВЦЭМ!$D$33:$D$776,СВЦЭМ!$A$33:$A$776,$A104,СВЦЭМ!$B$33:$B$776,W$83)+'СЕТ СН'!$H$14+СВЦЭМ!$D$10+'СЕТ СН'!$H$5-'СЕТ СН'!$H$24</f>
        <v>2941.7097233700001</v>
      </c>
      <c r="X104" s="36">
        <f>SUMIFS(СВЦЭМ!$D$33:$D$776,СВЦЭМ!$A$33:$A$776,$A104,СВЦЭМ!$B$33:$B$776,X$83)+'СЕТ СН'!$H$14+СВЦЭМ!$D$10+'СЕТ СН'!$H$5-'СЕТ СН'!$H$24</f>
        <v>2950.3642201299999</v>
      </c>
      <c r="Y104" s="36">
        <f>SUMIFS(СВЦЭМ!$D$33:$D$776,СВЦЭМ!$A$33:$A$776,$A104,СВЦЭМ!$B$33:$B$776,Y$83)+'СЕТ СН'!$H$14+СВЦЭМ!$D$10+'СЕТ СН'!$H$5-'СЕТ СН'!$H$24</f>
        <v>2980.6650335300001</v>
      </c>
    </row>
    <row r="105" spans="1:25" ht="15.75" x14ac:dyDescent="0.2">
      <c r="A105" s="35">
        <f t="shared" si="2"/>
        <v>44187</v>
      </c>
      <c r="B105" s="36">
        <f>SUMIFS(СВЦЭМ!$D$33:$D$776,СВЦЭМ!$A$33:$A$776,$A105,СВЦЭМ!$B$33:$B$776,B$83)+'СЕТ СН'!$H$14+СВЦЭМ!$D$10+'СЕТ СН'!$H$5-'СЕТ СН'!$H$24</f>
        <v>3041.7067124700002</v>
      </c>
      <c r="C105" s="36">
        <f>SUMIFS(СВЦЭМ!$D$33:$D$776,СВЦЭМ!$A$33:$A$776,$A105,СВЦЭМ!$B$33:$B$776,C$83)+'СЕТ СН'!$H$14+СВЦЭМ!$D$10+'СЕТ СН'!$H$5-'СЕТ СН'!$H$24</f>
        <v>3098.4501700400001</v>
      </c>
      <c r="D105" s="36">
        <f>SUMIFS(СВЦЭМ!$D$33:$D$776,СВЦЭМ!$A$33:$A$776,$A105,СВЦЭМ!$B$33:$B$776,D$83)+'СЕТ СН'!$H$14+СВЦЭМ!$D$10+'СЕТ СН'!$H$5-'СЕТ СН'!$H$24</f>
        <v>3115.0163087600004</v>
      </c>
      <c r="E105" s="36">
        <f>SUMIFS(СВЦЭМ!$D$33:$D$776,СВЦЭМ!$A$33:$A$776,$A105,СВЦЭМ!$B$33:$B$776,E$83)+'СЕТ СН'!$H$14+СВЦЭМ!$D$10+'СЕТ СН'!$H$5-'СЕТ СН'!$H$24</f>
        <v>3122.4197871400002</v>
      </c>
      <c r="F105" s="36">
        <f>SUMIFS(СВЦЭМ!$D$33:$D$776,СВЦЭМ!$A$33:$A$776,$A105,СВЦЭМ!$B$33:$B$776,F$83)+'СЕТ СН'!$H$14+СВЦЭМ!$D$10+'СЕТ СН'!$H$5-'СЕТ СН'!$H$24</f>
        <v>3120.3778447599998</v>
      </c>
      <c r="G105" s="36">
        <f>SUMIFS(СВЦЭМ!$D$33:$D$776,СВЦЭМ!$A$33:$A$776,$A105,СВЦЭМ!$B$33:$B$776,G$83)+'СЕТ СН'!$H$14+СВЦЭМ!$D$10+'СЕТ СН'!$H$5-'СЕТ СН'!$H$24</f>
        <v>3104.80781966</v>
      </c>
      <c r="H105" s="36">
        <f>SUMIFS(СВЦЭМ!$D$33:$D$776,СВЦЭМ!$A$33:$A$776,$A105,СВЦЭМ!$B$33:$B$776,H$83)+'СЕТ СН'!$H$14+СВЦЭМ!$D$10+'СЕТ СН'!$H$5-'СЕТ СН'!$H$24</f>
        <v>3070.57805134</v>
      </c>
      <c r="I105" s="36">
        <f>SUMIFS(СВЦЭМ!$D$33:$D$776,СВЦЭМ!$A$33:$A$776,$A105,СВЦЭМ!$B$33:$B$776,I$83)+'СЕТ СН'!$H$14+СВЦЭМ!$D$10+'СЕТ СН'!$H$5-'СЕТ СН'!$H$24</f>
        <v>2996.4905893200003</v>
      </c>
      <c r="J105" s="36">
        <f>SUMIFS(СВЦЭМ!$D$33:$D$776,СВЦЭМ!$A$33:$A$776,$A105,СВЦЭМ!$B$33:$B$776,J$83)+'СЕТ СН'!$H$14+СВЦЭМ!$D$10+'СЕТ СН'!$H$5-'СЕТ СН'!$H$24</f>
        <v>2936.3288059199999</v>
      </c>
      <c r="K105" s="36">
        <f>SUMIFS(СВЦЭМ!$D$33:$D$776,СВЦЭМ!$A$33:$A$776,$A105,СВЦЭМ!$B$33:$B$776,K$83)+'СЕТ СН'!$H$14+СВЦЭМ!$D$10+'СЕТ СН'!$H$5-'СЕТ СН'!$H$24</f>
        <v>3000.3794709600002</v>
      </c>
      <c r="L105" s="36">
        <f>SUMIFS(СВЦЭМ!$D$33:$D$776,СВЦЭМ!$A$33:$A$776,$A105,СВЦЭМ!$B$33:$B$776,L$83)+'СЕТ СН'!$H$14+СВЦЭМ!$D$10+'СЕТ СН'!$H$5-'СЕТ СН'!$H$24</f>
        <v>3005.6220087800002</v>
      </c>
      <c r="M105" s="36">
        <f>SUMIFS(СВЦЭМ!$D$33:$D$776,СВЦЭМ!$A$33:$A$776,$A105,СВЦЭМ!$B$33:$B$776,M$83)+'СЕТ СН'!$H$14+СВЦЭМ!$D$10+'СЕТ СН'!$H$5-'СЕТ СН'!$H$24</f>
        <v>2997.4252956600003</v>
      </c>
      <c r="N105" s="36">
        <f>SUMIFS(СВЦЭМ!$D$33:$D$776,СВЦЭМ!$A$33:$A$776,$A105,СВЦЭМ!$B$33:$B$776,N$83)+'СЕТ СН'!$H$14+СВЦЭМ!$D$10+'СЕТ СН'!$H$5-'СЕТ СН'!$H$24</f>
        <v>2991.00211859</v>
      </c>
      <c r="O105" s="36">
        <f>SUMIFS(СВЦЭМ!$D$33:$D$776,СВЦЭМ!$A$33:$A$776,$A105,СВЦЭМ!$B$33:$B$776,O$83)+'СЕТ СН'!$H$14+СВЦЭМ!$D$10+'СЕТ СН'!$H$5-'СЕТ СН'!$H$24</f>
        <v>2989.1946306899999</v>
      </c>
      <c r="P105" s="36">
        <f>SUMIFS(СВЦЭМ!$D$33:$D$776,СВЦЭМ!$A$33:$A$776,$A105,СВЦЭМ!$B$33:$B$776,P$83)+'СЕТ СН'!$H$14+СВЦЭМ!$D$10+'СЕТ СН'!$H$5-'СЕТ СН'!$H$24</f>
        <v>2995.5069106700003</v>
      </c>
      <c r="Q105" s="36">
        <f>SUMIFS(СВЦЭМ!$D$33:$D$776,СВЦЭМ!$A$33:$A$776,$A105,СВЦЭМ!$B$33:$B$776,Q$83)+'СЕТ СН'!$H$14+СВЦЭМ!$D$10+'СЕТ СН'!$H$5-'СЕТ СН'!$H$24</f>
        <v>2996.8734267199998</v>
      </c>
      <c r="R105" s="36">
        <f>SUMIFS(СВЦЭМ!$D$33:$D$776,СВЦЭМ!$A$33:$A$776,$A105,СВЦЭМ!$B$33:$B$776,R$83)+'СЕТ СН'!$H$14+СВЦЭМ!$D$10+'СЕТ СН'!$H$5-'СЕТ СН'!$H$24</f>
        <v>2979.7780628099999</v>
      </c>
      <c r="S105" s="36">
        <f>SUMIFS(СВЦЭМ!$D$33:$D$776,СВЦЭМ!$A$33:$A$776,$A105,СВЦЭМ!$B$33:$B$776,S$83)+'СЕТ СН'!$H$14+СВЦЭМ!$D$10+'СЕТ СН'!$H$5-'СЕТ СН'!$H$24</f>
        <v>2995.1660345999999</v>
      </c>
      <c r="T105" s="36">
        <f>SUMIFS(СВЦЭМ!$D$33:$D$776,СВЦЭМ!$A$33:$A$776,$A105,СВЦЭМ!$B$33:$B$776,T$83)+'СЕТ СН'!$H$14+СВЦЭМ!$D$10+'СЕТ СН'!$H$5-'СЕТ СН'!$H$24</f>
        <v>2966.5210192700001</v>
      </c>
      <c r="U105" s="36">
        <f>SUMIFS(СВЦЭМ!$D$33:$D$776,СВЦЭМ!$A$33:$A$776,$A105,СВЦЭМ!$B$33:$B$776,U$83)+'СЕТ СН'!$H$14+СВЦЭМ!$D$10+'СЕТ СН'!$H$5-'СЕТ СН'!$H$24</f>
        <v>2914.5211849500001</v>
      </c>
      <c r="V105" s="36">
        <f>SUMIFS(СВЦЭМ!$D$33:$D$776,СВЦЭМ!$A$33:$A$776,$A105,СВЦЭМ!$B$33:$B$776,V$83)+'СЕТ СН'!$H$14+СВЦЭМ!$D$10+'СЕТ СН'!$H$5-'СЕТ СН'!$H$24</f>
        <v>2915.4250395999998</v>
      </c>
      <c r="W105" s="36">
        <f>SUMIFS(СВЦЭМ!$D$33:$D$776,СВЦЭМ!$A$33:$A$776,$A105,СВЦЭМ!$B$33:$B$776,W$83)+'СЕТ СН'!$H$14+СВЦЭМ!$D$10+'СЕТ СН'!$H$5-'СЕТ СН'!$H$24</f>
        <v>2924.7635660699998</v>
      </c>
      <c r="X105" s="36">
        <f>SUMIFS(СВЦЭМ!$D$33:$D$776,СВЦЭМ!$A$33:$A$776,$A105,СВЦЭМ!$B$33:$B$776,X$83)+'СЕТ СН'!$H$14+СВЦЭМ!$D$10+'СЕТ СН'!$H$5-'СЕТ СН'!$H$24</f>
        <v>2931.7363435900002</v>
      </c>
      <c r="Y105" s="36">
        <f>SUMIFS(СВЦЭМ!$D$33:$D$776,СВЦЭМ!$A$33:$A$776,$A105,СВЦЭМ!$B$33:$B$776,Y$83)+'СЕТ СН'!$H$14+СВЦЭМ!$D$10+'СЕТ СН'!$H$5-'СЕТ СН'!$H$24</f>
        <v>2952.62253882</v>
      </c>
    </row>
    <row r="106" spans="1:25" ht="15.75" x14ac:dyDescent="0.2">
      <c r="A106" s="35">
        <f t="shared" si="2"/>
        <v>44188</v>
      </c>
      <c r="B106" s="36">
        <f>SUMIFS(СВЦЭМ!$D$33:$D$776,СВЦЭМ!$A$33:$A$776,$A106,СВЦЭМ!$B$33:$B$776,B$83)+'СЕТ СН'!$H$14+СВЦЭМ!$D$10+'СЕТ СН'!$H$5-'СЕТ СН'!$H$24</f>
        <v>3035.7787883700003</v>
      </c>
      <c r="C106" s="36">
        <f>SUMIFS(СВЦЭМ!$D$33:$D$776,СВЦЭМ!$A$33:$A$776,$A106,СВЦЭМ!$B$33:$B$776,C$83)+'СЕТ СН'!$H$14+СВЦЭМ!$D$10+'СЕТ СН'!$H$5-'СЕТ СН'!$H$24</f>
        <v>3074.3234496300001</v>
      </c>
      <c r="D106" s="36">
        <f>SUMIFS(СВЦЭМ!$D$33:$D$776,СВЦЭМ!$A$33:$A$776,$A106,СВЦЭМ!$B$33:$B$776,D$83)+'СЕТ СН'!$H$14+СВЦЭМ!$D$10+'СЕТ СН'!$H$5-'СЕТ СН'!$H$24</f>
        <v>3087.4389905600001</v>
      </c>
      <c r="E106" s="36">
        <f>SUMIFS(СВЦЭМ!$D$33:$D$776,СВЦЭМ!$A$33:$A$776,$A106,СВЦЭМ!$B$33:$B$776,E$83)+'СЕТ СН'!$H$14+СВЦЭМ!$D$10+'СЕТ СН'!$H$5-'СЕТ СН'!$H$24</f>
        <v>3098.2461058099998</v>
      </c>
      <c r="F106" s="36">
        <f>SUMIFS(СВЦЭМ!$D$33:$D$776,СВЦЭМ!$A$33:$A$776,$A106,СВЦЭМ!$B$33:$B$776,F$83)+'СЕТ СН'!$H$14+СВЦЭМ!$D$10+'СЕТ СН'!$H$5-'СЕТ СН'!$H$24</f>
        <v>3099.8910824499999</v>
      </c>
      <c r="G106" s="36">
        <f>SUMIFS(СВЦЭМ!$D$33:$D$776,СВЦЭМ!$A$33:$A$776,$A106,СВЦЭМ!$B$33:$B$776,G$83)+'СЕТ СН'!$H$14+СВЦЭМ!$D$10+'СЕТ СН'!$H$5-'СЕТ СН'!$H$24</f>
        <v>3093.6804589600001</v>
      </c>
      <c r="H106" s="36">
        <f>SUMIFS(СВЦЭМ!$D$33:$D$776,СВЦЭМ!$A$33:$A$776,$A106,СВЦЭМ!$B$33:$B$776,H$83)+'СЕТ СН'!$H$14+СВЦЭМ!$D$10+'СЕТ СН'!$H$5-'СЕТ СН'!$H$24</f>
        <v>3063.13685257</v>
      </c>
      <c r="I106" s="36">
        <f>SUMIFS(СВЦЭМ!$D$33:$D$776,СВЦЭМ!$A$33:$A$776,$A106,СВЦЭМ!$B$33:$B$776,I$83)+'СЕТ СН'!$H$14+СВЦЭМ!$D$10+'СЕТ СН'!$H$5-'СЕТ СН'!$H$24</f>
        <v>3005.5968378600001</v>
      </c>
      <c r="J106" s="36">
        <f>SUMIFS(СВЦЭМ!$D$33:$D$776,СВЦЭМ!$A$33:$A$776,$A106,СВЦЭМ!$B$33:$B$776,J$83)+'СЕТ СН'!$H$14+СВЦЭМ!$D$10+'СЕТ СН'!$H$5-'СЕТ СН'!$H$24</f>
        <v>2968.4488201700001</v>
      </c>
      <c r="K106" s="36">
        <f>SUMIFS(СВЦЭМ!$D$33:$D$776,СВЦЭМ!$A$33:$A$776,$A106,СВЦЭМ!$B$33:$B$776,K$83)+'СЕТ СН'!$H$14+СВЦЭМ!$D$10+'СЕТ СН'!$H$5-'СЕТ СН'!$H$24</f>
        <v>2961.2917899600002</v>
      </c>
      <c r="L106" s="36">
        <f>SUMIFS(СВЦЭМ!$D$33:$D$776,СВЦЭМ!$A$33:$A$776,$A106,СВЦЭМ!$B$33:$B$776,L$83)+'СЕТ СН'!$H$14+СВЦЭМ!$D$10+'СЕТ СН'!$H$5-'СЕТ СН'!$H$24</f>
        <v>2965.2313414600003</v>
      </c>
      <c r="M106" s="36">
        <f>SUMIFS(СВЦЭМ!$D$33:$D$776,СВЦЭМ!$A$33:$A$776,$A106,СВЦЭМ!$B$33:$B$776,M$83)+'СЕТ СН'!$H$14+СВЦЭМ!$D$10+'СЕТ СН'!$H$5-'СЕТ СН'!$H$24</f>
        <v>2964.7808538500003</v>
      </c>
      <c r="N106" s="36">
        <f>SUMIFS(СВЦЭМ!$D$33:$D$776,СВЦЭМ!$A$33:$A$776,$A106,СВЦЭМ!$B$33:$B$776,N$83)+'СЕТ СН'!$H$14+СВЦЭМ!$D$10+'СЕТ СН'!$H$5-'СЕТ СН'!$H$24</f>
        <v>2962.7962952100002</v>
      </c>
      <c r="O106" s="36">
        <f>SUMIFS(СВЦЭМ!$D$33:$D$776,СВЦЭМ!$A$33:$A$776,$A106,СВЦЭМ!$B$33:$B$776,O$83)+'СЕТ СН'!$H$14+СВЦЭМ!$D$10+'СЕТ СН'!$H$5-'СЕТ СН'!$H$24</f>
        <v>3008.8667495700001</v>
      </c>
      <c r="P106" s="36">
        <f>SUMIFS(СВЦЭМ!$D$33:$D$776,СВЦЭМ!$A$33:$A$776,$A106,СВЦЭМ!$B$33:$B$776,P$83)+'СЕТ СН'!$H$14+СВЦЭМ!$D$10+'СЕТ СН'!$H$5-'СЕТ СН'!$H$24</f>
        <v>3023.0092436700002</v>
      </c>
      <c r="Q106" s="36">
        <f>SUMIFS(СВЦЭМ!$D$33:$D$776,СВЦЭМ!$A$33:$A$776,$A106,СВЦЭМ!$B$33:$B$776,Q$83)+'СЕТ СН'!$H$14+СВЦЭМ!$D$10+'СЕТ СН'!$H$5-'СЕТ СН'!$H$24</f>
        <v>3025.6075179899999</v>
      </c>
      <c r="R106" s="36">
        <f>SUMIFS(СВЦЭМ!$D$33:$D$776,СВЦЭМ!$A$33:$A$776,$A106,СВЦЭМ!$B$33:$B$776,R$83)+'СЕТ СН'!$H$14+СВЦЭМ!$D$10+'СЕТ СН'!$H$5-'СЕТ СН'!$H$24</f>
        <v>2985.4230168300001</v>
      </c>
      <c r="S106" s="36">
        <f>SUMIFS(СВЦЭМ!$D$33:$D$776,СВЦЭМ!$A$33:$A$776,$A106,СВЦЭМ!$B$33:$B$776,S$83)+'СЕТ СН'!$H$14+СВЦЭМ!$D$10+'СЕТ СН'!$H$5-'СЕТ СН'!$H$24</f>
        <v>2961.7147644900001</v>
      </c>
      <c r="T106" s="36">
        <f>SUMIFS(СВЦЭМ!$D$33:$D$776,СВЦЭМ!$A$33:$A$776,$A106,СВЦЭМ!$B$33:$B$776,T$83)+'СЕТ СН'!$H$14+СВЦЭМ!$D$10+'СЕТ СН'!$H$5-'СЕТ СН'!$H$24</f>
        <v>2962.4481500299999</v>
      </c>
      <c r="U106" s="36">
        <f>SUMIFS(СВЦЭМ!$D$33:$D$776,СВЦЭМ!$A$33:$A$776,$A106,СВЦЭМ!$B$33:$B$776,U$83)+'СЕТ СН'!$H$14+СВЦЭМ!$D$10+'СЕТ СН'!$H$5-'СЕТ СН'!$H$24</f>
        <v>2960.5874717400002</v>
      </c>
      <c r="V106" s="36">
        <f>SUMIFS(СВЦЭМ!$D$33:$D$776,СВЦЭМ!$A$33:$A$776,$A106,СВЦЭМ!$B$33:$B$776,V$83)+'СЕТ СН'!$H$14+СВЦЭМ!$D$10+'СЕТ СН'!$H$5-'СЕТ СН'!$H$24</f>
        <v>2963.68264344</v>
      </c>
      <c r="W106" s="36">
        <f>SUMIFS(СВЦЭМ!$D$33:$D$776,СВЦЭМ!$A$33:$A$776,$A106,СВЦЭМ!$B$33:$B$776,W$83)+'СЕТ СН'!$H$14+СВЦЭМ!$D$10+'СЕТ СН'!$H$5-'СЕТ СН'!$H$24</f>
        <v>2964.94994877</v>
      </c>
      <c r="X106" s="36">
        <f>SUMIFS(СВЦЭМ!$D$33:$D$776,СВЦЭМ!$A$33:$A$776,$A106,СВЦЭМ!$B$33:$B$776,X$83)+'СЕТ СН'!$H$14+СВЦЭМ!$D$10+'СЕТ СН'!$H$5-'СЕТ СН'!$H$24</f>
        <v>2973.9942338700002</v>
      </c>
      <c r="Y106" s="36">
        <f>SUMIFS(СВЦЭМ!$D$33:$D$776,СВЦЭМ!$A$33:$A$776,$A106,СВЦЭМ!$B$33:$B$776,Y$83)+'СЕТ СН'!$H$14+СВЦЭМ!$D$10+'СЕТ СН'!$H$5-'СЕТ СН'!$H$24</f>
        <v>2994.0640085599998</v>
      </c>
    </row>
    <row r="107" spans="1:25" ht="15.75" x14ac:dyDescent="0.2">
      <c r="A107" s="35">
        <f t="shared" si="2"/>
        <v>44189</v>
      </c>
      <c r="B107" s="36">
        <f>SUMIFS(СВЦЭМ!$D$33:$D$776,СВЦЭМ!$A$33:$A$776,$A107,СВЦЭМ!$B$33:$B$776,B$83)+'СЕТ СН'!$H$14+СВЦЭМ!$D$10+'СЕТ СН'!$H$5-'СЕТ СН'!$H$24</f>
        <v>3034.2003270599998</v>
      </c>
      <c r="C107" s="36">
        <f>SUMIFS(СВЦЭМ!$D$33:$D$776,СВЦЭМ!$A$33:$A$776,$A107,СВЦЭМ!$B$33:$B$776,C$83)+'СЕТ СН'!$H$14+СВЦЭМ!$D$10+'СЕТ СН'!$H$5-'СЕТ СН'!$H$24</f>
        <v>3089.5068825500002</v>
      </c>
      <c r="D107" s="36">
        <f>SUMIFS(СВЦЭМ!$D$33:$D$776,СВЦЭМ!$A$33:$A$776,$A107,СВЦЭМ!$B$33:$B$776,D$83)+'СЕТ СН'!$H$14+СВЦЭМ!$D$10+'СЕТ СН'!$H$5-'СЕТ СН'!$H$24</f>
        <v>3098.6631223700001</v>
      </c>
      <c r="E107" s="36">
        <f>SUMIFS(СВЦЭМ!$D$33:$D$776,СВЦЭМ!$A$33:$A$776,$A107,СВЦЭМ!$B$33:$B$776,E$83)+'СЕТ СН'!$H$14+СВЦЭМ!$D$10+'СЕТ СН'!$H$5-'СЕТ СН'!$H$24</f>
        <v>3101.5185271099999</v>
      </c>
      <c r="F107" s="36">
        <f>SUMIFS(СВЦЭМ!$D$33:$D$776,СВЦЭМ!$A$33:$A$776,$A107,СВЦЭМ!$B$33:$B$776,F$83)+'СЕТ СН'!$H$14+СВЦЭМ!$D$10+'СЕТ СН'!$H$5-'СЕТ СН'!$H$24</f>
        <v>3097.7073709599999</v>
      </c>
      <c r="G107" s="36">
        <f>SUMIFS(СВЦЭМ!$D$33:$D$776,СВЦЭМ!$A$33:$A$776,$A107,СВЦЭМ!$B$33:$B$776,G$83)+'СЕТ СН'!$H$14+СВЦЭМ!$D$10+'СЕТ СН'!$H$5-'СЕТ СН'!$H$24</f>
        <v>3082.3944884900002</v>
      </c>
      <c r="H107" s="36">
        <f>SUMIFS(СВЦЭМ!$D$33:$D$776,СВЦЭМ!$A$33:$A$776,$A107,СВЦЭМ!$B$33:$B$776,H$83)+'СЕТ СН'!$H$14+СВЦЭМ!$D$10+'СЕТ СН'!$H$5-'СЕТ СН'!$H$24</f>
        <v>3045.4875550100001</v>
      </c>
      <c r="I107" s="36">
        <f>SUMIFS(СВЦЭМ!$D$33:$D$776,СВЦЭМ!$A$33:$A$776,$A107,СВЦЭМ!$B$33:$B$776,I$83)+'СЕТ СН'!$H$14+СВЦЭМ!$D$10+'СЕТ СН'!$H$5-'СЕТ СН'!$H$24</f>
        <v>3001.3025016800002</v>
      </c>
      <c r="J107" s="36">
        <f>SUMIFS(СВЦЭМ!$D$33:$D$776,СВЦЭМ!$A$33:$A$776,$A107,СВЦЭМ!$B$33:$B$776,J$83)+'СЕТ СН'!$H$14+СВЦЭМ!$D$10+'СЕТ СН'!$H$5-'СЕТ СН'!$H$24</f>
        <v>2967.8950194999998</v>
      </c>
      <c r="K107" s="36">
        <f>SUMIFS(СВЦЭМ!$D$33:$D$776,СВЦЭМ!$A$33:$A$776,$A107,СВЦЭМ!$B$33:$B$776,K$83)+'СЕТ СН'!$H$14+СВЦЭМ!$D$10+'СЕТ СН'!$H$5-'СЕТ СН'!$H$24</f>
        <v>2973.92707062</v>
      </c>
      <c r="L107" s="36">
        <f>SUMIFS(СВЦЭМ!$D$33:$D$776,СВЦЭМ!$A$33:$A$776,$A107,СВЦЭМ!$B$33:$B$776,L$83)+'СЕТ СН'!$H$14+СВЦЭМ!$D$10+'СЕТ СН'!$H$5-'СЕТ СН'!$H$24</f>
        <v>2973.41512074</v>
      </c>
      <c r="M107" s="36">
        <f>SUMIFS(СВЦЭМ!$D$33:$D$776,СВЦЭМ!$A$33:$A$776,$A107,СВЦЭМ!$B$33:$B$776,M$83)+'СЕТ СН'!$H$14+СВЦЭМ!$D$10+'СЕТ СН'!$H$5-'СЕТ СН'!$H$24</f>
        <v>2974.0737817500003</v>
      </c>
      <c r="N107" s="36">
        <f>SUMIFS(СВЦЭМ!$D$33:$D$776,СВЦЭМ!$A$33:$A$776,$A107,СВЦЭМ!$B$33:$B$776,N$83)+'СЕТ СН'!$H$14+СВЦЭМ!$D$10+'СЕТ СН'!$H$5-'СЕТ СН'!$H$24</f>
        <v>2972.69623684</v>
      </c>
      <c r="O107" s="36">
        <f>SUMIFS(СВЦЭМ!$D$33:$D$776,СВЦЭМ!$A$33:$A$776,$A107,СВЦЭМ!$B$33:$B$776,O$83)+'СЕТ СН'!$H$14+СВЦЭМ!$D$10+'СЕТ СН'!$H$5-'СЕТ СН'!$H$24</f>
        <v>3009.7970902900001</v>
      </c>
      <c r="P107" s="36">
        <f>SUMIFS(СВЦЭМ!$D$33:$D$776,СВЦЭМ!$A$33:$A$776,$A107,СВЦЭМ!$B$33:$B$776,P$83)+'СЕТ СН'!$H$14+СВЦЭМ!$D$10+'СЕТ СН'!$H$5-'СЕТ СН'!$H$24</f>
        <v>3024.78920707</v>
      </c>
      <c r="Q107" s="36">
        <f>SUMIFS(СВЦЭМ!$D$33:$D$776,СВЦЭМ!$A$33:$A$776,$A107,СВЦЭМ!$B$33:$B$776,Q$83)+'СЕТ СН'!$H$14+СВЦЭМ!$D$10+'СЕТ СН'!$H$5-'СЕТ СН'!$H$24</f>
        <v>3025.31908294</v>
      </c>
      <c r="R107" s="36">
        <f>SUMIFS(СВЦЭМ!$D$33:$D$776,СВЦЭМ!$A$33:$A$776,$A107,СВЦЭМ!$B$33:$B$776,R$83)+'СЕТ СН'!$H$14+СВЦЭМ!$D$10+'СЕТ СН'!$H$5-'СЕТ СН'!$H$24</f>
        <v>2983.2255274500003</v>
      </c>
      <c r="S107" s="36">
        <f>SUMIFS(СВЦЭМ!$D$33:$D$776,СВЦЭМ!$A$33:$A$776,$A107,СВЦЭМ!$B$33:$B$776,S$83)+'СЕТ СН'!$H$14+СВЦЭМ!$D$10+'СЕТ СН'!$H$5-'СЕТ СН'!$H$24</f>
        <v>2965.2551868099999</v>
      </c>
      <c r="T107" s="36">
        <f>SUMIFS(СВЦЭМ!$D$33:$D$776,СВЦЭМ!$A$33:$A$776,$A107,СВЦЭМ!$B$33:$B$776,T$83)+'СЕТ СН'!$H$14+СВЦЭМ!$D$10+'СЕТ СН'!$H$5-'СЕТ СН'!$H$24</f>
        <v>2968.6033285100002</v>
      </c>
      <c r="U107" s="36">
        <f>SUMIFS(СВЦЭМ!$D$33:$D$776,СВЦЭМ!$A$33:$A$776,$A107,СВЦЭМ!$B$33:$B$776,U$83)+'СЕТ СН'!$H$14+СВЦЭМ!$D$10+'СЕТ СН'!$H$5-'СЕТ СН'!$H$24</f>
        <v>2968.7331611</v>
      </c>
      <c r="V107" s="36">
        <f>SUMIFS(СВЦЭМ!$D$33:$D$776,СВЦЭМ!$A$33:$A$776,$A107,СВЦЭМ!$B$33:$B$776,V$83)+'СЕТ СН'!$H$14+СВЦЭМ!$D$10+'СЕТ СН'!$H$5-'СЕТ СН'!$H$24</f>
        <v>2965.9552551400002</v>
      </c>
      <c r="W107" s="36">
        <f>SUMIFS(СВЦЭМ!$D$33:$D$776,СВЦЭМ!$A$33:$A$776,$A107,СВЦЭМ!$B$33:$B$776,W$83)+'СЕТ СН'!$H$14+СВЦЭМ!$D$10+'СЕТ СН'!$H$5-'СЕТ СН'!$H$24</f>
        <v>2969.0421420800003</v>
      </c>
      <c r="X107" s="36">
        <f>SUMIFS(СВЦЭМ!$D$33:$D$776,СВЦЭМ!$A$33:$A$776,$A107,СВЦЭМ!$B$33:$B$776,X$83)+'СЕТ СН'!$H$14+СВЦЭМ!$D$10+'СЕТ СН'!$H$5-'СЕТ СН'!$H$24</f>
        <v>2968.0256518900001</v>
      </c>
      <c r="Y107" s="36">
        <f>SUMIFS(СВЦЭМ!$D$33:$D$776,СВЦЭМ!$A$33:$A$776,$A107,СВЦЭМ!$B$33:$B$776,Y$83)+'СЕТ СН'!$H$14+СВЦЭМ!$D$10+'СЕТ СН'!$H$5-'СЕТ СН'!$H$24</f>
        <v>2984.6348453700002</v>
      </c>
    </row>
    <row r="108" spans="1:25" ht="15.75" x14ac:dyDescent="0.2">
      <c r="A108" s="35">
        <f t="shared" si="2"/>
        <v>44190</v>
      </c>
      <c r="B108" s="36">
        <f>SUMIFS(СВЦЭМ!$D$33:$D$776,СВЦЭМ!$A$33:$A$776,$A108,СВЦЭМ!$B$33:$B$776,B$83)+'СЕТ СН'!$H$14+СВЦЭМ!$D$10+'СЕТ СН'!$H$5-'СЕТ СН'!$H$24</f>
        <v>3021.5071193600002</v>
      </c>
      <c r="C108" s="36">
        <f>SUMIFS(СВЦЭМ!$D$33:$D$776,СВЦЭМ!$A$33:$A$776,$A108,СВЦЭМ!$B$33:$B$776,C$83)+'СЕТ СН'!$H$14+СВЦЭМ!$D$10+'СЕТ СН'!$H$5-'СЕТ СН'!$H$24</f>
        <v>3078.09057906</v>
      </c>
      <c r="D108" s="36">
        <f>SUMIFS(СВЦЭМ!$D$33:$D$776,СВЦЭМ!$A$33:$A$776,$A108,СВЦЭМ!$B$33:$B$776,D$83)+'СЕТ СН'!$H$14+СВЦЭМ!$D$10+'СЕТ СН'!$H$5-'СЕТ СН'!$H$24</f>
        <v>3099.6807064900004</v>
      </c>
      <c r="E108" s="36">
        <f>SUMIFS(СВЦЭМ!$D$33:$D$776,СВЦЭМ!$A$33:$A$776,$A108,СВЦЭМ!$B$33:$B$776,E$83)+'СЕТ СН'!$H$14+СВЦЭМ!$D$10+'СЕТ СН'!$H$5-'СЕТ СН'!$H$24</f>
        <v>3108.4998985000002</v>
      </c>
      <c r="F108" s="36">
        <f>SUMIFS(СВЦЭМ!$D$33:$D$776,СВЦЭМ!$A$33:$A$776,$A108,СВЦЭМ!$B$33:$B$776,F$83)+'СЕТ СН'!$H$14+СВЦЭМ!$D$10+'СЕТ СН'!$H$5-'СЕТ СН'!$H$24</f>
        <v>3100.5591973199998</v>
      </c>
      <c r="G108" s="36">
        <f>SUMIFS(СВЦЭМ!$D$33:$D$776,СВЦЭМ!$A$33:$A$776,$A108,СВЦЭМ!$B$33:$B$776,G$83)+'СЕТ СН'!$H$14+СВЦЭМ!$D$10+'СЕТ СН'!$H$5-'СЕТ СН'!$H$24</f>
        <v>3084.0540266600001</v>
      </c>
      <c r="H108" s="36">
        <f>SUMIFS(СВЦЭМ!$D$33:$D$776,СВЦЭМ!$A$33:$A$776,$A108,СВЦЭМ!$B$33:$B$776,H$83)+'СЕТ СН'!$H$14+СВЦЭМ!$D$10+'СЕТ СН'!$H$5-'СЕТ СН'!$H$24</f>
        <v>3046.44820411</v>
      </c>
      <c r="I108" s="36">
        <f>SUMIFS(СВЦЭМ!$D$33:$D$776,СВЦЭМ!$A$33:$A$776,$A108,СВЦЭМ!$B$33:$B$776,I$83)+'СЕТ СН'!$H$14+СВЦЭМ!$D$10+'СЕТ СН'!$H$5-'СЕТ СН'!$H$24</f>
        <v>2997.7600364800001</v>
      </c>
      <c r="J108" s="36">
        <f>SUMIFS(СВЦЭМ!$D$33:$D$776,СВЦЭМ!$A$33:$A$776,$A108,СВЦЭМ!$B$33:$B$776,J$83)+'СЕТ СН'!$H$14+СВЦЭМ!$D$10+'СЕТ СН'!$H$5-'СЕТ СН'!$H$24</f>
        <v>2957.7699886</v>
      </c>
      <c r="K108" s="36">
        <f>SUMIFS(СВЦЭМ!$D$33:$D$776,СВЦЭМ!$A$33:$A$776,$A108,СВЦЭМ!$B$33:$B$776,K$83)+'СЕТ СН'!$H$14+СВЦЭМ!$D$10+'СЕТ СН'!$H$5-'СЕТ СН'!$H$24</f>
        <v>2957.2893418499998</v>
      </c>
      <c r="L108" s="36">
        <f>SUMIFS(СВЦЭМ!$D$33:$D$776,СВЦЭМ!$A$33:$A$776,$A108,СВЦЭМ!$B$33:$B$776,L$83)+'СЕТ СН'!$H$14+СВЦЭМ!$D$10+'СЕТ СН'!$H$5-'СЕТ СН'!$H$24</f>
        <v>2962.39293886</v>
      </c>
      <c r="M108" s="36">
        <f>SUMIFS(СВЦЭМ!$D$33:$D$776,СВЦЭМ!$A$33:$A$776,$A108,СВЦЭМ!$B$33:$B$776,M$83)+'СЕТ СН'!$H$14+СВЦЭМ!$D$10+'СЕТ СН'!$H$5-'СЕТ СН'!$H$24</f>
        <v>2956.0679264999999</v>
      </c>
      <c r="N108" s="36">
        <f>SUMIFS(СВЦЭМ!$D$33:$D$776,СВЦЭМ!$A$33:$A$776,$A108,СВЦЭМ!$B$33:$B$776,N$83)+'СЕТ СН'!$H$14+СВЦЭМ!$D$10+'СЕТ СН'!$H$5-'СЕТ СН'!$H$24</f>
        <v>2948.5626849499999</v>
      </c>
      <c r="O108" s="36">
        <f>SUMIFS(СВЦЭМ!$D$33:$D$776,СВЦЭМ!$A$33:$A$776,$A108,СВЦЭМ!$B$33:$B$776,O$83)+'СЕТ СН'!$H$14+СВЦЭМ!$D$10+'СЕТ СН'!$H$5-'СЕТ СН'!$H$24</f>
        <v>2985.3562290899999</v>
      </c>
      <c r="P108" s="36">
        <f>SUMIFS(СВЦЭМ!$D$33:$D$776,СВЦЭМ!$A$33:$A$776,$A108,СВЦЭМ!$B$33:$B$776,P$83)+'СЕТ СН'!$H$14+СВЦЭМ!$D$10+'СЕТ СН'!$H$5-'СЕТ СН'!$H$24</f>
        <v>3004.1175413700003</v>
      </c>
      <c r="Q108" s="36">
        <f>SUMIFS(СВЦЭМ!$D$33:$D$776,СВЦЭМ!$A$33:$A$776,$A108,СВЦЭМ!$B$33:$B$776,Q$83)+'СЕТ СН'!$H$14+СВЦЭМ!$D$10+'СЕТ СН'!$H$5-'СЕТ СН'!$H$24</f>
        <v>3007.4318320399998</v>
      </c>
      <c r="R108" s="36">
        <f>SUMIFS(СВЦЭМ!$D$33:$D$776,СВЦЭМ!$A$33:$A$776,$A108,СВЦЭМ!$B$33:$B$776,R$83)+'СЕТ СН'!$H$14+СВЦЭМ!$D$10+'СЕТ СН'!$H$5-'СЕТ СН'!$H$24</f>
        <v>2962.7256844100002</v>
      </c>
      <c r="S108" s="36">
        <f>SUMIFS(СВЦЭМ!$D$33:$D$776,СВЦЭМ!$A$33:$A$776,$A108,СВЦЭМ!$B$33:$B$776,S$83)+'СЕТ СН'!$H$14+СВЦЭМ!$D$10+'СЕТ СН'!$H$5-'СЕТ СН'!$H$24</f>
        <v>2947.78902328</v>
      </c>
      <c r="T108" s="36">
        <f>SUMIFS(СВЦЭМ!$D$33:$D$776,СВЦЭМ!$A$33:$A$776,$A108,СВЦЭМ!$B$33:$B$776,T$83)+'СЕТ СН'!$H$14+СВЦЭМ!$D$10+'СЕТ СН'!$H$5-'СЕТ СН'!$H$24</f>
        <v>2957.3788969799998</v>
      </c>
      <c r="U108" s="36">
        <f>SUMIFS(СВЦЭМ!$D$33:$D$776,СВЦЭМ!$A$33:$A$776,$A108,СВЦЭМ!$B$33:$B$776,U$83)+'СЕТ СН'!$H$14+СВЦЭМ!$D$10+'СЕТ СН'!$H$5-'СЕТ СН'!$H$24</f>
        <v>2958.86748476</v>
      </c>
      <c r="V108" s="36">
        <f>SUMIFS(СВЦЭМ!$D$33:$D$776,СВЦЭМ!$A$33:$A$776,$A108,СВЦЭМ!$B$33:$B$776,V$83)+'СЕТ СН'!$H$14+СВЦЭМ!$D$10+'СЕТ СН'!$H$5-'СЕТ СН'!$H$24</f>
        <v>2949.7067994600002</v>
      </c>
      <c r="W108" s="36">
        <f>SUMIFS(СВЦЭМ!$D$33:$D$776,СВЦЭМ!$A$33:$A$776,$A108,СВЦЭМ!$B$33:$B$776,W$83)+'СЕТ СН'!$H$14+СВЦЭМ!$D$10+'СЕТ СН'!$H$5-'СЕТ СН'!$H$24</f>
        <v>2947.2416596799999</v>
      </c>
      <c r="X108" s="36">
        <f>SUMIFS(СВЦЭМ!$D$33:$D$776,СВЦЭМ!$A$33:$A$776,$A108,СВЦЭМ!$B$33:$B$776,X$83)+'СЕТ СН'!$H$14+СВЦЭМ!$D$10+'СЕТ СН'!$H$5-'СЕТ СН'!$H$24</f>
        <v>2951.3696856800002</v>
      </c>
      <c r="Y108" s="36">
        <f>SUMIFS(СВЦЭМ!$D$33:$D$776,СВЦЭМ!$A$33:$A$776,$A108,СВЦЭМ!$B$33:$B$776,Y$83)+'СЕТ СН'!$H$14+СВЦЭМ!$D$10+'СЕТ СН'!$H$5-'СЕТ СН'!$H$24</f>
        <v>2964.9890016200002</v>
      </c>
    </row>
    <row r="109" spans="1:25" ht="15.75" x14ac:dyDescent="0.2">
      <c r="A109" s="35">
        <f t="shared" si="2"/>
        <v>44191</v>
      </c>
      <c r="B109" s="36">
        <f>SUMIFS(СВЦЭМ!$D$33:$D$776,СВЦЭМ!$A$33:$A$776,$A109,СВЦЭМ!$B$33:$B$776,B$83)+'СЕТ СН'!$H$14+СВЦЭМ!$D$10+'СЕТ СН'!$H$5-'СЕТ СН'!$H$24</f>
        <v>3034.5387323800001</v>
      </c>
      <c r="C109" s="36">
        <f>SUMIFS(СВЦЭМ!$D$33:$D$776,СВЦЭМ!$A$33:$A$776,$A109,СВЦЭМ!$B$33:$B$776,C$83)+'СЕТ СН'!$H$14+СВЦЭМ!$D$10+'СЕТ СН'!$H$5-'СЕТ СН'!$H$24</f>
        <v>3086.42363174</v>
      </c>
      <c r="D109" s="36">
        <f>SUMIFS(СВЦЭМ!$D$33:$D$776,СВЦЭМ!$A$33:$A$776,$A109,СВЦЭМ!$B$33:$B$776,D$83)+'СЕТ СН'!$H$14+СВЦЭМ!$D$10+'СЕТ СН'!$H$5-'СЕТ СН'!$H$24</f>
        <v>3103.0840072400001</v>
      </c>
      <c r="E109" s="36">
        <f>SUMIFS(СВЦЭМ!$D$33:$D$776,СВЦЭМ!$A$33:$A$776,$A109,СВЦЭМ!$B$33:$B$776,E$83)+'СЕТ СН'!$H$14+СВЦЭМ!$D$10+'СЕТ СН'!$H$5-'СЕТ СН'!$H$24</f>
        <v>3117.61638361</v>
      </c>
      <c r="F109" s="36">
        <f>SUMIFS(СВЦЭМ!$D$33:$D$776,СВЦЭМ!$A$33:$A$776,$A109,СВЦЭМ!$B$33:$B$776,F$83)+'СЕТ СН'!$H$14+СВЦЭМ!$D$10+'СЕТ СН'!$H$5-'СЕТ СН'!$H$24</f>
        <v>3127.4838911500001</v>
      </c>
      <c r="G109" s="36">
        <f>SUMIFS(СВЦЭМ!$D$33:$D$776,СВЦЭМ!$A$33:$A$776,$A109,СВЦЭМ!$B$33:$B$776,G$83)+'СЕТ СН'!$H$14+СВЦЭМ!$D$10+'СЕТ СН'!$H$5-'СЕТ СН'!$H$24</f>
        <v>3116.0789952800001</v>
      </c>
      <c r="H109" s="36">
        <f>SUMIFS(СВЦЭМ!$D$33:$D$776,СВЦЭМ!$A$33:$A$776,$A109,СВЦЭМ!$B$33:$B$776,H$83)+'СЕТ СН'!$H$14+СВЦЭМ!$D$10+'СЕТ СН'!$H$5-'СЕТ СН'!$H$24</f>
        <v>3066.50634184</v>
      </c>
      <c r="I109" s="36">
        <f>SUMIFS(СВЦЭМ!$D$33:$D$776,СВЦЭМ!$A$33:$A$776,$A109,СВЦЭМ!$B$33:$B$776,I$83)+'СЕТ СН'!$H$14+СВЦЭМ!$D$10+'СЕТ СН'!$H$5-'СЕТ СН'!$H$24</f>
        <v>3018.80602077</v>
      </c>
      <c r="J109" s="36">
        <f>SUMIFS(СВЦЭМ!$D$33:$D$776,СВЦЭМ!$A$33:$A$776,$A109,СВЦЭМ!$B$33:$B$776,J$83)+'СЕТ СН'!$H$14+СВЦЭМ!$D$10+'СЕТ СН'!$H$5-'СЕТ СН'!$H$24</f>
        <v>2977.7069679300002</v>
      </c>
      <c r="K109" s="36">
        <f>SUMIFS(СВЦЭМ!$D$33:$D$776,СВЦЭМ!$A$33:$A$776,$A109,СВЦЭМ!$B$33:$B$776,K$83)+'СЕТ СН'!$H$14+СВЦЭМ!$D$10+'СЕТ СН'!$H$5-'СЕТ СН'!$H$24</f>
        <v>2941.6367274600002</v>
      </c>
      <c r="L109" s="36">
        <f>SUMIFS(СВЦЭМ!$D$33:$D$776,СВЦЭМ!$A$33:$A$776,$A109,СВЦЭМ!$B$33:$B$776,L$83)+'СЕТ СН'!$H$14+СВЦЭМ!$D$10+'СЕТ СН'!$H$5-'СЕТ СН'!$H$24</f>
        <v>2939.0446654000002</v>
      </c>
      <c r="M109" s="36">
        <f>SUMIFS(СВЦЭМ!$D$33:$D$776,СВЦЭМ!$A$33:$A$776,$A109,СВЦЭМ!$B$33:$B$776,M$83)+'СЕТ СН'!$H$14+СВЦЭМ!$D$10+'СЕТ СН'!$H$5-'СЕТ СН'!$H$24</f>
        <v>2941.2536878199999</v>
      </c>
      <c r="N109" s="36">
        <f>SUMIFS(СВЦЭМ!$D$33:$D$776,СВЦЭМ!$A$33:$A$776,$A109,СВЦЭМ!$B$33:$B$776,N$83)+'СЕТ СН'!$H$14+СВЦЭМ!$D$10+'СЕТ СН'!$H$5-'СЕТ СН'!$H$24</f>
        <v>2945.9777133699999</v>
      </c>
      <c r="O109" s="36">
        <f>SUMIFS(СВЦЭМ!$D$33:$D$776,СВЦЭМ!$A$33:$A$776,$A109,СВЦЭМ!$B$33:$B$776,O$83)+'СЕТ СН'!$H$14+СВЦЭМ!$D$10+'СЕТ СН'!$H$5-'СЕТ СН'!$H$24</f>
        <v>2990.0607868000002</v>
      </c>
      <c r="P109" s="36">
        <f>SUMIFS(СВЦЭМ!$D$33:$D$776,СВЦЭМ!$A$33:$A$776,$A109,СВЦЭМ!$B$33:$B$776,P$83)+'СЕТ СН'!$H$14+СВЦЭМ!$D$10+'СЕТ СН'!$H$5-'СЕТ СН'!$H$24</f>
        <v>3009.3407816700001</v>
      </c>
      <c r="Q109" s="36">
        <f>SUMIFS(СВЦЭМ!$D$33:$D$776,СВЦЭМ!$A$33:$A$776,$A109,СВЦЭМ!$B$33:$B$776,Q$83)+'СЕТ СН'!$H$14+СВЦЭМ!$D$10+'СЕТ СН'!$H$5-'СЕТ СН'!$H$24</f>
        <v>3010.7524604700002</v>
      </c>
      <c r="R109" s="36">
        <f>SUMIFS(СВЦЭМ!$D$33:$D$776,СВЦЭМ!$A$33:$A$776,$A109,СВЦЭМ!$B$33:$B$776,R$83)+'СЕТ СН'!$H$14+СВЦЭМ!$D$10+'СЕТ СН'!$H$5-'СЕТ СН'!$H$24</f>
        <v>2967.5879498600002</v>
      </c>
      <c r="S109" s="36">
        <f>SUMIFS(СВЦЭМ!$D$33:$D$776,СВЦЭМ!$A$33:$A$776,$A109,СВЦЭМ!$B$33:$B$776,S$83)+'СЕТ СН'!$H$14+СВЦЭМ!$D$10+'СЕТ СН'!$H$5-'СЕТ СН'!$H$24</f>
        <v>2939.8213435600001</v>
      </c>
      <c r="T109" s="36">
        <f>SUMIFS(СВЦЭМ!$D$33:$D$776,СВЦЭМ!$A$33:$A$776,$A109,СВЦЭМ!$B$33:$B$776,T$83)+'СЕТ СН'!$H$14+СВЦЭМ!$D$10+'СЕТ СН'!$H$5-'СЕТ СН'!$H$24</f>
        <v>2926.9168303599999</v>
      </c>
      <c r="U109" s="36">
        <f>SUMIFS(СВЦЭМ!$D$33:$D$776,СВЦЭМ!$A$33:$A$776,$A109,СВЦЭМ!$B$33:$B$776,U$83)+'СЕТ СН'!$H$14+СВЦЭМ!$D$10+'СЕТ СН'!$H$5-'СЕТ СН'!$H$24</f>
        <v>2925.4544452199998</v>
      </c>
      <c r="V109" s="36">
        <f>SUMIFS(СВЦЭМ!$D$33:$D$776,СВЦЭМ!$A$33:$A$776,$A109,СВЦЭМ!$B$33:$B$776,V$83)+'СЕТ СН'!$H$14+СВЦЭМ!$D$10+'СЕТ СН'!$H$5-'СЕТ СН'!$H$24</f>
        <v>2934.5464601600002</v>
      </c>
      <c r="W109" s="36">
        <f>SUMIFS(СВЦЭМ!$D$33:$D$776,СВЦЭМ!$A$33:$A$776,$A109,СВЦЭМ!$B$33:$B$776,W$83)+'СЕТ СН'!$H$14+СВЦЭМ!$D$10+'СЕТ СН'!$H$5-'СЕТ СН'!$H$24</f>
        <v>2945.6225533699999</v>
      </c>
      <c r="X109" s="36">
        <f>SUMIFS(СВЦЭМ!$D$33:$D$776,СВЦЭМ!$A$33:$A$776,$A109,СВЦЭМ!$B$33:$B$776,X$83)+'СЕТ СН'!$H$14+СВЦЭМ!$D$10+'СЕТ СН'!$H$5-'СЕТ СН'!$H$24</f>
        <v>2964.3064331200003</v>
      </c>
      <c r="Y109" s="36">
        <f>SUMIFS(СВЦЭМ!$D$33:$D$776,СВЦЭМ!$A$33:$A$776,$A109,СВЦЭМ!$B$33:$B$776,Y$83)+'СЕТ СН'!$H$14+СВЦЭМ!$D$10+'СЕТ СН'!$H$5-'СЕТ СН'!$H$24</f>
        <v>2988.1148023999999</v>
      </c>
    </row>
    <row r="110" spans="1:25" ht="15.75" x14ac:dyDescent="0.2">
      <c r="A110" s="35">
        <f t="shared" si="2"/>
        <v>44192</v>
      </c>
      <c r="B110" s="36">
        <f>SUMIFS(СВЦЭМ!$D$33:$D$776,СВЦЭМ!$A$33:$A$776,$A110,СВЦЭМ!$B$33:$B$776,B$83)+'СЕТ СН'!$H$14+СВЦЭМ!$D$10+'СЕТ СН'!$H$5-'СЕТ СН'!$H$24</f>
        <v>3021.1325668700001</v>
      </c>
      <c r="C110" s="36">
        <f>SUMIFS(СВЦЭМ!$D$33:$D$776,СВЦЭМ!$A$33:$A$776,$A110,СВЦЭМ!$B$33:$B$776,C$83)+'СЕТ СН'!$H$14+СВЦЭМ!$D$10+'СЕТ СН'!$H$5-'СЕТ СН'!$H$24</f>
        <v>3076.7576607400001</v>
      </c>
      <c r="D110" s="36">
        <f>SUMIFS(СВЦЭМ!$D$33:$D$776,СВЦЭМ!$A$33:$A$776,$A110,СВЦЭМ!$B$33:$B$776,D$83)+'СЕТ СН'!$H$14+СВЦЭМ!$D$10+'СЕТ СН'!$H$5-'СЕТ СН'!$H$24</f>
        <v>3093.5841452</v>
      </c>
      <c r="E110" s="36">
        <f>SUMIFS(СВЦЭМ!$D$33:$D$776,СВЦЭМ!$A$33:$A$776,$A110,СВЦЭМ!$B$33:$B$776,E$83)+'СЕТ СН'!$H$14+СВЦЭМ!$D$10+'СЕТ СН'!$H$5-'СЕТ СН'!$H$24</f>
        <v>3106.13778168</v>
      </c>
      <c r="F110" s="36">
        <f>SUMIFS(СВЦЭМ!$D$33:$D$776,СВЦЭМ!$A$33:$A$776,$A110,СВЦЭМ!$B$33:$B$776,F$83)+'СЕТ СН'!$H$14+СВЦЭМ!$D$10+'СЕТ СН'!$H$5-'СЕТ СН'!$H$24</f>
        <v>3111.7570329300002</v>
      </c>
      <c r="G110" s="36">
        <f>SUMIFS(СВЦЭМ!$D$33:$D$776,СВЦЭМ!$A$33:$A$776,$A110,СВЦЭМ!$B$33:$B$776,G$83)+'СЕТ СН'!$H$14+СВЦЭМ!$D$10+'СЕТ СН'!$H$5-'СЕТ СН'!$H$24</f>
        <v>3105.50502409</v>
      </c>
      <c r="H110" s="36">
        <f>SUMIFS(СВЦЭМ!$D$33:$D$776,СВЦЭМ!$A$33:$A$776,$A110,СВЦЭМ!$B$33:$B$776,H$83)+'СЕТ СН'!$H$14+СВЦЭМ!$D$10+'СЕТ СН'!$H$5-'СЕТ СН'!$H$24</f>
        <v>3089.1485278</v>
      </c>
      <c r="I110" s="36">
        <f>SUMIFS(СВЦЭМ!$D$33:$D$776,СВЦЭМ!$A$33:$A$776,$A110,СВЦЭМ!$B$33:$B$776,I$83)+'СЕТ СН'!$H$14+СВЦЭМ!$D$10+'СЕТ СН'!$H$5-'СЕТ СН'!$H$24</f>
        <v>3036.0464731900001</v>
      </c>
      <c r="J110" s="36">
        <f>SUMIFS(СВЦЭМ!$D$33:$D$776,СВЦЭМ!$A$33:$A$776,$A110,СВЦЭМ!$B$33:$B$776,J$83)+'СЕТ СН'!$H$14+СВЦЭМ!$D$10+'СЕТ СН'!$H$5-'СЕТ СН'!$H$24</f>
        <v>2973.3221084199999</v>
      </c>
      <c r="K110" s="36">
        <f>SUMIFS(СВЦЭМ!$D$33:$D$776,СВЦЭМ!$A$33:$A$776,$A110,СВЦЭМ!$B$33:$B$776,K$83)+'СЕТ СН'!$H$14+СВЦЭМ!$D$10+'СЕТ СН'!$H$5-'СЕТ СН'!$H$24</f>
        <v>2943.1717224399999</v>
      </c>
      <c r="L110" s="36">
        <f>SUMIFS(СВЦЭМ!$D$33:$D$776,СВЦЭМ!$A$33:$A$776,$A110,СВЦЭМ!$B$33:$B$776,L$83)+'СЕТ СН'!$H$14+СВЦЭМ!$D$10+'СЕТ СН'!$H$5-'СЕТ СН'!$H$24</f>
        <v>2942.7376181999998</v>
      </c>
      <c r="M110" s="36">
        <f>SUMIFS(СВЦЭМ!$D$33:$D$776,СВЦЭМ!$A$33:$A$776,$A110,СВЦЭМ!$B$33:$B$776,M$83)+'СЕТ СН'!$H$14+СВЦЭМ!$D$10+'СЕТ СН'!$H$5-'СЕТ СН'!$H$24</f>
        <v>2943.2880400700001</v>
      </c>
      <c r="N110" s="36">
        <f>SUMIFS(СВЦЭМ!$D$33:$D$776,СВЦЭМ!$A$33:$A$776,$A110,СВЦЭМ!$B$33:$B$776,N$83)+'СЕТ СН'!$H$14+СВЦЭМ!$D$10+'СЕТ СН'!$H$5-'СЕТ СН'!$H$24</f>
        <v>2951.8693796500002</v>
      </c>
      <c r="O110" s="36">
        <f>SUMIFS(СВЦЭМ!$D$33:$D$776,СВЦЭМ!$A$33:$A$776,$A110,СВЦЭМ!$B$33:$B$776,O$83)+'СЕТ СН'!$H$14+СВЦЭМ!$D$10+'СЕТ СН'!$H$5-'СЕТ СН'!$H$24</f>
        <v>3000.68146028</v>
      </c>
      <c r="P110" s="36">
        <f>SUMIFS(СВЦЭМ!$D$33:$D$776,СВЦЭМ!$A$33:$A$776,$A110,СВЦЭМ!$B$33:$B$776,P$83)+'СЕТ СН'!$H$14+СВЦЭМ!$D$10+'СЕТ СН'!$H$5-'СЕТ СН'!$H$24</f>
        <v>3012.7484134599999</v>
      </c>
      <c r="Q110" s="36">
        <f>SUMIFS(СВЦЭМ!$D$33:$D$776,СВЦЭМ!$A$33:$A$776,$A110,СВЦЭМ!$B$33:$B$776,Q$83)+'СЕТ СН'!$H$14+СВЦЭМ!$D$10+'СЕТ СН'!$H$5-'СЕТ СН'!$H$24</f>
        <v>3013.9566541499998</v>
      </c>
      <c r="R110" s="36">
        <f>SUMIFS(СВЦЭМ!$D$33:$D$776,СВЦЭМ!$A$33:$A$776,$A110,СВЦЭМ!$B$33:$B$776,R$83)+'СЕТ СН'!$H$14+СВЦЭМ!$D$10+'СЕТ СН'!$H$5-'СЕТ СН'!$H$24</f>
        <v>2977.5472556599998</v>
      </c>
      <c r="S110" s="36">
        <f>SUMIFS(СВЦЭМ!$D$33:$D$776,СВЦЭМ!$A$33:$A$776,$A110,СВЦЭМ!$B$33:$B$776,S$83)+'СЕТ СН'!$H$14+СВЦЭМ!$D$10+'СЕТ СН'!$H$5-'СЕТ СН'!$H$24</f>
        <v>2959.3590982800001</v>
      </c>
      <c r="T110" s="36">
        <f>SUMIFS(СВЦЭМ!$D$33:$D$776,СВЦЭМ!$A$33:$A$776,$A110,СВЦЭМ!$B$33:$B$776,T$83)+'СЕТ СН'!$H$14+СВЦЭМ!$D$10+'СЕТ СН'!$H$5-'СЕТ СН'!$H$24</f>
        <v>2967.7337751300001</v>
      </c>
      <c r="U110" s="36">
        <f>SUMIFS(СВЦЭМ!$D$33:$D$776,СВЦЭМ!$A$33:$A$776,$A110,СВЦЭМ!$B$33:$B$776,U$83)+'СЕТ СН'!$H$14+СВЦЭМ!$D$10+'СЕТ СН'!$H$5-'СЕТ СН'!$H$24</f>
        <v>2963.2504336299999</v>
      </c>
      <c r="V110" s="36">
        <f>SUMIFS(СВЦЭМ!$D$33:$D$776,СВЦЭМ!$A$33:$A$776,$A110,СВЦЭМ!$B$33:$B$776,V$83)+'СЕТ СН'!$H$14+СВЦЭМ!$D$10+'СЕТ СН'!$H$5-'СЕТ СН'!$H$24</f>
        <v>2938.1538445400001</v>
      </c>
      <c r="W110" s="36">
        <f>SUMIFS(СВЦЭМ!$D$33:$D$776,СВЦЭМ!$A$33:$A$776,$A110,СВЦЭМ!$B$33:$B$776,W$83)+'СЕТ СН'!$H$14+СВЦЭМ!$D$10+'СЕТ СН'!$H$5-'СЕТ СН'!$H$24</f>
        <v>2948.27824065</v>
      </c>
      <c r="X110" s="36">
        <f>SUMIFS(СВЦЭМ!$D$33:$D$776,СВЦЭМ!$A$33:$A$776,$A110,СВЦЭМ!$B$33:$B$776,X$83)+'СЕТ СН'!$H$14+СВЦЭМ!$D$10+'СЕТ СН'!$H$5-'СЕТ СН'!$H$24</f>
        <v>2966.2965915700001</v>
      </c>
      <c r="Y110" s="36">
        <f>SUMIFS(СВЦЭМ!$D$33:$D$776,СВЦЭМ!$A$33:$A$776,$A110,СВЦЭМ!$B$33:$B$776,Y$83)+'СЕТ СН'!$H$14+СВЦЭМ!$D$10+'СЕТ СН'!$H$5-'СЕТ СН'!$H$24</f>
        <v>2982.6831540000003</v>
      </c>
    </row>
    <row r="111" spans="1:25" ht="15.75" x14ac:dyDescent="0.2">
      <c r="A111" s="35">
        <f t="shared" si="2"/>
        <v>44193</v>
      </c>
      <c r="B111" s="36">
        <f>SUMIFS(СВЦЭМ!$D$33:$D$776,СВЦЭМ!$A$33:$A$776,$A111,СВЦЭМ!$B$33:$B$776,B$83)+'СЕТ СН'!$H$14+СВЦЭМ!$D$10+'СЕТ СН'!$H$5-'СЕТ СН'!$H$24</f>
        <v>3032.51248777</v>
      </c>
      <c r="C111" s="36">
        <f>SUMIFS(СВЦЭМ!$D$33:$D$776,СВЦЭМ!$A$33:$A$776,$A111,СВЦЭМ!$B$33:$B$776,C$83)+'СЕТ СН'!$H$14+СВЦЭМ!$D$10+'СЕТ СН'!$H$5-'СЕТ СН'!$H$24</f>
        <v>3090.2081322200002</v>
      </c>
      <c r="D111" s="36">
        <f>SUMIFS(СВЦЭМ!$D$33:$D$776,СВЦЭМ!$A$33:$A$776,$A111,СВЦЭМ!$B$33:$B$776,D$83)+'СЕТ СН'!$H$14+СВЦЭМ!$D$10+'СЕТ СН'!$H$5-'СЕТ СН'!$H$24</f>
        <v>3112.9917252</v>
      </c>
      <c r="E111" s="36">
        <f>SUMIFS(СВЦЭМ!$D$33:$D$776,СВЦЭМ!$A$33:$A$776,$A111,СВЦЭМ!$B$33:$B$776,E$83)+'СЕТ СН'!$H$14+СВЦЭМ!$D$10+'СЕТ СН'!$H$5-'СЕТ СН'!$H$24</f>
        <v>3137.66348315</v>
      </c>
      <c r="F111" s="36">
        <f>SUMIFS(СВЦЭМ!$D$33:$D$776,СВЦЭМ!$A$33:$A$776,$A111,СВЦЭМ!$B$33:$B$776,F$83)+'СЕТ СН'!$H$14+СВЦЭМ!$D$10+'СЕТ СН'!$H$5-'СЕТ СН'!$H$24</f>
        <v>3137.5177066000001</v>
      </c>
      <c r="G111" s="36">
        <f>SUMIFS(СВЦЭМ!$D$33:$D$776,СВЦЭМ!$A$33:$A$776,$A111,СВЦЭМ!$B$33:$B$776,G$83)+'СЕТ СН'!$H$14+СВЦЭМ!$D$10+'СЕТ СН'!$H$5-'СЕТ СН'!$H$24</f>
        <v>3118.5845594900002</v>
      </c>
      <c r="H111" s="36">
        <f>SUMIFS(СВЦЭМ!$D$33:$D$776,СВЦЭМ!$A$33:$A$776,$A111,СВЦЭМ!$B$33:$B$776,H$83)+'СЕТ СН'!$H$14+СВЦЭМ!$D$10+'СЕТ СН'!$H$5-'СЕТ СН'!$H$24</f>
        <v>3073.3340822499999</v>
      </c>
      <c r="I111" s="36">
        <f>SUMIFS(СВЦЭМ!$D$33:$D$776,СВЦЭМ!$A$33:$A$776,$A111,СВЦЭМ!$B$33:$B$776,I$83)+'СЕТ СН'!$H$14+СВЦЭМ!$D$10+'СЕТ СН'!$H$5-'СЕТ СН'!$H$24</f>
        <v>3010.6122493000003</v>
      </c>
      <c r="J111" s="36">
        <f>SUMIFS(СВЦЭМ!$D$33:$D$776,СВЦЭМ!$A$33:$A$776,$A111,СВЦЭМ!$B$33:$B$776,J$83)+'СЕТ СН'!$H$14+СВЦЭМ!$D$10+'СЕТ СН'!$H$5-'СЕТ СН'!$H$24</f>
        <v>2967.1195041400001</v>
      </c>
      <c r="K111" s="36">
        <f>SUMIFS(СВЦЭМ!$D$33:$D$776,СВЦЭМ!$A$33:$A$776,$A111,СВЦЭМ!$B$33:$B$776,K$83)+'СЕТ СН'!$H$14+СВЦЭМ!$D$10+'СЕТ СН'!$H$5-'СЕТ СН'!$H$24</f>
        <v>3001.2076864400001</v>
      </c>
      <c r="L111" s="36">
        <f>SUMIFS(СВЦЭМ!$D$33:$D$776,СВЦЭМ!$A$33:$A$776,$A111,СВЦЭМ!$B$33:$B$776,L$83)+'СЕТ СН'!$H$14+СВЦЭМ!$D$10+'СЕТ СН'!$H$5-'СЕТ СН'!$H$24</f>
        <v>3006.21702349</v>
      </c>
      <c r="M111" s="36">
        <f>SUMIFS(СВЦЭМ!$D$33:$D$776,СВЦЭМ!$A$33:$A$776,$A111,СВЦЭМ!$B$33:$B$776,M$83)+'СЕТ СН'!$H$14+СВЦЭМ!$D$10+'СЕТ СН'!$H$5-'СЕТ СН'!$H$24</f>
        <v>3000.3654808599999</v>
      </c>
      <c r="N111" s="36">
        <f>SUMIFS(СВЦЭМ!$D$33:$D$776,СВЦЭМ!$A$33:$A$776,$A111,СВЦЭМ!$B$33:$B$776,N$83)+'СЕТ СН'!$H$14+СВЦЭМ!$D$10+'СЕТ СН'!$H$5-'СЕТ СН'!$H$24</f>
        <v>2996.6613185599999</v>
      </c>
      <c r="O111" s="36">
        <f>SUMIFS(СВЦЭМ!$D$33:$D$776,СВЦЭМ!$A$33:$A$776,$A111,СВЦЭМ!$B$33:$B$776,O$83)+'СЕТ СН'!$H$14+СВЦЭМ!$D$10+'СЕТ СН'!$H$5-'СЕТ СН'!$H$24</f>
        <v>3005.0421374699999</v>
      </c>
      <c r="P111" s="36">
        <f>SUMIFS(СВЦЭМ!$D$33:$D$776,СВЦЭМ!$A$33:$A$776,$A111,СВЦЭМ!$B$33:$B$776,P$83)+'СЕТ СН'!$H$14+СВЦЭМ!$D$10+'СЕТ СН'!$H$5-'СЕТ СН'!$H$24</f>
        <v>3027.9008871300002</v>
      </c>
      <c r="Q111" s="36">
        <f>SUMIFS(СВЦЭМ!$D$33:$D$776,СВЦЭМ!$A$33:$A$776,$A111,СВЦЭМ!$B$33:$B$776,Q$83)+'СЕТ СН'!$H$14+СВЦЭМ!$D$10+'СЕТ СН'!$H$5-'СЕТ СН'!$H$24</f>
        <v>3030.1345259199998</v>
      </c>
      <c r="R111" s="36">
        <f>SUMIFS(СВЦЭМ!$D$33:$D$776,СВЦЭМ!$A$33:$A$776,$A111,СВЦЭМ!$B$33:$B$776,R$83)+'СЕТ СН'!$H$14+СВЦЭМ!$D$10+'СЕТ СН'!$H$5-'СЕТ СН'!$H$24</f>
        <v>2998.1666737</v>
      </c>
      <c r="S111" s="36">
        <f>SUMIFS(СВЦЭМ!$D$33:$D$776,СВЦЭМ!$A$33:$A$776,$A111,СВЦЭМ!$B$33:$B$776,S$83)+'СЕТ СН'!$H$14+СВЦЭМ!$D$10+'СЕТ СН'!$H$5-'СЕТ СН'!$H$24</f>
        <v>3002.12988989</v>
      </c>
      <c r="T111" s="36">
        <f>SUMIFS(СВЦЭМ!$D$33:$D$776,СВЦЭМ!$A$33:$A$776,$A111,СВЦЭМ!$B$33:$B$776,T$83)+'СЕТ СН'!$H$14+СВЦЭМ!$D$10+'СЕТ СН'!$H$5-'СЕТ СН'!$H$24</f>
        <v>2974.2606562599999</v>
      </c>
      <c r="U111" s="36">
        <f>SUMIFS(СВЦЭМ!$D$33:$D$776,СВЦЭМ!$A$33:$A$776,$A111,СВЦЭМ!$B$33:$B$776,U$83)+'СЕТ СН'!$H$14+СВЦЭМ!$D$10+'СЕТ СН'!$H$5-'СЕТ СН'!$H$24</f>
        <v>2932.9622182000003</v>
      </c>
      <c r="V111" s="36">
        <f>SUMIFS(СВЦЭМ!$D$33:$D$776,СВЦЭМ!$A$33:$A$776,$A111,СВЦЭМ!$B$33:$B$776,V$83)+'СЕТ СН'!$H$14+СВЦЭМ!$D$10+'СЕТ СН'!$H$5-'СЕТ СН'!$H$24</f>
        <v>2925.9640366499998</v>
      </c>
      <c r="W111" s="36">
        <f>SUMIFS(СВЦЭМ!$D$33:$D$776,СВЦЭМ!$A$33:$A$776,$A111,СВЦЭМ!$B$33:$B$776,W$83)+'СЕТ СН'!$H$14+СВЦЭМ!$D$10+'СЕТ СН'!$H$5-'СЕТ СН'!$H$24</f>
        <v>2933.2684073300002</v>
      </c>
      <c r="X111" s="36">
        <f>SUMIFS(СВЦЭМ!$D$33:$D$776,СВЦЭМ!$A$33:$A$776,$A111,СВЦЭМ!$B$33:$B$776,X$83)+'СЕТ СН'!$H$14+СВЦЭМ!$D$10+'СЕТ СН'!$H$5-'СЕТ СН'!$H$24</f>
        <v>2936.2225991700002</v>
      </c>
      <c r="Y111" s="36">
        <f>SUMIFS(СВЦЭМ!$D$33:$D$776,СВЦЭМ!$A$33:$A$776,$A111,СВЦЭМ!$B$33:$B$776,Y$83)+'СЕТ СН'!$H$14+СВЦЭМ!$D$10+'СЕТ СН'!$H$5-'СЕТ СН'!$H$24</f>
        <v>2961.1557343200002</v>
      </c>
    </row>
    <row r="112" spans="1:25" ht="15.75" x14ac:dyDescent="0.2">
      <c r="A112" s="35">
        <f t="shared" si="2"/>
        <v>44194</v>
      </c>
      <c r="B112" s="36">
        <f>SUMIFS(СВЦЭМ!$D$33:$D$776,СВЦЭМ!$A$33:$A$776,$A112,СВЦЭМ!$B$33:$B$776,B$83)+'СЕТ СН'!$H$14+СВЦЭМ!$D$10+'СЕТ СН'!$H$5-'СЕТ СН'!$H$24</f>
        <v>3069.1001975999998</v>
      </c>
      <c r="C112" s="36">
        <f>SUMIFS(СВЦЭМ!$D$33:$D$776,СВЦЭМ!$A$33:$A$776,$A112,СВЦЭМ!$B$33:$B$776,C$83)+'СЕТ СН'!$H$14+СВЦЭМ!$D$10+'СЕТ СН'!$H$5-'СЕТ СН'!$H$24</f>
        <v>3129.4073999000002</v>
      </c>
      <c r="D112" s="36">
        <f>SUMIFS(СВЦЭМ!$D$33:$D$776,СВЦЭМ!$A$33:$A$776,$A112,СВЦЭМ!$B$33:$B$776,D$83)+'СЕТ СН'!$H$14+СВЦЭМ!$D$10+'СЕТ СН'!$H$5-'СЕТ СН'!$H$24</f>
        <v>3142.5172767900003</v>
      </c>
      <c r="E112" s="36">
        <f>SUMIFS(СВЦЭМ!$D$33:$D$776,СВЦЭМ!$A$33:$A$776,$A112,СВЦЭМ!$B$33:$B$776,E$83)+'СЕТ СН'!$H$14+СВЦЭМ!$D$10+'СЕТ СН'!$H$5-'СЕТ СН'!$H$24</f>
        <v>3150.5586265399998</v>
      </c>
      <c r="F112" s="36">
        <f>SUMIFS(СВЦЭМ!$D$33:$D$776,СВЦЭМ!$A$33:$A$776,$A112,СВЦЭМ!$B$33:$B$776,F$83)+'СЕТ СН'!$H$14+СВЦЭМ!$D$10+'СЕТ СН'!$H$5-'СЕТ СН'!$H$24</f>
        <v>3149.8183518200003</v>
      </c>
      <c r="G112" s="36">
        <f>SUMIFS(СВЦЭМ!$D$33:$D$776,СВЦЭМ!$A$33:$A$776,$A112,СВЦЭМ!$B$33:$B$776,G$83)+'СЕТ СН'!$H$14+СВЦЭМ!$D$10+'СЕТ СН'!$H$5-'СЕТ СН'!$H$24</f>
        <v>3127.06635895</v>
      </c>
      <c r="H112" s="36">
        <f>SUMIFS(СВЦЭМ!$D$33:$D$776,СВЦЭМ!$A$33:$A$776,$A112,СВЦЭМ!$B$33:$B$776,H$83)+'СЕТ СН'!$H$14+СВЦЭМ!$D$10+'СЕТ СН'!$H$5-'СЕТ СН'!$H$24</f>
        <v>3084.6152949100001</v>
      </c>
      <c r="I112" s="36">
        <f>SUMIFS(СВЦЭМ!$D$33:$D$776,СВЦЭМ!$A$33:$A$776,$A112,СВЦЭМ!$B$33:$B$776,I$83)+'СЕТ СН'!$H$14+СВЦЭМ!$D$10+'СЕТ СН'!$H$5-'СЕТ СН'!$H$24</f>
        <v>3017.09895985</v>
      </c>
      <c r="J112" s="36">
        <f>SUMIFS(СВЦЭМ!$D$33:$D$776,СВЦЭМ!$A$33:$A$776,$A112,СВЦЭМ!$B$33:$B$776,J$83)+'СЕТ СН'!$H$14+СВЦЭМ!$D$10+'СЕТ СН'!$H$5-'СЕТ СН'!$H$24</f>
        <v>2966.5395984400002</v>
      </c>
      <c r="K112" s="36">
        <f>SUMIFS(СВЦЭМ!$D$33:$D$776,СВЦЭМ!$A$33:$A$776,$A112,СВЦЭМ!$B$33:$B$776,K$83)+'СЕТ СН'!$H$14+СВЦЭМ!$D$10+'СЕТ СН'!$H$5-'СЕТ СН'!$H$24</f>
        <v>2945.1709794600001</v>
      </c>
      <c r="L112" s="36">
        <f>SUMIFS(СВЦЭМ!$D$33:$D$776,СВЦЭМ!$A$33:$A$776,$A112,СВЦЭМ!$B$33:$B$776,L$83)+'СЕТ СН'!$H$14+СВЦЭМ!$D$10+'СЕТ СН'!$H$5-'СЕТ СН'!$H$24</f>
        <v>2949.3835298499998</v>
      </c>
      <c r="M112" s="36">
        <f>SUMIFS(СВЦЭМ!$D$33:$D$776,СВЦЭМ!$A$33:$A$776,$A112,СВЦЭМ!$B$33:$B$776,M$83)+'СЕТ СН'!$H$14+СВЦЭМ!$D$10+'СЕТ СН'!$H$5-'СЕТ СН'!$H$24</f>
        <v>2946.46455053</v>
      </c>
      <c r="N112" s="36">
        <f>SUMIFS(СВЦЭМ!$D$33:$D$776,СВЦЭМ!$A$33:$A$776,$A112,СВЦЭМ!$B$33:$B$776,N$83)+'СЕТ СН'!$H$14+СВЦЭМ!$D$10+'СЕТ СН'!$H$5-'СЕТ СН'!$H$24</f>
        <v>2963.7837778500002</v>
      </c>
      <c r="O112" s="36">
        <f>SUMIFS(СВЦЭМ!$D$33:$D$776,СВЦЭМ!$A$33:$A$776,$A112,СВЦЭМ!$B$33:$B$776,O$83)+'СЕТ СН'!$H$14+СВЦЭМ!$D$10+'СЕТ СН'!$H$5-'СЕТ СН'!$H$24</f>
        <v>3026.2104849299999</v>
      </c>
      <c r="P112" s="36">
        <f>SUMIFS(СВЦЭМ!$D$33:$D$776,СВЦЭМ!$A$33:$A$776,$A112,СВЦЭМ!$B$33:$B$776,P$83)+'СЕТ СН'!$H$14+СВЦЭМ!$D$10+'СЕТ СН'!$H$5-'СЕТ СН'!$H$24</f>
        <v>3053.9963679299999</v>
      </c>
      <c r="Q112" s="36">
        <f>SUMIFS(СВЦЭМ!$D$33:$D$776,СВЦЭМ!$A$33:$A$776,$A112,СВЦЭМ!$B$33:$B$776,Q$83)+'СЕТ СН'!$H$14+СВЦЭМ!$D$10+'СЕТ СН'!$H$5-'СЕТ СН'!$H$24</f>
        <v>3055.2502536100001</v>
      </c>
      <c r="R112" s="36">
        <f>SUMIFS(СВЦЭМ!$D$33:$D$776,СВЦЭМ!$A$33:$A$776,$A112,СВЦЭМ!$B$33:$B$776,R$83)+'СЕТ СН'!$H$14+СВЦЭМ!$D$10+'СЕТ СН'!$H$5-'СЕТ СН'!$H$24</f>
        <v>2991.1165672900001</v>
      </c>
      <c r="S112" s="36">
        <f>SUMIFS(СВЦЭМ!$D$33:$D$776,СВЦЭМ!$A$33:$A$776,$A112,СВЦЭМ!$B$33:$B$776,S$83)+'СЕТ СН'!$H$14+СВЦЭМ!$D$10+'СЕТ СН'!$H$5-'СЕТ СН'!$H$24</f>
        <v>2961.21176126</v>
      </c>
      <c r="T112" s="36">
        <f>SUMIFS(СВЦЭМ!$D$33:$D$776,СВЦЭМ!$A$33:$A$776,$A112,СВЦЭМ!$B$33:$B$776,T$83)+'СЕТ СН'!$H$14+СВЦЭМ!$D$10+'СЕТ СН'!$H$5-'СЕТ СН'!$H$24</f>
        <v>2961.7694212199999</v>
      </c>
      <c r="U112" s="36">
        <f>SUMIFS(СВЦЭМ!$D$33:$D$776,СВЦЭМ!$A$33:$A$776,$A112,СВЦЭМ!$B$33:$B$776,U$83)+'СЕТ СН'!$H$14+СВЦЭМ!$D$10+'СЕТ СН'!$H$5-'СЕТ СН'!$H$24</f>
        <v>2956.7471008699999</v>
      </c>
      <c r="V112" s="36">
        <f>SUMIFS(СВЦЭМ!$D$33:$D$776,СВЦЭМ!$A$33:$A$776,$A112,СВЦЭМ!$B$33:$B$776,V$83)+'СЕТ СН'!$H$14+СВЦЭМ!$D$10+'СЕТ СН'!$H$5-'СЕТ СН'!$H$24</f>
        <v>2959.2070686500001</v>
      </c>
      <c r="W112" s="36">
        <f>SUMIFS(СВЦЭМ!$D$33:$D$776,СВЦЭМ!$A$33:$A$776,$A112,СВЦЭМ!$B$33:$B$776,W$83)+'СЕТ СН'!$H$14+СВЦЭМ!$D$10+'СЕТ СН'!$H$5-'СЕТ СН'!$H$24</f>
        <v>2970.2117530700002</v>
      </c>
      <c r="X112" s="36">
        <f>SUMIFS(СВЦЭМ!$D$33:$D$776,СВЦЭМ!$A$33:$A$776,$A112,СВЦЭМ!$B$33:$B$776,X$83)+'СЕТ СН'!$H$14+СВЦЭМ!$D$10+'СЕТ СН'!$H$5-'СЕТ СН'!$H$24</f>
        <v>2979.61514192</v>
      </c>
      <c r="Y112" s="36">
        <f>SUMIFS(СВЦЭМ!$D$33:$D$776,СВЦЭМ!$A$33:$A$776,$A112,СВЦЭМ!$B$33:$B$776,Y$83)+'СЕТ СН'!$H$14+СВЦЭМ!$D$10+'СЕТ СН'!$H$5-'СЕТ СН'!$H$24</f>
        <v>2999.82327485</v>
      </c>
    </row>
    <row r="113" spans="1:27" ht="15.75" x14ac:dyDescent="0.2">
      <c r="A113" s="35">
        <f t="shared" si="2"/>
        <v>44195</v>
      </c>
      <c r="B113" s="36">
        <f>SUMIFS(СВЦЭМ!$D$33:$D$776,СВЦЭМ!$A$33:$A$776,$A113,СВЦЭМ!$B$33:$B$776,B$83)+'СЕТ СН'!$H$14+СВЦЭМ!$D$10+'СЕТ СН'!$H$5-'СЕТ СН'!$H$24</f>
        <v>3076.83082517</v>
      </c>
      <c r="C113" s="36">
        <f>SUMIFS(СВЦЭМ!$D$33:$D$776,СВЦЭМ!$A$33:$A$776,$A113,СВЦЭМ!$B$33:$B$776,C$83)+'СЕТ СН'!$H$14+СВЦЭМ!$D$10+'СЕТ СН'!$H$5-'СЕТ СН'!$H$24</f>
        <v>3134.0284005900003</v>
      </c>
      <c r="D113" s="36">
        <f>SUMIFS(СВЦЭМ!$D$33:$D$776,СВЦЭМ!$A$33:$A$776,$A113,СВЦЭМ!$B$33:$B$776,D$83)+'СЕТ СН'!$H$14+СВЦЭМ!$D$10+'СЕТ СН'!$H$5-'СЕТ СН'!$H$24</f>
        <v>3150.2691343799997</v>
      </c>
      <c r="E113" s="36">
        <f>SUMIFS(СВЦЭМ!$D$33:$D$776,СВЦЭМ!$A$33:$A$776,$A113,СВЦЭМ!$B$33:$B$776,E$83)+'СЕТ СН'!$H$14+СВЦЭМ!$D$10+'СЕТ СН'!$H$5-'СЕТ СН'!$H$24</f>
        <v>3158.5190167600003</v>
      </c>
      <c r="F113" s="36">
        <f>SUMIFS(СВЦЭМ!$D$33:$D$776,СВЦЭМ!$A$33:$A$776,$A113,СВЦЭМ!$B$33:$B$776,F$83)+'СЕТ СН'!$H$14+СВЦЭМ!$D$10+'СЕТ СН'!$H$5-'СЕТ СН'!$H$24</f>
        <v>3158.0990947299997</v>
      </c>
      <c r="G113" s="36">
        <f>SUMIFS(СВЦЭМ!$D$33:$D$776,СВЦЭМ!$A$33:$A$776,$A113,СВЦЭМ!$B$33:$B$776,G$83)+'СЕТ СН'!$H$14+СВЦЭМ!$D$10+'СЕТ СН'!$H$5-'СЕТ СН'!$H$24</f>
        <v>3137.7422762000001</v>
      </c>
      <c r="H113" s="36">
        <f>SUMIFS(СВЦЭМ!$D$33:$D$776,СВЦЭМ!$A$33:$A$776,$A113,СВЦЭМ!$B$33:$B$776,H$83)+'СЕТ СН'!$H$14+СВЦЭМ!$D$10+'СЕТ СН'!$H$5-'СЕТ СН'!$H$24</f>
        <v>3101.8619234299999</v>
      </c>
      <c r="I113" s="36">
        <f>SUMIFS(СВЦЭМ!$D$33:$D$776,СВЦЭМ!$A$33:$A$776,$A113,СВЦЭМ!$B$33:$B$776,I$83)+'СЕТ СН'!$H$14+СВЦЭМ!$D$10+'СЕТ СН'!$H$5-'СЕТ СН'!$H$24</f>
        <v>3045.0149388499999</v>
      </c>
      <c r="J113" s="36">
        <f>SUMIFS(СВЦЭМ!$D$33:$D$776,СВЦЭМ!$A$33:$A$776,$A113,СВЦЭМ!$B$33:$B$776,J$83)+'СЕТ СН'!$H$14+СВЦЭМ!$D$10+'СЕТ СН'!$H$5-'СЕТ СН'!$H$24</f>
        <v>2992.3011026899999</v>
      </c>
      <c r="K113" s="36">
        <f>SUMIFS(СВЦЭМ!$D$33:$D$776,СВЦЭМ!$A$33:$A$776,$A113,СВЦЭМ!$B$33:$B$776,K$83)+'СЕТ СН'!$H$14+СВЦЭМ!$D$10+'СЕТ СН'!$H$5-'СЕТ СН'!$H$24</f>
        <v>2966.6182979800001</v>
      </c>
      <c r="L113" s="36">
        <f>SUMIFS(СВЦЭМ!$D$33:$D$776,СВЦЭМ!$A$33:$A$776,$A113,СВЦЭМ!$B$33:$B$776,L$83)+'СЕТ СН'!$H$14+СВЦЭМ!$D$10+'СЕТ СН'!$H$5-'СЕТ СН'!$H$24</f>
        <v>2968.7685694100001</v>
      </c>
      <c r="M113" s="36">
        <f>SUMIFS(СВЦЭМ!$D$33:$D$776,СВЦЭМ!$A$33:$A$776,$A113,СВЦЭМ!$B$33:$B$776,M$83)+'СЕТ СН'!$H$14+СВЦЭМ!$D$10+'СЕТ СН'!$H$5-'СЕТ СН'!$H$24</f>
        <v>2971.5757610800001</v>
      </c>
      <c r="N113" s="36">
        <f>SUMIFS(СВЦЭМ!$D$33:$D$776,СВЦЭМ!$A$33:$A$776,$A113,СВЦЭМ!$B$33:$B$776,N$83)+'СЕТ СН'!$H$14+СВЦЭМ!$D$10+'СЕТ СН'!$H$5-'СЕТ СН'!$H$24</f>
        <v>2977.1961488100001</v>
      </c>
      <c r="O113" s="36">
        <f>SUMIFS(СВЦЭМ!$D$33:$D$776,СВЦЭМ!$A$33:$A$776,$A113,СВЦЭМ!$B$33:$B$776,O$83)+'СЕТ СН'!$H$14+СВЦЭМ!$D$10+'СЕТ СН'!$H$5-'СЕТ СН'!$H$24</f>
        <v>3018.1099548399998</v>
      </c>
      <c r="P113" s="36">
        <f>SUMIFS(СВЦЭМ!$D$33:$D$776,СВЦЭМ!$A$33:$A$776,$A113,СВЦЭМ!$B$33:$B$776,P$83)+'СЕТ СН'!$H$14+СВЦЭМ!$D$10+'СЕТ СН'!$H$5-'СЕТ СН'!$H$24</f>
        <v>3033.7323672000002</v>
      </c>
      <c r="Q113" s="36">
        <f>SUMIFS(СВЦЭМ!$D$33:$D$776,СВЦЭМ!$A$33:$A$776,$A113,СВЦЭМ!$B$33:$B$776,Q$83)+'СЕТ СН'!$H$14+СВЦЭМ!$D$10+'СЕТ СН'!$H$5-'СЕТ СН'!$H$24</f>
        <v>3033.6245951800001</v>
      </c>
      <c r="R113" s="36">
        <f>SUMIFS(СВЦЭМ!$D$33:$D$776,СВЦЭМ!$A$33:$A$776,$A113,СВЦЭМ!$B$33:$B$776,R$83)+'СЕТ СН'!$H$14+СВЦЭМ!$D$10+'СЕТ СН'!$H$5-'СЕТ СН'!$H$24</f>
        <v>2996.5378531800002</v>
      </c>
      <c r="S113" s="36">
        <f>SUMIFS(СВЦЭМ!$D$33:$D$776,СВЦЭМ!$A$33:$A$776,$A113,СВЦЭМ!$B$33:$B$776,S$83)+'СЕТ СН'!$H$14+СВЦЭМ!$D$10+'СЕТ СН'!$H$5-'СЕТ СН'!$H$24</f>
        <v>2975.53546439</v>
      </c>
      <c r="T113" s="36">
        <f>SUMIFS(СВЦЭМ!$D$33:$D$776,СВЦЭМ!$A$33:$A$776,$A113,СВЦЭМ!$B$33:$B$776,T$83)+'СЕТ СН'!$H$14+СВЦЭМ!$D$10+'СЕТ СН'!$H$5-'СЕТ СН'!$H$24</f>
        <v>2973.9330123899999</v>
      </c>
      <c r="U113" s="36">
        <f>SUMIFS(СВЦЭМ!$D$33:$D$776,СВЦЭМ!$A$33:$A$776,$A113,СВЦЭМ!$B$33:$B$776,U$83)+'СЕТ СН'!$H$14+СВЦЭМ!$D$10+'СЕТ СН'!$H$5-'СЕТ СН'!$H$24</f>
        <v>2966.3767820799999</v>
      </c>
      <c r="V113" s="36">
        <f>SUMIFS(СВЦЭМ!$D$33:$D$776,СВЦЭМ!$A$33:$A$776,$A113,СВЦЭМ!$B$33:$B$776,V$83)+'СЕТ СН'!$H$14+СВЦЭМ!$D$10+'СЕТ СН'!$H$5-'СЕТ СН'!$H$24</f>
        <v>2971.6856103300001</v>
      </c>
      <c r="W113" s="36">
        <f>SUMIFS(СВЦЭМ!$D$33:$D$776,СВЦЭМ!$A$33:$A$776,$A113,СВЦЭМ!$B$33:$B$776,W$83)+'СЕТ СН'!$H$14+СВЦЭМ!$D$10+'СЕТ СН'!$H$5-'СЕТ СН'!$H$24</f>
        <v>2986.2173045899999</v>
      </c>
      <c r="X113" s="36">
        <f>SUMIFS(СВЦЭМ!$D$33:$D$776,СВЦЭМ!$A$33:$A$776,$A113,СВЦЭМ!$B$33:$B$776,X$83)+'СЕТ СН'!$H$14+СВЦЭМ!$D$10+'СЕТ СН'!$H$5-'СЕТ СН'!$H$24</f>
        <v>3001.5988896899999</v>
      </c>
      <c r="Y113" s="36">
        <f>SUMIFS(СВЦЭМ!$D$33:$D$776,СВЦЭМ!$A$33:$A$776,$A113,СВЦЭМ!$B$33:$B$776,Y$83)+'СЕТ СН'!$H$14+СВЦЭМ!$D$10+'СЕТ СН'!$H$5-'СЕТ СН'!$H$24</f>
        <v>3011.1216284800003</v>
      </c>
    </row>
    <row r="114" spans="1:27" ht="15.75" x14ac:dyDescent="0.2">
      <c r="A114" s="35">
        <f t="shared" si="2"/>
        <v>44196</v>
      </c>
      <c r="B114" s="36">
        <f>SUMIFS(СВЦЭМ!$D$33:$D$776,СВЦЭМ!$A$33:$A$776,$A114,СВЦЭМ!$B$33:$B$776,B$83)+'СЕТ СН'!$H$14+СВЦЭМ!$D$10+'СЕТ СН'!$H$5-'СЕТ СН'!$H$24</f>
        <v>3062.4118374</v>
      </c>
      <c r="C114" s="36">
        <f>SUMIFS(СВЦЭМ!$D$33:$D$776,СВЦЭМ!$A$33:$A$776,$A114,СВЦЭМ!$B$33:$B$776,C$83)+'СЕТ СН'!$H$14+СВЦЭМ!$D$10+'СЕТ СН'!$H$5-'СЕТ СН'!$H$24</f>
        <v>3113.2008224600004</v>
      </c>
      <c r="D114" s="36">
        <f>SUMIFS(СВЦЭМ!$D$33:$D$776,СВЦЭМ!$A$33:$A$776,$A114,СВЦЭМ!$B$33:$B$776,D$83)+'СЕТ СН'!$H$14+СВЦЭМ!$D$10+'СЕТ СН'!$H$5-'СЕТ СН'!$H$24</f>
        <v>3129.6867632100002</v>
      </c>
      <c r="E114" s="36">
        <f>SUMIFS(СВЦЭМ!$D$33:$D$776,СВЦЭМ!$A$33:$A$776,$A114,СВЦЭМ!$B$33:$B$776,E$83)+'СЕТ СН'!$H$14+СВЦЭМ!$D$10+'СЕТ СН'!$H$5-'СЕТ СН'!$H$24</f>
        <v>3147.7145267699998</v>
      </c>
      <c r="F114" s="36">
        <f>SUMIFS(СВЦЭМ!$D$33:$D$776,СВЦЭМ!$A$33:$A$776,$A114,СВЦЭМ!$B$33:$B$776,F$83)+'СЕТ СН'!$H$14+СВЦЭМ!$D$10+'СЕТ СН'!$H$5-'СЕТ СН'!$H$24</f>
        <v>3147.6141434199999</v>
      </c>
      <c r="G114" s="36">
        <f>SUMIFS(СВЦЭМ!$D$33:$D$776,СВЦЭМ!$A$33:$A$776,$A114,СВЦЭМ!$B$33:$B$776,G$83)+'СЕТ СН'!$H$14+СВЦЭМ!$D$10+'СЕТ СН'!$H$5-'СЕТ СН'!$H$24</f>
        <v>3125.9069847000001</v>
      </c>
      <c r="H114" s="36">
        <f>SUMIFS(СВЦЭМ!$D$33:$D$776,СВЦЭМ!$A$33:$A$776,$A114,СВЦЭМ!$B$33:$B$776,H$83)+'СЕТ СН'!$H$14+СВЦЭМ!$D$10+'СЕТ СН'!$H$5-'СЕТ СН'!$H$24</f>
        <v>3100.2796506700001</v>
      </c>
      <c r="I114" s="36">
        <f>SUMIFS(СВЦЭМ!$D$33:$D$776,СВЦЭМ!$A$33:$A$776,$A114,СВЦЭМ!$B$33:$B$776,I$83)+'СЕТ СН'!$H$14+СВЦЭМ!$D$10+'СЕТ СН'!$H$5-'СЕТ СН'!$H$24</f>
        <v>3047.9563963700002</v>
      </c>
      <c r="J114" s="36">
        <f>SUMIFS(СВЦЭМ!$D$33:$D$776,СВЦЭМ!$A$33:$A$776,$A114,СВЦЭМ!$B$33:$B$776,J$83)+'СЕТ СН'!$H$14+СВЦЭМ!$D$10+'СЕТ СН'!$H$5-'СЕТ СН'!$H$24</f>
        <v>3009.8605109800001</v>
      </c>
      <c r="K114" s="36">
        <f>SUMIFS(СВЦЭМ!$D$33:$D$776,СВЦЭМ!$A$33:$A$776,$A114,СВЦЭМ!$B$33:$B$776,K$83)+'СЕТ СН'!$H$14+СВЦЭМ!$D$10+'СЕТ СН'!$H$5-'СЕТ СН'!$H$24</f>
        <v>2991.2367181</v>
      </c>
      <c r="L114" s="36">
        <f>SUMIFS(СВЦЭМ!$D$33:$D$776,СВЦЭМ!$A$33:$A$776,$A114,СВЦЭМ!$B$33:$B$776,L$83)+'СЕТ СН'!$H$14+СВЦЭМ!$D$10+'СЕТ СН'!$H$5-'СЕТ СН'!$H$24</f>
        <v>2976.2050621100002</v>
      </c>
      <c r="M114" s="36">
        <f>SUMIFS(СВЦЭМ!$D$33:$D$776,СВЦЭМ!$A$33:$A$776,$A114,СВЦЭМ!$B$33:$B$776,M$83)+'СЕТ СН'!$H$14+СВЦЭМ!$D$10+'СЕТ СН'!$H$5-'СЕТ СН'!$H$24</f>
        <v>2979.23096166</v>
      </c>
      <c r="N114" s="36">
        <f>SUMIFS(СВЦЭМ!$D$33:$D$776,СВЦЭМ!$A$33:$A$776,$A114,СВЦЭМ!$B$33:$B$776,N$83)+'СЕТ СН'!$H$14+СВЦЭМ!$D$10+'СЕТ СН'!$H$5-'СЕТ СН'!$H$24</f>
        <v>2982.19482453</v>
      </c>
      <c r="O114" s="36">
        <f>SUMIFS(СВЦЭМ!$D$33:$D$776,СВЦЭМ!$A$33:$A$776,$A114,СВЦЭМ!$B$33:$B$776,O$83)+'СЕТ СН'!$H$14+СВЦЭМ!$D$10+'СЕТ СН'!$H$5-'СЕТ СН'!$H$24</f>
        <v>3029.9422179799999</v>
      </c>
      <c r="P114" s="36">
        <f>SUMIFS(СВЦЭМ!$D$33:$D$776,СВЦЭМ!$A$33:$A$776,$A114,СВЦЭМ!$B$33:$B$776,P$83)+'СЕТ СН'!$H$14+СВЦЭМ!$D$10+'СЕТ СН'!$H$5-'СЕТ СН'!$H$24</f>
        <v>3042.4649015</v>
      </c>
      <c r="Q114" s="36">
        <f>SUMIFS(СВЦЭМ!$D$33:$D$776,СВЦЭМ!$A$33:$A$776,$A114,СВЦЭМ!$B$33:$B$776,Q$83)+'СЕТ СН'!$H$14+СВЦЭМ!$D$10+'СЕТ СН'!$H$5-'СЕТ СН'!$H$24</f>
        <v>3049.0137953799999</v>
      </c>
      <c r="R114" s="36">
        <f>SUMIFS(СВЦЭМ!$D$33:$D$776,СВЦЭМ!$A$33:$A$776,$A114,СВЦЭМ!$B$33:$B$776,R$83)+'СЕТ СН'!$H$14+СВЦЭМ!$D$10+'СЕТ СН'!$H$5-'СЕТ СН'!$H$24</f>
        <v>3014.1508662400001</v>
      </c>
      <c r="S114" s="36">
        <f>SUMIFS(СВЦЭМ!$D$33:$D$776,СВЦЭМ!$A$33:$A$776,$A114,СВЦЭМ!$B$33:$B$776,S$83)+'СЕТ СН'!$H$14+СВЦЭМ!$D$10+'СЕТ СН'!$H$5-'СЕТ СН'!$H$24</f>
        <v>2975.2152628499998</v>
      </c>
      <c r="T114" s="36">
        <f>SUMIFS(СВЦЭМ!$D$33:$D$776,СВЦЭМ!$A$33:$A$776,$A114,СВЦЭМ!$B$33:$B$776,T$83)+'СЕТ СН'!$H$14+СВЦЭМ!$D$10+'СЕТ СН'!$H$5-'СЕТ СН'!$H$24</f>
        <v>2950.9211555800002</v>
      </c>
      <c r="U114" s="36">
        <f>SUMIFS(СВЦЭМ!$D$33:$D$776,СВЦЭМ!$A$33:$A$776,$A114,СВЦЭМ!$B$33:$B$776,U$83)+'СЕТ СН'!$H$14+СВЦЭМ!$D$10+'СЕТ СН'!$H$5-'СЕТ СН'!$H$24</f>
        <v>2950.7998516400003</v>
      </c>
      <c r="V114" s="36">
        <f>SUMIFS(СВЦЭМ!$D$33:$D$776,СВЦЭМ!$A$33:$A$776,$A114,СВЦЭМ!$B$33:$B$776,V$83)+'СЕТ СН'!$H$14+СВЦЭМ!$D$10+'СЕТ СН'!$H$5-'СЕТ СН'!$H$24</f>
        <v>2955.8114733500001</v>
      </c>
      <c r="W114" s="36">
        <f>SUMIFS(СВЦЭМ!$D$33:$D$776,СВЦЭМ!$A$33:$A$776,$A114,СВЦЭМ!$B$33:$B$776,W$83)+'СЕТ СН'!$H$14+СВЦЭМ!$D$10+'СЕТ СН'!$H$5-'СЕТ СН'!$H$24</f>
        <v>2970.6070206499999</v>
      </c>
      <c r="X114" s="36">
        <f>SUMIFS(СВЦЭМ!$D$33:$D$776,СВЦЭМ!$A$33:$A$776,$A114,СВЦЭМ!$B$33:$B$776,X$83)+'СЕТ СН'!$H$14+СВЦЭМ!$D$10+'СЕТ СН'!$H$5-'СЕТ СН'!$H$24</f>
        <v>2966.3478881599999</v>
      </c>
      <c r="Y114" s="36">
        <f>SUMIFS(СВЦЭМ!$D$33:$D$776,СВЦЭМ!$A$33:$A$776,$A114,СВЦЭМ!$B$33:$B$776,Y$83)+'СЕТ СН'!$H$14+СВЦЭМ!$D$10+'СЕТ СН'!$H$5-'СЕТ СН'!$H$24</f>
        <v>2981.4308234300001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01.12.2020</v>
      </c>
      <c r="B120" s="36">
        <f>SUMIFS(СВЦЭМ!$D$33:$D$776,СВЦЭМ!$A$33:$A$776,$A120,СВЦЭМ!$B$33:$B$776,B$119)+'СЕТ СН'!$I$14+СВЦЭМ!$D$10+'СЕТ СН'!$I$5-'СЕТ СН'!$I$24</f>
        <v>3210.6237031500004</v>
      </c>
      <c r="C120" s="36">
        <f>SUMIFS(СВЦЭМ!$D$33:$D$776,СВЦЭМ!$A$33:$A$776,$A120,СВЦЭМ!$B$33:$B$776,C$119)+'СЕТ СН'!$I$14+СВЦЭМ!$D$10+'СЕТ СН'!$I$5-'СЕТ СН'!$I$24</f>
        <v>3278.9128168100001</v>
      </c>
      <c r="D120" s="36">
        <f>SUMIFS(СВЦЭМ!$D$33:$D$776,СВЦЭМ!$A$33:$A$776,$A120,СВЦЭМ!$B$33:$B$776,D$119)+'СЕТ СН'!$I$14+СВЦЭМ!$D$10+'СЕТ СН'!$I$5-'СЕТ СН'!$I$24</f>
        <v>3283.9039774600001</v>
      </c>
      <c r="E120" s="36">
        <f>SUMIFS(СВЦЭМ!$D$33:$D$776,СВЦЭМ!$A$33:$A$776,$A120,СВЦЭМ!$B$33:$B$776,E$119)+'СЕТ СН'!$I$14+СВЦЭМ!$D$10+'СЕТ СН'!$I$5-'СЕТ СН'!$I$24</f>
        <v>3289.7752324900002</v>
      </c>
      <c r="F120" s="36">
        <f>SUMIFS(СВЦЭМ!$D$33:$D$776,СВЦЭМ!$A$33:$A$776,$A120,СВЦЭМ!$B$33:$B$776,F$119)+'СЕТ СН'!$I$14+СВЦЭМ!$D$10+'СЕТ СН'!$I$5-'СЕТ СН'!$I$24</f>
        <v>3278.1483639300004</v>
      </c>
      <c r="G120" s="36">
        <f>SUMIFS(СВЦЭМ!$D$33:$D$776,СВЦЭМ!$A$33:$A$776,$A120,СВЦЭМ!$B$33:$B$776,G$119)+'СЕТ СН'!$I$14+СВЦЭМ!$D$10+'СЕТ СН'!$I$5-'СЕТ СН'!$I$24</f>
        <v>3264.8839768000003</v>
      </c>
      <c r="H120" s="36">
        <f>SUMIFS(СВЦЭМ!$D$33:$D$776,СВЦЭМ!$A$33:$A$776,$A120,СВЦЭМ!$B$33:$B$776,H$119)+'СЕТ СН'!$I$14+СВЦЭМ!$D$10+'СЕТ СН'!$I$5-'СЕТ СН'!$I$24</f>
        <v>3233.3091430700001</v>
      </c>
      <c r="I120" s="36">
        <f>SUMIFS(СВЦЭМ!$D$33:$D$776,СВЦЭМ!$A$33:$A$776,$A120,СВЦЭМ!$B$33:$B$776,I$119)+'СЕТ СН'!$I$14+СВЦЭМ!$D$10+'СЕТ СН'!$I$5-'СЕТ СН'!$I$24</f>
        <v>3171.81590108</v>
      </c>
      <c r="J120" s="36">
        <f>SUMIFS(СВЦЭМ!$D$33:$D$776,СВЦЭМ!$A$33:$A$776,$A120,СВЦЭМ!$B$33:$B$776,J$119)+'СЕТ СН'!$I$14+СВЦЭМ!$D$10+'СЕТ СН'!$I$5-'СЕТ СН'!$I$24</f>
        <v>3129.6463842500002</v>
      </c>
      <c r="K120" s="36">
        <f>SUMIFS(СВЦЭМ!$D$33:$D$776,СВЦЭМ!$A$33:$A$776,$A120,СВЦЭМ!$B$33:$B$776,K$119)+'СЕТ СН'!$I$14+СВЦЭМ!$D$10+'СЕТ СН'!$I$5-'СЕТ СН'!$I$24</f>
        <v>3097.2384444900003</v>
      </c>
      <c r="L120" s="36">
        <f>SUMIFS(СВЦЭМ!$D$33:$D$776,СВЦЭМ!$A$33:$A$776,$A120,СВЦЭМ!$B$33:$B$776,L$119)+'СЕТ СН'!$I$14+СВЦЭМ!$D$10+'СЕТ СН'!$I$5-'СЕТ СН'!$I$24</f>
        <v>3112.6440939000004</v>
      </c>
      <c r="M120" s="36">
        <f>SUMIFS(СВЦЭМ!$D$33:$D$776,СВЦЭМ!$A$33:$A$776,$A120,СВЦЭМ!$B$33:$B$776,M$119)+'СЕТ СН'!$I$14+СВЦЭМ!$D$10+'СЕТ СН'!$I$5-'СЕТ СН'!$I$24</f>
        <v>3135.0578480300001</v>
      </c>
      <c r="N120" s="36">
        <f>SUMIFS(СВЦЭМ!$D$33:$D$776,СВЦЭМ!$A$33:$A$776,$A120,СВЦЭМ!$B$33:$B$776,N$119)+'СЕТ СН'!$I$14+СВЦЭМ!$D$10+'СЕТ СН'!$I$5-'СЕТ СН'!$I$24</f>
        <v>3142.0229990400003</v>
      </c>
      <c r="O120" s="36">
        <f>SUMIFS(СВЦЭМ!$D$33:$D$776,СВЦЭМ!$A$33:$A$776,$A120,СВЦЭМ!$B$33:$B$776,O$119)+'СЕТ СН'!$I$14+СВЦЭМ!$D$10+'СЕТ СН'!$I$5-'СЕТ СН'!$I$24</f>
        <v>3186.4284030700001</v>
      </c>
      <c r="P120" s="36">
        <f>SUMIFS(СВЦЭМ!$D$33:$D$776,СВЦЭМ!$A$33:$A$776,$A120,СВЦЭМ!$B$33:$B$776,P$119)+'СЕТ СН'!$I$14+СВЦЭМ!$D$10+'СЕТ СН'!$I$5-'СЕТ СН'!$I$24</f>
        <v>3200.0984415900002</v>
      </c>
      <c r="Q120" s="36">
        <f>SUMIFS(СВЦЭМ!$D$33:$D$776,СВЦЭМ!$A$33:$A$776,$A120,СВЦЭМ!$B$33:$B$776,Q$119)+'СЕТ СН'!$I$14+СВЦЭМ!$D$10+'СЕТ СН'!$I$5-'СЕТ СН'!$I$24</f>
        <v>3197.3770917700003</v>
      </c>
      <c r="R120" s="36">
        <f>SUMIFS(СВЦЭМ!$D$33:$D$776,СВЦЭМ!$A$33:$A$776,$A120,СВЦЭМ!$B$33:$B$776,R$119)+'СЕТ СН'!$I$14+СВЦЭМ!$D$10+'СЕТ СН'!$I$5-'СЕТ СН'!$I$24</f>
        <v>3162.5898815099999</v>
      </c>
      <c r="S120" s="36">
        <f>SUMIFS(СВЦЭМ!$D$33:$D$776,СВЦЭМ!$A$33:$A$776,$A120,СВЦЭМ!$B$33:$B$776,S$119)+'СЕТ СН'!$I$14+СВЦЭМ!$D$10+'СЕТ СН'!$I$5-'СЕТ СН'!$I$24</f>
        <v>3121.9961595300001</v>
      </c>
      <c r="T120" s="36">
        <f>SUMIFS(СВЦЭМ!$D$33:$D$776,СВЦЭМ!$A$33:$A$776,$A120,СВЦЭМ!$B$33:$B$776,T$119)+'СЕТ СН'!$I$14+СВЦЭМ!$D$10+'СЕТ СН'!$I$5-'СЕТ СН'!$I$24</f>
        <v>3107.0601550000001</v>
      </c>
      <c r="U120" s="36">
        <f>SUMIFS(СВЦЭМ!$D$33:$D$776,СВЦЭМ!$A$33:$A$776,$A120,СВЦЭМ!$B$33:$B$776,U$119)+'СЕТ СН'!$I$14+СВЦЭМ!$D$10+'СЕТ СН'!$I$5-'СЕТ СН'!$I$24</f>
        <v>3109.0437886900004</v>
      </c>
      <c r="V120" s="36">
        <f>SUMIFS(СВЦЭМ!$D$33:$D$776,СВЦЭМ!$A$33:$A$776,$A120,СВЦЭМ!$B$33:$B$776,V$119)+'СЕТ СН'!$I$14+СВЦЭМ!$D$10+'СЕТ СН'!$I$5-'СЕТ СН'!$I$24</f>
        <v>3129.80511983</v>
      </c>
      <c r="W120" s="36">
        <f>SUMIFS(СВЦЭМ!$D$33:$D$776,СВЦЭМ!$A$33:$A$776,$A120,СВЦЭМ!$B$33:$B$776,W$119)+'СЕТ СН'!$I$14+СВЦЭМ!$D$10+'СЕТ СН'!$I$5-'СЕТ СН'!$I$24</f>
        <v>3144.1468647400002</v>
      </c>
      <c r="X120" s="36">
        <f>SUMIFS(СВЦЭМ!$D$33:$D$776,СВЦЭМ!$A$33:$A$776,$A120,СВЦЭМ!$B$33:$B$776,X$119)+'СЕТ СН'!$I$14+СВЦЭМ!$D$10+'СЕТ СН'!$I$5-'СЕТ СН'!$I$24</f>
        <v>3151.9198922400001</v>
      </c>
      <c r="Y120" s="36">
        <f>SUMIFS(СВЦЭМ!$D$33:$D$776,СВЦЭМ!$A$33:$A$776,$A120,СВЦЭМ!$B$33:$B$776,Y$119)+'СЕТ СН'!$I$14+СВЦЭМ!$D$10+'СЕТ СН'!$I$5-'СЕТ СН'!$I$24</f>
        <v>3177.4021299000001</v>
      </c>
      <c r="AA120" s="45"/>
    </row>
    <row r="121" spans="1:27" ht="15.75" x14ac:dyDescent="0.2">
      <c r="A121" s="35">
        <f>A120+1</f>
        <v>44167</v>
      </c>
      <c r="B121" s="36">
        <f>SUMIFS(СВЦЭМ!$D$33:$D$776,СВЦЭМ!$A$33:$A$776,$A121,СВЦЭМ!$B$33:$B$776,B$119)+'СЕТ СН'!$I$14+СВЦЭМ!$D$10+'СЕТ СН'!$I$5-'СЕТ СН'!$I$24</f>
        <v>3244.45159229</v>
      </c>
      <c r="C121" s="36">
        <f>SUMIFS(СВЦЭМ!$D$33:$D$776,СВЦЭМ!$A$33:$A$776,$A121,СВЦЭМ!$B$33:$B$776,C$119)+'СЕТ СН'!$I$14+СВЦЭМ!$D$10+'СЕТ СН'!$I$5-'СЕТ СН'!$I$24</f>
        <v>3309.3251726800004</v>
      </c>
      <c r="D121" s="36">
        <f>SUMIFS(СВЦЭМ!$D$33:$D$776,СВЦЭМ!$A$33:$A$776,$A121,СВЦЭМ!$B$33:$B$776,D$119)+'СЕТ СН'!$I$14+СВЦЭМ!$D$10+'СЕТ СН'!$I$5-'СЕТ СН'!$I$24</f>
        <v>3316.5140848300002</v>
      </c>
      <c r="E121" s="36">
        <f>SUMIFS(СВЦЭМ!$D$33:$D$776,СВЦЭМ!$A$33:$A$776,$A121,СВЦЭМ!$B$33:$B$776,E$119)+'СЕТ СН'!$I$14+СВЦЭМ!$D$10+'СЕТ СН'!$I$5-'СЕТ СН'!$I$24</f>
        <v>3317.8117849100004</v>
      </c>
      <c r="F121" s="36">
        <f>SUMIFS(СВЦЭМ!$D$33:$D$776,СВЦЭМ!$A$33:$A$776,$A121,СВЦЭМ!$B$33:$B$776,F$119)+'СЕТ СН'!$I$14+СВЦЭМ!$D$10+'СЕТ СН'!$I$5-'СЕТ СН'!$I$24</f>
        <v>3314.1696831500003</v>
      </c>
      <c r="G121" s="36">
        <f>SUMIFS(СВЦЭМ!$D$33:$D$776,СВЦЭМ!$A$33:$A$776,$A121,СВЦЭМ!$B$33:$B$776,G$119)+'СЕТ СН'!$I$14+СВЦЭМ!$D$10+'СЕТ СН'!$I$5-'СЕТ СН'!$I$24</f>
        <v>3305.1315162500005</v>
      </c>
      <c r="H121" s="36">
        <f>SUMIFS(СВЦЭМ!$D$33:$D$776,СВЦЭМ!$A$33:$A$776,$A121,СВЦЭМ!$B$33:$B$776,H$119)+'СЕТ СН'!$I$14+СВЦЭМ!$D$10+'СЕТ СН'!$I$5-'СЕТ СН'!$I$24</f>
        <v>3265.9099151099999</v>
      </c>
      <c r="I121" s="36">
        <f>SUMIFS(СВЦЭМ!$D$33:$D$776,СВЦЭМ!$A$33:$A$776,$A121,СВЦЭМ!$B$33:$B$776,I$119)+'СЕТ СН'!$I$14+СВЦЭМ!$D$10+'СЕТ СН'!$I$5-'СЕТ СН'!$I$24</f>
        <v>3211.66796755</v>
      </c>
      <c r="J121" s="36">
        <f>SUMIFS(СВЦЭМ!$D$33:$D$776,СВЦЭМ!$A$33:$A$776,$A121,СВЦЭМ!$B$33:$B$776,J$119)+'СЕТ СН'!$I$14+СВЦЭМ!$D$10+'СЕТ СН'!$I$5-'СЕТ СН'!$I$24</f>
        <v>3155.1367419900002</v>
      </c>
      <c r="K121" s="36">
        <f>SUMIFS(СВЦЭМ!$D$33:$D$776,СВЦЭМ!$A$33:$A$776,$A121,СВЦЭМ!$B$33:$B$776,K$119)+'СЕТ СН'!$I$14+СВЦЭМ!$D$10+'СЕТ СН'!$I$5-'СЕТ СН'!$I$24</f>
        <v>3116.9752412200005</v>
      </c>
      <c r="L121" s="36">
        <f>SUMIFS(СВЦЭМ!$D$33:$D$776,СВЦЭМ!$A$33:$A$776,$A121,СВЦЭМ!$B$33:$B$776,L$119)+'СЕТ СН'!$I$14+СВЦЭМ!$D$10+'СЕТ СН'!$I$5-'СЕТ СН'!$I$24</f>
        <v>3139.3155097100002</v>
      </c>
      <c r="M121" s="36">
        <f>SUMIFS(СВЦЭМ!$D$33:$D$776,СВЦЭМ!$A$33:$A$776,$A121,СВЦЭМ!$B$33:$B$776,M$119)+'СЕТ СН'!$I$14+СВЦЭМ!$D$10+'СЕТ СН'!$I$5-'СЕТ СН'!$I$24</f>
        <v>3165.0655438400004</v>
      </c>
      <c r="N121" s="36">
        <f>SUMIFS(СВЦЭМ!$D$33:$D$776,СВЦЭМ!$A$33:$A$776,$A121,СВЦЭМ!$B$33:$B$776,N$119)+'СЕТ СН'!$I$14+СВЦЭМ!$D$10+'СЕТ СН'!$I$5-'СЕТ СН'!$I$24</f>
        <v>3155.5244817400003</v>
      </c>
      <c r="O121" s="36">
        <f>SUMIFS(СВЦЭМ!$D$33:$D$776,СВЦЭМ!$A$33:$A$776,$A121,СВЦЭМ!$B$33:$B$776,O$119)+'СЕТ СН'!$I$14+СВЦЭМ!$D$10+'СЕТ СН'!$I$5-'СЕТ СН'!$I$24</f>
        <v>3207.11629421</v>
      </c>
      <c r="P121" s="36">
        <f>SUMIFS(СВЦЭМ!$D$33:$D$776,СВЦЭМ!$A$33:$A$776,$A121,СВЦЭМ!$B$33:$B$776,P$119)+'СЕТ СН'!$I$14+СВЦЭМ!$D$10+'СЕТ СН'!$I$5-'СЕТ СН'!$I$24</f>
        <v>3244.4320429300001</v>
      </c>
      <c r="Q121" s="36">
        <f>SUMIFS(СВЦЭМ!$D$33:$D$776,СВЦЭМ!$A$33:$A$776,$A121,СВЦЭМ!$B$33:$B$776,Q$119)+'СЕТ СН'!$I$14+СВЦЭМ!$D$10+'СЕТ СН'!$I$5-'СЕТ СН'!$I$24</f>
        <v>3235.2788256200001</v>
      </c>
      <c r="R121" s="36">
        <f>SUMIFS(СВЦЭМ!$D$33:$D$776,СВЦЭМ!$A$33:$A$776,$A121,СВЦЭМ!$B$33:$B$776,R$119)+'СЕТ СН'!$I$14+СВЦЭМ!$D$10+'СЕТ СН'!$I$5-'СЕТ СН'!$I$24</f>
        <v>3168.1744153100003</v>
      </c>
      <c r="S121" s="36">
        <f>SUMIFS(СВЦЭМ!$D$33:$D$776,СВЦЭМ!$A$33:$A$776,$A121,СВЦЭМ!$B$33:$B$776,S$119)+'СЕТ СН'!$I$14+СВЦЭМ!$D$10+'СЕТ СН'!$I$5-'СЕТ СН'!$I$24</f>
        <v>3158.6221182200002</v>
      </c>
      <c r="T121" s="36">
        <f>SUMIFS(СВЦЭМ!$D$33:$D$776,СВЦЭМ!$A$33:$A$776,$A121,СВЦЭМ!$B$33:$B$776,T$119)+'СЕТ СН'!$I$14+СВЦЭМ!$D$10+'СЕТ СН'!$I$5-'СЕТ СН'!$I$24</f>
        <v>3110.4850859200001</v>
      </c>
      <c r="U121" s="36">
        <f>SUMIFS(СВЦЭМ!$D$33:$D$776,СВЦЭМ!$A$33:$A$776,$A121,СВЦЭМ!$B$33:$B$776,U$119)+'СЕТ СН'!$I$14+СВЦЭМ!$D$10+'СЕТ СН'!$I$5-'СЕТ СН'!$I$24</f>
        <v>3110.2083269600002</v>
      </c>
      <c r="V121" s="36">
        <f>SUMIFS(СВЦЭМ!$D$33:$D$776,СВЦЭМ!$A$33:$A$776,$A121,СВЦЭМ!$B$33:$B$776,V$119)+'СЕТ СН'!$I$14+СВЦЭМ!$D$10+'СЕТ СН'!$I$5-'СЕТ СН'!$I$24</f>
        <v>3154.4587651800002</v>
      </c>
      <c r="W121" s="36">
        <f>SUMIFS(СВЦЭМ!$D$33:$D$776,СВЦЭМ!$A$33:$A$776,$A121,СВЦЭМ!$B$33:$B$776,W$119)+'СЕТ СН'!$I$14+СВЦЭМ!$D$10+'СЕТ СН'!$I$5-'СЕТ СН'!$I$24</f>
        <v>3156.6122037800001</v>
      </c>
      <c r="X121" s="36">
        <f>SUMIFS(СВЦЭМ!$D$33:$D$776,СВЦЭМ!$A$33:$A$776,$A121,СВЦЭМ!$B$33:$B$776,X$119)+'СЕТ СН'!$I$14+СВЦЭМ!$D$10+'СЕТ СН'!$I$5-'СЕТ СН'!$I$24</f>
        <v>3154.2487367200001</v>
      </c>
      <c r="Y121" s="36">
        <f>SUMIFS(СВЦЭМ!$D$33:$D$776,СВЦЭМ!$A$33:$A$776,$A121,СВЦЭМ!$B$33:$B$776,Y$119)+'СЕТ СН'!$I$14+СВЦЭМ!$D$10+'СЕТ СН'!$I$5-'СЕТ СН'!$I$24</f>
        <v>3170.5066882800002</v>
      </c>
    </row>
    <row r="122" spans="1:27" ht="15.75" x14ac:dyDescent="0.2">
      <c r="A122" s="35">
        <f t="shared" ref="A122:A150" si="3">A121+1</f>
        <v>44168</v>
      </c>
      <c r="B122" s="36">
        <f>SUMIFS(СВЦЭМ!$D$33:$D$776,СВЦЭМ!$A$33:$A$776,$A122,СВЦЭМ!$B$33:$B$776,B$119)+'СЕТ СН'!$I$14+СВЦЭМ!$D$10+'СЕТ СН'!$I$5-'СЕТ СН'!$I$24</f>
        <v>3234.3307176900003</v>
      </c>
      <c r="C122" s="36">
        <f>SUMIFS(СВЦЭМ!$D$33:$D$776,СВЦЭМ!$A$33:$A$776,$A122,СВЦЭМ!$B$33:$B$776,C$119)+'СЕТ СН'!$I$14+СВЦЭМ!$D$10+'СЕТ СН'!$I$5-'СЕТ СН'!$I$24</f>
        <v>3289.4930290100001</v>
      </c>
      <c r="D122" s="36">
        <f>SUMIFS(СВЦЭМ!$D$33:$D$776,СВЦЭМ!$A$33:$A$776,$A122,СВЦЭМ!$B$33:$B$776,D$119)+'СЕТ СН'!$I$14+СВЦЭМ!$D$10+'СЕТ СН'!$I$5-'СЕТ СН'!$I$24</f>
        <v>3296.9994037100005</v>
      </c>
      <c r="E122" s="36">
        <f>SUMIFS(СВЦЭМ!$D$33:$D$776,СВЦЭМ!$A$33:$A$776,$A122,СВЦЭМ!$B$33:$B$776,E$119)+'СЕТ СН'!$I$14+СВЦЭМ!$D$10+'СЕТ СН'!$I$5-'СЕТ СН'!$I$24</f>
        <v>3305.0337022700005</v>
      </c>
      <c r="F122" s="36">
        <f>SUMIFS(СВЦЭМ!$D$33:$D$776,СВЦЭМ!$A$33:$A$776,$A122,СВЦЭМ!$B$33:$B$776,F$119)+'СЕТ СН'!$I$14+СВЦЭМ!$D$10+'СЕТ СН'!$I$5-'СЕТ СН'!$I$24</f>
        <v>3296.3404226700004</v>
      </c>
      <c r="G122" s="36">
        <f>SUMIFS(СВЦЭМ!$D$33:$D$776,СВЦЭМ!$A$33:$A$776,$A122,СВЦЭМ!$B$33:$B$776,G$119)+'СЕТ СН'!$I$14+СВЦЭМ!$D$10+'СЕТ СН'!$I$5-'СЕТ СН'!$I$24</f>
        <v>3288.8615994500001</v>
      </c>
      <c r="H122" s="36">
        <f>SUMIFS(СВЦЭМ!$D$33:$D$776,СВЦЭМ!$A$33:$A$776,$A122,СВЦЭМ!$B$33:$B$776,H$119)+'СЕТ СН'!$I$14+СВЦЭМ!$D$10+'СЕТ СН'!$I$5-'СЕТ СН'!$I$24</f>
        <v>3255.2282308100002</v>
      </c>
      <c r="I122" s="36">
        <f>SUMIFS(СВЦЭМ!$D$33:$D$776,СВЦЭМ!$A$33:$A$776,$A122,СВЦЭМ!$B$33:$B$776,I$119)+'СЕТ СН'!$I$14+СВЦЭМ!$D$10+'СЕТ СН'!$I$5-'СЕТ СН'!$I$24</f>
        <v>3201.1564039200002</v>
      </c>
      <c r="J122" s="36">
        <f>SUMIFS(СВЦЭМ!$D$33:$D$776,СВЦЭМ!$A$33:$A$776,$A122,СВЦЭМ!$B$33:$B$776,J$119)+'СЕТ СН'!$I$14+СВЦЭМ!$D$10+'СЕТ СН'!$I$5-'СЕТ СН'!$I$24</f>
        <v>3149.0069316400004</v>
      </c>
      <c r="K122" s="36">
        <f>SUMIFS(СВЦЭМ!$D$33:$D$776,СВЦЭМ!$A$33:$A$776,$A122,СВЦЭМ!$B$33:$B$776,K$119)+'СЕТ СН'!$I$14+СВЦЭМ!$D$10+'СЕТ СН'!$I$5-'СЕТ СН'!$I$24</f>
        <v>3117.6677454400001</v>
      </c>
      <c r="L122" s="36">
        <f>SUMIFS(СВЦЭМ!$D$33:$D$776,СВЦЭМ!$A$33:$A$776,$A122,СВЦЭМ!$B$33:$B$776,L$119)+'СЕТ СН'!$I$14+СВЦЭМ!$D$10+'СЕТ СН'!$I$5-'СЕТ СН'!$I$24</f>
        <v>3116.7322008600004</v>
      </c>
      <c r="M122" s="36">
        <f>SUMIFS(СВЦЭМ!$D$33:$D$776,СВЦЭМ!$A$33:$A$776,$A122,СВЦЭМ!$B$33:$B$776,M$119)+'СЕТ СН'!$I$14+СВЦЭМ!$D$10+'СЕТ СН'!$I$5-'СЕТ СН'!$I$24</f>
        <v>3133.5921288100003</v>
      </c>
      <c r="N122" s="36">
        <f>SUMIFS(СВЦЭМ!$D$33:$D$776,СВЦЭМ!$A$33:$A$776,$A122,СВЦЭМ!$B$33:$B$776,N$119)+'СЕТ СН'!$I$14+СВЦЭМ!$D$10+'СЕТ СН'!$I$5-'СЕТ СН'!$I$24</f>
        <v>3147.7296860900001</v>
      </c>
      <c r="O122" s="36">
        <f>SUMIFS(СВЦЭМ!$D$33:$D$776,СВЦЭМ!$A$33:$A$776,$A122,СВЦЭМ!$B$33:$B$776,O$119)+'СЕТ СН'!$I$14+СВЦЭМ!$D$10+'СЕТ СН'!$I$5-'СЕТ СН'!$I$24</f>
        <v>3199.1492455600001</v>
      </c>
      <c r="P122" s="36">
        <f>SUMIFS(СВЦЭМ!$D$33:$D$776,СВЦЭМ!$A$33:$A$776,$A122,СВЦЭМ!$B$33:$B$776,P$119)+'СЕТ СН'!$I$14+СВЦЭМ!$D$10+'СЕТ СН'!$I$5-'СЕТ СН'!$I$24</f>
        <v>3218.9927384900002</v>
      </c>
      <c r="Q122" s="36">
        <f>SUMIFS(СВЦЭМ!$D$33:$D$776,СВЦЭМ!$A$33:$A$776,$A122,СВЦЭМ!$B$33:$B$776,Q$119)+'СЕТ СН'!$I$14+СВЦЭМ!$D$10+'СЕТ СН'!$I$5-'СЕТ СН'!$I$24</f>
        <v>3214.5414479300002</v>
      </c>
      <c r="R122" s="36">
        <f>SUMIFS(СВЦЭМ!$D$33:$D$776,СВЦЭМ!$A$33:$A$776,$A122,СВЦЭМ!$B$33:$B$776,R$119)+'СЕТ СН'!$I$14+СВЦЭМ!$D$10+'СЕТ СН'!$I$5-'СЕТ СН'!$I$24</f>
        <v>3177.5029043000004</v>
      </c>
      <c r="S122" s="36">
        <f>SUMIFS(СВЦЭМ!$D$33:$D$776,СВЦЭМ!$A$33:$A$776,$A122,СВЦЭМ!$B$33:$B$776,S$119)+'СЕТ СН'!$I$14+СВЦЭМ!$D$10+'СЕТ СН'!$I$5-'СЕТ СН'!$I$24</f>
        <v>3151.4174680700003</v>
      </c>
      <c r="T122" s="36">
        <f>SUMIFS(СВЦЭМ!$D$33:$D$776,СВЦЭМ!$A$33:$A$776,$A122,СВЦЭМ!$B$33:$B$776,T$119)+'СЕТ СН'!$I$14+СВЦЭМ!$D$10+'СЕТ СН'!$I$5-'СЕТ СН'!$I$24</f>
        <v>3125.0541212100002</v>
      </c>
      <c r="U122" s="36">
        <f>SUMIFS(СВЦЭМ!$D$33:$D$776,СВЦЭМ!$A$33:$A$776,$A122,СВЦЭМ!$B$33:$B$776,U$119)+'СЕТ СН'!$I$14+СВЦЭМ!$D$10+'СЕТ СН'!$I$5-'СЕТ СН'!$I$24</f>
        <v>3131.9623008900003</v>
      </c>
      <c r="V122" s="36">
        <f>SUMIFS(СВЦЭМ!$D$33:$D$776,СВЦЭМ!$A$33:$A$776,$A122,СВЦЭМ!$B$33:$B$776,V$119)+'СЕТ СН'!$I$14+СВЦЭМ!$D$10+'СЕТ СН'!$I$5-'СЕТ СН'!$I$24</f>
        <v>3144.8339581100004</v>
      </c>
      <c r="W122" s="36">
        <f>SUMIFS(СВЦЭМ!$D$33:$D$776,СВЦЭМ!$A$33:$A$776,$A122,СВЦЭМ!$B$33:$B$776,W$119)+'СЕТ СН'!$I$14+СВЦЭМ!$D$10+'СЕТ СН'!$I$5-'СЕТ СН'!$I$24</f>
        <v>3158.5095781200002</v>
      </c>
      <c r="X122" s="36">
        <f>SUMIFS(СВЦЭМ!$D$33:$D$776,СВЦЭМ!$A$33:$A$776,$A122,СВЦЭМ!$B$33:$B$776,X$119)+'СЕТ СН'!$I$14+СВЦЭМ!$D$10+'СЕТ СН'!$I$5-'СЕТ СН'!$I$24</f>
        <v>3163.3433921100004</v>
      </c>
      <c r="Y122" s="36">
        <f>SUMIFS(СВЦЭМ!$D$33:$D$776,СВЦЭМ!$A$33:$A$776,$A122,СВЦЭМ!$B$33:$B$776,Y$119)+'СЕТ СН'!$I$14+СВЦЭМ!$D$10+'СЕТ СН'!$I$5-'СЕТ СН'!$I$24</f>
        <v>3177.50587232</v>
      </c>
    </row>
    <row r="123" spans="1:27" ht="15.75" x14ac:dyDescent="0.2">
      <c r="A123" s="35">
        <f t="shared" si="3"/>
        <v>44169</v>
      </c>
      <c r="B123" s="36">
        <f>SUMIFS(СВЦЭМ!$D$33:$D$776,СВЦЭМ!$A$33:$A$776,$A123,СВЦЭМ!$B$33:$B$776,B$119)+'СЕТ СН'!$I$14+СВЦЭМ!$D$10+'СЕТ СН'!$I$5-'СЕТ СН'!$I$24</f>
        <v>3190.3474983200003</v>
      </c>
      <c r="C123" s="36">
        <f>SUMIFS(СВЦЭМ!$D$33:$D$776,СВЦЭМ!$A$33:$A$776,$A123,СВЦЭМ!$B$33:$B$776,C$119)+'СЕТ СН'!$I$14+СВЦЭМ!$D$10+'СЕТ СН'!$I$5-'СЕТ СН'!$I$24</f>
        <v>3252.9773672300003</v>
      </c>
      <c r="D123" s="36">
        <f>SUMIFS(СВЦЭМ!$D$33:$D$776,СВЦЭМ!$A$33:$A$776,$A123,СВЦЭМ!$B$33:$B$776,D$119)+'СЕТ СН'!$I$14+СВЦЭМ!$D$10+'СЕТ СН'!$I$5-'СЕТ СН'!$I$24</f>
        <v>3267.0211959799999</v>
      </c>
      <c r="E123" s="36">
        <f>SUMIFS(СВЦЭМ!$D$33:$D$776,СВЦЭМ!$A$33:$A$776,$A123,СВЦЭМ!$B$33:$B$776,E$119)+'СЕТ СН'!$I$14+СВЦЭМ!$D$10+'СЕТ СН'!$I$5-'СЕТ СН'!$I$24</f>
        <v>3275.5006307600001</v>
      </c>
      <c r="F123" s="36">
        <f>SUMIFS(СВЦЭМ!$D$33:$D$776,СВЦЭМ!$A$33:$A$776,$A123,СВЦЭМ!$B$33:$B$776,F$119)+'СЕТ СН'!$I$14+СВЦЭМ!$D$10+'СЕТ СН'!$I$5-'СЕТ СН'!$I$24</f>
        <v>3268.6042501700003</v>
      </c>
      <c r="G123" s="36">
        <f>SUMIFS(СВЦЭМ!$D$33:$D$776,СВЦЭМ!$A$33:$A$776,$A123,СВЦЭМ!$B$33:$B$776,G$119)+'СЕТ СН'!$I$14+СВЦЭМ!$D$10+'СЕТ СН'!$I$5-'СЕТ СН'!$I$24</f>
        <v>3258.0721364300002</v>
      </c>
      <c r="H123" s="36">
        <f>SUMIFS(СВЦЭМ!$D$33:$D$776,СВЦЭМ!$A$33:$A$776,$A123,СВЦЭМ!$B$33:$B$776,H$119)+'СЕТ СН'!$I$14+СВЦЭМ!$D$10+'СЕТ СН'!$I$5-'СЕТ СН'!$I$24</f>
        <v>3224.7394262100001</v>
      </c>
      <c r="I123" s="36">
        <f>SUMIFS(СВЦЭМ!$D$33:$D$776,СВЦЭМ!$A$33:$A$776,$A123,СВЦЭМ!$B$33:$B$776,I$119)+'СЕТ СН'!$I$14+СВЦЭМ!$D$10+'СЕТ СН'!$I$5-'СЕТ СН'!$I$24</f>
        <v>3181.4934234000002</v>
      </c>
      <c r="J123" s="36">
        <f>SUMIFS(СВЦЭМ!$D$33:$D$776,СВЦЭМ!$A$33:$A$776,$A123,СВЦЭМ!$B$33:$B$776,J$119)+'СЕТ СН'!$I$14+СВЦЭМ!$D$10+'СЕТ СН'!$I$5-'СЕТ СН'!$I$24</f>
        <v>3160.4023776900003</v>
      </c>
      <c r="K123" s="36">
        <f>SUMIFS(СВЦЭМ!$D$33:$D$776,СВЦЭМ!$A$33:$A$776,$A123,СВЦЭМ!$B$33:$B$776,K$119)+'СЕТ СН'!$I$14+СВЦЭМ!$D$10+'СЕТ СН'!$I$5-'СЕТ СН'!$I$24</f>
        <v>3170.1530071500001</v>
      </c>
      <c r="L123" s="36">
        <f>SUMIFS(СВЦЭМ!$D$33:$D$776,СВЦЭМ!$A$33:$A$776,$A123,СВЦЭМ!$B$33:$B$776,L$119)+'СЕТ СН'!$I$14+СВЦЭМ!$D$10+'СЕТ СН'!$I$5-'СЕТ СН'!$I$24</f>
        <v>3174.3550997500001</v>
      </c>
      <c r="M123" s="36">
        <f>SUMIFS(СВЦЭМ!$D$33:$D$776,СВЦЭМ!$A$33:$A$776,$A123,СВЦЭМ!$B$33:$B$776,M$119)+'СЕТ СН'!$I$14+СВЦЭМ!$D$10+'СЕТ СН'!$I$5-'СЕТ СН'!$I$24</f>
        <v>3171.6738647900002</v>
      </c>
      <c r="N123" s="36">
        <f>SUMIFS(СВЦЭМ!$D$33:$D$776,СВЦЭМ!$A$33:$A$776,$A123,СВЦЭМ!$B$33:$B$776,N$119)+'СЕТ СН'!$I$14+СВЦЭМ!$D$10+'СЕТ СН'!$I$5-'СЕТ СН'!$I$24</f>
        <v>3175.2796384800004</v>
      </c>
      <c r="O123" s="36">
        <f>SUMIFS(СВЦЭМ!$D$33:$D$776,СВЦЭМ!$A$33:$A$776,$A123,СВЦЭМ!$B$33:$B$776,O$119)+'СЕТ СН'!$I$14+СВЦЭМ!$D$10+'СЕТ СН'!$I$5-'СЕТ СН'!$I$24</f>
        <v>3216.3978496300001</v>
      </c>
      <c r="P123" s="36">
        <f>SUMIFS(СВЦЭМ!$D$33:$D$776,СВЦЭМ!$A$33:$A$776,$A123,СВЦЭМ!$B$33:$B$776,P$119)+'СЕТ СН'!$I$14+СВЦЭМ!$D$10+'СЕТ СН'!$I$5-'СЕТ СН'!$I$24</f>
        <v>3228.57747939</v>
      </c>
      <c r="Q123" s="36">
        <f>SUMIFS(СВЦЭМ!$D$33:$D$776,СВЦЭМ!$A$33:$A$776,$A123,СВЦЭМ!$B$33:$B$776,Q$119)+'СЕТ СН'!$I$14+СВЦЭМ!$D$10+'СЕТ СН'!$I$5-'СЕТ СН'!$I$24</f>
        <v>3231.9368468800003</v>
      </c>
      <c r="R123" s="36">
        <f>SUMIFS(СВЦЭМ!$D$33:$D$776,СВЦЭМ!$A$33:$A$776,$A123,СВЦЭМ!$B$33:$B$776,R$119)+'СЕТ СН'!$I$14+СВЦЭМ!$D$10+'СЕТ СН'!$I$5-'СЕТ СН'!$I$24</f>
        <v>3185.9299672400002</v>
      </c>
      <c r="S123" s="36">
        <f>SUMIFS(СВЦЭМ!$D$33:$D$776,СВЦЭМ!$A$33:$A$776,$A123,СВЦЭМ!$B$33:$B$776,S$119)+'СЕТ СН'!$I$14+СВЦЭМ!$D$10+'СЕТ СН'!$I$5-'СЕТ СН'!$I$24</f>
        <v>3154.9771266200005</v>
      </c>
      <c r="T123" s="36">
        <f>SUMIFS(СВЦЭМ!$D$33:$D$776,СВЦЭМ!$A$33:$A$776,$A123,СВЦЭМ!$B$33:$B$776,T$119)+'СЕТ СН'!$I$14+СВЦЭМ!$D$10+'СЕТ СН'!$I$5-'СЕТ СН'!$I$24</f>
        <v>3169.07781918</v>
      </c>
      <c r="U123" s="36">
        <f>SUMIFS(СВЦЭМ!$D$33:$D$776,СВЦЭМ!$A$33:$A$776,$A123,СВЦЭМ!$B$33:$B$776,U$119)+'СЕТ СН'!$I$14+СВЦЭМ!$D$10+'СЕТ СН'!$I$5-'СЕТ СН'!$I$24</f>
        <v>3167.17549272</v>
      </c>
      <c r="V123" s="36">
        <f>SUMIFS(СВЦЭМ!$D$33:$D$776,СВЦЭМ!$A$33:$A$776,$A123,СВЦЭМ!$B$33:$B$776,V$119)+'СЕТ СН'!$I$14+СВЦЭМ!$D$10+'СЕТ СН'!$I$5-'СЕТ СН'!$I$24</f>
        <v>3162.4412443900001</v>
      </c>
      <c r="W123" s="36">
        <f>SUMIFS(СВЦЭМ!$D$33:$D$776,СВЦЭМ!$A$33:$A$776,$A123,СВЦЭМ!$B$33:$B$776,W$119)+'СЕТ СН'!$I$14+СВЦЭМ!$D$10+'СЕТ СН'!$I$5-'СЕТ СН'!$I$24</f>
        <v>3161.3348218800002</v>
      </c>
      <c r="X123" s="36">
        <f>SUMIFS(СВЦЭМ!$D$33:$D$776,СВЦЭМ!$A$33:$A$776,$A123,СВЦЭМ!$B$33:$B$776,X$119)+'СЕТ СН'!$I$14+СВЦЭМ!$D$10+'СЕТ СН'!$I$5-'СЕТ СН'!$I$24</f>
        <v>3158.2891184300001</v>
      </c>
      <c r="Y123" s="36">
        <f>SUMIFS(СВЦЭМ!$D$33:$D$776,СВЦЭМ!$A$33:$A$776,$A123,СВЦЭМ!$B$33:$B$776,Y$119)+'СЕТ СН'!$I$14+СВЦЭМ!$D$10+'СЕТ СН'!$I$5-'СЕТ СН'!$I$24</f>
        <v>3181.7660817700003</v>
      </c>
    </row>
    <row r="124" spans="1:27" ht="15.75" x14ac:dyDescent="0.2">
      <c r="A124" s="35">
        <f t="shared" si="3"/>
        <v>44170</v>
      </c>
      <c r="B124" s="36">
        <f>SUMIFS(СВЦЭМ!$D$33:$D$776,СВЦЭМ!$A$33:$A$776,$A124,СВЦЭМ!$B$33:$B$776,B$119)+'СЕТ СН'!$I$14+СВЦЭМ!$D$10+'СЕТ СН'!$I$5-'СЕТ СН'!$I$24</f>
        <v>3224.97050167</v>
      </c>
      <c r="C124" s="36">
        <f>SUMIFS(СВЦЭМ!$D$33:$D$776,СВЦЭМ!$A$33:$A$776,$A124,СВЦЭМ!$B$33:$B$776,C$119)+'СЕТ СН'!$I$14+СВЦЭМ!$D$10+'СЕТ СН'!$I$5-'СЕТ СН'!$I$24</f>
        <v>3279.9924975200001</v>
      </c>
      <c r="D124" s="36">
        <f>SUMIFS(СВЦЭМ!$D$33:$D$776,СВЦЭМ!$A$33:$A$776,$A124,СВЦЭМ!$B$33:$B$776,D$119)+'СЕТ СН'!$I$14+СВЦЭМ!$D$10+'СЕТ СН'!$I$5-'СЕТ СН'!$I$24</f>
        <v>3302.2479609000002</v>
      </c>
      <c r="E124" s="36">
        <f>SUMIFS(СВЦЭМ!$D$33:$D$776,СВЦЭМ!$A$33:$A$776,$A124,СВЦЭМ!$B$33:$B$776,E$119)+'СЕТ СН'!$I$14+СВЦЭМ!$D$10+'СЕТ СН'!$I$5-'СЕТ СН'!$I$24</f>
        <v>3298.5824226500004</v>
      </c>
      <c r="F124" s="36">
        <f>SUMIFS(СВЦЭМ!$D$33:$D$776,СВЦЭМ!$A$33:$A$776,$A124,СВЦЭМ!$B$33:$B$776,F$119)+'СЕТ СН'!$I$14+СВЦЭМ!$D$10+'СЕТ СН'!$I$5-'СЕТ СН'!$I$24</f>
        <v>3298.5911532300001</v>
      </c>
      <c r="G124" s="36">
        <f>SUMIFS(СВЦЭМ!$D$33:$D$776,СВЦЭМ!$A$33:$A$776,$A124,СВЦЭМ!$B$33:$B$776,G$119)+'СЕТ СН'!$I$14+СВЦЭМ!$D$10+'СЕТ СН'!$I$5-'СЕТ СН'!$I$24</f>
        <v>3289.2499294400004</v>
      </c>
      <c r="H124" s="36">
        <f>SUMIFS(СВЦЭМ!$D$33:$D$776,СВЦЭМ!$A$33:$A$776,$A124,СВЦЭМ!$B$33:$B$776,H$119)+'СЕТ СН'!$I$14+СВЦЭМ!$D$10+'СЕТ СН'!$I$5-'СЕТ СН'!$I$24</f>
        <v>3268.0343299800002</v>
      </c>
      <c r="I124" s="36">
        <f>SUMIFS(СВЦЭМ!$D$33:$D$776,СВЦЭМ!$A$33:$A$776,$A124,СВЦЭМ!$B$33:$B$776,I$119)+'СЕТ СН'!$I$14+СВЦЭМ!$D$10+'СЕТ СН'!$I$5-'СЕТ СН'!$I$24</f>
        <v>3205.2495495200001</v>
      </c>
      <c r="J124" s="36">
        <f>SUMIFS(СВЦЭМ!$D$33:$D$776,СВЦЭМ!$A$33:$A$776,$A124,СВЦЭМ!$B$33:$B$776,J$119)+'СЕТ СН'!$I$14+СВЦЭМ!$D$10+'СЕТ СН'!$I$5-'СЕТ СН'!$I$24</f>
        <v>3152.3594506400004</v>
      </c>
      <c r="K124" s="36">
        <f>SUMIFS(СВЦЭМ!$D$33:$D$776,СВЦЭМ!$A$33:$A$776,$A124,СВЦЭМ!$B$33:$B$776,K$119)+'СЕТ СН'!$I$14+СВЦЭМ!$D$10+'СЕТ СН'!$I$5-'СЕТ СН'!$I$24</f>
        <v>3140.0812899900002</v>
      </c>
      <c r="L124" s="36">
        <f>SUMIFS(СВЦЭМ!$D$33:$D$776,СВЦЭМ!$A$33:$A$776,$A124,СВЦЭМ!$B$33:$B$776,L$119)+'СЕТ СН'!$I$14+СВЦЭМ!$D$10+'СЕТ СН'!$I$5-'СЕТ СН'!$I$24</f>
        <v>3148.5289245900003</v>
      </c>
      <c r="M124" s="36">
        <f>SUMIFS(СВЦЭМ!$D$33:$D$776,СВЦЭМ!$A$33:$A$776,$A124,СВЦЭМ!$B$33:$B$776,M$119)+'СЕТ СН'!$I$14+СВЦЭМ!$D$10+'СЕТ СН'!$I$5-'СЕТ СН'!$I$24</f>
        <v>3143.4352470000003</v>
      </c>
      <c r="N124" s="36">
        <f>SUMIFS(СВЦЭМ!$D$33:$D$776,СВЦЭМ!$A$33:$A$776,$A124,СВЦЭМ!$B$33:$B$776,N$119)+'СЕТ СН'!$I$14+СВЦЭМ!$D$10+'СЕТ СН'!$I$5-'СЕТ СН'!$I$24</f>
        <v>3135.3594852100005</v>
      </c>
      <c r="O124" s="36">
        <f>SUMIFS(СВЦЭМ!$D$33:$D$776,СВЦЭМ!$A$33:$A$776,$A124,СВЦЭМ!$B$33:$B$776,O$119)+'СЕТ СН'!$I$14+СВЦЭМ!$D$10+'СЕТ СН'!$I$5-'СЕТ СН'!$I$24</f>
        <v>3186.1210982100001</v>
      </c>
      <c r="P124" s="36">
        <f>SUMIFS(СВЦЭМ!$D$33:$D$776,СВЦЭМ!$A$33:$A$776,$A124,СВЦЭМ!$B$33:$B$776,P$119)+'СЕТ СН'!$I$14+СВЦЭМ!$D$10+'СЕТ СН'!$I$5-'СЕТ СН'!$I$24</f>
        <v>3205.3002384700003</v>
      </c>
      <c r="Q124" s="36">
        <f>SUMIFS(СВЦЭМ!$D$33:$D$776,СВЦЭМ!$A$33:$A$776,$A124,СВЦЭМ!$B$33:$B$776,Q$119)+'СЕТ СН'!$I$14+СВЦЭМ!$D$10+'СЕТ СН'!$I$5-'СЕТ СН'!$I$24</f>
        <v>3206.1564971200005</v>
      </c>
      <c r="R124" s="36">
        <f>SUMIFS(СВЦЭМ!$D$33:$D$776,СВЦЭМ!$A$33:$A$776,$A124,СВЦЭМ!$B$33:$B$776,R$119)+'СЕТ СН'!$I$14+СВЦЭМ!$D$10+'СЕТ СН'!$I$5-'СЕТ СН'!$I$24</f>
        <v>3174.4000990100003</v>
      </c>
      <c r="S124" s="36">
        <f>SUMIFS(СВЦЭМ!$D$33:$D$776,СВЦЭМ!$A$33:$A$776,$A124,СВЦЭМ!$B$33:$B$776,S$119)+'СЕТ СН'!$I$14+СВЦЭМ!$D$10+'СЕТ СН'!$I$5-'СЕТ СН'!$I$24</f>
        <v>3148.4324180700005</v>
      </c>
      <c r="T124" s="36">
        <f>SUMIFS(СВЦЭМ!$D$33:$D$776,СВЦЭМ!$A$33:$A$776,$A124,СВЦЭМ!$B$33:$B$776,T$119)+'СЕТ СН'!$I$14+СВЦЭМ!$D$10+'СЕТ СН'!$I$5-'СЕТ СН'!$I$24</f>
        <v>3159.9280185900002</v>
      </c>
      <c r="U124" s="36">
        <f>SUMIFS(СВЦЭМ!$D$33:$D$776,СВЦЭМ!$A$33:$A$776,$A124,СВЦЭМ!$B$33:$B$776,U$119)+'СЕТ СН'!$I$14+СВЦЭМ!$D$10+'СЕТ СН'!$I$5-'СЕТ СН'!$I$24</f>
        <v>3149.6285638300001</v>
      </c>
      <c r="V124" s="36">
        <f>SUMIFS(СВЦЭМ!$D$33:$D$776,СВЦЭМ!$A$33:$A$776,$A124,СВЦЭМ!$B$33:$B$776,V$119)+'СЕТ СН'!$I$14+СВЦЭМ!$D$10+'СЕТ СН'!$I$5-'СЕТ СН'!$I$24</f>
        <v>3139.4350831700003</v>
      </c>
      <c r="W124" s="36">
        <f>SUMIFS(СВЦЭМ!$D$33:$D$776,СВЦЭМ!$A$33:$A$776,$A124,СВЦЭМ!$B$33:$B$776,W$119)+'СЕТ СН'!$I$14+СВЦЭМ!$D$10+'СЕТ СН'!$I$5-'СЕТ СН'!$I$24</f>
        <v>3135.1350225900001</v>
      </c>
      <c r="X124" s="36">
        <f>SUMIFS(СВЦЭМ!$D$33:$D$776,СВЦЭМ!$A$33:$A$776,$A124,СВЦЭМ!$B$33:$B$776,X$119)+'СЕТ СН'!$I$14+СВЦЭМ!$D$10+'СЕТ СН'!$I$5-'СЕТ СН'!$I$24</f>
        <v>3141.2318920400003</v>
      </c>
      <c r="Y124" s="36">
        <f>SUMIFS(СВЦЭМ!$D$33:$D$776,СВЦЭМ!$A$33:$A$776,$A124,СВЦЭМ!$B$33:$B$776,Y$119)+'СЕТ СН'!$I$14+СВЦЭМ!$D$10+'СЕТ СН'!$I$5-'СЕТ СН'!$I$24</f>
        <v>3162.5768429900004</v>
      </c>
    </row>
    <row r="125" spans="1:27" ht="15.75" x14ac:dyDescent="0.2">
      <c r="A125" s="35">
        <f t="shared" si="3"/>
        <v>44171</v>
      </c>
      <c r="B125" s="36">
        <f>SUMIFS(СВЦЭМ!$D$33:$D$776,СВЦЭМ!$A$33:$A$776,$A125,СВЦЭМ!$B$33:$B$776,B$119)+'СЕТ СН'!$I$14+СВЦЭМ!$D$10+'СЕТ СН'!$I$5-'СЕТ СН'!$I$24</f>
        <v>3219.4581691500002</v>
      </c>
      <c r="C125" s="36">
        <f>SUMIFS(СВЦЭМ!$D$33:$D$776,СВЦЭМ!$A$33:$A$776,$A125,СВЦЭМ!$B$33:$B$776,C$119)+'СЕТ СН'!$I$14+СВЦЭМ!$D$10+'СЕТ СН'!$I$5-'СЕТ СН'!$I$24</f>
        <v>3279.5330185900002</v>
      </c>
      <c r="D125" s="36">
        <f>SUMIFS(СВЦЭМ!$D$33:$D$776,СВЦЭМ!$A$33:$A$776,$A125,СВЦЭМ!$B$33:$B$776,D$119)+'СЕТ СН'!$I$14+СВЦЭМ!$D$10+'СЕТ СН'!$I$5-'СЕТ СН'!$I$24</f>
        <v>3291.7311113400001</v>
      </c>
      <c r="E125" s="36">
        <f>SUMIFS(СВЦЭМ!$D$33:$D$776,СВЦЭМ!$A$33:$A$776,$A125,СВЦЭМ!$B$33:$B$776,E$119)+'СЕТ СН'!$I$14+СВЦЭМ!$D$10+'СЕТ СН'!$I$5-'СЕТ СН'!$I$24</f>
        <v>3301.5921041200004</v>
      </c>
      <c r="F125" s="36">
        <f>SUMIFS(СВЦЭМ!$D$33:$D$776,СВЦЭМ!$A$33:$A$776,$A125,СВЦЭМ!$B$33:$B$776,F$119)+'СЕТ СН'!$I$14+СВЦЭМ!$D$10+'СЕТ СН'!$I$5-'СЕТ СН'!$I$24</f>
        <v>3302.4034303800004</v>
      </c>
      <c r="G125" s="36">
        <f>SUMIFS(СВЦЭМ!$D$33:$D$776,СВЦЭМ!$A$33:$A$776,$A125,СВЦЭМ!$B$33:$B$776,G$119)+'СЕТ СН'!$I$14+СВЦЭМ!$D$10+'СЕТ СН'!$I$5-'СЕТ СН'!$I$24</f>
        <v>3294.9547425300002</v>
      </c>
      <c r="H125" s="36">
        <f>SUMIFS(СВЦЭМ!$D$33:$D$776,СВЦЭМ!$A$33:$A$776,$A125,СВЦЭМ!$B$33:$B$776,H$119)+'СЕТ СН'!$I$14+СВЦЭМ!$D$10+'СЕТ СН'!$I$5-'СЕТ СН'!$I$24</f>
        <v>3286.0802737200002</v>
      </c>
      <c r="I125" s="36">
        <f>SUMIFS(СВЦЭМ!$D$33:$D$776,СВЦЭМ!$A$33:$A$776,$A125,СВЦЭМ!$B$33:$B$776,I$119)+'СЕТ СН'!$I$14+СВЦЭМ!$D$10+'СЕТ СН'!$I$5-'СЕТ СН'!$I$24</f>
        <v>3232.5429261700001</v>
      </c>
      <c r="J125" s="36">
        <f>SUMIFS(СВЦЭМ!$D$33:$D$776,СВЦЭМ!$A$33:$A$776,$A125,СВЦЭМ!$B$33:$B$776,J$119)+'СЕТ СН'!$I$14+СВЦЭМ!$D$10+'СЕТ СН'!$I$5-'СЕТ СН'!$I$24</f>
        <v>3164.3208436600003</v>
      </c>
      <c r="K125" s="36">
        <f>SUMIFS(СВЦЭМ!$D$33:$D$776,СВЦЭМ!$A$33:$A$776,$A125,СВЦЭМ!$B$33:$B$776,K$119)+'СЕТ СН'!$I$14+СВЦЭМ!$D$10+'СЕТ СН'!$I$5-'СЕТ СН'!$I$24</f>
        <v>3125.1600907900001</v>
      </c>
      <c r="L125" s="36">
        <f>SUMIFS(СВЦЭМ!$D$33:$D$776,СВЦЭМ!$A$33:$A$776,$A125,СВЦЭМ!$B$33:$B$776,L$119)+'СЕТ СН'!$I$14+СВЦЭМ!$D$10+'СЕТ СН'!$I$5-'СЕТ СН'!$I$24</f>
        <v>3127.8312144600004</v>
      </c>
      <c r="M125" s="36">
        <f>SUMIFS(СВЦЭМ!$D$33:$D$776,СВЦЭМ!$A$33:$A$776,$A125,СВЦЭМ!$B$33:$B$776,M$119)+'СЕТ СН'!$I$14+СВЦЭМ!$D$10+'СЕТ СН'!$I$5-'СЕТ СН'!$I$24</f>
        <v>3126.9928356700002</v>
      </c>
      <c r="N125" s="36">
        <f>SUMIFS(СВЦЭМ!$D$33:$D$776,СВЦЭМ!$A$33:$A$776,$A125,СВЦЭМ!$B$33:$B$776,N$119)+'СЕТ СН'!$I$14+СВЦЭМ!$D$10+'СЕТ СН'!$I$5-'СЕТ СН'!$I$24</f>
        <v>3128.5315919900004</v>
      </c>
      <c r="O125" s="36">
        <f>SUMIFS(СВЦЭМ!$D$33:$D$776,СВЦЭМ!$A$33:$A$776,$A125,СВЦЭМ!$B$33:$B$776,O$119)+'СЕТ СН'!$I$14+СВЦЭМ!$D$10+'СЕТ СН'!$I$5-'СЕТ СН'!$I$24</f>
        <v>3185.7917047500005</v>
      </c>
      <c r="P125" s="36">
        <f>SUMIFS(СВЦЭМ!$D$33:$D$776,СВЦЭМ!$A$33:$A$776,$A125,СВЦЭМ!$B$33:$B$776,P$119)+'СЕТ СН'!$I$14+СВЦЭМ!$D$10+'СЕТ СН'!$I$5-'СЕТ СН'!$I$24</f>
        <v>3203.6469929500004</v>
      </c>
      <c r="Q125" s="36">
        <f>SUMIFS(СВЦЭМ!$D$33:$D$776,СВЦЭМ!$A$33:$A$776,$A125,СВЦЭМ!$B$33:$B$776,Q$119)+'СЕТ СН'!$I$14+СВЦЭМ!$D$10+'СЕТ СН'!$I$5-'СЕТ СН'!$I$24</f>
        <v>3210.5346982000001</v>
      </c>
      <c r="R125" s="36">
        <f>SUMIFS(СВЦЭМ!$D$33:$D$776,СВЦЭМ!$A$33:$A$776,$A125,СВЦЭМ!$B$33:$B$776,R$119)+'СЕТ СН'!$I$14+СВЦЭМ!$D$10+'СЕТ СН'!$I$5-'СЕТ СН'!$I$24</f>
        <v>3165.7492176100004</v>
      </c>
      <c r="S125" s="36">
        <f>SUMIFS(СВЦЭМ!$D$33:$D$776,СВЦЭМ!$A$33:$A$776,$A125,СВЦЭМ!$B$33:$B$776,S$119)+'СЕТ СН'!$I$14+СВЦЭМ!$D$10+'СЕТ СН'!$I$5-'СЕТ СН'!$I$24</f>
        <v>3132.8671109200004</v>
      </c>
      <c r="T125" s="36">
        <f>SUMIFS(СВЦЭМ!$D$33:$D$776,СВЦЭМ!$A$33:$A$776,$A125,СВЦЭМ!$B$33:$B$776,T$119)+'СЕТ СН'!$I$14+СВЦЭМ!$D$10+'СЕТ СН'!$I$5-'СЕТ СН'!$I$24</f>
        <v>3154.6399539500003</v>
      </c>
      <c r="U125" s="36">
        <f>SUMIFS(СВЦЭМ!$D$33:$D$776,СВЦЭМ!$A$33:$A$776,$A125,СВЦЭМ!$B$33:$B$776,U$119)+'СЕТ СН'!$I$14+СВЦЭМ!$D$10+'СЕТ СН'!$I$5-'СЕТ СН'!$I$24</f>
        <v>3151.5927076000003</v>
      </c>
      <c r="V125" s="36">
        <f>SUMIFS(СВЦЭМ!$D$33:$D$776,СВЦЭМ!$A$33:$A$776,$A125,СВЦЭМ!$B$33:$B$776,V$119)+'СЕТ СН'!$I$14+СВЦЭМ!$D$10+'СЕТ СН'!$I$5-'СЕТ СН'!$I$24</f>
        <v>3146.8274111200003</v>
      </c>
      <c r="W125" s="36">
        <f>SUMIFS(СВЦЭМ!$D$33:$D$776,СВЦЭМ!$A$33:$A$776,$A125,СВЦЭМ!$B$33:$B$776,W$119)+'СЕТ СН'!$I$14+СВЦЭМ!$D$10+'СЕТ СН'!$I$5-'СЕТ СН'!$I$24</f>
        <v>3137.2714249200003</v>
      </c>
      <c r="X125" s="36">
        <f>SUMIFS(СВЦЭМ!$D$33:$D$776,СВЦЭМ!$A$33:$A$776,$A125,СВЦЭМ!$B$33:$B$776,X$119)+'СЕТ СН'!$I$14+СВЦЭМ!$D$10+'СЕТ СН'!$I$5-'СЕТ СН'!$I$24</f>
        <v>3127.5968157900002</v>
      </c>
      <c r="Y125" s="36">
        <f>SUMIFS(СВЦЭМ!$D$33:$D$776,СВЦЭМ!$A$33:$A$776,$A125,СВЦЭМ!$B$33:$B$776,Y$119)+'СЕТ СН'!$I$14+СВЦЭМ!$D$10+'СЕТ СН'!$I$5-'СЕТ СН'!$I$24</f>
        <v>3155.3029080100005</v>
      </c>
    </row>
    <row r="126" spans="1:27" ht="15.75" x14ac:dyDescent="0.2">
      <c r="A126" s="35">
        <f t="shared" si="3"/>
        <v>44172</v>
      </c>
      <c r="B126" s="36">
        <f>SUMIFS(СВЦЭМ!$D$33:$D$776,СВЦЭМ!$A$33:$A$776,$A126,СВЦЭМ!$B$33:$B$776,B$119)+'СЕТ СН'!$I$14+СВЦЭМ!$D$10+'СЕТ СН'!$I$5-'СЕТ СН'!$I$24</f>
        <v>3225.3408295400004</v>
      </c>
      <c r="C126" s="36">
        <f>SUMIFS(СВЦЭМ!$D$33:$D$776,СВЦЭМ!$A$33:$A$776,$A126,СВЦЭМ!$B$33:$B$776,C$119)+'СЕТ СН'!$I$14+СВЦЭМ!$D$10+'СЕТ СН'!$I$5-'СЕТ СН'!$I$24</f>
        <v>3279.1295291700003</v>
      </c>
      <c r="D126" s="36">
        <f>SUMIFS(СВЦЭМ!$D$33:$D$776,СВЦЭМ!$A$33:$A$776,$A126,СВЦЭМ!$B$33:$B$776,D$119)+'СЕТ СН'!$I$14+СВЦЭМ!$D$10+'СЕТ СН'!$I$5-'СЕТ СН'!$I$24</f>
        <v>3296.9424442900004</v>
      </c>
      <c r="E126" s="36">
        <f>SUMIFS(СВЦЭМ!$D$33:$D$776,СВЦЭМ!$A$33:$A$776,$A126,СВЦЭМ!$B$33:$B$776,E$119)+'СЕТ СН'!$I$14+СВЦЭМ!$D$10+'СЕТ СН'!$I$5-'СЕТ СН'!$I$24</f>
        <v>3306.4034147100001</v>
      </c>
      <c r="F126" s="36">
        <f>SUMIFS(СВЦЭМ!$D$33:$D$776,СВЦЭМ!$A$33:$A$776,$A126,СВЦЭМ!$B$33:$B$776,F$119)+'СЕТ СН'!$I$14+СВЦЭМ!$D$10+'СЕТ СН'!$I$5-'СЕТ СН'!$I$24</f>
        <v>3301.30255089</v>
      </c>
      <c r="G126" s="36">
        <f>SUMIFS(СВЦЭМ!$D$33:$D$776,СВЦЭМ!$A$33:$A$776,$A126,СВЦЭМ!$B$33:$B$776,G$119)+'СЕТ СН'!$I$14+СВЦЭМ!$D$10+'СЕТ СН'!$I$5-'СЕТ СН'!$I$24</f>
        <v>3286.6786389700001</v>
      </c>
      <c r="H126" s="36">
        <f>SUMIFS(СВЦЭМ!$D$33:$D$776,СВЦЭМ!$A$33:$A$776,$A126,СВЦЭМ!$B$33:$B$776,H$119)+'СЕТ СН'!$I$14+СВЦЭМ!$D$10+'СЕТ СН'!$I$5-'СЕТ СН'!$I$24</f>
        <v>3250.0723791200003</v>
      </c>
      <c r="I126" s="36">
        <f>SUMIFS(СВЦЭМ!$D$33:$D$776,СВЦЭМ!$A$33:$A$776,$A126,СВЦЭМ!$B$33:$B$776,I$119)+'СЕТ СН'!$I$14+СВЦЭМ!$D$10+'СЕТ СН'!$I$5-'СЕТ СН'!$I$24</f>
        <v>3199.84951662</v>
      </c>
      <c r="J126" s="36">
        <f>SUMIFS(СВЦЭМ!$D$33:$D$776,СВЦЭМ!$A$33:$A$776,$A126,СВЦЭМ!$B$33:$B$776,J$119)+'СЕТ СН'!$I$14+СВЦЭМ!$D$10+'СЕТ СН'!$I$5-'СЕТ СН'!$I$24</f>
        <v>3188.3490864700002</v>
      </c>
      <c r="K126" s="36">
        <f>SUMIFS(СВЦЭМ!$D$33:$D$776,СВЦЭМ!$A$33:$A$776,$A126,СВЦЭМ!$B$33:$B$776,K$119)+'СЕТ СН'!$I$14+СВЦЭМ!$D$10+'СЕТ СН'!$I$5-'СЕТ СН'!$I$24</f>
        <v>3162.0631979300001</v>
      </c>
      <c r="L126" s="36">
        <f>SUMIFS(СВЦЭМ!$D$33:$D$776,СВЦЭМ!$A$33:$A$776,$A126,СВЦЭМ!$B$33:$B$776,L$119)+'СЕТ СН'!$I$14+СВЦЭМ!$D$10+'СЕТ СН'!$I$5-'СЕТ СН'!$I$24</f>
        <v>3165.7267790700002</v>
      </c>
      <c r="M126" s="36">
        <f>SUMIFS(СВЦЭМ!$D$33:$D$776,СВЦЭМ!$A$33:$A$776,$A126,СВЦЭМ!$B$33:$B$776,M$119)+'СЕТ СН'!$I$14+СВЦЭМ!$D$10+'СЕТ СН'!$I$5-'СЕТ СН'!$I$24</f>
        <v>3155.14339088</v>
      </c>
      <c r="N126" s="36">
        <f>SUMIFS(СВЦЭМ!$D$33:$D$776,СВЦЭМ!$A$33:$A$776,$A126,СВЦЭМ!$B$33:$B$776,N$119)+'СЕТ СН'!$I$14+СВЦЭМ!$D$10+'СЕТ СН'!$I$5-'СЕТ СН'!$I$24</f>
        <v>3142.7554604500001</v>
      </c>
      <c r="O126" s="36">
        <f>SUMIFS(СВЦЭМ!$D$33:$D$776,СВЦЭМ!$A$33:$A$776,$A126,СВЦЭМ!$B$33:$B$776,O$119)+'СЕТ СН'!$I$14+СВЦЭМ!$D$10+'СЕТ СН'!$I$5-'СЕТ СН'!$I$24</f>
        <v>3180.9408664500002</v>
      </c>
      <c r="P126" s="36">
        <f>SUMIFS(СВЦЭМ!$D$33:$D$776,СВЦЭМ!$A$33:$A$776,$A126,СВЦЭМ!$B$33:$B$776,P$119)+'СЕТ СН'!$I$14+СВЦЭМ!$D$10+'СЕТ СН'!$I$5-'СЕТ СН'!$I$24</f>
        <v>3200.83829616</v>
      </c>
      <c r="Q126" s="36">
        <f>SUMIFS(СВЦЭМ!$D$33:$D$776,СВЦЭМ!$A$33:$A$776,$A126,СВЦЭМ!$B$33:$B$776,Q$119)+'СЕТ СН'!$I$14+СВЦЭМ!$D$10+'СЕТ СН'!$I$5-'СЕТ СН'!$I$24</f>
        <v>3202.0282571000002</v>
      </c>
      <c r="R126" s="36">
        <f>SUMIFS(СВЦЭМ!$D$33:$D$776,СВЦЭМ!$A$33:$A$776,$A126,СВЦЭМ!$B$33:$B$776,R$119)+'СЕТ СН'!$I$14+СВЦЭМ!$D$10+'СЕТ СН'!$I$5-'СЕТ СН'!$I$24</f>
        <v>3158.0773611600002</v>
      </c>
      <c r="S126" s="36">
        <f>SUMIFS(СВЦЭМ!$D$33:$D$776,СВЦЭМ!$A$33:$A$776,$A126,СВЦЭМ!$B$33:$B$776,S$119)+'СЕТ СН'!$I$14+СВЦЭМ!$D$10+'СЕТ СН'!$I$5-'СЕТ СН'!$I$24</f>
        <v>3150.0334465900005</v>
      </c>
      <c r="T126" s="36">
        <f>SUMIFS(СВЦЭМ!$D$33:$D$776,СВЦЭМ!$A$33:$A$776,$A126,СВЦЭМ!$B$33:$B$776,T$119)+'СЕТ СН'!$I$14+СВЦЭМ!$D$10+'СЕТ СН'!$I$5-'СЕТ СН'!$I$24</f>
        <v>3162.3199408300002</v>
      </c>
      <c r="U126" s="36">
        <f>SUMIFS(СВЦЭМ!$D$33:$D$776,СВЦЭМ!$A$33:$A$776,$A126,СВЦЭМ!$B$33:$B$776,U$119)+'СЕТ СН'!$I$14+СВЦЭМ!$D$10+'СЕТ СН'!$I$5-'СЕТ СН'!$I$24</f>
        <v>3151.4012218200005</v>
      </c>
      <c r="V126" s="36">
        <f>SUMIFS(СВЦЭМ!$D$33:$D$776,СВЦЭМ!$A$33:$A$776,$A126,СВЦЭМ!$B$33:$B$776,V$119)+'СЕТ СН'!$I$14+СВЦЭМ!$D$10+'СЕТ СН'!$I$5-'СЕТ СН'!$I$24</f>
        <v>3154.1960474200005</v>
      </c>
      <c r="W126" s="36">
        <f>SUMIFS(СВЦЭМ!$D$33:$D$776,СВЦЭМ!$A$33:$A$776,$A126,СВЦЭМ!$B$33:$B$776,W$119)+'СЕТ СН'!$I$14+СВЦЭМ!$D$10+'СЕТ СН'!$I$5-'СЕТ СН'!$I$24</f>
        <v>3158.8856426000002</v>
      </c>
      <c r="X126" s="36">
        <f>SUMIFS(СВЦЭМ!$D$33:$D$776,СВЦЭМ!$A$33:$A$776,$A126,СВЦЭМ!$B$33:$B$776,X$119)+'СЕТ СН'!$I$14+СВЦЭМ!$D$10+'СЕТ СН'!$I$5-'СЕТ СН'!$I$24</f>
        <v>3151.7862214500001</v>
      </c>
      <c r="Y126" s="36">
        <f>SUMIFS(СВЦЭМ!$D$33:$D$776,СВЦЭМ!$A$33:$A$776,$A126,СВЦЭМ!$B$33:$B$776,Y$119)+'СЕТ СН'!$I$14+СВЦЭМ!$D$10+'СЕТ СН'!$I$5-'СЕТ СН'!$I$24</f>
        <v>3171.0310018400005</v>
      </c>
    </row>
    <row r="127" spans="1:27" ht="15.75" x14ac:dyDescent="0.2">
      <c r="A127" s="35">
        <f t="shared" si="3"/>
        <v>44173</v>
      </c>
      <c r="B127" s="36">
        <f>SUMIFS(СВЦЭМ!$D$33:$D$776,СВЦЭМ!$A$33:$A$776,$A127,СВЦЭМ!$B$33:$B$776,B$119)+'СЕТ СН'!$I$14+СВЦЭМ!$D$10+'СЕТ СН'!$I$5-'СЕТ СН'!$I$24</f>
        <v>3214.8148079700004</v>
      </c>
      <c r="C127" s="36">
        <f>SUMIFS(СВЦЭМ!$D$33:$D$776,СВЦЭМ!$A$33:$A$776,$A127,СВЦЭМ!$B$33:$B$776,C$119)+'СЕТ СН'!$I$14+СВЦЭМ!$D$10+'СЕТ СН'!$I$5-'СЕТ СН'!$I$24</f>
        <v>3268.8210288600003</v>
      </c>
      <c r="D127" s="36">
        <f>SUMIFS(СВЦЭМ!$D$33:$D$776,СВЦЭМ!$A$33:$A$776,$A127,СВЦЭМ!$B$33:$B$776,D$119)+'СЕТ СН'!$I$14+СВЦЭМ!$D$10+'СЕТ СН'!$I$5-'СЕТ СН'!$I$24</f>
        <v>3272.1465199600002</v>
      </c>
      <c r="E127" s="36">
        <f>SUMIFS(СВЦЭМ!$D$33:$D$776,СВЦЭМ!$A$33:$A$776,$A127,СВЦЭМ!$B$33:$B$776,E$119)+'СЕТ СН'!$I$14+СВЦЭМ!$D$10+'СЕТ СН'!$I$5-'СЕТ СН'!$I$24</f>
        <v>3274.4665273099999</v>
      </c>
      <c r="F127" s="36">
        <f>SUMIFS(СВЦЭМ!$D$33:$D$776,СВЦЭМ!$A$33:$A$776,$A127,СВЦЭМ!$B$33:$B$776,F$119)+'СЕТ СН'!$I$14+СВЦЭМ!$D$10+'СЕТ СН'!$I$5-'СЕТ СН'!$I$24</f>
        <v>3273.1159500500003</v>
      </c>
      <c r="G127" s="36">
        <f>SUMIFS(СВЦЭМ!$D$33:$D$776,СВЦЭМ!$A$33:$A$776,$A127,СВЦЭМ!$B$33:$B$776,G$119)+'СЕТ СН'!$I$14+СВЦЭМ!$D$10+'СЕТ СН'!$I$5-'СЕТ СН'!$I$24</f>
        <v>3265.58984117</v>
      </c>
      <c r="H127" s="36">
        <f>SUMIFS(СВЦЭМ!$D$33:$D$776,СВЦЭМ!$A$33:$A$776,$A127,СВЦЭМ!$B$33:$B$776,H$119)+'СЕТ СН'!$I$14+СВЦЭМ!$D$10+'СЕТ СН'!$I$5-'СЕТ СН'!$I$24</f>
        <v>3210.8455843300003</v>
      </c>
      <c r="I127" s="36">
        <f>SUMIFS(СВЦЭМ!$D$33:$D$776,СВЦЭМ!$A$33:$A$776,$A127,СВЦЭМ!$B$33:$B$776,I$119)+'СЕТ СН'!$I$14+СВЦЭМ!$D$10+'СЕТ СН'!$I$5-'СЕТ СН'!$I$24</f>
        <v>3184.5775342900001</v>
      </c>
      <c r="J127" s="36">
        <f>SUMIFS(СВЦЭМ!$D$33:$D$776,СВЦЭМ!$A$33:$A$776,$A127,СВЦЭМ!$B$33:$B$776,J$119)+'СЕТ СН'!$I$14+СВЦЭМ!$D$10+'СЕТ СН'!$I$5-'СЕТ СН'!$I$24</f>
        <v>3148.8122537700001</v>
      </c>
      <c r="K127" s="36">
        <f>SUMIFS(СВЦЭМ!$D$33:$D$776,СВЦЭМ!$A$33:$A$776,$A127,СВЦЭМ!$B$33:$B$776,K$119)+'СЕТ СН'!$I$14+СВЦЭМ!$D$10+'СЕТ СН'!$I$5-'СЕТ СН'!$I$24</f>
        <v>3153.0953191300005</v>
      </c>
      <c r="L127" s="36">
        <f>SUMIFS(СВЦЭМ!$D$33:$D$776,СВЦЭМ!$A$33:$A$776,$A127,СВЦЭМ!$B$33:$B$776,L$119)+'СЕТ СН'!$I$14+СВЦЭМ!$D$10+'СЕТ СН'!$I$5-'СЕТ СН'!$I$24</f>
        <v>3159.68766736</v>
      </c>
      <c r="M127" s="36">
        <f>SUMIFS(СВЦЭМ!$D$33:$D$776,СВЦЭМ!$A$33:$A$776,$A127,СВЦЭМ!$B$33:$B$776,M$119)+'СЕТ СН'!$I$14+СВЦЭМ!$D$10+'СЕТ СН'!$I$5-'СЕТ СН'!$I$24</f>
        <v>3156.8084568100003</v>
      </c>
      <c r="N127" s="36">
        <f>SUMIFS(СВЦЭМ!$D$33:$D$776,СВЦЭМ!$A$33:$A$776,$A127,СВЦЭМ!$B$33:$B$776,N$119)+'СЕТ СН'!$I$14+СВЦЭМ!$D$10+'СЕТ СН'!$I$5-'СЕТ СН'!$I$24</f>
        <v>3155.6082453900003</v>
      </c>
      <c r="O127" s="36">
        <f>SUMIFS(СВЦЭМ!$D$33:$D$776,СВЦЭМ!$A$33:$A$776,$A127,СВЦЭМ!$B$33:$B$776,O$119)+'СЕТ СН'!$I$14+СВЦЭМ!$D$10+'СЕТ СН'!$I$5-'СЕТ СН'!$I$24</f>
        <v>3186.9739596500003</v>
      </c>
      <c r="P127" s="36">
        <f>SUMIFS(СВЦЭМ!$D$33:$D$776,СВЦЭМ!$A$33:$A$776,$A127,СВЦЭМ!$B$33:$B$776,P$119)+'СЕТ СН'!$I$14+СВЦЭМ!$D$10+'СЕТ СН'!$I$5-'СЕТ СН'!$I$24</f>
        <v>3195.7948943200004</v>
      </c>
      <c r="Q127" s="36">
        <f>SUMIFS(СВЦЭМ!$D$33:$D$776,СВЦЭМ!$A$33:$A$776,$A127,СВЦЭМ!$B$33:$B$776,Q$119)+'СЕТ СН'!$I$14+СВЦЭМ!$D$10+'СЕТ СН'!$I$5-'СЕТ СН'!$I$24</f>
        <v>3194.6717177300002</v>
      </c>
      <c r="R127" s="36">
        <f>SUMIFS(СВЦЭМ!$D$33:$D$776,СВЦЭМ!$A$33:$A$776,$A127,СВЦЭМ!$B$33:$B$776,R$119)+'СЕТ СН'!$I$14+СВЦЭМ!$D$10+'СЕТ СН'!$I$5-'СЕТ СН'!$I$24</f>
        <v>3168.2566282500002</v>
      </c>
      <c r="S127" s="36">
        <f>SUMIFS(СВЦЭМ!$D$33:$D$776,СВЦЭМ!$A$33:$A$776,$A127,СВЦЭМ!$B$33:$B$776,S$119)+'СЕТ СН'!$I$14+СВЦЭМ!$D$10+'СЕТ СН'!$I$5-'СЕТ СН'!$I$24</f>
        <v>3159.0402160200001</v>
      </c>
      <c r="T127" s="36">
        <f>SUMIFS(СВЦЭМ!$D$33:$D$776,СВЦЭМ!$A$33:$A$776,$A127,СВЦЭМ!$B$33:$B$776,T$119)+'СЕТ СН'!$I$14+СВЦЭМ!$D$10+'СЕТ СН'!$I$5-'СЕТ СН'!$I$24</f>
        <v>3161.5485561600003</v>
      </c>
      <c r="U127" s="36">
        <f>SUMIFS(СВЦЭМ!$D$33:$D$776,СВЦЭМ!$A$33:$A$776,$A127,СВЦЭМ!$B$33:$B$776,U$119)+'СЕТ СН'!$I$14+СВЦЭМ!$D$10+'СЕТ СН'!$I$5-'СЕТ СН'!$I$24</f>
        <v>3157.6954699400003</v>
      </c>
      <c r="V127" s="36">
        <f>SUMIFS(СВЦЭМ!$D$33:$D$776,СВЦЭМ!$A$33:$A$776,$A127,СВЦЭМ!$B$33:$B$776,V$119)+'СЕТ СН'!$I$14+СВЦЭМ!$D$10+'СЕТ СН'!$I$5-'СЕТ СН'!$I$24</f>
        <v>3158.3846791300002</v>
      </c>
      <c r="W127" s="36">
        <f>SUMIFS(СВЦЭМ!$D$33:$D$776,СВЦЭМ!$A$33:$A$776,$A127,СВЦЭМ!$B$33:$B$776,W$119)+'СЕТ СН'!$I$14+СВЦЭМ!$D$10+'СЕТ СН'!$I$5-'СЕТ СН'!$I$24</f>
        <v>3154.5621043500005</v>
      </c>
      <c r="X127" s="36">
        <f>SUMIFS(СВЦЭМ!$D$33:$D$776,СВЦЭМ!$A$33:$A$776,$A127,СВЦЭМ!$B$33:$B$776,X$119)+'СЕТ СН'!$I$14+СВЦЭМ!$D$10+'СЕТ СН'!$I$5-'СЕТ СН'!$I$24</f>
        <v>3157.6214934500003</v>
      </c>
      <c r="Y127" s="36">
        <f>SUMIFS(СВЦЭМ!$D$33:$D$776,СВЦЭМ!$A$33:$A$776,$A127,СВЦЭМ!$B$33:$B$776,Y$119)+'СЕТ СН'!$I$14+СВЦЭМ!$D$10+'СЕТ СН'!$I$5-'СЕТ СН'!$I$24</f>
        <v>3159.45121543</v>
      </c>
    </row>
    <row r="128" spans="1:27" ht="15.75" x14ac:dyDescent="0.2">
      <c r="A128" s="35">
        <f t="shared" si="3"/>
        <v>44174</v>
      </c>
      <c r="B128" s="36">
        <f>SUMIFS(СВЦЭМ!$D$33:$D$776,СВЦЭМ!$A$33:$A$776,$A128,СВЦЭМ!$B$33:$B$776,B$119)+'СЕТ СН'!$I$14+СВЦЭМ!$D$10+'СЕТ СН'!$I$5-'СЕТ СН'!$I$24</f>
        <v>3217.1967440200001</v>
      </c>
      <c r="C128" s="36">
        <f>SUMIFS(СВЦЭМ!$D$33:$D$776,СВЦЭМ!$A$33:$A$776,$A128,СВЦЭМ!$B$33:$B$776,C$119)+'СЕТ СН'!$I$14+СВЦЭМ!$D$10+'СЕТ СН'!$I$5-'СЕТ СН'!$I$24</f>
        <v>3252.1485742900004</v>
      </c>
      <c r="D128" s="36">
        <f>SUMIFS(СВЦЭМ!$D$33:$D$776,СВЦЭМ!$A$33:$A$776,$A128,СВЦЭМ!$B$33:$B$776,D$119)+'СЕТ СН'!$I$14+СВЦЭМ!$D$10+'СЕТ СН'!$I$5-'СЕТ СН'!$I$24</f>
        <v>3271.77199888</v>
      </c>
      <c r="E128" s="36">
        <f>SUMIFS(СВЦЭМ!$D$33:$D$776,СВЦЭМ!$A$33:$A$776,$A128,СВЦЭМ!$B$33:$B$776,E$119)+'СЕТ СН'!$I$14+СВЦЭМ!$D$10+'СЕТ СН'!$I$5-'СЕТ СН'!$I$24</f>
        <v>3283.5240747800003</v>
      </c>
      <c r="F128" s="36">
        <f>SUMIFS(СВЦЭМ!$D$33:$D$776,СВЦЭМ!$A$33:$A$776,$A128,СВЦЭМ!$B$33:$B$776,F$119)+'СЕТ СН'!$I$14+СВЦЭМ!$D$10+'СЕТ СН'!$I$5-'СЕТ СН'!$I$24</f>
        <v>3283.3508554</v>
      </c>
      <c r="G128" s="36">
        <f>SUMIFS(СВЦЭМ!$D$33:$D$776,СВЦЭМ!$A$33:$A$776,$A128,СВЦЭМ!$B$33:$B$776,G$119)+'СЕТ СН'!$I$14+СВЦЭМ!$D$10+'СЕТ СН'!$I$5-'СЕТ СН'!$I$24</f>
        <v>3274.8351506000004</v>
      </c>
      <c r="H128" s="36">
        <f>SUMIFS(СВЦЭМ!$D$33:$D$776,СВЦЭМ!$A$33:$A$776,$A128,СВЦЭМ!$B$33:$B$776,H$119)+'СЕТ СН'!$I$14+СВЦЭМ!$D$10+'СЕТ СН'!$I$5-'СЕТ СН'!$I$24</f>
        <v>3240.0407238900002</v>
      </c>
      <c r="I128" s="36">
        <f>SUMIFS(СВЦЭМ!$D$33:$D$776,СВЦЭМ!$A$33:$A$776,$A128,СВЦЭМ!$B$33:$B$776,I$119)+'СЕТ СН'!$I$14+СВЦЭМ!$D$10+'СЕТ СН'!$I$5-'СЕТ СН'!$I$24</f>
        <v>3192.2647194000001</v>
      </c>
      <c r="J128" s="36">
        <f>SUMIFS(СВЦЭМ!$D$33:$D$776,СВЦЭМ!$A$33:$A$776,$A128,СВЦЭМ!$B$33:$B$776,J$119)+'СЕТ СН'!$I$14+СВЦЭМ!$D$10+'СЕТ СН'!$I$5-'СЕТ СН'!$I$24</f>
        <v>3160.5959379400001</v>
      </c>
      <c r="K128" s="36">
        <f>SUMIFS(СВЦЭМ!$D$33:$D$776,СВЦЭМ!$A$33:$A$776,$A128,СВЦЭМ!$B$33:$B$776,K$119)+'СЕТ СН'!$I$14+СВЦЭМ!$D$10+'СЕТ СН'!$I$5-'СЕТ СН'!$I$24</f>
        <v>3154.2495099100001</v>
      </c>
      <c r="L128" s="36">
        <f>SUMIFS(СВЦЭМ!$D$33:$D$776,СВЦЭМ!$A$33:$A$776,$A128,СВЦЭМ!$B$33:$B$776,L$119)+'СЕТ СН'!$I$14+СВЦЭМ!$D$10+'СЕТ СН'!$I$5-'СЕТ СН'!$I$24</f>
        <v>3157.5983800100003</v>
      </c>
      <c r="M128" s="36">
        <f>SUMIFS(СВЦЭМ!$D$33:$D$776,СВЦЭМ!$A$33:$A$776,$A128,СВЦЭМ!$B$33:$B$776,M$119)+'СЕТ СН'!$I$14+СВЦЭМ!$D$10+'СЕТ СН'!$I$5-'СЕТ СН'!$I$24</f>
        <v>3165.7194110100004</v>
      </c>
      <c r="N128" s="36">
        <f>SUMIFS(СВЦЭМ!$D$33:$D$776,СВЦЭМ!$A$33:$A$776,$A128,СВЦЭМ!$B$33:$B$776,N$119)+'СЕТ СН'!$I$14+СВЦЭМ!$D$10+'СЕТ СН'!$I$5-'СЕТ СН'!$I$24</f>
        <v>3166.1608518600001</v>
      </c>
      <c r="O128" s="36">
        <f>SUMIFS(СВЦЭМ!$D$33:$D$776,СВЦЭМ!$A$33:$A$776,$A128,СВЦЭМ!$B$33:$B$776,O$119)+'СЕТ СН'!$I$14+СВЦЭМ!$D$10+'СЕТ СН'!$I$5-'СЕТ СН'!$I$24</f>
        <v>3209.0278666800004</v>
      </c>
      <c r="P128" s="36">
        <f>SUMIFS(СВЦЭМ!$D$33:$D$776,СВЦЭМ!$A$33:$A$776,$A128,СВЦЭМ!$B$33:$B$776,P$119)+'СЕТ СН'!$I$14+СВЦЭМ!$D$10+'СЕТ СН'!$I$5-'СЕТ СН'!$I$24</f>
        <v>3223.8509681900005</v>
      </c>
      <c r="Q128" s="36">
        <f>SUMIFS(СВЦЭМ!$D$33:$D$776,СВЦЭМ!$A$33:$A$776,$A128,СВЦЭМ!$B$33:$B$776,Q$119)+'СЕТ СН'!$I$14+СВЦЭМ!$D$10+'СЕТ СН'!$I$5-'СЕТ СН'!$I$24</f>
        <v>3229.1526240000003</v>
      </c>
      <c r="R128" s="36">
        <f>SUMIFS(СВЦЭМ!$D$33:$D$776,СВЦЭМ!$A$33:$A$776,$A128,СВЦЭМ!$B$33:$B$776,R$119)+'СЕТ СН'!$I$14+СВЦЭМ!$D$10+'СЕТ СН'!$I$5-'СЕТ СН'!$I$24</f>
        <v>3188.1546961600002</v>
      </c>
      <c r="S128" s="36">
        <f>SUMIFS(СВЦЭМ!$D$33:$D$776,СВЦЭМ!$A$33:$A$776,$A128,СВЦЭМ!$B$33:$B$776,S$119)+'СЕТ СН'!$I$14+СВЦЭМ!$D$10+'СЕТ СН'!$I$5-'СЕТ СН'!$I$24</f>
        <v>3168.4058963900002</v>
      </c>
      <c r="T128" s="36">
        <f>SUMIFS(СВЦЭМ!$D$33:$D$776,СВЦЭМ!$A$33:$A$776,$A128,СВЦЭМ!$B$33:$B$776,T$119)+'СЕТ СН'!$I$14+СВЦЭМ!$D$10+'СЕТ СН'!$I$5-'СЕТ СН'!$I$24</f>
        <v>3160.1142358100001</v>
      </c>
      <c r="U128" s="36">
        <f>SUMIFS(СВЦЭМ!$D$33:$D$776,СВЦЭМ!$A$33:$A$776,$A128,СВЦЭМ!$B$33:$B$776,U$119)+'СЕТ СН'!$I$14+СВЦЭМ!$D$10+'СЕТ СН'!$I$5-'СЕТ СН'!$I$24</f>
        <v>3157.5989097500001</v>
      </c>
      <c r="V128" s="36">
        <f>SUMIFS(СВЦЭМ!$D$33:$D$776,СВЦЭМ!$A$33:$A$776,$A128,СВЦЭМ!$B$33:$B$776,V$119)+'СЕТ СН'!$I$14+СВЦЭМ!$D$10+'СЕТ СН'!$I$5-'СЕТ СН'!$I$24</f>
        <v>3159.2376855500002</v>
      </c>
      <c r="W128" s="36">
        <f>SUMIFS(СВЦЭМ!$D$33:$D$776,СВЦЭМ!$A$33:$A$776,$A128,СВЦЭМ!$B$33:$B$776,W$119)+'СЕТ СН'!$I$14+СВЦЭМ!$D$10+'СЕТ СН'!$I$5-'СЕТ СН'!$I$24</f>
        <v>3168.4270429400003</v>
      </c>
      <c r="X128" s="36">
        <f>SUMIFS(СВЦЭМ!$D$33:$D$776,СВЦЭМ!$A$33:$A$776,$A128,СВЦЭМ!$B$33:$B$776,X$119)+'СЕТ СН'!$I$14+СВЦЭМ!$D$10+'СЕТ СН'!$I$5-'СЕТ СН'!$I$24</f>
        <v>3177.58843075</v>
      </c>
      <c r="Y128" s="36">
        <f>SUMIFS(СВЦЭМ!$D$33:$D$776,СВЦЭМ!$A$33:$A$776,$A128,СВЦЭМ!$B$33:$B$776,Y$119)+'СЕТ СН'!$I$14+СВЦЭМ!$D$10+'СЕТ СН'!$I$5-'СЕТ СН'!$I$24</f>
        <v>3192.7092528000003</v>
      </c>
    </row>
    <row r="129" spans="1:25" ht="15.75" x14ac:dyDescent="0.2">
      <c r="A129" s="35">
        <f t="shared" si="3"/>
        <v>44175</v>
      </c>
      <c r="B129" s="36">
        <f>SUMIFS(СВЦЭМ!$D$33:$D$776,СВЦЭМ!$A$33:$A$776,$A129,СВЦЭМ!$B$33:$B$776,B$119)+'СЕТ СН'!$I$14+СВЦЭМ!$D$10+'СЕТ СН'!$I$5-'СЕТ СН'!$I$24</f>
        <v>3250.6354900200004</v>
      </c>
      <c r="C129" s="36">
        <f>SUMIFS(СВЦЭМ!$D$33:$D$776,СВЦЭМ!$A$33:$A$776,$A129,СВЦЭМ!$B$33:$B$776,C$119)+'СЕТ СН'!$I$14+СВЦЭМ!$D$10+'СЕТ СН'!$I$5-'СЕТ СН'!$I$24</f>
        <v>3310.97586245</v>
      </c>
      <c r="D129" s="36">
        <f>SUMIFS(СВЦЭМ!$D$33:$D$776,СВЦЭМ!$A$33:$A$776,$A129,СВЦЭМ!$B$33:$B$776,D$119)+'СЕТ СН'!$I$14+СВЦЭМ!$D$10+'СЕТ СН'!$I$5-'СЕТ СН'!$I$24</f>
        <v>3324.3033013000004</v>
      </c>
      <c r="E129" s="36">
        <f>SUMIFS(СВЦЭМ!$D$33:$D$776,СВЦЭМ!$A$33:$A$776,$A129,СВЦЭМ!$B$33:$B$776,E$119)+'СЕТ СН'!$I$14+СВЦЭМ!$D$10+'СЕТ СН'!$I$5-'СЕТ СН'!$I$24</f>
        <v>3326.8604505100002</v>
      </c>
      <c r="F129" s="36">
        <f>SUMIFS(СВЦЭМ!$D$33:$D$776,СВЦЭМ!$A$33:$A$776,$A129,СВЦЭМ!$B$33:$B$776,F$119)+'СЕТ СН'!$I$14+СВЦЭМ!$D$10+'СЕТ СН'!$I$5-'СЕТ СН'!$I$24</f>
        <v>3330.1224161</v>
      </c>
      <c r="G129" s="36">
        <f>SUMIFS(СВЦЭМ!$D$33:$D$776,СВЦЭМ!$A$33:$A$776,$A129,СВЦЭМ!$B$33:$B$776,G$119)+'СЕТ СН'!$I$14+СВЦЭМ!$D$10+'СЕТ СН'!$I$5-'СЕТ СН'!$I$24</f>
        <v>3313.4035291700002</v>
      </c>
      <c r="H129" s="36">
        <f>SUMIFS(СВЦЭМ!$D$33:$D$776,СВЦЭМ!$A$33:$A$776,$A129,СВЦЭМ!$B$33:$B$776,H$119)+'СЕТ СН'!$I$14+СВЦЭМ!$D$10+'СЕТ СН'!$I$5-'СЕТ СН'!$I$24</f>
        <v>3281.5738818200002</v>
      </c>
      <c r="I129" s="36">
        <f>SUMIFS(СВЦЭМ!$D$33:$D$776,СВЦЭМ!$A$33:$A$776,$A129,СВЦЭМ!$B$33:$B$776,I$119)+'СЕТ СН'!$I$14+СВЦЭМ!$D$10+'СЕТ СН'!$I$5-'СЕТ СН'!$I$24</f>
        <v>3213.6801637200001</v>
      </c>
      <c r="J129" s="36">
        <f>SUMIFS(СВЦЭМ!$D$33:$D$776,СВЦЭМ!$A$33:$A$776,$A129,СВЦЭМ!$B$33:$B$776,J$119)+'СЕТ СН'!$I$14+СВЦЭМ!$D$10+'СЕТ СН'!$I$5-'СЕТ СН'!$I$24</f>
        <v>3166.9834191500004</v>
      </c>
      <c r="K129" s="36">
        <f>SUMIFS(СВЦЭМ!$D$33:$D$776,СВЦЭМ!$A$33:$A$776,$A129,СВЦЭМ!$B$33:$B$776,K$119)+'СЕТ СН'!$I$14+СВЦЭМ!$D$10+'СЕТ СН'!$I$5-'СЕТ СН'!$I$24</f>
        <v>3151.8107642800001</v>
      </c>
      <c r="L129" s="36">
        <f>SUMIFS(СВЦЭМ!$D$33:$D$776,СВЦЭМ!$A$33:$A$776,$A129,СВЦЭМ!$B$33:$B$776,L$119)+'СЕТ СН'!$I$14+СВЦЭМ!$D$10+'СЕТ СН'!$I$5-'СЕТ СН'!$I$24</f>
        <v>3148.9183027000004</v>
      </c>
      <c r="M129" s="36">
        <f>SUMIFS(СВЦЭМ!$D$33:$D$776,СВЦЭМ!$A$33:$A$776,$A129,СВЦЭМ!$B$33:$B$776,M$119)+'СЕТ СН'!$I$14+СВЦЭМ!$D$10+'СЕТ СН'!$I$5-'СЕТ СН'!$I$24</f>
        <v>3147.5315562100004</v>
      </c>
      <c r="N129" s="36">
        <f>SUMIFS(СВЦЭМ!$D$33:$D$776,СВЦЭМ!$A$33:$A$776,$A129,СВЦЭМ!$B$33:$B$776,N$119)+'СЕТ СН'!$I$14+СВЦЭМ!$D$10+'СЕТ СН'!$I$5-'СЕТ СН'!$I$24</f>
        <v>3160.9446937900002</v>
      </c>
      <c r="O129" s="36">
        <f>SUMIFS(СВЦЭМ!$D$33:$D$776,СВЦЭМ!$A$33:$A$776,$A129,СВЦЭМ!$B$33:$B$776,O$119)+'СЕТ СН'!$I$14+СВЦЭМ!$D$10+'СЕТ СН'!$I$5-'СЕТ СН'!$I$24</f>
        <v>3197.9975536900001</v>
      </c>
      <c r="P129" s="36">
        <f>SUMIFS(СВЦЭМ!$D$33:$D$776,СВЦЭМ!$A$33:$A$776,$A129,СВЦЭМ!$B$33:$B$776,P$119)+'СЕТ СН'!$I$14+СВЦЭМ!$D$10+'СЕТ СН'!$I$5-'СЕТ СН'!$I$24</f>
        <v>3219.7358974700001</v>
      </c>
      <c r="Q129" s="36">
        <f>SUMIFS(СВЦЭМ!$D$33:$D$776,СВЦЭМ!$A$33:$A$776,$A129,СВЦЭМ!$B$33:$B$776,Q$119)+'СЕТ СН'!$I$14+СВЦЭМ!$D$10+'СЕТ СН'!$I$5-'СЕТ СН'!$I$24</f>
        <v>3226.82551582</v>
      </c>
      <c r="R129" s="36">
        <f>SUMIFS(СВЦЭМ!$D$33:$D$776,СВЦЭМ!$A$33:$A$776,$A129,СВЦЭМ!$B$33:$B$776,R$119)+'СЕТ СН'!$I$14+СВЦЭМ!$D$10+'СЕТ СН'!$I$5-'СЕТ СН'!$I$24</f>
        <v>3194.5986094100003</v>
      </c>
      <c r="S129" s="36">
        <f>SUMIFS(СВЦЭМ!$D$33:$D$776,СВЦЭМ!$A$33:$A$776,$A129,СВЦЭМ!$B$33:$B$776,S$119)+'СЕТ СН'!$I$14+СВЦЭМ!$D$10+'СЕТ СН'!$I$5-'СЕТ СН'!$I$24</f>
        <v>3164.0723061400004</v>
      </c>
      <c r="T129" s="36">
        <f>SUMIFS(СВЦЭМ!$D$33:$D$776,СВЦЭМ!$A$33:$A$776,$A129,СВЦЭМ!$B$33:$B$776,T$119)+'СЕТ СН'!$I$14+СВЦЭМ!$D$10+'СЕТ СН'!$I$5-'СЕТ СН'!$I$24</f>
        <v>3158.9084199400004</v>
      </c>
      <c r="U129" s="36">
        <f>SUMIFS(СВЦЭМ!$D$33:$D$776,СВЦЭМ!$A$33:$A$776,$A129,СВЦЭМ!$B$33:$B$776,U$119)+'СЕТ СН'!$I$14+СВЦЭМ!$D$10+'СЕТ СН'!$I$5-'СЕТ СН'!$I$24</f>
        <v>3158.08394993</v>
      </c>
      <c r="V129" s="36">
        <f>SUMIFS(СВЦЭМ!$D$33:$D$776,СВЦЭМ!$A$33:$A$776,$A129,СВЦЭМ!$B$33:$B$776,V$119)+'СЕТ СН'!$I$14+СВЦЭМ!$D$10+'СЕТ СН'!$I$5-'СЕТ СН'!$I$24</f>
        <v>3162.2588781100003</v>
      </c>
      <c r="W129" s="36">
        <f>SUMIFS(СВЦЭМ!$D$33:$D$776,СВЦЭМ!$A$33:$A$776,$A129,СВЦЭМ!$B$33:$B$776,W$119)+'СЕТ СН'!$I$14+СВЦЭМ!$D$10+'СЕТ СН'!$I$5-'СЕТ СН'!$I$24</f>
        <v>3170.4107577500004</v>
      </c>
      <c r="X129" s="36">
        <f>SUMIFS(СВЦЭМ!$D$33:$D$776,СВЦЭМ!$A$33:$A$776,$A129,СВЦЭМ!$B$33:$B$776,X$119)+'СЕТ СН'!$I$14+СВЦЭМ!$D$10+'СЕТ СН'!$I$5-'СЕТ СН'!$I$24</f>
        <v>3169.7309262000003</v>
      </c>
      <c r="Y129" s="36">
        <f>SUMIFS(СВЦЭМ!$D$33:$D$776,СВЦЭМ!$A$33:$A$776,$A129,СВЦЭМ!$B$33:$B$776,Y$119)+'СЕТ СН'!$I$14+СВЦЭМ!$D$10+'СЕТ СН'!$I$5-'СЕТ СН'!$I$24</f>
        <v>3187.0538968400001</v>
      </c>
    </row>
    <row r="130" spans="1:25" ht="15.75" x14ac:dyDescent="0.2">
      <c r="A130" s="35">
        <f t="shared" si="3"/>
        <v>44176</v>
      </c>
      <c r="B130" s="36">
        <f>SUMIFS(СВЦЭМ!$D$33:$D$776,СВЦЭМ!$A$33:$A$776,$A130,СВЦЭМ!$B$33:$B$776,B$119)+'СЕТ СН'!$I$14+СВЦЭМ!$D$10+'СЕТ СН'!$I$5-'СЕТ СН'!$I$24</f>
        <v>3211.7771438200002</v>
      </c>
      <c r="C130" s="36">
        <f>SUMIFS(СВЦЭМ!$D$33:$D$776,СВЦЭМ!$A$33:$A$776,$A130,СВЦЭМ!$B$33:$B$776,C$119)+'СЕТ СН'!$I$14+СВЦЭМ!$D$10+'СЕТ СН'!$I$5-'СЕТ СН'!$I$24</f>
        <v>3271.20252824</v>
      </c>
      <c r="D130" s="36">
        <f>SUMIFS(СВЦЭМ!$D$33:$D$776,СВЦЭМ!$A$33:$A$776,$A130,СВЦЭМ!$B$33:$B$776,D$119)+'СЕТ СН'!$I$14+СВЦЭМ!$D$10+'СЕТ СН'!$I$5-'СЕТ СН'!$I$24</f>
        <v>3285.4758481900003</v>
      </c>
      <c r="E130" s="36">
        <f>SUMIFS(СВЦЭМ!$D$33:$D$776,СВЦЭМ!$A$33:$A$776,$A130,СВЦЭМ!$B$33:$B$776,E$119)+'СЕТ СН'!$I$14+СВЦЭМ!$D$10+'СЕТ СН'!$I$5-'СЕТ СН'!$I$24</f>
        <v>3286.8238668700001</v>
      </c>
      <c r="F130" s="36">
        <f>SUMIFS(СВЦЭМ!$D$33:$D$776,СВЦЭМ!$A$33:$A$776,$A130,СВЦЭМ!$B$33:$B$776,F$119)+'СЕТ СН'!$I$14+СВЦЭМ!$D$10+'СЕТ СН'!$I$5-'СЕТ СН'!$I$24</f>
        <v>3289.9300753100001</v>
      </c>
      <c r="G130" s="36">
        <f>SUMIFS(СВЦЭМ!$D$33:$D$776,СВЦЭМ!$A$33:$A$776,$A130,СВЦЭМ!$B$33:$B$776,G$119)+'СЕТ СН'!$I$14+СВЦЭМ!$D$10+'СЕТ СН'!$I$5-'СЕТ СН'!$I$24</f>
        <v>3272.4358473400002</v>
      </c>
      <c r="H130" s="36">
        <f>SUMIFS(СВЦЭМ!$D$33:$D$776,СВЦЭМ!$A$33:$A$776,$A130,СВЦЭМ!$B$33:$B$776,H$119)+'СЕТ СН'!$I$14+СВЦЭМ!$D$10+'СЕТ СН'!$I$5-'СЕТ СН'!$I$24</f>
        <v>3247.8374489500002</v>
      </c>
      <c r="I130" s="36">
        <f>SUMIFS(СВЦЭМ!$D$33:$D$776,СВЦЭМ!$A$33:$A$776,$A130,СВЦЭМ!$B$33:$B$776,I$119)+'СЕТ СН'!$I$14+СВЦЭМ!$D$10+'СЕТ СН'!$I$5-'СЕТ СН'!$I$24</f>
        <v>3201.3511494300001</v>
      </c>
      <c r="J130" s="36">
        <f>SUMIFS(СВЦЭМ!$D$33:$D$776,СВЦЭМ!$A$33:$A$776,$A130,СВЦЭМ!$B$33:$B$776,J$119)+'СЕТ СН'!$I$14+СВЦЭМ!$D$10+'СЕТ СН'!$I$5-'СЕТ СН'!$I$24</f>
        <v>3156.3424400000004</v>
      </c>
      <c r="K130" s="36">
        <f>SUMIFS(СВЦЭМ!$D$33:$D$776,СВЦЭМ!$A$33:$A$776,$A130,СВЦЭМ!$B$33:$B$776,K$119)+'СЕТ СН'!$I$14+СВЦЭМ!$D$10+'СЕТ СН'!$I$5-'СЕТ СН'!$I$24</f>
        <v>3142.4974657700004</v>
      </c>
      <c r="L130" s="36">
        <f>SUMIFS(СВЦЭМ!$D$33:$D$776,СВЦЭМ!$A$33:$A$776,$A130,СВЦЭМ!$B$33:$B$776,L$119)+'СЕТ СН'!$I$14+СВЦЭМ!$D$10+'СЕТ СН'!$I$5-'СЕТ СН'!$I$24</f>
        <v>3140.0440389600003</v>
      </c>
      <c r="M130" s="36">
        <f>SUMIFS(СВЦЭМ!$D$33:$D$776,СВЦЭМ!$A$33:$A$776,$A130,СВЦЭМ!$B$33:$B$776,M$119)+'СЕТ СН'!$I$14+СВЦЭМ!$D$10+'СЕТ СН'!$I$5-'СЕТ СН'!$I$24</f>
        <v>3138.3310137000003</v>
      </c>
      <c r="N130" s="36">
        <f>SUMIFS(СВЦЭМ!$D$33:$D$776,СВЦЭМ!$A$33:$A$776,$A130,СВЦЭМ!$B$33:$B$776,N$119)+'СЕТ СН'!$I$14+СВЦЭМ!$D$10+'СЕТ СН'!$I$5-'СЕТ СН'!$I$24</f>
        <v>3137.0882335700003</v>
      </c>
      <c r="O130" s="36">
        <f>SUMIFS(СВЦЭМ!$D$33:$D$776,СВЦЭМ!$A$33:$A$776,$A130,СВЦЭМ!$B$33:$B$776,O$119)+'СЕТ СН'!$I$14+СВЦЭМ!$D$10+'СЕТ СН'!$I$5-'СЕТ СН'!$I$24</f>
        <v>3178.9829679900004</v>
      </c>
      <c r="P130" s="36">
        <f>SUMIFS(СВЦЭМ!$D$33:$D$776,СВЦЭМ!$A$33:$A$776,$A130,СВЦЭМ!$B$33:$B$776,P$119)+'СЕТ СН'!$I$14+СВЦЭМ!$D$10+'СЕТ СН'!$I$5-'СЕТ СН'!$I$24</f>
        <v>3201.4526825400003</v>
      </c>
      <c r="Q130" s="36">
        <f>SUMIFS(СВЦЭМ!$D$33:$D$776,СВЦЭМ!$A$33:$A$776,$A130,СВЦЭМ!$B$33:$B$776,Q$119)+'СЕТ СН'!$I$14+СВЦЭМ!$D$10+'СЕТ СН'!$I$5-'СЕТ СН'!$I$24</f>
        <v>3204.85652587</v>
      </c>
      <c r="R130" s="36">
        <f>SUMIFS(СВЦЭМ!$D$33:$D$776,СВЦЭМ!$A$33:$A$776,$A130,СВЦЭМ!$B$33:$B$776,R$119)+'СЕТ СН'!$I$14+СВЦЭМ!$D$10+'СЕТ СН'!$I$5-'СЕТ СН'!$I$24</f>
        <v>3180.43480249</v>
      </c>
      <c r="S130" s="36">
        <f>SUMIFS(СВЦЭМ!$D$33:$D$776,СВЦЭМ!$A$33:$A$776,$A130,СВЦЭМ!$B$33:$B$776,S$119)+'СЕТ СН'!$I$14+СВЦЭМ!$D$10+'СЕТ СН'!$I$5-'СЕТ СН'!$I$24</f>
        <v>3146.3484907600005</v>
      </c>
      <c r="T130" s="36">
        <f>SUMIFS(СВЦЭМ!$D$33:$D$776,СВЦЭМ!$A$33:$A$776,$A130,СВЦЭМ!$B$33:$B$776,T$119)+'СЕТ СН'!$I$14+СВЦЭМ!$D$10+'СЕТ СН'!$I$5-'СЕТ СН'!$I$24</f>
        <v>3136.15592793</v>
      </c>
      <c r="U130" s="36">
        <f>SUMIFS(СВЦЭМ!$D$33:$D$776,СВЦЭМ!$A$33:$A$776,$A130,СВЦЭМ!$B$33:$B$776,U$119)+'СЕТ СН'!$I$14+СВЦЭМ!$D$10+'СЕТ СН'!$I$5-'СЕТ СН'!$I$24</f>
        <v>3128.3668904700003</v>
      </c>
      <c r="V130" s="36">
        <f>SUMIFS(СВЦЭМ!$D$33:$D$776,СВЦЭМ!$A$33:$A$776,$A130,СВЦЭМ!$B$33:$B$776,V$119)+'СЕТ СН'!$I$14+СВЦЭМ!$D$10+'СЕТ СН'!$I$5-'СЕТ СН'!$I$24</f>
        <v>3138.8303851500004</v>
      </c>
      <c r="W130" s="36">
        <f>SUMIFS(СВЦЭМ!$D$33:$D$776,СВЦЭМ!$A$33:$A$776,$A130,СВЦЭМ!$B$33:$B$776,W$119)+'СЕТ СН'!$I$14+СВЦЭМ!$D$10+'СЕТ СН'!$I$5-'СЕТ СН'!$I$24</f>
        <v>3145.1830734600003</v>
      </c>
      <c r="X130" s="36">
        <f>SUMIFS(СВЦЭМ!$D$33:$D$776,СВЦЭМ!$A$33:$A$776,$A130,СВЦЭМ!$B$33:$B$776,X$119)+'СЕТ СН'!$I$14+СВЦЭМ!$D$10+'СЕТ СН'!$I$5-'СЕТ СН'!$I$24</f>
        <v>3154.3904007800002</v>
      </c>
      <c r="Y130" s="36">
        <f>SUMIFS(СВЦЭМ!$D$33:$D$776,СВЦЭМ!$A$33:$A$776,$A130,СВЦЭМ!$B$33:$B$776,Y$119)+'СЕТ СН'!$I$14+СВЦЭМ!$D$10+'СЕТ СН'!$I$5-'СЕТ СН'!$I$24</f>
        <v>3174.2826069500002</v>
      </c>
    </row>
    <row r="131" spans="1:25" ht="15.75" x14ac:dyDescent="0.2">
      <c r="A131" s="35">
        <f t="shared" si="3"/>
        <v>44177</v>
      </c>
      <c r="B131" s="36">
        <f>SUMIFS(СВЦЭМ!$D$33:$D$776,СВЦЭМ!$A$33:$A$776,$A131,СВЦЭМ!$B$33:$B$776,B$119)+'СЕТ СН'!$I$14+СВЦЭМ!$D$10+'СЕТ СН'!$I$5-'СЕТ СН'!$I$24</f>
        <v>3182.3703466100001</v>
      </c>
      <c r="C131" s="36">
        <f>SUMIFS(СВЦЭМ!$D$33:$D$776,СВЦЭМ!$A$33:$A$776,$A131,СВЦЭМ!$B$33:$B$776,C$119)+'СЕТ СН'!$I$14+СВЦЭМ!$D$10+'СЕТ СН'!$I$5-'СЕТ СН'!$I$24</f>
        <v>3229.0589633</v>
      </c>
      <c r="D131" s="36">
        <f>SUMIFS(СВЦЭМ!$D$33:$D$776,СВЦЭМ!$A$33:$A$776,$A131,СВЦЭМ!$B$33:$B$776,D$119)+'СЕТ СН'!$I$14+СВЦЭМ!$D$10+'СЕТ СН'!$I$5-'СЕТ СН'!$I$24</f>
        <v>3251.5912261100002</v>
      </c>
      <c r="E131" s="36">
        <f>SUMIFS(СВЦЭМ!$D$33:$D$776,СВЦЭМ!$A$33:$A$776,$A131,СВЦЭМ!$B$33:$B$776,E$119)+'СЕТ СН'!$I$14+СВЦЭМ!$D$10+'СЕТ СН'!$I$5-'СЕТ СН'!$I$24</f>
        <v>3270.9270769700001</v>
      </c>
      <c r="F131" s="36">
        <f>SUMIFS(СВЦЭМ!$D$33:$D$776,СВЦЭМ!$A$33:$A$776,$A131,СВЦЭМ!$B$33:$B$776,F$119)+'СЕТ СН'!$I$14+СВЦЭМ!$D$10+'СЕТ СН'!$I$5-'СЕТ СН'!$I$24</f>
        <v>3279.8571243300003</v>
      </c>
      <c r="G131" s="36">
        <f>SUMIFS(СВЦЭМ!$D$33:$D$776,СВЦЭМ!$A$33:$A$776,$A131,СВЦЭМ!$B$33:$B$776,G$119)+'СЕТ СН'!$I$14+СВЦЭМ!$D$10+'СЕТ СН'!$I$5-'СЕТ СН'!$I$24</f>
        <v>3277.0358639600004</v>
      </c>
      <c r="H131" s="36">
        <f>SUMIFS(СВЦЭМ!$D$33:$D$776,СВЦЭМ!$A$33:$A$776,$A131,СВЦЭМ!$B$33:$B$776,H$119)+'СЕТ СН'!$I$14+СВЦЭМ!$D$10+'СЕТ СН'!$I$5-'СЕТ СН'!$I$24</f>
        <v>3274.1816939300002</v>
      </c>
      <c r="I131" s="36">
        <f>SUMIFS(СВЦЭМ!$D$33:$D$776,СВЦЭМ!$A$33:$A$776,$A131,СВЦЭМ!$B$33:$B$776,I$119)+'СЕТ СН'!$I$14+СВЦЭМ!$D$10+'СЕТ СН'!$I$5-'СЕТ СН'!$I$24</f>
        <v>3228.0412294600001</v>
      </c>
      <c r="J131" s="36">
        <f>SUMIFS(СВЦЭМ!$D$33:$D$776,СВЦЭМ!$A$33:$A$776,$A131,СВЦЭМ!$B$33:$B$776,J$119)+'СЕТ СН'!$I$14+СВЦЭМ!$D$10+'СЕТ СН'!$I$5-'СЕТ СН'!$I$24</f>
        <v>3155.3154774700001</v>
      </c>
      <c r="K131" s="36">
        <f>SUMIFS(СВЦЭМ!$D$33:$D$776,СВЦЭМ!$A$33:$A$776,$A131,СВЦЭМ!$B$33:$B$776,K$119)+'СЕТ СН'!$I$14+СВЦЭМ!$D$10+'СЕТ СН'!$I$5-'СЕТ СН'!$I$24</f>
        <v>3145.2148071500001</v>
      </c>
      <c r="L131" s="36">
        <f>SUMIFS(СВЦЭМ!$D$33:$D$776,СВЦЭМ!$A$33:$A$776,$A131,СВЦЭМ!$B$33:$B$776,L$119)+'СЕТ СН'!$I$14+СВЦЭМ!$D$10+'СЕТ СН'!$I$5-'СЕТ СН'!$I$24</f>
        <v>3151.7686701700004</v>
      </c>
      <c r="M131" s="36">
        <f>SUMIFS(СВЦЭМ!$D$33:$D$776,СВЦЭМ!$A$33:$A$776,$A131,СВЦЭМ!$B$33:$B$776,M$119)+'СЕТ СН'!$I$14+СВЦЭМ!$D$10+'СЕТ СН'!$I$5-'СЕТ СН'!$I$24</f>
        <v>3143.9525284400002</v>
      </c>
      <c r="N131" s="36">
        <f>SUMIFS(СВЦЭМ!$D$33:$D$776,СВЦЭМ!$A$33:$A$776,$A131,СВЦЭМ!$B$33:$B$776,N$119)+'СЕТ СН'!$I$14+СВЦЭМ!$D$10+'СЕТ СН'!$I$5-'СЕТ СН'!$I$24</f>
        <v>3135.5696342600004</v>
      </c>
      <c r="O131" s="36">
        <f>SUMIFS(СВЦЭМ!$D$33:$D$776,СВЦЭМ!$A$33:$A$776,$A131,СВЦЭМ!$B$33:$B$776,O$119)+'СЕТ СН'!$I$14+СВЦЭМ!$D$10+'СЕТ СН'!$I$5-'СЕТ СН'!$I$24</f>
        <v>3167.7975589600001</v>
      </c>
      <c r="P131" s="36">
        <f>SUMIFS(СВЦЭМ!$D$33:$D$776,СВЦЭМ!$A$33:$A$776,$A131,СВЦЭМ!$B$33:$B$776,P$119)+'СЕТ СН'!$I$14+СВЦЭМ!$D$10+'СЕТ СН'!$I$5-'СЕТ СН'!$I$24</f>
        <v>3183.6982527500004</v>
      </c>
      <c r="Q131" s="36">
        <f>SUMIFS(СВЦЭМ!$D$33:$D$776,СВЦЭМ!$A$33:$A$776,$A131,СВЦЭМ!$B$33:$B$776,Q$119)+'СЕТ СН'!$I$14+СВЦЭМ!$D$10+'СЕТ СН'!$I$5-'СЕТ СН'!$I$24</f>
        <v>3183.3950035400003</v>
      </c>
      <c r="R131" s="36">
        <f>SUMIFS(СВЦЭМ!$D$33:$D$776,СВЦЭМ!$A$33:$A$776,$A131,СВЦЭМ!$B$33:$B$776,R$119)+'СЕТ СН'!$I$14+СВЦЭМ!$D$10+'СЕТ СН'!$I$5-'СЕТ СН'!$I$24</f>
        <v>3142.8140148300004</v>
      </c>
      <c r="S131" s="36">
        <f>SUMIFS(СВЦЭМ!$D$33:$D$776,СВЦЭМ!$A$33:$A$776,$A131,СВЦЭМ!$B$33:$B$776,S$119)+'СЕТ СН'!$I$14+СВЦЭМ!$D$10+'СЕТ СН'!$I$5-'СЕТ СН'!$I$24</f>
        <v>3139.05696223</v>
      </c>
      <c r="T131" s="36">
        <f>SUMIFS(СВЦЭМ!$D$33:$D$776,СВЦЭМ!$A$33:$A$776,$A131,СВЦЭМ!$B$33:$B$776,T$119)+'СЕТ СН'!$I$14+СВЦЭМ!$D$10+'СЕТ СН'!$I$5-'СЕТ СН'!$I$24</f>
        <v>3155.8603266300001</v>
      </c>
      <c r="U131" s="36">
        <f>SUMIFS(СВЦЭМ!$D$33:$D$776,СВЦЭМ!$A$33:$A$776,$A131,СВЦЭМ!$B$33:$B$776,U$119)+'СЕТ СН'!$I$14+СВЦЭМ!$D$10+'СЕТ СН'!$I$5-'СЕТ СН'!$I$24</f>
        <v>3150.2571303700001</v>
      </c>
      <c r="V131" s="36">
        <f>SUMIFS(СВЦЭМ!$D$33:$D$776,СВЦЭМ!$A$33:$A$776,$A131,СВЦЭМ!$B$33:$B$776,V$119)+'СЕТ СН'!$I$14+СВЦЭМ!$D$10+'СЕТ СН'!$I$5-'СЕТ СН'!$I$24</f>
        <v>3142.0964805400004</v>
      </c>
      <c r="W131" s="36">
        <f>SUMIFS(СВЦЭМ!$D$33:$D$776,СВЦЭМ!$A$33:$A$776,$A131,СВЦЭМ!$B$33:$B$776,W$119)+'СЕТ СН'!$I$14+СВЦЭМ!$D$10+'СЕТ СН'!$I$5-'СЕТ СН'!$I$24</f>
        <v>3140.4918177300001</v>
      </c>
      <c r="X131" s="36">
        <f>SUMIFS(СВЦЭМ!$D$33:$D$776,СВЦЭМ!$A$33:$A$776,$A131,СВЦЭМ!$B$33:$B$776,X$119)+'СЕТ СН'!$I$14+СВЦЭМ!$D$10+'СЕТ СН'!$I$5-'СЕТ СН'!$I$24</f>
        <v>3142.0400428000003</v>
      </c>
      <c r="Y131" s="36">
        <f>SUMIFS(СВЦЭМ!$D$33:$D$776,СВЦЭМ!$A$33:$A$776,$A131,СВЦЭМ!$B$33:$B$776,Y$119)+'СЕТ СН'!$I$14+СВЦЭМ!$D$10+'СЕТ СН'!$I$5-'СЕТ СН'!$I$24</f>
        <v>3160.0024425000001</v>
      </c>
    </row>
    <row r="132" spans="1:25" ht="15.75" x14ac:dyDescent="0.2">
      <c r="A132" s="35">
        <f t="shared" si="3"/>
        <v>44178</v>
      </c>
      <c r="B132" s="36">
        <f>SUMIFS(СВЦЭМ!$D$33:$D$776,СВЦЭМ!$A$33:$A$776,$A132,СВЦЭМ!$B$33:$B$776,B$119)+'СЕТ СН'!$I$14+СВЦЭМ!$D$10+'СЕТ СН'!$I$5-'СЕТ СН'!$I$24</f>
        <v>3211.8953525900001</v>
      </c>
      <c r="C132" s="36">
        <f>SUMIFS(СВЦЭМ!$D$33:$D$776,СВЦЭМ!$A$33:$A$776,$A132,СВЦЭМ!$B$33:$B$776,C$119)+'СЕТ СН'!$I$14+СВЦЭМ!$D$10+'СЕТ СН'!$I$5-'СЕТ СН'!$I$24</f>
        <v>3265.3225776899999</v>
      </c>
      <c r="D132" s="36">
        <f>SUMIFS(СВЦЭМ!$D$33:$D$776,СВЦЭМ!$A$33:$A$776,$A132,СВЦЭМ!$B$33:$B$776,D$119)+'СЕТ СН'!$I$14+СВЦЭМ!$D$10+'СЕТ СН'!$I$5-'СЕТ СН'!$I$24</f>
        <v>3284.3204629100001</v>
      </c>
      <c r="E132" s="36">
        <f>SUMIFS(СВЦЭМ!$D$33:$D$776,СВЦЭМ!$A$33:$A$776,$A132,СВЦЭМ!$B$33:$B$776,E$119)+'СЕТ СН'!$I$14+СВЦЭМ!$D$10+'СЕТ СН'!$I$5-'СЕТ СН'!$I$24</f>
        <v>3293.3953680300001</v>
      </c>
      <c r="F132" s="36">
        <f>SUMIFS(СВЦЭМ!$D$33:$D$776,СВЦЭМ!$A$33:$A$776,$A132,СВЦЭМ!$B$33:$B$776,F$119)+'СЕТ СН'!$I$14+СВЦЭМ!$D$10+'СЕТ СН'!$I$5-'СЕТ СН'!$I$24</f>
        <v>3292.7295774500003</v>
      </c>
      <c r="G132" s="36">
        <f>SUMIFS(СВЦЭМ!$D$33:$D$776,СВЦЭМ!$A$33:$A$776,$A132,СВЦЭМ!$B$33:$B$776,G$119)+'СЕТ СН'!$I$14+СВЦЭМ!$D$10+'СЕТ СН'!$I$5-'СЕТ СН'!$I$24</f>
        <v>3287.5620809600005</v>
      </c>
      <c r="H132" s="36">
        <f>SUMIFS(СВЦЭМ!$D$33:$D$776,СВЦЭМ!$A$33:$A$776,$A132,СВЦЭМ!$B$33:$B$776,H$119)+'СЕТ СН'!$I$14+СВЦЭМ!$D$10+'СЕТ СН'!$I$5-'СЕТ СН'!$I$24</f>
        <v>3267.7231795300004</v>
      </c>
      <c r="I132" s="36">
        <f>SUMIFS(СВЦЭМ!$D$33:$D$776,СВЦЭМ!$A$33:$A$776,$A132,СВЦЭМ!$B$33:$B$776,I$119)+'СЕТ СН'!$I$14+СВЦЭМ!$D$10+'СЕТ СН'!$I$5-'СЕТ СН'!$I$24</f>
        <v>3212.1801834600001</v>
      </c>
      <c r="J132" s="36">
        <f>SUMIFS(СВЦЭМ!$D$33:$D$776,СВЦЭМ!$A$33:$A$776,$A132,СВЦЭМ!$B$33:$B$776,J$119)+'СЕТ СН'!$I$14+СВЦЭМ!$D$10+'СЕТ СН'!$I$5-'СЕТ СН'!$I$24</f>
        <v>3154.1490383400001</v>
      </c>
      <c r="K132" s="36">
        <f>SUMIFS(СВЦЭМ!$D$33:$D$776,СВЦЭМ!$A$33:$A$776,$A132,СВЦЭМ!$B$33:$B$776,K$119)+'СЕТ СН'!$I$14+СВЦЭМ!$D$10+'СЕТ СН'!$I$5-'СЕТ СН'!$I$24</f>
        <v>3127.6242136300002</v>
      </c>
      <c r="L132" s="36">
        <f>SUMIFS(СВЦЭМ!$D$33:$D$776,СВЦЭМ!$A$33:$A$776,$A132,СВЦЭМ!$B$33:$B$776,L$119)+'СЕТ СН'!$I$14+СВЦЭМ!$D$10+'СЕТ СН'!$I$5-'СЕТ СН'!$I$24</f>
        <v>3137.56101898</v>
      </c>
      <c r="M132" s="36">
        <f>SUMIFS(СВЦЭМ!$D$33:$D$776,СВЦЭМ!$A$33:$A$776,$A132,СВЦЭМ!$B$33:$B$776,M$119)+'СЕТ СН'!$I$14+СВЦЭМ!$D$10+'СЕТ СН'!$I$5-'СЕТ СН'!$I$24</f>
        <v>3136.8239453100005</v>
      </c>
      <c r="N132" s="36">
        <f>SUMIFS(СВЦЭМ!$D$33:$D$776,СВЦЭМ!$A$33:$A$776,$A132,СВЦЭМ!$B$33:$B$776,N$119)+'СЕТ СН'!$I$14+СВЦЭМ!$D$10+'СЕТ СН'!$I$5-'СЕТ СН'!$I$24</f>
        <v>3129.2754801300002</v>
      </c>
      <c r="O132" s="36">
        <f>SUMIFS(СВЦЭМ!$D$33:$D$776,СВЦЭМ!$A$33:$A$776,$A132,СВЦЭМ!$B$33:$B$776,O$119)+'СЕТ СН'!$I$14+СВЦЭМ!$D$10+'СЕТ СН'!$I$5-'СЕТ СН'!$I$24</f>
        <v>3169.9595444500001</v>
      </c>
      <c r="P132" s="36">
        <f>SUMIFS(СВЦЭМ!$D$33:$D$776,СВЦЭМ!$A$33:$A$776,$A132,СВЦЭМ!$B$33:$B$776,P$119)+'СЕТ СН'!$I$14+СВЦЭМ!$D$10+'СЕТ СН'!$I$5-'СЕТ СН'!$I$24</f>
        <v>3189.2575319699999</v>
      </c>
      <c r="Q132" s="36">
        <f>SUMIFS(СВЦЭМ!$D$33:$D$776,СВЦЭМ!$A$33:$A$776,$A132,СВЦЭМ!$B$33:$B$776,Q$119)+'СЕТ СН'!$I$14+СВЦЭМ!$D$10+'СЕТ СН'!$I$5-'СЕТ СН'!$I$24</f>
        <v>3200.32025015</v>
      </c>
      <c r="R132" s="36">
        <f>SUMIFS(СВЦЭМ!$D$33:$D$776,СВЦЭМ!$A$33:$A$776,$A132,СВЦЭМ!$B$33:$B$776,R$119)+'СЕТ СН'!$I$14+СВЦЭМ!$D$10+'СЕТ СН'!$I$5-'СЕТ СН'!$I$24</f>
        <v>3148.9675010300002</v>
      </c>
      <c r="S132" s="36">
        <f>SUMIFS(СВЦЭМ!$D$33:$D$776,СВЦЭМ!$A$33:$A$776,$A132,СВЦЭМ!$B$33:$B$776,S$119)+'СЕТ СН'!$I$14+СВЦЭМ!$D$10+'СЕТ СН'!$I$5-'СЕТ СН'!$I$24</f>
        <v>3131.6824119100002</v>
      </c>
      <c r="T132" s="36">
        <f>SUMIFS(СВЦЭМ!$D$33:$D$776,СВЦЭМ!$A$33:$A$776,$A132,СВЦЭМ!$B$33:$B$776,T$119)+'СЕТ СН'!$I$14+СВЦЭМ!$D$10+'СЕТ СН'!$I$5-'СЕТ СН'!$I$24</f>
        <v>3139.6223625100001</v>
      </c>
      <c r="U132" s="36">
        <f>SUMIFS(СВЦЭМ!$D$33:$D$776,СВЦЭМ!$A$33:$A$776,$A132,СВЦЭМ!$B$33:$B$776,U$119)+'СЕТ СН'!$I$14+СВЦЭМ!$D$10+'СЕТ СН'!$I$5-'СЕТ СН'!$I$24</f>
        <v>3138.9116920400002</v>
      </c>
      <c r="V132" s="36">
        <f>SUMIFS(СВЦЭМ!$D$33:$D$776,СВЦЭМ!$A$33:$A$776,$A132,СВЦЭМ!$B$33:$B$776,V$119)+'СЕТ СН'!$I$14+СВЦЭМ!$D$10+'СЕТ СН'!$I$5-'СЕТ СН'!$I$24</f>
        <v>3142.60068675</v>
      </c>
      <c r="W132" s="36">
        <f>SUMIFS(СВЦЭМ!$D$33:$D$776,СВЦЭМ!$A$33:$A$776,$A132,СВЦЭМ!$B$33:$B$776,W$119)+'СЕТ СН'!$I$14+СВЦЭМ!$D$10+'СЕТ СН'!$I$5-'СЕТ СН'!$I$24</f>
        <v>3141.2531415900003</v>
      </c>
      <c r="X132" s="36">
        <f>SUMIFS(СВЦЭМ!$D$33:$D$776,СВЦЭМ!$A$33:$A$776,$A132,СВЦЭМ!$B$33:$B$776,X$119)+'СЕТ СН'!$I$14+СВЦЭМ!$D$10+'СЕТ СН'!$I$5-'СЕТ СН'!$I$24</f>
        <v>3132.3556014400001</v>
      </c>
      <c r="Y132" s="36">
        <f>SUMIFS(СВЦЭМ!$D$33:$D$776,СВЦЭМ!$A$33:$A$776,$A132,СВЦЭМ!$B$33:$B$776,Y$119)+'СЕТ СН'!$I$14+СВЦЭМ!$D$10+'СЕТ СН'!$I$5-'СЕТ СН'!$I$24</f>
        <v>3124.5505498100001</v>
      </c>
    </row>
    <row r="133" spans="1:25" ht="15.75" x14ac:dyDescent="0.2">
      <c r="A133" s="35">
        <f t="shared" si="3"/>
        <v>44179</v>
      </c>
      <c r="B133" s="36">
        <f>SUMIFS(СВЦЭМ!$D$33:$D$776,СВЦЭМ!$A$33:$A$776,$A133,СВЦЭМ!$B$33:$B$776,B$119)+'СЕТ СН'!$I$14+СВЦЭМ!$D$10+'СЕТ СН'!$I$5-'СЕТ СН'!$I$24</f>
        <v>3168.5037836800002</v>
      </c>
      <c r="C133" s="36">
        <f>SUMIFS(СВЦЭМ!$D$33:$D$776,СВЦЭМ!$A$33:$A$776,$A133,СВЦЭМ!$B$33:$B$776,C$119)+'СЕТ СН'!$I$14+СВЦЭМ!$D$10+'СЕТ СН'!$I$5-'СЕТ СН'!$I$24</f>
        <v>3247.4112388900003</v>
      </c>
      <c r="D133" s="36">
        <f>SUMIFS(СВЦЭМ!$D$33:$D$776,СВЦЭМ!$A$33:$A$776,$A133,СВЦЭМ!$B$33:$B$776,D$119)+'СЕТ СН'!$I$14+СВЦЭМ!$D$10+'СЕТ СН'!$I$5-'СЕТ СН'!$I$24</f>
        <v>3277.23110593</v>
      </c>
      <c r="E133" s="36">
        <f>SUMIFS(СВЦЭМ!$D$33:$D$776,СВЦЭМ!$A$33:$A$776,$A133,СВЦЭМ!$B$33:$B$776,E$119)+'СЕТ СН'!$I$14+СВЦЭМ!$D$10+'СЕТ СН'!$I$5-'СЕТ СН'!$I$24</f>
        <v>3294.9679983300002</v>
      </c>
      <c r="F133" s="36">
        <f>SUMIFS(СВЦЭМ!$D$33:$D$776,СВЦЭМ!$A$33:$A$776,$A133,СВЦЭМ!$B$33:$B$776,F$119)+'СЕТ СН'!$I$14+СВЦЭМ!$D$10+'СЕТ СН'!$I$5-'СЕТ СН'!$I$24</f>
        <v>3294.0289805000002</v>
      </c>
      <c r="G133" s="36">
        <f>SUMIFS(СВЦЭМ!$D$33:$D$776,СВЦЭМ!$A$33:$A$776,$A133,СВЦЭМ!$B$33:$B$776,G$119)+'СЕТ СН'!$I$14+СВЦЭМ!$D$10+'СЕТ СН'!$I$5-'СЕТ СН'!$I$24</f>
        <v>3277.5588346800005</v>
      </c>
      <c r="H133" s="36">
        <f>SUMIFS(СВЦЭМ!$D$33:$D$776,СВЦЭМ!$A$33:$A$776,$A133,СВЦЭМ!$B$33:$B$776,H$119)+'СЕТ СН'!$I$14+СВЦЭМ!$D$10+'СЕТ СН'!$I$5-'СЕТ СН'!$I$24</f>
        <v>3249.2756246500003</v>
      </c>
      <c r="I133" s="36">
        <f>SUMIFS(СВЦЭМ!$D$33:$D$776,СВЦЭМ!$A$33:$A$776,$A133,СВЦЭМ!$B$33:$B$776,I$119)+'СЕТ СН'!$I$14+СВЦЭМ!$D$10+'СЕТ СН'!$I$5-'СЕТ СН'!$I$24</f>
        <v>3193.4456717200001</v>
      </c>
      <c r="J133" s="36">
        <f>SUMIFS(СВЦЭМ!$D$33:$D$776,СВЦЭМ!$A$33:$A$776,$A133,СВЦЭМ!$B$33:$B$776,J$119)+'СЕТ СН'!$I$14+СВЦЭМ!$D$10+'СЕТ СН'!$I$5-'СЕТ СН'!$I$24</f>
        <v>3166.2920428700004</v>
      </c>
      <c r="K133" s="36">
        <f>SUMIFS(СВЦЭМ!$D$33:$D$776,СВЦЭМ!$A$33:$A$776,$A133,СВЦЭМ!$B$33:$B$776,K$119)+'СЕТ СН'!$I$14+СВЦЭМ!$D$10+'СЕТ СН'!$I$5-'СЕТ СН'!$I$24</f>
        <v>3146.4622343800002</v>
      </c>
      <c r="L133" s="36">
        <f>SUMIFS(СВЦЭМ!$D$33:$D$776,СВЦЭМ!$A$33:$A$776,$A133,СВЦЭМ!$B$33:$B$776,L$119)+'СЕТ СН'!$I$14+СВЦЭМ!$D$10+'СЕТ СН'!$I$5-'СЕТ СН'!$I$24</f>
        <v>3148.8509685600002</v>
      </c>
      <c r="M133" s="36">
        <f>SUMIFS(СВЦЭМ!$D$33:$D$776,СВЦЭМ!$A$33:$A$776,$A133,СВЦЭМ!$B$33:$B$776,M$119)+'СЕТ СН'!$I$14+СВЦЭМ!$D$10+'СЕТ СН'!$I$5-'СЕТ СН'!$I$24</f>
        <v>3150.7784480500004</v>
      </c>
      <c r="N133" s="36">
        <f>SUMIFS(СВЦЭМ!$D$33:$D$776,СВЦЭМ!$A$33:$A$776,$A133,СВЦЭМ!$B$33:$B$776,N$119)+'СЕТ СН'!$I$14+СВЦЭМ!$D$10+'СЕТ СН'!$I$5-'СЕТ СН'!$I$24</f>
        <v>3141.9628534100002</v>
      </c>
      <c r="O133" s="36">
        <f>SUMIFS(СВЦЭМ!$D$33:$D$776,СВЦЭМ!$A$33:$A$776,$A133,СВЦЭМ!$B$33:$B$776,O$119)+'СЕТ СН'!$I$14+СВЦЭМ!$D$10+'СЕТ СН'!$I$5-'СЕТ СН'!$I$24</f>
        <v>3180.6994927600003</v>
      </c>
      <c r="P133" s="36">
        <f>SUMIFS(СВЦЭМ!$D$33:$D$776,СВЦЭМ!$A$33:$A$776,$A133,СВЦЭМ!$B$33:$B$776,P$119)+'СЕТ СН'!$I$14+СВЦЭМ!$D$10+'СЕТ СН'!$I$5-'СЕТ СН'!$I$24</f>
        <v>3200.5826795500002</v>
      </c>
      <c r="Q133" s="36">
        <f>SUMIFS(СВЦЭМ!$D$33:$D$776,СВЦЭМ!$A$33:$A$776,$A133,СВЦЭМ!$B$33:$B$776,Q$119)+'СЕТ СН'!$I$14+СВЦЭМ!$D$10+'СЕТ СН'!$I$5-'СЕТ СН'!$I$24</f>
        <v>3207.9360232300005</v>
      </c>
      <c r="R133" s="36">
        <f>SUMIFS(СВЦЭМ!$D$33:$D$776,СВЦЭМ!$A$33:$A$776,$A133,СВЦЭМ!$B$33:$B$776,R$119)+'СЕТ СН'!$I$14+СВЦЭМ!$D$10+'СЕТ СН'!$I$5-'СЕТ СН'!$I$24</f>
        <v>3173.7100037500004</v>
      </c>
      <c r="S133" s="36">
        <f>SUMIFS(СВЦЭМ!$D$33:$D$776,СВЦЭМ!$A$33:$A$776,$A133,СВЦЭМ!$B$33:$B$776,S$119)+'СЕТ СН'!$I$14+СВЦЭМ!$D$10+'СЕТ СН'!$I$5-'СЕТ СН'!$I$24</f>
        <v>3146.6764740100002</v>
      </c>
      <c r="T133" s="36">
        <f>SUMIFS(СВЦЭМ!$D$33:$D$776,СВЦЭМ!$A$33:$A$776,$A133,СВЦЭМ!$B$33:$B$776,T$119)+'СЕТ СН'!$I$14+СВЦЭМ!$D$10+'СЕТ СН'!$I$5-'СЕТ СН'!$I$24</f>
        <v>3164.4651363000003</v>
      </c>
      <c r="U133" s="36">
        <f>SUMIFS(СВЦЭМ!$D$33:$D$776,СВЦЭМ!$A$33:$A$776,$A133,СВЦЭМ!$B$33:$B$776,U$119)+'СЕТ СН'!$I$14+СВЦЭМ!$D$10+'СЕТ СН'!$I$5-'СЕТ СН'!$I$24</f>
        <v>3158.5114111500002</v>
      </c>
      <c r="V133" s="36">
        <f>SUMIFS(СВЦЭМ!$D$33:$D$776,СВЦЭМ!$A$33:$A$776,$A133,СВЦЭМ!$B$33:$B$776,V$119)+'СЕТ СН'!$I$14+СВЦЭМ!$D$10+'СЕТ СН'!$I$5-'СЕТ СН'!$I$24</f>
        <v>3150.09734905</v>
      </c>
      <c r="W133" s="36">
        <f>SUMIFS(СВЦЭМ!$D$33:$D$776,СВЦЭМ!$A$33:$A$776,$A133,СВЦЭМ!$B$33:$B$776,W$119)+'СЕТ СН'!$I$14+СВЦЭМ!$D$10+'СЕТ СН'!$I$5-'СЕТ СН'!$I$24</f>
        <v>3144.43198923</v>
      </c>
      <c r="X133" s="36">
        <f>SUMIFS(СВЦЭМ!$D$33:$D$776,СВЦЭМ!$A$33:$A$776,$A133,СВЦЭМ!$B$33:$B$776,X$119)+'СЕТ СН'!$I$14+СВЦЭМ!$D$10+'СЕТ СН'!$I$5-'СЕТ СН'!$I$24</f>
        <v>3149.1961230800002</v>
      </c>
      <c r="Y133" s="36">
        <f>SUMIFS(СВЦЭМ!$D$33:$D$776,СВЦЭМ!$A$33:$A$776,$A133,СВЦЭМ!$B$33:$B$776,Y$119)+'СЕТ СН'!$I$14+СВЦЭМ!$D$10+'СЕТ СН'!$I$5-'СЕТ СН'!$I$24</f>
        <v>3178.9332761200003</v>
      </c>
    </row>
    <row r="134" spans="1:25" ht="15.75" x14ac:dyDescent="0.2">
      <c r="A134" s="35">
        <f t="shared" si="3"/>
        <v>44180</v>
      </c>
      <c r="B134" s="36">
        <f>SUMIFS(СВЦЭМ!$D$33:$D$776,СВЦЭМ!$A$33:$A$776,$A134,СВЦЭМ!$B$33:$B$776,B$119)+'СЕТ СН'!$I$14+СВЦЭМ!$D$10+'СЕТ СН'!$I$5-'СЕТ СН'!$I$24</f>
        <v>3250.6703109800001</v>
      </c>
      <c r="C134" s="36">
        <f>SUMIFS(СВЦЭМ!$D$33:$D$776,СВЦЭМ!$A$33:$A$776,$A134,СВЦЭМ!$B$33:$B$776,C$119)+'СЕТ СН'!$I$14+СВЦЭМ!$D$10+'СЕТ СН'!$I$5-'СЕТ СН'!$I$24</f>
        <v>3300.1233275700001</v>
      </c>
      <c r="D134" s="36">
        <f>SUMIFS(СВЦЭМ!$D$33:$D$776,СВЦЭМ!$A$33:$A$776,$A134,СВЦЭМ!$B$33:$B$776,D$119)+'СЕТ СН'!$I$14+СВЦЭМ!$D$10+'СЕТ СН'!$I$5-'СЕТ СН'!$I$24</f>
        <v>3305.6650066300003</v>
      </c>
      <c r="E134" s="36">
        <f>SUMIFS(СВЦЭМ!$D$33:$D$776,СВЦЭМ!$A$33:$A$776,$A134,СВЦЭМ!$B$33:$B$776,E$119)+'СЕТ СН'!$I$14+СВЦЭМ!$D$10+'СЕТ СН'!$I$5-'СЕТ СН'!$I$24</f>
        <v>3309.4150724800002</v>
      </c>
      <c r="F134" s="36">
        <f>SUMIFS(СВЦЭМ!$D$33:$D$776,СВЦЭМ!$A$33:$A$776,$A134,СВЦЭМ!$B$33:$B$776,F$119)+'СЕТ СН'!$I$14+СВЦЭМ!$D$10+'СЕТ СН'!$I$5-'СЕТ СН'!$I$24</f>
        <v>3298.9005713900001</v>
      </c>
      <c r="G134" s="36">
        <f>SUMIFS(СВЦЭМ!$D$33:$D$776,СВЦЭМ!$A$33:$A$776,$A134,СВЦЭМ!$B$33:$B$776,G$119)+'СЕТ СН'!$I$14+СВЦЭМ!$D$10+'СЕТ СН'!$I$5-'СЕТ СН'!$I$24</f>
        <v>3264.6917900100002</v>
      </c>
      <c r="H134" s="36">
        <f>SUMIFS(СВЦЭМ!$D$33:$D$776,СВЦЭМ!$A$33:$A$776,$A134,СВЦЭМ!$B$33:$B$776,H$119)+'СЕТ СН'!$I$14+СВЦЭМ!$D$10+'СЕТ СН'!$I$5-'СЕТ СН'!$I$24</f>
        <v>3222.0734662200002</v>
      </c>
      <c r="I134" s="36">
        <f>SUMIFS(СВЦЭМ!$D$33:$D$776,СВЦЭМ!$A$33:$A$776,$A134,СВЦЭМ!$B$33:$B$776,I$119)+'СЕТ СН'!$I$14+СВЦЭМ!$D$10+'СЕТ СН'!$I$5-'СЕТ СН'!$I$24</f>
        <v>3183.1730940700004</v>
      </c>
      <c r="J134" s="36">
        <f>SUMIFS(СВЦЭМ!$D$33:$D$776,СВЦЭМ!$A$33:$A$776,$A134,СВЦЭМ!$B$33:$B$776,J$119)+'СЕТ СН'!$I$14+СВЦЭМ!$D$10+'СЕТ СН'!$I$5-'СЕТ СН'!$I$24</f>
        <v>3157.6288622800002</v>
      </c>
      <c r="K134" s="36">
        <f>SUMIFS(СВЦЭМ!$D$33:$D$776,СВЦЭМ!$A$33:$A$776,$A134,СВЦЭМ!$B$33:$B$776,K$119)+'СЕТ СН'!$I$14+СВЦЭМ!$D$10+'СЕТ СН'!$I$5-'СЕТ СН'!$I$24</f>
        <v>3132.9385032200003</v>
      </c>
      <c r="L134" s="36">
        <f>SUMIFS(СВЦЭМ!$D$33:$D$776,СВЦЭМ!$A$33:$A$776,$A134,СВЦЭМ!$B$33:$B$776,L$119)+'СЕТ СН'!$I$14+СВЦЭМ!$D$10+'СЕТ СН'!$I$5-'СЕТ СН'!$I$24</f>
        <v>3134.7513335200001</v>
      </c>
      <c r="M134" s="36">
        <f>SUMIFS(СВЦЭМ!$D$33:$D$776,СВЦЭМ!$A$33:$A$776,$A134,СВЦЭМ!$B$33:$B$776,M$119)+'СЕТ СН'!$I$14+СВЦЭМ!$D$10+'СЕТ СН'!$I$5-'СЕТ СН'!$I$24</f>
        <v>3142.2955906100001</v>
      </c>
      <c r="N134" s="36">
        <f>SUMIFS(СВЦЭМ!$D$33:$D$776,СВЦЭМ!$A$33:$A$776,$A134,СВЦЭМ!$B$33:$B$776,N$119)+'СЕТ СН'!$I$14+СВЦЭМ!$D$10+'СЕТ СН'!$I$5-'СЕТ СН'!$I$24</f>
        <v>3153.1422559300004</v>
      </c>
      <c r="O134" s="36">
        <f>SUMIFS(СВЦЭМ!$D$33:$D$776,СВЦЭМ!$A$33:$A$776,$A134,СВЦЭМ!$B$33:$B$776,O$119)+'СЕТ СН'!$I$14+СВЦЭМ!$D$10+'СЕТ СН'!$I$5-'СЕТ СН'!$I$24</f>
        <v>3202.3051702800003</v>
      </c>
      <c r="P134" s="36">
        <f>SUMIFS(СВЦЭМ!$D$33:$D$776,СВЦЭМ!$A$33:$A$776,$A134,СВЦЭМ!$B$33:$B$776,P$119)+'СЕТ СН'!$I$14+СВЦЭМ!$D$10+'СЕТ СН'!$I$5-'СЕТ СН'!$I$24</f>
        <v>3217.6656419500005</v>
      </c>
      <c r="Q134" s="36">
        <f>SUMIFS(СВЦЭМ!$D$33:$D$776,СВЦЭМ!$A$33:$A$776,$A134,СВЦЭМ!$B$33:$B$776,Q$119)+'СЕТ СН'!$I$14+СВЦЭМ!$D$10+'СЕТ СН'!$I$5-'СЕТ СН'!$I$24</f>
        <v>3218.69235536</v>
      </c>
      <c r="R134" s="36">
        <f>SUMIFS(СВЦЭМ!$D$33:$D$776,СВЦЭМ!$A$33:$A$776,$A134,СВЦЭМ!$B$33:$B$776,R$119)+'СЕТ СН'!$I$14+СВЦЭМ!$D$10+'СЕТ СН'!$I$5-'СЕТ СН'!$I$24</f>
        <v>3175.1679215000004</v>
      </c>
      <c r="S134" s="36">
        <f>SUMIFS(СВЦЭМ!$D$33:$D$776,СВЦЭМ!$A$33:$A$776,$A134,СВЦЭМ!$B$33:$B$776,S$119)+'СЕТ СН'!$I$14+СВЦЭМ!$D$10+'СЕТ СН'!$I$5-'СЕТ СН'!$I$24</f>
        <v>3146.9847102400004</v>
      </c>
      <c r="T134" s="36">
        <f>SUMIFS(СВЦЭМ!$D$33:$D$776,СВЦЭМ!$A$33:$A$776,$A134,СВЦЭМ!$B$33:$B$776,T$119)+'СЕТ СН'!$I$14+СВЦЭМ!$D$10+'СЕТ СН'!$I$5-'СЕТ СН'!$I$24</f>
        <v>3137.6130388400002</v>
      </c>
      <c r="U134" s="36">
        <f>SUMIFS(СВЦЭМ!$D$33:$D$776,СВЦЭМ!$A$33:$A$776,$A134,СВЦЭМ!$B$33:$B$776,U$119)+'СЕТ СН'!$I$14+СВЦЭМ!$D$10+'СЕТ СН'!$I$5-'СЕТ СН'!$I$24</f>
        <v>3142.8150759300001</v>
      </c>
      <c r="V134" s="36">
        <f>SUMIFS(СВЦЭМ!$D$33:$D$776,СВЦЭМ!$A$33:$A$776,$A134,СВЦЭМ!$B$33:$B$776,V$119)+'СЕТ СН'!$I$14+СВЦЭМ!$D$10+'СЕТ СН'!$I$5-'СЕТ СН'!$I$24</f>
        <v>3116.0130784900002</v>
      </c>
      <c r="W134" s="36">
        <f>SUMIFS(СВЦЭМ!$D$33:$D$776,СВЦЭМ!$A$33:$A$776,$A134,СВЦЭМ!$B$33:$B$776,W$119)+'СЕТ СН'!$I$14+СВЦЭМ!$D$10+'СЕТ СН'!$I$5-'СЕТ СН'!$I$24</f>
        <v>3140.9632394300002</v>
      </c>
      <c r="X134" s="36">
        <f>SUMIFS(СВЦЭМ!$D$33:$D$776,СВЦЭМ!$A$33:$A$776,$A134,СВЦЭМ!$B$33:$B$776,X$119)+'СЕТ СН'!$I$14+СВЦЭМ!$D$10+'СЕТ СН'!$I$5-'СЕТ СН'!$I$24</f>
        <v>3140.3743800100001</v>
      </c>
      <c r="Y134" s="36">
        <f>SUMIFS(СВЦЭМ!$D$33:$D$776,СВЦЭМ!$A$33:$A$776,$A134,СВЦЭМ!$B$33:$B$776,Y$119)+'СЕТ СН'!$I$14+СВЦЭМ!$D$10+'СЕТ СН'!$I$5-'СЕТ СН'!$I$24</f>
        <v>3155.0668176000004</v>
      </c>
    </row>
    <row r="135" spans="1:25" ht="15.75" x14ac:dyDescent="0.2">
      <c r="A135" s="35">
        <f t="shared" si="3"/>
        <v>44181</v>
      </c>
      <c r="B135" s="36">
        <f>SUMIFS(СВЦЭМ!$D$33:$D$776,СВЦЭМ!$A$33:$A$776,$A135,СВЦЭМ!$B$33:$B$776,B$119)+'СЕТ СН'!$I$14+СВЦЭМ!$D$10+'СЕТ СН'!$I$5-'СЕТ СН'!$I$24</f>
        <v>3259.2899690700001</v>
      </c>
      <c r="C135" s="36">
        <f>SUMIFS(СВЦЭМ!$D$33:$D$776,СВЦЭМ!$A$33:$A$776,$A135,СВЦЭМ!$B$33:$B$776,C$119)+'СЕТ СН'!$I$14+СВЦЭМ!$D$10+'СЕТ СН'!$I$5-'СЕТ СН'!$I$24</f>
        <v>3314.2231616400004</v>
      </c>
      <c r="D135" s="36">
        <f>SUMIFS(СВЦЭМ!$D$33:$D$776,СВЦЭМ!$A$33:$A$776,$A135,СВЦЭМ!$B$33:$B$776,D$119)+'СЕТ СН'!$I$14+СВЦЭМ!$D$10+'СЕТ СН'!$I$5-'СЕТ СН'!$I$24</f>
        <v>3324.1988733100002</v>
      </c>
      <c r="E135" s="36">
        <f>SUMIFS(СВЦЭМ!$D$33:$D$776,СВЦЭМ!$A$33:$A$776,$A135,СВЦЭМ!$B$33:$B$776,E$119)+'СЕТ СН'!$I$14+СВЦЭМ!$D$10+'СЕТ СН'!$I$5-'СЕТ СН'!$I$24</f>
        <v>3327.0429010100002</v>
      </c>
      <c r="F135" s="36">
        <f>SUMIFS(СВЦЭМ!$D$33:$D$776,СВЦЭМ!$A$33:$A$776,$A135,СВЦЭМ!$B$33:$B$776,F$119)+'СЕТ СН'!$I$14+СВЦЭМ!$D$10+'СЕТ СН'!$I$5-'СЕТ СН'!$I$24</f>
        <v>3318.8520770900004</v>
      </c>
      <c r="G135" s="36">
        <f>SUMIFS(СВЦЭМ!$D$33:$D$776,СВЦЭМ!$A$33:$A$776,$A135,СВЦЭМ!$B$33:$B$776,G$119)+'СЕТ СН'!$I$14+СВЦЭМ!$D$10+'СЕТ СН'!$I$5-'СЕТ СН'!$I$24</f>
        <v>3307.473943</v>
      </c>
      <c r="H135" s="36">
        <f>SUMIFS(СВЦЭМ!$D$33:$D$776,СВЦЭМ!$A$33:$A$776,$A135,СВЦЭМ!$B$33:$B$776,H$119)+'СЕТ СН'!$I$14+СВЦЭМ!$D$10+'СЕТ СН'!$I$5-'СЕТ СН'!$I$24</f>
        <v>3276.02500478</v>
      </c>
      <c r="I135" s="36">
        <f>SUMIFS(СВЦЭМ!$D$33:$D$776,СВЦЭМ!$A$33:$A$776,$A135,СВЦЭМ!$B$33:$B$776,I$119)+'СЕТ СН'!$I$14+СВЦЭМ!$D$10+'СЕТ СН'!$I$5-'СЕТ СН'!$I$24</f>
        <v>3216.5526271600002</v>
      </c>
      <c r="J135" s="36">
        <f>SUMIFS(СВЦЭМ!$D$33:$D$776,СВЦЭМ!$A$33:$A$776,$A135,СВЦЭМ!$B$33:$B$776,J$119)+'СЕТ СН'!$I$14+СВЦЭМ!$D$10+'СЕТ СН'!$I$5-'СЕТ СН'!$I$24</f>
        <v>3173.7872518900003</v>
      </c>
      <c r="K135" s="36">
        <f>SUMIFS(СВЦЭМ!$D$33:$D$776,СВЦЭМ!$A$33:$A$776,$A135,СВЦЭМ!$B$33:$B$776,K$119)+'СЕТ СН'!$I$14+СВЦЭМ!$D$10+'СЕТ СН'!$I$5-'СЕТ СН'!$I$24</f>
        <v>3152.6954340900002</v>
      </c>
      <c r="L135" s="36">
        <f>SUMIFS(СВЦЭМ!$D$33:$D$776,СВЦЭМ!$A$33:$A$776,$A135,СВЦЭМ!$B$33:$B$776,L$119)+'СЕТ СН'!$I$14+СВЦЭМ!$D$10+'СЕТ СН'!$I$5-'СЕТ СН'!$I$24</f>
        <v>3149.0102919200003</v>
      </c>
      <c r="M135" s="36">
        <f>SUMIFS(СВЦЭМ!$D$33:$D$776,СВЦЭМ!$A$33:$A$776,$A135,СВЦЭМ!$B$33:$B$776,M$119)+'СЕТ СН'!$I$14+СВЦЭМ!$D$10+'СЕТ СН'!$I$5-'СЕТ СН'!$I$24</f>
        <v>3155.7443232200003</v>
      </c>
      <c r="N135" s="36">
        <f>SUMIFS(СВЦЭМ!$D$33:$D$776,СВЦЭМ!$A$33:$A$776,$A135,СВЦЭМ!$B$33:$B$776,N$119)+'СЕТ СН'!$I$14+СВЦЭМ!$D$10+'СЕТ СН'!$I$5-'СЕТ СН'!$I$24</f>
        <v>3162.8005892500005</v>
      </c>
      <c r="O135" s="36">
        <f>SUMIFS(СВЦЭМ!$D$33:$D$776,СВЦЭМ!$A$33:$A$776,$A135,СВЦЭМ!$B$33:$B$776,O$119)+'СЕТ СН'!$I$14+СВЦЭМ!$D$10+'СЕТ СН'!$I$5-'СЕТ СН'!$I$24</f>
        <v>3208.2025568400004</v>
      </c>
      <c r="P135" s="36">
        <f>SUMIFS(СВЦЭМ!$D$33:$D$776,СВЦЭМ!$A$33:$A$776,$A135,СВЦЭМ!$B$33:$B$776,P$119)+'СЕТ СН'!$I$14+СВЦЭМ!$D$10+'СЕТ СН'!$I$5-'СЕТ СН'!$I$24</f>
        <v>3225.7416663900003</v>
      </c>
      <c r="Q135" s="36">
        <f>SUMIFS(СВЦЭМ!$D$33:$D$776,СВЦЭМ!$A$33:$A$776,$A135,СВЦЭМ!$B$33:$B$776,Q$119)+'СЕТ СН'!$I$14+СВЦЭМ!$D$10+'СЕТ СН'!$I$5-'СЕТ СН'!$I$24</f>
        <v>3232.85975736</v>
      </c>
      <c r="R135" s="36">
        <f>SUMIFS(СВЦЭМ!$D$33:$D$776,СВЦЭМ!$A$33:$A$776,$A135,СВЦЭМ!$B$33:$B$776,R$119)+'СЕТ СН'!$I$14+СВЦЭМ!$D$10+'СЕТ СН'!$I$5-'СЕТ СН'!$I$24</f>
        <v>3196.7741071</v>
      </c>
      <c r="S135" s="36">
        <f>SUMIFS(СВЦЭМ!$D$33:$D$776,СВЦЭМ!$A$33:$A$776,$A135,СВЦЭМ!$B$33:$B$776,S$119)+'СЕТ СН'!$I$14+СВЦЭМ!$D$10+'СЕТ СН'!$I$5-'СЕТ СН'!$I$24</f>
        <v>3168.9606663300001</v>
      </c>
      <c r="T135" s="36">
        <f>SUMIFS(СВЦЭМ!$D$33:$D$776,СВЦЭМ!$A$33:$A$776,$A135,СВЦЭМ!$B$33:$B$776,T$119)+'СЕТ СН'!$I$14+СВЦЭМ!$D$10+'СЕТ СН'!$I$5-'СЕТ СН'!$I$24</f>
        <v>3148.2803288800001</v>
      </c>
      <c r="U135" s="36">
        <f>SUMIFS(СВЦЭМ!$D$33:$D$776,СВЦЭМ!$A$33:$A$776,$A135,СВЦЭМ!$B$33:$B$776,U$119)+'СЕТ СН'!$I$14+СВЦЭМ!$D$10+'СЕТ СН'!$I$5-'СЕТ СН'!$I$24</f>
        <v>3151.1642368700004</v>
      </c>
      <c r="V135" s="36">
        <f>SUMIFS(СВЦЭМ!$D$33:$D$776,СВЦЭМ!$A$33:$A$776,$A135,СВЦЭМ!$B$33:$B$776,V$119)+'СЕТ СН'!$I$14+СВЦЭМ!$D$10+'СЕТ СН'!$I$5-'СЕТ СН'!$I$24</f>
        <v>3163.23112967</v>
      </c>
      <c r="W135" s="36">
        <f>SUMIFS(СВЦЭМ!$D$33:$D$776,СВЦЭМ!$A$33:$A$776,$A135,СВЦЭМ!$B$33:$B$776,W$119)+'СЕТ СН'!$I$14+СВЦЭМ!$D$10+'СЕТ СН'!$I$5-'СЕТ СН'!$I$24</f>
        <v>3176.7053527100002</v>
      </c>
      <c r="X135" s="36">
        <f>SUMIFS(СВЦЭМ!$D$33:$D$776,СВЦЭМ!$A$33:$A$776,$A135,СВЦЭМ!$B$33:$B$776,X$119)+'СЕТ СН'!$I$14+СВЦЭМ!$D$10+'СЕТ СН'!$I$5-'СЕТ СН'!$I$24</f>
        <v>3198.5830999100003</v>
      </c>
      <c r="Y135" s="36">
        <f>SUMIFS(СВЦЭМ!$D$33:$D$776,СВЦЭМ!$A$33:$A$776,$A135,СВЦЭМ!$B$33:$B$776,Y$119)+'СЕТ СН'!$I$14+СВЦЭМ!$D$10+'СЕТ СН'!$I$5-'СЕТ СН'!$I$24</f>
        <v>3217.4429383400002</v>
      </c>
    </row>
    <row r="136" spans="1:25" ht="15.75" x14ac:dyDescent="0.2">
      <c r="A136" s="35">
        <f t="shared" si="3"/>
        <v>44182</v>
      </c>
      <c r="B136" s="36">
        <f>SUMIFS(СВЦЭМ!$D$33:$D$776,СВЦЭМ!$A$33:$A$776,$A136,СВЦЭМ!$B$33:$B$776,B$119)+'СЕТ СН'!$I$14+СВЦЭМ!$D$10+'СЕТ СН'!$I$5-'СЕТ СН'!$I$24</f>
        <v>3265.5121886100001</v>
      </c>
      <c r="C136" s="36">
        <f>SUMIFS(СВЦЭМ!$D$33:$D$776,СВЦЭМ!$A$33:$A$776,$A136,СВЦЭМ!$B$33:$B$776,C$119)+'СЕТ СН'!$I$14+СВЦЭМ!$D$10+'СЕТ СН'!$I$5-'СЕТ СН'!$I$24</f>
        <v>3320.1919273100002</v>
      </c>
      <c r="D136" s="36">
        <f>SUMIFS(СВЦЭМ!$D$33:$D$776,СВЦЭМ!$A$33:$A$776,$A136,СВЦЭМ!$B$33:$B$776,D$119)+'СЕТ СН'!$I$14+СВЦЭМ!$D$10+'СЕТ СН'!$I$5-'СЕТ СН'!$I$24</f>
        <v>3327.7475896700003</v>
      </c>
      <c r="E136" s="36">
        <f>SUMIFS(СВЦЭМ!$D$33:$D$776,СВЦЭМ!$A$33:$A$776,$A136,СВЦЭМ!$B$33:$B$776,E$119)+'СЕТ СН'!$I$14+СВЦЭМ!$D$10+'СЕТ СН'!$I$5-'СЕТ СН'!$I$24</f>
        <v>3332.47802864</v>
      </c>
      <c r="F136" s="36">
        <f>SUMIFS(СВЦЭМ!$D$33:$D$776,СВЦЭМ!$A$33:$A$776,$A136,СВЦЭМ!$B$33:$B$776,F$119)+'СЕТ СН'!$I$14+СВЦЭМ!$D$10+'СЕТ СН'!$I$5-'СЕТ СН'!$I$24</f>
        <v>3321.3398514500004</v>
      </c>
      <c r="G136" s="36">
        <f>SUMIFS(СВЦЭМ!$D$33:$D$776,СВЦЭМ!$A$33:$A$776,$A136,СВЦЭМ!$B$33:$B$776,G$119)+'СЕТ СН'!$I$14+СВЦЭМ!$D$10+'СЕТ СН'!$I$5-'СЕТ СН'!$I$24</f>
        <v>3308.9566649100002</v>
      </c>
      <c r="H136" s="36">
        <f>SUMIFS(СВЦЭМ!$D$33:$D$776,СВЦЭМ!$A$33:$A$776,$A136,СВЦЭМ!$B$33:$B$776,H$119)+'СЕТ СН'!$I$14+СВЦЭМ!$D$10+'СЕТ СН'!$I$5-'СЕТ СН'!$I$24</f>
        <v>3276.8207835500002</v>
      </c>
      <c r="I136" s="36">
        <f>SUMIFS(СВЦЭМ!$D$33:$D$776,СВЦЭМ!$A$33:$A$776,$A136,СВЦЭМ!$B$33:$B$776,I$119)+'СЕТ СН'!$I$14+СВЦЭМ!$D$10+'СЕТ СН'!$I$5-'СЕТ СН'!$I$24</f>
        <v>3230.1502720400003</v>
      </c>
      <c r="J136" s="36">
        <f>SUMIFS(СВЦЭМ!$D$33:$D$776,СВЦЭМ!$A$33:$A$776,$A136,СВЦЭМ!$B$33:$B$776,J$119)+'СЕТ СН'!$I$14+СВЦЭМ!$D$10+'СЕТ СН'!$I$5-'СЕТ СН'!$I$24</f>
        <v>3181.0279783200003</v>
      </c>
      <c r="K136" s="36">
        <f>SUMIFS(СВЦЭМ!$D$33:$D$776,СВЦЭМ!$A$33:$A$776,$A136,СВЦЭМ!$B$33:$B$776,K$119)+'СЕТ СН'!$I$14+СВЦЭМ!$D$10+'СЕТ СН'!$I$5-'СЕТ СН'!$I$24</f>
        <v>3152.3606618400004</v>
      </c>
      <c r="L136" s="36">
        <f>SUMIFS(СВЦЭМ!$D$33:$D$776,СВЦЭМ!$A$33:$A$776,$A136,СВЦЭМ!$B$33:$B$776,L$119)+'СЕТ СН'!$I$14+СВЦЭМ!$D$10+'СЕТ СН'!$I$5-'СЕТ СН'!$I$24</f>
        <v>3151.7066099200001</v>
      </c>
      <c r="M136" s="36">
        <f>SUMIFS(СВЦЭМ!$D$33:$D$776,СВЦЭМ!$A$33:$A$776,$A136,СВЦЭМ!$B$33:$B$776,M$119)+'СЕТ СН'!$I$14+СВЦЭМ!$D$10+'СЕТ СН'!$I$5-'СЕТ СН'!$I$24</f>
        <v>3163.8212464900002</v>
      </c>
      <c r="N136" s="36">
        <f>SUMIFS(СВЦЭМ!$D$33:$D$776,СВЦЭМ!$A$33:$A$776,$A136,СВЦЭМ!$B$33:$B$776,N$119)+'СЕТ СН'!$I$14+СВЦЭМ!$D$10+'СЕТ СН'!$I$5-'СЕТ СН'!$I$24</f>
        <v>3179.2343498500004</v>
      </c>
      <c r="O136" s="36">
        <f>SUMIFS(СВЦЭМ!$D$33:$D$776,СВЦЭМ!$A$33:$A$776,$A136,СВЦЭМ!$B$33:$B$776,O$119)+'СЕТ СН'!$I$14+СВЦЭМ!$D$10+'СЕТ СН'!$I$5-'СЕТ СН'!$I$24</f>
        <v>3225.5622860700005</v>
      </c>
      <c r="P136" s="36">
        <f>SUMIFS(СВЦЭМ!$D$33:$D$776,СВЦЭМ!$A$33:$A$776,$A136,СВЦЭМ!$B$33:$B$776,P$119)+'СЕТ СН'!$I$14+СВЦЭМ!$D$10+'СЕТ СН'!$I$5-'СЕТ СН'!$I$24</f>
        <v>3241.5448458800001</v>
      </c>
      <c r="Q136" s="36">
        <f>SUMIFS(СВЦЭМ!$D$33:$D$776,СВЦЭМ!$A$33:$A$776,$A136,СВЦЭМ!$B$33:$B$776,Q$119)+'СЕТ СН'!$I$14+СВЦЭМ!$D$10+'СЕТ СН'!$I$5-'СЕТ СН'!$I$24</f>
        <v>3245.7651271000004</v>
      </c>
      <c r="R136" s="36">
        <f>SUMIFS(СВЦЭМ!$D$33:$D$776,СВЦЭМ!$A$33:$A$776,$A136,СВЦЭМ!$B$33:$B$776,R$119)+'СЕТ СН'!$I$14+СВЦЭМ!$D$10+'СЕТ СН'!$I$5-'СЕТ СН'!$I$24</f>
        <v>3209.7001009700002</v>
      </c>
      <c r="S136" s="36">
        <f>SUMIFS(СВЦЭМ!$D$33:$D$776,СВЦЭМ!$A$33:$A$776,$A136,СВЦЭМ!$B$33:$B$776,S$119)+'СЕТ СН'!$I$14+СВЦЭМ!$D$10+'СЕТ СН'!$I$5-'СЕТ СН'!$I$24</f>
        <v>3173.4477236700004</v>
      </c>
      <c r="T136" s="36">
        <f>SUMIFS(СВЦЭМ!$D$33:$D$776,СВЦЭМ!$A$33:$A$776,$A136,СВЦЭМ!$B$33:$B$776,T$119)+'СЕТ СН'!$I$14+СВЦЭМ!$D$10+'СЕТ СН'!$I$5-'СЕТ СН'!$I$24</f>
        <v>3150.1584880100004</v>
      </c>
      <c r="U136" s="36">
        <f>SUMIFS(СВЦЭМ!$D$33:$D$776,СВЦЭМ!$A$33:$A$776,$A136,СВЦЭМ!$B$33:$B$776,U$119)+'СЕТ СН'!$I$14+СВЦЭМ!$D$10+'СЕТ СН'!$I$5-'СЕТ СН'!$I$24</f>
        <v>3155.5030995900001</v>
      </c>
      <c r="V136" s="36">
        <f>SUMIFS(СВЦЭМ!$D$33:$D$776,СВЦЭМ!$A$33:$A$776,$A136,СВЦЭМ!$B$33:$B$776,V$119)+'СЕТ СН'!$I$14+СВЦЭМ!$D$10+'СЕТ СН'!$I$5-'СЕТ СН'!$I$24</f>
        <v>3168.2800485400003</v>
      </c>
      <c r="W136" s="36">
        <f>SUMIFS(СВЦЭМ!$D$33:$D$776,СВЦЭМ!$A$33:$A$776,$A136,СВЦЭМ!$B$33:$B$776,W$119)+'СЕТ СН'!$I$14+СВЦЭМ!$D$10+'СЕТ СН'!$I$5-'СЕТ СН'!$I$24</f>
        <v>3182.8694077600003</v>
      </c>
      <c r="X136" s="36">
        <f>SUMIFS(СВЦЭМ!$D$33:$D$776,СВЦЭМ!$A$33:$A$776,$A136,СВЦЭМ!$B$33:$B$776,X$119)+'СЕТ СН'!$I$14+СВЦЭМ!$D$10+'СЕТ СН'!$I$5-'СЕТ СН'!$I$24</f>
        <v>3192.52805816</v>
      </c>
      <c r="Y136" s="36">
        <f>SUMIFS(СВЦЭМ!$D$33:$D$776,СВЦЭМ!$A$33:$A$776,$A136,СВЦЭМ!$B$33:$B$776,Y$119)+'СЕТ СН'!$I$14+СВЦЭМ!$D$10+'СЕТ СН'!$I$5-'СЕТ СН'!$I$24</f>
        <v>3212.7386138800002</v>
      </c>
    </row>
    <row r="137" spans="1:25" ht="15.75" x14ac:dyDescent="0.2">
      <c r="A137" s="35">
        <f t="shared" si="3"/>
        <v>44183</v>
      </c>
      <c r="B137" s="36">
        <f>SUMIFS(СВЦЭМ!$D$33:$D$776,СВЦЭМ!$A$33:$A$776,$A137,СВЦЭМ!$B$33:$B$776,B$119)+'СЕТ СН'!$I$14+СВЦЭМ!$D$10+'СЕТ СН'!$I$5-'СЕТ СН'!$I$24</f>
        <v>3249.0613067900003</v>
      </c>
      <c r="C137" s="36">
        <f>SUMIFS(СВЦЭМ!$D$33:$D$776,СВЦЭМ!$A$33:$A$776,$A137,СВЦЭМ!$B$33:$B$776,C$119)+'СЕТ СН'!$I$14+СВЦЭМ!$D$10+'СЕТ СН'!$I$5-'СЕТ СН'!$I$24</f>
        <v>3311.4521211700003</v>
      </c>
      <c r="D137" s="36">
        <f>SUMIFS(СВЦЭМ!$D$33:$D$776,СВЦЭМ!$A$33:$A$776,$A137,СВЦЭМ!$B$33:$B$776,D$119)+'СЕТ СН'!$I$14+СВЦЭМ!$D$10+'СЕТ СН'!$I$5-'СЕТ СН'!$I$24</f>
        <v>3333.4522862900003</v>
      </c>
      <c r="E137" s="36">
        <f>SUMIFS(СВЦЭМ!$D$33:$D$776,СВЦЭМ!$A$33:$A$776,$A137,СВЦЭМ!$B$33:$B$776,E$119)+'СЕТ СН'!$I$14+СВЦЭМ!$D$10+'СЕТ СН'!$I$5-'СЕТ СН'!$I$24</f>
        <v>3341.5444270900002</v>
      </c>
      <c r="F137" s="36">
        <f>SUMIFS(СВЦЭМ!$D$33:$D$776,СВЦЭМ!$A$33:$A$776,$A137,СВЦЭМ!$B$33:$B$776,F$119)+'СЕТ СН'!$I$14+СВЦЭМ!$D$10+'СЕТ СН'!$I$5-'СЕТ СН'!$I$24</f>
        <v>3344.0819731000001</v>
      </c>
      <c r="G137" s="36">
        <f>SUMIFS(СВЦЭМ!$D$33:$D$776,СВЦЭМ!$A$33:$A$776,$A137,СВЦЭМ!$B$33:$B$776,G$119)+'СЕТ СН'!$I$14+СВЦЭМ!$D$10+'СЕТ СН'!$I$5-'СЕТ СН'!$I$24</f>
        <v>3320.2513233100003</v>
      </c>
      <c r="H137" s="36">
        <f>SUMIFS(СВЦЭМ!$D$33:$D$776,СВЦЭМ!$A$33:$A$776,$A137,СВЦЭМ!$B$33:$B$776,H$119)+'СЕТ СН'!$I$14+СВЦЭМ!$D$10+'СЕТ СН'!$I$5-'СЕТ СН'!$I$24</f>
        <v>3284.2438921700004</v>
      </c>
      <c r="I137" s="36">
        <f>SUMIFS(СВЦЭМ!$D$33:$D$776,СВЦЭМ!$A$33:$A$776,$A137,СВЦЭМ!$B$33:$B$776,I$119)+'СЕТ СН'!$I$14+СВЦЭМ!$D$10+'СЕТ СН'!$I$5-'СЕТ СН'!$I$24</f>
        <v>3225.1211018400004</v>
      </c>
      <c r="J137" s="36">
        <f>SUMIFS(СВЦЭМ!$D$33:$D$776,СВЦЭМ!$A$33:$A$776,$A137,СВЦЭМ!$B$33:$B$776,J$119)+'СЕТ СН'!$I$14+СВЦЭМ!$D$10+'СЕТ СН'!$I$5-'СЕТ СН'!$I$24</f>
        <v>3177.6541397200003</v>
      </c>
      <c r="K137" s="36">
        <f>SUMIFS(СВЦЭМ!$D$33:$D$776,СВЦЭМ!$A$33:$A$776,$A137,СВЦЭМ!$B$33:$B$776,K$119)+'СЕТ СН'!$I$14+СВЦЭМ!$D$10+'СЕТ СН'!$I$5-'СЕТ СН'!$I$24</f>
        <v>3164.3537684800003</v>
      </c>
      <c r="L137" s="36">
        <f>SUMIFS(СВЦЭМ!$D$33:$D$776,СВЦЭМ!$A$33:$A$776,$A137,СВЦЭМ!$B$33:$B$776,L$119)+'СЕТ СН'!$I$14+СВЦЭМ!$D$10+'СЕТ СН'!$I$5-'СЕТ СН'!$I$24</f>
        <v>3171.7128638700001</v>
      </c>
      <c r="M137" s="36">
        <f>SUMIFS(СВЦЭМ!$D$33:$D$776,СВЦЭМ!$A$33:$A$776,$A137,СВЦЭМ!$B$33:$B$776,M$119)+'СЕТ СН'!$I$14+СВЦЭМ!$D$10+'СЕТ СН'!$I$5-'СЕТ СН'!$I$24</f>
        <v>3161.0401866900002</v>
      </c>
      <c r="N137" s="36">
        <f>SUMIFS(СВЦЭМ!$D$33:$D$776,СВЦЭМ!$A$33:$A$776,$A137,СВЦЭМ!$B$33:$B$776,N$119)+'СЕТ СН'!$I$14+СВЦЭМ!$D$10+'СЕТ СН'!$I$5-'СЕТ СН'!$I$24</f>
        <v>3154.39162966</v>
      </c>
      <c r="O137" s="36">
        <f>SUMIFS(СВЦЭМ!$D$33:$D$776,СВЦЭМ!$A$33:$A$776,$A137,СВЦЭМ!$B$33:$B$776,O$119)+'СЕТ СН'!$I$14+СВЦЭМ!$D$10+'СЕТ СН'!$I$5-'СЕТ СН'!$I$24</f>
        <v>3179.7266431900002</v>
      </c>
      <c r="P137" s="36">
        <f>SUMIFS(СВЦЭМ!$D$33:$D$776,СВЦЭМ!$A$33:$A$776,$A137,СВЦЭМ!$B$33:$B$776,P$119)+'СЕТ СН'!$I$14+СВЦЭМ!$D$10+'СЕТ СН'!$I$5-'СЕТ СН'!$I$24</f>
        <v>3199.6341626900003</v>
      </c>
      <c r="Q137" s="36">
        <f>SUMIFS(СВЦЭМ!$D$33:$D$776,СВЦЭМ!$A$33:$A$776,$A137,СВЦЭМ!$B$33:$B$776,Q$119)+'СЕТ СН'!$I$14+СВЦЭМ!$D$10+'СЕТ СН'!$I$5-'СЕТ СН'!$I$24</f>
        <v>3207.7987094500004</v>
      </c>
      <c r="R137" s="36">
        <f>SUMIFS(СВЦЭМ!$D$33:$D$776,СВЦЭМ!$A$33:$A$776,$A137,СВЦЭМ!$B$33:$B$776,R$119)+'СЕТ СН'!$I$14+СВЦЭМ!$D$10+'СЕТ СН'!$I$5-'СЕТ СН'!$I$24</f>
        <v>3176.0456565600002</v>
      </c>
      <c r="S137" s="36">
        <f>SUMIFS(СВЦЭМ!$D$33:$D$776,СВЦЭМ!$A$33:$A$776,$A137,СВЦЭМ!$B$33:$B$776,S$119)+'СЕТ СН'!$I$14+СВЦЭМ!$D$10+'СЕТ СН'!$I$5-'СЕТ СН'!$I$24</f>
        <v>3147.4824888200001</v>
      </c>
      <c r="T137" s="36">
        <f>SUMIFS(СВЦЭМ!$D$33:$D$776,СВЦЭМ!$A$33:$A$776,$A137,СВЦЭМ!$B$33:$B$776,T$119)+'СЕТ СН'!$I$14+СВЦЭМ!$D$10+'СЕТ СН'!$I$5-'СЕТ СН'!$I$24</f>
        <v>3160.5173336300004</v>
      </c>
      <c r="U137" s="36">
        <f>SUMIFS(СВЦЭМ!$D$33:$D$776,СВЦЭМ!$A$33:$A$776,$A137,СВЦЭМ!$B$33:$B$776,U$119)+'СЕТ СН'!$I$14+СВЦЭМ!$D$10+'СЕТ СН'!$I$5-'СЕТ СН'!$I$24</f>
        <v>3168.5847170900001</v>
      </c>
      <c r="V137" s="36">
        <f>SUMIFS(СВЦЭМ!$D$33:$D$776,СВЦЭМ!$A$33:$A$776,$A137,СВЦЭМ!$B$33:$B$776,V$119)+'СЕТ СН'!$I$14+СВЦЭМ!$D$10+'СЕТ СН'!$I$5-'СЕТ СН'!$I$24</f>
        <v>3152.3648900300004</v>
      </c>
      <c r="W137" s="36">
        <f>SUMIFS(СВЦЭМ!$D$33:$D$776,СВЦЭМ!$A$33:$A$776,$A137,СВЦЭМ!$B$33:$B$776,W$119)+'СЕТ СН'!$I$14+СВЦЭМ!$D$10+'СЕТ СН'!$I$5-'СЕТ СН'!$I$24</f>
        <v>3159.2187514000002</v>
      </c>
      <c r="X137" s="36">
        <f>SUMIFS(СВЦЭМ!$D$33:$D$776,СВЦЭМ!$A$33:$A$776,$A137,СВЦЭМ!$B$33:$B$776,X$119)+'СЕТ СН'!$I$14+СВЦЭМ!$D$10+'СЕТ СН'!$I$5-'СЕТ СН'!$I$24</f>
        <v>3169.5008306500004</v>
      </c>
      <c r="Y137" s="36">
        <f>SUMIFS(СВЦЭМ!$D$33:$D$776,СВЦЭМ!$A$33:$A$776,$A137,СВЦЭМ!$B$33:$B$776,Y$119)+'СЕТ СН'!$I$14+СВЦЭМ!$D$10+'СЕТ СН'!$I$5-'СЕТ СН'!$I$24</f>
        <v>3190.0698657800003</v>
      </c>
    </row>
    <row r="138" spans="1:25" ht="15.75" x14ac:dyDescent="0.2">
      <c r="A138" s="35">
        <f t="shared" si="3"/>
        <v>44184</v>
      </c>
      <c r="B138" s="36">
        <f>SUMIFS(СВЦЭМ!$D$33:$D$776,СВЦЭМ!$A$33:$A$776,$A138,СВЦЭМ!$B$33:$B$776,B$119)+'СЕТ СН'!$I$14+СВЦЭМ!$D$10+'СЕТ СН'!$I$5-'СЕТ СН'!$I$24</f>
        <v>3232.7818796300003</v>
      </c>
      <c r="C138" s="36">
        <f>SUMIFS(СВЦЭМ!$D$33:$D$776,СВЦЭМ!$A$33:$A$776,$A138,СВЦЭМ!$B$33:$B$776,C$119)+'СЕТ СН'!$I$14+СВЦЭМ!$D$10+'СЕТ СН'!$I$5-'СЕТ СН'!$I$24</f>
        <v>3299.3757272800003</v>
      </c>
      <c r="D138" s="36">
        <f>SUMIFS(СВЦЭМ!$D$33:$D$776,СВЦЭМ!$A$33:$A$776,$A138,СВЦЭМ!$B$33:$B$776,D$119)+'СЕТ СН'!$I$14+СВЦЭМ!$D$10+'СЕТ СН'!$I$5-'СЕТ СН'!$I$24</f>
        <v>3313.5794127200002</v>
      </c>
      <c r="E138" s="36">
        <f>SUMIFS(СВЦЭМ!$D$33:$D$776,СВЦЭМ!$A$33:$A$776,$A138,СВЦЭМ!$B$33:$B$776,E$119)+'СЕТ СН'!$I$14+СВЦЭМ!$D$10+'СЕТ СН'!$I$5-'СЕТ СН'!$I$24</f>
        <v>3322.8954166800004</v>
      </c>
      <c r="F138" s="36">
        <f>SUMIFS(СВЦЭМ!$D$33:$D$776,СВЦЭМ!$A$33:$A$776,$A138,СВЦЭМ!$B$33:$B$776,F$119)+'СЕТ СН'!$I$14+СВЦЭМ!$D$10+'СЕТ СН'!$I$5-'СЕТ СН'!$I$24</f>
        <v>3321.5693974700002</v>
      </c>
      <c r="G138" s="36">
        <f>SUMIFS(СВЦЭМ!$D$33:$D$776,СВЦЭМ!$A$33:$A$776,$A138,СВЦЭМ!$B$33:$B$776,G$119)+'СЕТ СН'!$I$14+СВЦЭМ!$D$10+'СЕТ СН'!$I$5-'СЕТ СН'!$I$24</f>
        <v>3317.53691824</v>
      </c>
      <c r="H138" s="36">
        <f>SUMIFS(СВЦЭМ!$D$33:$D$776,СВЦЭМ!$A$33:$A$776,$A138,СВЦЭМ!$B$33:$B$776,H$119)+'СЕТ СН'!$I$14+СВЦЭМ!$D$10+'СЕТ СН'!$I$5-'СЕТ СН'!$I$24</f>
        <v>3305.2622223400003</v>
      </c>
      <c r="I138" s="36">
        <f>SUMIFS(СВЦЭМ!$D$33:$D$776,СВЦЭМ!$A$33:$A$776,$A138,СВЦЭМ!$B$33:$B$776,I$119)+'СЕТ СН'!$I$14+СВЦЭМ!$D$10+'СЕТ СН'!$I$5-'СЕТ СН'!$I$24</f>
        <v>3265.2432288800001</v>
      </c>
      <c r="J138" s="36">
        <f>SUMIFS(СВЦЭМ!$D$33:$D$776,СВЦЭМ!$A$33:$A$776,$A138,СВЦЭМ!$B$33:$B$776,J$119)+'СЕТ СН'!$I$14+СВЦЭМ!$D$10+'СЕТ СН'!$I$5-'СЕТ СН'!$I$24</f>
        <v>3182.9625147000002</v>
      </c>
      <c r="K138" s="36">
        <f>SUMIFS(СВЦЭМ!$D$33:$D$776,СВЦЭМ!$A$33:$A$776,$A138,СВЦЭМ!$B$33:$B$776,K$119)+'СЕТ СН'!$I$14+СВЦЭМ!$D$10+'СЕТ СН'!$I$5-'СЕТ СН'!$I$24</f>
        <v>3143.5882026600002</v>
      </c>
      <c r="L138" s="36">
        <f>SUMIFS(СВЦЭМ!$D$33:$D$776,СВЦЭМ!$A$33:$A$776,$A138,СВЦЭМ!$B$33:$B$776,L$119)+'СЕТ СН'!$I$14+СВЦЭМ!$D$10+'СЕТ СН'!$I$5-'СЕТ СН'!$I$24</f>
        <v>3154.6195253600004</v>
      </c>
      <c r="M138" s="36">
        <f>SUMIFS(СВЦЭМ!$D$33:$D$776,СВЦЭМ!$A$33:$A$776,$A138,СВЦЭМ!$B$33:$B$776,M$119)+'СЕТ СН'!$I$14+СВЦЭМ!$D$10+'СЕТ СН'!$I$5-'СЕТ СН'!$I$24</f>
        <v>3149.0948418900002</v>
      </c>
      <c r="N138" s="36">
        <f>SUMIFS(СВЦЭМ!$D$33:$D$776,СВЦЭМ!$A$33:$A$776,$A138,СВЦЭМ!$B$33:$B$776,N$119)+'СЕТ СН'!$I$14+СВЦЭМ!$D$10+'СЕТ СН'!$I$5-'СЕТ СН'!$I$24</f>
        <v>3159.4217799800003</v>
      </c>
      <c r="O138" s="36">
        <f>SUMIFS(СВЦЭМ!$D$33:$D$776,СВЦЭМ!$A$33:$A$776,$A138,СВЦЭМ!$B$33:$B$776,O$119)+'СЕТ СН'!$I$14+СВЦЭМ!$D$10+'СЕТ СН'!$I$5-'СЕТ СН'!$I$24</f>
        <v>3212.0824610900004</v>
      </c>
      <c r="P138" s="36">
        <f>SUMIFS(СВЦЭМ!$D$33:$D$776,СВЦЭМ!$A$33:$A$776,$A138,СВЦЭМ!$B$33:$B$776,P$119)+'СЕТ СН'!$I$14+СВЦЭМ!$D$10+'СЕТ СН'!$I$5-'СЕТ СН'!$I$24</f>
        <v>3233.5616002300003</v>
      </c>
      <c r="Q138" s="36">
        <f>SUMIFS(СВЦЭМ!$D$33:$D$776,СВЦЭМ!$A$33:$A$776,$A138,СВЦЭМ!$B$33:$B$776,Q$119)+'СЕТ СН'!$I$14+СВЦЭМ!$D$10+'СЕТ СН'!$I$5-'СЕТ СН'!$I$24</f>
        <v>3234.3503743900001</v>
      </c>
      <c r="R138" s="36">
        <f>SUMIFS(СВЦЭМ!$D$33:$D$776,СВЦЭМ!$A$33:$A$776,$A138,СВЦЭМ!$B$33:$B$776,R$119)+'СЕТ СН'!$I$14+СВЦЭМ!$D$10+'СЕТ СН'!$I$5-'СЕТ СН'!$I$24</f>
        <v>3191.5390659600002</v>
      </c>
      <c r="S138" s="36">
        <f>SUMIFS(СВЦЭМ!$D$33:$D$776,СВЦЭМ!$A$33:$A$776,$A138,СВЦЭМ!$B$33:$B$776,S$119)+'СЕТ СН'!$I$14+СВЦЭМ!$D$10+'СЕТ СН'!$I$5-'СЕТ СН'!$I$24</f>
        <v>3157.5724574100004</v>
      </c>
      <c r="T138" s="36">
        <f>SUMIFS(СВЦЭМ!$D$33:$D$776,СВЦЭМ!$A$33:$A$776,$A138,СВЦЭМ!$B$33:$B$776,T$119)+'СЕТ СН'!$I$14+СВЦЭМ!$D$10+'СЕТ СН'!$I$5-'СЕТ СН'!$I$24</f>
        <v>3153.7555558000004</v>
      </c>
      <c r="U138" s="36">
        <f>SUMIFS(СВЦЭМ!$D$33:$D$776,СВЦЭМ!$A$33:$A$776,$A138,СВЦЭМ!$B$33:$B$776,U$119)+'СЕТ СН'!$I$14+СВЦЭМ!$D$10+'СЕТ СН'!$I$5-'СЕТ СН'!$I$24</f>
        <v>3148.2183694000005</v>
      </c>
      <c r="V138" s="36">
        <f>SUMIFS(СВЦЭМ!$D$33:$D$776,СВЦЭМ!$A$33:$A$776,$A138,СВЦЭМ!$B$33:$B$776,V$119)+'СЕТ СН'!$I$14+СВЦЭМ!$D$10+'СЕТ СН'!$I$5-'СЕТ СН'!$I$24</f>
        <v>3149.4637420100003</v>
      </c>
      <c r="W138" s="36">
        <f>SUMIFS(СВЦЭМ!$D$33:$D$776,СВЦЭМ!$A$33:$A$776,$A138,СВЦЭМ!$B$33:$B$776,W$119)+'СЕТ СН'!$I$14+СВЦЭМ!$D$10+'СЕТ СН'!$I$5-'СЕТ СН'!$I$24</f>
        <v>3163.8905197200002</v>
      </c>
      <c r="X138" s="36">
        <f>SUMIFS(СВЦЭМ!$D$33:$D$776,СВЦЭМ!$A$33:$A$776,$A138,СВЦЭМ!$B$33:$B$776,X$119)+'СЕТ СН'!$I$14+СВЦЭМ!$D$10+'СЕТ СН'!$I$5-'СЕТ СН'!$I$24</f>
        <v>3179.9708878600004</v>
      </c>
      <c r="Y138" s="36">
        <f>SUMIFS(СВЦЭМ!$D$33:$D$776,СВЦЭМ!$A$33:$A$776,$A138,СВЦЭМ!$B$33:$B$776,Y$119)+'СЕТ СН'!$I$14+СВЦЭМ!$D$10+'СЕТ СН'!$I$5-'СЕТ СН'!$I$24</f>
        <v>3189.8305981100002</v>
      </c>
    </row>
    <row r="139" spans="1:25" ht="15.75" x14ac:dyDescent="0.2">
      <c r="A139" s="35">
        <f t="shared" si="3"/>
        <v>44185</v>
      </c>
      <c r="B139" s="36">
        <f>SUMIFS(СВЦЭМ!$D$33:$D$776,СВЦЭМ!$A$33:$A$776,$A139,СВЦЭМ!$B$33:$B$776,B$119)+'СЕТ СН'!$I$14+СВЦЭМ!$D$10+'СЕТ СН'!$I$5-'СЕТ СН'!$I$24</f>
        <v>3251.9469485</v>
      </c>
      <c r="C139" s="36">
        <f>SUMIFS(СВЦЭМ!$D$33:$D$776,СВЦЭМ!$A$33:$A$776,$A139,СВЦЭМ!$B$33:$B$776,C$119)+'СЕТ СН'!$I$14+СВЦЭМ!$D$10+'СЕТ СН'!$I$5-'СЕТ СН'!$I$24</f>
        <v>3311.1948929400005</v>
      </c>
      <c r="D139" s="36">
        <f>SUMIFS(СВЦЭМ!$D$33:$D$776,СВЦЭМ!$A$33:$A$776,$A139,СВЦЭМ!$B$33:$B$776,D$119)+'СЕТ СН'!$I$14+СВЦЭМ!$D$10+'СЕТ СН'!$I$5-'СЕТ СН'!$I$24</f>
        <v>3322.45368745</v>
      </c>
      <c r="E139" s="36">
        <f>SUMIFS(СВЦЭМ!$D$33:$D$776,СВЦЭМ!$A$33:$A$776,$A139,СВЦЭМ!$B$33:$B$776,E$119)+'СЕТ СН'!$I$14+СВЦЭМ!$D$10+'СЕТ СН'!$I$5-'СЕТ СН'!$I$24</f>
        <v>3328.3319650000003</v>
      </c>
      <c r="F139" s="36">
        <f>SUMIFS(СВЦЭМ!$D$33:$D$776,СВЦЭМ!$A$33:$A$776,$A139,СВЦЭМ!$B$33:$B$776,F$119)+'СЕТ СН'!$I$14+СВЦЭМ!$D$10+'СЕТ СН'!$I$5-'СЕТ СН'!$I$24</f>
        <v>3326.4047188500003</v>
      </c>
      <c r="G139" s="36">
        <f>SUMIFS(СВЦЭМ!$D$33:$D$776,СВЦЭМ!$A$33:$A$776,$A139,СВЦЭМ!$B$33:$B$776,G$119)+'СЕТ СН'!$I$14+СВЦЭМ!$D$10+'СЕТ СН'!$I$5-'СЕТ СН'!$I$24</f>
        <v>3328.4401324400005</v>
      </c>
      <c r="H139" s="36">
        <f>SUMIFS(СВЦЭМ!$D$33:$D$776,СВЦЭМ!$A$33:$A$776,$A139,СВЦЭМ!$B$33:$B$776,H$119)+'СЕТ СН'!$I$14+СВЦЭМ!$D$10+'СЕТ СН'!$I$5-'СЕТ СН'!$I$24</f>
        <v>3320.6399040800002</v>
      </c>
      <c r="I139" s="36">
        <f>SUMIFS(СВЦЭМ!$D$33:$D$776,СВЦЭМ!$A$33:$A$776,$A139,СВЦЭМ!$B$33:$B$776,I$119)+'СЕТ СН'!$I$14+СВЦЭМ!$D$10+'СЕТ СН'!$I$5-'СЕТ СН'!$I$24</f>
        <v>3276.0401284</v>
      </c>
      <c r="J139" s="36">
        <f>SUMIFS(СВЦЭМ!$D$33:$D$776,СВЦЭМ!$A$33:$A$776,$A139,СВЦЭМ!$B$33:$B$776,J$119)+'СЕТ СН'!$I$14+СВЦЭМ!$D$10+'СЕТ СН'!$I$5-'СЕТ СН'!$I$24</f>
        <v>3209.8163529500002</v>
      </c>
      <c r="K139" s="36">
        <f>SUMIFS(СВЦЭМ!$D$33:$D$776,СВЦЭМ!$A$33:$A$776,$A139,СВЦЭМ!$B$33:$B$776,K$119)+'СЕТ СН'!$I$14+СВЦЭМ!$D$10+'СЕТ СН'!$I$5-'СЕТ СН'!$I$24</f>
        <v>3170.4254685100004</v>
      </c>
      <c r="L139" s="36">
        <f>SUMIFS(СВЦЭМ!$D$33:$D$776,СВЦЭМ!$A$33:$A$776,$A139,СВЦЭМ!$B$33:$B$776,L$119)+'СЕТ СН'!$I$14+СВЦЭМ!$D$10+'СЕТ СН'!$I$5-'СЕТ СН'!$I$24</f>
        <v>3163.4451821500002</v>
      </c>
      <c r="M139" s="36">
        <f>SUMIFS(СВЦЭМ!$D$33:$D$776,СВЦЭМ!$A$33:$A$776,$A139,СВЦЭМ!$B$33:$B$776,M$119)+'СЕТ СН'!$I$14+СВЦЭМ!$D$10+'СЕТ СН'!$I$5-'СЕТ СН'!$I$24</f>
        <v>3161.3017864600001</v>
      </c>
      <c r="N139" s="36">
        <f>SUMIFS(СВЦЭМ!$D$33:$D$776,СВЦЭМ!$A$33:$A$776,$A139,СВЦЭМ!$B$33:$B$776,N$119)+'СЕТ СН'!$I$14+СВЦЭМ!$D$10+'СЕТ СН'!$I$5-'СЕТ СН'!$I$24</f>
        <v>3169.9051878600003</v>
      </c>
      <c r="O139" s="36">
        <f>SUMIFS(СВЦЭМ!$D$33:$D$776,СВЦЭМ!$A$33:$A$776,$A139,СВЦЭМ!$B$33:$B$776,O$119)+'СЕТ СН'!$I$14+СВЦЭМ!$D$10+'СЕТ СН'!$I$5-'СЕТ СН'!$I$24</f>
        <v>3217.9869967900004</v>
      </c>
      <c r="P139" s="36">
        <f>SUMIFS(СВЦЭМ!$D$33:$D$776,СВЦЭМ!$A$33:$A$776,$A139,СВЦЭМ!$B$33:$B$776,P$119)+'СЕТ СН'!$I$14+СВЦЭМ!$D$10+'СЕТ СН'!$I$5-'СЕТ СН'!$I$24</f>
        <v>3233.4595376800003</v>
      </c>
      <c r="Q139" s="36">
        <f>SUMIFS(СВЦЭМ!$D$33:$D$776,СВЦЭМ!$A$33:$A$776,$A139,СВЦЭМ!$B$33:$B$776,Q$119)+'СЕТ СН'!$I$14+СВЦЭМ!$D$10+'СЕТ СН'!$I$5-'СЕТ СН'!$I$24</f>
        <v>3235.7258729100004</v>
      </c>
      <c r="R139" s="36">
        <f>SUMIFS(СВЦЭМ!$D$33:$D$776,СВЦЭМ!$A$33:$A$776,$A139,СВЦЭМ!$B$33:$B$776,R$119)+'СЕТ СН'!$I$14+СВЦЭМ!$D$10+'СЕТ СН'!$I$5-'СЕТ СН'!$I$24</f>
        <v>3191.9919308800004</v>
      </c>
      <c r="S139" s="36">
        <f>SUMIFS(СВЦЭМ!$D$33:$D$776,СВЦЭМ!$A$33:$A$776,$A139,СВЦЭМ!$B$33:$B$776,S$119)+'СЕТ СН'!$I$14+СВЦЭМ!$D$10+'СЕТ СН'!$I$5-'СЕТ СН'!$I$24</f>
        <v>3161.8430412000002</v>
      </c>
      <c r="T139" s="36">
        <f>SUMIFS(СВЦЭМ!$D$33:$D$776,СВЦЭМ!$A$33:$A$776,$A139,СВЦЭМ!$B$33:$B$776,T$119)+'СЕТ СН'!$I$14+СВЦЭМ!$D$10+'СЕТ СН'!$I$5-'СЕТ СН'!$I$24</f>
        <v>3168.0393559300001</v>
      </c>
      <c r="U139" s="36">
        <f>SUMIFS(СВЦЭМ!$D$33:$D$776,СВЦЭМ!$A$33:$A$776,$A139,СВЦЭМ!$B$33:$B$776,U$119)+'СЕТ СН'!$I$14+СВЦЭМ!$D$10+'СЕТ СН'!$I$5-'СЕТ СН'!$I$24</f>
        <v>3169.6733977600002</v>
      </c>
      <c r="V139" s="36">
        <f>SUMIFS(СВЦЭМ!$D$33:$D$776,СВЦЭМ!$A$33:$A$776,$A139,СВЦЭМ!$B$33:$B$776,V$119)+'СЕТ СН'!$I$14+СВЦЭМ!$D$10+'СЕТ СН'!$I$5-'СЕТ СН'!$I$24</f>
        <v>3172.8706639500001</v>
      </c>
      <c r="W139" s="36">
        <f>SUMIFS(СВЦЭМ!$D$33:$D$776,СВЦЭМ!$A$33:$A$776,$A139,СВЦЭМ!$B$33:$B$776,W$119)+'СЕТ СН'!$I$14+СВЦЭМ!$D$10+'СЕТ СН'!$I$5-'СЕТ СН'!$I$24</f>
        <v>3186.2886017500005</v>
      </c>
      <c r="X139" s="36">
        <f>SUMIFS(СВЦЭМ!$D$33:$D$776,СВЦЭМ!$A$33:$A$776,$A139,СВЦЭМ!$B$33:$B$776,X$119)+'СЕТ СН'!$I$14+СВЦЭМ!$D$10+'СЕТ СН'!$I$5-'СЕТ СН'!$I$24</f>
        <v>3195.2258132200004</v>
      </c>
      <c r="Y139" s="36">
        <f>SUMIFS(СВЦЭМ!$D$33:$D$776,СВЦЭМ!$A$33:$A$776,$A139,СВЦЭМ!$B$33:$B$776,Y$119)+'СЕТ СН'!$I$14+СВЦЭМ!$D$10+'СЕТ СН'!$I$5-'СЕТ СН'!$I$24</f>
        <v>3213.6266553600003</v>
      </c>
    </row>
    <row r="140" spans="1:25" ht="15.75" x14ac:dyDescent="0.2">
      <c r="A140" s="35">
        <f t="shared" si="3"/>
        <v>44186</v>
      </c>
      <c r="B140" s="36">
        <f>SUMIFS(СВЦЭМ!$D$33:$D$776,СВЦЭМ!$A$33:$A$776,$A140,СВЦЭМ!$B$33:$B$776,B$119)+'СЕТ СН'!$I$14+СВЦЭМ!$D$10+'СЕТ СН'!$I$5-'СЕТ СН'!$I$24</f>
        <v>3236.1839475300003</v>
      </c>
      <c r="C140" s="36">
        <f>SUMIFS(СВЦЭМ!$D$33:$D$776,СВЦЭМ!$A$33:$A$776,$A140,СВЦЭМ!$B$33:$B$776,C$119)+'СЕТ СН'!$I$14+СВЦЭМ!$D$10+'СЕТ СН'!$I$5-'СЕТ СН'!$I$24</f>
        <v>3284.6966534100002</v>
      </c>
      <c r="D140" s="36">
        <f>SUMIFS(СВЦЭМ!$D$33:$D$776,СВЦЭМ!$A$33:$A$776,$A140,СВЦЭМ!$B$33:$B$776,D$119)+'СЕТ СН'!$I$14+СВЦЭМ!$D$10+'СЕТ СН'!$I$5-'СЕТ СН'!$I$24</f>
        <v>3285.7171044700003</v>
      </c>
      <c r="E140" s="36">
        <f>SUMIFS(СВЦЭМ!$D$33:$D$776,СВЦЭМ!$A$33:$A$776,$A140,СВЦЭМ!$B$33:$B$776,E$119)+'СЕТ СН'!$I$14+СВЦЭМ!$D$10+'СЕТ СН'!$I$5-'СЕТ СН'!$I$24</f>
        <v>3298.1210818300001</v>
      </c>
      <c r="F140" s="36">
        <f>SUMIFS(СВЦЭМ!$D$33:$D$776,СВЦЭМ!$A$33:$A$776,$A140,СВЦЭМ!$B$33:$B$776,F$119)+'СЕТ СН'!$I$14+СВЦЭМ!$D$10+'СЕТ СН'!$I$5-'СЕТ СН'!$I$24</f>
        <v>3296.7894945100002</v>
      </c>
      <c r="G140" s="36">
        <f>SUMIFS(СВЦЭМ!$D$33:$D$776,СВЦЭМ!$A$33:$A$776,$A140,СВЦЭМ!$B$33:$B$776,G$119)+'СЕТ СН'!$I$14+СВЦЭМ!$D$10+'СЕТ СН'!$I$5-'СЕТ СН'!$I$24</f>
        <v>3302.9166809800004</v>
      </c>
      <c r="H140" s="36">
        <f>SUMIFS(СВЦЭМ!$D$33:$D$776,СВЦЭМ!$A$33:$A$776,$A140,СВЦЭМ!$B$33:$B$776,H$119)+'СЕТ СН'!$I$14+СВЦЭМ!$D$10+'СЕТ СН'!$I$5-'СЕТ СН'!$I$24</f>
        <v>3288.5773534600003</v>
      </c>
      <c r="I140" s="36">
        <f>SUMIFS(СВЦЭМ!$D$33:$D$776,СВЦЭМ!$A$33:$A$776,$A140,СВЦЭМ!$B$33:$B$776,I$119)+'СЕТ СН'!$I$14+СВЦЭМ!$D$10+'СЕТ СН'!$I$5-'СЕТ СН'!$I$24</f>
        <v>3230.0955493000001</v>
      </c>
      <c r="J140" s="36">
        <f>SUMIFS(СВЦЭМ!$D$33:$D$776,СВЦЭМ!$A$33:$A$776,$A140,СВЦЭМ!$B$33:$B$776,J$119)+'СЕТ СН'!$I$14+СВЦЭМ!$D$10+'СЕТ СН'!$I$5-'СЕТ СН'!$I$24</f>
        <v>3185.4944910000004</v>
      </c>
      <c r="K140" s="36">
        <f>SUMIFS(СВЦЭМ!$D$33:$D$776,СВЦЭМ!$A$33:$A$776,$A140,СВЦЭМ!$B$33:$B$776,K$119)+'СЕТ СН'!$I$14+СВЦЭМ!$D$10+'СЕТ СН'!$I$5-'СЕТ СН'!$I$24</f>
        <v>3234.6010727600001</v>
      </c>
      <c r="L140" s="36">
        <f>SUMIFS(СВЦЭМ!$D$33:$D$776,СВЦЭМ!$A$33:$A$776,$A140,СВЦЭМ!$B$33:$B$776,L$119)+'СЕТ СН'!$I$14+СВЦЭМ!$D$10+'СЕТ СН'!$I$5-'СЕТ СН'!$I$24</f>
        <v>3236.92497112</v>
      </c>
      <c r="M140" s="36">
        <f>SUMIFS(СВЦЭМ!$D$33:$D$776,СВЦЭМ!$A$33:$A$776,$A140,СВЦЭМ!$B$33:$B$776,M$119)+'СЕТ СН'!$I$14+СВЦЭМ!$D$10+'СЕТ СН'!$I$5-'СЕТ СН'!$I$24</f>
        <v>3231.9706085400003</v>
      </c>
      <c r="N140" s="36">
        <f>SUMIFS(СВЦЭМ!$D$33:$D$776,СВЦЭМ!$A$33:$A$776,$A140,СВЦЭМ!$B$33:$B$776,N$119)+'СЕТ СН'!$I$14+СВЦЭМ!$D$10+'СЕТ СН'!$I$5-'СЕТ СН'!$I$24</f>
        <v>3227.8788321600005</v>
      </c>
      <c r="O140" s="36">
        <f>SUMIFS(СВЦЭМ!$D$33:$D$776,СВЦЭМ!$A$33:$A$776,$A140,СВЦЭМ!$B$33:$B$776,O$119)+'СЕТ СН'!$I$14+СВЦЭМ!$D$10+'СЕТ СН'!$I$5-'СЕТ СН'!$I$24</f>
        <v>3225.9392401300001</v>
      </c>
      <c r="P140" s="36">
        <f>SUMIFS(СВЦЭМ!$D$33:$D$776,СВЦЭМ!$A$33:$A$776,$A140,СВЦЭМ!$B$33:$B$776,P$119)+'СЕТ СН'!$I$14+СВЦЭМ!$D$10+'СЕТ СН'!$I$5-'СЕТ СН'!$I$24</f>
        <v>3224.6413495700003</v>
      </c>
      <c r="Q140" s="36">
        <f>SUMIFS(СВЦЭМ!$D$33:$D$776,СВЦЭМ!$A$33:$A$776,$A140,СВЦЭМ!$B$33:$B$776,Q$119)+'СЕТ СН'!$I$14+СВЦЭМ!$D$10+'СЕТ СН'!$I$5-'СЕТ СН'!$I$24</f>
        <v>3226.1830874200004</v>
      </c>
      <c r="R140" s="36">
        <f>SUMIFS(СВЦЭМ!$D$33:$D$776,СВЦЭМ!$A$33:$A$776,$A140,СВЦЭМ!$B$33:$B$776,R$119)+'СЕТ СН'!$I$14+СВЦЭМ!$D$10+'СЕТ СН'!$I$5-'СЕТ СН'!$I$24</f>
        <v>3217.2416568100002</v>
      </c>
      <c r="S140" s="36">
        <f>SUMIFS(СВЦЭМ!$D$33:$D$776,СВЦЭМ!$A$33:$A$776,$A140,СВЦЭМ!$B$33:$B$776,S$119)+'СЕТ СН'!$I$14+СВЦЭМ!$D$10+'СЕТ СН'!$I$5-'СЕТ СН'!$I$24</f>
        <v>3230.8733780500002</v>
      </c>
      <c r="T140" s="36">
        <f>SUMIFS(СВЦЭМ!$D$33:$D$776,СВЦЭМ!$A$33:$A$776,$A140,СВЦЭМ!$B$33:$B$776,T$119)+'СЕТ СН'!$I$14+СВЦЭМ!$D$10+'СЕТ СН'!$I$5-'СЕТ СН'!$I$24</f>
        <v>3196.7113664300005</v>
      </c>
      <c r="U140" s="36">
        <f>SUMIFS(СВЦЭМ!$D$33:$D$776,СВЦЭМ!$A$33:$A$776,$A140,СВЦЭМ!$B$33:$B$776,U$119)+'СЕТ СН'!$I$14+СВЦЭМ!$D$10+'СЕТ СН'!$I$5-'СЕТ СН'!$I$24</f>
        <v>3156.2137405800004</v>
      </c>
      <c r="V140" s="36">
        <f>SUMIFS(СВЦЭМ!$D$33:$D$776,СВЦЭМ!$A$33:$A$776,$A140,СВЦЭМ!$B$33:$B$776,V$119)+'СЕТ СН'!$I$14+СВЦЭМ!$D$10+'СЕТ СН'!$I$5-'СЕТ СН'!$I$24</f>
        <v>3156.4985036100002</v>
      </c>
      <c r="W140" s="36">
        <f>SUMIFS(СВЦЭМ!$D$33:$D$776,СВЦЭМ!$A$33:$A$776,$A140,СВЦЭМ!$B$33:$B$776,W$119)+'СЕТ СН'!$I$14+СВЦЭМ!$D$10+'СЕТ СН'!$I$5-'СЕТ СН'!$I$24</f>
        <v>3162.7597233700003</v>
      </c>
      <c r="X140" s="36">
        <f>SUMIFS(СВЦЭМ!$D$33:$D$776,СВЦЭМ!$A$33:$A$776,$A140,СВЦЭМ!$B$33:$B$776,X$119)+'СЕТ СН'!$I$14+СВЦЭМ!$D$10+'СЕТ СН'!$I$5-'СЕТ СН'!$I$24</f>
        <v>3171.4142201300001</v>
      </c>
      <c r="Y140" s="36">
        <f>SUMIFS(СВЦЭМ!$D$33:$D$776,СВЦЭМ!$A$33:$A$776,$A140,СВЦЭМ!$B$33:$B$776,Y$119)+'СЕТ СН'!$I$14+СВЦЭМ!$D$10+'СЕТ СН'!$I$5-'СЕТ СН'!$I$24</f>
        <v>3201.7150335300003</v>
      </c>
    </row>
    <row r="141" spans="1:25" ht="15.75" x14ac:dyDescent="0.2">
      <c r="A141" s="35">
        <f t="shared" si="3"/>
        <v>44187</v>
      </c>
      <c r="B141" s="36">
        <f>SUMIFS(СВЦЭМ!$D$33:$D$776,СВЦЭМ!$A$33:$A$776,$A141,СВЦЭМ!$B$33:$B$776,B$119)+'СЕТ СН'!$I$14+СВЦЭМ!$D$10+'СЕТ СН'!$I$5-'СЕТ СН'!$I$24</f>
        <v>3262.7567124700004</v>
      </c>
      <c r="C141" s="36">
        <f>SUMIFS(СВЦЭМ!$D$33:$D$776,СВЦЭМ!$A$33:$A$776,$A141,СВЦЭМ!$B$33:$B$776,C$119)+'СЕТ СН'!$I$14+СВЦЭМ!$D$10+'СЕТ СН'!$I$5-'СЕТ СН'!$I$24</f>
        <v>3319.5001700400003</v>
      </c>
      <c r="D141" s="36">
        <f>SUMIFS(СВЦЭМ!$D$33:$D$776,СВЦЭМ!$A$33:$A$776,$A141,СВЦЭМ!$B$33:$B$776,D$119)+'СЕТ СН'!$I$14+СВЦЭМ!$D$10+'СЕТ СН'!$I$5-'СЕТ СН'!$I$24</f>
        <v>3336.0663087600005</v>
      </c>
      <c r="E141" s="36">
        <f>SUMIFS(СВЦЭМ!$D$33:$D$776,СВЦЭМ!$A$33:$A$776,$A141,СВЦЭМ!$B$33:$B$776,E$119)+'СЕТ СН'!$I$14+СВЦЭМ!$D$10+'СЕТ СН'!$I$5-'СЕТ СН'!$I$24</f>
        <v>3343.4697871400003</v>
      </c>
      <c r="F141" s="36">
        <f>SUMIFS(СВЦЭМ!$D$33:$D$776,СВЦЭМ!$A$33:$A$776,$A141,СВЦЭМ!$B$33:$B$776,F$119)+'СЕТ СН'!$I$14+СВЦЭМ!$D$10+'СЕТ СН'!$I$5-'СЕТ СН'!$I$24</f>
        <v>3341.42784476</v>
      </c>
      <c r="G141" s="36">
        <f>SUMIFS(СВЦЭМ!$D$33:$D$776,СВЦЭМ!$A$33:$A$776,$A141,СВЦЭМ!$B$33:$B$776,G$119)+'СЕТ СН'!$I$14+СВЦЭМ!$D$10+'СЕТ СН'!$I$5-'СЕТ СН'!$I$24</f>
        <v>3325.8578196600001</v>
      </c>
      <c r="H141" s="36">
        <f>SUMIFS(СВЦЭМ!$D$33:$D$776,СВЦЭМ!$A$33:$A$776,$A141,СВЦЭМ!$B$33:$B$776,H$119)+'СЕТ СН'!$I$14+СВЦЭМ!$D$10+'СЕТ СН'!$I$5-'СЕТ СН'!$I$24</f>
        <v>3291.6280513400002</v>
      </c>
      <c r="I141" s="36">
        <f>SUMIFS(СВЦЭМ!$D$33:$D$776,СВЦЭМ!$A$33:$A$776,$A141,СВЦЭМ!$B$33:$B$776,I$119)+'СЕТ СН'!$I$14+СВЦЭМ!$D$10+'СЕТ СН'!$I$5-'СЕТ СН'!$I$24</f>
        <v>3217.5405893200004</v>
      </c>
      <c r="J141" s="36">
        <f>SUMIFS(СВЦЭМ!$D$33:$D$776,СВЦЭМ!$A$33:$A$776,$A141,СВЦЭМ!$B$33:$B$776,J$119)+'СЕТ СН'!$I$14+СВЦЭМ!$D$10+'СЕТ СН'!$I$5-'СЕТ СН'!$I$24</f>
        <v>3157.3788059200001</v>
      </c>
      <c r="K141" s="36">
        <f>SUMIFS(СВЦЭМ!$D$33:$D$776,СВЦЭМ!$A$33:$A$776,$A141,СВЦЭМ!$B$33:$B$776,K$119)+'СЕТ СН'!$I$14+СВЦЭМ!$D$10+'СЕТ СН'!$I$5-'СЕТ СН'!$I$24</f>
        <v>3221.4294709600003</v>
      </c>
      <c r="L141" s="36">
        <f>SUMIFS(СВЦЭМ!$D$33:$D$776,СВЦЭМ!$A$33:$A$776,$A141,СВЦЭМ!$B$33:$B$776,L$119)+'СЕТ СН'!$I$14+СВЦЭМ!$D$10+'СЕТ СН'!$I$5-'СЕТ СН'!$I$24</f>
        <v>3226.6720087800004</v>
      </c>
      <c r="M141" s="36">
        <f>SUMIFS(СВЦЭМ!$D$33:$D$776,СВЦЭМ!$A$33:$A$776,$A141,СВЦЭМ!$B$33:$B$776,M$119)+'СЕТ СН'!$I$14+СВЦЭМ!$D$10+'СЕТ СН'!$I$5-'СЕТ СН'!$I$24</f>
        <v>3218.4752956600005</v>
      </c>
      <c r="N141" s="36">
        <f>SUMIFS(СВЦЭМ!$D$33:$D$776,СВЦЭМ!$A$33:$A$776,$A141,СВЦЭМ!$B$33:$B$776,N$119)+'СЕТ СН'!$I$14+СВЦЭМ!$D$10+'СЕТ СН'!$I$5-'СЕТ СН'!$I$24</f>
        <v>3212.0521185900002</v>
      </c>
      <c r="O141" s="36">
        <f>SUMIFS(СВЦЭМ!$D$33:$D$776,СВЦЭМ!$A$33:$A$776,$A141,СВЦЭМ!$B$33:$B$776,O$119)+'СЕТ СН'!$I$14+СВЦЭМ!$D$10+'СЕТ СН'!$I$5-'СЕТ СН'!$I$24</f>
        <v>3210.2446306900001</v>
      </c>
      <c r="P141" s="36">
        <f>SUMIFS(СВЦЭМ!$D$33:$D$776,СВЦЭМ!$A$33:$A$776,$A141,СВЦЭМ!$B$33:$B$776,P$119)+'СЕТ СН'!$I$14+СВЦЭМ!$D$10+'СЕТ СН'!$I$5-'СЕТ СН'!$I$24</f>
        <v>3216.5569106700004</v>
      </c>
      <c r="Q141" s="36">
        <f>SUMIFS(СВЦЭМ!$D$33:$D$776,СВЦЭМ!$A$33:$A$776,$A141,СВЦЭМ!$B$33:$B$776,Q$119)+'СЕТ СН'!$I$14+СВЦЭМ!$D$10+'СЕТ СН'!$I$5-'СЕТ СН'!$I$24</f>
        <v>3217.92342672</v>
      </c>
      <c r="R141" s="36">
        <f>SUMIFS(СВЦЭМ!$D$33:$D$776,СВЦЭМ!$A$33:$A$776,$A141,СВЦЭМ!$B$33:$B$776,R$119)+'СЕТ СН'!$I$14+СВЦЭМ!$D$10+'СЕТ СН'!$I$5-'СЕТ СН'!$I$24</f>
        <v>3200.8280628100001</v>
      </c>
      <c r="S141" s="36">
        <f>SUMIFS(СВЦЭМ!$D$33:$D$776,СВЦЭМ!$A$33:$A$776,$A141,СВЦЭМ!$B$33:$B$776,S$119)+'СЕТ СН'!$I$14+СВЦЭМ!$D$10+'СЕТ СН'!$I$5-'СЕТ СН'!$I$24</f>
        <v>3216.2160346000001</v>
      </c>
      <c r="T141" s="36">
        <f>SUMIFS(СВЦЭМ!$D$33:$D$776,СВЦЭМ!$A$33:$A$776,$A141,СВЦЭМ!$B$33:$B$776,T$119)+'СЕТ СН'!$I$14+СВЦЭМ!$D$10+'СЕТ СН'!$I$5-'СЕТ СН'!$I$24</f>
        <v>3187.5710192700003</v>
      </c>
      <c r="U141" s="36">
        <f>SUMIFS(СВЦЭМ!$D$33:$D$776,СВЦЭМ!$A$33:$A$776,$A141,СВЦЭМ!$B$33:$B$776,U$119)+'СЕТ СН'!$I$14+СВЦЭМ!$D$10+'СЕТ СН'!$I$5-'СЕТ СН'!$I$24</f>
        <v>3135.5711849500003</v>
      </c>
      <c r="V141" s="36">
        <f>SUMIFS(СВЦЭМ!$D$33:$D$776,СВЦЭМ!$A$33:$A$776,$A141,СВЦЭМ!$B$33:$B$776,V$119)+'СЕТ СН'!$I$14+СВЦЭМ!$D$10+'СЕТ СН'!$I$5-'СЕТ СН'!$I$24</f>
        <v>3136.4750395999999</v>
      </c>
      <c r="W141" s="36">
        <f>SUMIFS(СВЦЭМ!$D$33:$D$776,СВЦЭМ!$A$33:$A$776,$A141,СВЦЭМ!$B$33:$B$776,W$119)+'СЕТ СН'!$I$14+СВЦЭМ!$D$10+'СЕТ СН'!$I$5-'СЕТ СН'!$I$24</f>
        <v>3145.81356607</v>
      </c>
      <c r="X141" s="36">
        <f>SUMIFS(СВЦЭМ!$D$33:$D$776,СВЦЭМ!$A$33:$A$776,$A141,СВЦЭМ!$B$33:$B$776,X$119)+'СЕТ СН'!$I$14+СВЦЭМ!$D$10+'СЕТ СН'!$I$5-'СЕТ СН'!$I$24</f>
        <v>3152.7863435900003</v>
      </c>
      <c r="Y141" s="36">
        <f>SUMIFS(СВЦЭМ!$D$33:$D$776,СВЦЭМ!$A$33:$A$776,$A141,СВЦЭМ!$B$33:$B$776,Y$119)+'СЕТ СН'!$I$14+СВЦЭМ!$D$10+'СЕТ СН'!$I$5-'СЕТ СН'!$I$24</f>
        <v>3173.6725388200002</v>
      </c>
    </row>
    <row r="142" spans="1:25" ht="15.75" x14ac:dyDescent="0.2">
      <c r="A142" s="35">
        <f t="shared" si="3"/>
        <v>44188</v>
      </c>
      <c r="B142" s="36">
        <f>SUMIFS(СВЦЭМ!$D$33:$D$776,СВЦЭМ!$A$33:$A$776,$A142,СВЦЭМ!$B$33:$B$776,B$119)+'СЕТ СН'!$I$14+СВЦЭМ!$D$10+'СЕТ СН'!$I$5-'СЕТ СН'!$I$24</f>
        <v>3256.8287883700004</v>
      </c>
      <c r="C142" s="36">
        <f>SUMIFS(СВЦЭМ!$D$33:$D$776,СВЦЭМ!$A$33:$A$776,$A142,СВЦЭМ!$B$33:$B$776,C$119)+'СЕТ СН'!$I$14+СВЦЭМ!$D$10+'СЕТ СН'!$I$5-'СЕТ СН'!$I$24</f>
        <v>3295.3734496300003</v>
      </c>
      <c r="D142" s="36">
        <f>SUMIFS(СВЦЭМ!$D$33:$D$776,СВЦЭМ!$A$33:$A$776,$A142,СВЦЭМ!$B$33:$B$776,D$119)+'СЕТ СН'!$I$14+СВЦЭМ!$D$10+'СЕТ СН'!$I$5-'СЕТ СН'!$I$24</f>
        <v>3308.4889905600003</v>
      </c>
      <c r="E142" s="36">
        <f>SUMIFS(СВЦЭМ!$D$33:$D$776,СВЦЭМ!$A$33:$A$776,$A142,СВЦЭМ!$B$33:$B$776,E$119)+'СЕТ СН'!$I$14+СВЦЭМ!$D$10+'СЕТ СН'!$I$5-'СЕТ СН'!$I$24</f>
        <v>3319.29610581</v>
      </c>
      <c r="F142" s="36">
        <f>SUMIFS(СВЦЭМ!$D$33:$D$776,СВЦЭМ!$A$33:$A$776,$A142,СВЦЭМ!$B$33:$B$776,F$119)+'СЕТ СН'!$I$14+СВЦЭМ!$D$10+'СЕТ СН'!$I$5-'СЕТ СН'!$I$24</f>
        <v>3320.9410824500001</v>
      </c>
      <c r="G142" s="36">
        <f>SUMIFS(СВЦЭМ!$D$33:$D$776,СВЦЭМ!$A$33:$A$776,$A142,СВЦЭМ!$B$33:$B$776,G$119)+'СЕТ СН'!$I$14+СВЦЭМ!$D$10+'СЕТ СН'!$I$5-'СЕТ СН'!$I$24</f>
        <v>3314.7304589600003</v>
      </c>
      <c r="H142" s="36">
        <f>SUMIFS(СВЦЭМ!$D$33:$D$776,СВЦЭМ!$A$33:$A$776,$A142,СВЦЭМ!$B$33:$B$776,H$119)+'СЕТ СН'!$I$14+СВЦЭМ!$D$10+'СЕТ СН'!$I$5-'СЕТ СН'!$I$24</f>
        <v>3284.1868525700002</v>
      </c>
      <c r="I142" s="36">
        <f>SUMIFS(СВЦЭМ!$D$33:$D$776,СВЦЭМ!$A$33:$A$776,$A142,СВЦЭМ!$B$33:$B$776,I$119)+'СЕТ СН'!$I$14+СВЦЭМ!$D$10+'СЕТ СН'!$I$5-'СЕТ СН'!$I$24</f>
        <v>3226.6468378600002</v>
      </c>
      <c r="J142" s="36">
        <f>SUMIFS(СВЦЭМ!$D$33:$D$776,СВЦЭМ!$A$33:$A$776,$A142,СВЦЭМ!$B$33:$B$776,J$119)+'СЕТ СН'!$I$14+СВЦЭМ!$D$10+'СЕТ СН'!$I$5-'СЕТ СН'!$I$24</f>
        <v>3189.4988201700003</v>
      </c>
      <c r="K142" s="36">
        <f>SUMIFS(СВЦЭМ!$D$33:$D$776,СВЦЭМ!$A$33:$A$776,$A142,СВЦЭМ!$B$33:$B$776,K$119)+'СЕТ СН'!$I$14+СВЦЭМ!$D$10+'СЕТ СН'!$I$5-'СЕТ СН'!$I$24</f>
        <v>3182.3417899600004</v>
      </c>
      <c r="L142" s="36">
        <f>SUMIFS(СВЦЭМ!$D$33:$D$776,СВЦЭМ!$A$33:$A$776,$A142,СВЦЭМ!$B$33:$B$776,L$119)+'СЕТ СН'!$I$14+СВЦЭМ!$D$10+'СЕТ СН'!$I$5-'СЕТ СН'!$I$24</f>
        <v>3186.2813414600005</v>
      </c>
      <c r="M142" s="36">
        <f>SUMIFS(СВЦЭМ!$D$33:$D$776,СВЦЭМ!$A$33:$A$776,$A142,СВЦЭМ!$B$33:$B$776,M$119)+'СЕТ СН'!$I$14+СВЦЭМ!$D$10+'СЕТ СН'!$I$5-'СЕТ СН'!$I$24</f>
        <v>3185.8308538500005</v>
      </c>
      <c r="N142" s="36">
        <f>SUMIFS(СВЦЭМ!$D$33:$D$776,СВЦЭМ!$A$33:$A$776,$A142,СВЦЭМ!$B$33:$B$776,N$119)+'СЕТ СН'!$I$14+СВЦЭМ!$D$10+'СЕТ СН'!$I$5-'СЕТ СН'!$I$24</f>
        <v>3183.8462952100003</v>
      </c>
      <c r="O142" s="36">
        <f>SUMIFS(СВЦЭМ!$D$33:$D$776,СВЦЭМ!$A$33:$A$776,$A142,СВЦЭМ!$B$33:$B$776,O$119)+'СЕТ СН'!$I$14+СВЦЭМ!$D$10+'СЕТ СН'!$I$5-'СЕТ СН'!$I$24</f>
        <v>3229.9167495700003</v>
      </c>
      <c r="P142" s="36">
        <f>SUMIFS(СВЦЭМ!$D$33:$D$776,СВЦЭМ!$A$33:$A$776,$A142,СВЦЭМ!$B$33:$B$776,P$119)+'СЕТ СН'!$I$14+СВЦЭМ!$D$10+'СЕТ СН'!$I$5-'СЕТ СН'!$I$24</f>
        <v>3244.0592436700003</v>
      </c>
      <c r="Q142" s="36">
        <f>SUMIFS(СВЦЭМ!$D$33:$D$776,СВЦЭМ!$A$33:$A$776,$A142,СВЦЭМ!$B$33:$B$776,Q$119)+'СЕТ СН'!$I$14+СВЦЭМ!$D$10+'СЕТ СН'!$I$5-'СЕТ СН'!$I$24</f>
        <v>3246.6575179900001</v>
      </c>
      <c r="R142" s="36">
        <f>SUMIFS(СВЦЭМ!$D$33:$D$776,СВЦЭМ!$A$33:$A$776,$A142,СВЦЭМ!$B$33:$B$776,R$119)+'СЕТ СН'!$I$14+СВЦЭМ!$D$10+'СЕТ СН'!$I$5-'СЕТ СН'!$I$24</f>
        <v>3206.4730168300002</v>
      </c>
      <c r="S142" s="36">
        <f>SUMIFS(СВЦЭМ!$D$33:$D$776,СВЦЭМ!$A$33:$A$776,$A142,СВЦЭМ!$B$33:$B$776,S$119)+'СЕТ СН'!$I$14+СВЦЭМ!$D$10+'СЕТ СН'!$I$5-'СЕТ СН'!$I$24</f>
        <v>3182.7647644900003</v>
      </c>
      <c r="T142" s="36">
        <f>SUMIFS(СВЦЭМ!$D$33:$D$776,СВЦЭМ!$A$33:$A$776,$A142,СВЦЭМ!$B$33:$B$776,T$119)+'СЕТ СН'!$I$14+СВЦЭМ!$D$10+'СЕТ СН'!$I$5-'СЕТ СН'!$I$24</f>
        <v>3183.49815003</v>
      </c>
      <c r="U142" s="36">
        <f>SUMIFS(СВЦЭМ!$D$33:$D$776,СВЦЭМ!$A$33:$A$776,$A142,СВЦЭМ!$B$33:$B$776,U$119)+'СЕТ СН'!$I$14+СВЦЭМ!$D$10+'СЕТ СН'!$I$5-'СЕТ СН'!$I$24</f>
        <v>3181.6374717400004</v>
      </c>
      <c r="V142" s="36">
        <f>SUMIFS(СВЦЭМ!$D$33:$D$776,СВЦЭМ!$A$33:$A$776,$A142,СВЦЭМ!$B$33:$B$776,V$119)+'СЕТ СН'!$I$14+СВЦЭМ!$D$10+'СЕТ СН'!$I$5-'СЕТ СН'!$I$24</f>
        <v>3184.7326434400002</v>
      </c>
      <c r="W142" s="36">
        <f>SUMIFS(СВЦЭМ!$D$33:$D$776,СВЦЭМ!$A$33:$A$776,$A142,СВЦЭМ!$B$33:$B$776,W$119)+'СЕТ СН'!$I$14+СВЦЭМ!$D$10+'СЕТ СН'!$I$5-'СЕТ СН'!$I$24</f>
        <v>3185.9999487700002</v>
      </c>
      <c r="X142" s="36">
        <f>SUMIFS(СВЦЭМ!$D$33:$D$776,СВЦЭМ!$A$33:$A$776,$A142,СВЦЭМ!$B$33:$B$776,X$119)+'СЕТ СН'!$I$14+СВЦЭМ!$D$10+'СЕТ СН'!$I$5-'СЕТ СН'!$I$24</f>
        <v>3195.0442338700004</v>
      </c>
      <c r="Y142" s="36">
        <f>SUMIFS(СВЦЭМ!$D$33:$D$776,СВЦЭМ!$A$33:$A$776,$A142,СВЦЭМ!$B$33:$B$776,Y$119)+'СЕТ СН'!$I$14+СВЦЭМ!$D$10+'СЕТ СН'!$I$5-'СЕТ СН'!$I$24</f>
        <v>3215.11400856</v>
      </c>
    </row>
    <row r="143" spans="1:25" ht="15.75" x14ac:dyDescent="0.2">
      <c r="A143" s="35">
        <f t="shared" si="3"/>
        <v>44189</v>
      </c>
      <c r="B143" s="36">
        <f>SUMIFS(СВЦЭМ!$D$33:$D$776,СВЦЭМ!$A$33:$A$776,$A143,СВЦЭМ!$B$33:$B$776,B$119)+'СЕТ СН'!$I$14+СВЦЭМ!$D$10+'СЕТ СН'!$I$5-'СЕТ СН'!$I$24</f>
        <v>3255.25032706</v>
      </c>
      <c r="C143" s="36">
        <f>SUMIFS(СВЦЭМ!$D$33:$D$776,СВЦЭМ!$A$33:$A$776,$A143,СВЦЭМ!$B$33:$B$776,C$119)+'СЕТ СН'!$I$14+СВЦЭМ!$D$10+'СЕТ СН'!$I$5-'СЕТ СН'!$I$24</f>
        <v>3310.5568825500004</v>
      </c>
      <c r="D143" s="36">
        <f>SUMIFS(СВЦЭМ!$D$33:$D$776,СВЦЭМ!$A$33:$A$776,$A143,СВЦЭМ!$B$33:$B$776,D$119)+'СЕТ СН'!$I$14+СВЦЭМ!$D$10+'СЕТ СН'!$I$5-'СЕТ СН'!$I$24</f>
        <v>3319.7131223700003</v>
      </c>
      <c r="E143" s="36">
        <f>SUMIFS(СВЦЭМ!$D$33:$D$776,СВЦЭМ!$A$33:$A$776,$A143,СВЦЭМ!$B$33:$B$776,E$119)+'СЕТ СН'!$I$14+СВЦЭМ!$D$10+'СЕТ СН'!$I$5-'СЕТ СН'!$I$24</f>
        <v>3322.5685271100001</v>
      </c>
      <c r="F143" s="36">
        <f>SUMIFS(СВЦЭМ!$D$33:$D$776,СВЦЭМ!$A$33:$A$776,$A143,СВЦЭМ!$B$33:$B$776,F$119)+'СЕТ СН'!$I$14+СВЦЭМ!$D$10+'СЕТ СН'!$I$5-'СЕТ СН'!$I$24</f>
        <v>3318.7573709600001</v>
      </c>
      <c r="G143" s="36">
        <f>SUMIFS(СВЦЭМ!$D$33:$D$776,СВЦЭМ!$A$33:$A$776,$A143,СВЦЭМ!$B$33:$B$776,G$119)+'СЕТ СН'!$I$14+СВЦЭМ!$D$10+'СЕТ СН'!$I$5-'СЕТ СН'!$I$24</f>
        <v>3303.4444884900004</v>
      </c>
      <c r="H143" s="36">
        <f>SUMIFS(СВЦЭМ!$D$33:$D$776,СВЦЭМ!$A$33:$A$776,$A143,СВЦЭМ!$B$33:$B$776,H$119)+'СЕТ СН'!$I$14+СВЦЭМ!$D$10+'СЕТ СН'!$I$5-'СЕТ СН'!$I$24</f>
        <v>3266.5375550100002</v>
      </c>
      <c r="I143" s="36">
        <f>SUMIFS(СВЦЭМ!$D$33:$D$776,СВЦЭМ!$A$33:$A$776,$A143,СВЦЭМ!$B$33:$B$776,I$119)+'СЕТ СН'!$I$14+СВЦЭМ!$D$10+'СЕТ СН'!$I$5-'СЕТ СН'!$I$24</f>
        <v>3222.3525016800004</v>
      </c>
      <c r="J143" s="36">
        <f>SUMIFS(СВЦЭМ!$D$33:$D$776,СВЦЭМ!$A$33:$A$776,$A143,СВЦЭМ!$B$33:$B$776,J$119)+'СЕТ СН'!$I$14+СВЦЭМ!$D$10+'СЕТ СН'!$I$5-'СЕТ СН'!$I$24</f>
        <v>3188.9450194999999</v>
      </c>
      <c r="K143" s="36">
        <f>SUMIFS(СВЦЭМ!$D$33:$D$776,СВЦЭМ!$A$33:$A$776,$A143,СВЦЭМ!$B$33:$B$776,K$119)+'СЕТ СН'!$I$14+СВЦЭМ!$D$10+'СЕТ СН'!$I$5-'СЕТ СН'!$I$24</f>
        <v>3194.9770706200002</v>
      </c>
      <c r="L143" s="36">
        <f>SUMIFS(СВЦЭМ!$D$33:$D$776,СВЦЭМ!$A$33:$A$776,$A143,СВЦЭМ!$B$33:$B$776,L$119)+'СЕТ СН'!$I$14+СВЦЭМ!$D$10+'СЕТ СН'!$I$5-'СЕТ СН'!$I$24</f>
        <v>3194.4651207400002</v>
      </c>
      <c r="M143" s="36">
        <f>SUMIFS(СВЦЭМ!$D$33:$D$776,СВЦЭМ!$A$33:$A$776,$A143,СВЦЭМ!$B$33:$B$776,M$119)+'СЕТ СН'!$I$14+СВЦЭМ!$D$10+'СЕТ СН'!$I$5-'СЕТ СН'!$I$24</f>
        <v>3195.1237817500005</v>
      </c>
      <c r="N143" s="36">
        <f>SUMIFS(СВЦЭМ!$D$33:$D$776,СВЦЭМ!$A$33:$A$776,$A143,СВЦЭМ!$B$33:$B$776,N$119)+'СЕТ СН'!$I$14+СВЦЭМ!$D$10+'СЕТ СН'!$I$5-'СЕТ СН'!$I$24</f>
        <v>3193.7462368400002</v>
      </c>
      <c r="O143" s="36">
        <f>SUMIFS(СВЦЭМ!$D$33:$D$776,СВЦЭМ!$A$33:$A$776,$A143,СВЦЭМ!$B$33:$B$776,O$119)+'СЕТ СН'!$I$14+СВЦЭМ!$D$10+'СЕТ СН'!$I$5-'СЕТ СН'!$I$24</f>
        <v>3230.8470902900003</v>
      </c>
      <c r="P143" s="36">
        <f>SUMIFS(СВЦЭМ!$D$33:$D$776,СВЦЭМ!$A$33:$A$776,$A143,СВЦЭМ!$B$33:$B$776,P$119)+'СЕТ СН'!$I$14+СВЦЭМ!$D$10+'СЕТ СН'!$I$5-'СЕТ СН'!$I$24</f>
        <v>3245.8392070700002</v>
      </c>
      <c r="Q143" s="36">
        <f>SUMIFS(СВЦЭМ!$D$33:$D$776,СВЦЭМ!$A$33:$A$776,$A143,СВЦЭМ!$B$33:$B$776,Q$119)+'СЕТ СН'!$I$14+СВЦЭМ!$D$10+'СЕТ СН'!$I$5-'СЕТ СН'!$I$24</f>
        <v>3246.3690829400002</v>
      </c>
      <c r="R143" s="36">
        <f>SUMIFS(СВЦЭМ!$D$33:$D$776,СВЦЭМ!$A$33:$A$776,$A143,СВЦЭМ!$B$33:$B$776,R$119)+'СЕТ СН'!$I$14+СВЦЭМ!$D$10+'СЕТ СН'!$I$5-'СЕТ СН'!$I$24</f>
        <v>3204.2755274500005</v>
      </c>
      <c r="S143" s="36">
        <f>SUMIFS(СВЦЭМ!$D$33:$D$776,СВЦЭМ!$A$33:$A$776,$A143,СВЦЭМ!$B$33:$B$776,S$119)+'СЕТ СН'!$I$14+СВЦЭМ!$D$10+'СЕТ СН'!$I$5-'СЕТ СН'!$I$24</f>
        <v>3186.3051868100001</v>
      </c>
      <c r="T143" s="36">
        <f>SUMIFS(СВЦЭМ!$D$33:$D$776,СВЦЭМ!$A$33:$A$776,$A143,СВЦЭМ!$B$33:$B$776,T$119)+'СЕТ СН'!$I$14+СВЦЭМ!$D$10+'СЕТ СН'!$I$5-'СЕТ СН'!$I$24</f>
        <v>3189.6533285100004</v>
      </c>
      <c r="U143" s="36">
        <f>SUMIFS(СВЦЭМ!$D$33:$D$776,СВЦЭМ!$A$33:$A$776,$A143,СВЦЭМ!$B$33:$B$776,U$119)+'СЕТ СН'!$I$14+СВЦЭМ!$D$10+'СЕТ СН'!$I$5-'СЕТ СН'!$I$24</f>
        <v>3189.7831611000001</v>
      </c>
      <c r="V143" s="36">
        <f>SUMIFS(СВЦЭМ!$D$33:$D$776,СВЦЭМ!$A$33:$A$776,$A143,СВЦЭМ!$B$33:$B$776,V$119)+'СЕТ СН'!$I$14+СВЦЭМ!$D$10+'СЕТ СН'!$I$5-'СЕТ СН'!$I$24</f>
        <v>3187.0052551400004</v>
      </c>
      <c r="W143" s="36">
        <f>SUMIFS(СВЦЭМ!$D$33:$D$776,СВЦЭМ!$A$33:$A$776,$A143,СВЦЭМ!$B$33:$B$776,W$119)+'СЕТ СН'!$I$14+СВЦЭМ!$D$10+'СЕТ СН'!$I$5-'СЕТ СН'!$I$24</f>
        <v>3190.0921420800005</v>
      </c>
      <c r="X143" s="36">
        <f>SUMIFS(СВЦЭМ!$D$33:$D$776,СВЦЭМ!$A$33:$A$776,$A143,СВЦЭМ!$B$33:$B$776,X$119)+'СЕТ СН'!$I$14+СВЦЭМ!$D$10+'СЕТ СН'!$I$5-'СЕТ СН'!$I$24</f>
        <v>3189.0756518900002</v>
      </c>
      <c r="Y143" s="36">
        <f>SUMIFS(СВЦЭМ!$D$33:$D$776,СВЦЭМ!$A$33:$A$776,$A143,СВЦЭМ!$B$33:$B$776,Y$119)+'СЕТ СН'!$I$14+СВЦЭМ!$D$10+'СЕТ СН'!$I$5-'СЕТ СН'!$I$24</f>
        <v>3205.6848453700004</v>
      </c>
    </row>
    <row r="144" spans="1:25" ht="15.75" x14ac:dyDescent="0.2">
      <c r="A144" s="35">
        <f t="shared" si="3"/>
        <v>44190</v>
      </c>
      <c r="B144" s="36">
        <f>SUMIFS(СВЦЭМ!$D$33:$D$776,СВЦЭМ!$A$33:$A$776,$A144,СВЦЭМ!$B$33:$B$776,B$119)+'СЕТ СН'!$I$14+СВЦЭМ!$D$10+'СЕТ СН'!$I$5-'СЕТ СН'!$I$24</f>
        <v>3242.5571193600003</v>
      </c>
      <c r="C144" s="36">
        <f>SUMIFS(СВЦЭМ!$D$33:$D$776,СВЦЭМ!$A$33:$A$776,$A144,СВЦЭМ!$B$33:$B$776,C$119)+'СЕТ СН'!$I$14+СВЦЭМ!$D$10+'СЕТ СН'!$I$5-'СЕТ СН'!$I$24</f>
        <v>3299.1405790600002</v>
      </c>
      <c r="D144" s="36">
        <f>SUMIFS(СВЦЭМ!$D$33:$D$776,СВЦЭМ!$A$33:$A$776,$A144,СВЦЭМ!$B$33:$B$776,D$119)+'СЕТ СН'!$I$14+СВЦЭМ!$D$10+'СЕТ СН'!$I$5-'СЕТ СН'!$I$24</f>
        <v>3320.7307064900006</v>
      </c>
      <c r="E144" s="36">
        <f>SUMIFS(СВЦЭМ!$D$33:$D$776,СВЦЭМ!$A$33:$A$776,$A144,СВЦЭМ!$B$33:$B$776,E$119)+'СЕТ СН'!$I$14+СВЦЭМ!$D$10+'СЕТ СН'!$I$5-'СЕТ СН'!$I$24</f>
        <v>3329.5498985000004</v>
      </c>
      <c r="F144" s="36">
        <f>SUMIFS(СВЦЭМ!$D$33:$D$776,СВЦЭМ!$A$33:$A$776,$A144,СВЦЭМ!$B$33:$B$776,F$119)+'СЕТ СН'!$I$14+СВЦЭМ!$D$10+'СЕТ СН'!$I$5-'СЕТ СН'!$I$24</f>
        <v>3321.60919732</v>
      </c>
      <c r="G144" s="36">
        <f>SUMIFS(СВЦЭМ!$D$33:$D$776,СВЦЭМ!$A$33:$A$776,$A144,СВЦЭМ!$B$33:$B$776,G$119)+'СЕТ СН'!$I$14+СВЦЭМ!$D$10+'СЕТ СН'!$I$5-'СЕТ СН'!$I$24</f>
        <v>3305.1040266600003</v>
      </c>
      <c r="H144" s="36">
        <f>SUMIFS(СВЦЭМ!$D$33:$D$776,СВЦЭМ!$A$33:$A$776,$A144,СВЦЭМ!$B$33:$B$776,H$119)+'СЕТ СН'!$I$14+СВЦЭМ!$D$10+'СЕТ СН'!$I$5-'СЕТ СН'!$I$24</f>
        <v>3267.4982041100002</v>
      </c>
      <c r="I144" s="36">
        <f>SUMIFS(СВЦЭМ!$D$33:$D$776,СВЦЭМ!$A$33:$A$776,$A144,СВЦЭМ!$B$33:$B$776,I$119)+'СЕТ СН'!$I$14+СВЦЭМ!$D$10+'СЕТ СН'!$I$5-'СЕТ СН'!$I$24</f>
        <v>3218.8100364800002</v>
      </c>
      <c r="J144" s="36">
        <f>SUMIFS(СВЦЭМ!$D$33:$D$776,СВЦЭМ!$A$33:$A$776,$A144,СВЦЭМ!$B$33:$B$776,J$119)+'СЕТ СН'!$I$14+СВЦЭМ!$D$10+'СЕТ СН'!$I$5-'СЕТ СН'!$I$24</f>
        <v>3178.8199886000002</v>
      </c>
      <c r="K144" s="36">
        <f>SUMIFS(СВЦЭМ!$D$33:$D$776,СВЦЭМ!$A$33:$A$776,$A144,СВЦЭМ!$B$33:$B$776,K$119)+'СЕТ СН'!$I$14+СВЦЭМ!$D$10+'СЕТ СН'!$I$5-'СЕТ СН'!$I$24</f>
        <v>3178.33934185</v>
      </c>
      <c r="L144" s="36">
        <f>SUMIFS(СВЦЭМ!$D$33:$D$776,СВЦЭМ!$A$33:$A$776,$A144,СВЦЭМ!$B$33:$B$776,L$119)+'СЕТ СН'!$I$14+СВЦЭМ!$D$10+'СЕТ СН'!$I$5-'СЕТ СН'!$I$24</f>
        <v>3183.4429388600001</v>
      </c>
      <c r="M144" s="36">
        <f>SUMIFS(СВЦЭМ!$D$33:$D$776,СВЦЭМ!$A$33:$A$776,$A144,СВЦЭМ!$B$33:$B$776,M$119)+'СЕТ СН'!$I$14+СВЦЭМ!$D$10+'СЕТ СН'!$I$5-'СЕТ СН'!$I$24</f>
        <v>3177.1179265000001</v>
      </c>
      <c r="N144" s="36">
        <f>SUMIFS(СВЦЭМ!$D$33:$D$776,СВЦЭМ!$A$33:$A$776,$A144,СВЦЭМ!$B$33:$B$776,N$119)+'СЕТ СН'!$I$14+СВЦЭМ!$D$10+'СЕТ СН'!$I$5-'СЕТ СН'!$I$24</f>
        <v>3169.6126849500001</v>
      </c>
      <c r="O144" s="36">
        <f>SUMIFS(СВЦЭМ!$D$33:$D$776,СВЦЭМ!$A$33:$A$776,$A144,СВЦЭМ!$B$33:$B$776,O$119)+'СЕТ СН'!$I$14+СВЦЭМ!$D$10+'СЕТ СН'!$I$5-'СЕТ СН'!$I$24</f>
        <v>3206.4062290900001</v>
      </c>
      <c r="P144" s="36">
        <f>SUMIFS(СВЦЭМ!$D$33:$D$776,СВЦЭМ!$A$33:$A$776,$A144,СВЦЭМ!$B$33:$B$776,P$119)+'СЕТ СН'!$I$14+СВЦЭМ!$D$10+'СЕТ СН'!$I$5-'СЕТ СН'!$I$24</f>
        <v>3225.1675413700004</v>
      </c>
      <c r="Q144" s="36">
        <f>SUMIFS(СВЦЭМ!$D$33:$D$776,СВЦЭМ!$A$33:$A$776,$A144,СВЦЭМ!$B$33:$B$776,Q$119)+'СЕТ СН'!$I$14+СВЦЭМ!$D$10+'СЕТ СН'!$I$5-'СЕТ СН'!$I$24</f>
        <v>3228.48183204</v>
      </c>
      <c r="R144" s="36">
        <f>SUMIFS(СВЦЭМ!$D$33:$D$776,СВЦЭМ!$A$33:$A$776,$A144,СВЦЭМ!$B$33:$B$776,R$119)+'СЕТ СН'!$I$14+СВЦЭМ!$D$10+'СЕТ СН'!$I$5-'СЕТ СН'!$I$24</f>
        <v>3183.7756844100004</v>
      </c>
      <c r="S144" s="36">
        <f>SUMIFS(СВЦЭМ!$D$33:$D$776,СВЦЭМ!$A$33:$A$776,$A144,СВЦЭМ!$B$33:$B$776,S$119)+'СЕТ СН'!$I$14+СВЦЭМ!$D$10+'СЕТ СН'!$I$5-'СЕТ СН'!$I$24</f>
        <v>3168.8390232800002</v>
      </c>
      <c r="T144" s="36">
        <f>SUMIFS(СВЦЭМ!$D$33:$D$776,СВЦЭМ!$A$33:$A$776,$A144,СВЦЭМ!$B$33:$B$776,T$119)+'СЕТ СН'!$I$14+СВЦЭМ!$D$10+'СЕТ СН'!$I$5-'СЕТ СН'!$I$24</f>
        <v>3178.42889698</v>
      </c>
      <c r="U144" s="36">
        <f>SUMIFS(СВЦЭМ!$D$33:$D$776,СВЦЭМ!$A$33:$A$776,$A144,СВЦЭМ!$B$33:$B$776,U$119)+'СЕТ СН'!$I$14+СВЦЭМ!$D$10+'СЕТ СН'!$I$5-'СЕТ СН'!$I$24</f>
        <v>3179.9174847600002</v>
      </c>
      <c r="V144" s="36">
        <f>SUMIFS(СВЦЭМ!$D$33:$D$776,СВЦЭМ!$A$33:$A$776,$A144,СВЦЭМ!$B$33:$B$776,V$119)+'СЕТ СН'!$I$14+СВЦЭМ!$D$10+'СЕТ СН'!$I$5-'СЕТ СН'!$I$24</f>
        <v>3170.7567994600004</v>
      </c>
      <c r="W144" s="36">
        <f>SUMIFS(СВЦЭМ!$D$33:$D$776,СВЦЭМ!$A$33:$A$776,$A144,СВЦЭМ!$B$33:$B$776,W$119)+'СЕТ СН'!$I$14+СВЦЭМ!$D$10+'СЕТ СН'!$I$5-'СЕТ СН'!$I$24</f>
        <v>3168.2916596800001</v>
      </c>
      <c r="X144" s="36">
        <f>SUMIFS(СВЦЭМ!$D$33:$D$776,СВЦЭМ!$A$33:$A$776,$A144,СВЦЭМ!$B$33:$B$776,X$119)+'СЕТ СН'!$I$14+СВЦЭМ!$D$10+'СЕТ СН'!$I$5-'СЕТ СН'!$I$24</f>
        <v>3172.4196856800004</v>
      </c>
      <c r="Y144" s="36">
        <f>SUMIFS(СВЦЭМ!$D$33:$D$776,СВЦЭМ!$A$33:$A$776,$A144,СВЦЭМ!$B$33:$B$776,Y$119)+'СЕТ СН'!$I$14+СВЦЭМ!$D$10+'СЕТ СН'!$I$5-'СЕТ СН'!$I$24</f>
        <v>3186.0390016200004</v>
      </c>
    </row>
    <row r="145" spans="1:27" ht="15.75" x14ac:dyDescent="0.2">
      <c r="A145" s="35">
        <f t="shared" si="3"/>
        <v>44191</v>
      </c>
      <c r="B145" s="36">
        <f>SUMIFS(СВЦЭМ!$D$33:$D$776,СВЦЭМ!$A$33:$A$776,$A145,СВЦЭМ!$B$33:$B$776,B$119)+'СЕТ СН'!$I$14+СВЦЭМ!$D$10+'СЕТ СН'!$I$5-'СЕТ СН'!$I$24</f>
        <v>3255.5887323800002</v>
      </c>
      <c r="C145" s="36">
        <f>SUMIFS(СВЦЭМ!$D$33:$D$776,СВЦЭМ!$A$33:$A$776,$A145,СВЦЭМ!$B$33:$B$776,C$119)+'СЕТ СН'!$I$14+СВЦЭМ!$D$10+'СЕТ СН'!$I$5-'СЕТ СН'!$I$24</f>
        <v>3307.4736317400002</v>
      </c>
      <c r="D145" s="36">
        <f>SUMIFS(СВЦЭМ!$D$33:$D$776,СВЦЭМ!$A$33:$A$776,$A145,СВЦЭМ!$B$33:$B$776,D$119)+'СЕТ СН'!$I$14+СВЦЭМ!$D$10+'СЕТ СН'!$I$5-'СЕТ СН'!$I$24</f>
        <v>3324.1340072400003</v>
      </c>
      <c r="E145" s="36">
        <f>SUMIFS(СВЦЭМ!$D$33:$D$776,СВЦЭМ!$A$33:$A$776,$A145,СВЦЭМ!$B$33:$B$776,E$119)+'СЕТ СН'!$I$14+СВЦЭМ!$D$10+'СЕТ СН'!$I$5-'СЕТ СН'!$I$24</f>
        <v>3338.6663836100001</v>
      </c>
      <c r="F145" s="36">
        <f>SUMIFS(СВЦЭМ!$D$33:$D$776,СВЦЭМ!$A$33:$A$776,$A145,СВЦЭМ!$B$33:$B$776,F$119)+'СЕТ СН'!$I$14+СВЦЭМ!$D$10+'СЕТ СН'!$I$5-'СЕТ СН'!$I$24</f>
        <v>3348.5338911500003</v>
      </c>
      <c r="G145" s="36">
        <f>SUMIFS(СВЦЭМ!$D$33:$D$776,СВЦЭМ!$A$33:$A$776,$A145,СВЦЭМ!$B$33:$B$776,G$119)+'СЕТ СН'!$I$14+СВЦЭМ!$D$10+'СЕТ СН'!$I$5-'СЕТ СН'!$I$24</f>
        <v>3337.1289952800003</v>
      </c>
      <c r="H145" s="36">
        <f>SUMIFS(СВЦЭМ!$D$33:$D$776,СВЦЭМ!$A$33:$A$776,$A145,СВЦЭМ!$B$33:$B$776,H$119)+'СЕТ СН'!$I$14+СВЦЭМ!$D$10+'СЕТ СН'!$I$5-'СЕТ СН'!$I$24</f>
        <v>3287.5563418400002</v>
      </c>
      <c r="I145" s="36">
        <f>SUMIFS(СВЦЭМ!$D$33:$D$776,СВЦЭМ!$A$33:$A$776,$A145,СВЦЭМ!$B$33:$B$776,I$119)+'СЕТ СН'!$I$14+СВЦЭМ!$D$10+'СЕТ СН'!$I$5-'СЕТ СН'!$I$24</f>
        <v>3239.8560207700002</v>
      </c>
      <c r="J145" s="36">
        <f>SUMIFS(СВЦЭМ!$D$33:$D$776,СВЦЭМ!$A$33:$A$776,$A145,СВЦЭМ!$B$33:$B$776,J$119)+'СЕТ СН'!$I$14+СВЦЭМ!$D$10+'СЕТ СН'!$I$5-'СЕТ СН'!$I$24</f>
        <v>3198.7569679300004</v>
      </c>
      <c r="K145" s="36">
        <f>SUMIFS(СВЦЭМ!$D$33:$D$776,СВЦЭМ!$A$33:$A$776,$A145,СВЦЭМ!$B$33:$B$776,K$119)+'СЕТ СН'!$I$14+СВЦЭМ!$D$10+'СЕТ СН'!$I$5-'СЕТ СН'!$I$24</f>
        <v>3162.6867274600004</v>
      </c>
      <c r="L145" s="36">
        <f>SUMIFS(СВЦЭМ!$D$33:$D$776,СВЦЭМ!$A$33:$A$776,$A145,СВЦЭМ!$B$33:$B$776,L$119)+'СЕТ СН'!$I$14+СВЦЭМ!$D$10+'СЕТ СН'!$I$5-'СЕТ СН'!$I$24</f>
        <v>3160.0946654000004</v>
      </c>
      <c r="M145" s="36">
        <f>SUMIFS(СВЦЭМ!$D$33:$D$776,СВЦЭМ!$A$33:$A$776,$A145,СВЦЭМ!$B$33:$B$776,M$119)+'СЕТ СН'!$I$14+СВЦЭМ!$D$10+'СЕТ СН'!$I$5-'СЕТ СН'!$I$24</f>
        <v>3162.3036878200001</v>
      </c>
      <c r="N145" s="36">
        <f>SUMIFS(СВЦЭМ!$D$33:$D$776,СВЦЭМ!$A$33:$A$776,$A145,СВЦЭМ!$B$33:$B$776,N$119)+'СЕТ СН'!$I$14+СВЦЭМ!$D$10+'СЕТ СН'!$I$5-'СЕТ СН'!$I$24</f>
        <v>3167.0277133700001</v>
      </c>
      <c r="O145" s="36">
        <f>SUMIFS(СВЦЭМ!$D$33:$D$776,СВЦЭМ!$A$33:$A$776,$A145,СВЦЭМ!$B$33:$B$776,O$119)+'СЕТ СН'!$I$14+СВЦЭМ!$D$10+'СЕТ СН'!$I$5-'СЕТ СН'!$I$24</f>
        <v>3211.1107868000004</v>
      </c>
      <c r="P145" s="36">
        <f>SUMIFS(СВЦЭМ!$D$33:$D$776,СВЦЭМ!$A$33:$A$776,$A145,СВЦЭМ!$B$33:$B$776,P$119)+'СЕТ СН'!$I$14+СВЦЭМ!$D$10+'СЕТ СН'!$I$5-'СЕТ СН'!$I$24</f>
        <v>3230.3907816700003</v>
      </c>
      <c r="Q145" s="36">
        <f>SUMIFS(СВЦЭМ!$D$33:$D$776,СВЦЭМ!$A$33:$A$776,$A145,СВЦЭМ!$B$33:$B$776,Q$119)+'СЕТ СН'!$I$14+СВЦЭМ!$D$10+'СЕТ СН'!$I$5-'СЕТ СН'!$I$24</f>
        <v>3231.8024604700004</v>
      </c>
      <c r="R145" s="36">
        <f>SUMIFS(СВЦЭМ!$D$33:$D$776,СВЦЭМ!$A$33:$A$776,$A145,СВЦЭМ!$B$33:$B$776,R$119)+'СЕТ СН'!$I$14+СВЦЭМ!$D$10+'СЕТ СН'!$I$5-'СЕТ СН'!$I$24</f>
        <v>3188.6379498600004</v>
      </c>
      <c r="S145" s="36">
        <f>SUMIFS(СВЦЭМ!$D$33:$D$776,СВЦЭМ!$A$33:$A$776,$A145,СВЦЭМ!$B$33:$B$776,S$119)+'СЕТ СН'!$I$14+СВЦЭМ!$D$10+'СЕТ СН'!$I$5-'СЕТ СН'!$I$24</f>
        <v>3160.8713435600002</v>
      </c>
      <c r="T145" s="36">
        <f>SUMIFS(СВЦЭМ!$D$33:$D$776,СВЦЭМ!$A$33:$A$776,$A145,СВЦЭМ!$B$33:$B$776,T$119)+'СЕТ СН'!$I$14+СВЦЭМ!$D$10+'СЕТ СН'!$I$5-'СЕТ СН'!$I$24</f>
        <v>3147.9668303600001</v>
      </c>
      <c r="U145" s="36">
        <f>SUMIFS(СВЦЭМ!$D$33:$D$776,СВЦЭМ!$A$33:$A$776,$A145,СВЦЭМ!$B$33:$B$776,U$119)+'СЕТ СН'!$I$14+СВЦЭМ!$D$10+'СЕТ СН'!$I$5-'СЕТ СН'!$I$24</f>
        <v>3146.50444522</v>
      </c>
      <c r="V145" s="36">
        <f>SUMIFS(СВЦЭМ!$D$33:$D$776,СВЦЭМ!$A$33:$A$776,$A145,СВЦЭМ!$B$33:$B$776,V$119)+'СЕТ СН'!$I$14+СВЦЭМ!$D$10+'СЕТ СН'!$I$5-'СЕТ СН'!$I$24</f>
        <v>3155.5964601600003</v>
      </c>
      <c r="W145" s="36">
        <f>SUMIFS(СВЦЭМ!$D$33:$D$776,СВЦЭМ!$A$33:$A$776,$A145,СВЦЭМ!$B$33:$B$776,W$119)+'СЕТ СН'!$I$14+СВЦЭМ!$D$10+'СЕТ СН'!$I$5-'СЕТ СН'!$I$24</f>
        <v>3166.6725533700001</v>
      </c>
      <c r="X145" s="36">
        <f>SUMIFS(СВЦЭМ!$D$33:$D$776,СВЦЭМ!$A$33:$A$776,$A145,СВЦЭМ!$B$33:$B$776,X$119)+'СЕТ СН'!$I$14+СВЦЭМ!$D$10+'СЕТ СН'!$I$5-'СЕТ СН'!$I$24</f>
        <v>3185.3564331200005</v>
      </c>
      <c r="Y145" s="36">
        <f>SUMIFS(СВЦЭМ!$D$33:$D$776,СВЦЭМ!$A$33:$A$776,$A145,СВЦЭМ!$B$33:$B$776,Y$119)+'СЕТ СН'!$I$14+СВЦЭМ!$D$10+'СЕТ СН'!$I$5-'СЕТ СН'!$I$24</f>
        <v>3209.1648024000001</v>
      </c>
    </row>
    <row r="146" spans="1:27" ht="15.75" x14ac:dyDescent="0.2">
      <c r="A146" s="35">
        <f t="shared" si="3"/>
        <v>44192</v>
      </c>
      <c r="B146" s="36">
        <f>SUMIFS(СВЦЭМ!$D$33:$D$776,СВЦЭМ!$A$33:$A$776,$A146,СВЦЭМ!$B$33:$B$776,B$119)+'СЕТ СН'!$I$14+СВЦЭМ!$D$10+'СЕТ СН'!$I$5-'СЕТ СН'!$I$24</f>
        <v>3242.1825668700003</v>
      </c>
      <c r="C146" s="36">
        <f>SUMIFS(СВЦЭМ!$D$33:$D$776,СВЦЭМ!$A$33:$A$776,$A146,СВЦЭМ!$B$33:$B$776,C$119)+'СЕТ СН'!$I$14+СВЦЭМ!$D$10+'СЕТ СН'!$I$5-'СЕТ СН'!$I$24</f>
        <v>3297.8076607400003</v>
      </c>
      <c r="D146" s="36">
        <f>SUMIFS(СВЦЭМ!$D$33:$D$776,СВЦЭМ!$A$33:$A$776,$A146,СВЦЭМ!$B$33:$B$776,D$119)+'СЕТ СН'!$I$14+СВЦЭМ!$D$10+'СЕТ СН'!$I$5-'СЕТ СН'!$I$24</f>
        <v>3314.6341452000001</v>
      </c>
      <c r="E146" s="36">
        <f>SUMIFS(СВЦЭМ!$D$33:$D$776,СВЦЭМ!$A$33:$A$776,$A146,СВЦЭМ!$B$33:$B$776,E$119)+'СЕТ СН'!$I$14+СВЦЭМ!$D$10+'СЕТ СН'!$I$5-'СЕТ СН'!$I$24</f>
        <v>3327.1877816800002</v>
      </c>
      <c r="F146" s="36">
        <f>SUMIFS(СВЦЭМ!$D$33:$D$776,СВЦЭМ!$A$33:$A$776,$A146,СВЦЭМ!$B$33:$B$776,F$119)+'СЕТ СН'!$I$14+СВЦЭМ!$D$10+'СЕТ СН'!$I$5-'СЕТ СН'!$I$24</f>
        <v>3332.8070329300003</v>
      </c>
      <c r="G146" s="36">
        <f>SUMIFS(СВЦЭМ!$D$33:$D$776,СВЦЭМ!$A$33:$A$776,$A146,СВЦЭМ!$B$33:$B$776,G$119)+'СЕТ СН'!$I$14+СВЦЭМ!$D$10+'СЕТ СН'!$I$5-'СЕТ СН'!$I$24</f>
        <v>3326.5550240900002</v>
      </c>
      <c r="H146" s="36">
        <f>SUMIFS(СВЦЭМ!$D$33:$D$776,СВЦЭМ!$A$33:$A$776,$A146,СВЦЭМ!$B$33:$B$776,H$119)+'СЕТ СН'!$I$14+СВЦЭМ!$D$10+'СЕТ СН'!$I$5-'СЕТ СН'!$I$24</f>
        <v>3310.1985278000002</v>
      </c>
      <c r="I146" s="36">
        <f>SUMIFS(СВЦЭМ!$D$33:$D$776,СВЦЭМ!$A$33:$A$776,$A146,СВЦЭМ!$B$33:$B$776,I$119)+'СЕТ СН'!$I$14+СВЦЭМ!$D$10+'СЕТ СН'!$I$5-'СЕТ СН'!$I$24</f>
        <v>3257.0964731900003</v>
      </c>
      <c r="J146" s="36">
        <f>SUMIFS(СВЦЭМ!$D$33:$D$776,СВЦЭМ!$A$33:$A$776,$A146,СВЦЭМ!$B$33:$B$776,J$119)+'СЕТ СН'!$I$14+СВЦЭМ!$D$10+'СЕТ СН'!$I$5-'СЕТ СН'!$I$24</f>
        <v>3194.3721084200001</v>
      </c>
      <c r="K146" s="36">
        <f>SUMIFS(СВЦЭМ!$D$33:$D$776,СВЦЭМ!$A$33:$A$776,$A146,СВЦЭМ!$B$33:$B$776,K$119)+'СЕТ СН'!$I$14+СВЦЭМ!$D$10+'СЕТ СН'!$I$5-'СЕТ СН'!$I$24</f>
        <v>3164.2217224400001</v>
      </c>
      <c r="L146" s="36">
        <f>SUMIFS(СВЦЭМ!$D$33:$D$776,СВЦЭМ!$A$33:$A$776,$A146,СВЦЭМ!$B$33:$B$776,L$119)+'СЕТ СН'!$I$14+СВЦЭМ!$D$10+'СЕТ СН'!$I$5-'СЕТ СН'!$I$24</f>
        <v>3163.7876182</v>
      </c>
      <c r="M146" s="36">
        <f>SUMIFS(СВЦЭМ!$D$33:$D$776,СВЦЭМ!$A$33:$A$776,$A146,СВЦЭМ!$B$33:$B$776,M$119)+'СЕТ СН'!$I$14+СВЦЭМ!$D$10+'СЕТ СН'!$I$5-'СЕТ СН'!$I$24</f>
        <v>3164.3380400700003</v>
      </c>
      <c r="N146" s="36">
        <f>SUMIFS(СВЦЭМ!$D$33:$D$776,СВЦЭМ!$A$33:$A$776,$A146,СВЦЭМ!$B$33:$B$776,N$119)+'СЕТ СН'!$I$14+СВЦЭМ!$D$10+'СЕТ СН'!$I$5-'СЕТ СН'!$I$24</f>
        <v>3172.9193796500003</v>
      </c>
      <c r="O146" s="36">
        <f>SUMIFS(СВЦЭМ!$D$33:$D$776,СВЦЭМ!$A$33:$A$776,$A146,СВЦЭМ!$B$33:$B$776,O$119)+'СЕТ СН'!$I$14+СВЦЭМ!$D$10+'СЕТ СН'!$I$5-'СЕТ СН'!$I$24</f>
        <v>3221.7314602800002</v>
      </c>
      <c r="P146" s="36">
        <f>SUMIFS(СВЦЭМ!$D$33:$D$776,СВЦЭМ!$A$33:$A$776,$A146,СВЦЭМ!$B$33:$B$776,P$119)+'СЕТ СН'!$I$14+СВЦЭМ!$D$10+'СЕТ СН'!$I$5-'СЕТ СН'!$I$24</f>
        <v>3233.7984134600001</v>
      </c>
      <c r="Q146" s="36">
        <f>SUMIFS(СВЦЭМ!$D$33:$D$776,СВЦЭМ!$A$33:$A$776,$A146,СВЦЭМ!$B$33:$B$776,Q$119)+'СЕТ СН'!$I$14+СВЦЭМ!$D$10+'СЕТ СН'!$I$5-'СЕТ СН'!$I$24</f>
        <v>3235.00665415</v>
      </c>
      <c r="R146" s="36">
        <f>SUMIFS(СВЦЭМ!$D$33:$D$776,СВЦЭМ!$A$33:$A$776,$A146,СВЦЭМ!$B$33:$B$776,R$119)+'СЕТ СН'!$I$14+СВЦЭМ!$D$10+'СЕТ СН'!$I$5-'СЕТ СН'!$I$24</f>
        <v>3198.59725566</v>
      </c>
      <c r="S146" s="36">
        <f>SUMIFS(СВЦЭМ!$D$33:$D$776,СВЦЭМ!$A$33:$A$776,$A146,СВЦЭМ!$B$33:$B$776,S$119)+'СЕТ СН'!$I$14+СВЦЭМ!$D$10+'СЕТ СН'!$I$5-'СЕТ СН'!$I$24</f>
        <v>3180.4090982800003</v>
      </c>
      <c r="T146" s="36">
        <f>SUMIFS(СВЦЭМ!$D$33:$D$776,СВЦЭМ!$A$33:$A$776,$A146,СВЦЭМ!$B$33:$B$776,T$119)+'СЕТ СН'!$I$14+СВЦЭМ!$D$10+'СЕТ СН'!$I$5-'СЕТ СН'!$I$24</f>
        <v>3188.7837751300003</v>
      </c>
      <c r="U146" s="36">
        <f>SUMIFS(СВЦЭМ!$D$33:$D$776,СВЦЭМ!$A$33:$A$776,$A146,СВЦЭМ!$B$33:$B$776,U$119)+'СЕТ СН'!$I$14+СВЦЭМ!$D$10+'СЕТ СН'!$I$5-'СЕТ СН'!$I$24</f>
        <v>3184.30043363</v>
      </c>
      <c r="V146" s="36">
        <f>SUMIFS(СВЦЭМ!$D$33:$D$776,СВЦЭМ!$A$33:$A$776,$A146,СВЦЭМ!$B$33:$B$776,V$119)+'СЕТ СН'!$I$14+СВЦЭМ!$D$10+'СЕТ СН'!$I$5-'СЕТ СН'!$I$24</f>
        <v>3159.2038445400003</v>
      </c>
      <c r="W146" s="36">
        <f>SUMIFS(СВЦЭМ!$D$33:$D$776,СВЦЭМ!$A$33:$A$776,$A146,СВЦЭМ!$B$33:$B$776,W$119)+'СЕТ СН'!$I$14+СВЦЭМ!$D$10+'СЕТ СН'!$I$5-'СЕТ СН'!$I$24</f>
        <v>3169.3282406500002</v>
      </c>
      <c r="X146" s="36">
        <f>SUMIFS(СВЦЭМ!$D$33:$D$776,СВЦЭМ!$A$33:$A$776,$A146,СВЦЭМ!$B$33:$B$776,X$119)+'СЕТ СН'!$I$14+СВЦЭМ!$D$10+'СЕТ СН'!$I$5-'СЕТ СН'!$I$24</f>
        <v>3187.3465915700003</v>
      </c>
      <c r="Y146" s="36">
        <f>SUMIFS(СВЦЭМ!$D$33:$D$776,СВЦЭМ!$A$33:$A$776,$A146,СВЦЭМ!$B$33:$B$776,Y$119)+'СЕТ СН'!$I$14+СВЦЭМ!$D$10+'СЕТ СН'!$I$5-'СЕТ СН'!$I$24</f>
        <v>3203.7331540000005</v>
      </c>
    </row>
    <row r="147" spans="1:27" ht="15.75" x14ac:dyDescent="0.2">
      <c r="A147" s="35">
        <f t="shared" si="3"/>
        <v>44193</v>
      </c>
      <c r="B147" s="36">
        <f>SUMIFS(СВЦЭМ!$D$33:$D$776,СВЦЭМ!$A$33:$A$776,$A147,СВЦЭМ!$B$33:$B$776,B$119)+'СЕТ СН'!$I$14+СВЦЭМ!$D$10+'СЕТ СН'!$I$5-'СЕТ СН'!$I$24</f>
        <v>3253.5624877700002</v>
      </c>
      <c r="C147" s="36">
        <f>SUMIFS(СВЦЭМ!$D$33:$D$776,СВЦЭМ!$A$33:$A$776,$A147,СВЦЭМ!$B$33:$B$776,C$119)+'СЕТ СН'!$I$14+СВЦЭМ!$D$10+'СЕТ СН'!$I$5-'СЕТ СН'!$I$24</f>
        <v>3311.2581322200003</v>
      </c>
      <c r="D147" s="36">
        <f>SUMIFS(СВЦЭМ!$D$33:$D$776,СВЦЭМ!$A$33:$A$776,$A147,СВЦЭМ!$B$33:$B$776,D$119)+'СЕТ СН'!$I$14+СВЦЭМ!$D$10+'СЕТ СН'!$I$5-'СЕТ СН'!$I$24</f>
        <v>3334.0417252000002</v>
      </c>
      <c r="E147" s="36">
        <f>SUMIFS(СВЦЭМ!$D$33:$D$776,СВЦЭМ!$A$33:$A$776,$A147,СВЦЭМ!$B$33:$B$776,E$119)+'СЕТ СН'!$I$14+СВЦЭМ!$D$10+'СЕТ СН'!$I$5-'СЕТ СН'!$I$24</f>
        <v>3358.7134831500002</v>
      </c>
      <c r="F147" s="36">
        <f>SUMIFS(СВЦЭМ!$D$33:$D$776,СВЦЭМ!$A$33:$A$776,$A147,СВЦЭМ!$B$33:$B$776,F$119)+'СЕТ СН'!$I$14+СВЦЭМ!$D$10+'СЕТ СН'!$I$5-'СЕТ СН'!$I$24</f>
        <v>3358.5677066000003</v>
      </c>
      <c r="G147" s="36">
        <f>SUMIFS(СВЦЭМ!$D$33:$D$776,СВЦЭМ!$A$33:$A$776,$A147,СВЦЭМ!$B$33:$B$776,G$119)+'СЕТ СН'!$I$14+СВЦЭМ!$D$10+'СЕТ СН'!$I$5-'СЕТ СН'!$I$24</f>
        <v>3339.6345594900004</v>
      </c>
      <c r="H147" s="36">
        <f>SUMIFS(СВЦЭМ!$D$33:$D$776,СВЦЭМ!$A$33:$A$776,$A147,СВЦЭМ!$B$33:$B$776,H$119)+'СЕТ СН'!$I$14+СВЦЭМ!$D$10+'СЕТ СН'!$I$5-'СЕТ СН'!$I$24</f>
        <v>3294.3840822500001</v>
      </c>
      <c r="I147" s="36">
        <f>SUMIFS(СВЦЭМ!$D$33:$D$776,СВЦЭМ!$A$33:$A$776,$A147,СВЦЭМ!$B$33:$B$776,I$119)+'СЕТ СН'!$I$14+СВЦЭМ!$D$10+'СЕТ СН'!$I$5-'СЕТ СН'!$I$24</f>
        <v>3231.6622493000004</v>
      </c>
      <c r="J147" s="36">
        <f>SUMIFS(СВЦЭМ!$D$33:$D$776,СВЦЭМ!$A$33:$A$776,$A147,СВЦЭМ!$B$33:$B$776,J$119)+'СЕТ СН'!$I$14+СВЦЭМ!$D$10+'СЕТ СН'!$I$5-'СЕТ СН'!$I$24</f>
        <v>3188.1695041400003</v>
      </c>
      <c r="K147" s="36">
        <f>SUMIFS(СВЦЭМ!$D$33:$D$776,СВЦЭМ!$A$33:$A$776,$A147,СВЦЭМ!$B$33:$B$776,K$119)+'СЕТ СН'!$I$14+СВЦЭМ!$D$10+'СЕТ СН'!$I$5-'СЕТ СН'!$I$24</f>
        <v>3222.2576864400003</v>
      </c>
      <c r="L147" s="36">
        <f>SUMIFS(СВЦЭМ!$D$33:$D$776,СВЦЭМ!$A$33:$A$776,$A147,СВЦЭМ!$B$33:$B$776,L$119)+'СЕТ СН'!$I$14+СВЦЭМ!$D$10+'СЕТ СН'!$I$5-'СЕТ СН'!$I$24</f>
        <v>3227.2670234900002</v>
      </c>
      <c r="M147" s="36">
        <f>SUMIFS(СВЦЭМ!$D$33:$D$776,СВЦЭМ!$A$33:$A$776,$A147,СВЦЭМ!$B$33:$B$776,M$119)+'СЕТ СН'!$I$14+СВЦЭМ!$D$10+'СЕТ СН'!$I$5-'СЕТ СН'!$I$24</f>
        <v>3221.4154808600001</v>
      </c>
      <c r="N147" s="36">
        <f>SUMIFS(СВЦЭМ!$D$33:$D$776,СВЦЭМ!$A$33:$A$776,$A147,СВЦЭМ!$B$33:$B$776,N$119)+'СЕТ СН'!$I$14+СВЦЭМ!$D$10+'СЕТ СН'!$I$5-'СЕТ СН'!$I$24</f>
        <v>3217.7113185600001</v>
      </c>
      <c r="O147" s="36">
        <f>SUMIFS(СВЦЭМ!$D$33:$D$776,СВЦЭМ!$A$33:$A$776,$A147,СВЦЭМ!$B$33:$B$776,O$119)+'СЕТ СН'!$I$14+СВЦЭМ!$D$10+'СЕТ СН'!$I$5-'СЕТ СН'!$I$24</f>
        <v>3226.0921374700001</v>
      </c>
      <c r="P147" s="36">
        <f>SUMIFS(СВЦЭМ!$D$33:$D$776,СВЦЭМ!$A$33:$A$776,$A147,СВЦЭМ!$B$33:$B$776,P$119)+'СЕТ СН'!$I$14+СВЦЭМ!$D$10+'СЕТ СН'!$I$5-'СЕТ СН'!$I$24</f>
        <v>3248.9508871300004</v>
      </c>
      <c r="Q147" s="36">
        <f>SUMIFS(СВЦЭМ!$D$33:$D$776,СВЦЭМ!$A$33:$A$776,$A147,СВЦЭМ!$B$33:$B$776,Q$119)+'СЕТ СН'!$I$14+СВЦЭМ!$D$10+'СЕТ СН'!$I$5-'СЕТ СН'!$I$24</f>
        <v>3251.1845259199999</v>
      </c>
      <c r="R147" s="36">
        <f>SUMIFS(СВЦЭМ!$D$33:$D$776,СВЦЭМ!$A$33:$A$776,$A147,СВЦЭМ!$B$33:$B$776,R$119)+'СЕТ СН'!$I$14+СВЦЭМ!$D$10+'СЕТ СН'!$I$5-'СЕТ СН'!$I$24</f>
        <v>3219.2166737000002</v>
      </c>
      <c r="S147" s="36">
        <f>SUMIFS(СВЦЭМ!$D$33:$D$776,СВЦЭМ!$A$33:$A$776,$A147,СВЦЭМ!$B$33:$B$776,S$119)+'СЕТ СН'!$I$14+СВЦЭМ!$D$10+'СЕТ СН'!$I$5-'СЕТ СН'!$I$24</f>
        <v>3223.1798898900001</v>
      </c>
      <c r="T147" s="36">
        <f>SUMIFS(СВЦЭМ!$D$33:$D$776,СВЦЭМ!$A$33:$A$776,$A147,СВЦЭМ!$B$33:$B$776,T$119)+'СЕТ СН'!$I$14+СВЦЭМ!$D$10+'СЕТ СН'!$I$5-'СЕТ СН'!$I$24</f>
        <v>3195.3106562600001</v>
      </c>
      <c r="U147" s="36">
        <f>SUMIFS(СВЦЭМ!$D$33:$D$776,СВЦЭМ!$A$33:$A$776,$A147,СВЦЭМ!$B$33:$B$776,U$119)+'СЕТ СН'!$I$14+СВЦЭМ!$D$10+'СЕТ СН'!$I$5-'СЕТ СН'!$I$24</f>
        <v>3154.0122182000005</v>
      </c>
      <c r="V147" s="36">
        <f>SUMIFS(СВЦЭМ!$D$33:$D$776,СВЦЭМ!$A$33:$A$776,$A147,СВЦЭМ!$B$33:$B$776,V$119)+'СЕТ СН'!$I$14+СВЦЭМ!$D$10+'СЕТ СН'!$I$5-'СЕТ СН'!$I$24</f>
        <v>3147.01403665</v>
      </c>
      <c r="W147" s="36">
        <f>SUMIFS(СВЦЭМ!$D$33:$D$776,СВЦЭМ!$A$33:$A$776,$A147,СВЦЭМ!$B$33:$B$776,W$119)+'СЕТ СН'!$I$14+СВЦЭМ!$D$10+'СЕТ СН'!$I$5-'СЕТ СН'!$I$24</f>
        <v>3154.3184073300004</v>
      </c>
      <c r="X147" s="36">
        <f>SUMIFS(СВЦЭМ!$D$33:$D$776,СВЦЭМ!$A$33:$A$776,$A147,СВЦЭМ!$B$33:$B$776,X$119)+'СЕТ СН'!$I$14+СВЦЭМ!$D$10+'СЕТ СН'!$I$5-'СЕТ СН'!$I$24</f>
        <v>3157.2725991700004</v>
      </c>
      <c r="Y147" s="36">
        <f>SUMIFS(СВЦЭМ!$D$33:$D$776,СВЦЭМ!$A$33:$A$776,$A147,СВЦЭМ!$B$33:$B$776,Y$119)+'СЕТ СН'!$I$14+СВЦЭМ!$D$10+'СЕТ СН'!$I$5-'СЕТ СН'!$I$24</f>
        <v>3182.2057343200004</v>
      </c>
    </row>
    <row r="148" spans="1:27" ht="15.75" x14ac:dyDescent="0.2">
      <c r="A148" s="35">
        <f t="shared" si="3"/>
        <v>44194</v>
      </c>
      <c r="B148" s="36">
        <f>SUMIFS(СВЦЭМ!$D$33:$D$776,СВЦЭМ!$A$33:$A$776,$A148,СВЦЭМ!$B$33:$B$776,B$119)+'СЕТ СН'!$I$14+СВЦЭМ!$D$10+'СЕТ СН'!$I$5-'СЕТ СН'!$I$24</f>
        <v>3290.1501976</v>
      </c>
      <c r="C148" s="36">
        <f>SUMIFS(СВЦЭМ!$D$33:$D$776,СВЦЭМ!$A$33:$A$776,$A148,СВЦЭМ!$B$33:$B$776,C$119)+'СЕТ СН'!$I$14+СВЦЭМ!$D$10+'СЕТ СН'!$I$5-'СЕТ СН'!$I$24</f>
        <v>3350.4573999000004</v>
      </c>
      <c r="D148" s="36">
        <f>SUMIFS(СВЦЭМ!$D$33:$D$776,СВЦЭМ!$A$33:$A$776,$A148,СВЦЭМ!$B$33:$B$776,D$119)+'СЕТ СН'!$I$14+СВЦЭМ!$D$10+'СЕТ СН'!$I$5-'СЕТ СН'!$I$24</f>
        <v>3363.5672767900005</v>
      </c>
      <c r="E148" s="36">
        <f>SUMIFS(СВЦЭМ!$D$33:$D$776,СВЦЭМ!$A$33:$A$776,$A148,СВЦЭМ!$B$33:$B$776,E$119)+'СЕТ СН'!$I$14+СВЦЭМ!$D$10+'СЕТ СН'!$I$5-'СЕТ СН'!$I$24</f>
        <v>3371.6086265399999</v>
      </c>
      <c r="F148" s="36">
        <f>SUMIFS(СВЦЭМ!$D$33:$D$776,СВЦЭМ!$A$33:$A$776,$A148,СВЦЭМ!$B$33:$B$776,F$119)+'СЕТ СН'!$I$14+СВЦЭМ!$D$10+'СЕТ СН'!$I$5-'СЕТ СН'!$I$24</f>
        <v>3370.8683518200005</v>
      </c>
      <c r="G148" s="36">
        <f>SUMIFS(СВЦЭМ!$D$33:$D$776,СВЦЭМ!$A$33:$A$776,$A148,СВЦЭМ!$B$33:$B$776,G$119)+'СЕТ СН'!$I$14+СВЦЭМ!$D$10+'СЕТ СН'!$I$5-'СЕТ СН'!$I$24</f>
        <v>3348.1163589500002</v>
      </c>
      <c r="H148" s="36">
        <f>SUMIFS(СВЦЭМ!$D$33:$D$776,СВЦЭМ!$A$33:$A$776,$A148,СВЦЭМ!$B$33:$B$776,H$119)+'СЕТ СН'!$I$14+СВЦЭМ!$D$10+'СЕТ СН'!$I$5-'СЕТ СН'!$I$24</f>
        <v>3305.6652949100003</v>
      </c>
      <c r="I148" s="36">
        <f>SUMIFS(СВЦЭМ!$D$33:$D$776,СВЦЭМ!$A$33:$A$776,$A148,СВЦЭМ!$B$33:$B$776,I$119)+'СЕТ СН'!$I$14+СВЦЭМ!$D$10+'СЕТ СН'!$I$5-'СЕТ СН'!$I$24</f>
        <v>3238.1489598500002</v>
      </c>
      <c r="J148" s="36">
        <f>SUMIFS(СВЦЭМ!$D$33:$D$776,СВЦЭМ!$A$33:$A$776,$A148,СВЦЭМ!$B$33:$B$776,J$119)+'СЕТ СН'!$I$14+СВЦЭМ!$D$10+'СЕТ СН'!$I$5-'СЕТ СН'!$I$24</f>
        <v>3187.5895984400004</v>
      </c>
      <c r="K148" s="36">
        <f>SUMIFS(СВЦЭМ!$D$33:$D$776,СВЦЭМ!$A$33:$A$776,$A148,СВЦЭМ!$B$33:$B$776,K$119)+'СЕТ СН'!$I$14+СВЦЭМ!$D$10+'СЕТ СН'!$I$5-'СЕТ СН'!$I$24</f>
        <v>3166.2209794600003</v>
      </c>
      <c r="L148" s="36">
        <f>SUMIFS(СВЦЭМ!$D$33:$D$776,СВЦЭМ!$A$33:$A$776,$A148,СВЦЭМ!$B$33:$B$776,L$119)+'СЕТ СН'!$I$14+СВЦЭМ!$D$10+'СЕТ СН'!$I$5-'СЕТ СН'!$I$24</f>
        <v>3170.43352985</v>
      </c>
      <c r="M148" s="36">
        <f>SUMIFS(СВЦЭМ!$D$33:$D$776,СВЦЭМ!$A$33:$A$776,$A148,СВЦЭМ!$B$33:$B$776,M$119)+'СЕТ СН'!$I$14+СВЦЭМ!$D$10+'СЕТ СН'!$I$5-'СЕТ СН'!$I$24</f>
        <v>3167.5145505300002</v>
      </c>
      <c r="N148" s="36">
        <f>SUMIFS(СВЦЭМ!$D$33:$D$776,СВЦЭМ!$A$33:$A$776,$A148,СВЦЭМ!$B$33:$B$776,N$119)+'СЕТ СН'!$I$14+СВЦЭМ!$D$10+'СЕТ СН'!$I$5-'СЕТ СН'!$I$24</f>
        <v>3184.8337778500004</v>
      </c>
      <c r="O148" s="36">
        <f>SUMIFS(СВЦЭМ!$D$33:$D$776,СВЦЭМ!$A$33:$A$776,$A148,СВЦЭМ!$B$33:$B$776,O$119)+'СЕТ СН'!$I$14+СВЦЭМ!$D$10+'СЕТ СН'!$I$5-'СЕТ СН'!$I$24</f>
        <v>3247.2604849300001</v>
      </c>
      <c r="P148" s="36">
        <f>SUMIFS(СВЦЭМ!$D$33:$D$776,СВЦЭМ!$A$33:$A$776,$A148,СВЦЭМ!$B$33:$B$776,P$119)+'СЕТ СН'!$I$14+СВЦЭМ!$D$10+'СЕТ СН'!$I$5-'СЕТ СН'!$I$24</f>
        <v>3275.0463679300001</v>
      </c>
      <c r="Q148" s="36">
        <f>SUMIFS(СВЦЭМ!$D$33:$D$776,СВЦЭМ!$A$33:$A$776,$A148,СВЦЭМ!$B$33:$B$776,Q$119)+'СЕТ СН'!$I$14+СВЦЭМ!$D$10+'СЕТ СН'!$I$5-'СЕТ СН'!$I$24</f>
        <v>3276.3002536100003</v>
      </c>
      <c r="R148" s="36">
        <f>SUMIFS(СВЦЭМ!$D$33:$D$776,СВЦЭМ!$A$33:$A$776,$A148,СВЦЭМ!$B$33:$B$776,R$119)+'СЕТ СН'!$I$14+СВЦЭМ!$D$10+'СЕТ СН'!$I$5-'СЕТ СН'!$I$24</f>
        <v>3212.1665672900003</v>
      </c>
      <c r="S148" s="36">
        <f>SUMIFS(СВЦЭМ!$D$33:$D$776,СВЦЭМ!$A$33:$A$776,$A148,СВЦЭМ!$B$33:$B$776,S$119)+'СЕТ СН'!$I$14+СВЦЭМ!$D$10+'СЕТ СН'!$I$5-'СЕТ СН'!$I$24</f>
        <v>3182.2617612600002</v>
      </c>
      <c r="T148" s="36">
        <f>SUMIFS(СВЦЭМ!$D$33:$D$776,СВЦЭМ!$A$33:$A$776,$A148,СВЦЭМ!$B$33:$B$776,T$119)+'СЕТ СН'!$I$14+СВЦЭМ!$D$10+'СЕТ СН'!$I$5-'СЕТ СН'!$I$24</f>
        <v>3182.8194212200001</v>
      </c>
      <c r="U148" s="36">
        <f>SUMIFS(СВЦЭМ!$D$33:$D$776,СВЦЭМ!$A$33:$A$776,$A148,СВЦЭМ!$B$33:$B$776,U$119)+'СЕТ СН'!$I$14+СВЦЭМ!$D$10+'СЕТ СН'!$I$5-'СЕТ СН'!$I$24</f>
        <v>3177.7971008700001</v>
      </c>
      <c r="V148" s="36">
        <f>SUMIFS(СВЦЭМ!$D$33:$D$776,СВЦЭМ!$A$33:$A$776,$A148,СВЦЭМ!$B$33:$B$776,V$119)+'СЕТ СН'!$I$14+СВЦЭМ!$D$10+'СЕТ СН'!$I$5-'СЕТ СН'!$I$24</f>
        <v>3180.2570686500003</v>
      </c>
      <c r="W148" s="36">
        <f>SUMIFS(СВЦЭМ!$D$33:$D$776,СВЦЭМ!$A$33:$A$776,$A148,СВЦЭМ!$B$33:$B$776,W$119)+'СЕТ СН'!$I$14+СВЦЭМ!$D$10+'СЕТ СН'!$I$5-'СЕТ СН'!$I$24</f>
        <v>3191.2617530700004</v>
      </c>
      <c r="X148" s="36">
        <f>SUMIFS(СВЦЭМ!$D$33:$D$776,СВЦЭМ!$A$33:$A$776,$A148,СВЦЭМ!$B$33:$B$776,X$119)+'СЕТ СН'!$I$14+СВЦЭМ!$D$10+'СЕТ СН'!$I$5-'СЕТ СН'!$I$24</f>
        <v>3200.6651419200002</v>
      </c>
      <c r="Y148" s="36">
        <f>SUMIFS(СВЦЭМ!$D$33:$D$776,СВЦЭМ!$A$33:$A$776,$A148,СВЦЭМ!$B$33:$B$776,Y$119)+'СЕТ СН'!$I$14+СВЦЭМ!$D$10+'СЕТ СН'!$I$5-'СЕТ СН'!$I$24</f>
        <v>3220.8732748500001</v>
      </c>
    </row>
    <row r="149" spans="1:27" ht="15.75" x14ac:dyDescent="0.2">
      <c r="A149" s="35">
        <f t="shared" si="3"/>
        <v>44195</v>
      </c>
      <c r="B149" s="36">
        <f>SUMIFS(СВЦЭМ!$D$33:$D$776,СВЦЭМ!$A$33:$A$776,$A149,СВЦЭМ!$B$33:$B$776,B$119)+'СЕТ СН'!$I$14+СВЦЭМ!$D$10+'СЕТ СН'!$I$5-'СЕТ СН'!$I$24</f>
        <v>3297.8808251700002</v>
      </c>
      <c r="C149" s="36">
        <f>SUMIFS(СВЦЭМ!$D$33:$D$776,СВЦЭМ!$A$33:$A$776,$A149,СВЦЭМ!$B$33:$B$776,C$119)+'СЕТ СН'!$I$14+СВЦЭМ!$D$10+'СЕТ СН'!$I$5-'СЕТ СН'!$I$24</f>
        <v>3355.0784005900005</v>
      </c>
      <c r="D149" s="36">
        <f>SUMIFS(СВЦЭМ!$D$33:$D$776,СВЦЭМ!$A$33:$A$776,$A149,СВЦЭМ!$B$33:$B$776,D$119)+'СЕТ СН'!$I$14+СВЦЭМ!$D$10+'СЕТ СН'!$I$5-'СЕТ СН'!$I$24</f>
        <v>3371.3191343799999</v>
      </c>
      <c r="E149" s="36">
        <f>SUMIFS(СВЦЭМ!$D$33:$D$776,СВЦЭМ!$A$33:$A$776,$A149,СВЦЭМ!$B$33:$B$776,E$119)+'СЕТ СН'!$I$14+СВЦЭМ!$D$10+'СЕТ СН'!$I$5-'СЕТ СН'!$I$24</f>
        <v>3379.5690167600005</v>
      </c>
      <c r="F149" s="36">
        <f>SUMIFS(СВЦЭМ!$D$33:$D$776,СВЦЭМ!$A$33:$A$776,$A149,СВЦЭМ!$B$33:$B$776,F$119)+'СЕТ СН'!$I$14+СВЦЭМ!$D$10+'СЕТ СН'!$I$5-'СЕТ СН'!$I$24</f>
        <v>3379.1490947299999</v>
      </c>
      <c r="G149" s="36">
        <f>SUMIFS(СВЦЭМ!$D$33:$D$776,СВЦЭМ!$A$33:$A$776,$A149,СВЦЭМ!$B$33:$B$776,G$119)+'СЕТ СН'!$I$14+СВЦЭМ!$D$10+'СЕТ СН'!$I$5-'СЕТ СН'!$I$24</f>
        <v>3358.7922762000003</v>
      </c>
      <c r="H149" s="36">
        <f>SUMIFS(СВЦЭМ!$D$33:$D$776,СВЦЭМ!$A$33:$A$776,$A149,СВЦЭМ!$B$33:$B$776,H$119)+'СЕТ СН'!$I$14+СВЦЭМ!$D$10+'СЕТ СН'!$I$5-'СЕТ СН'!$I$24</f>
        <v>3322.9119234300001</v>
      </c>
      <c r="I149" s="36">
        <f>SUMIFS(СВЦЭМ!$D$33:$D$776,СВЦЭМ!$A$33:$A$776,$A149,СВЦЭМ!$B$33:$B$776,I$119)+'СЕТ СН'!$I$14+СВЦЭМ!$D$10+'СЕТ СН'!$I$5-'СЕТ СН'!$I$24</f>
        <v>3266.0649388500001</v>
      </c>
      <c r="J149" s="36">
        <f>SUMIFS(СВЦЭМ!$D$33:$D$776,СВЦЭМ!$A$33:$A$776,$A149,СВЦЭМ!$B$33:$B$776,J$119)+'СЕТ СН'!$I$14+СВЦЭМ!$D$10+'СЕТ СН'!$I$5-'СЕТ СН'!$I$24</f>
        <v>3213.3511026900001</v>
      </c>
      <c r="K149" s="36">
        <f>SUMIFS(СВЦЭМ!$D$33:$D$776,СВЦЭМ!$A$33:$A$776,$A149,СВЦЭМ!$B$33:$B$776,K$119)+'СЕТ СН'!$I$14+СВЦЭМ!$D$10+'СЕТ СН'!$I$5-'СЕТ СН'!$I$24</f>
        <v>3187.6682979800003</v>
      </c>
      <c r="L149" s="36">
        <f>SUMIFS(СВЦЭМ!$D$33:$D$776,СВЦЭМ!$A$33:$A$776,$A149,СВЦЭМ!$B$33:$B$776,L$119)+'СЕТ СН'!$I$14+СВЦЭМ!$D$10+'СЕТ СН'!$I$5-'СЕТ СН'!$I$24</f>
        <v>3189.8185694100002</v>
      </c>
      <c r="M149" s="36">
        <f>SUMIFS(СВЦЭМ!$D$33:$D$776,СВЦЭМ!$A$33:$A$776,$A149,СВЦЭМ!$B$33:$B$776,M$119)+'СЕТ СН'!$I$14+СВЦЭМ!$D$10+'СЕТ СН'!$I$5-'СЕТ СН'!$I$24</f>
        <v>3192.6257610800003</v>
      </c>
      <c r="N149" s="36">
        <f>SUMIFS(СВЦЭМ!$D$33:$D$776,СВЦЭМ!$A$33:$A$776,$A149,СВЦЭМ!$B$33:$B$776,N$119)+'СЕТ СН'!$I$14+СВЦЭМ!$D$10+'СЕТ СН'!$I$5-'СЕТ СН'!$I$24</f>
        <v>3198.2461488100002</v>
      </c>
      <c r="O149" s="36">
        <f>SUMIFS(СВЦЭМ!$D$33:$D$776,СВЦЭМ!$A$33:$A$776,$A149,СВЦЭМ!$B$33:$B$776,O$119)+'СЕТ СН'!$I$14+СВЦЭМ!$D$10+'СЕТ СН'!$I$5-'СЕТ СН'!$I$24</f>
        <v>3239.15995484</v>
      </c>
      <c r="P149" s="36">
        <f>SUMIFS(СВЦЭМ!$D$33:$D$776,СВЦЭМ!$A$33:$A$776,$A149,СВЦЭМ!$B$33:$B$776,P$119)+'СЕТ СН'!$I$14+СВЦЭМ!$D$10+'СЕТ СН'!$I$5-'СЕТ СН'!$I$24</f>
        <v>3254.7823672000004</v>
      </c>
      <c r="Q149" s="36">
        <f>SUMIFS(СВЦЭМ!$D$33:$D$776,СВЦЭМ!$A$33:$A$776,$A149,СВЦЭМ!$B$33:$B$776,Q$119)+'СЕТ СН'!$I$14+СВЦЭМ!$D$10+'СЕТ СН'!$I$5-'СЕТ СН'!$I$24</f>
        <v>3254.6745951800003</v>
      </c>
      <c r="R149" s="36">
        <f>SUMIFS(СВЦЭМ!$D$33:$D$776,СВЦЭМ!$A$33:$A$776,$A149,СВЦЭМ!$B$33:$B$776,R$119)+'СЕТ СН'!$I$14+СВЦЭМ!$D$10+'СЕТ СН'!$I$5-'СЕТ СН'!$I$24</f>
        <v>3217.5878531800004</v>
      </c>
      <c r="S149" s="36">
        <f>SUMIFS(СВЦЭМ!$D$33:$D$776,СВЦЭМ!$A$33:$A$776,$A149,СВЦЭМ!$B$33:$B$776,S$119)+'СЕТ СН'!$I$14+СВЦЭМ!$D$10+'СЕТ СН'!$I$5-'СЕТ СН'!$I$24</f>
        <v>3196.5854643900002</v>
      </c>
      <c r="T149" s="36">
        <f>SUMIFS(СВЦЭМ!$D$33:$D$776,СВЦЭМ!$A$33:$A$776,$A149,СВЦЭМ!$B$33:$B$776,T$119)+'СЕТ СН'!$I$14+СВЦЭМ!$D$10+'СЕТ СН'!$I$5-'СЕТ СН'!$I$24</f>
        <v>3194.9830123900001</v>
      </c>
      <c r="U149" s="36">
        <f>SUMIFS(СВЦЭМ!$D$33:$D$776,СВЦЭМ!$A$33:$A$776,$A149,СВЦЭМ!$B$33:$B$776,U$119)+'СЕТ СН'!$I$14+СВЦЭМ!$D$10+'СЕТ СН'!$I$5-'СЕТ СН'!$I$24</f>
        <v>3187.4267820800001</v>
      </c>
      <c r="V149" s="36">
        <f>SUMIFS(СВЦЭМ!$D$33:$D$776,СВЦЭМ!$A$33:$A$776,$A149,СВЦЭМ!$B$33:$B$776,V$119)+'СЕТ СН'!$I$14+СВЦЭМ!$D$10+'СЕТ СН'!$I$5-'СЕТ СН'!$I$24</f>
        <v>3192.7356103300003</v>
      </c>
      <c r="W149" s="36">
        <f>SUMIFS(СВЦЭМ!$D$33:$D$776,СВЦЭМ!$A$33:$A$776,$A149,СВЦЭМ!$B$33:$B$776,W$119)+'СЕТ СН'!$I$14+СВЦЭМ!$D$10+'СЕТ СН'!$I$5-'СЕТ СН'!$I$24</f>
        <v>3207.2673045900001</v>
      </c>
      <c r="X149" s="36">
        <f>SUMIFS(СВЦЭМ!$D$33:$D$776,СВЦЭМ!$A$33:$A$776,$A149,СВЦЭМ!$B$33:$B$776,X$119)+'СЕТ СН'!$I$14+СВЦЭМ!$D$10+'СЕТ СН'!$I$5-'СЕТ СН'!$I$24</f>
        <v>3222.64888969</v>
      </c>
      <c r="Y149" s="36">
        <f>SUMIFS(СВЦЭМ!$D$33:$D$776,СВЦЭМ!$A$33:$A$776,$A149,СВЦЭМ!$B$33:$B$776,Y$119)+'СЕТ СН'!$I$14+СВЦЭМ!$D$10+'СЕТ СН'!$I$5-'СЕТ СН'!$I$24</f>
        <v>3232.1716284800004</v>
      </c>
    </row>
    <row r="150" spans="1:27" ht="15.75" x14ac:dyDescent="0.2">
      <c r="A150" s="35">
        <f t="shared" si="3"/>
        <v>44196</v>
      </c>
      <c r="B150" s="36">
        <f>SUMIFS(СВЦЭМ!$D$33:$D$776,СВЦЭМ!$A$33:$A$776,$A150,СВЦЭМ!$B$33:$B$776,B$119)+'СЕТ СН'!$I$14+СВЦЭМ!$D$10+'СЕТ СН'!$I$5-'СЕТ СН'!$I$24</f>
        <v>3283.4618374000001</v>
      </c>
      <c r="C150" s="36">
        <f>SUMIFS(СВЦЭМ!$D$33:$D$776,СВЦЭМ!$A$33:$A$776,$A150,СВЦЭМ!$B$33:$B$776,C$119)+'СЕТ СН'!$I$14+СВЦЭМ!$D$10+'СЕТ СН'!$I$5-'СЕТ СН'!$I$24</f>
        <v>3334.2508224600006</v>
      </c>
      <c r="D150" s="36">
        <f>SUMIFS(СВЦЭМ!$D$33:$D$776,СВЦЭМ!$A$33:$A$776,$A150,СВЦЭМ!$B$33:$B$776,D$119)+'СЕТ СН'!$I$14+СВЦЭМ!$D$10+'СЕТ СН'!$I$5-'СЕТ СН'!$I$24</f>
        <v>3350.7367632100004</v>
      </c>
      <c r="E150" s="36">
        <f>SUMIFS(СВЦЭМ!$D$33:$D$776,СВЦЭМ!$A$33:$A$776,$A150,СВЦЭМ!$B$33:$B$776,E$119)+'СЕТ СН'!$I$14+СВЦЭМ!$D$10+'СЕТ СН'!$I$5-'СЕТ СН'!$I$24</f>
        <v>3368.76452677</v>
      </c>
      <c r="F150" s="36">
        <f>SUMIFS(СВЦЭМ!$D$33:$D$776,СВЦЭМ!$A$33:$A$776,$A150,СВЦЭМ!$B$33:$B$776,F$119)+'СЕТ СН'!$I$14+СВЦЭМ!$D$10+'СЕТ СН'!$I$5-'СЕТ СН'!$I$24</f>
        <v>3368.6641434200001</v>
      </c>
      <c r="G150" s="36">
        <f>SUMIFS(СВЦЭМ!$D$33:$D$776,СВЦЭМ!$A$33:$A$776,$A150,СВЦЭМ!$B$33:$B$776,G$119)+'СЕТ СН'!$I$14+СВЦЭМ!$D$10+'СЕТ СН'!$I$5-'СЕТ СН'!$I$24</f>
        <v>3346.9569847000002</v>
      </c>
      <c r="H150" s="36">
        <f>SUMIFS(СВЦЭМ!$D$33:$D$776,СВЦЭМ!$A$33:$A$776,$A150,СВЦЭМ!$B$33:$B$776,H$119)+'СЕТ СН'!$I$14+СВЦЭМ!$D$10+'СЕТ СН'!$I$5-'СЕТ СН'!$I$24</f>
        <v>3321.3296506700003</v>
      </c>
      <c r="I150" s="36">
        <f>SUMIFS(СВЦЭМ!$D$33:$D$776,СВЦЭМ!$A$33:$A$776,$A150,СВЦЭМ!$B$33:$B$776,I$119)+'СЕТ СН'!$I$14+СВЦЭМ!$D$10+'СЕТ СН'!$I$5-'СЕТ СН'!$I$24</f>
        <v>3269.0063963700004</v>
      </c>
      <c r="J150" s="36">
        <f>SUMIFS(СВЦЭМ!$D$33:$D$776,СВЦЭМ!$A$33:$A$776,$A150,СВЦЭМ!$B$33:$B$776,J$119)+'СЕТ СН'!$I$14+СВЦЭМ!$D$10+'СЕТ СН'!$I$5-'СЕТ СН'!$I$24</f>
        <v>3230.9105109800003</v>
      </c>
      <c r="K150" s="36">
        <f>SUMIFS(СВЦЭМ!$D$33:$D$776,СВЦЭМ!$A$33:$A$776,$A150,СВЦЭМ!$B$33:$B$776,K$119)+'СЕТ СН'!$I$14+СВЦЭМ!$D$10+'СЕТ СН'!$I$5-'СЕТ СН'!$I$24</f>
        <v>3212.2867181000001</v>
      </c>
      <c r="L150" s="36">
        <f>SUMIFS(СВЦЭМ!$D$33:$D$776,СВЦЭМ!$A$33:$A$776,$A150,СВЦЭМ!$B$33:$B$776,L$119)+'СЕТ СН'!$I$14+СВЦЭМ!$D$10+'СЕТ СН'!$I$5-'СЕТ СН'!$I$24</f>
        <v>3197.2550621100004</v>
      </c>
      <c r="M150" s="36">
        <f>SUMIFS(СВЦЭМ!$D$33:$D$776,СВЦЭМ!$A$33:$A$776,$A150,СВЦЭМ!$B$33:$B$776,M$119)+'СЕТ СН'!$I$14+СВЦЭМ!$D$10+'СЕТ СН'!$I$5-'СЕТ СН'!$I$24</f>
        <v>3200.2809616600002</v>
      </c>
      <c r="N150" s="36">
        <f>SUMIFS(СВЦЭМ!$D$33:$D$776,СВЦЭМ!$A$33:$A$776,$A150,СВЦЭМ!$B$33:$B$776,N$119)+'СЕТ СН'!$I$14+СВЦЭМ!$D$10+'СЕТ СН'!$I$5-'СЕТ СН'!$I$24</f>
        <v>3203.2448245300002</v>
      </c>
      <c r="O150" s="36">
        <f>SUMIFS(СВЦЭМ!$D$33:$D$776,СВЦЭМ!$A$33:$A$776,$A150,СВЦЭМ!$B$33:$B$776,O$119)+'СЕТ СН'!$I$14+СВЦЭМ!$D$10+'СЕТ СН'!$I$5-'СЕТ СН'!$I$24</f>
        <v>3250.9922179800001</v>
      </c>
      <c r="P150" s="36">
        <f>SUMIFS(СВЦЭМ!$D$33:$D$776,СВЦЭМ!$A$33:$A$776,$A150,СВЦЭМ!$B$33:$B$776,P$119)+'СЕТ СН'!$I$14+СВЦЭМ!$D$10+'СЕТ СН'!$I$5-'СЕТ СН'!$I$24</f>
        <v>3263.5149015000002</v>
      </c>
      <c r="Q150" s="36">
        <f>SUMIFS(СВЦЭМ!$D$33:$D$776,СВЦЭМ!$A$33:$A$776,$A150,СВЦЭМ!$B$33:$B$776,Q$119)+'СЕТ СН'!$I$14+СВЦЭМ!$D$10+'СЕТ СН'!$I$5-'СЕТ СН'!$I$24</f>
        <v>3270.0637953800001</v>
      </c>
      <c r="R150" s="36">
        <f>SUMIFS(СВЦЭМ!$D$33:$D$776,СВЦЭМ!$A$33:$A$776,$A150,СВЦЭМ!$B$33:$B$776,R$119)+'СЕТ СН'!$I$14+СВЦЭМ!$D$10+'СЕТ СН'!$I$5-'СЕТ СН'!$I$24</f>
        <v>3235.2008662400003</v>
      </c>
      <c r="S150" s="36">
        <f>SUMIFS(СВЦЭМ!$D$33:$D$776,СВЦЭМ!$A$33:$A$776,$A150,СВЦЭМ!$B$33:$B$776,S$119)+'СЕТ СН'!$I$14+СВЦЭМ!$D$10+'СЕТ СН'!$I$5-'СЕТ СН'!$I$24</f>
        <v>3196.26526285</v>
      </c>
      <c r="T150" s="36">
        <f>SUMIFS(СВЦЭМ!$D$33:$D$776,СВЦЭМ!$A$33:$A$776,$A150,СВЦЭМ!$B$33:$B$776,T$119)+'СЕТ СН'!$I$14+СВЦЭМ!$D$10+'СЕТ СН'!$I$5-'СЕТ СН'!$I$24</f>
        <v>3171.9711555800004</v>
      </c>
      <c r="U150" s="36">
        <f>SUMIFS(СВЦЭМ!$D$33:$D$776,СВЦЭМ!$A$33:$A$776,$A150,СВЦЭМ!$B$33:$B$776,U$119)+'СЕТ СН'!$I$14+СВЦЭМ!$D$10+'СЕТ СН'!$I$5-'СЕТ СН'!$I$24</f>
        <v>3171.8498516400005</v>
      </c>
      <c r="V150" s="36">
        <f>SUMIFS(СВЦЭМ!$D$33:$D$776,СВЦЭМ!$A$33:$A$776,$A150,СВЦЭМ!$B$33:$B$776,V$119)+'СЕТ СН'!$I$14+СВЦЭМ!$D$10+'СЕТ СН'!$I$5-'СЕТ СН'!$I$24</f>
        <v>3176.8614733500003</v>
      </c>
      <c r="W150" s="36">
        <f>SUMIFS(СВЦЭМ!$D$33:$D$776,СВЦЭМ!$A$33:$A$776,$A150,СВЦЭМ!$B$33:$B$776,W$119)+'СЕТ СН'!$I$14+СВЦЭМ!$D$10+'СЕТ СН'!$I$5-'СЕТ СН'!$I$24</f>
        <v>3191.65702065</v>
      </c>
      <c r="X150" s="36">
        <f>SUMIFS(СВЦЭМ!$D$33:$D$776,СВЦЭМ!$A$33:$A$776,$A150,СВЦЭМ!$B$33:$B$776,X$119)+'СЕТ СН'!$I$14+СВЦЭМ!$D$10+'СЕТ СН'!$I$5-'СЕТ СН'!$I$24</f>
        <v>3187.3978881600001</v>
      </c>
      <c r="Y150" s="36">
        <f>SUMIFS(СВЦЭМ!$D$33:$D$776,СВЦЭМ!$A$33:$A$776,$A150,СВЦЭМ!$B$33:$B$776,Y$119)+'СЕТ СН'!$I$14+СВЦЭМ!$D$10+'СЕТ СН'!$I$5-'СЕТ СН'!$I$24</f>
        <v>3202.4808234300003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6" t="s">
        <v>7</v>
      </c>
      <c r="B153" s="130" t="s">
        <v>148</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37"/>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s="46" customFormat="1" ht="12.75" customHeight="1" x14ac:dyDescent="0.2">
      <c r="A155" s="13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01.12.2020</v>
      </c>
      <c r="B156" s="36">
        <f>SUMIFS(СВЦЭМ!$E$33:$E$776,СВЦЭМ!$A$33:$A$776,$A156,СВЦЭМ!$B$33:$B$776,B$155)+'СЕТ СН'!$F$15</f>
        <v>135.92827664999999</v>
      </c>
      <c r="C156" s="36">
        <f>SUMIFS(СВЦЭМ!$E$33:$E$776,СВЦЭМ!$A$33:$A$776,$A156,СВЦЭМ!$B$33:$B$776,C$155)+'СЕТ СН'!$F$15</f>
        <v>146.08441544999999</v>
      </c>
      <c r="D156" s="36">
        <f>SUMIFS(СВЦЭМ!$E$33:$E$776,СВЦЭМ!$A$33:$A$776,$A156,СВЦЭМ!$B$33:$B$776,D$155)+'СЕТ СН'!$F$15</f>
        <v>146.82671414999999</v>
      </c>
      <c r="E156" s="36">
        <f>SUMIFS(СВЦЭМ!$E$33:$E$776,СВЦЭМ!$A$33:$A$776,$A156,СВЦЭМ!$B$33:$B$776,E$155)+'СЕТ СН'!$F$15</f>
        <v>147.69990283000001</v>
      </c>
      <c r="F156" s="36">
        <f>SUMIFS(СВЦЭМ!$E$33:$E$776,СВЦЭМ!$A$33:$A$776,$A156,СВЦЭМ!$B$33:$B$776,F$155)+'СЕТ СН'!$F$15</f>
        <v>145.97072398</v>
      </c>
      <c r="G156" s="36">
        <f>SUMIFS(СВЦЭМ!$E$33:$E$776,СВЦЭМ!$A$33:$A$776,$A156,СВЦЭМ!$B$33:$B$776,G$155)+'СЕТ СН'!$F$15</f>
        <v>143.99800901</v>
      </c>
      <c r="H156" s="36">
        <f>SUMIFS(СВЦЭМ!$E$33:$E$776,СВЦЭМ!$A$33:$A$776,$A156,СВЦЭМ!$B$33:$B$776,H$155)+'СЕТ СН'!$F$15</f>
        <v>139.30211567000001</v>
      </c>
      <c r="I156" s="36">
        <f>SUMIFS(СВЦЭМ!$E$33:$E$776,СВЦЭМ!$A$33:$A$776,$A156,СВЦЭМ!$B$33:$B$776,I$155)+'СЕТ СН'!$F$15</f>
        <v>130.15667701000001</v>
      </c>
      <c r="J156" s="36">
        <f>SUMIFS(СВЦЭМ!$E$33:$E$776,СВЦЭМ!$A$33:$A$776,$A156,СВЦЭМ!$B$33:$B$776,J$155)+'СЕТ СН'!$F$15</f>
        <v>123.88511419</v>
      </c>
      <c r="K156" s="36">
        <f>SUMIFS(СВЦЭМ!$E$33:$E$776,СВЦЭМ!$A$33:$A$776,$A156,СВЦЭМ!$B$33:$B$776,K$155)+'СЕТ СН'!$F$15</f>
        <v>119.06531911</v>
      </c>
      <c r="L156" s="36">
        <f>SUMIFS(СВЦЭМ!$E$33:$E$776,СВЦЭМ!$A$33:$A$776,$A156,СВЦЭМ!$B$33:$B$776,L$155)+'СЕТ СН'!$F$15</f>
        <v>121.35648831</v>
      </c>
      <c r="M156" s="36">
        <f>SUMIFS(СВЦЭМ!$E$33:$E$776,СВЦЭМ!$A$33:$A$776,$A156,СВЦЭМ!$B$33:$B$776,M$155)+'СЕТ СН'!$F$15</f>
        <v>124.6899215</v>
      </c>
      <c r="N156" s="36">
        <f>SUMIFS(СВЦЭМ!$E$33:$E$776,СВЦЭМ!$A$33:$A$776,$A156,СВЦЭМ!$B$33:$B$776,N$155)+'СЕТ СН'!$F$15</f>
        <v>125.7257973</v>
      </c>
      <c r="O156" s="36">
        <f>SUMIFS(СВЦЭМ!$E$33:$E$776,СВЦЭМ!$A$33:$A$776,$A156,СВЦЭМ!$B$33:$B$776,O$155)+'СЕТ СН'!$F$15</f>
        <v>132.32988721000001</v>
      </c>
      <c r="P156" s="36">
        <f>SUMIFS(СВЦЭМ!$E$33:$E$776,СВЦЭМ!$A$33:$A$776,$A156,СВЦЭМ!$B$33:$B$776,P$155)+'СЕТ СН'!$F$15</f>
        <v>134.36293173000001</v>
      </c>
      <c r="Q156" s="36">
        <f>SUMIFS(СВЦЭМ!$E$33:$E$776,СВЦЭМ!$A$33:$A$776,$A156,СВЦЭМ!$B$33:$B$776,Q$155)+'СЕТ СН'!$F$15</f>
        <v>133.95820534000001</v>
      </c>
      <c r="R156" s="36">
        <f>SUMIFS(СВЦЭМ!$E$33:$E$776,СВЦЭМ!$A$33:$A$776,$A156,СВЦЭМ!$B$33:$B$776,R$155)+'СЕТ СН'!$F$15</f>
        <v>128.78455880999999</v>
      </c>
      <c r="S156" s="36">
        <f>SUMIFS(СВЦЭМ!$E$33:$E$776,СВЦЭМ!$A$33:$A$776,$A156,СВЦЭМ!$B$33:$B$776,S$155)+'СЕТ СН'!$F$15</f>
        <v>122.74735241</v>
      </c>
      <c r="T156" s="36">
        <f>SUMIFS(СВЦЭМ!$E$33:$E$776,СВЦЭМ!$A$33:$A$776,$A156,СВЦЭМ!$B$33:$B$776,T$155)+'СЕТ СН'!$F$15</f>
        <v>120.52603005</v>
      </c>
      <c r="U156" s="36">
        <f>SUMIFS(СВЦЭМ!$E$33:$E$776,СВЦЭМ!$A$33:$A$776,$A156,СВЦЭМ!$B$33:$B$776,U$155)+'СЕТ СН'!$F$15</f>
        <v>120.82104133</v>
      </c>
      <c r="V156" s="36">
        <f>SUMIFS(СВЦЭМ!$E$33:$E$776,СВЦЭМ!$A$33:$A$776,$A156,СВЦЭМ!$B$33:$B$776,V$155)+'СЕТ СН'!$F$15</f>
        <v>123.90872177</v>
      </c>
      <c r="W156" s="36">
        <f>SUMIFS(СВЦЭМ!$E$33:$E$776,СВЦЭМ!$A$33:$A$776,$A156,СВЦЭМ!$B$33:$B$776,W$155)+'СЕТ СН'!$F$15</f>
        <v>126.04166426</v>
      </c>
      <c r="X156" s="36">
        <f>SUMIFS(СВЦЭМ!$E$33:$E$776,СВЦЭМ!$A$33:$A$776,$A156,СВЦЭМ!$B$33:$B$776,X$155)+'СЕТ СН'!$F$15</f>
        <v>127.1976896</v>
      </c>
      <c r="Y156" s="36">
        <f>SUMIFS(СВЦЭМ!$E$33:$E$776,СВЦЭМ!$A$33:$A$776,$A156,СВЦЭМ!$B$33:$B$776,Y$155)+'СЕТ СН'!$F$15</f>
        <v>130.98747582999999</v>
      </c>
      <c r="AA156" s="45"/>
    </row>
    <row r="157" spans="1:27" ht="15.75" x14ac:dyDescent="0.2">
      <c r="A157" s="35">
        <f>A156+1</f>
        <v>44167</v>
      </c>
      <c r="B157" s="36">
        <f>SUMIFS(СВЦЭМ!$E$33:$E$776,СВЦЭМ!$A$33:$A$776,$A157,СВЦЭМ!$B$33:$B$776,B$155)+'СЕТ СН'!$F$15</f>
        <v>140.95925038999999</v>
      </c>
      <c r="C157" s="36">
        <f>SUMIFS(СВЦЭМ!$E$33:$E$776,СВЦЭМ!$A$33:$A$776,$A157,СВЦЭМ!$B$33:$B$776,C$155)+'СЕТ СН'!$F$15</f>
        <v>150.60742198</v>
      </c>
      <c r="D157" s="36">
        <f>SUMIFS(СВЦЭМ!$E$33:$E$776,СВЦЭМ!$A$33:$A$776,$A157,СВЦЭМ!$B$33:$B$776,D$155)+'СЕТ СН'!$F$15</f>
        <v>151.67657613</v>
      </c>
      <c r="E157" s="36">
        <f>SUMIFS(СВЦЭМ!$E$33:$E$776,СВЦЭМ!$A$33:$A$776,$A157,СВЦЭМ!$B$33:$B$776,E$155)+'СЕТ СН'!$F$15</f>
        <v>151.86957354</v>
      </c>
      <c r="F157" s="36">
        <f>SUMIFS(СВЦЭМ!$E$33:$E$776,СВЦЭМ!$A$33:$A$776,$A157,СВЦЭМ!$B$33:$B$776,F$155)+'СЕТ СН'!$F$15</f>
        <v>151.32791047000001</v>
      </c>
      <c r="G157" s="36">
        <f>SUMIFS(СВЦЭМ!$E$33:$E$776,СВЦЭМ!$A$33:$A$776,$A157,СВЦЭМ!$B$33:$B$776,G$155)+'СЕТ СН'!$F$15</f>
        <v>149.98373022999999</v>
      </c>
      <c r="H157" s="36">
        <f>SUMIFS(СВЦЭМ!$E$33:$E$776,СВЦЭМ!$A$33:$A$776,$A157,СВЦЭМ!$B$33:$B$776,H$155)+'СЕТ СН'!$F$15</f>
        <v>144.15058929</v>
      </c>
      <c r="I157" s="36">
        <f>SUMIFS(СВЦЭМ!$E$33:$E$776,СВЦЭМ!$A$33:$A$776,$A157,СВЦЭМ!$B$33:$B$776,I$155)+'СЕТ СН'!$F$15</f>
        <v>136.08358243000001</v>
      </c>
      <c r="J157" s="36">
        <f>SUMIFS(СВЦЭМ!$E$33:$E$776,СВЦЭМ!$A$33:$A$776,$A157,СВЦЭМ!$B$33:$B$776,J$155)+'СЕТ СН'!$F$15</f>
        <v>127.67610806</v>
      </c>
      <c r="K157" s="36">
        <f>SUMIFS(СВЦЭМ!$E$33:$E$776,СВЦЭМ!$A$33:$A$776,$A157,СВЦЭМ!$B$33:$B$776,K$155)+'СЕТ СН'!$F$15</f>
        <v>122.00062807</v>
      </c>
      <c r="L157" s="36">
        <f>SUMIFS(СВЦЭМ!$E$33:$E$776,СВЦЭМ!$A$33:$A$776,$A157,СВЦЭМ!$B$33:$B$776,L$155)+'СЕТ СН'!$F$15</f>
        <v>125.32313228</v>
      </c>
      <c r="M157" s="36">
        <f>SUMIFS(СВЦЭМ!$E$33:$E$776,СВЦЭМ!$A$33:$A$776,$A157,СВЦЭМ!$B$33:$B$776,M$155)+'СЕТ СН'!$F$15</f>
        <v>129.15274590999999</v>
      </c>
      <c r="N157" s="36">
        <f>SUMIFS(СВЦЭМ!$E$33:$E$776,СВЦЭМ!$A$33:$A$776,$A157,СВЦЭМ!$B$33:$B$776,N$155)+'СЕТ СН'!$F$15</f>
        <v>127.73377375</v>
      </c>
      <c r="O157" s="36">
        <f>SUMIFS(СВЦЭМ!$E$33:$E$776,СВЦЭМ!$A$33:$A$776,$A157,СВЦЭМ!$B$33:$B$776,O$155)+'СЕТ СН'!$F$15</f>
        <v>135.40664545999999</v>
      </c>
      <c r="P157" s="36">
        <f>SUMIFS(СВЦЭМ!$E$33:$E$776,СВЦЭМ!$A$33:$A$776,$A157,СВЦЭМ!$B$33:$B$776,P$155)+'СЕТ СН'!$F$15</f>
        <v>140.95634294999999</v>
      </c>
      <c r="Q157" s="36">
        <f>SUMIFS(СВЦЭМ!$E$33:$E$776,СВЦЭМ!$A$33:$A$776,$A157,СВЦЭМ!$B$33:$B$776,Q$155)+'СЕТ СН'!$F$15</f>
        <v>139.59505211000001</v>
      </c>
      <c r="R157" s="36">
        <f>SUMIFS(СВЦЭМ!$E$33:$E$776,СВЦЭМ!$A$33:$A$776,$A157,СВЦЭМ!$B$33:$B$776,R$155)+'СЕТ СН'!$F$15</f>
        <v>129.61510555000001</v>
      </c>
      <c r="S157" s="36">
        <f>SUMIFS(СВЦЭМ!$E$33:$E$776,СВЦЭМ!$A$33:$A$776,$A157,СВЦЭМ!$B$33:$B$776,S$155)+'СЕТ СН'!$F$15</f>
        <v>128.19446249000001</v>
      </c>
      <c r="T157" s="36">
        <f>SUMIFS(СВЦЭМ!$E$33:$E$776,СВЦЭМ!$A$33:$A$776,$A157,СВЦЭМ!$B$33:$B$776,T$155)+'СЕТ СН'!$F$15</f>
        <v>121.03539489000001</v>
      </c>
      <c r="U157" s="36">
        <f>SUMIFS(СВЦЭМ!$E$33:$E$776,СВЦЭМ!$A$33:$A$776,$A157,СВЦЭМ!$B$33:$B$776,U$155)+'СЕТ СН'!$F$15</f>
        <v>120.99423456</v>
      </c>
      <c r="V157" s="36">
        <f>SUMIFS(СВЦЭМ!$E$33:$E$776,СВЦЭМ!$A$33:$A$776,$A157,СВЦЭМ!$B$33:$B$776,V$155)+'СЕТ СН'!$F$15</f>
        <v>127.57527755</v>
      </c>
      <c r="W157" s="36">
        <f>SUMIFS(СВЦЭМ!$E$33:$E$776,СВЦЭМ!$A$33:$A$776,$A157,СВЦЭМ!$B$33:$B$776,W$155)+'СЕТ СН'!$F$15</f>
        <v>127.89554267</v>
      </c>
      <c r="X157" s="36">
        <f>SUMIFS(СВЦЭМ!$E$33:$E$776,СВЦЭМ!$A$33:$A$776,$A157,СВЦЭМ!$B$33:$B$776,X$155)+'СЕТ СН'!$F$15</f>
        <v>127.54404155</v>
      </c>
      <c r="Y157" s="36">
        <f>SUMIFS(СВЦЭМ!$E$33:$E$776,СВЦЭМ!$A$33:$A$776,$A157,СВЦЭМ!$B$33:$B$776,Y$155)+'СЕТ СН'!$F$15</f>
        <v>129.96196739000001</v>
      </c>
    </row>
    <row r="158" spans="1:27" ht="15.75" x14ac:dyDescent="0.2">
      <c r="A158" s="35">
        <f t="shared" ref="A158:A186" si="4">A157+1</f>
        <v>44168</v>
      </c>
      <c r="B158" s="36">
        <f>SUMIFS(СВЦЭМ!$E$33:$E$776,СВЦЭМ!$A$33:$A$776,$A158,СВЦЭМ!$B$33:$B$776,B$155)+'СЕТ СН'!$F$15</f>
        <v>139.45404697000001</v>
      </c>
      <c r="C158" s="36">
        <f>SUMIFS(СВЦЭМ!$E$33:$E$776,СВЦЭМ!$A$33:$A$776,$A158,СВЦЭМ!$B$33:$B$776,C$155)+'СЕТ СН'!$F$15</f>
        <v>147.65793277</v>
      </c>
      <c r="D158" s="36">
        <f>SUMIFS(СВЦЭМ!$E$33:$E$776,СВЦЭМ!$A$33:$A$776,$A158,СВЦЭМ!$B$33:$B$776,D$155)+'СЕТ СН'!$F$15</f>
        <v>148.77430079999999</v>
      </c>
      <c r="E158" s="36">
        <f>SUMIFS(СВЦЭМ!$E$33:$E$776,СВЦЭМ!$A$33:$A$776,$A158,СВЦЭМ!$B$33:$B$776,E$155)+'СЕТ СН'!$F$15</f>
        <v>149.96918307000001</v>
      </c>
      <c r="F158" s="36">
        <f>SUMIFS(СВЦЭМ!$E$33:$E$776,СВЦЭМ!$A$33:$A$776,$A158,СВЦЭМ!$B$33:$B$776,F$155)+'СЕТ СН'!$F$15</f>
        <v>148.67629539000001</v>
      </c>
      <c r="G158" s="36">
        <f>SUMIFS(СВЦЭМ!$E$33:$E$776,СВЦЭМ!$A$33:$A$776,$A158,СВЦЭМ!$B$33:$B$776,G$155)+'СЕТ СН'!$F$15</f>
        <v>147.56402489000001</v>
      </c>
      <c r="H158" s="36">
        <f>SUMIFS(СВЦЭМ!$E$33:$E$776,СВЦЭМ!$A$33:$A$776,$A158,СВЦЭМ!$B$33:$B$776,H$155)+'СЕТ СН'!$F$15</f>
        <v>142.56198076000001</v>
      </c>
      <c r="I158" s="36">
        <f>SUMIFS(СВЦЭМ!$E$33:$E$776,СВЦЭМ!$A$33:$A$776,$A158,СВЦЭМ!$B$33:$B$776,I$155)+'СЕТ СН'!$F$15</f>
        <v>134.52027471</v>
      </c>
      <c r="J158" s="36">
        <f>SUMIFS(СВЦЭМ!$E$33:$E$776,СВЦЭМ!$A$33:$A$776,$A158,СВЦЭМ!$B$33:$B$776,J$155)+'СЕТ СН'!$F$15</f>
        <v>126.76446635000001</v>
      </c>
      <c r="K158" s="36">
        <f>SUMIFS(СВЦЭМ!$E$33:$E$776,СВЦЭМ!$A$33:$A$776,$A158,СВЦЭМ!$B$33:$B$776,K$155)+'СЕТ СН'!$F$15</f>
        <v>122.10361914000001</v>
      </c>
      <c r="L158" s="36">
        <f>SUMIFS(СВЦЭМ!$E$33:$E$776,СВЦЭМ!$A$33:$A$776,$A158,СВЦЭМ!$B$33:$B$776,L$155)+'СЕТ СН'!$F$15</f>
        <v>121.96448246</v>
      </c>
      <c r="M158" s="36">
        <f>SUMIFS(СВЦЭМ!$E$33:$E$776,СВЦЭМ!$A$33:$A$776,$A158,СВЦЭМ!$B$33:$B$776,M$155)+'СЕТ СН'!$F$15</f>
        <v>124.47193583000001</v>
      </c>
      <c r="N158" s="36">
        <f>SUMIFS(СВЦЭМ!$E$33:$E$776,СВЦЭМ!$A$33:$A$776,$A158,СВЦЭМ!$B$33:$B$776,N$155)+'СЕТ СН'!$F$15</f>
        <v>126.57451098999999</v>
      </c>
      <c r="O158" s="36">
        <f>SUMIFS(СВЦЭМ!$E$33:$E$776,СВЦЭМ!$A$33:$A$776,$A158,СВЦЭМ!$B$33:$B$776,O$155)+'СЕТ СН'!$F$15</f>
        <v>134.22176476999999</v>
      </c>
      <c r="P158" s="36">
        <f>SUMIFS(СВЦЭМ!$E$33:$E$776,СВЦЭМ!$A$33:$A$776,$A158,СВЦЭМ!$B$33:$B$776,P$155)+'СЕТ СН'!$F$15</f>
        <v>137.17294186999999</v>
      </c>
      <c r="Q158" s="36">
        <f>SUMIFS(СВЦЭМ!$E$33:$E$776,СВЦЭМ!$A$33:$A$776,$A158,СВЦЭМ!$B$33:$B$776,Q$155)+'СЕТ СН'!$F$15</f>
        <v>136.51093409000001</v>
      </c>
      <c r="R158" s="36">
        <f>SUMIFS(СВЦЭМ!$E$33:$E$776,СВЦЭМ!$A$33:$A$776,$A158,СВЦЭМ!$B$33:$B$776,R$155)+'СЕТ СН'!$F$15</f>
        <v>131.00246326999999</v>
      </c>
      <c r="S158" s="36">
        <f>SUMIFS(СВЦЭМ!$E$33:$E$776,СВЦЭМ!$A$33:$A$776,$A158,СВЦЭМ!$B$33:$B$776,S$155)+'СЕТ СН'!$F$15</f>
        <v>127.12296774000001</v>
      </c>
      <c r="T158" s="36">
        <f>SUMIFS(СВЦЭМ!$E$33:$E$776,СВЦЭМ!$A$33:$A$776,$A158,СВЦЭМ!$B$33:$B$776,T$155)+'СЕТ СН'!$F$15</f>
        <v>123.20214061</v>
      </c>
      <c r="U158" s="36">
        <f>SUMIFS(СВЦЭМ!$E$33:$E$776,СВЦЭМ!$A$33:$A$776,$A158,СВЦЭМ!$B$33:$B$776,U$155)+'СЕТ СН'!$F$15</f>
        <v>124.22954348</v>
      </c>
      <c r="V158" s="36">
        <f>SUMIFS(СВЦЭМ!$E$33:$E$776,СВЦЭМ!$A$33:$A$776,$A158,СВЦЭМ!$B$33:$B$776,V$155)+'СЕТ СН'!$F$15</f>
        <v>126.14385061</v>
      </c>
      <c r="W158" s="36">
        <f>SUMIFS(СВЦЭМ!$E$33:$E$776,СВЦЭМ!$A$33:$A$776,$A158,СВЦЭМ!$B$33:$B$776,W$155)+'СЕТ СН'!$F$15</f>
        <v>128.17772522999999</v>
      </c>
      <c r="X158" s="36">
        <f>SUMIFS(СВЦЭМ!$E$33:$E$776,СВЦЭМ!$A$33:$A$776,$A158,СВЦЭМ!$B$33:$B$776,X$155)+'СЕТ СН'!$F$15</f>
        <v>128.89662292</v>
      </c>
      <c r="Y158" s="36">
        <f>SUMIFS(СВЦЭМ!$E$33:$E$776,СВЦЭМ!$A$33:$A$776,$A158,СВЦЭМ!$B$33:$B$776,Y$155)+'СЕТ СН'!$F$15</f>
        <v>131.00290468</v>
      </c>
    </row>
    <row r="159" spans="1:27" ht="15.75" x14ac:dyDescent="0.2">
      <c r="A159" s="35">
        <f t="shared" si="4"/>
        <v>44169</v>
      </c>
      <c r="B159" s="36">
        <f>SUMIFS(СВЦЭМ!$E$33:$E$776,СВЦЭМ!$A$33:$A$776,$A159,СВЦЭМ!$B$33:$B$776,B$155)+'СЕТ СН'!$F$15</f>
        <v>132.91274548999999</v>
      </c>
      <c r="C159" s="36">
        <f>SUMIFS(СВЦЭМ!$E$33:$E$776,СВЦЭМ!$A$33:$A$776,$A159,СВЦЭМ!$B$33:$B$776,C$155)+'СЕТ СН'!$F$15</f>
        <v>142.22722633000001</v>
      </c>
      <c r="D159" s="36">
        <f>SUMIFS(СВЦЭМ!$E$33:$E$776,СВЦЭМ!$A$33:$A$776,$A159,СВЦЭМ!$B$33:$B$776,D$155)+'СЕТ СН'!$F$15</f>
        <v>144.31586193999999</v>
      </c>
      <c r="E159" s="36">
        <f>SUMIFS(СВЦЭМ!$E$33:$E$776,СВЦЭМ!$A$33:$A$776,$A159,СВЦЭМ!$B$33:$B$776,E$155)+'СЕТ СН'!$F$15</f>
        <v>145.57694605</v>
      </c>
      <c r="F159" s="36">
        <f>SUMIFS(СВЦЭМ!$E$33:$E$776,СВЦЭМ!$A$33:$A$776,$A159,СВЦЭМ!$B$33:$B$776,F$155)+'СЕТ СН'!$F$15</f>
        <v>144.55129797000001</v>
      </c>
      <c r="G159" s="36">
        <f>SUMIFS(СВЦЭМ!$E$33:$E$776,СВЦЭМ!$A$33:$A$776,$A159,СВЦЭМ!$B$33:$B$776,G$155)+'СЕТ СН'!$F$15</f>
        <v>142.98493396999999</v>
      </c>
      <c r="H159" s="36">
        <f>SUMIFS(СВЦЭМ!$E$33:$E$776,СВЦЭМ!$A$33:$A$776,$A159,СВЦЭМ!$B$33:$B$776,H$155)+'СЕТ СН'!$F$15</f>
        <v>138.02760456999999</v>
      </c>
      <c r="I159" s="36">
        <f>SUMIFS(СВЦЭМ!$E$33:$E$776,СВЦЭМ!$A$33:$A$776,$A159,СВЦЭМ!$B$33:$B$776,I$155)+'СЕТ СН'!$F$15</f>
        <v>131.59594389</v>
      </c>
      <c r="J159" s="36">
        <f>SUMIFS(СВЦЭМ!$E$33:$E$776,СВЦЭМ!$A$33:$A$776,$A159,СВЦЭМ!$B$33:$B$776,J$155)+'СЕТ СН'!$F$15</f>
        <v>128.45922741999999</v>
      </c>
      <c r="K159" s="36">
        <f>SUMIFS(СВЦЭМ!$E$33:$E$776,СВЦЭМ!$A$33:$A$776,$A159,СВЦЭМ!$B$33:$B$776,K$155)+'СЕТ СН'!$F$15</f>
        <v>129.909367</v>
      </c>
      <c r="L159" s="36">
        <f>SUMIFS(СВЦЭМ!$E$33:$E$776,СВЦЭМ!$A$33:$A$776,$A159,СВЦЭМ!$B$33:$B$776,L$155)+'СЕТ СН'!$F$15</f>
        <v>130.53431338999999</v>
      </c>
      <c r="M159" s="36">
        <f>SUMIFS(СВЦЭМ!$E$33:$E$776,СВЦЭМ!$A$33:$A$776,$A159,СВЦЭМ!$B$33:$B$776,M$155)+'СЕТ СН'!$F$15</f>
        <v>130.13555299000001</v>
      </c>
      <c r="N159" s="36">
        <f>SUMIFS(СВЦЭМ!$E$33:$E$776,СВЦЭМ!$A$33:$A$776,$A159,СВЦЭМ!$B$33:$B$776,N$155)+'СЕТ СН'!$F$15</f>
        <v>130.67181325999999</v>
      </c>
      <c r="O159" s="36">
        <f>SUMIFS(СВЦЭМ!$E$33:$E$776,СВЦЭМ!$A$33:$A$776,$A159,СВЦЭМ!$B$33:$B$776,O$155)+'СЕТ СН'!$F$15</f>
        <v>136.78702308999999</v>
      </c>
      <c r="P159" s="36">
        <f>SUMIFS(СВЦЭМ!$E$33:$E$776,СВЦЭМ!$A$33:$A$776,$A159,СВЦЭМ!$B$33:$B$776,P$155)+'СЕТ СН'!$F$15</f>
        <v>138.59841005000001</v>
      </c>
      <c r="Q159" s="36">
        <f>SUMIFS(СВЦЭМ!$E$33:$E$776,СВЦЭМ!$A$33:$A$776,$A159,СВЦЭМ!$B$33:$B$776,Q$155)+'СЕТ СН'!$F$15</f>
        <v>139.09802413</v>
      </c>
      <c r="R159" s="36">
        <f>SUMIFS(СВЦЭМ!$E$33:$E$776,СВЦЭМ!$A$33:$A$776,$A159,СВЦЭМ!$B$33:$B$776,R$155)+'СЕТ СН'!$F$15</f>
        <v>132.25575850000001</v>
      </c>
      <c r="S159" s="36">
        <f>SUMIFS(СВЦЭМ!$E$33:$E$776,СВЦЭМ!$A$33:$A$776,$A159,СВЦЭМ!$B$33:$B$776,S$155)+'СЕТ СН'!$F$15</f>
        <v>127.65236964</v>
      </c>
      <c r="T159" s="36">
        <f>SUMIFS(СВЦЭМ!$E$33:$E$776,СВЦЭМ!$A$33:$A$776,$A159,СВЦЭМ!$B$33:$B$776,T$155)+'СЕТ СН'!$F$15</f>
        <v>129.74946217999999</v>
      </c>
      <c r="U159" s="36">
        <f>SUMIFS(СВЦЭМ!$E$33:$E$776,СВЦЭМ!$A$33:$A$776,$A159,СВЦЭМ!$B$33:$B$776,U$155)+'СЕТ СН'!$F$15</f>
        <v>129.46654312000001</v>
      </c>
      <c r="V159" s="36">
        <f>SUMIFS(СВЦЭМ!$E$33:$E$776,СВЦЭМ!$A$33:$A$776,$A159,СВЦЭМ!$B$33:$B$776,V$155)+'СЕТ СН'!$F$15</f>
        <v>128.76245311</v>
      </c>
      <c r="W159" s="36">
        <f>SUMIFS(СВЦЭМ!$E$33:$E$776,СВЦЭМ!$A$33:$A$776,$A159,СВЦЭМ!$B$33:$B$776,W$155)+'СЕТ СН'!$F$15</f>
        <v>128.597903</v>
      </c>
      <c r="X159" s="36">
        <f>SUMIFS(СВЦЭМ!$E$33:$E$776,СВЦЭМ!$A$33:$A$776,$A159,СВЦЭМ!$B$33:$B$776,X$155)+'СЕТ СН'!$F$15</f>
        <v>128.14493787999999</v>
      </c>
      <c r="Y159" s="36">
        <f>SUMIFS(СВЦЭМ!$E$33:$E$776,СВЦЭМ!$A$33:$A$776,$A159,СВЦЭМ!$B$33:$B$776,Y$155)+'СЕТ СН'!$F$15</f>
        <v>131.63649437000001</v>
      </c>
    </row>
    <row r="160" spans="1:27" ht="15.75" x14ac:dyDescent="0.2">
      <c r="A160" s="35">
        <f t="shared" si="4"/>
        <v>44170</v>
      </c>
      <c r="B160" s="36">
        <f>SUMIFS(СВЦЭМ!$E$33:$E$776,СВЦЭМ!$A$33:$A$776,$A160,СВЦЭМ!$B$33:$B$776,B$155)+'СЕТ СН'!$F$15</f>
        <v>138.06197072000001</v>
      </c>
      <c r="C160" s="36">
        <f>SUMIFS(СВЦЭМ!$E$33:$E$776,СВЦЭМ!$A$33:$A$776,$A160,СВЦЭМ!$B$33:$B$776,C$155)+'СЕТ СН'!$F$15</f>
        <v>146.24498843999999</v>
      </c>
      <c r="D160" s="36">
        <f>SUMIFS(СВЦЭМ!$E$33:$E$776,СВЦЭМ!$A$33:$A$776,$A160,СВЦЭМ!$B$33:$B$776,D$155)+'СЕТ СН'!$F$15</f>
        <v>149.55488020000001</v>
      </c>
      <c r="E160" s="36">
        <f>SUMIFS(СВЦЭМ!$E$33:$E$776,СВЦЭМ!$A$33:$A$776,$A160,СВЦЭМ!$B$33:$B$776,E$155)+'СЕТ СН'!$F$15</f>
        <v>149.00973159</v>
      </c>
      <c r="F160" s="36">
        <f>SUMIFS(СВЦЭМ!$E$33:$E$776,СВЦЭМ!$A$33:$A$776,$A160,СВЦЭМ!$B$33:$B$776,F$155)+'СЕТ СН'!$F$15</f>
        <v>149.01103003</v>
      </c>
      <c r="G160" s="36">
        <f>SUMIFS(СВЦЭМ!$E$33:$E$776,СВЦЭМ!$A$33:$A$776,$A160,СВЦЭМ!$B$33:$B$776,G$155)+'СЕТ СН'!$F$15</f>
        <v>147.62177836000001</v>
      </c>
      <c r="H160" s="36">
        <f>SUMIFS(СВЦЭМ!$E$33:$E$776,СВЦЭМ!$A$33:$A$776,$A160,СВЦЭМ!$B$33:$B$776,H$155)+'СЕТ СН'!$F$15</f>
        <v>144.46653792000001</v>
      </c>
      <c r="I160" s="36">
        <f>SUMIFS(СВЦЭМ!$E$33:$E$776,СВЦЭМ!$A$33:$A$776,$A160,СВЦЭМ!$B$33:$B$776,I$155)+'СЕТ СН'!$F$15</f>
        <v>135.12901822000001</v>
      </c>
      <c r="J160" s="36">
        <f>SUMIFS(СВЦЭМ!$E$33:$E$776,СВЦЭМ!$A$33:$A$776,$A160,СВЦЭМ!$B$33:$B$776,J$155)+'СЕТ СН'!$F$15</f>
        <v>127.2630619</v>
      </c>
      <c r="K160" s="36">
        <f>SUMIFS(СВЦЭМ!$E$33:$E$776,СВЦЭМ!$A$33:$A$776,$A160,СВЦЭМ!$B$33:$B$776,K$155)+'СЕТ СН'!$F$15</f>
        <v>125.43702116</v>
      </c>
      <c r="L160" s="36">
        <f>SUMIFS(СВЦЭМ!$E$33:$E$776,СВЦЭМ!$A$33:$A$776,$A160,СВЦЭМ!$B$33:$B$776,L$155)+'СЕТ СН'!$F$15</f>
        <v>126.69337587</v>
      </c>
      <c r="M160" s="36">
        <f>SUMIFS(СВЦЭМ!$E$33:$E$776,СВЦЭМ!$A$33:$A$776,$A160,СВЦЭМ!$B$33:$B$776,M$155)+'СЕТ СН'!$F$15</f>
        <v>125.93583056999999</v>
      </c>
      <c r="N160" s="36">
        <f>SUMIFS(СВЦЭМ!$E$33:$E$776,СВЦЭМ!$A$33:$A$776,$A160,СВЦЭМ!$B$33:$B$776,N$155)+'СЕТ СН'!$F$15</f>
        <v>124.73478178000001</v>
      </c>
      <c r="O160" s="36">
        <f>SUMIFS(СВЦЭМ!$E$33:$E$776,СВЦЭМ!$A$33:$A$776,$A160,СВЦЭМ!$B$33:$B$776,O$155)+'СЕТ СН'!$F$15</f>
        <v>132.28418400999999</v>
      </c>
      <c r="P160" s="36">
        <f>SUMIFS(СВЦЭМ!$E$33:$E$776,СВЦЭМ!$A$33:$A$776,$A160,СВЦЭМ!$B$33:$B$776,P$155)+'СЕТ СН'!$F$15</f>
        <v>135.13655681</v>
      </c>
      <c r="Q160" s="36">
        <f>SUMIFS(СВЦЭМ!$E$33:$E$776,СВЦЭМ!$A$33:$A$776,$A160,СВЦЭМ!$B$33:$B$776,Q$155)+'СЕТ СН'!$F$15</f>
        <v>135.26390187999999</v>
      </c>
      <c r="R160" s="36">
        <f>SUMIFS(СВЦЭМ!$E$33:$E$776,СВЦЭМ!$A$33:$A$776,$A160,СВЦЭМ!$B$33:$B$776,R$155)+'СЕТ СН'!$F$15</f>
        <v>130.54100579999999</v>
      </c>
      <c r="S160" s="36">
        <f>SUMIFS(СВЦЭМ!$E$33:$E$776,СВЦЭМ!$A$33:$A$776,$A160,СВЦЭМ!$B$33:$B$776,S$155)+'СЕТ СН'!$F$15</f>
        <v>126.67902316</v>
      </c>
      <c r="T160" s="36">
        <f>SUMIFS(СВЦЭМ!$E$33:$E$776,СВЦЭМ!$A$33:$A$776,$A160,СВЦЭМ!$B$33:$B$776,T$155)+'СЕТ СН'!$F$15</f>
        <v>128.38867947</v>
      </c>
      <c r="U160" s="36">
        <f>SUMIFS(СВЦЭМ!$E$33:$E$776,СВЦЭМ!$A$33:$A$776,$A160,СВЦЭМ!$B$33:$B$776,U$155)+'СЕТ СН'!$F$15</f>
        <v>126.85691713999999</v>
      </c>
      <c r="V160" s="36">
        <f>SUMIFS(СВЦЭМ!$E$33:$E$776,СВЦЭМ!$A$33:$A$776,$A160,СВЦЭМ!$B$33:$B$776,V$155)+'СЕТ СН'!$F$15</f>
        <v>125.34091556</v>
      </c>
      <c r="W160" s="36">
        <f>SUMIFS(СВЦЭМ!$E$33:$E$776,СВЦЭМ!$A$33:$A$776,$A160,СВЦЭМ!$B$33:$B$776,W$155)+'СЕТ СН'!$F$15</f>
        <v>124.7013991</v>
      </c>
      <c r="X160" s="36">
        <f>SUMIFS(СВЦЭМ!$E$33:$E$776,СВЦЭМ!$A$33:$A$776,$A160,СВЦЭМ!$B$33:$B$776,X$155)+'СЕТ СН'!$F$15</f>
        <v>125.60814176</v>
      </c>
      <c r="Y160" s="36">
        <f>SUMIFS(СВЦЭМ!$E$33:$E$776,СВЦЭМ!$A$33:$A$776,$A160,СВЦЭМ!$B$33:$B$776,Y$155)+'СЕТ СН'!$F$15</f>
        <v>128.78261968999999</v>
      </c>
    </row>
    <row r="161" spans="1:25" ht="15.75" x14ac:dyDescent="0.2">
      <c r="A161" s="35">
        <f t="shared" si="4"/>
        <v>44171</v>
      </c>
      <c r="B161" s="36">
        <f>SUMIFS(СВЦЭМ!$E$33:$E$776,СВЦЭМ!$A$33:$A$776,$A161,СВЦЭМ!$B$33:$B$776,B$155)+'СЕТ СН'!$F$15</f>
        <v>137.24216196</v>
      </c>
      <c r="C161" s="36">
        <f>SUMIFS(СВЦЭМ!$E$33:$E$776,СВЦЭМ!$A$33:$A$776,$A161,СВЦЭМ!$B$33:$B$776,C$155)+'СЕТ СН'!$F$15</f>
        <v>146.17665350999999</v>
      </c>
      <c r="D161" s="36">
        <f>SUMIFS(СВЦЭМ!$E$33:$E$776,СВЦЭМ!$A$33:$A$776,$A161,СВЦЭМ!$B$33:$B$776,D$155)+'СЕТ СН'!$F$15</f>
        <v>147.99078634</v>
      </c>
      <c r="E161" s="36">
        <f>SUMIFS(СВЦЭМ!$E$33:$E$776,СВЦЭМ!$A$33:$A$776,$A161,СВЦЭМ!$B$33:$B$776,E$155)+'СЕТ СН'!$F$15</f>
        <v>149.45733942999999</v>
      </c>
      <c r="F161" s="36">
        <f>SUMIFS(СВЦЭМ!$E$33:$E$776,СВЦЭМ!$A$33:$A$776,$A161,СВЦЭМ!$B$33:$B$776,F$155)+'СЕТ СН'!$F$15</f>
        <v>149.57800204</v>
      </c>
      <c r="G161" s="36">
        <f>SUMIFS(СВЦЭМ!$E$33:$E$776,СВЦЭМ!$A$33:$A$776,$A161,СВЦЭМ!$B$33:$B$776,G$155)+'СЕТ СН'!$F$15</f>
        <v>148.47021334999999</v>
      </c>
      <c r="H161" s="36">
        <f>SUMIFS(СВЦЭМ!$E$33:$E$776,СВЦЭМ!$A$33:$A$776,$A161,СВЦЭМ!$B$33:$B$776,H$155)+'СЕТ СН'!$F$15</f>
        <v>147.15037871999999</v>
      </c>
      <c r="I161" s="36">
        <f>SUMIFS(СВЦЭМ!$E$33:$E$776,СВЦЭМ!$A$33:$A$776,$A161,СВЦЭМ!$B$33:$B$776,I$155)+'СЕТ СН'!$F$15</f>
        <v>139.18816186000001</v>
      </c>
      <c r="J161" s="36">
        <f>SUMIFS(СВЦЭМ!$E$33:$E$776,СВЦЭМ!$A$33:$A$776,$A161,СВЦЭМ!$B$33:$B$776,J$155)+'СЕТ СН'!$F$15</f>
        <v>129.04199211</v>
      </c>
      <c r="K161" s="36">
        <f>SUMIFS(СВЦЭМ!$E$33:$E$776,СВЦЭМ!$A$33:$A$776,$A161,СВЦЭМ!$B$33:$B$776,K$155)+'СЕТ СН'!$F$15</f>
        <v>123.21790068999999</v>
      </c>
      <c r="L161" s="36">
        <f>SUMIFS(СВЦЭМ!$E$33:$E$776,СВЦЭМ!$A$33:$A$776,$A161,СВЦЭМ!$B$33:$B$776,L$155)+'СЕТ СН'!$F$15</f>
        <v>123.61515731</v>
      </c>
      <c r="M161" s="36">
        <f>SUMIFS(СВЦЭМ!$E$33:$E$776,СВЦЭМ!$A$33:$A$776,$A161,СВЦЭМ!$B$33:$B$776,M$155)+'СЕТ СН'!$F$15</f>
        <v>123.49047139</v>
      </c>
      <c r="N161" s="36">
        <f>SUMIFS(СВЦЭМ!$E$33:$E$776,СВЦЭМ!$A$33:$A$776,$A161,СВЦЭМ!$B$33:$B$776,N$155)+'СЕТ СН'!$F$15</f>
        <v>123.71931932</v>
      </c>
      <c r="O161" s="36">
        <f>SUMIFS(СВЦЭМ!$E$33:$E$776,СВЦЭМ!$A$33:$A$776,$A161,СВЦЭМ!$B$33:$B$776,O$155)+'СЕТ СН'!$F$15</f>
        <v>132.23519573999999</v>
      </c>
      <c r="P161" s="36">
        <f>SUMIFS(СВЦЭМ!$E$33:$E$776,СВЦЭМ!$A$33:$A$776,$A161,СВЦЭМ!$B$33:$B$776,P$155)+'СЕТ СН'!$F$15</f>
        <v>134.89068173999999</v>
      </c>
      <c r="Q161" s="36">
        <f>SUMIFS(СВЦЭМ!$E$33:$E$776,СВЦЭМ!$A$33:$A$776,$A161,СВЦЭМ!$B$33:$B$776,Q$155)+'СЕТ СН'!$F$15</f>
        <v>135.9150396</v>
      </c>
      <c r="R161" s="36">
        <f>SUMIFS(СВЦЭМ!$E$33:$E$776,СВЦЭМ!$A$33:$A$776,$A161,СВЦЭМ!$B$33:$B$776,R$155)+'СЕТ СН'!$F$15</f>
        <v>129.25442369000001</v>
      </c>
      <c r="S161" s="36">
        <f>SUMIFS(СВЦЭМ!$E$33:$E$776,СВЦЭМ!$A$33:$A$776,$A161,СВЦЭМ!$B$33:$B$776,S$155)+'СЕТ СН'!$F$15</f>
        <v>124.36410924</v>
      </c>
      <c r="T161" s="36">
        <f>SUMIFS(СВЦЭМ!$E$33:$E$776,СВЦЭМ!$A$33:$A$776,$A161,СВЦЭМ!$B$33:$B$776,T$155)+'СЕТ СН'!$F$15</f>
        <v>127.60222442</v>
      </c>
      <c r="U161" s="36">
        <f>SUMIFS(СВЦЭМ!$E$33:$E$776,СВЦЭМ!$A$33:$A$776,$A161,СВЦЭМ!$B$33:$B$776,U$155)+'СЕТ СН'!$F$15</f>
        <v>127.14902983</v>
      </c>
      <c r="V161" s="36">
        <f>SUMIFS(СВЦЭМ!$E$33:$E$776,СВЦЭМ!$A$33:$A$776,$A161,СВЦЭМ!$B$33:$B$776,V$155)+'СЕТ СН'!$F$15</f>
        <v>126.44032224999999</v>
      </c>
      <c r="W161" s="36">
        <f>SUMIFS(СВЦЭМ!$E$33:$E$776,СВЦЭМ!$A$33:$A$776,$A161,СВЦЭМ!$B$33:$B$776,W$155)+'СЕТ СН'!$F$15</f>
        <v>125.01913054000001</v>
      </c>
      <c r="X161" s="36">
        <f>SUMIFS(СВЦЭМ!$E$33:$E$776,СВЦЭМ!$A$33:$A$776,$A161,СВЦЭМ!$B$33:$B$776,X$155)+'СЕТ СН'!$F$15</f>
        <v>123.58029691999999</v>
      </c>
      <c r="Y161" s="36">
        <f>SUMIFS(СВЦЭМ!$E$33:$E$776,СВЦЭМ!$A$33:$A$776,$A161,СВЦЭМ!$B$33:$B$776,Y$155)+'СЕТ СН'!$F$15</f>
        <v>127.70082072</v>
      </c>
    </row>
    <row r="162" spans="1:25" ht="15.75" x14ac:dyDescent="0.2">
      <c r="A162" s="35">
        <f t="shared" si="4"/>
        <v>44172</v>
      </c>
      <c r="B162" s="36">
        <f>SUMIFS(СВЦЭМ!$E$33:$E$776,СВЦЭМ!$A$33:$A$776,$A162,СВЦЭМ!$B$33:$B$776,B$155)+'СЕТ СН'!$F$15</f>
        <v>138.11704687</v>
      </c>
      <c r="C162" s="36">
        <f>SUMIFS(СВЦЭМ!$E$33:$E$776,СВЦЭМ!$A$33:$A$776,$A162,СВЦЭМ!$B$33:$B$776,C$155)+'СЕТ СН'!$F$15</f>
        <v>146.11664547999999</v>
      </c>
      <c r="D162" s="36">
        <f>SUMIFS(СВЦЭМ!$E$33:$E$776,СВЦЭМ!$A$33:$A$776,$A162,СВЦЭМ!$B$33:$B$776,D$155)+'СЕТ СН'!$F$15</f>
        <v>148.76582965</v>
      </c>
      <c r="E162" s="36">
        <f>SUMIFS(СВЦЭМ!$E$33:$E$776,СВЦЭМ!$A$33:$A$776,$A162,СВЦЭМ!$B$33:$B$776,E$155)+'СЕТ СН'!$F$15</f>
        <v>150.17289036</v>
      </c>
      <c r="F162" s="36">
        <f>SUMIFS(СВЦЭМ!$E$33:$E$776,СВЦЭМ!$A$33:$A$776,$A162,СВЦЭМ!$B$33:$B$776,F$155)+'СЕТ СН'!$F$15</f>
        <v>149.41427630999999</v>
      </c>
      <c r="G162" s="36">
        <f>SUMIFS(СВЦЭМ!$E$33:$E$776,СВЦЭМ!$A$33:$A$776,$A162,СВЦЭМ!$B$33:$B$776,G$155)+'СЕТ СН'!$F$15</f>
        <v>147.23936918999999</v>
      </c>
      <c r="H162" s="36">
        <f>SUMIFS(СВЦЭМ!$E$33:$E$776,СВЦЭМ!$A$33:$A$776,$A162,СВЦЭМ!$B$33:$B$776,H$155)+'СЕТ СН'!$F$15</f>
        <v>141.79518877000001</v>
      </c>
      <c r="I162" s="36">
        <f>SUMIFS(СВЦЭМ!$E$33:$E$776,СВЦЭМ!$A$33:$A$776,$A162,СВЦЭМ!$B$33:$B$776,I$155)+'СЕТ СН'!$F$15</f>
        <v>134.32591095000001</v>
      </c>
      <c r="J162" s="36">
        <f>SUMIFS(СВЦЭМ!$E$33:$E$776,СВЦЭМ!$A$33:$A$776,$A162,СВЦЭМ!$B$33:$B$776,J$155)+'СЕТ СН'!$F$15</f>
        <v>132.61553635999999</v>
      </c>
      <c r="K162" s="36">
        <f>SUMIFS(СВЦЭМ!$E$33:$E$776,СВЦЭМ!$A$33:$A$776,$A162,СВЦЭМ!$B$33:$B$776,K$155)+'СЕТ СН'!$F$15</f>
        <v>128.70622903</v>
      </c>
      <c r="L162" s="36">
        <f>SUMIFS(СВЦЭМ!$E$33:$E$776,СВЦЭМ!$A$33:$A$776,$A162,СВЦЭМ!$B$33:$B$776,L$155)+'СЕТ СН'!$F$15</f>
        <v>129.25108657000001</v>
      </c>
      <c r="M162" s="36">
        <f>SUMIFS(СВЦЭМ!$E$33:$E$776,СВЦЭМ!$A$33:$A$776,$A162,СВЦЭМ!$B$33:$B$776,M$155)+'СЕТ СН'!$F$15</f>
        <v>127.6770969</v>
      </c>
      <c r="N162" s="36">
        <f>SUMIFS(СВЦЭМ!$E$33:$E$776,СВЦЭМ!$A$33:$A$776,$A162,СВЦЭМ!$B$33:$B$776,N$155)+'СЕТ СН'!$F$15</f>
        <v>125.83473091</v>
      </c>
      <c r="O162" s="36">
        <f>SUMIFS(СВЦЭМ!$E$33:$E$776,СВЦЭМ!$A$33:$A$776,$A162,СВЦЭМ!$B$33:$B$776,O$155)+'СЕТ СН'!$F$15</f>
        <v>131.51376615000001</v>
      </c>
      <c r="P162" s="36">
        <f>SUMIFS(СВЦЭМ!$E$33:$E$776,СВЦЭМ!$A$33:$A$776,$A162,СВЦЭМ!$B$33:$B$776,P$155)+'СЕТ СН'!$F$15</f>
        <v>134.47296487</v>
      </c>
      <c r="Q162" s="36">
        <f>SUMIFS(СВЦЭМ!$E$33:$E$776,СВЦЭМ!$A$33:$A$776,$A162,СВЦЭМ!$B$33:$B$776,Q$155)+'СЕТ СН'!$F$15</f>
        <v>134.64993903000001</v>
      </c>
      <c r="R162" s="36">
        <f>SUMIFS(СВЦЭМ!$E$33:$E$776,СВЦЭМ!$A$33:$A$776,$A162,СВЦЭМ!$B$33:$B$776,R$155)+'СЕТ СН'!$F$15</f>
        <v>128.11344477</v>
      </c>
      <c r="S162" s="36">
        <f>SUMIFS(СВЦЭМ!$E$33:$E$776,СВЦЭМ!$A$33:$A$776,$A162,СВЦЭМ!$B$33:$B$776,S$155)+'СЕТ СН'!$F$15</f>
        <v>126.91713238</v>
      </c>
      <c r="T162" s="36">
        <f>SUMIFS(СВЦЭМ!$E$33:$E$776,СВЦЭМ!$A$33:$A$776,$A162,СВЦЭМ!$B$33:$B$776,T$155)+'СЕТ СН'!$F$15</f>
        <v>128.74441252</v>
      </c>
      <c r="U162" s="36">
        <f>SUMIFS(СВЦЭМ!$E$33:$E$776,СВЦЭМ!$A$33:$A$776,$A162,СВЦЭМ!$B$33:$B$776,U$155)+'СЕТ СН'!$F$15</f>
        <v>127.12055156</v>
      </c>
      <c r="V162" s="36">
        <f>SUMIFS(СВЦЭМ!$E$33:$E$776,СВЦЭМ!$A$33:$A$776,$A162,СВЦЭМ!$B$33:$B$776,V$155)+'СЕТ СН'!$F$15</f>
        <v>127.53620546000001</v>
      </c>
      <c r="W162" s="36">
        <f>SUMIFS(СВЦЭМ!$E$33:$E$776,СВЦЭМ!$A$33:$A$776,$A162,СВЦЭМ!$B$33:$B$776,W$155)+'СЕТ СН'!$F$15</f>
        <v>128.23365454</v>
      </c>
      <c r="X162" s="36">
        <f>SUMIFS(СВЦЭМ!$E$33:$E$776,СВЦЭМ!$A$33:$A$776,$A162,СВЦЭМ!$B$33:$B$776,X$155)+'СЕТ СН'!$F$15</f>
        <v>127.17780973000001</v>
      </c>
      <c r="Y162" s="36">
        <f>SUMIFS(СВЦЭМ!$E$33:$E$776,СВЦЭМ!$A$33:$A$776,$A162,СВЦЭМ!$B$33:$B$776,Y$155)+'СЕТ СН'!$F$15</f>
        <v>130.03994470000001</v>
      </c>
    </row>
    <row r="163" spans="1:25" ht="15.75" x14ac:dyDescent="0.2">
      <c r="A163" s="35">
        <f t="shared" si="4"/>
        <v>44173</v>
      </c>
      <c r="B163" s="36">
        <f>SUMIFS(СВЦЭМ!$E$33:$E$776,СВЦЭМ!$A$33:$A$776,$A163,СВЦЭМ!$B$33:$B$776,B$155)+'СЕТ СН'!$F$15</f>
        <v>136.55158892</v>
      </c>
      <c r="C163" s="36">
        <f>SUMIFS(СВЦЭМ!$E$33:$E$776,СВЦЭМ!$A$33:$A$776,$A163,СВЦЭМ!$B$33:$B$776,C$155)+'СЕТ СН'!$F$15</f>
        <v>144.58353786999999</v>
      </c>
      <c r="D163" s="36">
        <f>SUMIFS(СВЦЭМ!$E$33:$E$776,СВЦЭМ!$A$33:$A$776,$A163,СВЦЭМ!$B$33:$B$776,D$155)+'СЕТ СН'!$F$15</f>
        <v>145.07811376000001</v>
      </c>
      <c r="E163" s="36">
        <f>SUMIFS(СВЦЭМ!$E$33:$E$776,СВЦЭМ!$A$33:$A$776,$A163,СВЦЭМ!$B$33:$B$776,E$155)+'СЕТ СН'!$F$15</f>
        <v>145.42315142999999</v>
      </c>
      <c r="F163" s="36">
        <f>SUMIFS(СВЦЭМ!$E$33:$E$776,СВЦЭМ!$A$33:$A$776,$A163,СВЦЭМ!$B$33:$B$776,F$155)+'СЕТ СН'!$F$15</f>
        <v>145.22228999000001</v>
      </c>
      <c r="G163" s="36">
        <f>SUMIFS(СВЦЭМ!$E$33:$E$776,СВЦЭМ!$A$33:$A$776,$A163,СВЦЭМ!$B$33:$B$776,G$155)+'СЕТ СН'!$F$15</f>
        <v>144.10298703999999</v>
      </c>
      <c r="H163" s="36">
        <f>SUMIFS(СВЦЭМ!$E$33:$E$776,СВЦЭМ!$A$33:$A$776,$A163,СВЦЭМ!$B$33:$B$776,H$155)+'СЕТ СН'!$F$15</f>
        <v>135.96127541000001</v>
      </c>
      <c r="I163" s="36">
        <f>SUMIFS(СВЦЭМ!$E$33:$E$776,СВЦЭМ!$A$33:$A$776,$A163,СВЦЭМ!$B$33:$B$776,I$155)+'СЕТ СН'!$F$15</f>
        <v>132.05462108</v>
      </c>
      <c r="J163" s="36">
        <f>SUMIFS(СВЦЭМ!$E$33:$E$776,СВЦЭМ!$A$33:$A$776,$A163,СВЦЭМ!$B$33:$B$776,J$155)+'СЕТ СН'!$F$15</f>
        <v>126.73551334</v>
      </c>
      <c r="K163" s="36">
        <f>SUMIFS(СВЦЭМ!$E$33:$E$776,СВЦЭМ!$A$33:$A$776,$A163,СВЦЭМ!$B$33:$B$776,K$155)+'СЕТ СН'!$F$15</f>
        <v>127.37250222</v>
      </c>
      <c r="L163" s="36">
        <f>SUMIFS(СВЦЭМ!$E$33:$E$776,СВЦЭМ!$A$33:$A$776,$A163,СВЦЭМ!$B$33:$B$776,L$155)+'СЕТ СН'!$F$15</f>
        <v>128.35293379999999</v>
      </c>
      <c r="M163" s="36">
        <f>SUMIFS(СВЦЭМ!$E$33:$E$776,СВЦЭМ!$A$33:$A$776,$A163,СВЦЭМ!$B$33:$B$776,M$155)+'СЕТ СН'!$F$15</f>
        <v>127.92472994000001</v>
      </c>
      <c r="N163" s="36">
        <f>SUMIFS(СВЦЭМ!$E$33:$E$776,СВЦЭМ!$A$33:$A$776,$A163,СВЦЭМ!$B$33:$B$776,N$155)+'СЕТ СН'!$F$15</f>
        <v>127.74623130000001</v>
      </c>
      <c r="O163" s="36">
        <f>SUMIFS(СВЦЭМ!$E$33:$E$776,СВЦЭМ!$A$33:$A$776,$A163,СВЦЭМ!$B$33:$B$776,O$155)+'СЕТ СН'!$F$15</f>
        <v>132.41102383</v>
      </c>
      <c r="P163" s="36">
        <f>SUMIFS(СВЦЭМ!$E$33:$E$776,СВЦЭМ!$A$33:$A$776,$A163,СВЦЭМ!$B$33:$B$776,P$155)+'СЕТ СН'!$F$15</f>
        <v>133.72289671999999</v>
      </c>
      <c r="Q163" s="36">
        <f>SUMIFS(СВЦЭМ!$E$33:$E$776,СВЦЭМ!$A$33:$A$776,$A163,СВЦЭМ!$B$33:$B$776,Q$155)+'СЕТ СН'!$F$15</f>
        <v>133.55585490999999</v>
      </c>
      <c r="R163" s="36">
        <f>SUMIFS(СВЦЭМ!$E$33:$E$776,СВЦЭМ!$A$33:$A$776,$A163,СВЦЭМ!$B$33:$B$776,R$155)+'СЕТ СН'!$F$15</f>
        <v>129.62733248000001</v>
      </c>
      <c r="S163" s="36">
        <f>SUMIFS(СВЦЭМ!$E$33:$E$776,СВЦЭМ!$A$33:$A$776,$A163,СВЦЭМ!$B$33:$B$776,S$155)+'СЕТ СН'!$F$15</f>
        <v>128.25664311</v>
      </c>
      <c r="T163" s="36">
        <f>SUMIFS(СВЦЭМ!$E$33:$E$776,СВЦЭМ!$A$33:$A$776,$A163,СВЦЭМ!$B$33:$B$776,T$155)+'СЕТ СН'!$F$15</f>
        <v>128.62969014000001</v>
      </c>
      <c r="U163" s="36">
        <f>SUMIFS(СВЦЭМ!$E$33:$E$776,СВЦЭМ!$A$33:$A$776,$A163,СВЦЭМ!$B$33:$B$776,U$155)+'СЕТ СН'!$F$15</f>
        <v>128.0566489</v>
      </c>
      <c r="V163" s="36">
        <f>SUMIFS(СВЦЭМ!$E$33:$E$776,СВЦЭМ!$A$33:$A$776,$A163,СВЦЭМ!$B$33:$B$776,V$155)+'СЕТ СН'!$F$15</f>
        <v>128.15914992</v>
      </c>
      <c r="W163" s="36">
        <f>SUMIFS(СВЦЭМ!$E$33:$E$776,СВЦЭМ!$A$33:$A$776,$A163,СВЦЭМ!$B$33:$B$776,W$155)+'СЕТ СН'!$F$15</f>
        <v>127.59064642</v>
      </c>
      <c r="X163" s="36">
        <f>SUMIFS(СВЦЭМ!$E$33:$E$776,СВЦЭМ!$A$33:$A$776,$A163,СВЦЭМ!$B$33:$B$776,X$155)+'СЕТ СН'!$F$15</f>
        <v>128.04564690999999</v>
      </c>
      <c r="Y163" s="36">
        <f>SUMIFS(СВЦЭМ!$E$33:$E$776,СВЦЭМ!$A$33:$A$776,$A163,СВЦЭМ!$B$33:$B$776,Y$155)+'СЕТ СН'!$F$15</f>
        <v>128.31776804</v>
      </c>
    </row>
    <row r="164" spans="1:25" ht="15.75" x14ac:dyDescent="0.2">
      <c r="A164" s="35">
        <f t="shared" si="4"/>
        <v>44174</v>
      </c>
      <c r="B164" s="36">
        <f>SUMIFS(СВЦЭМ!$E$33:$E$776,СВЦЭМ!$A$33:$A$776,$A164,СВЦЭМ!$B$33:$B$776,B$155)+'СЕТ СН'!$F$15</f>
        <v>136.90583679</v>
      </c>
      <c r="C164" s="36">
        <f>SUMIFS(СВЦЭМ!$E$33:$E$776,СВЦЭМ!$A$33:$A$776,$A164,СВЦЭМ!$B$33:$B$776,C$155)+'СЕТ СН'!$F$15</f>
        <v>142.10396603999999</v>
      </c>
      <c r="D164" s="36">
        <f>SUMIFS(СВЦЭМ!$E$33:$E$776,СВЦЭМ!$A$33:$A$776,$A164,СВЦЭМ!$B$33:$B$776,D$155)+'СЕТ СН'!$F$15</f>
        <v>145.02241398999999</v>
      </c>
      <c r="E164" s="36">
        <f>SUMIFS(СВЦЭМ!$E$33:$E$776,СВЦЭМ!$A$33:$A$776,$A164,СВЦЭМ!$B$33:$B$776,E$155)+'СЕТ СН'!$F$15</f>
        <v>146.77021400999999</v>
      </c>
      <c r="F164" s="36">
        <f>SUMIFS(СВЦЭМ!$E$33:$E$776,СВЦЭМ!$A$33:$A$776,$A164,СВЦЭМ!$B$33:$B$776,F$155)+'СЕТ СН'!$F$15</f>
        <v>146.74445236</v>
      </c>
      <c r="G164" s="36">
        <f>SUMIFS(СВЦЭМ!$E$33:$E$776,СВЦЭМ!$A$33:$A$776,$A164,СВЦЭМ!$B$33:$B$776,G$155)+'СЕТ СН'!$F$15</f>
        <v>145.47797406999999</v>
      </c>
      <c r="H164" s="36">
        <f>SUMIFS(СВЦЭМ!$E$33:$E$776,СВЦЭМ!$A$33:$A$776,$A164,СВЦЭМ!$B$33:$B$776,H$155)+'СЕТ СН'!$F$15</f>
        <v>140.30325429999999</v>
      </c>
      <c r="I164" s="36">
        <f>SUMIFS(СВЦЭМ!$E$33:$E$776,СВЦЭМ!$A$33:$A$776,$A164,СВЦЭМ!$B$33:$B$776,I$155)+'СЕТ СН'!$F$15</f>
        <v>133.19787971</v>
      </c>
      <c r="J164" s="36">
        <f>SUMIFS(СВЦЭМ!$E$33:$E$776,СВЦЭМ!$A$33:$A$776,$A164,СВЦЭМ!$B$33:$B$776,J$155)+'СЕТ СН'!$F$15</f>
        <v>128.48801422</v>
      </c>
      <c r="K164" s="36">
        <f>SUMIFS(СВЦЭМ!$E$33:$E$776,СВЦЭМ!$A$33:$A$776,$A164,СВЦЭМ!$B$33:$B$776,K$155)+'СЕТ СН'!$F$15</f>
        <v>127.54415655</v>
      </c>
      <c r="L164" s="36">
        <f>SUMIFS(СВЦЭМ!$E$33:$E$776,СВЦЭМ!$A$33:$A$776,$A164,СВЦЭМ!$B$33:$B$776,L$155)+'СЕТ СН'!$F$15</f>
        <v>128.04220942000001</v>
      </c>
      <c r="M164" s="36">
        <f>SUMIFS(СВЦЭМ!$E$33:$E$776,СВЦЭМ!$A$33:$A$776,$A164,СВЦЭМ!$B$33:$B$776,M$155)+'СЕТ СН'!$F$15</f>
        <v>129.24999077000001</v>
      </c>
      <c r="N164" s="36">
        <f>SUMIFS(СВЦЭМ!$E$33:$E$776,СВЦЭМ!$A$33:$A$776,$A164,СВЦЭМ!$B$33:$B$776,N$155)+'СЕТ СН'!$F$15</f>
        <v>129.31564302999999</v>
      </c>
      <c r="O164" s="36">
        <f>SUMIFS(СВЦЭМ!$E$33:$E$776,СВЦЭМ!$A$33:$A$776,$A164,СВЦЭМ!$B$33:$B$776,O$155)+'СЕТ СН'!$F$15</f>
        <v>135.69093960000001</v>
      </c>
      <c r="P164" s="36">
        <f>SUMIFS(СВЦЭМ!$E$33:$E$776,СВЦЭМ!$A$33:$A$776,$A164,СВЦЭМ!$B$33:$B$776,P$155)+'СЕТ СН'!$F$15</f>
        <v>137.89547071999999</v>
      </c>
      <c r="Q164" s="36">
        <f>SUMIFS(СВЦЭМ!$E$33:$E$776,СВЦЭМ!$A$33:$A$776,$A164,СВЦЭМ!$B$33:$B$776,Q$155)+'СЕТ СН'!$F$15</f>
        <v>138.68394709</v>
      </c>
      <c r="R164" s="36">
        <f>SUMIFS(СВЦЭМ!$E$33:$E$776,СВЦЭМ!$A$33:$A$776,$A164,СВЦЭМ!$B$33:$B$776,R$155)+'СЕТ СН'!$F$15</f>
        <v>132.58662611</v>
      </c>
      <c r="S164" s="36">
        <f>SUMIFS(СВЦЭМ!$E$33:$E$776,СВЦЭМ!$A$33:$A$776,$A164,СВЦЭМ!$B$33:$B$776,S$155)+'СЕТ СН'!$F$15</f>
        <v>129.64953202999999</v>
      </c>
      <c r="T164" s="36">
        <f>SUMIFS(СВЦЭМ!$E$33:$E$776,СВЦЭМ!$A$33:$A$776,$A164,СВЦЭМ!$B$33:$B$776,T$155)+'СЕТ СН'!$F$15</f>
        <v>128.41637420000001</v>
      </c>
      <c r="U164" s="36">
        <f>SUMIFS(СВЦЭМ!$E$33:$E$776,СВЦЭМ!$A$33:$A$776,$A164,СВЦЭМ!$B$33:$B$776,U$155)+'СЕТ СН'!$F$15</f>
        <v>128.04228821000001</v>
      </c>
      <c r="V164" s="36">
        <f>SUMIFS(СВЦЭМ!$E$33:$E$776,СВЦЭМ!$A$33:$A$776,$A164,СВЦЭМ!$B$33:$B$776,V$155)+'СЕТ СН'!$F$15</f>
        <v>128.28601130999999</v>
      </c>
      <c r="W164" s="36">
        <f>SUMIFS(СВЦЭМ!$E$33:$E$776,СВЦЭМ!$A$33:$A$776,$A164,СВЦЭМ!$B$33:$B$776,W$155)+'СЕТ СН'!$F$15</f>
        <v>129.65267700000001</v>
      </c>
      <c r="X164" s="36">
        <f>SUMIFS(СВЦЭМ!$E$33:$E$776,СВЦЭМ!$A$33:$A$776,$A164,СВЦЭМ!$B$33:$B$776,X$155)+'СЕТ СН'!$F$15</f>
        <v>131.01518299</v>
      </c>
      <c r="Y164" s="36">
        <f>SUMIFS(СВЦЭМ!$E$33:$E$776,СВЦЭМ!$A$33:$A$776,$A164,СВЦЭМ!$B$33:$B$776,Y$155)+'СЕТ СН'!$F$15</f>
        <v>133.26399190000001</v>
      </c>
    </row>
    <row r="165" spans="1:25" ht="15.75" x14ac:dyDescent="0.2">
      <c r="A165" s="35">
        <f t="shared" si="4"/>
        <v>44175</v>
      </c>
      <c r="B165" s="36">
        <f>SUMIFS(СВЦЭМ!$E$33:$E$776,СВЦЭМ!$A$33:$A$776,$A165,СВЦЭМ!$B$33:$B$776,B$155)+'СЕТ СН'!$F$15</f>
        <v>141.87893611999999</v>
      </c>
      <c r="C165" s="36">
        <f>SUMIFS(СВЦЭМ!$E$33:$E$776,СВЦЭМ!$A$33:$A$776,$A165,СВЦЭМ!$B$33:$B$776,C$155)+'СЕТ СН'!$F$15</f>
        <v>150.85291695999999</v>
      </c>
      <c r="D165" s="36">
        <f>SUMIFS(СВЦЭМ!$E$33:$E$776,СВЦЭМ!$A$33:$A$776,$A165,СВЦЭМ!$B$33:$B$776,D$155)+'СЕТ СН'!$F$15</f>
        <v>152.83500914000001</v>
      </c>
      <c r="E165" s="36">
        <f>SUMIFS(СВЦЭМ!$E$33:$E$776,СВЦЭМ!$A$33:$A$776,$A165,СВЦЭМ!$B$33:$B$776,E$155)+'СЕТ СН'!$F$15</f>
        <v>153.21531518</v>
      </c>
      <c r="F165" s="36">
        <f>SUMIFS(СВЦЭМ!$E$33:$E$776,СВЦЭМ!$A$33:$A$776,$A165,СВЦЭМ!$B$33:$B$776,F$155)+'СЕТ СН'!$F$15</f>
        <v>153.70044339</v>
      </c>
      <c r="G165" s="36">
        <f>SUMIFS(СВЦЭМ!$E$33:$E$776,СВЦЭМ!$A$33:$A$776,$A165,СВЦЭМ!$B$33:$B$776,G$155)+'СЕТ СН'!$F$15</f>
        <v>151.21396601000001</v>
      </c>
      <c r="H165" s="36">
        <f>SUMIFS(СВЦЭМ!$E$33:$E$776,СВЦЭМ!$A$33:$A$776,$A165,СВЦЭМ!$B$33:$B$776,H$155)+'СЕТ СН'!$F$15</f>
        <v>146.48017612000001</v>
      </c>
      <c r="I165" s="36">
        <f>SUMIFS(СВЦЭМ!$E$33:$E$776,СВЦЭМ!$A$33:$A$776,$A165,СВЦЭМ!$B$33:$B$776,I$155)+'СЕТ СН'!$F$15</f>
        <v>136.38284161000001</v>
      </c>
      <c r="J165" s="36">
        <f>SUMIFS(СВЦЭМ!$E$33:$E$776,СВЦЭМ!$A$33:$A$776,$A165,СВЦЭМ!$B$33:$B$776,J$155)+'СЕТ СН'!$F$15</f>
        <v>129.43797742999999</v>
      </c>
      <c r="K165" s="36">
        <f>SUMIFS(СВЦЭМ!$E$33:$E$776,СВЦЭМ!$A$33:$A$776,$A165,СВЦЭМ!$B$33:$B$776,K$155)+'СЕТ СН'!$F$15</f>
        <v>127.1814598</v>
      </c>
      <c r="L165" s="36">
        <f>SUMIFS(СВЦЭМ!$E$33:$E$776,СВЦЭМ!$A$33:$A$776,$A165,СВЦЭМ!$B$33:$B$776,L$155)+'СЕТ СН'!$F$15</f>
        <v>126.75128522</v>
      </c>
      <c r="M165" s="36">
        <f>SUMIFS(СВЦЭМ!$E$33:$E$776,СВЦЭМ!$A$33:$A$776,$A165,СВЦЭМ!$B$33:$B$776,M$155)+'СЕТ СН'!$F$15</f>
        <v>126.54504459</v>
      </c>
      <c r="N165" s="36">
        <f>SUMIFS(СВЦЭМ!$E$33:$E$776,СВЦЭМ!$A$33:$A$776,$A165,СВЦЭМ!$B$33:$B$776,N$155)+'СЕТ СН'!$F$15</f>
        <v>128.53988211999999</v>
      </c>
      <c r="O165" s="36">
        <f>SUMIFS(СВЦЭМ!$E$33:$E$776,СВЦЭМ!$A$33:$A$776,$A165,СВЦЭМ!$B$33:$B$776,O$155)+'СЕТ СН'!$F$15</f>
        <v>134.05048209</v>
      </c>
      <c r="P165" s="36">
        <f>SUMIFS(СВЦЭМ!$E$33:$E$776,СВЦЭМ!$A$33:$A$776,$A165,СВЦЭМ!$B$33:$B$776,P$155)+'СЕТ СН'!$F$15</f>
        <v>137.28346644999999</v>
      </c>
      <c r="Q165" s="36">
        <f>SUMIFS(СВЦЭМ!$E$33:$E$776,СВЦЭМ!$A$33:$A$776,$A165,СВЦЭМ!$B$33:$B$776,Q$155)+'СЕТ СН'!$F$15</f>
        <v>138.33785337</v>
      </c>
      <c r="R165" s="36">
        <f>SUMIFS(СВЦЭМ!$E$33:$E$776,СВЦЭМ!$A$33:$A$776,$A165,СВЦЭМ!$B$33:$B$776,R$155)+'СЕТ СН'!$F$15</f>
        <v>133.54498204999999</v>
      </c>
      <c r="S165" s="36">
        <f>SUMIFS(СВЦЭМ!$E$33:$E$776,СВЦЭМ!$A$33:$A$776,$A165,СВЦЭМ!$B$33:$B$776,S$155)+'СЕТ СН'!$F$15</f>
        <v>129.00502895</v>
      </c>
      <c r="T165" s="36">
        <f>SUMIFS(СВЦЭМ!$E$33:$E$776,СВЦЭМ!$A$33:$A$776,$A165,СВЦЭМ!$B$33:$B$776,T$155)+'СЕТ СН'!$F$15</f>
        <v>128.23704205000001</v>
      </c>
      <c r="U165" s="36">
        <f>SUMIFS(СВЦЭМ!$E$33:$E$776,СВЦЭМ!$A$33:$A$776,$A165,СВЦЭМ!$B$33:$B$776,U$155)+'СЕТ СН'!$F$15</f>
        <v>128.11442467000001</v>
      </c>
      <c r="V165" s="36">
        <f>SUMIFS(СВЦЭМ!$E$33:$E$776,СВЦЭМ!$A$33:$A$776,$A165,СВЦЭМ!$B$33:$B$776,V$155)+'СЕТ СН'!$F$15</f>
        <v>128.73533111</v>
      </c>
      <c r="W165" s="36">
        <f>SUMIFS(СВЦЭМ!$E$33:$E$776,СВЦЭМ!$A$33:$A$776,$A165,СВЦЭМ!$B$33:$B$776,W$155)+'СЕТ СН'!$F$15</f>
        <v>129.94770034999999</v>
      </c>
      <c r="X165" s="36">
        <f>SUMIFS(СВЦЭМ!$E$33:$E$776,СВЦЭМ!$A$33:$A$776,$A165,СВЦЭМ!$B$33:$B$776,X$155)+'СЕТ СН'!$F$15</f>
        <v>129.84659399</v>
      </c>
      <c r="Y165" s="36">
        <f>SUMIFS(СВЦЭМ!$E$33:$E$776,СВЦЭМ!$A$33:$A$776,$A165,СВЦЭМ!$B$33:$B$776,Y$155)+'СЕТ СН'!$F$15</f>
        <v>132.42291230999999</v>
      </c>
    </row>
    <row r="166" spans="1:25" ht="15.75" x14ac:dyDescent="0.2">
      <c r="A166" s="35">
        <f t="shared" si="4"/>
        <v>44176</v>
      </c>
      <c r="B166" s="36">
        <f>SUMIFS(СВЦЭМ!$E$33:$E$776,СВЦЭМ!$A$33:$A$776,$A166,СВЦЭМ!$B$33:$B$776,B$155)+'СЕТ СН'!$F$15</f>
        <v>136.09981941999999</v>
      </c>
      <c r="C166" s="36">
        <f>SUMIFS(СВЦЭМ!$E$33:$E$776,СВЦЭМ!$A$33:$A$776,$A166,СВЦЭМ!$B$33:$B$776,C$155)+'СЕТ СН'!$F$15</f>
        <v>144.93772079999999</v>
      </c>
      <c r="D166" s="36">
        <f>SUMIFS(СВЦЭМ!$E$33:$E$776,СВЦЭМ!$A$33:$A$776,$A166,СВЦЭМ!$B$33:$B$776,D$155)+'СЕТ СН'!$F$15</f>
        <v>147.06048695000001</v>
      </c>
      <c r="E166" s="36">
        <f>SUMIFS(СВЦЭМ!$E$33:$E$776,СВЦЭМ!$A$33:$A$776,$A166,СВЦЭМ!$B$33:$B$776,E$155)+'СЕТ СН'!$F$15</f>
        <v>147.26096787</v>
      </c>
      <c r="F166" s="36">
        <f>SUMIFS(СВЦЭМ!$E$33:$E$776,СВЦЭМ!$A$33:$A$776,$A166,СВЦЭМ!$B$33:$B$776,F$155)+'СЕТ СН'!$F$15</f>
        <v>147.72293146000001</v>
      </c>
      <c r="G166" s="36">
        <f>SUMIFS(СВЦЭМ!$E$33:$E$776,СВЦЭМ!$A$33:$A$776,$A166,СВЦЭМ!$B$33:$B$776,G$155)+'СЕТ СН'!$F$15</f>
        <v>145.1211433</v>
      </c>
      <c r="H166" s="36">
        <f>SUMIFS(СВЦЭМ!$E$33:$E$776,СВЦЭМ!$A$33:$A$776,$A166,СВЦЭМ!$B$33:$B$776,H$155)+'СЕТ СН'!$F$15</f>
        <v>141.46280400000001</v>
      </c>
      <c r="I166" s="36">
        <f>SUMIFS(СВЦЭМ!$E$33:$E$776,СВЦЭМ!$A$33:$A$776,$A166,СВЦЭМ!$B$33:$B$776,I$155)+'СЕТ СН'!$F$15</f>
        <v>134.54923778</v>
      </c>
      <c r="J166" s="36">
        <f>SUMIFS(СВЦЭМ!$E$33:$E$776,СВЦЭМ!$A$33:$A$776,$A166,СВЦЭМ!$B$33:$B$776,J$155)+'СЕТ СН'!$F$15</f>
        <v>127.85542268</v>
      </c>
      <c r="K166" s="36">
        <f>SUMIFS(СВЦЭМ!$E$33:$E$776,СВЦЭМ!$A$33:$A$776,$A166,СВЦЭМ!$B$33:$B$776,K$155)+'СЕТ СН'!$F$15</f>
        <v>125.79636125</v>
      </c>
      <c r="L166" s="36">
        <f>SUMIFS(СВЦЭМ!$E$33:$E$776,СВЦЭМ!$A$33:$A$776,$A166,СВЦЭМ!$B$33:$B$776,L$155)+'СЕТ СН'!$F$15</f>
        <v>125.43148109000001</v>
      </c>
      <c r="M166" s="36">
        <f>SUMIFS(СВЦЭМ!$E$33:$E$776,СВЦЭМ!$A$33:$A$776,$A166,СВЦЭМ!$B$33:$B$776,M$155)+'СЕТ СН'!$F$15</f>
        <v>125.17671541</v>
      </c>
      <c r="N166" s="36">
        <f>SUMIFS(СВЦЭМ!$E$33:$E$776,СВЦЭМ!$A$33:$A$776,$A166,СВЦЭМ!$B$33:$B$776,N$155)+'СЕТ СН'!$F$15</f>
        <v>124.99188583999999</v>
      </c>
      <c r="O166" s="36">
        <f>SUMIFS(СВЦЭМ!$E$33:$E$776,СВЦЭМ!$A$33:$A$776,$A166,СВЦЭМ!$B$33:$B$776,O$155)+'СЕТ СН'!$F$15</f>
        <v>131.22258228000001</v>
      </c>
      <c r="P166" s="36">
        <f>SUMIFS(СВЦЭМ!$E$33:$E$776,СВЦЭМ!$A$33:$A$776,$A166,СВЦЭМ!$B$33:$B$776,P$155)+'СЕТ СН'!$F$15</f>
        <v>134.56433805</v>
      </c>
      <c r="Q166" s="36">
        <f>SUMIFS(СВЦЭМ!$E$33:$E$776,СВЦЭМ!$A$33:$A$776,$A166,СВЦЭМ!$B$33:$B$776,Q$155)+'СЕТ СН'!$F$15</f>
        <v>135.07056668999999</v>
      </c>
      <c r="R166" s="36">
        <f>SUMIFS(СВЦЭМ!$E$33:$E$776,СВЦЭМ!$A$33:$A$776,$A166,СВЦЭМ!$B$33:$B$776,R$155)+'СЕТ СН'!$F$15</f>
        <v>131.43850297</v>
      </c>
      <c r="S166" s="36">
        <f>SUMIFS(СВЦЭМ!$E$33:$E$776,СВЦЭМ!$A$33:$A$776,$A166,СВЦЭМ!$B$33:$B$776,S$155)+'СЕТ СН'!$F$15</f>
        <v>126.36909593999999</v>
      </c>
      <c r="T166" s="36">
        <f>SUMIFS(СВЦЭМ!$E$33:$E$776,СВЦЭМ!$A$33:$A$776,$A166,СВЦЭМ!$B$33:$B$776,T$155)+'СЕТ СН'!$F$15</f>
        <v>124.85323086</v>
      </c>
      <c r="U166" s="36">
        <f>SUMIFS(СВЦЭМ!$E$33:$E$776,СВЦЭМ!$A$33:$A$776,$A166,СВЦЭМ!$B$33:$B$776,U$155)+'СЕТ СН'!$F$15</f>
        <v>123.69482447</v>
      </c>
      <c r="V166" s="36">
        <f>SUMIFS(СВЦЭМ!$E$33:$E$776,СВЦЭМ!$A$33:$A$776,$A166,СВЦЭМ!$B$33:$B$776,V$155)+'СЕТ СН'!$F$15</f>
        <v>125.25098326</v>
      </c>
      <c r="W166" s="36">
        <f>SUMIFS(СВЦЭМ!$E$33:$E$776,СВЦЭМ!$A$33:$A$776,$A166,СВЦЭМ!$B$33:$B$776,W$155)+'СЕТ СН'!$F$15</f>
        <v>126.19577198</v>
      </c>
      <c r="X166" s="36">
        <f>SUMIFS(СВЦЭМ!$E$33:$E$776,СВЦЭМ!$A$33:$A$776,$A166,СВЦЭМ!$B$33:$B$776,X$155)+'СЕТ СН'!$F$15</f>
        <v>127.56511021</v>
      </c>
      <c r="Y166" s="36">
        <f>SUMIFS(СВЦЭМ!$E$33:$E$776,СВЦЭМ!$A$33:$A$776,$A166,СВЦЭМ!$B$33:$B$776,Y$155)+'СЕТ СН'!$F$15</f>
        <v>130.52353206999999</v>
      </c>
    </row>
    <row r="167" spans="1:25" ht="15.75" x14ac:dyDescent="0.2">
      <c r="A167" s="35">
        <f t="shared" si="4"/>
        <v>44177</v>
      </c>
      <c r="B167" s="36">
        <f>SUMIFS(СВЦЭМ!$E$33:$E$776,СВЦЭМ!$A$33:$A$776,$A167,СВЦЭМ!$B$33:$B$776,B$155)+'СЕТ СН'!$F$15</f>
        <v>131.72636224999999</v>
      </c>
      <c r="C167" s="36">
        <f>SUMIFS(СВЦЭМ!$E$33:$E$776,СВЦЭМ!$A$33:$A$776,$A167,СВЦЭМ!$B$33:$B$776,C$155)+'СЕТ СН'!$F$15</f>
        <v>138.67001762000001</v>
      </c>
      <c r="D167" s="36">
        <f>SUMIFS(СВЦЭМ!$E$33:$E$776,СВЦЭМ!$A$33:$A$776,$A167,СВЦЭМ!$B$33:$B$776,D$155)+'СЕТ СН'!$F$15</f>
        <v>142.02107573999999</v>
      </c>
      <c r="E167" s="36">
        <f>SUMIFS(СВЦЭМ!$E$33:$E$776,СВЦЭМ!$A$33:$A$776,$A167,СВЦЭМ!$B$33:$B$776,E$155)+'СЕТ СН'!$F$15</f>
        <v>144.89675496000001</v>
      </c>
      <c r="F167" s="36">
        <f>SUMIFS(СВЦЭМ!$E$33:$E$776,СВЦЭМ!$A$33:$A$776,$A167,СВЦЭМ!$B$33:$B$776,F$155)+'СЕТ СН'!$F$15</f>
        <v>146.22485537</v>
      </c>
      <c r="G167" s="36">
        <f>SUMIFS(СВЦЭМ!$E$33:$E$776,СВЦЭМ!$A$33:$A$776,$A167,СВЦЭМ!$B$33:$B$776,G$155)+'СЕТ СН'!$F$15</f>
        <v>145.80527001999999</v>
      </c>
      <c r="H167" s="36">
        <f>SUMIFS(СВЦЭМ!$E$33:$E$776,СВЦЭМ!$A$33:$A$776,$A167,СВЦЭМ!$B$33:$B$776,H$155)+'СЕТ СН'!$F$15</f>
        <v>145.38079024999999</v>
      </c>
      <c r="I167" s="36">
        <f>SUMIFS(СВЦЭМ!$E$33:$E$776,СВЦЭМ!$A$33:$A$776,$A167,СВЦЭМ!$B$33:$B$776,I$155)+'СЕТ СН'!$F$15</f>
        <v>138.51865753999999</v>
      </c>
      <c r="J167" s="36">
        <f>SUMIFS(СВЦЭМ!$E$33:$E$776,СВЦЭМ!$A$33:$A$776,$A167,СВЦЭМ!$B$33:$B$776,J$155)+'СЕТ СН'!$F$15</f>
        <v>127.70269008</v>
      </c>
      <c r="K167" s="36">
        <f>SUMIFS(СВЦЭМ!$E$33:$E$776,СВЦЭМ!$A$33:$A$776,$A167,СВЦЭМ!$B$33:$B$776,K$155)+'СЕТ СН'!$F$15</f>
        <v>126.2004915</v>
      </c>
      <c r="L167" s="36">
        <f>SUMIFS(СВЦЭМ!$E$33:$E$776,СВЦЭМ!$A$33:$A$776,$A167,СВЦЭМ!$B$33:$B$776,L$155)+'СЕТ СН'!$F$15</f>
        <v>127.17519944999999</v>
      </c>
      <c r="M167" s="36">
        <f>SUMIFS(СВЦЭМ!$E$33:$E$776,СВЦЭМ!$A$33:$A$776,$A167,СВЦЭМ!$B$33:$B$776,M$155)+'СЕТ СН'!$F$15</f>
        <v>126.01276205000001</v>
      </c>
      <c r="N167" s="36">
        <f>SUMIFS(СВЦЭМ!$E$33:$E$776,СВЦЭМ!$A$33:$A$776,$A167,СВЦЭМ!$B$33:$B$776,N$155)+'СЕТ СН'!$F$15</f>
        <v>124.76603571</v>
      </c>
      <c r="O167" s="36">
        <f>SUMIFS(СВЦЭМ!$E$33:$E$776,СВЦЭМ!$A$33:$A$776,$A167,СВЦЭМ!$B$33:$B$776,O$155)+'СЕТ СН'!$F$15</f>
        <v>129.55905847</v>
      </c>
      <c r="P167" s="36">
        <f>SUMIFS(СВЦЭМ!$E$33:$E$776,СВЦЭМ!$A$33:$A$776,$A167,СВЦЭМ!$B$33:$B$776,P$155)+'СЕТ СН'!$F$15</f>
        <v>131.92385197999999</v>
      </c>
      <c r="Q167" s="36">
        <f>SUMIFS(СВЦЭМ!$E$33:$E$776,СВЦЭМ!$A$33:$A$776,$A167,СВЦЭМ!$B$33:$B$776,Q$155)+'СЕТ СН'!$F$15</f>
        <v>131.87875195000001</v>
      </c>
      <c r="R167" s="36">
        <f>SUMIFS(СВЦЭМ!$E$33:$E$776,СВЦЭМ!$A$33:$A$776,$A167,СВЦЭМ!$B$33:$B$776,R$155)+'СЕТ СН'!$F$15</f>
        <v>125.84343927</v>
      </c>
      <c r="S167" s="36">
        <f>SUMIFS(СВЦЭМ!$E$33:$E$776,СВЦЭМ!$A$33:$A$776,$A167,СВЦЭМ!$B$33:$B$776,S$155)+'СЕТ СН'!$F$15</f>
        <v>125.28468041000001</v>
      </c>
      <c r="T167" s="36">
        <f>SUMIFS(СВЦЭМ!$E$33:$E$776,СВЦЭМ!$A$33:$A$776,$A167,СВЦЭМ!$B$33:$B$776,T$155)+'СЕТ СН'!$F$15</f>
        <v>127.7837215</v>
      </c>
      <c r="U167" s="36">
        <f>SUMIFS(СВЦЭМ!$E$33:$E$776,СВЦЭМ!$A$33:$A$776,$A167,СВЦЭМ!$B$33:$B$776,U$155)+'СЕТ СН'!$F$15</f>
        <v>126.95039923</v>
      </c>
      <c r="V167" s="36">
        <f>SUMIFS(СВЦЭМ!$E$33:$E$776,СВЦЭМ!$A$33:$A$776,$A167,СВЦЭМ!$B$33:$B$776,V$155)+'СЕТ СН'!$F$15</f>
        <v>125.73672566</v>
      </c>
      <c r="W167" s="36">
        <f>SUMIFS(СВЦЭМ!$E$33:$E$776,СВЦЭМ!$A$33:$A$776,$A167,СВЦЭМ!$B$33:$B$776,W$155)+'СЕТ СН'!$F$15</f>
        <v>125.49807594000001</v>
      </c>
      <c r="X167" s="36">
        <f>SUMIFS(СВЦЭМ!$E$33:$E$776,СВЦЭМ!$A$33:$A$776,$A167,СВЦЭМ!$B$33:$B$776,X$155)+'СЕТ СН'!$F$15</f>
        <v>125.72833208999999</v>
      </c>
      <c r="Y167" s="36">
        <f>SUMIFS(СВЦЭМ!$E$33:$E$776,СВЦЭМ!$A$33:$A$776,$A167,СВЦЭМ!$B$33:$B$776,Y$155)+'СЕТ СН'!$F$15</f>
        <v>128.39974799999999</v>
      </c>
    </row>
    <row r="168" spans="1:25" ht="15.75" x14ac:dyDescent="0.2">
      <c r="A168" s="35">
        <f t="shared" si="4"/>
        <v>44178</v>
      </c>
      <c r="B168" s="36">
        <f>SUMIFS(СВЦЭМ!$E$33:$E$776,СВЦЭМ!$A$33:$A$776,$A168,СВЦЭМ!$B$33:$B$776,B$155)+'СЕТ СН'!$F$15</f>
        <v>136.11739974</v>
      </c>
      <c r="C168" s="36">
        <f>SUMIFS(СВЦЭМ!$E$33:$E$776,СВЦЭМ!$A$33:$A$776,$A168,СВЦЭМ!$B$33:$B$776,C$155)+'СЕТ СН'!$F$15</f>
        <v>144.06323889999999</v>
      </c>
      <c r="D168" s="36">
        <f>SUMIFS(СВЦЭМ!$E$33:$E$776,СВЦЭМ!$A$33:$A$776,$A168,СВЦЭМ!$B$33:$B$776,D$155)+'СЕТ СН'!$F$15</f>
        <v>146.88865497</v>
      </c>
      <c r="E168" s="36">
        <f>SUMIFS(СВЦЭМ!$E$33:$E$776,СВЦЭМ!$A$33:$A$776,$A168,СВЦЭМ!$B$33:$B$776,E$155)+'СЕТ СН'!$F$15</f>
        <v>148.23829902</v>
      </c>
      <c r="F168" s="36">
        <f>SUMIFS(СВЦЭМ!$E$33:$E$776,СВЦЭМ!$A$33:$A$776,$A168,СВЦЭМ!$B$33:$B$776,F$155)+'СЕТ СН'!$F$15</f>
        <v>148.13928086999999</v>
      </c>
      <c r="G168" s="36">
        <f>SUMIFS(СВЦЭМ!$E$33:$E$776,СВЦЭМ!$A$33:$A$776,$A168,СВЦЭМ!$B$33:$B$776,G$155)+'СЕТ СН'!$F$15</f>
        <v>147.37075704</v>
      </c>
      <c r="H168" s="36">
        <f>SUMIFS(СВЦЭМ!$E$33:$E$776,СВЦЭМ!$A$33:$A$776,$A168,СВЦЭМ!$B$33:$B$776,H$155)+'СЕТ СН'!$F$15</f>
        <v>144.42026279999999</v>
      </c>
      <c r="I168" s="36">
        <f>SUMIFS(СВЦЭМ!$E$33:$E$776,СВЦЭМ!$A$33:$A$776,$A168,СВЦЭМ!$B$33:$B$776,I$155)+'СЕТ СН'!$F$15</f>
        <v>136.15976054999999</v>
      </c>
      <c r="J168" s="36">
        <f>SUMIFS(СВЦЭМ!$E$33:$E$776,СВЦЭМ!$A$33:$A$776,$A168,СВЦЭМ!$B$33:$B$776,J$155)+'СЕТ СН'!$F$15</f>
        <v>127.52921415</v>
      </c>
      <c r="K168" s="36">
        <f>SUMIFS(СВЦЭМ!$E$33:$E$776,СВЦЭМ!$A$33:$A$776,$A168,СВЦЭМ!$B$33:$B$776,K$155)+'СЕТ СН'!$F$15</f>
        <v>123.5843716</v>
      </c>
      <c r="L168" s="36">
        <f>SUMIFS(СВЦЭМ!$E$33:$E$776,СВЦЭМ!$A$33:$A$776,$A168,СВЦЭМ!$B$33:$B$776,L$155)+'СЕТ СН'!$F$15</f>
        <v>125.06219974</v>
      </c>
      <c r="M168" s="36">
        <f>SUMIFS(СВЦЭМ!$E$33:$E$776,СВЦЭМ!$A$33:$A$776,$A168,СВЦЭМ!$B$33:$B$776,M$155)+'СЕТ СН'!$F$15</f>
        <v>124.95258018</v>
      </c>
      <c r="N168" s="36">
        <f>SUMIFS(СВЦЭМ!$E$33:$E$776,СВЦЭМ!$A$33:$A$776,$A168,СВЦЭМ!$B$33:$B$776,N$155)+'СЕТ СН'!$F$15</f>
        <v>123.82995235</v>
      </c>
      <c r="O168" s="36">
        <f>SUMIFS(СВЦЭМ!$E$33:$E$776,СВЦЭМ!$A$33:$A$776,$A168,СВЦЭМ!$B$33:$B$776,O$155)+'СЕТ СН'!$F$15</f>
        <v>129.88059471</v>
      </c>
      <c r="P168" s="36">
        <f>SUMIFS(СВЦЭМ!$E$33:$E$776,СВЦЭМ!$A$33:$A$776,$A168,СВЦЭМ!$B$33:$B$776,P$155)+'СЕТ СН'!$F$15</f>
        <v>132.75064279</v>
      </c>
      <c r="Q168" s="36">
        <f>SUMIFS(СВЦЭМ!$E$33:$E$776,СВЦЭМ!$A$33:$A$776,$A168,СВЦЭМ!$B$33:$B$776,Q$155)+'СЕТ СН'!$F$15</f>
        <v>134.39591969</v>
      </c>
      <c r="R168" s="36">
        <f>SUMIFS(СВЦЭМ!$E$33:$E$776,СВЦЭМ!$A$33:$A$776,$A168,СВЦЭМ!$B$33:$B$776,R$155)+'СЕТ СН'!$F$15</f>
        <v>126.75860212000001</v>
      </c>
      <c r="S168" s="36">
        <f>SUMIFS(СВЦЭМ!$E$33:$E$776,СВЦЭМ!$A$33:$A$776,$A168,СВЦЭМ!$B$33:$B$776,S$155)+'СЕТ СН'!$F$15</f>
        <v>124.18791765</v>
      </c>
      <c r="T168" s="36">
        <f>SUMIFS(СВЦЭМ!$E$33:$E$776,СВЦЭМ!$A$33:$A$776,$A168,СВЦЭМ!$B$33:$B$776,T$155)+'СЕТ СН'!$F$15</f>
        <v>125.36876823999999</v>
      </c>
      <c r="U168" s="36">
        <f>SUMIFS(СВЦЭМ!$E$33:$E$776,СВЦЭМ!$A$33:$A$776,$A168,СВЦЭМ!$B$33:$B$776,U$155)+'СЕТ СН'!$F$15</f>
        <v>125.26307543999999</v>
      </c>
      <c r="V168" s="36">
        <f>SUMIFS(СВЦЭМ!$E$33:$E$776,СВЦЭМ!$A$33:$A$776,$A168,СВЦЭМ!$B$33:$B$776,V$155)+'СЕТ СН'!$F$15</f>
        <v>125.81171255</v>
      </c>
      <c r="W168" s="36">
        <f>SUMIFS(СВЦЭМ!$E$33:$E$776,СВЦЭМ!$A$33:$A$776,$A168,СВЦЭМ!$B$33:$B$776,W$155)+'СЕТ СН'!$F$15</f>
        <v>125.61130205000001</v>
      </c>
      <c r="X168" s="36">
        <f>SUMIFS(СВЦЭМ!$E$33:$E$776,СВЦЭМ!$A$33:$A$776,$A168,СВЦЭМ!$B$33:$B$776,X$155)+'СЕТ СН'!$F$15</f>
        <v>124.28803619</v>
      </c>
      <c r="Y168" s="36">
        <f>SUMIFS(СВЦЭМ!$E$33:$E$776,СВЦЭМ!$A$33:$A$776,$A168,СВЦЭМ!$B$33:$B$776,Y$155)+'СЕТ СН'!$F$15</f>
        <v>123.12724813</v>
      </c>
    </row>
    <row r="169" spans="1:25" ht="15.75" x14ac:dyDescent="0.2">
      <c r="A169" s="35">
        <f t="shared" si="4"/>
        <v>44179</v>
      </c>
      <c r="B169" s="36">
        <f>SUMIFS(СВЦЭМ!$E$33:$E$776,СВЦЭМ!$A$33:$A$776,$A169,СВЦЭМ!$B$33:$B$776,B$155)+'СЕТ СН'!$F$15</f>
        <v>129.66409009</v>
      </c>
      <c r="C169" s="36">
        <f>SUMIFS(СВЦЭМ!$E$33:$E$776,СВЦЭМ!$A$33:$A$776,$A169,СВЦЭМ!$B$33:$B$776,C$155)+'СЕТ СН'!$F$15</f>
        <v>141.39941691000001</v>
      </c>
      <c r="D169" s="36">
        <f>SUMIFS(СВЦЭМ!$E$33:$E$776,СВЦЭМ!$A$33:$A$776,$A169,СВЦЭМ!$B$33:$B$776,D$155)+'СЕТ СН'!$F$15</f>
        <v>145.83430693</v>
      </c>
      <c r="E169" s="36">
        <f>SUMIFS(СВЦЭМ!$E$33:$E$776,СВЦЭМ!$A$33:$A$776,$A169,СВЦЭМ!$B$33:$B$776,E$155)+'СЕТ СН'!$F$15</f>
        <v>148.47218479</v>
      </c>
      <c r="F169" s="36">
        <f>SUMIFS(СВЦЭМ!$E$33:$E$776,СВЦЭМ!$A$33:$A$776,$A169,СВЦЭМ!$B$33:$B$776,F$155)+'СЕТ СН'!$F$15</f>
        <v>148.33253155</v>
      </c>
      <c r="G169" s="36">
        <f>SUMIFS(СВЦЭМ!$E$33:$E$776,СВЦЭМ!$A$33:$A$776,$A169,СВЦЭМ!$B$33:$B$776,G$155)+'СЕТ СН'!$F$15</f>
        <v>145.88304762000001</v>
      </c>
      <c r="H169" s="36">
        <f>SUMIFS(СВЦЭМ!$E$33:$E$776,СВЦЭМ!$A$33:$A$776,$A169,СВЦЭМ!$B$33:$B$776,H$155)+'СЕТ СН'!$F$15</f>
        <v>141.67669332</v>
      </c>
      <c r="I169" s="36">
        <f>SUMIFS(СВЦЭМ!$E$33:$E$776,СВЦЭМ!$A$33:$A$776,$A169,СВЦЭМ!$B$33:$B$776,I$155)+'СЕТ СН'!$F$15</f>
        <v>133.37351408000001</v>
      </c>
      <c r="J169" s="36">
        <f>SUMIFS(СВЦЭМ!$E$33:$E$776,СВЦЭМ!$A$33:$A$776,$A169,СВЦЭМ!$B$33:$B$776,J$155)+'СЕТ СН'!$F$15</f>
        <v>129.33515410999999</v>
      </c>
      <c r="K169" s="36">
        <f>SUMIFS(СВЦЭМ!$E$33:$E$776,СВЦЭМ!$A$33:$A$776,$A169,СВЦЭМ!$B$33:$B$776,K$155)+'СЕТ СН'!$F$15</f>
        <v>126.3860122</v>
      </c>
      <c r="L169" s="36">
        <f>SUMIFS(СВЦЭМ!$E$33:$E$776,СВЦЭМ!$A$33:$A$776,$A169,СВЦЭМ!$B$33:$B$776,L$155)+'СЕТ СН'!$F$15</f>
        <v>126.74127110000001</v>
      </c>
      <c r="M169" s="36">
        <f>SUMIFS(СВЦЭМ!$E$33:$E$776,СВЦЭМ!$A$33:$A$776,$A169,СВЦЭМ!$B$33:$B$776,M$155)+'СЕТ СН'!$F$15</f>
        <v>127.02793097999999</v>
      </c>
      <c r="N169" s="36">
        <f>SUMIFS(СВЦЭМ!$E$33:$E$776,СВЦЭМ!$A$33:$A$776,$A169,СВЦЭМ!$B$33:$B$776,N$155)+'СЕТ СН'!$F$15</f>
        <v>125.71685228</v>
      </c>
      <c r="O169" s="36">
        <f>SUMIFS(СВЦЭМ!$E$33:$E$776,СВЦЭМ!$A$33:$A$776,$A169,СВЦЭМ!$B$33:$B$776,O$155)+'СЕТ СН'!$F$15</f>
        <v>131.47786841000001</v>
      </c>
      <c r="P169" s="36">
        <f>SUMIFS(СВЦЭМ!$E$33:$E$776,СВЦЭМ!$A$33:$A$776,$A169,СВЦЭМ!$B$33:$B$776,P$155)+'СЕТ СН'!$F$15</f>
        <v>134.43494888999999</v>
      </c>
      <c r="Q169" s="36">
        <f>SUMIFS(СВЦЭМ!$E$33:$E$776,СВЦЭМ!$A$33:$A$776,$A169,СВЦЭМ!$B$33:$B$776,Q$155)+'СЕТ СН'!$F$15</f>
        <v>135.52855774</v>
      </c>
      <c r="R169" s="36">
        <f>SUMIFS(СВЦЭМ!$E$33:$E$776,СВЦЭМ!$A$33:$A$776,$A169,СВЦЭМ!$B$33:$B$776,R$155)+'СЕТ СН'!$F$15</f>
        <v>130.43837300000001</v>
      </c>
      <c r="S169" s="36">
        <f>SUMIFS(СВЦЭМ!$E$33:$E$776,СВЦЭМ!$A$33:$A$776,$A169,СВЦЭМ!$B$33:$B$776,S$155)+'СЕТ СН'!$F$15</f>
        <v>126.41787447999999</v>
      </c>
      <c r="T169" s="36">
        <f>SUMIFS(СВЦЭМ!$E$33:$E$776,СВЦЭМ!$A$33:$A$776,$A169,СВЦЭМ!$B$33:$B$776,T$155)+'СЕТ СН'!$F$15</f>
        <v>129.0634517</v>
      </c>
      <c r="U169" s="36">
        <f>SUMIFS(СВЦЭМ!$E$33:$E$776,СВЦЭМ!$A$33:$A$776,$A169,СВЦЭМ!$B$33:$B$776,U$155)+'СЕТ СН'!$F$15</f>
        <v>128.17799783999999</v>
      </c>
      <c r="V169" s="36">
        <f>SUMIFS(СВЦЭМ!$E$33:$E$776,СВЦЭМ!$A$33:$A$776,$A169,СВЦЭМ!$B$33:$B$776,V$155)+'СЕТ СН'!$F$15</f>
        <v>126.92663613000001</v>
      </c>
      <c r="W169" s="36">
        <f>SUMIFS(СВЦЭМ!$E$33:$E$776,СВЦЭМ!$A$33:$A$776,$A169,СВЦЭМ!$B$33:$B$776,W$155)+'СЕТ СН'!$F$15</f>
        <v>126.08406873</v>
      </c>
      <c r="X169" s="36">
        <f>SUMIFS(СВЦЭМ!$E$33:$E$776,СВЦЭМ!$A$33:$A$776,$A169,СВЦЭМ!$B$33:$B$776,X$155)+'СЕТ СН'!$F$15</f>
        <v>126.7926034</v>
      </c>
      <c r="Y169" s="36">
        <f>SUMIFS(СВЦЭМ!$E$33:$E$776,СВЦЭМ!$A$33:$A$776,$A169,СВЦЭМ!$B$33:$B$776,Y$155)+'СЕТ СН'!$F$15</f>
        <v>131.21519197000001</v>
      </c>
    </row>
    <row r="170" spans="1:25" ht="15.75" x14ac:dyDescent="0.2">
      <c r="A170" s="35">
        <f t="shared" si="4"/>
        <v>44180</v>
      </c>
      <c r="B170" s="36">
        <f>SUMIFS(СВЦЭМ!$E$33:$E$776,СВЦЭМ!$A$33:$A$776,$A170,СВЦЭМ!$B$33:$B$776,B$155)+'СЕТ СН'!$F$15</f>
        <v>141.88411479000001</v>
      </c>
      <c r="C170" s="36">
        <f>SUMIFS(СВЦЭМ!$E$33:$E$776,СВЦЭМ!$A$33:$A$776,$A170,СВЦЭМ!$B$33:$B$776,C$155)+'СЕТ СН'!$F$15</f>
        <v>149.23889908000001</v>
      </c>
      <c r="D170" s="36">
        <f>SUMIFS(СВЦЭМ!$E$33:$E$776,СВЦЭМ!$A$33:$A$776,$A170,СВЦЭМ!$B$33:$B$776,D$155)+'СЕТ СН'!$F$15</f>
        <v>150.06307233999999</v>
      </c>
      <c r="E170" s="36">
        <f>SUMIFS(СВЦЭМ!$E$33:$E$776,СВЦЭМ!$A$33:$A$776,$A170,СВЦЭМ!$B$33:$B$776,E$155)+'СЕТ СН'!$F$15</f>
        <v>150.62079212</v>
      </c>
      <c r="F170" s="36">
        <f>SUMIFS(СВЦЭМ!$E$33:$E$776,СВЦЭМ!$A$33:$A$776,$A170,СВЦЭМ!$B$33:$B$776,F$155)+'СЕТ СН'!$F$15</f>
        <v>149.05704752</v>
      </c>
      <c r="G170" s="36">
        <f>SUMIFS(СВЦЭМ!$E$33:$E$776,СВЦЭМ!$A$33:$A$776,$A170,СВЦЭМ!$B$33:$B$776,G$155)+'СЕТ СН'!$F$15</f>
        <v>143.96942648000001</v>
      </c>
      <c r="H170" s="36">
        <f>SUMIFS(СВЦЭМ!$E$33:$E$776,СВЦЭМ!$A$33:$A$776,$A170,СВЦЭМ!$B$33:$B$776,H$155)+'СЕТ СН'!$F$15</f>
        <v>137.6311159</v>
      </c>
      <c r="I170" s="36">
        <f>SUMIFS(СВЦЭМ!$E$33:$E$776,СВЦЭМ!$A$33:$A$776,$A170,СВЦЭМ!$B$33:$B$776,I$155)+'СЕТ СН'!$F$15</f>
        <v>131.84574899</v>
      </c>
      <c r="J170" s="36">
        <f>SUMIFS(СВЦЭМ!$E$33:$E$776,СВЦЭМ!$A$33:$A$776,$A170,СВЦЭМ!$B$33:$B$776,J$155)+'СЕТ СН'!$F$15</f>
        <v>128.04674283</v>
      </c>
      <c r="K170" s="36">
        <f>SUMIFS(СВЦЭМ!$E$33:$E$776,СВЦЭМ!$A$33:$A$776,$A170,СВЦЭМ!$B$33:$B$776,K$155)+'СЕТ СН'!$F$15</f>
        <v>124.37472689000001</v>
      </c>
      <c r="L170" s="36">
        <f>SUMIFS(СВЦЭМ!$E$33:$E$776,СВЦЭМ!$A$33:$A$776,$A170,СВЦЭМ!$B$33:$B$776,L$155)+'СЕТ СН'!$F$15</f>
        <v>124.64433584</v>
      </c>
      <c r="M170" s="36">
        <f>SUMIFS(СВЦЭМ!$E$33:$E$776,СВЦЭМ!$A$33:$A$776,$A170,СВЦЭМ!$B$33:$B$776,M$155)+'СЕТ СН'!$F$15</f>
        <v>125.76633784000001</v>
      </c>
      <c r="N170" s="36">
        <f>SUMIFS(СВЦЭМ!$E$33:$E$776,СВЦЭМ!$A$33:$A$776,$A170,СВЦЭМ!$B$33:$B$776,N$155)+'СЕТ СН'!$F$15</f>
        <v>127.37948279</v>
      </c>
      <c r="O170" s="36">
        <f>SUMIFS(СВЦЭМ!$E$33:$E$776,СВЦЭМ!$A$33:$A$776,$A170,СВЦЭМ!$B$33:$B$776,O$155)+'СЕТ СН'!$F$15</f>
        <v>134.69112229999999</v>
      </c>
      <c r="P170" s="36">
        <f>SUMIFS(СВЦЭМ!$E$33:$E$776,СВЦЭМ!$A$33:$A$776,$A170,СВЦЭМ!$B$33:$B$776,P$155)+'СЕТ СН'!$F$15</f>
        <v>136.97557254</v>
      </c>
      <c r="Q170" s="36">
        <f>SUMIFS(СВЦЭМ!$E$33:$E$776,СВЦЭМ!$A$33:$A$776,$A170,СВЦЭМ!$B$33:$B$776,Q$155)+'СЕТ СН'!$F$15</f>
        <v>137.12826809000001</v>
      </c>
      <c r="R170" s="36">
        <f>SUMIFS(СВЦЭМ!$E$33:$E$776,СВЦЭМ!$A$33:$A$776,$A170,СВЦЭМ!$B$33:$B$776,R$155)+'СЕТ СН'!$F$15</f>
        <v>130.65519841</v>
      </c>
      <c r="S170" s="36">
        <f>SUMIFS(СВЦЭМ!$E$33:$E$776,СВЦЭМ!$A$33:$A$776,$A170,СВЦЭМ!$B$33:$B$776,S$155)+'СЕТ СН'!$F$15</f>
        <v>126.46371619999999</v>
      </c>
      <c r="T170" s="36">
        <f>SUMIFS(СВЦЭМ!$E$33:$E$776,СВЦЭМ!$A$33:$A$776,$A170,СВЦЭМ!$B$33:$B$776,T$155)+'СЕТ СН'!$F$15</f>
        <v>125.06993627999999</v>
      </c>
      <c r="U170" s="36">
        <f>SUMIFS(СВЦЭМ!$E$33:$E$776,СВЦЭМ!$A$33:$A$776,$A170,СВЦЭМ!$B$33:$B$776,U$155)+'СЕТ СН'!$F$15</f>
        <v>125.84359708</v>
      </c>
      <c r="V170" s="36">
        <f>SUMIFS(СВЦЭМ!$E$33:$E$776,СВЦЭМ!$A$33:$A$776,$A170,СВЦЭМ!$B$33:$B$776,V$155)+'СЕТ СН'!$F$15</f>
        <v>121.85753267</v>
      </c>
      <c r="W170" s="36">
        <f>SUMIFS(СВЦЭМ!$E$33:$E$776,СВЦЭМ!$A$33:$A$776,$A170,СВЦЭМ!$B$33:$B$776,W$155)+'СЕТ СН'!$F$15</f>
        <v>125.56818703</v>
      </c>
      <c r="X170" s="36">
        <f>SUMIFS(СВЦЭМ!$E$33:$E$776,СВЦЭМ!$A$33:$A$776,$A170,СВЦЭМ!$B$33:$B$776,X$155)+'СЕТ СН'!$F$15</f>
        <v>125.48061029</v>
      </c>
      <c r="Y170" s="36">
        <f>SUMIFS(СВЦЭМ!$E$33:$E$776,СВЦЭМ!$A$33:$A$776,$A170,СВЦЭМ!$B$33:$B$776,Y$155)+'СЕТ СН'!$F$15</f>
        <v>127.66570872</v>
      </c>
    </row>
    <row r="171" spans="1:25" ht="15.75" x14ac:dyDescent="0.2">
      <c r="A171" s="35">
        <f t="shared" si="4"/>
        <v>44181</v>
      </c>
      <c r="B171" s="36">
        <f>SUMIFS(СВЦЭМ!$E$33:$E$776,СВЦЭМ!$A$33:$A$776,$A171,СВЦЭМ!$B$33:$B$776,B$155)+'СЕТ СН'!$F$15</f>
        <v>143.16605329000001</v>
      </c>
      <c r="C171" s="36">
        <f>SUMIFS(СВЦЭМ!$E$33:$E$776,СВЦЭМ!$A$33:$A$776,$A171,СВЦЭМ!$B$33:$B$776,C$155)+'СЕТ СН'!$F$15</f>
        <v>151.33586394</v>
      </c>
      <c r="D171" s="36">
        <f>SUMIFS(СВЦЭМ!$E$33:$E$776,СВЦЭМ!$A$33:$A$776,$A171,СВЦЭМ!$B$33:$B$776,D$155)+'СЕТ СН'!$F$15</f>
        <v>152.81947833999999</v>
      </c>
      <c r="E171" s="36">
        <f>SUMIFS(СВЦЭМ!$E$33:$E$776,СВЦЭМ!$A$33:$A$776,$A171,СВЦЭМ!$B$33:$B$776,E$155)+'СЕТ СН'!$F$15</f>
        <v>153.24244970999999</v>
      </c>
      <c r="F171" s="36">
        <f>SUMIFS(СВЦЭМ!$E$33:$E$776,СВЦЭМ!$A$33:$A$776,$A171,СВЦЭМ!$B$33:$B$776,F$155)+'СЕТ СН'!$F$15</f>
        <v>152.02428857000001</v>
      </c>
      <c r="G171" s="36">
        <f>SUMIFS(СВЦЭМ!$E$33:$E$776,СВЦЭМ!$A$33:$A$776,$A171,СВЦЭМ!$B$33:$B$776,G$155)+'СЕТ СН'!$F$15</f>
        <v>150.33210217000001</v>
      </c>
      <c r="H171" s="36">
        <f>SUMIFS(СВЦЭМ!$E$33:$E$776,СВЦЭМ!$A$33:$A$776,$A171,СВЦЭМ!$B$33:$B$776,H$155)+'СЕТ СН'!$F$15</f>
        <v>145.65493235</v>
      </c>
      <c r="I171" s="36">
        <f>SUMIFS(СВЦЭМ!$E$33:$E$776,СВЦЭМ!$A$33:$A$776,$A171,СВЦЭМ!$B$33:$B$776,I$155)+'СЕТ СН'!$F$15</f>
        <v>136.81004202</v>
      </c>
      <c r="J171" s="36">
        <f>SUMIFS(СВЦЭМ!$E$33:$E$776,СВЦЭМ!$A$33:$A$776,$A171,СВЦЭМ!$B$33:$B$776,J$155)+'СЕТ СН'!$F$15</f>
        <v>130.44986155000001</v>
      </c>
      <c r="K171" s="36">
        <f>SUMIFS(СВЦЭМ!$E$33:$E$776,СВЦЭМ!$A$33:$A$776,$A171,СВЦЭМ!$B$33:$B$776,K$155)+'СЕТ СН'!$F$15</f>
        <v>127.31303025</v>
      </c>
      <c r="L171" s="36">
        <f>SUMIFS(СВЦЭМ!$E$33:$E$776,СВЦЭМ!$A$33:$A$776,$A171,СВЦЭМ!$B$33:$B$776,L$155)+'СЕТ СН'!$F$15</f>
        <v>126.7649661</v>
      </c>
      <c r="M171" s="36">
        <f>SUMIFS(СВЦЭМ!$E$33:$E$776,СВЦЭМ!$A$33:$A$776,$A171,СВЦЭМ!$B$33:$B$776,M$155)+'СЕТ СН'!$F$15</f>
        <v>127.76646916</v>
      </c>
      <c r="N171" s="36">
        <f>SUMIFS(СВЦЭМ!$E$33:$E$776,СВЦЭМ!$A$33:$A$776,$A171,СВЦЭМ!$B$33:$B$776,N$155)+'СЕТ СН'!$F$15</f>
        <v>128.81589582999999</v>
      </c>
      <c r="O171" s="36">
        <f>SUMIFS(СВЦЭМ!$E$33:$E$776,СВЦЭМ!$A$33:$A$776,$A171,СВЦЭМ!$B$33:$B$776,O$155)+'СЕТ СН'!$F$15</f>
        <v>135.56819733</v>
      </c>
      <c r="P171" s="36">
        <f>SUMIFS(СВЦЭМ!$E$33:$E$776,СВЦЭМ!$A$33:$A$776,$A171,СВЦЭМ!$B$33:$B$776,P$155)+'СЕТ СН'!$F$15</f>
        <v>138.17666039</v>
      </c>
      <c r="Q171" s="36">
        <f>SUMIFS(СВЦЭМ!$E$33:$E$776,СВЦЭМ!$A$33:$A$776,$A171,СВЦЭМ!$B$33:$B$776,Q$155)+'СЕТ СН'!$F$15</f>
        <v>139.23528182999999</v>
      </c>
      <c r="R171" s="36">
        <f>SUMIFS(СВЦЭМ!$E$33:$E$776,СВЦЭМ!$A$33:$A$776,$A171,СВЦЭМ!$B$33:$B$776,R$155)+'СЕТ СН'!$F$15</f>
        <v>133.86852784999999</v>
      </c>
      <c r="S171" s="36">
        <f>SUMIFS(СВЦЭМ!$E$33:$E$776,СВЦЭМ!$A$33:$A$776,$A171,СВЦЭМ!$B$33:$B$776,S$155)+'СЕТ СН'!$F$15</f>
        <v>129.73203889000001</v>
      </c>
      <c r="T171" s="36">
        <f>SUMIFS(СВЦЭМ!$E$33:$E$776,СВЦЭМ!$A$33:$A$776,$A171,СВЦЭМ!$B$33:$B$776,T$155)+'СЕТ СН'!$F$15</f>
        <v>126.65640405000001</v>
      </c>
      <c r="U171" s="36">
        <f>SUMIFS(СВЦЭМ!$E$33:$E$776,СВЦЭМ!$A$33:$A$776,$A171,СВЦЭМ!$B$33:$B$776,U$155)+'СЕТ СН'!$F$15</f>
        <v>127.08530652</v>
      </c>
      <c r="V171" s="36">
        <f>SUMIFS(СВЦЭМ!$E$33:$E$776,СВЦЭМ!$A$33:$A$776,$A171,СВЦЭМ!$B$33:$B$776,V$155)+'СЕТ СН'!$F$15</f>
        <v>128.87992695</v>
      </c>
      <c r="W171" s="36">
        <f>SUMIFS(СВЦЭМ!$E$33:$E$776,СВЦЭМ!$A$33:$A$776,$A171,СВЦЭМ!$B$33:$B$776,W$155)+'СЕТ СН'!$F$15</f>
        <v>130.88384927000001</v>
      </c>
      <c r="X171" s="36">
        <f>SUMIFS(СВЦЭМ!$E$33:$E$776,СВЦЭМ!$A$33:$A$776,$A171,СВЦЭМ!$B$33:$B$776,X$155)+'СЕТ СН'!$F$15</f>
        <v>134.13756608</v>
      </c>
      <c r="Y171" s="36">
        <f>SUMIFS(СВЦЭМ!$E$33:$E$776,СВЦЭМ!$A$33:$A$776,$A171,СВЦЭМ!$B$33:$B$776,Y$155)+'СЕТ СН'!$F$15</f>
        <v>136.94245146</v>
      </c>
    </row>
    <row r="172" spans="1:25" ht="15.75" x14ac:dyDescent="0.2">
      <c r="A172" s="35">
        <f t="shared" si="4"/>
        <v>44182</v>
      </c>
      <c r="B172" s="36">
        <f>SUMIFS(СВЦЭМ!$E$33:$E$776,СВЦЭМ!$A$33:$A$776,$A172,СВЦЭМ!$B$33:$B$776,B$155)+'СЕТ СН'!$F$15</f>
        <v>144.09143834</v>
      </c>
      <c r="C172" s="36">
        <f>SUMIFS(СВЦЭМ!$E$33:$E$776,СВЦЭМ!$A$33:$A$776,$A172,СВЦЭМ!$B$33:$B$776,C$155)+'СЕТ СН'!$F$15</f>
        <v>152.22355465999999</v>
      </c>
      <c r="D172" s="36">
        <f>SUMIFS(СВЦЭМ!$E$33:$E$776,СВЦЭМ!$A$33:$A$776,$A172,СВЦЭМ!$B$33:$B$776,D$155)+'СЕТ СН'!$F$15</f>
        <v>153.34725288000001</v>
      </c>
      <c r="E172" s="36">
        <f>SUMIFS(СВЦЭМ!$E$33:$E$776,СВЦЭМ!$A$33:$A$776,$A172,СВЦЭМ!$B$33:$B$776,E$155)+'СЕТ СН'!$F$15</f>
        <v>154.05077635999999</v>
      </c>
      <c r="F172" s="36">
        <f>SUMIFS(СВЦЭМ!$E$33:$E$776,СВЦЭМ!$A$33:$A$776,$A172,СВЦЭМ!$B$33:$B$776,F$155)+'СЕТ СН'!$F$15</f>
        <v>152.39427699000001</v>
      </c>
      <c r="G172" s="36">
        <f>SUMIFS(СВЦЭМ!$E$33:$E$776,СВЦЭМ!$A$33:$A$776,$A172,СВЦЭМ!$B$33:$B$776,G$155)+'СЕТ СН'!$F$15</f>
        <v>150.55261651999999</v>
      </c>
      <c r="H172" s="36">
        <f>SUMIFS(СВЦЭМ!$E$33:$E$776,СВЦЭМ!$A$33:$A$776,$A172,СВЦЭМ!$B$33:$B$776,H$155)+'СЕТ СН'!$F$15</f>
        <v>145.77328269</v>
      </c>
      <c r="I172" s="36">
        <f>SUMIFS(СВЦЭМ!$E$33:$E$776,СВЦЭМ!$A$33:$A$776,$A172,СВЦЭМ!$B$33:$B$776,I$155)+'СЕТ СН'!$F$15</f>
        <v>138.83231996000001</v>
      </c>
      <c r="J172" s="36">
        <f>SUMIFS(СВЦЭМ!$E$33:$E$776,СВЦЭМ!$A$33:$A$776,$A172,СВЦЭМ!$B$33:$B$776,J$155)+'СЕТ СН'!$F$15</f>
        <v>131.52672165999999</v>
      </c>
      <c r="K172" s="36">
        <f>SUMIFS(СВЦЭМ!$E$33:$E$776,СВЦЭМ!$A$33:$A$776,$A172,СВЦЭМ!$B$33:$B$776,K$155)+'СЕТ СН'!$F$15</f>
        <v>127.26324203</v>
      </c>
      <c r="L172" s="36">
        <f>SUMIFS(СВЦЭМ!$E$33:$E$776,СВЦЭМ!$A$33:$A$776,$A172,СВЦЭМ!$B$33:$B$776,L$155)+'СЕТ СН'!$F$15</f>
        <v>127.16596969</v>
      </c>
      <c r="M172" s="36">
        <f>SUMIFS(СВЦЭМ!$E$33:$E$776,СВЦЭМ!$A$33:$A$776,$A172,СВЦЭМ!$B$33:$B$776,M$155)+'СЕТ СН'!$F$15</f>
        <v>128.96769069000001</v>
      </c>
      <c r="N172" s="36">
        <f>SUMIFS(СВЦЭМ!$E$33:$E$776,СВЦЭМ!$A$33:$A$776,$A172,СВЦЭМ!$B$33:$B$776,N$155)+'СЕТ СН'!$F$15</f>
        <v>131.25996846000001</v>
      </c>
      <c r="O172" s="36">
        <f>SUMIFS(СВЦЭМ!$E$33:$E$776,СВЦЭМ!$A$33:$A$776,$A172,СВЦЭМ!$B$33:$B$776,O$155)+'СЕТ СН'!$F$15</f>
        <v>138.14998248000001</v>
      </c>
      <c r="P172" s="36">
        <f>SUMIFS(СВЦЭМ!$E$33:$E$776,СВЦЭМ!$A$33:$A$776,$A172,СВЦЭМ!$B$33:$B$776,P$155)+'СЕТ СН'!$F$15</f>
        <v>140.52695131999999</v>
      </c>
      <c r="Q172" s="36">
        <f>SUMIFS(СВЦЭМ!$E$33:$E$776,СВЦЭМ!$A$33:$A$776,$A172,СВЦЭМ!$B$33:$B$776,Q$155)+'СЕТ СН'!$F$15</f>
        <v>141.15460278</v>
      </c>
      <c r="R172" s="36">
        <f>SUMIFS(СВЦЭМ!$E$33:$E$776,СВЦЭМ!$A$33:$A$776,$A172,СВЦЭМ!$B$33:$B$776,R$155)+'СЕТ СН'!$F$15</f>
        <v>135.79091607999999</v>
      </c>
      <c r="S172" s="36">
        <f>SUMIFS(СВЦЭМ!$E$33:$E$776,СВЦЭМ!$A$33:$A$776,$A172,СВЦЭМ!$B$33:$B$776,S$155)+'СЕТ СН'!$F$15</f>
        <v>130.39936600999999</v>
      </c>
      <c r="T172" s="36">
        <f>SUMIFS(СВЦЭМ!$E$33:$E$776,СВЦЭМ!$A$33:$A$776,$A172,СВЦЭМ!$B$33:$B$776,T$155)+'СЕТ СН'!$F$15</f>
        <v>126.93572888</v>
      </c>
      <c r="U172" s="36">
        <f>SUMIFS(СВЦЭМ!$E$33:$E$776,СВЦЭМ!$A$33:$A$776,$A172,СВЦЭМ!$B$33:$B$776,U$155)+'СЕТ СН'!$F$15</f>
        <v>127.73059374</v>
      </c>
      <c r="V172" s="36">
        <f>SUMIFS(СВЦЭМ!$E$33:$E$776,СВЦЭМ!$A$33:$A$776,$A172,СВЦЭМ!$B$33:$B$776,V$155)+'СЕТ СН'!$F$15</f>
        <v>129.63081560000001</v>
      </c>
      <c r="W172" s="36">
        <f>SUMIFS(СВЦЭМ!$E$33:$E$776,СВЦЭМ!$A$33:$A$776,$A172,СВЦЭМ!$B$33:$B$776,W$155)+'СЕТ СН'!$F$15</f>
        <v>131.80058395</v>
      </c>
      <c r="X172" s="36">
        <f>SUMIFS(СВЦЭМ!$E$33:$E$776,СВЦЭМ!$A$33:$A$776,$A172,СВЦЭМ!$B$33:$B$776,X$155)+'СЕТ СН'!$F$15</f>
        <v>133.23704415</v>
      </c>
      <c r="Y172" s="36">
        <f>SUMIFS(СВЦЭМ!$E$33:$E$776,СВЦЭМ!$A$33:$A$776,$A172,СВЦЭМ!$B$33:$B$776,Y$155)+'СЕТ СН'!$F$15</f>
        <v>136.24281181000001</v>
      </c>
    </row>
    <row r="173" spans="1:25" ht="15.75" x14ac:dyDescent="0.2">
      <c r="A173" s="35">
        <f t="shared" si="4"/>
        <v>44183</v>
      </c>
      <c r="B173" s="36">
        <f>SUMIFS(СВЦЭМ!$E$33:$E$776,СВЦЭМ!$A$33:$A$776,$A173,СВЦЭМ!$B$33:$B$776,B$155)+'СЕТ СН'!$F$15</f>
        <v>141.64481939999999</v>
      </c>
      <c r="C173" s="36">
        <f>SUMIFS(СВЦЭМ!$E$33:$E$776,СВЦЭМ!$A$33:$A$776,$A173,СВЦЭМ!$B$33:$B$776,C$155)+'СЕТ СН'!$F$15</f>
        <v>150.92374742000001</v>
      </c>
      <c r="D173" s="36">
        <f>SUMIFS(СВЦЭМ!$E$33:$E$776,СВЦЭМ!$A$33:$A$776,$A173,СВЦЭМ!$B$33:$B$776,D$155)+'СЕТ СН'!$F$15</f>
        <v>154.19567054999999</v>
      </c>
      <c r="E173" s="36">
        <f>SUMIFS(СВЦЭМ!$E$33:$E$776,СВЦЭМ!$A$33:$A$776,$A173,СВЦЭМ!$B$33:$B$776,E$155)+'СЕТ СН'!$F$15</f>
        <v>155.39915526999999</v>
      </c>
      <c r="F173" s="36">
        <f>SUMIFS(СВЦЭМ!$E$33:$E$776,СВЦЭМ!$A$33:$A$776,$A173,СВЦЭМ!$B$33:$B$776,F$155)+'СЕТ СН'!$F$15</f>
        <v>155.77654587000001</v>
      </c>
      <c r="G173" s="36">
        <f>SUMIFS(СВЦЭМ!$E$33:$E$776,СВЦЭМ!$A$33:$A$776,$A173,СВЦЭМ!$B$33:$B$776,G$155)+'СЕТ СН'!$F$15</f>
        <v>152.23238818999999</v>
      </c>
      <c r="H173" s="36">
        <f>SUMIFS(СВЦЭМ!$E$33:$E$776,СВЦЭМ!$A$33:$A$776,$A173,СВЦЭМ!$B$33:$B$776,H$155)+'СЕТ СН'!$F$15</f>
        <v>146.87726717000001</v>
      </c>
      <c r="I173" s="36">
        <f>SUMIFS(СВЦЭМ!$E$33:$E$776,СВЦЭМ!$A$33:$A$776,$A173,СВЦЭМ!$B$33:$B$776,I$155)+'СЕТ СН'!$F$15</f>
        <v>138.08436838</v>
      </c>
      <c r="J173" s="36">
        <f>SUMIFS(СВЦЭМ!$E$33:$E$776,СВЦЭМ!$A$33:$A$776,$A173,СВЦЭМ!$B$33:$B$776,J$155)+'СЕТ СН'!$F$15</f>
        <v>131.02495540000001</v>
      </c>
      <c r="K173" s="36">
        <f>SUMIFS(СВЦЭМ!$E$33:$E$776,СВЦЭМ!$A$33:$A$776,$A173,СВЦЭМ!$B$33:$B$776,K$155)+'СЕТ СН'!$F$15</f>
        <v>129.04688877999999</v>
      </c>
      <c r="L173" s="36">
        <f>SUMIFS(СВЦЭМ!$E$33:$E$776,СВЦЭМ!$A$33:$A$776,$A173,СВЦЭМ!$B$33:$B$776,L$155)+'СЕТ СН'!$F$15</f>
        <v>130.14135304000001</v>
      </c>
      <c r="M173" s="36">
        <f>SUMIFS(СВЦЭМ!$E$33:$E$776,СВЦЭМ!$A$33:$A$776,$A173,СВЦЭМ!$B$33:$B$776,M$155)+'СЕТ СН'!$F$15</f>
        <v>128.55408408</v>
      </c>
      <c r="N173" s="36">
        <f>SUMIFS(СВЦЭМ!$E$33:$E$776,СВЦЭМ!$A$33:$A$776,$A173,СВЦЭМ!$B$33:$B$776,N$155)+'СЕТ СН'!$F$15</f>
        <v>127.56529297</v>
      </c>
      <c r="O173" s="36">
        <f>SUMIFS(СВЦЭМ!$E$33:$E$776,СВЦЭМ!$A$33:$A$776,$A173,СВЦЭМ!$B$33:$B$776,O$155)+'СЕТ СН'!$F$15</f>
        <v>131.33318363999999</v>
      </c>
      <c r="P173" s="36">
        <f>SUMIFS(СВЦЭМ!$E$33:$E$776,СВЦЭМ!$A$33:$A$776,$A173,СВЦЭМ!$B$33:$B$776,P$155)+'СЕТ СН'!$F$15</f>
        <v>134.29388294</v>
      </c>
      <c r="Q173" s="36">
        <f>SUMIFS(СВЦЭМ!$E$33:$E$776,СВЦЭМ!$A$33:$A$776,$A173,СВЦЭМ!$B$33:$B$776,Q$155)+'СЕТ СН'!$F$15</f>
        <v>135.50813607000001</v>
      </c>
      <c r="R173" s="36">
        <f>SUMIFS(СВЦЭМ!$E$33:$E$776,СВЦЭМ!$A$33:$A$776,$A173,СВЦЭМ!$B$33:$B$776,R$155)+'СЕТ СН'!$F$15</f>
        <v>130.78573750000001</v>
      </c>
      <c r="S173" s="36">
        <f>SUMIFS(СВЦЭМ!$E$33:$E$776,СВЦЭМ!$A$33:$A$776,$A173,СВЦЭМ!$B$33:$B$776,S$155)+'СЕТ СН'!$F$15</f>
        <v>126.53774715</v>
      </c>
      <c r="T173" s="36">
        <f>SUMIFS(СВЦЭМ!$E$33:$E$776,СВЦЭМ!$A$33:$A$776,$A173,СВЦЭМ!$B$33:$B$776,T$155)+'СЕТ СН'!$F$15</f>
        <v>128.47632397999999</v>
      </c>
      <c r="U173" s="36">
        <f>SUMIFS(СВЦЭМ!$E$33:$E$776,СВЦЭМ!$A$33:$A$776,$A173,СВЦЭМ!$B$33:$B$776,U$155)+'СЕТ СН'!$F$15</f>
        <v>129.67612672000001</v>
      </c>
      <c r="V173" s="36">
        <f>SUMIFS(СВЦЭМ!$E$33:$E$776,СВЦЭМ!$A$33:$A$776,$A173,СВЦЭМ!$B$33:$B$776,V$155)+'СЕТ СН'!$F$15</f>
        <v>127.26387086</v>
      </c>
      <c r="W173" s="36">
        <f>SUMIFS(СВЦЭМ!$E$33:$E$776,СВЦЭМ!$A$33:$A$776,$A173,СВЦЭМ!$B$33:$B$776,W$155)+'СЕТ СН'!$F$15</f>
        <v>128.28319536999999</v>
      </c>
      <c r="X173" s="36">
        <f>SUMIFS(СВЦЭМ!$E$33:$E$776,СВЦЭМ!$A$33:$A$776,$A173,СВЦЭМ!$B$33:$B$776,X$155)+'СЕТ СН'!$F$15</f>
        <v>129.81237357000001</v>
      </c>
      <c r="Y173" s="36">
        <f>SUMIFS(СВЦЭМ!$E$33:$E$776,СВЦЭМ!$A$33:$A$776,$A173,СВЦЭМ!$B$33:$B$776,Y$155)+'СЕТ СН'!$F$15</f>
        <v>132.87145523999999</v>
      </c>
    </row>
    <row r="174" spans="1:25" ht="15.75" x14ac:dyDescent="0.2">
      <c r="A174" s="35">
        <f t="shared" si="4"/>
        <v>44184</v>
      </c>
      <c r="B174" s="36">
        <f>SUMIFS(СВЦЭМ!$E$33:$E$776,СВЦЭМ!$A$33:$A$776,$A174,СВЦЭМ!$B$33:$B$776,B$155)+'СЕТ СН'!$F$15</f>
        <v>139.22369964999999</v>
      </c>
      <c r="C174" s="36">
        <f>SUMIFS(СВЦЭМ!$E$33:$E$776,СВЦЭМ!$A$33:$A$776,$A174,СВЦЭМ!$B$33:$B$776,C$155)+'СЕТ СН'!$F$15</f>
        <v>149.12771397</v>
      </c>
      <c r="D174" s="36">
        <f>SUMIFS(СВЦЭМ!$E$33:$E$776,СВЦЭМ!$A$33:$A$776,$A174,СВЦЭМ!$B$33:$B$776,D$155)+'СЕТ СН'!$F$15</f>
        <v>151.24012388</v>
      </c>
      <c r="E174" s="36">
        <f>SUMIFS(СВЦЭМ!$E$33:$E$776,СВЦЭМ!$A$33:$A$776,$A174,СВЦЭМ!$B$33:$B$776,E$155)+'СЕТ СН'!$F$15</f>
        <v>152.6256248</v>
      </c>
      <c r="F174" s="36">
        <f>SUMIFS(СВЦЭМ!$E$33:$E$776,СВЦЭМ!$A$33:$A$776,$A174,СВЦЭМ!$B$33:$B$776,F$155)+'СЕТ СН'!$F$15</f>
        <v>152.42841569000001</v>
      </c>
      <c r="G174" s="36">
        <f>SUMIFS(СВЦЭМ!$E$33:$E$776,СВЦЭМ!$A$33:$A$776,$A174,СВЦЭМ!$B$33:$B$776,G$155)+'СЕТ СН'!$F$15</f>
        <v>151.82869464000001</v>
      </c>
      <c r="H174" s="36">
        <f>SUMIFS(СВЦЭМ!$E$33:$E$776,СВЦЭМ!$A$33:$A$776,$A174,СВЦЭМ!$B$33:$B$776,H$155)+'СЕТ СН'!$F$15</f>
        <v>150.00316918999999</v>
      </c>
      <c r="I174" s="36">
        <f>SUMIFS(СВЦЭМ!$E$33:$E$776,СВЦЭМ!$A$33:$A$776,$A174,СВЦЭМ!$B$33:$B$776,I$155)+'СЕТ СН'!$F$15</f>
        <v>144.05143794</v>
      </c>
      <c r="J174" s="36">
        <f>SUMIFS(СВЦЭМ!$E$33:$E$776,СВЦЭМ!$A$33:$A$776,$A174,СВЦЭМ!$B$33:$B$776,J$155)+'СЕТ СН'!$F$15</f>
        <v>131.81443106</v>
      </c>
      <c r="K174" s="36">
        <f>SUMIFS(СВЦЭМ!$E$33:$E$776,СВЦЭМ!$A$33:$A$776,$A174,СВЦЭМ!$B$33:$B$776,K$155)+'СЕТ СН'!$F$15</f>
        <v>125.95857855</v>
      </c>
      <c r="L174" s="36">
        <f>SUMIFS(СВЦЭМ!$E$33:$E$776,СВЦЭМ!$A$33:$A$776,$A174,СВЦЭМ!$B$33:$B$776,L$155)+'СЕТ СН'!$F$15</f>
        <v>127.59918623</v>
      </c>
      <c r="M174" s="36">
        <f>SUMIFS(СВЦЭМ!$E$33:$E$776,СВЦЭМ!$A$33:$A$776,$A174,СВЦЭМ!$B$33:$B$776,M$155)+'СЕТ СН'!$F$15</f>
        <v>126.77754059</v>
      </c>
      <c r="N174" s="36">
        <f>SUMIFS(СВЦЭМ!$E$33:$E$776,СВЦЭМ!$A$33:$A$776,$A174,СВЦЭМ!$B$33:$B$776,N$155)+'СЕТ СН'!$F$15</f>
        <v>128.31339032</v>
      </c>
      <c r="O174" s="36">
        <f>SUMIFS(СВЦЭМ!$E$33:$E$776,СВЦЭМ!$A$33:$A$776,$A174,СВЦЭМ!$B$33:$B$776,O$155)+'СЕТ СН'!$F$15</f>
        <v>136.14522701999999</v>
      </c>
      <c r="P174" s="36">
        <f>SUMIFS(СВЦЭМ!$E$33:$E$776,СВЦЭМ!$A$33:$A$776,$A174,СВЦЭМ!$B$33:$B$776,P$155)+'СЕТ СН'!$F$15</f>
        <v>139.33966176999999</v>
      </c>
      <c r="Q174" s="36">
        <f>SUMIFS(СВЦЭМ!$E$33:$E$776,СВЦЭМ!$A$33:$A$776,$A174,СВЦЭМ!$B$33:$B$776,Q$155)+'СЕТ СН'!$F$15</f>
        <v>139.45697036999999</v>
      </c>
      <c r="R174" s="36">
        <f>SUMIFS(СВЦЭМ!$E$33:$E$776,СВЦЭМ!$A$33:$A$776,$A174,СВЦЭМ!$B$33:$B$776,R$155)+'СЕТ СН'!$F$15</f>
        <v>133.08995859999999</v>
      </c>
      <c r="S174" s="36">
        <f>SUMIFS(СВЦЭМ!$E$33:$E$776,СВЦЭМ!$A$33:$A$776,$A174,СВЦЭМ!$B$33:$B$776,S$155)+'СЕТ СН'!$F$15</f>
        <v>128.03835414</v>
      </c>
      <c r="T174" s="36">
        <f>SUMIFS(СВЦЭМ!$E$33:$E$776,СВЦЭМ!$A$33:$A$776,$A174,СВЦЭМ!$B$33:$B$776,T$155)+'СЕТ СН'!$F$15</f>
        <v>127.47069437</v>
      </c>
      <c r="U174" s="36">
        <f>SUMIFS(СВЦЭМ!$E$33:$E$776,СВЦЭМ!$A$33:$A$776,$A174,СВЦЭМ!$B$33:$B$776,U$155)+'СЕТ СН'!$F$15</f>
        <v>126.64718927</v>
      </c>
      <c r="V174" s="36">
        <f>SUMIFS(СВЦЭМ!$E$33:$E$776,СВЦЭМ!$A$33:$A$776,$A174,СВЦЭМ!$B$33:$B$776,V$155)+'СЕТ СН'!$F$15</f>
        <v>126.8324044</v>
      </c>
      <c r="W174" s="36">
        <f>SUMIFS(СВЦЭМ!$E$33:$E$776,СВЦЭМ!$A$33:$A$776,$A174,СВЦЭМ!$B$33:$B$776,W$155)+'СЕТ СН'!$F$15</f>
        <v>128.97799319000001</v>
      </c>
      <c r="X174" s="36">
        <f>SUMIFS(СВЦЭМ!$E$33:$E$776,СВЦЭМ!$A$33:$A$776,$A174,СВЦЭМ!$B$33:$B$776,X$155)+'СЕТ СН'!$F$15</f>
        <v>131.36950834999999</v>
      </c>
      <c r="Y174" s="36">
        <f>SUMIFS(СВЦЭМ!$E$33:$E$776,СВЦЭМ!$A$33:$A$776,$A174,СВЦЭМ!$B$33:$B$776,Y$155)+'СЕТ СН'!$F$15</f>
        <v>132.83587070999999</v>
      </c>
    </row>
    <row r="175" spans="1:25" ht="15.75" x14ac:dyDescent="0.2">
      <c r="A175" s="35">
        <f t="shared" si="4"/>
        <v>44185</v>
      </c>
      <c r="B175" s="36">
        <f>SUMIFS(СВЦЭМ!$E$33:$E$776,СВЦЭМ!$A$33:$A$776,$A175,СВЦЭМ!$B$33:$B$776,B$155)+'СЕТ СН'!$F$15</f>
        <v>142.07397972000001</v>
      </c>
      <c r="C175" s="36">
        <f>SUMIFS(СВЦЭМ!$E$33:$E$776,СВЦЭМ!$A$33:$A$776,$A175,СВЦЭМ!$B$33:$B$776,C$155)+'СЕТ СН'!$F$15</f>
        <v>150.88549175</v>
      </c>
      <c r="D175" s="36">
        <f>SUMIFS(СВЦЭМ!$E$33:$E$776,СВЦЭМ!$A$33:$A$776,$A175,СВЦЭМ!$B$33:$B$776,D$155)+'СЕТ СН'!$F$15</f>
        <v>152.55992964999999</v>
      </c>
      <c r="E175" s="36">
        <f>SUMIFS(СВЦЭМ!$E$33:$E$776,СВЦЭМ!$A$33:$A$776,$A175,СВЦЭМ!$B$33:$B$776,E$155)+'СЕТ СН'!$F$15</f>
        <v>153.43416274</v>
      </c>
      <c r="F175" s="36">
        <f>SUMIFS(СВЦЭМ!$E$33:$E$776,СВЦЭМ!$A$33:$A$776,$A175,СВЦЭМ!$B$33:$B$776,F$155)+'СЕТ СН'!$F$15</f>
        <v>153.14753755999999</v>
      </c>
      <c r="G175" s="36">
        <f>SUMIFS(СВЦЭМ!$E$33:$E$776,СВЦЭМ!$A$33:$A$776,$A175,СВЦЭМ!$B$33:$B$776,G$155)+'СЕТ СН'!$F$15</f>
        <v>153.45024968999999</v>
      </c>
      <c r="H175" s="36">
        <f>SUMIFS(СВЦЭМ!$E$33:$E$776,СВЦЭМ!$A$33:$A$776,$A175,СВЦЭМ!$B$33:$B$776,H$155)+'СЕТ СН'!$F$15</f>
        <v>152.29017895999999</v>
      </c>
      <c r="I175" s="36">
        <f>SUMIFS(СВЦЭМ!$E$33:$E$776,СВЦЭМ!$A$33:$A$776,$A175,СВЦЭМ!$B$33:$B$776,I$155)+'СЕТ СН'!$F$15</f>
        <v>145.65718158000001</v>
      </c>
      <c r="J175" s="36">
        <f>SUMIFS(СВЦЭМ!$E$33:$E$776,СВЦЭМ!$A$33:$A$776,$A175,СВЦЭМ!$B$33:$B$776,J$155)+'СЕТ СН'!$F$15</f>
        <v>135.80820538</v>
      </c>
      <c r="K175" s="36">
        <f>SUMIFS(СВЦЭМ!$E$33:$E$776,СВЦЭМ!$A$33:$A$776,$A175,СВЦЭМ!$B$33:$B$776,K$155)+'СЕТ СН'!$F$15</f>
        <v>129.94988817000001</v>
      </c>
      <c r="L175" s="36">
        <f>SUMIFS(СВЦЭМ!$E$33:$E$776,СВЦЭМ!$A$33:$A$776,$A175,СВЦЭМ!$B$33:$B$776,L$155)+'СЕТ СН'!$F$15</f>
        <v>128.91176139999999</v>
      </c>
      <c r="M175" s="36">
        <f>SUMIFS(СВЦЭМ!$E$33:$E$776,СВЦЭМ!$A$33:$A$776,$A175,СВЦЭМ!$B$33:$B$776,M$155)+'СЕТ СН'!$F$15</f>
        <v>128.59298989000001</v>
      </c>
      <c r="N175" s="36">
        <f>SUMIFS(СВЦЭМ!$E$33:$E$776,СВЦЭМ!$A$33:$A$776,$A175,СВЦЭМ!$B$33:$B$776,N$155)+'СЕТ СН'!$F$15</f>
        <v>129.87251065000001</v>
      </c>
      <c r="O175" s="36">
        <f>SUMIFS(СВЦЭМ!$E$33:$E$776,СВЦЭМ!$A$33:$A$776,$A175,СВЦЭМ!$B$33:$B$776,O$155)+'СЕТ СН'!$F$15</f>
        <v>137.02336528999999</v>
      </c>
      <c r="P175" s="36">
        <f>SUMIFS(СВЦЭМ!$E$33:$E$776,СВЦЭМ!$A$33:$A$776,$A175,СВЦЭМ!$B$33:$B$776,P$155)+'СЕТ СН'!$F$15</f>
        <v>139.32448276</v>
      </c>
      <c r="Q175" s="36">
        <f>SUMIFS(СВЦЭМ!$E$33:$E$776,СВЦЭМ!$A$33:$A$776,$A175,СВЦЭМ!$B$33:$B$776,Q$155)+'СЕТ СН'!$F$15</f>
        <v>139.66153817</v>
      </c>
      <c r="R175" s="36">
        <f>SUMIFS(СВЦЭМ!$E$33:$E$776,СВЦЭМ!$A$33:$A$776,$A175,СВЦЭМ!$B$33:$B$776,R$155)+'СЕТ СН'!$F$15</f>
        <v>133.15730988000001</v>
      </c>
      <c r="S175" s="36">
        <f>SUMIFS(СВЦЭМ!$E$33:$E$776,СВЦЭМ!$A$33:$A$776,$A175,СВЦЭМ!$B$33:$B$776,S$155)+'СЕТ СН'!$F$15</f>
        <v>128.67348673999999</v>
      </c>
      <c r="T175" s="36">
        <f>SUMIFS(СВЦЭМ!$E$33:$E$776,СВЦЭМ!$A$33:$A$776,$A175,СВЦЭМ!$B$33:$B$776,T$155)+'СЕТ СН'!$F$15</f>
        <v>129.59501915999999</v>
      </c>
      <c r="U175" s="36">
        <f>SUMIFS(СВЦЭМ!$E$33:$E$776,СВЦЭМ!$A$33:$A$776,$A175,СВЦЭМ!$B$33:$B$776,U$155)+'СЕТ СН'!$F$15</f>
        <v>129.83803821000001</v>
      </c>
      <c r="V175" s="36">
        <f>SUMIFS(СВЦЭМ!$E$33:$E$776,СВЦЭМ!$A$33:$A$776,$A175,СВЦЭМ!$B$33:$B$776,V$155)+'СЕТ СН'!$F$15</f>
        <v>130.31354415000001</v>
      </c>
      <c r="W175" s="36">
        <f>SUMIFS(СВЦЭМ!$E$33:$E$776,СВЦЭМ!$A$33:$A$776,$A175,СВЦЭМ!$B$33:$B$776,W$155)+'СЕТ СН'!$F$15</f>
        <v>132.30909557999999</v>
      </c>
      <c r="X175" s="36">
        <f>SUMIFS(СВЦЭМ!$E$33:$E$776,СВЦЭМ!$A$33:$A$776,$A175,СВЦЭМ!$B$33:$B$776,X$155)+'СЕТ СН'!$F$15</f>
        <v>133.63826147</v>
      </c>
      <c r="Y175" s="36">
        <f>SUMIFS(СВЦЭМ!$E$33:$E$776,СВЦЭМ!$A$33:$A$776,$A175,СВЦЭМ!$B$33:$B$776,Y$155)+'СЕТ СН'!$F$15</f>
        <v>136.3748837</v>
      </c>
    </row>
    <row r="176" spans="1:25" ht="15.75" x14ac:dyDescent="0.2">
      <c r="A176" s="35">
        <f t="shared" si="4"/>
        <v>44186</v>
      </c>
      <c r="B176" s="36">
        <f>SUMIFS(СВЦЭМ!$E$33:$E$776,СВЦЭМ!$A$33:$A$776,$A176,СВЦЭМ!$B$33:$B$776,B$155)+'СЕТ СН'!$F$15</f>
        <v>139.72966425000001</v>
      </c>
      <c r="C176" s="36">
        <f>SUMIFS(СВЦЭМ!$E$33:$E$776,СВЦЭМ!$A$33:$A$776,$A176,СВЦЭМ!$B$33:$B$776,C$155)+'СЕТ СН'!$F$15</f>
        <v>146.94460301999999</v>
      </c>
      <c r="D176" s="36">
        <f>SUMIFS(СВЦЭМ!$E$33:$E$776,СВЦЭМ!$A$33:$A$776,$A176,СВЦЭМ!$B$33:$B$776,D$155)+'СЕТ СН'!$F$15</f>
        <v>147.09636721999999</v>
      </c>
      <c r="E176" s="36">
        <f>SUMIFS(СВЦЭМ!$E$33:$E$776,СВЦЭМ!$A$33:$A$776,$A176,СВЦЭМ!$B$33:$B$776,E$155)+'СЕТ СН'!$F$15</f>
        <v>148.94111975999999</v>
      </c>
      <c r="F176" s="36">
        <f>SUMIFS(СВЦЭМ!$E$33:$E$776,СВЦЭМ!$A$33:$A$776,$A176,СВЦЭМ!$B$33:$B$776,F$155)+'СЕТ СН'!$F$15</f>
        <v>148.74308255</v>
      </c>
      <c r="G176" s="36">
        <f>SUMIFS(СВЦЭМ!$E$33:$E$776,СВЦЭМ!$A$33:$A$776,$A176,СВЦЭМ!$B$33:$B$776,G$155)+'СЕТ СН'!$F$15</f>
        <v>149.65433403</v>
      </c>
      <c r="H176" s="36">
        <f>SUMIFS(СВЦЭМ!$E$33:$E$776,СВЦЭМ!$A$33:$A$776,$A176,СВЦЭМ!$B$33:$B$776,H$155)+'СЕТ СН'!$F$15</f>
        <v>147.52175106999999</v>
      </c>
      <c r="I176" s="36">
        <f>SUMIFS(СВЦЭМ!$E$33:$E$776,СВЦЭМ!$A$33:$A$776,$A176,СВЦЭМ!$B$33:$B$776,I$155)+'СЕТ СН'!$F$15</f>
        <v>138.82418145</v>
      </c>
      <c r="J176" s="36">
        <f>SUMIFS(СВЦЭМ!$E$33:$E$776,СВЦЭМ!$A$33:$A$776,$A176,СВЦЭМ!$B$33:$B$776,J$155)+'СЕТ СН'!$F$15</f>
        <v>132.19099331999999</v>
      </c>
      <c r="K176" s="36">
        <f>SUMIFS(СВЦЭМ!$E$33:$E$776,СВЦЭМ!$A$33:$A$776,$A176,СВЦЭМ!$B$33:$B$776,K$155)+'СЕТ СН'!$F$15</f>
        <v>139.49425489999999</v>
      </c>
      <c r="L176" s="36">
        <f>SUMIFS(СВЦЭМ!$E$33:$E$776,СВЦЭМ!$A$33:$A$776,$A176,СВЦЭМ!$B$33:$B$776,L$155)+'СЕТ СН'!$F$15</f>
        <v>139.83987124999999</v>
      </c>
      <c r="M176" s="36">
        <f>SUMIFS(СВЦЭМ!$E$33:$E$776,СВЦЭМ!$A$33:$A$776,$A176,СВЦЭМ!$B$33:$B$776,M$155)+'СЕТ СН'!$F$15</f>
        <v>139.10304525000001</v>
      </c>
      <c r="N176" s="36">
        <f>SUMIFS(СВЦЭМ!$E$33:$E$776,СВЦЭМ!$A$33:$A$776,$A176,СВЦЭМ!$B$33:$B$776,N$155)+'СЕТ СН'!$F$15</f>
        <v>138.49450537999999</v>
      </c>
      <c r="O176" s="36">
        <f>SUMIFS(СВЦЭМ!$E$33:$E$776,СВЦЭМ!$A$33:$A$776,$A176,СВЦЭМ!$B$33:$B$776,O$155)+'СЕТ СН'!$F$15</f>
        <v>138.20604409000001</v>
      </c>
      <c r="P176" s="36">
        <f>SUMIFS(СВЦЭМ!$E$33:$E$776,СВЦЭМ!$A$33:$A$776,$A176,СВЦЭМ!$B$33:$B$776,P$155)+'СЕТ СН'!$F$15</f>
        <v>138.01301835000001</v>
      </c>
      <c r="Q176" s="36">
        <f>SUMIFS(СВЦЭМ!$E$33:$E$776,СВЦЭМ!$A$33:$A$776,$A176,СВЦЭМ!$B$33:$B$776,Q$155)+'СЕТ СН'!$F$15</f>
        <v>138.24230971</v>
      </c>
      <c r="R176" s="36">
        <f>SUMIFS(СВЦЭМ!$E$33:$E$776,СВЦЭМ!$A$33:$A$776,$A176,СВЦЭМ!$B$33:$B$776,R$155)+'СЕТ СН'!$F$15</f>
        <v>136.91251634</v>
      </c>
      <c r="S176" s="36">
        <f>SUMIFS(СВЦЭМ!$E$33:$E$776,СВЦЭМ!$A$33:$A$776,$A176,СВЦЭМ!$B$33:$B$776,S$155)+'СЕТ СН'!$F$15</f>
        <v>138.93986222000001</v>
      </c>
      <c r="T176" s="36">
        <f>SUMIFS(СВЦЭМ!$E$33:$E$776,СВЦЭМ!$A$33:$A$776,$A176,СВЦЭМ!$B$33:$B$776,T$155)+'СЕТ СН'!$F$15</f>
        <v>133.8591969</v>
      </c>
      <c r="U176" s="36">
        <f>SUMIFS(СВЦЭМ!$E$33:$E$776,СВЦЭМ!$A$33:$A$776,$A176,СВЦЭМ!$B$33:$B$776,U$155)+'СЕТ СН'!$F$15</f>
        <v>127.83628216</v>
      </c>
      <c r="V176" s="36">
        <f>SUMIFS(СВЦЭМ!$E$33:$E$776,СВЦЭМ!$A$33:$A$776,$A176,СВЦЭМ!$B$33:$B$776,V$155)+'СЕТ СН'!$F$15</f>
        <v>127.87863288</v>
      </c>
      <c r="W176" s="36">
        <f>SUMIFS(СВЦЭМ!$E$33:$E$776,СВЦЭМ!$A$33:$A$776,$A176,СВЦЭМ!$B$33:$B$776,W$155)+'СЕТ СН'!$F$15</f>
        <v>128.80981815000001</v>
      </c>
      <c r="X176" s="36">
        <f>SUMIFS(СВЦЭМ!$E$33:$E$776,СВЦЭМ!$A$33:$A$776,$A176,СВЦЭМ!$B$33:$B$776,X$155)+'СЕТ СН'!$F$15</f>
        <v>130.09693795000001</v>
      </c>
      <c r="Y176" s="36">
        <f>SUMIFS(СВЦЭМ!$E$33:$E$776,СВЦЭМ!$A$33:$A$776,$A176,СВЦЭМ!$B$33:$B$776,Y$155)+'СЕТ СН'!$F$15</f>
        <v>134.60335559000001</v>
      </c>
    </row>
    <row r="177" spans="1:27" ht="15.75" x14ac:dyDescent="0.2">
      <c r="A177" s="35">
        <f t="shared" si="4"/>
        <v>44187</v>
      </c>
      <c r="B177" s="36">
        <f>SUMIFS(СВЦЭМ!$E$33:$E$776,СВЦЭМ!$A$33:$A$776,$A177,СВЦЭМ!$B$33:$B$776,B$155)+'СЕТ СН'!$F$15</f>
        <v>143.68163659000001</v>
      </c>
      <c r="C177" s="36">
        <f>SUMIFS(СВЦЭМ!$E$33:$E$776,СВЦЭМ!$A$33:$A$776,$A177,СВЦЭМ!$B$33:$B$776,C$155)+'СЕТ СН'!$F$15</f>
        <v>152.12067468000001</v>
      </c>
      <c r="D177" s="36">
        <f>SUMIFS(СВЦЭМ!$E$33:$E$776,СВЦЭМ!$A$33:$A$776,$A177,СВЦЭМ!$B$33:$B$776,D$155)+'СЕТ СН'!$F$15</f>
        <v>154.58443492999999</v>
      </c>
      <c r="E177" s="36">
        <f>SUMIFS(СВЦЭМ!$E$33:$E$776,СВЦЭМ!$A$33:$A$776,$A177,СВЦЭМ!$B$33:$B$776,E$155)+'СЕТ СН'!$F$15</f>
        <v>155.68549995000001</v>
      </c>
      <c r="F177" s="36">
        <f>SUMIFS(СВЦЭМ!$E$33:$E$776,СВЦЭМ!$A$33:$A$776,$A177,СВЦЭМ!$B$33:$B$776,F$155)+'СЕТ СН'!$F$15</f>
        <v>155.38181684</v>
      </c>
      <c r="G177" s="36">
        <f>SUMIFS(СВЦЭМ!$E$33:$E$776,СВЦЭМ!$A$33:$A$776,$A177,СВЦЭМ!$B$33:$B$776,G$155)+'СЕТ СН'!$F$15</f>
        <v>153.06620125000001</v>
      </c>
      <c r="H177" s="36">
        <f>SUMIFS(СВЦЭМ!$E$33:$E$776,СВЦЭМ!$A$33:$A$776,$A177,СВЦЭМ!$B$33:$B$776,H$155)+'СЕТ СН'!$F$15</f>
        <v>147.97545898000001</v>
      </c>
      <c r="I177" s="36">
        <f>SUMIFS(СВЦЭМ!$E$33:$E$776,СВЦЭМ!$A$33:$A$776,$A177,СВЦЭМ!$B$33:$B$776,I$155)+'СЕТ СН'!$F$15</f>
        <v>136.95697437999999</v>
      </c>
      <c r="J177" s="36">
        <f>SUMIFS(СВЦЭМ!$E$33:$E$776,СВЦЭМ!$A$33:$A$776,$A177,СВЦЭМ!$B$33:$B$776,J$155)+'СЕТ СН'!$F$15</f>
        <v>128.00955378</v>
      </c>
      <c r="K177" s="36">
        <f>SUMIFS(СВЦЭМ!$E$33:$E$776,СВЦЭМ!$A$33:$A$776,$A177,СВЦЭМ!$B$33:$B$776,K$155)+'СЕТ СН'!$F$15</f>
        <v>137.53533920999999</v>
      </c>
      <c r="L177" s="36">
        <f>SUMIFS(СВЦЭМ!$E$33:$E$776,СВЦЭМ!$A$33:$A$776,$A177,СВЦЭМ!$B$33:$B$776,L$155)+'СЕТ СН'!$F$15</f>
        <v>138.31502338999999</v>
      </c>
      <c r="M177" s="36">
        <f>SUMIFS(СВЦЭМ!$E$33:$E$776,СВЦЭМ!$A$33:$A$776,$A177,СВЦЭМ!$B$33:$B$776,M$155)+'СЕТ СН'!$F$15</f>
        <v>137.09598639000001</v>
      </c>
      <c r="N177" s="36">
        <f>SUMIFS(СВЦЭМ!$E$33:$E$776,СВЦЭМ!$A$33:$A$776,$A177,СВЦЭМ!$B$33:$B$776,N$155)+'СЕТ СН'!$F$15</f>
        <v>136.14071440000001</v>
      </c>
      <c r="O177" s="36">
        <f>SUMIFS(СВЦЭМ!$E$33:$E$776,СВЦЭМ!$A$33:$A$776,$A177,СВЦЭМ!$B$33:$B$776,O$155)+'СЕТ СН'!$F$15</f>
        <v>135.87189999</v>
      </c>
      <c r="P177" s="36">
        <f>SUMIFS(СВЦЭМ!$E$33:$E$776,СВЦЭМ!$A$33:$A$776,$A177,СВЦЭМ!$B$33:$B$776,P$155)+'СЕТ СН'!$F$15</f>
        <v>136.81067906999999</v>
      </c>
      <c r="Q177" s="36">
        <f>SUMIFS(СВЦЭМ!$E$33:$E$776,СВЦЭМ!$A$33:$A$776,$A177,СВЦЭМ!$B$33:$B$776,Q$155)+'СЕТ СН'!$F$15</f>
        <v>137.01391097999999</v>
      </c>
      <c r="R177" s="36">
        <f>SUMIFS(СВЦЭМ!$E$33:$E$776,СВЦЭМ!$A$33:$A$776,$A177,СВЦЭМ!$B$33:$B$776,R$155)+'СЕТ СН'!$F$15</f>
        <v>134.47144294</v>
      </c>
      <c r="S177" s="36">
        <f>SUMIFS(СВЦЭМ!$E$33:$E$776,СВЦЭМ!$A$33:$A$776,$A177,СВЦЭМ!$B$33:$B$776,S$155)+'СЕТ СН'!$F$15</f>
        <v>136.75998307</v>
      </c>
      <c r="T177" s="36">
        <f>SUMIFS(СВЦЭМ!$E$33:$E$776,СВЦЭМ!$A$33:$A$776,$A177,СВЦЭМ!$B$33:$B$776,T$155)+'СЕТ СН'!$F$15</f>
        <v>132.49982012999999</v>
      </c>
      <c r="U177" s="36">
        <f>SUMIFS(СВЦЭМ!$E$33:$E$776,СВЦЭМ!$A$33:$A$776,$A177,СВЦЭМ!$B$33:$B$776,U$155)+'СЕТ СН'!$F$15</f>
        <v>124.76626632999999</v>
      </c>
      <c r="V177" s="36">
        <f>SUMIFS(СВЦЭМ!$E$33:$E$776,СВЦЭМ!$A$33:$A$776,$A177,СВЦЭМ!$B$33:$B$776,V$155)+'СЕТ СН'!$F$15</f>
        <v>124.90069</v>
      </c>
      <c r="W177" s="36">
        <f>SUMIFS(СВЦЭМ!$E$33:$E$776,СВЦЭМ!$A$33:$A$776,$A177,СВЦЭМ!$B$33:$B$776,W$155)+'СЕТ СН'!$F$15</f>
        <v>126.28954052</v>
      </c>
      <c r="X177" s="36">
        <f>SUMIFS(СВЦЭМ!$E$33:$E$776,СВЦЭМ!$A$33:$A$776,$A177,СВЦЭМ!$B$33:$B$776,X$155)+'СЕТ СН'!$F$15</f>
        <v>127.32655054999999</v>
      </c>
      <c r="Y177" s="36">
        <f>SUMIFS(СВЦЭМ!$E$33:$E$776,СВЦЭМ!$A$33:$A$776,$A177,СВЦЭМ!$B$33:$B$776,Y$155)+'СЕТ СН'!$F$15</f>
        <v>130.43280111999999</v>
      </c>
    </row>
    <row r="178" spans="1:27" ht="15.75" x14ac:dyDescent="0.2">
      <c r="A178" s="35">
        <f t="shared" si="4"/>
        <v>44188</v>
      </c>
      <c r="B178" s="36">
        <f>SUMIFS(СВЦЭМ!$E$33:$E$776,СВЦЭМ!$A$33:$A$776,$A178,СВЦЭМ!$B$33:$B$776,B$155)+'СЕТ СН'!$F$15</f>
        <v>142.80001994</v>
      </c>
      <c r="C178" s="36">
        <f>SUMIFS(СВЦЭМ!$E$33:$E$776,СВЦЭМ!$A$33:$A$776,$A178,СВЦЭМ!$B$33:$B$776,C$155)+'СЕТ СН'!$F$15</f>
        <v>148.53248457999999</v>
      </c>
      <c r="D178" s="36">
        <f>SUMIFS(СВЦЭМ!$E$33:$E$776,СВЦЭМ!$A$33:$A$776,$A178,СВЦЭМ!$B$33:$B$776,D$155)+'СЕТ СН'!$F$15</f>
        <v>150.48306274999999</v>
      </c>
      <c r="E178" s="36">
        <f>SUMIFS(СВЦЭМ!$E$33:$E$776,СВЦЭМ!$A$33:$A$776,$A178,СВЦЭМ!$B$33:$B$776,E$155)+'СЕТ СН'!$F$15</f>
        <v>152.09032569999999</v>
      </c>
      <c r="F178" s="36">
        <f>SUMIFS(СВЦЭМ!$E$33:$E$776,СВЦЭМ!$A$33:$A$776,$A178,СВЦЭМ!$B$33:$B$776,F$155)+'СЕТ СН'!$F$15</f>
        <v>152.33497101</v>
      </c>
      <c r="G178" s="36">
        <f>SUMIFS(СВЦЭМ!$E$33:$E$776,СВЦЭМ!$A$33:$A$776,$A178,СВЦЭМ!$B$33:$B$776,G$155)+'СЕТ СН'!$F$15</f>
        <v>151.41131055</v>
      </c>
      <c r="H178" s="36">
        <f>SUMIFS(СВЦЭМ!$E$33:$E$776,СВЦЭМ!$A$33:$A$776,$A178,СВЦЭМ!$B$33:$B$776,H$155)+'СЕТ СН'!$F$15</f>
        <v>146.86878408999999</v>
      </c>
      <c r="I178" s="36">
        <f>SUMIFS(СВЦЭМ!$E$33:$E$776,СВЦЭМ!$A$33:$A$776,$A178,СВЦЭМ!$B$33:$B$776,I$155)+'СЕТ СН'!$F$15</f>
        <v>138.31127991</v>
      </c>
      <c r="J178" s="36">
        <f>SUMIFS(СВЦЭМ!$E$33:$E$776,СВЦЭМ!$A$33:$A$776,$A178,СВЦЭМ!$B$33:$B$776,J$155)+'СЕТ СН'!$F$15</f>
        <v>132.78652781</v>
      </c>
      <c r="K178" s="36">
        <f>SUMIFS(СВЦЭМ!$E$33:$E$776,СВЦЭМ!$A$33:$A$776,$A178,СВЦЭМ!$B$33:$B$776,K$155)+'СЕТ СН'!$F$15</f>
        <v>131.72211523000001</v>
      </c>
      <c r="L178" s="36">
        <f>SUMIFS(СВЦЭМ!$E$33:$E$776,СВЦЭМ!$A$33:$A$776,$A178,СВЦЭМ!$B$33:$B$776,L$155)+'СЕТ СН'!$F$15</f>
        <v>132.30801581</v>
      </c>
      <c r="M178" s="36">
        <f>SUMIFS(СВЦЭМ!$E$33:$E$776,СВЦЭМ!$A$33:$A$776,$A178,СВЦЭМ!$B$33:$B$776,M$155)+'СЕТ СН'!$F$15</f>
        <v>132.24101809999999</v>
      </c>
      <c r="N178" s="36">
        <f>SUMIFS(СВЦЭМ!$E$33:$E$776,СВЦЭМ!$A$33:$A$776,$A178,СВЦЭМ!$B$33:$B$776,N$155)+'СЕТ СН'!$F$15</f>
        <v>131.94586924999999</v>
      </c>
      <c r="O178" s="36">
        <f>SUMIFS(СВЦЭМ!$E$33:$E$776,СВЦЭМ!$A$33:$A$776,$A178,СВЦЭМ!$B$33:$B$776,O$155)+'СЕТ СН'!$F$15</f>
        <v>138.79758988</v>
      </c>
      <c r="P178" s="36">
        <f>SUMIFS(СВЦЭМ!$E$33:$E$776,СВЦЭМ!$A$33:$A$776,$A178,СВЦЭМ!$B$33:$B$776,P$155)+'СЕТ СН'!$F$15</f>
        <v>140.90089925999999</v>
      </c>
      <c r="Q178" s="36">
        <f>SUMIFS(СВЦЭМ!$E$33:$E$776,СВЦЭМ!$A$33:$A$776,$A178,СВЦЭМ!$B$33:$B$776,Q$155)+'СЕТ СН'!$F$15</f>
        <v>141.28732153000001</v>
      </c>
      <c r="R178" s="36">
        <f>SUMIFS(СВЦЭМ!$E$33:$E$776,СВЦЭМ!$A$33:$A$776,$A178,СВЦЭМ!$B$33:$B$776,R$155)+'СЕТ СН'!$F$15</f>
        <v>135.31097553000001</v>
      </c>
      <c r="S178" s="36">
        <f>SUMIFS(СВЦЭМ!$E$33:$E$776,СВЦЭМ!$A$33:$A$776,$A178,СВЦЭМ!$B$33:$B$776,S$155)+'СЕТ СН'!$F$15</f>
        <v>131.78502112000001</v>
      </c>
      <c r="T178" s="36">
        <f>SUMIFS(СВЦЭМ!$E$33:$E$776,СВЦЭМ!$A$33:$A$776,$A178,СВЦЭМ!$B$33:$B$776,T$155)+'СЕТ СН'!$F$15</f>
        <v>131.89409216999999</v>
      </c>
      <c r="U178" s="36">
        <f>SUMIFS(СВЦЭМ!$E$33:$E$776,СВЦЭМ!$A$33:$A$776,$A178,СВЦЭМ!$B$33:$B$776,U$155)+'СЕТ СН'!$F$15</f>
        <v>131.61736715000001</v>
      </c>
      <c r="V178" s="36">
        <f>SUMIFS(СВЦЭМ!$E$33:$E$776,СВЦЭМ!$A$33:$A$776,$A178,СВЦЭМ!$B$33:$B$776,V$155)+'СЕТ СН'!$F$15</f>
        <v>132.07768931999999</v>
      </c>
      <c r="W178" s="36">
        <f>SUMIFS(СВЦЭМ!$E$33:$E$776,СВЦЭМ!$A$33:$A$776,$A178,СВЦЭМ!$B$33:$B$776,W$155)+'СЕТ СН'!$F$15</f>
        <v>132.26616634000001</v>
      </c>
      <c r="X178" s="36">
        <f>SUMIFS(СВЦЭМ!$E$33:$E$776,СВЦЭМ!$A$33:$A$776,$A178,СВЦЭМ!$B$33:$B$776,X$155)+'СЕТ СН'!$F$15</f>
        <v>133.6112565</v>
      </c>
      <c r="Y178" s="36">
        <f>SUMIFS(СВЦЭМ!$E$33:$E$776,СВЦЭМ!$A$33:$A$776,$A178,СВЦЭМ!$B$33:$B$776,Y$155)+'СЕТ СН'!$F$15</f>
        <v>136.59608682999999</v>
      </c>
    </row>
    <row r="179" spans="1:27" ht="15.75" x14ac:dyDescent="0.2">
      <c r="A179" s="35">
        <f t="shared" si="4"/>
        <v>44189</v>
      </c>
      <c r="B179" s="36">
        <f>SUMIFS(СВЦЭМ!$E$33:$E$776,СВЦЭМ!$A$33:$A$776,$A179,СВЦЭМ!$B$33:$B$776,B$155)+'СЕТ СН'!$F$15</f>
        <v>142.56526697000001</v>
      </c>
      <c r="C179" s="36">
        <f>SUMIFS(СВЦЭМ!$E$33:$E$776,СВЦЭМ!$A$33:$A$776,$A179,СВЦЭМ!$B$33:$B$776,C$155)+'СЕТ СН'!$F$15</f>
        <v>150.79060515</v>
      </c>
      <c r="D179" s="36">
        <f>SUMIFS(СВЦЭМ!$E$33:$E$776,СВЦЭМ!$A$33:$A$776,$A179,СВЦЭМ!$B$33:$B$776,D$155)+'СЕТ СН'!$F$15</f>
        <v>152.15234551</v>
      </c>
      <c r="E179" s="36">
        <f>SUMIFS(СВЦЭМ!$E$33:$E$776,СВЦЭМ!$A$33:$A$776,$A179,СВЦЭМ!$B$33:$B$776,E$155)+'СЕТ СН'!$F$15</f>
        <v>152.57700890999999</v>
      </c>
      <c r="F179" s="36">
        <f>SUMIFS(СВЦЭМ!$E$33:$E$776,СВЦЭМ!$A$33:$A$776,$A179,СВЦЭМ!$B$33:$B$776,F$155)+'СЕТ СН'!$F$15</f>
        <v>152.01020362</v>
      </c>
      <c r="G179" s="36">
        <f>SUMIFS(СВЦЭМ!$E$33:$E$776,СВЦЭМ!$A$33:$A$776,$A179,СВЦЭМ!$B$33:$B$776,G$155)+'СЕТ СН'!$F$15</f>
        <v>149.73283097000001</v>
      </c>
      <c r="H179" s="36">
        <f>SUMIFS(СВЦЭМ!$E$33:$E$776,СВЦЭМ!$A$33:$A$776,$A179,СВЦЭМ!$B$33:$B$776,H$155)+'СЕТ СН'!$F$15</f>
        <v>144.24393355999999</v>
      </c>
      <c r="I179" s="36">
        <f>SUMIFS(СВЦЭМ!$E$33:$E$776,СВЦЭМ!$A$33:$A$776,$A179,СВЦЭМ!$B$33:$B$776,I$155)+'СЕТ СН'!$F$15</f>
        <v>137.67261479999999</v>
      </c>
      <c r="J179" s="36">
        <f>SUMIFS(СВЦЭМ!$E$33:$E$776,СВЦЭМ!$A$33:$A$776,$A179,СВЦЭМ!$B$33:$B$776,J$155)+'СЕТ СН'!$F$15</f>
        <v>132.70416510000001</v>
      </c>
      <c r="K179" s="36">
        <f>SUMIFS(СВЦЭМ!$E$33:$E$776,СВЦЭМ!$A$33:$A$776,$A179,СВЦЭМ!$B$33:$B$776,K$155)+'СЕТ СН'!$F$15</f>
        <v>133.60126781</v>
      </c>
      <c r="L179" s="36">
        <f>SUMIFS(СВЦЭМ!$E$33:$E$776,СВЦЭМ!$A$33:$A$776,$A179,СВЦЭМ!$B$33:$B$776,L$155)+'СЕТ СН'!$F$15</f>
        <v>133.52512926</v>
      </c>
      <c r="M179" s="36">
        <f>SUMIFS(СВЦЭМ!$E$33:$E$776,СВЦЭМ!$A$33:$A$776,$A179,СВЦЭМ!$B$33:$B$776,M$155)+'СЕТ СН'!$F$15</f>
        <v>133.62308708</v>
      </c>
      <c r="N179" s="36">
        <f>SUMIFS(СВЦЭМ!$E$33:$E$776,СВЦЭМ!$A$33:$A$776,$A179,СВЦЭМ!$B$33:$B$776,N$155)+'СЕТ СН'!$F$15</f>
        <v>133.41821493</v>
      </c>
      <c r="O179" s="36">
        <f>SUMIFS(СВЦЭМ!$E$33:$E$776,СВЦЭМ!$A$33:$A$776,$A179,СВЦЭМ!$B$33:$B$776,O$155)+'СЕТ СН'!$F$15</f>
        <v>138.93595263</v>
      </c>
      <c r="P179" s="36">
        <f>SUMIFS(СВЦЭМ!$E$33:$E$776,СВЦЭМ!$A$33:$A$776,$A179,СВЦЭМ!$B$33:$B$776,P$155)+'СЕТ СН'!$F$15</f>
        <v>141.16562015</v>
      </c>
      <c r="Q179" s="36">
        <f>SUMIFS(СВЦЭМ!$E$33:$E$776,СВЦЭМ!$A$33:$A$776,$A179,СВЦЭМ!$B$33:$B$776,Q$155)+'СЕТ СН'!$F$15</f>
        <v>141.2444247</v>
      </c>
      <c r="R179" s="36">
        <f>SUMIFS(СВЦЭМ!$E$33:$E$776,СВЦЭМ!$A$33:$A$776,$A179,СВЦЭМ!$B$33:$B$776,R$155)+'СЕТ СН'!$F$15</f>
        <v>134.98415906</v>
      </c>
      <c r="S179" s="36">
        <f>SUMIFS(СВЦЭМ!$E$33:$E$776,СВЦЭМ!$A$33:$A$776,$A179,СВЦЭМ!$B$33:$B$776,S$155)+'СЕТ СН'!$F$15</f>
        <v>132.31156215999999</v>
      </c>
      <c r="T179" s="36">
        <f>SUMIFS(СВЦЭМ!$E$33:$E$776,СВЦЭМ!$A$33:$A$776,$A179,СВЦЭМ!$B$33:$B$776,T$155)+'СЕТ СН'!$F$15</f>
        <v>132.80950669999999</v>
      </c>
      <c r="U179" s="36">
        <f>SUMIFS(СВЦЭМ!$E$33:$E$776,СВЦЭМ!$A$33:$A$776,$A179,СВЦЭМ!$B$33:$B$776,U$155)+'СЕТ СН'!$F$15</f>
        <v>132.82881574999999</v>
      </c>
      <c r="V179" s="36">
        <f>SUMIFS(СВЦЭМ!$E$33:$E$776,СВЦЭМ!$A$33:$A$776,$A179,СВЦЭМ!$B$33:$B$776,V$155)+'СЕТ СН'!$F$15</f>
        <v>132.41567817999999</v>
      </c>
      <c r="W179" s="36">
        <f>SUMIFS(СВЦЭМ!$E$33:$E$776,СВЦЭМ!$A$33:$A$776,$A179,СВЦЭМ!$B$33:$B$776,W$155)+'СЕТ СН'!$F$15</f>
        <v>132.87476823</v>
      </c>
      <c r="X179" s="36">
        <f>SUMIFS(СВЦЭМ!$E$33:$E$776,СВЦЭМ!$A$33:$A$776,$A179,СВЦЭМ!$B$33:$B$776,X$155)+'СЕТ СН'!$F$15</f>
        <v>132.72359309999999</v>
      </c>
      <c r="Y179" s="36">
        <f>SUMIFS(СВЦЭМ!$E$33:$E$776,СВЦЭМ!$A$33:$A$776,$A179,СВЦЭМ!$B$33:$B$776,Y$155)+'СЕТ СН'!$F$15</f>
        <v>135.19375657000001</v>
      </c>
    </row>
    <row r="180" spans="1:27" ht="15.75" x14ac:dyDescent="0.2">
      <c r="A180" s="35">
        <f t="shared" si="4"/>
        <v>44190</v>
      </c>
      <c r="B180" s="36">
        <f>SUMIFS(СВЦЭМ!$E$33:$E$776,СВЦЭМ!$A$33:$A$776,$A180,СВЦЭМ!$B$33:$B$776,B$155)+'СЕТ СН'!$F$15</f>
        <v>140.67749932999999</v>
      </c>
      <c r="C180" s="36">
        <f>SUMIFS(СВЦЭМ!$E$33:$E$776,СВЦЭМ!$A$33:$A$776,$A180,СВЦЭМ!$B$33:$B$776,C$155)+'СЕТ СН'!$F$15</f>
        <v>149.09274210000001</v>
      </c>
      <c r="D180" s="36">
        <f>SUMIFS(СВЦЭМ!$E$33:$E$776,СВЦЭМ!$A$33:$A$776,$A180,СВЦЭМ!$B$33:$B$776,D$155)+'СЕТ СН'!$F$15</f>
        <v>152.30368333000001</v>
      </c>
      <c r="E180" s="36">
        <f>SUMIFS(СВЦЭМ!$E$33:$E$776,СВЦЭМ!$A$33:$A$776,$A180,СВЦЭМ!$B$33:$B$776,E$155)+'СЕТ СН'!$F$15</f>
        <v>153.61529705000001</v>
      </c>
      <c r="F180" s="36">
        <f>SUMIFS(СВЦЭМ!$E$33:$E$776,СВЦЭМ!$A$33:$A$776,$A180,СВЦЭМ!$B$33:$B$776,F$155)+'СЕТ СН'!$F$15</f>
        <v>152.43433483000001</v>
      </c>
      <c r="G180" s="36">
        <f>SUMIFS(СВЦЭМ!$E$33:$E$776,СВЦЭМ!$A$33:$A$776,$A180,СВЦЭМ!$B$33:$B$776,G$155)+'СЕТ СН'!$F$15</f>
        <v>149.97964189999999</v>
      </c>
      <c r="H180" s="36">
        <f>SUMIFS(СВЦЭМ!$E$33:$E$776,СВЦЭМ!$A$33:$A$776,$A180,СВЦЭМ!$B$33:$B$776,H$155)+'СЕТ СН'!$F$15</f>
        <v>144.38680385999999</v>
      </c>
      <c r="I180" s="36">
        <f>SUMIFS(СВЦЭМ!$E$33:$E$776,СВЦЭМ!$A$33:$A$776,$A180,СВЦЭМ!$B$33:$B$776,I$155)+'СЕТ СН'!$F$15</f>
        <v>137.14576994000001</v>
      </c>
      <c r="J180" s="36">
        <f>SUMIFS(СВЦЭМ!$E$33:$E$776,СВЦЭМ!$A$33:$A$776,$A180,СВЦЭМ!$B$33:$B$776,J$155)+'СЕТ СН'!$F$15</f>
        <v>131.19834355</v>
      </c>
      <c r="K180" s="36">
        <f>SUMIFS(СВЦЭМ!$E$33:$E$776,СВЦЭМ!$A$33:$A$776,$A180,СВЦЭМ!$B$33:$B$776,K$155)+'СЕТ СН'!$F$15</f>
        <v>131.12686049000001</v>
      </c>
      <c r="L180" s="36">
        <f>SUMIFS(СВЦЭМ!$E$33:$E$776,СВЦЭМ!$A$33:$A$776,$A180,СВЦЭМ!$B$33:$B$776,L$155)+'СЕТ СН'!$F$15</f>
        <v>131.88588102</v>
      </c>
      <c r="M180" s="36">
        <f>SUMIFS(СВЦЭМ!$E$33:$E$776,СВЦЭМ!$A$33:$A$776,$A180,СВЦЭМ!$B$33:$B$776,M$155)+'СЕТ СН'!$F$15</f>
        <v>130.94520833999999</v>
      </c>
      <c r="N180" s="36">
        <f>SUMIFS(СВЦЭМ!$E$33:$E$776,СВЦЭМ!$A$33:$A$776,$A180,СВЦЭМ!$B$33:$B$776,N$155)+'СЕТ СН'!$F$15</f>
        <v>129.82900884</v>
      </c>
      <c r="O180" s="36">
        <f>SUMIFS(СВЦЭМ!$E$33:$E$776,СВЦЭМ!$A$33:$A$776,$A180,СВЦЭМ!$B$33:$B$776,O$155)+'СЕТ СН'!$F$15</f>
        <v>135.30104267999999</v>
      </c>
      <c r="P180" s="36">
        <f>SUMIFS(СВЦЭМ!$E$33:$E$776,СВЦЭМ!$A$33:$A$776,$A180,СВЦЭМ!$B$33:$B$776,P$155)+'СЕТ СН'!$F$15</f>
        <v>138.09127498999999</v>
      </c>
      <c r="Q180" s="36">
        <f>SUMIFS(СВЦЭМ!$E$33:$E$776,СВЦЭМ!$A$33:$A$776,$A180,СВЦЭМ!$B$33:$B$776,Q$155)+'СЕТ СН'!$F$15</f>
        <v>138.58418513000001</v>
      </c>
      <c r="R180" s="36">
        <f>SUMIFS(СВЦЭМ!$E$33:$E$776,СВЦЭМ!$A$33:$A$776,$A180,СВЦЭМ!$B$33:$B$776,R$155)+'СЕТ СН'!$F$15</f>
        <v>131.93536782999999</v>
      </c>
      <c r="S180" s="36">
        <f>SUMIFS(СВЦЭМ!$E$33:$E$776,СВЦЭМ!$A$33:$A$776,$A180,СВЦЭМ!$B$33:$B$776,S$155)+'СЕТ СН'!$F$15</f>
        <v>129.71394781999999</v>
      </c>
      <c r="T180" s="36">
        <f>SUMIFS(СВЦЭМ!$E$33:$E$776,СВЦЭМ!$A$33:$A$776,$A180,СВЦЭМ!$B$33:$B$776,T$155)+'СЕТ СН'!$F$15</f>
        <v>131.14017935999999</v>
      </c>
      <c r="U180" s="36">
        <f>SUMIFS(СВЦЭМ!$E$33:$E$776,СВЦЭМ!$A$33:$A$776,$A180,СВЦЭМ!$B$33:$B$776,U$155)+'СЕТ СН'!$F$15</f>
        <v>131.3615661</v>
      </c>
      <c r="V180" s="36">
        <f>SUMIFS(СВЦЭМ!$E$33:$E$776,СВЦЭМ!$A$33:$A$776,$A180,СВЦЭМ!$B$33:$B$776,V$155)+'СЕТ СН'!$F$15</f>
        <v>129.9991646</v>
      </c>
      <c r="W180" s="36">
        <f>SUMIFS(СВЦЭМ!$E$33:$E$776,СВЦЭМ!$A$33:$A$776,$A180,СВЦЭМ!$B$33:$B$776,W$155)+'СЕТ СН'!$F$15</f>
        <v>129.63254244000001</v>
      </c>
      <c r="X180" s="36">
        <f>SUMIFS(СВЦЭМ!$E$33:$E$776,СВЦЭМ!$A$33:$A$776,$A180,СВЦЭМ!$B$33:$B$776,X$155)+'СЕТ СН'!$F$15</f>
        <v>130.24647346</v>
      </c>
      <c r="Y180" s="36">
        <f>SUMIFS(СВЦЭМ!$E$33:$E$776,СВЦЭМ!$A$33:$A$776,$A180,СВЦЭМ!$B$33:$B$776,Y$155)+'СЕТ СН'!$F$15</f>
        <v>132.27197439</v>
      </c>
    </row>
    <row r="181" spans="1:27" ht="15.75" x14ac:dyDescent="0.2">
      <c r="A181" s="35">
        <f t="shared" si="4"/>
        <v>44191</v>
      </c>
      <c r="B181" s="36">
        <f>SUMIFS(СВЦЭМ!$E$33:$E$776,СВЦЭМ!$A$33:$A$776,$A181,СВЦЭМ!$B$33:$B$776,B$155)+'СЕТ СН'!$F$15</f>
        <v>142.61559550999999</v>
      </c>
      <c r="C181" s="36">
        <f>SUMIFS(СВЦЭМ!$E$33:$E$776,СВЦЭМ!$A$33:$A$776,$A181,СВЦЭМ!$B$33:$B$776,C$155)+'СЕТ СН'!$F$15</f>
        <v>150.33205588000001</v>
      </c>
      <c r="D181" s="36">
        <f>SUMIFS(СВЦЭМ!$E$33:$E$776,СВЦЭМ!$A$33:$A$776,$A181,СВЦЭМ!$B$33:$B$776,D$155)+'СЕТ СН'!$F$15</f>
        <v>152.80983128</v>
      </c>
      <c r="E181" s="36">
        <f>SUMIFS(СВЦЭМ!$E$33:$E$776,СВЦЭМ!$A$33:$A$776,$A181,СВЦЭМ!$B$33:$B$776,E$155)+'СЕТ СН'!$F$15</f>
        <v>154.97112498999999</v>
      </c>
      <c r="F181" s="36">
        <f>SUMIFS(СВЦЭМ!$E$33:$E$776,СВЦЭМ!$A$33:$A$776,$A181,СВЦЭМ!$B$33:$B$776,F$155)+'СЕТ СН'!$F$15</f>
        <v>156.43864697999999</v>
      </c>
      <c r="G181" s="36">
        <f>SUMIFS(СВЦЭМ!$E$33:$E$776,СВЦЭМ!$A$33:$A$776,$A181,СВЦЭМ!$B$33:$B$776,G$155)+'СЕТ СН'!$F$15</f>
        <v>154.7424805</v>
      </c>
      <c r="H181" s="36">
        <f>SUMIFS(СВЦЭМ!$E$33:$E$776,СВЦЭМ!$A$33:$A$776,$A181,СВЦЭМ!$B$33:$B$776,H$155)+'СЕТ СН'!$F$15</f>
        <v>147.36990349999999</v>
      </c>
      <c r="I181" s="36">
        <f>SUMIFS(СВЦЭМ!$E$33:$E$776,СВЦЭМ!$A$33:$A$776,$A181,СВЦЭМ!$B$33:$B$776,I$155)+'СЕТ СН'!$F$15</f>
        <v>140.27578475999999</v>
      </c>
      <c r="J181" s="36">
        <f>SUMIFS(СВЦЭМ!$E$33:$E$776,СВЦЭМ!$A$33:$A$776,$A181,СВЦЭМ!$B$33:$B$776,J$155)+'СЕТ СН'!$F$15</f>
        <v>134.16342420000001</v>
      </c>
      <c r="K181" s="36">
        <f>SUMIFS(СВЦЭМ!$E$33:$E$776,СВЦЭМ!$A$33:$A$776,$A181,СВЦЭМ!$B$33:$B$776,K$155)+'СЕТ СН'!$F$15</f>
        <v>128.79896199999999</v>
      </c>
      <c r="L181" s="36">
        <f>SUMIFS(СВЦЭМ!$E$33:$E$776,СВЦЭМ!$A$33:$A$776,$A181,СВЦЭМ!$B$33:$B$776,L$155)+'СЕТ СН'!$F$15</f>
        <v>128.41346363</v>
      </c>
      <c r="M181" s="36">
        <f>SUMIFS(СВЦЭМ!$E$33:$E$776,СВЦЭМ!$A$33:$A$776,$A181,СВЦЭМ!$B$33:$B$776,M$155)+'СЕТ СН'!$F$15</f>
        <v>128.74199533000001</v>
      </c>
      <c r="N181" s="36">
        <f>SUMIFS(СВЦЭМ!$E$33:$E$776,СВЦЭМ!$A$33:$A$776,$A181,СВЦЭМ!$B$33:$B$776,N$155)+'СЕТ СН'!$F$15</f>
        <v>129.44456498</v>
      </c>
      <c r="O181" s="36">
        <f>SUMIFS(СВЦЭМ!$E$33:$E$776,СВЦЭМ!$A$33:$A$776,$A181,СВЦЭМ!$B$33:$B$776,O$155)+'СЕТ СН'!$F$15</f>
        <v>136.00071703</v>
      </c>
      <c r="P181" s="36">
        <f>SUMIFS(СВЦЭМ!$E$33:$E$776,СВЦЭМ!$A$33:$A$776,$A181,СВЦЭМ!$B$33:$B$776,P$155)+'СЕТ СН'!$F$15</f>
        <v>138.86808919999999</v>
      </c>
      <c r="Q181" s="36">
        <f>SUMIFS(СВЦЭМ!$E$33:$E$776,СВЦЭМ!$A$33:$A$776,$A181,СВЦЭМ!$B$33:$B$776,Q$155)+'СЕТ СН'!$F$15</f>
        <v>139.07803783</v>
      </c>
      <c r="R181" s="36">
        <f>SUMIFS(СВЦЭМ!$E$33:$E$776,СВЦЭМ!$A$33:$A$776,$A181,СВЦЭМ!$B$33:$B$776,R$155)+'СЕТ СН'!$F$15</f>
        <v>132.65849689000001</v>
      </c>
      <c r="S181" s="36">
        <f>SUMIFS(СВЦЭМ!$E$33:$E$776,СВЦЭМ!$A$33:$A$776,$A181,СВЦЭМ!$B$33:$B$776,S$155)+'СЕТ СН'!$F$15</f>
        <v>128.52897328</v>
      </c>
      <c r="T181" s="36">
        <f>SUMIFS(СВЦЭМ!$E$33:$E$776,СВЦЭМ!$A$33:$A$776,$A181,СВЦЭМ!$B$33:$B$776,T$155)+'СЕТ СН'!$F$15</f>
        <v>126.60977972000001</v>
      </c>
      <c r="U181" s="36">
        <f>SUMIFS(СВЦЭМ!$E$33:$E$776,СВЦЭМ!$A$33:$A$776,$A181,СВЦЭМ!$B$33:$B$776,U$155)+'СЕТ СН'!$F$15</f>
        <v>126.39228989999999</v>
      </c>
      <c r="V181" s="36">
        <f>SUMIFS(СВЦЭМ!$E$33:$E$776,СВЦЭМ!$A$33:$A$776,$A181,СВЦЭМ!$B$33:$B$776,V$155)+'СЕТ СН'!$F$15</f>
        <v>127.74447857</v>
      </c>
      <c r="W181" s="36">
        <f>SUMIFS(СВЦЭМ!$E$33:$E$776,СВЦЭМ!$A$33:$A$776,$A181,СВЦЭМ!$B$33:$B$776,W$155)+'СЕТ СН'!$F$15</f>
        <v>129.39174464000001</v>
      </c>
      <c r="X181" s="36">
        <f>SUMIFS(СВЦЭМ!$E$33:$E$776,СВЦЭМ!$A$33:$A$776,$A181,СВЦЭМ!$B$33:$B$776,X$155)+'СЕТ СН'!$F$15</f>
        <v>132.17046098</v>
      </c>
      <c r="Y181" s="36">
        <f>SUMIFS(СВЦЭМ!$E$33:$E$776,СВЦЭМ!$A$33:$A$776,$A181,СВЦЭМ!$B$33:$B$776,Y$155)+'СЕТ СН'!$F$15</f>
        <v>135.71130504999999</v>
      </c>
    </row>
    <row r="182" spans="1:27" ht="15.75" x14ac:dyDescent="0.2">
      <c r="A182" s="35">
        <f t="shared" si="4"/>
        <v>44192</v>
      </c>
      <c r="B182" s="36">
        <f>SUMIFS(СВЦЭМ!$E$33:$E$776,СВЦЭМ!$A$33:$A$776,$A182,СВЦЭМ!$B$33:$B$776,B$155)+'СЕТ СН'!$F$15</f>
        <v>140.62179488999999</v>
      </c>
      <c r="C182" s="36">
        <f>SUMIFS(СВЦЭМ!$E$33:$E$776,СВЦЭМ!$A$33:$A$776,$A182,СВЦЭМ!$B$33:$B$776,C$155)+'СЕТ СН'!$F$15</f>
        <v>148.89450694000001</v>
      </c>
      <c r="D182" s="36">
        <f>SUMIFS(СВЦЭМ!$E$33:$E$776,СВЦЭМ!$A$33:$A$776,$A182,СВЦЭМ!$B$33:$B$776,D$155)+'СЕТ СН'!$F$15</f>
        <v>151.39698651</v>
      </c>
      <c r="E182" s="36">
        <f>SUMIFS(СВЦЭМ!$E$33:$E$776,СВЦЭМ!$A$33:$A$776,$A182,СВЦЭМ!$B$33:$B$776,E$155)+'СЕТ СН'!$F$15</f>
        <v>153.26399674999999</v>
      </c>
      <c r="F182" s="36">
        <f>SUMIFS(СВЦЭМ!$E$33:$E$776,СВЦЭМ!$A$33:$A$776,$A182,СВЦЭМ!$B$33:$B$776,F$155)+'СЕТ СН'!$F$15</f>
        <v>154.09970675</v>
      </c>
      <c r="G182" s="36">
        <f>SUMIFS(СВЦЭМ!$E$33:$E$776,СВЦЭМ!$A$33:$A$776,$A182,СВЦЭМ!$B$33:$B$776,G$155)+'СЕТ СН'!$F$15</f>
        <v>153.16989135</v>
      </c>
      <c r="H182" s="36">
        <f>SUMIFS(СВЦЭМ!$E$33:$E$776,СВЦЭМ!$A$33:$A$776,$A182,СВЦЭМ!$B$33:$B$776,H$155)+'СЕТ СН'!$F$15</f>
        <v>150.73730968000001</v>
      </c>
      <c r="I182" s="36">
        <f>SUMIFS(СВЦЭМ!$E$33:$E$776,СВЦЭМ!$A$33:$A$776,$A182,СВЦЭМ!$B$33:$B$776,I$155)+'СЕТ СН'!$F$15</f>
        <v>142.83983074</v>
      </c>
      <c r="J182" s="36">
        <f>SUMIFS(СВЦЭМ!$E$33:$E$776,СВЦЭМ!$A$33:$A$776,$A182,СВЦЭМ!$B$33:$B$776,J$155)+'СЕТ СН'!$F$15</f>
        <v>133.51129621999999</v>
      </c>
      <c r="K182" s="36">
        <f>SUMIFS(СВЦЭМ!$E$33:$E$776,СВЦЭМ!$A$33:$A$776,$A182,СВЦЭМ!$B$33:$B$776,K$155)+'СЕТ СН'!$F$15</f>
        <v>129.02725054000001</v>
      </c>
      <c r="L182" s="36">
        <f>SUMIFS(СВЦЭМ!$E$33:$E$776,СВЦЭМ!$A$33:$A$776,$A182,СВЦЭМ!$B$33:$B$776,L$155)+'СЕТ СН'!$F$15</f>
        <v>128.96268939999999</v>
      </c>
      <c r="M182" s="36">
        <f>SUMIFS(СВЦЭМ!$E$33:$E$776,СВЦЭМ!$A$33:$A$776,$A182,СВЦЭМ!$B$33:$B$776,M$155)+'СЕТ СН'!$F$15</f>
        <v>129.04454960999999</v>
      </c>
      <c r="N182" s="36">
        <f>SUMIFS(СВЦЭМ!$E$33:$E$776,СВЦЭМ!$A$33:$A$776,$A182,СВЦЭМ!$B$33:$B$776,N$155)+'СЕТ СН'!$F$15</f>
        <v>130.32078928000001</v>
      </c>
      <c r="O182" s="36">
        <f>SUMIFS(СВЦЭМ!$E$33:$E$776,СВЦЭМ!$A$33:$A$776,$A182,СВЦЭМ!$B$33:$B$776,O$155)+'СЕТ СН'!$F$15</f>
        <v>137.58025187000001</v>
      </c>
      <c r="P182" s="36">
        <f>SUMIFS(СВЦЭМ!$E$33:$E$776,СВЦЭМ!$A$33:$A$776,$A182,СВЦЭМ!$B$33:$B$776,P$155)+'СЕТ СН'!$F$15</f>
        <v>139.37488127</v>
      </c>
      <c r="Q182" s="36">
        <f>SUMIFS(СВЦЭМ!$E$33:$E$776,СВЦЭМ!$A$33:$A$776,$A182,СВЦЭМ!$B$33:$B$776,Q$155)+'СЕТ СН'!$F$15</f>
        <v>139.55457404000001</v>
      </c>
      <c r="R182" s="36">
        <f>SUMIFS(СВЦЭМ!$E$33:$E$776,СВЦЭМ!$A$33:$A$776,$A182,СВЦЭМ!$B$33:$B$776,R$155)+'СЕТ СН'!$F$15</f>
        <v>134.13967135999999</v>
      </c>
      <c r="S182" s="36">
        <f>SUMIFS(СВЦЭМ!$E$33:$E$776,СВЦЭМ!$A$33:$A$776,$A182,СВЦЭМ!$B$33:$B$776,S$155)+'СЕТ СН'!$F$15</f>
        <v>131.43468017000001</v>
      </c>
      <c r="T182" s="36">
        <f>SUMIFS(СВЦЭМ!$E$33:$E$776,СВЦЭМ!$A$33:$A$776,$A182,СВЦЭМ!$B$33:$B$776,T$155)+'СЕТ СН'!$F$15</f>
        <v>132.68018441000001</v>
      </c>
      <c r="U182" s="36">
        <f>SUMIFS(СВЦЭМ!$E$33:$E$776,СВЦЭМ!$A$33:$A$776,$A182,СВЦЭМ!$B$33:$B$776,U$155)+'СЕТ СН'!$F$15</f>
        <v>132.01340992999999</v>
      </c>
      <c r="V182" s="36">
        <f>SUMIFS(СВЦЭМ!$E$33:$E$776,СВЦЭМ!$A$33:$A$776,$A182,СВЦЭМ!$B$33:$B$776,V$155)+'СЕТ СН'!$F$15</f>
        <v>128.28097837999999</v>
      </c>
      <c r="W182" s="36">
        <f>SUMIFS(СВЦЭМ!$E$33:$E$776,СВЦЭМ!$A$33:$A$776,$A182,СВЦЭМ!$B$33:$B$776,W$155)+'СЕТ СН'!$F$15</f>
        <v>129.78670553000001</v>
      </c>
      <c r="X182" s="36">
        <f>SUMIFS(СВЦЭМ!$E$33:$E$776,СВЦЭМ!$A$33:$A$776,$A182,СВЦЭМ!$B$33:$B$776,X$155)+'СЕТ СН'!$F$15</f>
        <v>132.46644265</v>
      </c>
      <c r="Y182" s="36">
        <f>SUMIFS(СВЦЭМ!$E$33:$E$776,СВЦЭМ!$A$33:$A$776,$A182,СВЦЭМ!$B$33:$B$776,Y$155)+'СЕТ СН'!$F$15</f>
        <v>134.90349584000001</v>
      </c>
    </row>
    <row r="183" spans="1:27" ht="15.75" x14ac:dyDescent="0.2">
      <c r="A183" s="35">
        <f t="shared" si="4"/>
        <v>44193</v>
      </c>
      <c r="B183" s="36">
        <f>SUMIFS(СВЦЭМ!$E$33:$E$776,СВЦЭМ!$A$33:$A$776,$A183,СВЦЭМ!$B$33:$B$776,B$155)+'СЕТ СН'!$F$15</f>
        <v>142.31424702000001</v>
      </c>
      <c r="C183" s="36">
        <f>SUMIFS(СВЦЭМ!$E$33:$E$776,СВЦЭМ!$A$33:$A$776,$A183,СВЦЭМ!$B$33:$B$776,C$155)+'СЕТ СН'!$F$15</f>
        <v>150.89489687</v>
      </c>
      <c r="D183" s="36">
        <f>SUMIFS(СВЦЭМ!$E$33:$E$776,СВЦЭМ!$A$33:$A$776,$A183,СВЦЭМ!$B$33:$B$776,D$155)+'СЕТ СН'!$F$15</f>
        <v>154.28333347</v>
      </c>
      <c r="E183" s="36">
        <f>SUMIFS(СВЦЭМ!$E$33:$E$776,СВЦЭМ!$A$33:$A$776,$A183,СВЦЭМ!$B$33:$B$776,E$155)+'СЕТ СН'!$F$15</f>
        <v>157.952583</v>
      </c>
      <c r="F183" s="36">
        <f>SUMIFS(СВЦЭМ!$E$33:$E$776,СВЦЭМ!$A$33:$A$776,$A183,СВЦЭМ!$B$33:$B$776,F$155)+'СЕТ СН'!$F$15</f>
        <v>157.93090273000001</v>
      </c>
      <c r="G183" s="36">
        <f>SUMIFS(СВЦЭМ!$E$33:$E$776,СВЦЭМ!$A$33:$A$776,$A183,СВЦЭМ!$B$33:$B$776,G$155)+'СЕТ СН'!$F$15</f>
        <v>155.11511468</v>
      </c>
      <c r="H183" s="36">
        <f>SUMIFS(СВЦЭМ!$E$33:$E$776,СВЦЭМ!$A$33:$A$776,$A183,СВЦЭМ!$B$33:$B$776,H$155)+'СЕТ СН'!$F$15</f>
        <v>148.38534322999999</v>
      </c>
      <c r="I183" s="36">
        <f>SUMIFS(СВЦЭМ!$E$33:$E$776,СВЦЭМ!$A$33:$A$776,$A183,СВЦЭМ!$B$33:$B$776,I$155)+'СЕТ СН'!$F$15</f>
        <v>139.05718525</v>
      </c>
      <c r="J183" s="36">
        <f>SUMIFS(СВЦЭМ!$E$33:$E$776,СВЦЭМ!$A$33:$A$776,$A183,СВЦЭМ!$B$33:$B$776,J$155)+'СЕТ СН'!$F$15</f>
        <v>132.58882839</v>
      </c>
      <c r="K183" s="36">
        <f>SUMIFS(СВЦЭМ!$E$33:$E$776,СВЦЭМ!$A$33:$A$776,$A183,СВЦЭМ!$B$33:$B$776,K$155)+'СЕТ СН'!$F$15</f>
        <v>137.65851362000001</v>
      </c>
      <c r="L183" s="36">
        <f>SUMIFS(СВЦЭМ!$E$33:$E$776,СВЦЭМ!$A$33:$A$776,$A183,СВЦЭМ!$B$33:$B$776,L$155)+'СЕТ СН'!$F$15</f>
        <v>138.40351555999999</v>
      </c>
      <c r="M183" s="36">
        <f>SUMIFS(СВЦЭМ!$E$33:$E$776,СВЦЭМ!$A$33:$A$776,$A183,СВЦЭМ!$B$33:$B$776,M$155)+'СЕТ СН'!$F$15</f>
        <v>137.53325856000001</v>
      </c>
      <c r="N183" s="36">
        <f>SUMIFS(СВЦЭМ!$E$33:$E$776,СВЦЭМ!$A$33:$A$776,$A183,СВЦЭМ!$B$33:$B$776,N$155)+'СЕТ СН'!$F$15</f>
        <v>136.98236568999999</v>
      </c>
      <c r="O183" s="36">
        <f>SUMIFS(СВЦЭМ!$E$33:$E$776,СВЦЭМ!$A$33:$A$776,$A183,СВЦЭМ!$B$33:$B$776,O$155)+'СЕТ СН'!$F$15</f>
        <v>138.22878338999999</v>
      </c>
      <c r="P183" s="36">
        <f>SUMIFS(СВЦЭМ!$E$33:$E$776,СВЦЭМ!$A$33:$A$776,$A183,СВЦЭМ!$B$33:$B$776,P$155)+'СЕТ СН'!$F$15</f>
        <v>141.62839749</v>
      </c>
      <c r="Q183" s="36">
        <f>SUMIFS(СВЦЭМ!$E$33:$E$776,СВЦЭМ!$A$33:$A$776,$A183,СВЦЭМ!$B$33:$B$776,Q$155)+'СЕТ СН'!$F$15</f>
        <v>141.96059020000001</v>
      </c>
      <c r="R183" s="36">
        <f>SUMIFS(СВЦЭМ!$E$33:$E$776,СВЦЭМ!$A$33:$A$776,$A183,СВЦЭМ!$B$33:$B$776,R$155)+'СЕТ СН'!$F$15</f>
        <v>137.20624611</v>
      </c>
      <c r="S183" s="36">
        <f>SUMIFS(СВЦЭМ!$E$33:$E$776,СВЦЭМ!$A$33:$A$776,$A183,СВЦЭМ!$B$33:$B$776,S$155)+'СЕТ СН'!$F$15</f>
        <v>137.79566617</v>
      </c>
      <c r="T183" s="36">
        <f>SUMIFS(СВЦЭМ!$E$33:$E$776,СВЦЭМ!$A$33:$A$776,$A183,СВЦЭМ!$B$33:$B$776,T$155)+'СЕТ СН'!$F$15</f>
        <v>133.65087955000001</v>
      </c>
      <c r="U183" s="36">
        <f>SUMIFS(СВЦЭМ!$E$33:$E$776,СВЦЭМ!$A$33:$A$776,$A183,СВЦЭМ!$B$33:$B$776,U$155)+'СЕТ СН'!$F$15</f>
        <v>127.50886589</v>
      </c>
      <c r="V183" s="36">
        <f>SUMIFS(СВЦЭМ!$E$33:$E$776,СВЦЭМ!$A$33:$A$776,$A183,СВЦЭМ!$B$33:$B$776,V$155)+'СЕТ СН'!$F$15</f>
        <v>126.46807769999999</v>
      </c>
      <c r="W183" s="36">
        <f>SUMIFS(СВЦЭМ!$E$33:$E$776,СВЦЭМ!$A$33:$A$776,$A183,СВЦЭМ!$B$33:$B$776,W$155)+'СЕТ СН'!$F$15</f>
        <v>127.55440315</v>
      </c>
      <c r="X183" s="36">
        <f>SUMIFS(СВЦЭМ!$E$33:$E$776,СВЦЭМ!$A$33:$A$776,$A183,СВЦЭМ!$B$33:$B$776,X$155)+'СЕТ СН'!$F$15</f>
        <v>127.99375843</v>
      </c>
      <c r="Y183" s="36">
        <f>SUMIFS(СВЦЭМ!$E$33:$E$776,СВЦЭМ!$A$33:$A$776,$A183,СВЦЭМ!$B$33:$B$776,Y$155)+'СЕТ СН'!$F$15</f>
        <v>131.70188067000001</v>
      </c>
    </row>
    <row r="184" spans="1:27" ht="15.75" x14ac:dyDescent="0.2">
      <c r="A184" s="35">
        <f t="shared" si="4"/>
        <v>44194</v>
      </c>
      <c r="B184" s="36">
        <f>SUMIFS(СВЦЭМ!$E$33:$E$776,СВЦЭМ!$A$33:$A$776,$A184,СВЦЭМ!$B$33:$B$776,B$155)+'СЕТ СН'!$F$15</f>
        <v>147.75566863</v>
      </c>
      <c r="C184" s="36">
        <f>SUMIFS(СВЦЭМ!$E$33:$E$776,СВЦЭМ!$A$33:$A$776,$A184,СВЦЭМ!$B$33:$B$776,C$155)+'СЕТ СН'!$F$15</f>
        <v>156.72471632</v>
      </c>
      <c r="D184" s="36">
        <f>SUMIFS(СВЦЭМ!$E$33:$E$776,СВЦЭМ!$A$33:$A$776,$A184,СВЦЭМ!$B$33:$B$776,D$155)+'СЕТ СН'!$F$15</f>
        <v>158.67445211</v>
      </c>
      <c r="E184" s="36">
        <f>SUMIFS(СВЦЭМ!$E$33:$E$776,СВЦЭМ!$A$33:$A$776,$A184,СВЦЭМ!$B$33:$B$776,E$155)+'СЕТ СН'!$F$15</f>
        <v>159.87038305999999</v>
      </c>
      <c r="F184" s="36">
        <f>SUMIFS(СВЦЭМ!$E$33:$E$776,СВЦЭМ!$A$33:$A$776,$A184,СВЦЭМ!$B$33:$B$776,F$155)+'СЕТ СН'!$F$15</f>
        <v>159.76028743000001</v>
      </c>
      <c r="G184" s="36">
        <f>SUMIFS(СВЦЭМ!$E$33:$E$776,СВЦЭМ!$A$33:$A$776,$A184,СВЦЭМ!$B$33:$B$776,G$155)+'СЕТ СН'!$F$15</f>
        <v>156.37655047999999</v>
      </c>
      <c r="H184" s="36">
        <f>SUMIFS(СВЦЭМ!$E$33:$E$776,СВЦЭМ!$A$33:$A$776,$A184,СВЦЭМ!$B$33:$B$776,H$155)+'СЕТ СН'!$F$15</f>
        <v>150.06311521000001</v>
      </c>
      <c r="I184" s="36">
        <f>SUMIFS(СВЦЭМ!$E$33:$E$776,СВЦЭМ!$A$33:$A$776,$A184,СВЦЭМ!$B$33:$B$776,I$155)+'СЕТ СН'!$F$15</f>
        <v>140.02190611</v>
      </c>
      <c r="J184" s="36">
        <f>SUMIFS(СВЦЭМ!$E$33:$E$776,СВЦЭМ!$A$33:$A$776,$A184,СВЦЭМ!$B$33:$B$776,J$155)+'СЕТ СН'!$F$15</f>
        <v>132.50258327</v>
      </c>
      <c r="K184" s="36">
        <f>SUMIFS(СВЦЭМ!$E$33:$E$776,СВЦЭМ!$A$33:$A$776,$A184,СВЦЭМ!$B$33:$B$776,K$155)+'СЕТ СН'!$F$15</f>
        <v>129.32458536999999</v>
      </c>
      <c r="L184" s="36">
        <f>SUMIFS(СВЦЭМ!$E$33:$E$776,СВЦЭМ!$A$33:$A$776,$A184,СВЦЭМ!$B$33:$B$776,L$155)+'СЕТ СН'!$F$15</f>
        <v>129.95108708000001</v>
      </c>
      <c r="M184" s="36">
        <f>SUMIFS(СВЦЭМ!$E$33:$E$776,СВЦЭМ!$A$33:$A$776,$A184,СВЦЭМ!$B$33:$B$776,M$155)+'СЕТ СН'!$F$15</f>
        <v>129.51696870000001</v>
      </c>
      <c r="N184" s="36">
        <f>SUMIFS(СВЦЭМ!$E$33:$E$776,СВЦЭМ!$A$33:$A$776,$A184,СВЦЭМ!$B$33:$B$776,N$155)+'СЕТ СН'!$F$15</f>
        <v>132.0927303</v>
      </c>
      <c r="O184" s="36">
        <f>SUMIFS(СВЦЭМ!$E$33:$E$776,СВЦЭМ!$A$33:$A$776,$A184,СВЦЭМ!$B$33:$B$776,O$155)+'СЕТ СН'!$F$15</f>
        <v>141.37699638000001</v>
      </c>
      <c r="P184" s="36">
        <f>SUMIFS(СВЦЭМ!$E$33:$E$776,СВЦЭМ!$A$33:$A$776,$A184,СВЦЭМ!$B$33:$B$776,P$155)+'СЕТ СН'!$F$15</f>
        <v>145.50938686999999</v>
      </c>
      <c r="Q184" s="36">
        <f>SUMIFS(СВЦЭМ!$E$33:$E$776,СВЦЭМ!$A$33:$A$776,$A184,СВЦЭМ!$B$33:$B$776,Q$155)+'СЕТ СН'!$F$15</f>
        <v>145.69586809</v>
      </c>
      <c r="R184" s="36">
        <f>SUMIFS(СВЦЭМ!$E$33:$E$776,СВЦЭМ!$A$33:$A$776,$A184,СВЦЭМ!$B$33:$B$776,R$155)+'СЕТ СН'!$F$15</f>
        <v>136.15773551000001</v>
      </c>
      <c r="S184" s="36">
        <f>SUMIFS(СВЦЭМ!$E$33:$E$776,СВЦЭМ!$A$33:$A$776,$A184,СВЦЭМ!$B$33:$B$776,S$155)+'СЕТ СН'!$F$15</f>
        <v>131.71021314000001</v>
      </c>
      <c r="T184" s="36">
        <f>SUMIFS(СВЦЭМ!$E$33:$E$776,СВЦЭМ!$A$33:$A$776,$A184,СВЦЭМ!$B$33:$B$776,T$155)+'СЕТ СН'!$F$15</f>
        <v>131.79314982</v>
      </c>
      <c r="U184" s="36">
        <f>SUMIFS(СВЦЭМ!$E$33:$E$776,СВЦЭМ!$A$33:$A$776,$A184,СВЦЭМ!$B$33:$B$776,U$155)+'СЕТ СН'!$F$15</f>
        <v>131.04621696000001</v>
      </c>
      <c r="V184" s="36">
        <f>SUMIFS(СВЦЭМ!$E$33:$E$776,СВЦЭМ!$A$33:$A$776,$A184,СВЦЭМ!$B$33:$B$776,V$155)+'СЕТ СН'!$F$15</f>
        <v>131.41206991999999</v>
      </c>
      <c r="W184" s="36">
        <f>SUMIFS(СВЦЭМ!$E$33:$E$776,СВЦЭМ!$A$33:$A$776,$A184,СВЦЭМ!$B$33:$B$776,W$155)+'СЕТ СН'!$F$15</f>
        <v>133.04871589000001</v>
      </c>
      <c r="X184" s="36">
        <f>SUMIFS(СВЦЭМ!$E$33:$E$776,СВЦЭМ!$A$33:$A$776,$A184,СВЦЭМ!$B$33:$B$776,X$155)+'СЕТ СН'!$F$15</f>
        <v>134.44721290999999</v>
      </c>
      <c r="Y184" s="36">
        <f>SUMIFS(СВЦЭМ!$E$33:$E$776,СВЦЭМ!$A$33:$A$776,$A184,СВЦЭМ!$B$33:$B$776,Y$155)+'СЕТ СН'!$F$15</f>
        <v>137.45262023999999</v>
      </c>
    </row>
    <row r="185" spans="1:27" ht="15.75" x14ac:dyDescent="0.2">
      <c r="A185" s="35">
        <f t="shared" si="4"/>
        <v>44195</v>
      </c>
      <c r="B185" s="36">
        <f>SUMIFS(СВЦЭМ!$E$33:$E$776,СВЦЭМ!$A$33:$A$776,$A185,СВЦЭМ!$B$33:$B$776,B$155)+'СЕТ СН'!$F$15</f>
        <v>148.90538814999999</v>
      </c>
      <c r="C185" s="36">
        <f>SUMIFS(СВЦЭМ!$E$33:$E$776,СВЦЭМ!$A$33:$A$776,$A185,СВЦЭМ!$B$33:$B$776,C$155)+'СЕТ СН'!$F$15</f>
        <v>157.41196385000001</v>
      </c>
      <c r="D185" s="36">
        <f>SUMIFS(СВЦЭМ!$E$33:$E$776,СВЦЭМ!$A$33:$A$776,$A185,СВЦЭМ!$B$33:$B$776,D$155)+'СЕТ СН'!$F$15</f>
        <v>159.82732901</v>
      </c>
      <c r="E185" s="36">
        <f>SUMIFS(СВЦЭМ!$E$33:$E$776,СВЦЭМ!$A$33:$A$776,$A185,СВЦЭМ!$B$33:$B$776,E$155)+'СЕТ СН'!$F$15</f>
        <v>161.05427349000001</v>
      </c>
      <c r="F185" s="36">
        <f>SUMIFS(СВЦЭМ!$E$33:$E$776,СВЦЭМ!$A$33:$A$776,$A185,СВЦЭМ!$B$33:$B$776,F$155)+'СЕТ СН'!$F$15</f>
        <v>160.99182156000001</v>
      </c>
      <c r="G185" s="36">
        <f>SUMIFS(СВЦЭМ!$E$33:$E$776,СВЦЭМ!$A$33:$A$776,$A185,СВЦЭМ!$B$33:$B$776,G$155)+'СЕТ СН'!$F$15</f>
        <v>157.96430131</v>
      </c>
      <c r="H185" s="36">
        <f>SUMIFS(СВЦЭМ!$E$33:$E$776,СВЦЭМ!$A$33:$A$776,$A185,СВЦЭМ!$B$33:$B$776,H$155)+'СЕТ СН'!$F$15</f>
        <v>152.62807971999999</v>
      </c>
      <c r="I185" s="36">
        <f>SUMIFS(СВЦЭМ!$E$33:$E$776,СВЦЭМ!$A$33:$A$776,$A185,СВЦЭМ!$B$33:$B$776,I$155)+'СЕТ СН'!$F$15</f>
        <v>144.17364483</v>
      </c>
      <c r="J185" s="36">
        <f>SUMIFS(СВЦЭМ!$E$33:$E$776,СВЦЭМ!$A$33:$A$776,$A185,СВЦЭМ!$B$33:$B$776,J$155)+'СЕТ СН'!$F$15</f>
        <v>136.33390277000001</v>
      </c>
      <c r="K185" s="36">
        <f>SUMIFS(СВЦЭМ!$E$33:$E$776,СВЦЭМ!$A$33:$A$776,$A185,СВЦЭМ!$B$33:$B$776,K$155)+'СЕТ СН'!$F$15</f>
        <v>132.51428768</v>
      </c>
      <c r="L185" s="36">
        <f>SUMIFS(СВЦЭМ!$E$33:$E$776,СВЦЭМ!$A$33:$A$776,$A185,СВЦЭМ!$B$33:$B$776,L$155)+'СЕТ СН'!$F$15</f>
        <v>132.83408177000001</v>
      </c>
      <c r="M185" s="36">
        <f>SUMIFS(СВЦЭМ!$E$33:$E$776,СВЦЭМ!$A$33:$A$776,$A185,СВЦЭМ!$B$33:$B$776,M$155)+'СЕТ СН'!$F$15</f>
        <v>133.25157479000001</v>
      </c>
      <c r="N185" s="36">
        <f>SUMIFS(СВЦЭМ!$E$33:$E$776,СВЦЭМ!$A$33:$A$776,$A185,СВЦЭМ!$B$33:$B$776,N$155)+'СЕТ СН'!$F$15</f>
        <v>134.08745382000001</v>
      </c>
      <c r="O185" s="36">
        <f>SUMIFS(СВЦЭМ!$E$33:$E$776,СВЦЭМ!$A$33:$A$776,$A185,СВЦЭМ!$B$33:$B$776,O$155)+'СЕТ СН'!$F$15</f>
        <v>140.17226398</v>
      </c>
      <c r="P185" s="36">
        <f>SUMIFS(СВЦЭМ!$E$33:$E$776,СВЦЭМ!$A$33:$A$776,$A185,СВЦЭМ!$B$33:$B$776,P$155)+'СЕТ СН'!$F$15</f>
        <v>142.49567074000001</v>
      </c>
      <c r="Q185" s="36">
        <f>SUMIFS(СВЦЭМ!$E$33:$E$776,СВЦЭМ!$A$33:$A$776,$A185,СВЦЭМ!$B$33:$B$776,Q$155)+'СЕТ СН'!$F$15</f>
        <v>142.47964259</v>
      </c>
      <c r="R185" s="36">
        <f>SUMIFS(СВЦЭМ!$E$33:$E$776,СВЦЭМ!$A$33:$A$776,$A185,СВЦЭМ!$B$33:$B$776,R$155)+'СЕТ СН'!$F$15</f>
        <v>136.96400359</v>
      </c>
      <c r="S185" s="36">
        <f>SUMIFS(СВЦЭМ!$E$33:$E$776,СВЦЭМ!$A$33:$A$776,$A185,СВЦЭМ!$B$33:$B$776,S$155)+'СЕТ СН'!$F$15</f>
        <v>133.84047240999999</v>
      </c>
      <c r="T185" s="36">
        <f>SUMIFS(СВЦЭМ!$E$33:$E$776,СВЦЭМ!$A$33:$A$776,$A185,СВЦЭМ!$B$33:$B$776,T$155)+'СЕТ СН'!$F$15</f>
        <v>133.60215148</v>
      </c>
      <c r="U185" s="36">
        <f>SUMIFS(СВЦЭМ!$E$33:$E$776,СВЦЭМ!$A$33:$A$776,$A185,СВЦЭМ!$B$33:$B$776,U$155)+'СЕТ СН'!$F$15</f>
        <v>132.47836878999999</v>
      </c>
      <c r="V185" s="36">
        <f>SUMIFS(СВЦЭМ!$E$33:$E$776,СВЦЭМ!$A$33:$A$776,$A185,СВЦЭМ!$B$33:$B$776,V$155)+'СЕТ СН'!$F$15</f>
        <v>133.26791186</v>
      </c>
      <c r="W185" s="36">
        <f>SUMIFS(СВЦЭМ!$E$33:$E$776,СВЦЭМ!$A$33:$A$776,$A185,СВЦЭМ!$B$33:$B$776,W$155)+'СЕТ СН'!$F$15</f>
        <v>135.42910412000001</v>
      </c>
      <c r="X185" s="36">
        <f>SUMIFS(СВЦЭМ!$E$33:$E$776,СВЦЭМ!$A$33:$A$776,$A185,СВЦЭМ!$B$33:$B$776,X$155)+'СЕТ СН'!$F$15</f>
        <v>137.71669441</v>
      </c>
      <c r="Y185" s="36">
        <f>SUMIFS(СВЦЭМ!$E$33:$E$776,СВЦЭМ!$A$33:$A$776,$A185,СВЦЭМ!$B$33:$B$776,Y$155)+'СЕТ СН'!$F$15</f>
        <v>139.13294148</v>
      </c>
    </row>
    <row r="186" spans="1:27" ht="15.75" x14ac:dyDescent="0.2">
      <c r="A186" s="35">
        <f t="shared" si="4"/>
        <v>44196</v>
      </c>
      <c r="B186" s="36">
        <f>SUMIFS(СВЦЭМ!$E$33:$E$776,СВЦЭМ!$A$33:$A$776,$A186,СВЦЭМ!$B$33:$B$776,B$155)+'СЕТ СН'!$F$15</f>
        <v>146.76095789999999</v>
      </c>
      <c r="C186" s="36">
        <f>SUMIFS(СВЦЭМ!$E$33:$E$776,СВЦЭМ!$A$33:$A$776,$A186,СВЦЭМ!$B$33:$B$776,C$155)+'СЕТ СН'!$F$15</f>
        <v>154.31443098</v>
      </c>
      <c r="D186" s="36">
        <f>SUMIFS(СВЦЭМ!$E$33:$E$776,СВЦЭМ!$A$33:$A$776,$A186,СВЦЭМ!$B$33:$B$776,D$155)+'СЕТ СН'!$F$15</f>
        <v>156.76626397999999</v>
      </c>
      <c r="E186" s="36">
        <f>SUMIFS(СВЦЭМ!$E$33:$E$776,СВЦЭМ!$A$33:$A$776,$A186,СВЦЭМ!$B$33:$B$776,E$155)+'СЕТ СН'!$F$15</f>
        <v>159.44740096999999</v>
      </c>
      <c r="F186" s="36">
        <f>SUMIFS(СВЦЭМ!$E$33:$E$776,СВЦЭМ!$A$33:$A$776,$A186,СВЦЭМ!$B$33:$B$776,F$155)+'СЕТ СН'!$F$15</f>
        <v>159.43247169</v>
      </c>
      <c r="G186" s="36">
        <f>SUMIFS(СВЦЭМ!$E$33:$E$776,СВЦЭМ!$A$33:$A$776,$A186,СВЦЭМ!$B$33:$B$776,G$155)+'СЕТ СН'!$F$15</f>
        <v>156.20412525</v>
      </c>
      <c r="H186" s="36">
        <f>SUMIFS(СВЦЭМ!$E$33:$E$776,СВЦЭМ!$A$33:$A$776,$A186,СВЦЭМ!$B$33:$B$776,H$155)+'СЕТ СН'!$F$15</f>
        <v>152.39275991</v>
      </c>
      <c r="I186" s="36">
        <f>SUMIFS(СВЦЭМ!$E$33:$E$776,СВЦЭМ!$A$33:$A$776,$A186,СВЦЭМ!$B$33:$B$776,I$155)+'СЕТ СН'!$F$15</f>
        <v>144.61110622000001</v>
      </c>
      <c r="J186" s="36">
        <f>SUMIFS(СВЦЭМ!$E$33:$E$776,СВЦЭМ!$A$33:$A$776,$A186,СВЦЭМ!$B$33:$B$776,J$155)+'СЕТ СН'!$F$15</f>
        <v>138.94538471999999</v>
      </c>
      <c r="K186" s="36">
        <f>SUMIFS(СВЦЭМ!$E$33:$E$776,СВЦЭМ!$A$33:$A$776,$A186,СВЦЭМ!$B$33:$B$776,K$155)+'СЕТ СН'!$F$15</f>
        <v>136.17560466</v>
      </c>
      <c r="L186" s="36">
        <f>SUMIFS(СВЦЭМ!$E$33:$E$776,СВЦЭМ!$A$33:$A$776,$A186,СВЦЭМ!$B$33:$B$776,L$155)+'СЕТ СН'!$F$15</f>
        <v>133.94005676</v>
      </c>
      <c r="M186" s="36">
        <f>SUMIFS(СВЦЭМ!$E$33:$E$776,СВЦЭМ!$A$33:$A$776,$A186,СВЦЭМ!$B$33:$B$776,M$155)+'СЕТ СН'!$F$15</f>
        <v>134.39007659999999</v>
      </c>
      <c r="N186" s="36">
        <f>SUMIFS(СВЦЭМ!$E$33:$E$776,СВЦЭМ!$A$33:$A$776,$A186,СВЦЭМ!$B$33:$B$776,N$155)+'СЕТ СН'!$F$15</f>
        <v>134.83087018000001</v>
      </c>
      <c r="O186" s="36">
        <f>SUMIFS(СВЦЭМ!$E$33:$E$776,СВЦЭМ!$A$33:$A$776,$A186,СВЦЭМ!$B$33:$B$776,O$155)+'СЕТ СН'!$F$15</f>
        <v>141.93198964999999</v>
      </c>
      <c r="P186" s="36">
        <f>SUMIFS(СВЦЭМ!$E$33:$E$776,СВЦЭМ!$A$33:$A$776,$A186,СВЦЭМ!$B$33:$B$776,P$155)+'СЕТ СН'!$F$15</f>
        <v>143.79439649</v>
      </c>
      <c r="Q186" s="36">
        <f>SUMIFS(СВЦЭМ!$E$33:$E$776,СВЦЭМ!$A$33:$A$776,$A186,СВЦЭМ!$B$33:$B$776,Q$155)+'СЕТ СН'!$F$15</f>
        <v>144.76836542000001</v>
      </c>
      <c r="R186" s="36">
        <f>SUMIFS(СВЦЭМ!$E$33:$E$776,СВЦЭМ!$A$33:$A$776,$A186,СВЦЭМ!$B$33:$B$776,R$155)+'СЕТ СН'!$F$15</f>
        <v>139.58345778</v>
      </c>
      <c r="S186" s="36">
        <f>SUMIFS(СВЦЭМ!$E$33:$E$776,СВЦЭМ!$A$33:$A$776,$A186,СВЦЭМ!$B$33:$B$776,S$155)+'СЕТ СН'!$F$15</f>
        <v>133.79285118000001</v>
      </c>
      <c r="T186" s="36">
        <f>SUMIFS(СВЦЭМ!$E$33:$E$776,СВЦЭМ!$A$33:$A$776,$A186,СВЦЭМ!$B$33:$B$776,T$155)+'СЕТ СН'!$F$15</f>
        <v>130.17976687000001</v>
      </c>
      <c r="U186" s="36">
        <f>SUMIFS(СВЦЭМ!$E$33:$E$776,СВЦЭМ!$A$33:$A$776,$A186,СВЦЭМ!$B$33:$B$776,U$155)+'СЕТ СН'!$F$15</f>
        <v>130.16172623</v>
      </c>
      <c r="V186" s="36">
        <f>SUMIFS(СВЦЭМ!$E$33:$E$776,СВЦЭМ!$A$33:$A$776,$A186,СВЦЭМ!$B$33:$B$776,V$155)+'СЕТ СН'!$F$15</f>
        <v>130.90706795</v>
      </c>
      <c r="W186" s="36">
        <f>SUMIFS(СВЦЭМ!$E$33:$E$776,СВЦЭМ!$A$33:$A$776,$A186,СВЦЭМ!$B$33:$B$776,W$155)+'СЕТ СН'!$F$15</f>
        <v>133.10750113</v>
      </c>
      <c r="X186" s="36">
        <f>SUMIFS(СВЦЭМ!$E$33:$E$776,СВЦЭМ!$A$33:$A$776,$A186,СВЦЭМ!$B$33:$B$776,X$155)+'СЕТ СН'!$F$15</f>
        <v>132.47407161000001</v>
      </c>
      <c r="Y186" s="36">
        <f>SUMIFS(СВЦЭМ!$E$33:$E$776,СВЦЭМ!$A$33:$A$776,$A186,СВЦЭМ!$B$33:$B$776,Y$155)+'СЕТ СН'!$F$15</f>
        <v>134.71724589999999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6" t="s">
        <v>7</v>
      </c>
      <c r="B188" s="130" t="s">
        <v>147</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2"/>
    </row>
    <row r="189" spans="1:27" ht="12.75" customHeight="1" x14ac:dyDescent="0.2">
      <c r="A189" s="137"/>
      <c r="B189" s="133"/>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row>
    <row r="190" spans="1:27" s="46" customFormat="1" ht="12.75" customHeight="1" x14ac:dyDescent="0.2">
      <c r="A190" s="138"/>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01.12.2020</v>
      </c>
      <c r="B191" s="36">
        <f>SUMIFS(СВЦЭМ!$F$33:$F$776,СВЦЭМ!$A$33:$A$776,$A191,СВЦЭМ!$B$33:$B$776,B$190)+'СЕТ СН'!$F$15</f>
        <v>135.92827664999999</v>
      </c>
      <c r="C191" s="36">
        <f>SUMIFS(СВЦЭМ!$F$33:$F$776,СВЦЭМ!$A$33:$A$776,$A191,СВЦЭМ!$B$33:$B$776,C$190)+'СЕТ СН'!$F$15</f>
        <v>146.08441544999999</v>
      </c>
      <c r="D191" s="36">
        <f>SUMIFS(СВЦЭМ!$F$33:$F$776,СВЦЭМ!$A$33:$A$776,$A191,СВЦЭМ!$B$33:$B$776,D$190)+'СЕТ СН'!$F$15</f>
        <v>146.82671414999999</v>
      </c>
      <c r="E191" s="36">
        <f>SUMIFS(СВЦЭМ!$F$33:$F$776,СВЦЭМ!$A$33:$A$776,$A191,СВЦЭМ!$B$33:$B$776,E$190)+'СЕТ СН'!$F$15</f>
        <v>147.69990283000001</v>
      </c>
      <c r="F191" s="36">
        <f>SUMIFS(СВЦЭМ!$F$33:$F$776,СВЦЭМ!$A$33:$A$776,$A191,СВЦЭМ!$B$33:$B$776,F$190)+'СЕТ СН'!$F$15</f>
        <v>145.97072398</v>
      </c>
      <c r="G191" s="36">
        <f>SUMIFS(СВЦЭМ!$F$33:$F$776,СВЦЭМ!$A$33:$A$776,$A191,СВЦЭМ!$B$33:$B$776,G$190)+'СЕТ СН'!$F$15</f>
        <v>143.99800901</v>
      </c>
      <c r="H191" s="36">
        <f>SUMIFS(СВЦЭМ!$F$33:$F$776,СВЦЭМ!$A$33:$A$776,$A191,СВЦЭМ!$B$33:$B$776,H$190)+'СЕТ СН'!$F$15</f>
        <v>139.30211567000001</v>
      </c>
      <c r="I191" s="36">
        <f>SUMIFS(СВЦЭМ!$F$33:$F$776,СВЦЭМ!$A$33:$A$776,$A191,СВЦЭМ!$B$33:$B$776,I$190)+'СЕТ СН'!$F$15</f>
        <v>130.15667701000001</v>
      </c>
      <c r="J191" s="36">
        <f>SUMIFS(СВЦЭМ!$F$33:$F$776,СВЦЭМ!$A$33:$A$776,$A191,СВЦЭМ!$B$33:$B$776,J$190)+'СЕТ СН'!$F$15</f>
        <v>123.88511419</v>
      </c>
      <c r="K191" s="36">
        <f>SUMIFS(СВЦЭМ!$F$33:$F$776,СВЦЭМ!$A$33:$A$776,$A191,СВЦЭМ!$B$33:$B$776,K$190)+'СЕТ СН'!$F$15</f>
        <v>119.06531911</v>
      </c>
      <c r="L191" s="36">
        <f>SUMIFS(СВЦЭМ!$F$33:$F$776,СВЦЭМ!$A$33:$A$776,$A191,СВЦЭМ!$B$33:$B$776,L$190)+'СЕТ СН'!$F$15</f>
        <v>121.35648831</v>
      </c>
      <c r="M191" s="36">
        <f>SUMIFS(СВЦЭМ!$F$33:$F$776,СВЦЭМ!$A$33:$A$776,$A191,СВЦЭМ!$B$33:$B$776,M$190)+'СЕТ СН'!$F$15</f>
        <v>124.6899215</v>
      </c>
      <c r="N191" s="36">
        <f>SUMIFS(СВЦЭМ!$F$33:$F$776,СВЦЭМ!$A$33:$A$776,$A191,СВЦЭМ!$B$33:$B$776,N$190)+'СЕТ СН'!$F$15</f>
        <v>125.7257973</v>
      </c>
      <c r="O191" s="36">
        <f>SUMIFS(СВЦЭМ!$F$33:$F$776,СВЦЭМ!$A$33:$A$776,$A191,СВЦЭМ!$B$33:$B$776,O$190)+'СЕТ СН'!$F$15</f>
        <v>132.32988721000001</v>
      </c>
      <c r="P191" s="36">
        <f>SUMIFS(СВЦЭМ!$F$33:$F$776,СВЦЭМ!$A$33:$A$776,$A191,СВЦЭМ!$B$33:$B$776,P$190)+'СЕТ СН'!$F$15</f>
        <v>134.36293173000001</v>
      </c>
      <c r="Q191" s="36">
        <f>SUMIFS(СВЦЭМ!$F$33:$F$776,СВЦЭМ!$A$33:$A$776,$A191,СВЦЭМ!$B$33:$B$776,Q$190)+'СЕТ СН'!$F$15</f>
        <v>133.95820534000001</v>
      </c>
      <c r="R191" s="36">
        <f>SUMIFS(СВЦЭМ!$F$33:$F$776,СВЦЭМ!$A$33:$A$776,$A191,СВЦЭМ!$B$33:$B$776,R$190)+'СЕТ СН'!$F$15</f>
        <v>128.78455880999999</v>
      </c>
      <c r="S191" s="36">
        <f>SUMIFS(СВЦЭМ!$F$33:$F$776,СВЦЭМ!$A$33:$A$776,$A191,СВЦЭМ!$B$33:$B$776,S$190)+'СЕТ СН'!$F$15</f>
        <v>122.74735241</v>
      </c>
      <c r="T191" s="36">
        <f>SUMIFS(СВЦЭМ!$F$33:$F$776,СВЦЭМ!$A$33:$A$776,$A191,СВЦЭМ!$B$33:$B$776,T$190)+'СЕТ СН'!$F$15</f>
        <v>120.52603005</v>
      </c>
      <c r="U191" s="36">
        <f>SUMIFS(СВЦЭМ!$F$33:$F$776,СВЦЭМ!$A$33:$A$776,$A191,СВЦЭМ!$B$33:$B$776,U$190)+'СЕТ СН'!$F$15</f>
        <v>120.82104133</v>
      </c>
      <c r="V191" s="36">
        <f>SUMIFS(СВЦЭМ!$F$33:$F$776,СВЦЭМ!$A$33:$A$776,$A191,СВЦЭМ!$B$33:$B$776,V$190)+'СЕТ СН'!$F$15</f>
        <v>123.90872177</v>
      </c>
      <c r="W191" s="36">
        <f>SUMIFS(СВЦЭМ!$F$33:$F$776,СВЦЭМ!$A$33:$A$776,$A191,СВЦЭМ!$B$33:$B$776,W$190)+'СЕТ СН'!$F$15</f>
        <v>126.04166426</v>
      </c>
      <c r="X191" s="36">
        <f>SUMIFS(СВЦЭМ!$F$33:$F$776,СВЦЭМ!$A$33:$A$776,$A191,СВЦЭМ!$B$33:$B$776,X$190)+'СЕТ СН'!$F$15</f>
        <v>127.1976896</v>
      </c>
      <c r="Y191" s="36">
        <f>SUMIFS(СВЦЭМ!$F$33:$F$776,СВЦЭМ!$A$33:$A$776,$A191,СВЦЭМ!$B$33:$B$776,Y$190)+'СЕТ СН'!$F$15</f>
        <v>130.98747582999999</v>
      </c>
      <c r="AA191" s="45"/>
    </row>
    <row r="192" spans="1:27" ht="15.75" x14ac:dyDescent="0.2">
      <c r="A192" s="35">
        <f>A191+1</f>
        <v>44167</v>
      </c>
      <c r="B192" s="36">
        <f>SUMIFS(СВЦЭМ!$F$33:$F$776,СВЦЭМ!$A$33:$A$776,$A192,СВЦЭМ!$B$33:$B$776,B$190)+'СЕТ СН'!$F$15</f>
        <v>140.95925038999999</v>
      </c>
      <c r="C192" s="36">
        <f>SUMIFS(СВЦЭМ!$F$33:$F$776,СВЦЭМ!$A$33:$A$776,$A192,СВЦЭМ!$B$33:$B$776,C$190)+'СЕТ СН'!$F$15</f>
        <v>150.60742198</v>
      </c>
      <c r="D192" s="36">
        <f>SUMIFS(СВЦЭМ!$F$33:$F$776,СВЦЭМ!$A$33:$A$776,$A192,СВЦЭМ!$B$33:$B$776,D$190)+'СЕТ СН'!$F$15</f>
        <v>151.67657613</v>
      </c>
      <c r="E192" s="36">
        <f>SUMIFS(СВЦЭМ!$F$33:$F$776,СВЦЭМ!$A$33:$A$776,$A192,СВЦЭМ!$B$33:$B$776,E$190)+'СЕТ СН'!$F$15</f>
        <v>151.86957354</v>
      </c>
      <c r="F192" s="36">
        <f>SUMIFS(СВЦЭМ!$F$33:$F$776,СВЦЭМ!$A$33:$A$776,$A192,СВЦЭМ!$B$33:$B$776,F$190)+'СЕТ СН'!$F$15</f>
        <v>151.32791047000001</v>
      </c>
      <c r="G192" s="36">
        <f>SUMIFS(СВЦЭМ!$F$33:$F$776,СВЦЭМ!$A$33:$A$776,$A192,СВЦЭМ!$B$33:$B$776,G$190)+'СЕТ СН'!$F$15</f>
        <v>149.98373022999999</v>
      </c>
      <c r="H192" s="36">
        <f>SUMIFS(СВЦЭМ!$F$33:$F$776,СВЦЭМ!$A$33:$A$776,$A192,СВЦЭМ!$B$33:$B$776,H$190)+'СЕТ СН'!$F$15</f>
        <v>144.15058929</v>
      </c>
      <c r="I192" s="36">
        <f>SUMIFS(СВЦЭМ!$F$33:$F$776,СВЦЭМ!$A$33:$A$776,$A192,СВЦЭМ!$B$33:$B$776,I$190)+'СЕТ СН'!$F$15</f>
        <v>136.08358243000001</v>
      </c>
      <c r="J192" s="36">
        <f>SUMIFS(СВЦЭМ!$F$33:$F$776,СВЦЭМ!$A$33:$A$776,$A192,СВЦЭМ!$B$33:$B$776,J$190)+'СЕТ СН'!$F$15</f>
        <v>127.67610806</v>
      </c>
      <c r="K192" s="36">
        <f>SUMIFS(СВЦЭМ!$F$33:$F$776,СВЦЭМ!$A$33:$A$776,$A192,СВЦЭМ!$B$33:$B$776,K$190)+'СЕТ СН'!$F$15</f>
        <v>122.00062807</v>
      </c>
      <c r="L192" s="36">
        <f>SUMIFS(СВЦЭМ!$F$33:$F$776,СВЦЭМ!$A$33:$A$776,$A192,СВЦЭМ!$B$33:$B$776,L$190)+'СЕТ СН'!$F$15</f>
        <v>125.32313228</v>
      </c>
      <c r="M192" s="36">
        <f>SUMIFS(СВЦЭМ!$F$33:$F$776,СВЦЭМ!$A$33:$A$776,$A192,СВЦЭМ!$B$33:$B$776,M$190)+'СЕТ СН'!$F$15</f>
        <v>129.15274590999999</v>
      </c>
      <c r="N192" s="36">
        <f>SUMIFS(СВЦЭМ!$F$33:$F$776,СВЦЭМ!$A$33:$A$776,$A192,СВЦЭМ!$B$33:$B$776,N$190)+'СЕТ СН'!$F$15</f>
        <v>127.73377375</v>
      </c>
      <c r="O192" s="36">
        <f>SUMIFS(СВЦЭМ!$F$33:$F$776,СВЦЭМ!$A$33:$A$776,$A192,СВЦЭМ!$B$33:$B$776,O$190)+'СЕТ СН'!$F$15</f>
        <v>135.40664545999999</v>
      </c>
      <c r="P192" s="36">
        <f>SUMIFS(СВЦЭМ!$F$33:$F$776,СВЦЭМ!$A$33:$A$776,$A192,СВЦЭМ!$B$33:$B$776,P$190)+'СЕТ СН'!$F$15</f>
        <v>140.95634294999999</v>
      </c>
      <c r="Q192" s="36">
        <f>SUMIFS(СВЦЭМ!$F$33:$F$776,СВЦЭМ!$A$33:$A$776,$A192,СВЦЭМ!$B$33:$B$776,Q$190)+'СЕТ СН'!$F$15</f>
        <v>139.59505211000001</v>
      </c>
      <c r="R192" s="36">
        <f>SUMIFS(СВЦЭМ!$F$33:$F$776,СВЦЭМ!$A$33:$A$776,$A192,СВЦЭМ!$B$33:$B$776,R$190)+'СЕТ СН'!$F$15</f>
        <v>129.61510555000001</v>
      </c>
      <c r="S192" s="36">
        <f>SUMIFS(СВЦЭМ!$F$33:$F$776,СВЦЭМ!$A$33:$A$776,$A192,СВЦЭМ!$B$33:$B$776,S$190)+'СЕТ СН'!$F$15</f>
        <v>128.19446249000001</v>
      </c>
      <c r="T192" s="36">
        <f>SUMIFS(СВЦЭМ!$F$33:$F$776,СВЦЭМ!$A$33:$A$776,$A192,СВЦЭМ!$B$33:$B$776,T$190)+'СЕТ СН'!$F$15</f>
        <v>121.03539489000001</v>
      </c>
      <c r="U192" s="36">
        <f>SUMIFS(СВЦЭМ!$F$33:$F$776,СВЦЭМ!$A$33:$A$776,$A192,СВЦЭМ!$B$33:$B$776,U$190)+'СЕТ СН'!$F$15</f>
        <v>120.99423456</v>
      </c>
      <c r="V192" s="36">
        <f>SUMIFS(СВЦЭМ!$F$33:$F$776,СВЦЭМ!$A$33:$A$776,$A192,СВЦЭМ!$B$33:$B$776,V$190)+'СЕТ СН'!$F$15</f>
        <v>127.57527755</v>
      </c>
      <c r="W192" s="36">
        <f>SUMIFS(СВЦЭМ!$F$33:$F$776,СВЦЭМ!$A$33:$A$776,$A192,СВЦЭМ!$B$33:$B$776,W$190)+'СЕТ СН'!$F$15</f>
        <v>127.89554267</v>
      </c>
      <c r="X192" s="36">
        <f>SUMIFS(СВЦЭМ!$F$33:$F$776,СВЦЭМ!$A$33:$A$776,$A192,СВЦЭМ!$B$33:$B$776,X$190)+'СЕТ СН'!$F$15</f>
        <v>127.54404155</v>
      </c>
      <c r="Y192" s="36">
        <f>SUMIFS(СВЦЭМ!$F$33:$F$776,СВЦЭМ!$A$33:$A$776,$A192,СВЦЭМ!$B$33:$B$776,Y$190)+'СЕТ СН'!$F$15</f>
        <v>129.96196739000001</v>
      </c>
    </row>
    <row r="193" spans="1:25" ht="15.75" x14ac:dyDescent="0.2">
      <c r="A193" s="35">
        <f t="shared" ref="A193:A221" si="5">A192+1</f>
        <v>44168</v>
      </c>
      <c r="B193" s="36">
        <f>SUMIFS(СВЦЭМ!$F$33:$F$776,СВЦЭМ!$A$33:$A$776,$A193,СВЦЭМ!$B$33:$B$776,B$190)+'СЕТ СН'!$F$15</f>
        <v>139.45404697000001</v>
      </c>
      <c r="C193" s="36">
        <f>SUMIFS(СВЦЭМ!$F$33:$F$776,СВЦЭМ!$A$33:$A$776,$A193,СВЦЭМ!$B$33:$B$776,C$190)+'СЕТ СН'!$F$15</f>
        <v>147.65793277</v>
      </c>
      <c r="D193" s="36">
        <f>SUMIFS(СВЦЭМ!$F$33:$F$776,СВЦЭМ!$A$33:$A$776,$A193,СВЦЭМ!$B$33:$B$776,D$190)+'СЕТ СН'!$F$15</f>
        <v>148.77430079999999</v>
      </c>
      <c r="E193" s="36">
        <f>SUMIFS(СВЦЭМ!$F$33:$F$776,СВЦЭМ!$A$33:$A$776,$A193,СВЦЭМ!$B$33:$B$776,E$190)+'СЕТ СН'!$F$15</f>
        <v>149.96918307000001</v>
      </c>
      <c r="F193" s="36">
        <f>SUMIFS(СВЦЭМ!$F$33:$F$776,СВЦЭМ!$A$33:$A$776,$A193,СВЦЭМ!$B$33:$B$776,F$190)+'СЕТ СН'!$F$15</f>
        <v>148.67629539000001</v>
      </c>
      <c r="G193" s="36">
        <f>SUMIFS(СВЦЭМ!$F$33:$F$776,СВЦЭМ!$A$33:$A$776,$A193,СВЦЭМ!$B$33:$B$776,G$190)+'СЕТ СН'!$F$15</f>
        <v>147.56402489000001</v>
      </c>
      <c r="H193" s="36">
        <f>SUMIFS(СВЦЭМ!$F$33:$F$776,СВЦЭМ!$A$33:$A$776,$A193,СВЦЭМ!$B$33:$B$776,H$190)+'СЕТ СН'!$F$15</f>
        <v>142.56198076000001</v>
      </c>
      <c r="I193" s="36">
        <f>SUMIFS(СВЦЭМ!$F$33:$F$776,СВЦЭМ!$A$33:$A$776,$A193,СВЦЭМ!$B$33:$B$776,I$190)+'СЕТ СН'!$F$15</f>
        <v>134.52027471</v>
      </c>
      <c r="J193" s="36">
        <f>SUMIFS(СВЦЭМ!$F$33:$F$776,СВЦЭМ!$A$33:$A$776,$A193,СВЦЭМ!$B$33:$B$776,J$190)+'СЕТ СН'!$F$15</f>
        <v>126.76446635000001</v>
      </c>
      <c r="K193" s="36">
        <f>SUMIFS(СВЦЭМ!$F$33:$F$776,СВЦЭМ!$A$33:$A$776,$A193,СВЦЭМ!$B$33:$B$776,K$190)+'СЕТ СН'!$F$15</f>
        <v>122.10361914000001</v>
      </c>
      <c r="L193" s="36">
        <f>SUMIFS(СВЦЭМ!$F$33:$F$776,СВЦЭМ!$A$33:$A$776,$A193,СВЦЭМ!$B$33:$B$776,L$190)+'СЕТ СН'!$F$15</f>
        <v>121.96448246</v>
      </c>
      <c r="M193" s="36">
        <f>SUMIFS(СВЦЭМ!$F$33:$F$776,СВЦЭМ!$A$33:$A$776,$A193,СВЦЭМ!$B$33:$B$776,M$190)+'СЕТ СН'!$F$15</f>
        <v>124.47193583000001</v>
      </c>
      <c r="N193" s="36">
        <f>SUMIFS(СВЦЭМ!$F$33:$F$776,СВЦЭМ!$A$33:$A$776,$A193,СВЦЭМ!$B$33:$B$776,N$190)+'СЕТ СН'!$F$15</f>
        <v>126.57451098999999</v>
      </c>
      <c r="O193" s="36">
        <f>SUMIFS(СВЦЭМ!$F$33:$F$776,СВЦЭМ!$A$33:$A$776,$A193,СВЦЭМ!$B$33:$B$776,O$190)+'СЕТ СН'!$F$15</f>
        <v>134.22176476999999</v>
      </c>
      <c r="P193" s="36">
        <f>SUMIFS(СВЦЭМ!$F$33:$F$776,СВЦЭМ!$A$33:$A$776,$A193,СВЦЭМ!$B$33:$B$776,P$190)+'СЕТ СН'!$F$15</f>
        <v>137.17294186999999</v>
      </c>
      <c r="Q193" s="36">
        <f>SUMIFS(СВЦЭМ!$F$33:$F$776,СВЦЭМ!$A$33:$A$776,$A193,СВЦЭМ!$B$33:$B$776,Q$190)+'СЕТ СН'!$F$15</f>
        <v>136.51093409000001</v>
      </c>
      <c r="R193" s="36">
        <f>SUMIFS(СВЦЭМ!$F$33:$F$776,СВЦЭМ!$A$33:$A$776,$A193,СВЦЭМ!$B$33:$B$776,R$190)+'СЕТ СН'!$F$15</f>
        <v>131.00246326999999</v>
      </c>
      <c r="S193" s="36">
        <f>SUMIFS(СВЦЭМ!$F$33:$F$776,СВЦЭМ!$A$33:$A$776,$A193,СВЦЭМ!$B$33:$B$776,S$190)+'СЕТ СН'!$F$15</f>
        <v>127.12296774000001</v>
      </c>
      <c r="T193" s="36">
        <f>SUMIFS(СВЦЭМ!$F$33:$F$776,СВЦЭМ!$A$33:$A$776,$A193,СВЦЭМ!$B$33:$B$776,T$190)+'СЕТ СН'!$F$15</f>
        <v>123.20214061</v>
      </c>
      <c r="U193" s="36">
        <f>SUMIFS(СВЦЭМ!$F$33:$F$776,СВЦЭМ!$A$33:$A$776,$A193,СВЦЭМ!$B$33:$B$776,U$190)+'СЕТ СН'!$F$15</f>
        <v>124.22954348</v>
      </c>
      <c r="V193" s="36">
        <f>SUMIFS(СВЦЭМ!$F$33:$F$776,СВЦЭМ!$A$33:$A$776,$A193,СВЦЭМ!$B$33:$B$776,V$190)+'СЕТ СН'!$F$15</f>
        <v>126.14385061</v>
      </c>
      <c r="W193" s="36">
        <f>SUMIFS(СВЦЭМ!$F$33:$F$776,СВЦЭМ!$A$33:$A$776,$A193,СВЦЭМ!$B$33:$B$776,W$190)+'СЕТ СН'!$F$15</f>
        <v>128.17772522999999</v>
      </c>
      <c r="X193" s="36">
        <f>SUMIFS(СВЦЭМ!$F$33:$F$776,СВЦЭМ!$A$33:$A$776,$A193,СВЦЭМ!$B$33:$B$776,X$190)+'СЕТ СН'!$F$15</f>
        <v>128.89662292</v>
      </c>
      <c r="Y193" s="36">
        <f>SUMIFS(СВЦЭМ!$F$33:$F$776,СВЦЭМ!$A$33:$A$776,$A193,СВЦЭМ!$B$33:$B$776,Y$190)+'СЕТ СН'!$F$15</f>
        <v>131.00290468</v>
      </c>
    </row>
    <row r="194" spans="1:25" ht="15.75" x14ac:dyDescent="0.2">
      <c r="A194" s="35">
        <f t="shared" si="5"/>
        <v>44169</v>
      </c>
      <c r="B194" s="36">
        <f>SUMIFS(СВЦЭМ!$F$33:$F$776,СВЦЭМ!$A$33:$A$776,$A194,СВЦЭМ!$B$33:$B$776,B$190)+'СЕТ СН'!$F$15</f>
        <v>132.91274548999999</v>
      </c>
      <c r="C194" s="36">
        <f>SUMIFS(СВЦЭМ!$F$33:$F$776,СВЦЭМ!$A$33:$A$776,$A194,СВЦЭМ!$B$33:$B$776,C$190)+'СЕТ СН'!$F$15</f>
        <v>142.22722633000001</v>
      </c>
      <c r="D194" s="36">
        <f>SUMIFS(СВЦЭМ!$F$33:$F$776,СВЦЭМ!$A$33:$A$776,$A194,СВЦЭМ!$B$33:$B$776,D$190)+'СЕТ СН'!$F$15</f>
        <v>144.31586193999999</v>
      </c>
      <c r="E194" s="36">
        <f>SUMIFS(СВЦЭМ!$F$33:$F$776,СВЦЭМ!$A$33:$A$776,$A194,СВЦЭМ!$B$33:$B$776,E$190)+'СЕТ СН'!$F$15</f>
        <v>145.57694605</v>
      </c>
      <c r="F194" s="36">
        <f>SUMIFS(СВЦЭМ!$F$33:$F$776,СВЦЭМ!$A$33:$A$776,$A194,СВЦЭМ!$B$33:$B$776,F$190)+'СЕТ СН'!$F$15</f>
        <v>144.55129797000001</v>
      </c>
      <c r="G194" s="36">
        <f>SUMIFS(СВЦЭМ!$F$33:$F$776,СВЦЭМ!$A$33:$A$776,$A194,СВЦЭМ!$B$33:$B$776,G$190)+'СЕТ СН'!$F$15</f>
        <v>142.98493396999999</v>
      </c>
      <c r="H194" s="36">
        <f>SUMIFS(СВЦЭМ!$F$33:$F$776,СВЦЭМ!$A$33:$A$776,$A194,СВЦЭМ!$B$33:$B$776,H$190)+'СЕТ СН'!$F$15</f>
        <v>138.02760456999999</v>
      </c>
      <c r="I194" s="36">
        <f>SUMIFS(СВЦЭМ!$F$33:$F$776,СВЦЭМ!$A$33:$A$776,$A194,СВЦЭМ!$B$33:$B$776,I$190)+'СЕТ СН'!$F$15</f>
        <v>131.59594389</v>
      </c>
      <c r="J194" s="36">
        <f>SUMIFS(СВЦЭМ!$F$33:$F$776,СВЦЭМ!$A$33:$A$776,$A194,СВЦЭМ!$B$33:$B$776,J$190)+'СЕТ СН'!$F$15</f>
        <v>128.45922741999999</v>
      </c>
      <c r="K194" s="36">
        <f>SUMIFS(СВЦЭМ!$F$33:$F$776,СВЦЭМ!$A$33:$A$776,$A194,СВЦЭМ!$B$33:$B$776,K$190)+'СЕТ СН'!$F$15</f>
        <v>129.909367</v>
      </c>
      <c r="L194" s="36">
        <f>SUMIFS(СВЦЭМ!$F$33:$F$776,СВЦЭМ!$A$33:$A$776,$A194,СВЦЭМ!$B$33:$B$776,L$190)+'СЕТ СН'!$F$15</f>
        <v>130.53431338999999</v>
      </c>
      <c r="M194" s="36">
        <f>SUMIFS(СВЦЭМ!$F$33:$F$776,СВЦЭМ!$A$33:$A$776,$A194,СВЦЭМ!$B$33:$B$776,M$190)+'СЕТ СН'!$F$15</f>
        <v>130.13555299000001</v>
      </c>
      <c r="N194" s="36">
        <f>SUMIFS(СВЦЭМ!$F$33:$F$776,СВЦЭМ!$A$33:$A$776,$A194,СВЦЭМ!$B$33:$B$776,N$190)+'СЕТ СН'!$F$15</f>
        <v>130.67181325999999</v>
      </c>
      <c r="O194" s="36">
        <f>SUMIFS(СВЦЭМ!$F$33:$F$776,СВЦЭМ!$A$33:$A$776,$A194,СВЦЭМ!$B$33:$B$776,O$190)+'СЕТ СН'!$F$15</f>
        <v>136.78702308999999</v>
      </c>
      <c r="P194" s="36">
        <f>SUMIFS(СВЦЭМ!$F$33:$F$776,СВЦЭМ!$A$33:$A$776,$A194,СВЦЭМ!$B$33:$B$776,P$190)+'СЕТ СН'!$F$15</f>
        <v>138.59841005000001</v>
      </c>
      <c r="Q194" s="36">
        <f>SUMIFS(СВЦЭМ!$F$33:$F$776,СВЦЭМ!$A$33:$A$776,$A194,СВЦЭМ!$B$33:$B$776,Q$190)+'СЕТ СН'!$F$15</f>
        <v>139.09802413</v>
      </c>
      <c r="R194" s="36">
        <f>SUMIFS(СВЦЭМ!$F$33:$F$776,СВЦЭМ!$A$33:$A$776,$A194,СВЦЭМ!$B$33:$B$776,R$190)+'СЕТ СН'!$F$15</f>
        <v>132.25575850000001</v>
      </c>
      <c r="S194" s="36">
        <f>SUMIFS(СВЦЭМ!$F$33:$F$776,СВЦЭМ!$A$33:$A$776,$A194,СВЦЭМ!$B$33:$B$776,S$190)+'СЕТ СН'!$F$15</f>
        <v>127.65236964</v>
      </c>
      <c r="T194" s="36">
        <f>SUMIFS(СВЦЭМ!$F$33:$F$776,СВЦЭМ!$A$33:$A$776,$A194,СВЦЭМ!$B$33:$B$776,T$190)+'СЕТ СН'!$F$15</f>
        <v>129.74946217999999</v>
      </c>
      <c r="U194" s="36">
        <f>SUMIFS(СВЦЭМ!$F$33:$F$776,СВЦЭМ!$A$33:$A$776,$A194,СВЦЭМ!$B$33:$B$776,U$190)+'СЕТ СН'!$F$15</f>
        <v>129.46654312000001</v>
      </c>
      <c r="V194" s="36">
        <f>SUMIFS(СВЦЭМ!$F$33:$F$776,СВЦЭМ!$A$33:$A$776,$A194,СВЦЭМ!$B$33:$B$776,V$190)+'СЕТ СН'!$F$15</f>
        <v>128.76245311</v>
      </c>
      <c r="W194" s="36">
        <f>SUMIFS(СВЦЭМ!$F$33:$F$776,СВЦЭМ!$A$33:$A$776,$A194,СВЦЭМ!$B$33:$B$776,W$190)+'СЕТ СН'!$F$15</f>
        <v>128.597903</v>
      </c>
      <c r="X194" s="36">
        <f>SUMIFS(СВЦЭМ!$F$33:$F$776,СВЦЭМ!$A$33:$A$776,$A194,СВЦЭМ!$B$33:$B$776,X$190)+'СЕТ СН'!$F$15</f>
        <v>128.14493787999999</v>
      </c>
      <c r="Y194" s="36">
        <f>SUMIFS(СВЦЭМ!$F$33:$F$776,СВЦЭМ!$A$33:$A$776,$A194,СВЦЭМ!$B$33:$B$776,Y$190)+'СЕТ СН'!$F$15</f>
        <v>131.63649437000001</v>
      </c>
    </row>
    <row r="195" spans="1:25" ht="15.75" x14ac:dyDescent="0.2">
      <c r="A195" s="35">
        <f t="shared" si="5"/>
        <v>44170</v>
      </c>
      <c r="B195" s="36">
        <f>SUMIFS(СВЦЭМ!$F$33:$F$776,СВЦЭМ!$A$33:$A$776,$A195,СВЦЭМ!$B$33:$B$776,B$190)+'СЕТ СН'!$F$15</f>
        <v>138.06197072000001</v>
      </c>
      <c r="C195" s="36">
        <f>SUMIFS(СВЦЭМ!$F$33:$F$776,СВЦЭМ!$A$33:$A$776,$A195,СВЦЭМ!$B$33:$B$776,C$190)+'СЕТ СН'!$F$15</f>
        <v>146.24498843999999</v>
      </c>
      <c r="D195" s="36">
        <f>SUMIFS(СВЦЭМ!$F$33:$F$776,СВЦЭМ!$A$33:$A$776,$A195,СВЦЭМ!$B$33:$B$776,D$190)+'СЕТ СН'!$F$15</f>
        <v>149.55488020000001</v>
      </c>
      <c r="E195" s="36">
        <f>SUMIFS(СВЦЭМ!$F$33:$F$776,СВЦЭМ!$A$33:$A$776,$A195,СВЦЭМ!$B$33:$B$776,E$190)+'СЕТ СН'!$F$15</f>
        <v>149.00973159</v>
      </c>
      <c r="F195" s="36">
        <f>SUMIFS(СВЦЭМ!$F$33:$F$776,СВЦЭМ!$A$33:$A$776,$A195,СВЦЭМ!$B$33:$B$776,F$190)+'СЕТ СН'!$F$15</f>
        <v>149.01103003</v>
      </c>
      <c r="G195" s="36">
        <f>SUMIFS(СВЦЭМ!$F$33:$F$776,СВЦЭМ!$A$33:$A$776,$A195,СВЦЭМ!$B$33:$B$776,G$190)+'СЕТ СН'!$F$15</f>
        <v>147.62177836000001</v>
      </c>
      <c r="H195" s="36">
        <f>SUMIFS(СВЦЭМ!$F$33:$F$776,СВЦЭМ!$A$33:$A$776,$A195,СВЦЭМ!$B$33:$B$776,H$190)+'СЕТ СН'!$F$15</f>
        <v>144.46653792000001</v>
      </c>
      <c r="I195" s="36">
        <f>SUMIFS(СВЦЭМ!$F$33:$F$776,СВЦЭМ!$A$33:$A$776,$A195,СВЦЭМ!$B$33:$B$776,I$190)+'СЕТ СН'!$F$15</f>
        <v>135.12901822000001</v>
      </c>
      <c r="J195" s="36">
        <f>SUMIFS(СВЦЭМ!$F$33:$F$776,СВЦЭМ!$A$33:$A$776,$A195,СВЦЭМ!$B$33:$B$776,J$190)+'СЕТ СН'!$F$15</f>
        <v>127.2630619</v>
      </c>
      <c r="K195" s="36">
        <f>SUMIFS(СВЦЭМ!$F$33:$F$776,СВЦЭМ!$A$33:$A$776,$A195,СВЦЭМ!$B$33:$B$776,K$190)+'СЕТ СН'!$F$15</f>
        <v>125.43702116</v>
      </c>
      <c r="L195" s="36">
        <f>SUMIFS(СВЦЭМ!$F$33:$F$776,СВЦЭМ!$A$33:$A$776,$A195,СВЦЭМ!$B$33:$B$776,L$190)+'СЕТ СН'!$F$15</f>
        <v>126.69337587</v>
      </c>
      <c r="M195" s="36">
        <f>SUMIFS(СВЦЭМ!$F$33:$F$776,СВЦЭМ!$A$33:$A$776,$A195,СВЦЭМ!$B$33:$B$776,M$190)+'СЕТ СН'!$F$15</f>
        <v>125.93583056999999</v>
      </c>
      <c r="N195" s="36">
        <f>SUMIFS(СВЦЭМ!$F$33:$F$776,СВЦЭМ!$A$33:$A$776,$A195,СВЦЭМ!$B$33:$B$776,N$190)+'СЕТ СН'!$F$15</f>
        <v>124.73478178000001</v>
      </c>
      <c r="O195" s="36">
        <f>SUMIFS(СВЦЭМ!$F$33:$F$776,СВЦЭМ!$A$33:$A$776,$A195,СВЦЭМ!$B$33:$B$776,O$190)+'СЕТ СН'!$F$15</f>
        <v>132.28418400999999</v>
      </c>
      <c r="P195" s="36">
        <f>SUMIFS(СВЦЭМ!$F$33:$F$776,СВЦЭМ!$A$33:$A$776,$A195,СВЦЭМ!$B$33:$B$776,P$190)+'СЕТ СН'!$F$15</f>
        <v>135.13655681</v>
      </c>
      <c r="Q195" s="36">
        <f>SUMIFS(СВЦЭМ!$F$33:$F$776,СВЦЭМ!$A$33:$A$776,$A195,СВЦЭМ!$B$33:$B$776,Q$190)+'СЕТ СН'!$F$15</f>
        <v>135.26390187999999</v>
      </c>
      <c r="R195" s="36">
        <f>SUMIFS(СВЦЭМ!$F$33:$F$776,СВЦЭМ!$A$33:$A$776,$A195,СВЦЭМ!$B$33:$B$776,R$190)+'СЕТ СН'!$F$15</f>
        <v>130.54100579999999</v>
      </c>
      <c r="S195" s="36">
        <f>SUMIFS(СВЦЭМ!$F$33:$F$776,СВЦЭМ!$A$33:$A$776,$A195,СВЦЭМ!$B$33:$B$776,S$190)+'СЕТ СН'!$F$15</f>
        <v>126.67902316</v>
      </c>
      <c r="T195" s="36">
        <f>SUMIFS(СВЦЭМ!$F$33:$F$776,СВЦЭМ!$A$33:$A$776,$A195,СВЦЭМ!$B$33:$B$776,T$190)+'СЕТ СН'!$F$15</f>
        <v>128.38867947</v>
      </c>
      <c r="U195" s="36">
        <f>SUMIFS(СВЦЭМ!$F$33:$F$776,СВЦЭМ!$A$33:$A$776,$A195,СВЦЭМ!$B$33:$B$776,U$190)+'СЕТ СН'!$F$15</f>
        <v>126.85691713999999</v>
      </c>
      <c r="V195" s="36">
        <f>SUMIFS(СВЦЭМ!$F$33:$F$776,СВЦЭМ!$A$33:$A$776,$A195,СВЦЭМ!$B$33:$B$776,V$190)+'СЕТ СН'!$F$15</f>
        <v>125.34091556</v>
      </c>
      <c r="W195" s="36">
        <f>SUMIFS(СВЦЭМ!$F$33:$F$776,СВЦЭМ!$A$33:$A$776,$A195,СВЦЭМ!$B$33:$B$776,W$190)+'СЕТ СН'!$F$15</f>
        <v>124.7013991</v>
      </c>
      <c r="X195" s="36">
        <f>SUMIFS(СВЦЭМ!$F$33:$F$776,СВЦЭМ!$A$33:$A$776,$A195,СВЦЭМ!$B$33:$B$776,X$190)+'СЕТ СН'!$F$15</f>
        <v>125.60814176</v>
      </c>
      <c r="Y195" s="36">
        <f>SUMIFS(СВЦЭМ!$F$33:$F$776,СВЦЭМ!$A$33:$A$776,$A195,СВЦЭМ!$B$33:$B$776,Y$190)+'СЕТ СН'!$F$15</f>
        <v>128.78261968999999</v>
      </c>
    </row>
    <row r="196" spans="1:25" ht="15.75" x14ac:dyDescent="0.2">
      <c r="A196" s="35">
        <f t="shared" si="5"/>
        <v>44171</v>
      </c>
      <c r="B196" s="36">
        <f>SUMIFS(СВЦЭМ!$F$33:$F$776,СВЦЭМ!$A$33:$A$776,$A196,СВЦЭМ!$B$33:$B$776,B$190)+'СЕТ СН'!$F$15</f>
        <v>137.24216196</v>
      </c>
      <c r="C196" s="36">
        <f>SUMIFS(СВЦЭМ!$F$33:$F$776,СВЦЭМ!$A$33:$A$776,$A196,СВЦЭМ!$B$33:$B$776,C$190)+'СЕТ СН'!$F$15</f>
        <v>146.17665350999999</v>
      </c>
      <c r="D196" s="36">
        <f>SUMIFS(СВЦЭМ!$F$33:$F$776,СВЦЭМ!$A$33:$A$776,$A196,СВЦЭМ!$B$33:$B$776,D$190)+'СЕТ СН'!$F$15</f>
        <v>147.99078634</v>
      </c>
      <c r="E196" s="36">
        <f>SUMIFS(СВЦЭМ!$F$33:$F$776,СВЦЭМ!$A$33:$A$776,$A196,СВЦЭМ!$B$33:$B$776,E$190)+'СЕТ СН'!$F$15</f>
        <v>149.45733942999999</v>
      </c>
      <c r="F196" s="36">
        <f>SUMIFS(СВЦЭМ!$F$33:$F$776,СВЦЭМ!$A$33:$A$776,$A196,СВЦЭМ!$B$33:$B$776,F$190)+'СЕТ СН'!$F$15</f>
        <v>149.57800204</v>
      </c>
      <c r="G196" s="36">
        <f>SUMIFS(СВЦЭМ!$F$33:$F$776,СВЦЭМ!$A$33:$A$776,$A196,СВЦЭМ!$B$33:$B$776,G$190)+'СЕТ СН'!$F$15</f>
        <v>148.47021334999999</v>
      </c>
      <c r="H196" s="36">
        <f>SUMIFS(СВЦЭМ!$F$33:$F$776,СВЦЭМ!$A$33:$A$776,$A196,СВЦЭМ!$B$33:$B$776,H$190)+'СЕТ СН'!$F$15</f>
        <v>147.15037871999999</v>
      </c>
      <c r="I196" s="36">
        <f>SUMIFS(СВЦЭМ!$F$33:$F$776,СВЦЭМ!$A$33:$A$776,$A196,СВЦЭМ!$B$33:$B$776,I$190)+'СЕТ СН'!$F$15</f>
        <v>139.18816186000001</v>
      </c>
      <c r="J196" s="36">
        <f>SUMIFS(СВЦЭМ!$F$33:$F$776,СВЦЭМ!$A$33:$A$776,$A196,СВЦЭМ!$B$33:$B$776,J$190)+'СЕТ СН'!$F$15</f>
        <v>129.04199211</v>
      </c>
      <c r="K196" s="36">
        <f>SUMIFS(СВЦЭМ!$F$33:$F$776,СВЦЭМ!$A$33:$A$776,$A196,СВЦЭМ!$B$33:$B$776,K$190)+'СЕТ СН'!$F$15</f>
        <v>123.21790068999999</v>
      </c>
      <c r="L196" s="36">
        <f>SUMIFS(СВЦЭМ!$F$33:$F$776,СВЦЭМ!$A$33:$A$776,$A196,СВЦЭМ!$B$33:$B$776,L$190)+'СЕТ СН'!$F$15</f>
        <v>123.61515731</v>
      </c>
      <c r="M196" s="36">
        <f>SUMIFS(СВЦЭМ!$F$33:$F$776,СВЦЭМ!$A$33:$A$776,$A196,СВЦЭМ!$B$33:$B$776,M$190)+'СЕТ СН'!$F$15</f>
        <v>123.49047139</v>
      </c>
      <c r="N196" s="36">
        <f>SUMIFS(СВЦЭМ!$F$33:$F$776,СВЦЭМ!$A$33:$A$776,$A196,СВЦЭМ!$B$33:$B$776,N$190)+'СЕТ СН'!$F$15</f>
        <v>123.71931932</v>
      </c>
      <c r="O196" s="36">
        <f>SUMIFS(СВЦЭМ!$F$33:$F$776,СВЦЭМ!$A$33:$A$776,$A196,СВЦЭМ!$B$33:$B$776,O$190)+'СЕТ СН'!$F$15</f>
        <v>132.23519573999999</v>
      </c>
      <c r="P196" s="36">
        <f>SUMIFS(СВЦЭМ!$F$33:$F$776,СВЦЭМ!$A$33:$A$776,$A196,СВЦЭМ!$B$33:$B$776,P$190)+'СЕТ СН'!$F$15</f>
        <v>134.89068173999999</v>
      </c>
      <c r="Q196" s="36">
        <f>SUMIFS(СВЦЭМ!$F$33:$F$776,СВЦЭМ!$A$33:$A$776,$A196,СВЦЭМ!$B$33:$B$776,Q$190)+'СЕТ СН'!$F$15</f>
        <v>135.9150396</v>
      </c>
      <c r="R196" s="36">
        <f>SUMIFS(СВЦЭМ!$F$33:$F$776,СВЦЭМ!$A$33:$A$776,$A196,СВЦЭМ!$B$33:$B$776,R$190)+'СЕТ СН'!$F$15</f>
        <v>129.25442369000001</v>
      </c>
      <c r="S196" s="36">
        <f>SUMIFS(СВЦЭМ!$F$33:$F$776,СВЦЭМ!$A$33:$A$776,$A196,СВЦЭМ!$B$33:$B$776,S$190)+'СЕТ СН'!$F$15</f>
        <v>124.36410924</v>
      </c>
      <c r="T196" s="36">
        <f>SUMIFS(СВЦЭМ!$F$33:$F$776,СВЦЭМ!$A$33:$A$776,$A196,СВЦЭМ!$B$33:$B$776,T$190)+'СЕТ СН'!$F$15</f>
        <v>127.60222442</v>
      </c>
      <c r="U196" s="36">
        <f>SUMIFS(СВЦЭМ!$F$33:$F$776,СВЦЭМ!$A$33:$A$776,$A196,СВЦЭМ!$B$33:$B$776,U$190)+'СЕТ СН'!$F$15</f>
        <v>127.14902983</v>
      </c>
      <c r="V196" s="36">
        <f>SUMIFS(СВЦЭМ!$F$33:$F$776,СВЦЭМ!$A$33:$A$776,$A196,СВЦЭМ!$B$33:$B$776,V$190)+'СЕТ СН'!$F$15</f>
        <v>126.44032224999999</v>
      </c>
      <c r="W196" s="36">
        <f>SUMIFS(СВЦЭМ!$F$33:$F$776,СВЦЭМ!$A$33:$A$776,$A196,СВЦЭМ!$B$33:$B$776,W$190)+'СЕТ СН'!$F$15</f>
        <v>125.01913054000001</v>
      </c>
      <c r="X196" s="36">
        <f>SUMIFS(СВЦЭМ!$F$33:$F$776,СВЦЭМ!$A$33:$A$776,$A196,СВЦЭМ!$B$33:$B$776,X$190)+'СЕТ СН'!$F$15</f>
        <v>123.58029691999999</v>
      </c>
      <c r="Y196" s="36">
        <f>SUMIFS(СВЦЭМ!$F$33:$F$776,СВЦЭМ!$A$33:$A$776,$A196,СВЦЭМ!$B$33:$B$776,Y$190)+'СЕТ СН'!$F$15</f>
        <v>127.70082072</v>
      </c>
    </row>
    <row r="197" spans="1:25" ht="15.75" x14ac:dyDescent="0.2">
      <c r="A197" s="35">
        <f t="shared" si="5"/>
        <v>44172</v>
      </c>
      <c r="B197" s="36">
        <f>SUMIFS(СВЦЭМ!$F$33:$F$776,СВЦЭМ!$A$33:$A$776,$A197,СВЦЭМ!$B$33:$B$776,B$190)+'СЕТ СН'!$F$15</f>
        <v>138.11704687</v>
      </c>
      <c r="C197" s="36">
        <f>SUMIFS(СВЦЭМ!$F$33:$F$776,СВЦЭМ!$A$33:$A$776,$A197,СВЦЭМ!$B$33:$B$776,C$190)+'СЕТ СН'!$F$15</f>
        <v>146.11664547999999</v>
      </c>
      <c r="D197" s="36">
        <f>SUMIFS(СВЦЭМ!$F$33:$F$776,СВЦЭМ!$A$33:$A$776,$A197,СВЦЭМ!$B$33:$B$776,D$190)+'СЕТ СН'!$F$15</f>
        <v>148.76582965</v>
      </c>
      <c r="E197" s="36">
        <f>SUMIFS(СВЦЭМ!$F$33:$F$776,СВЦЭМ!$A$33:$A$776,$A197,СВЦЭМ!$B$33:$B$776,E$190)+'СЕТ СН'!$F$15</f>
        <v>150.17289036</v>
      </c>
      <c r="F197" s="36">
        <f>SUMIFS(СВЦЭМ!$F$33:$F$776,СВЦЭМ!$A$33:$A$776,$A197,СВЦЭМ!$B$33:$B$776,F$190)+'СЕТ СН'!$F$15</f>
        <v>149.41427630999999</v>
      </c>
      <c r="G197" s="36">
        <f>SUMIFS(СВЦЭМ!$F$33:$F$776,СВЦЭМ!$A$33:$A$776,$A197,СВЦЭМ!$B$33:$B$776,G$190)+'СЕТ СН'!$F$15</f>
        <v>147.23936918999999</v>
      </c>
      <c r="H197" s="36">
        <f>SUMIFS(СВЦЭМ!$F$33:$F$776,СВЦЭМ!$A$33:$A$776,$A197,СВЦЭМ!$B$33:$B$776,H$190)+'СЕТ СН'!$F$15</f>
        <v>141.79518877000001</v>
      </c>
      <c r="I197" s="36">
        <f>SUMIFS(СВЦЭМ!$F$33:$F$776,СВЦЭМ!$A$33:$A$776,$A197,СВЦЭМ!$B$33:$B$776,I$190)+'СЕТ СН'!$F$15</f>
        <v>134.32591095000001</v>
      </c>
      <c r="J197" s="36">
        <f>SUMIFS(СВЦЭМ!$F$33:$F$776,СВЦЭМ!$A$33:$A$776,$A197,СВЦЭМ!$B$33:$B$776,J$190)+'СЕТ СН'!$F$15</f>
        <v>132.61553635999999</v>
      </c>
      <c r="K197" s="36">
        <f>SUMIFS(СВЦЭМ!$F$33:$F$776,СВЦЭМ!$A$33:$A$776,$A197,СВЦЭМ!$B$33:$B$776,K$190)+'СЕТ СН'!$F$15</f>
        <v>128.70622903</v>
      </c>
      <c r="L197" s="36">
        <f>SUMIFS(СВЦЭМ!$F$33:$F$776,СВЦЭМ!$A$33:$A$776,$A197,СВЦЭМ!$B$33:$B$776,L$190)+'СЕТ СН'!$F$15</f>
        <v>129.25108657000001</v>
      </c>
      <c r="M197" s="36">
        <f>SUMIFS(СВЦЭМ!$F$33:$F$776,СВЦЭМ!$A$33:$A$776,$A197,СВЦЭМ!$B$33:$B$776,M$190)+'СЕТ СН'!$F$15</f>
        <v>127.6770969</v>
      </c>
      <c r="N197" s="36">
        <f>SUMIFS(СВЦЭМ!$F$33:$F$776,СВЦЭМ!$A$33:$A$776,$A197,СВЦЭМ!$B$33:$B$776,N$190)+'СЕТ СН'!$F$15</f>
        <v>125.83473091</v>
      </c>
      <c r="O197" s="36">
        <f>SUMIFS(СВЦЭМ!$F$33:$F$776,СВЦЭМ!$A$33:$A$776,$A197,СВЦЭМ!$B$33:$B$776,O$190)+'СЕТ СН'!$F$15</f>
        <v>131.51376615000001</v>
      </c>
      <c r="P197" s="36">
        <f>SUMIFS(СВЦЭМ!$F$33:$F$776,СВЦЭМ!$A$33:$A$776,$A197,СВЦЭМ!$B$33:$B$776,P$190)+'СЕТ СН'!$F$15</f>
        <v>134.47296487</v>
      </c>
      <c r="Q197" s="36">
        <f>SUMIFS(СВЦЭМ!$F$33:$F$776,СВЦЭМ!$A$33:$A$776,$A197,СВЦЭМ!$B$33:$B$776,Q$190)+'СЕТ СН'!$F$15</f>
        <v>134.64993903000001</v>
      </c>
      <c r="R197" s="36">
        <f>SUMIFS(СВЦЭМ!$F$33:$F$776,СВЦЭМ!$A$33:$A$776,$A197,СВЦЭМ!$B$33:$B$776,R$190)+'СЕТ СН'!$F$15</f>
        <v>128.11344477</v>
      </c>
      <c r="S197" s="36">
        <f>SUMIFS(СВЦЭМ!$F$33:$F$776,СВЦЭМ!$A$33:$A$776,$A197,СВЦЭМ!$B$33:$B$776,S$190)+'СЕТ СН'!$F$15</f>
        <v>126.91713238</v>
      </c>
      <c r="T197" s="36">
        <f>SUMIFS(СВЦЭМ!$F$33:$F$776,СВЦЭМ!$A$33:$A$776,$A197,СВЦЭМ!$B$33:$B$776,T$190)+'СЕТ СН'!$F$15</f>
        <v>128.74441252</v>
      </c>
      <c r="U197" s="36">
        <f>SUMIFS(СВЦЭМ!$F$33:$F$776,СВЦЭМ!$A$33:$A$776,$A197,СВЦЭМ!$B$33:$B$776,U$190)+'СЕТ СН'!$F$15</f>
        <v>127.12055156</v>
      </c>
      <c r="V197" s="36">
        <f>SUMIFS(СВЦЭМ!$F$33:$F$776,СВЦЭМ!$A$33:$A$776,$A197,СВЦЭМ!$B$33:$B$776,V$190)+'СЕТ СН'!$F$15</f>
        <v>127.53620546000001</v>
      </c>
      <c r="W197" s="36">
        <f>SUMIFS(СВЦЭМ!$F$33:$F$776,СВЦЭМ!$A$33:$A$776,$A197,СВЦЭМ!$B$33:$B$776,W$190)+'СЕТ СН'!$F$15</f>
        <v>128.23365454</v>
      </c>
      <c r="X197" s="36">
        <f>SUMIFS(СВЦЭМ!$F$33:$F$776,СВЦЭМ!$A$33:$A$776,$A197,СВЦЭМ!$B$33:$B$776,X$190)+'СЕТ СН'!$F$15</f>
        <v>127.17780973000001</v>
      </c>
      <c r="Y197" s="36">
        <f>SUMIFS(СВЦЭМ!$F$33:$F$776,СВЦЭМ!$A$33:$A$776,$A197,СВЦЭМ!$B$33:$B$776,Y$190)+'СЕТ СН'!$F$15</f>
        <v>130.03994470000001</v>
      </c>
    </row>
    <row r="198" spans="1:25" ht="15.75" x14ac:dyDescent="0.2">
      <c r="A198" s="35">
        <f t="shared" si="5"/>
        <v>44173</v>
      </c>
      <c r="B198" s="36">
        <f>SUMIFS(СВЦЭМ!$F$33:$F$776,СВЦЭМ!$A$33:$A$776,$A198,СВЦЭМ!$B$33:$B$776,B$190)+'СЕТ СН'!$F$15</f>
        <v>136.55158892</v>
      </c>
      <c r="C198" s="36">
        <f>SUMIFS(СВЦЭМ!$F$33:$F$776,СВЦЭМ!$A$33:$A$776,$A198,СВЦЭМ!$B$33:$B$776,C$190)+'СЕТ СН'!$F$15</f>
        <v>144.58353786999999</v>
      </c>
      <c r="D198" s="36">
        <f>SUMIFS(СВЦЭМ!$F$33:$F$776,СВЦЭМ!$A$33:$A$776,$A198,СВЦЭМ!$B$33:$B$776,D$190)+'СЕТ СН'!$F$15</f>
        <v>145.07811376000001</v>
      </c>
      <c r="E198" s="36">
        <f>SUMIFS(СВЦЭМ!$F$33:$F$776,СВЦЭМ!$A$33:$A$776,$A198,СВЦЭМ!$B$33:$B$776,E$190)+'СЕТ СН'!$F$15</f>
        <v>145.42315142999999</v>
      </c>
      <c r="F198" s="36">
        <f>SUMIFS(СВЦЭМ!$F$33:$F$776,СВЦЭМ!$A$33:$A$776,$A198,СВЦЭМ!$B$33:$B$776,F$190)+'СЕТ СН'!$F$15</f>
        <v>145.22228999000001</v>
      </c>
      <c r="G198" s="36">
        <f>SUMIFS(СВЦЭМ!$F$33:$F$776,СВЦЭМ!$A$33:$A$776,$A198,СВЦЭМ!$B$33:$B$776,G$190)+'СЕТ СН'!$F$15</f>
        <v>144.10298703999999</v>
      </c>
      <c r="H198" s="36">
        <f>SUMIFS(СВЦЭМ!$F$33:$F$776,СВЦЭМ!$A$33:$A$776,$A198,СВЦЭМ!$B$33:$B$776,H$190)+'СЕТ СН'!$F$15</f>
        <v>135.96127541000001</v>
      </c>
      <c r="I198" s="36">
        <f>SUMIFS(СВЦЭМ!$F$33:$F$776,СВЦЭМ!$A$33:$A$776,$A198,СВЦЭМ!$B$33:$B$776,I$190)+'СЕТ СН'!$F$15</f>
        <v>132.05462108</v>
      </c>
      <c r="J198" s="36">
        <f>SUMIFS(СВЦЭМ!$F$33:$F$776,СВЦЭМ!$A$33:$A$776,$A198,СВЦЭМ!$B$33:$B$776,J$190)+'СЕТ СН'!$F$15</f>
        <v>126.73551334</v>
      </c>
      <c r="K198" s="36">
        <f>SUMIFS(СВЦЭМ!$F$33:$F$776,СВЦЭМ!$A$33:$A$776,$A198,СВЦЭМ!$B$33:$B$776,K$190)+'СЕТ СН'!$F$15</f>
        <v>127.37250222</v>
      </c>
      <c r="L198" s="36">
        <f>SUMIFS(СВЦЭМ!$F$33:$F$776,СВЦЭМ!$A$33:$A$776,$A198,СВЦЭМ!$B$33:$B$776,L$190)+'СЕТ СН'!$F$15</f>
        <v>128.35293379999999</v>
      </c>
      <c r="M198" s="36">
        <f>SUMIFS(СВЦЭМ!$F$33:$F$776,СВЦЭМ!$A$33:$A$776,$A198,СВЦЭМ!$B$33:$B$776,M$190)+'СЕТ СН'!$F$15</f>
        <v>127.92472994000001</v>
      </c>
      <c r="N198" s="36">
        <f>SUMIFS(СВЦЭМ!$F$33:$F$776,СВЦЭМ!$A$33:$A$776,$A198,СВЦЭМ!$B$33:$B$776,N$190)+'СЕТ СН'!$F$15</f>
        <v>127.74623130000001</v>
      </c>
      <c r="O198" s="36">
        <f>SUMIFS(СВЦЭМ!$F$33:$F$776,СВЦЭМ!$A$33:$A$776,$A198,СВЦЭМ!$B$33:$B$776,O$190)+'СЕТ СН'!$F$15</f>
        <v>132.41102383</v>
      </c>
      <c r="P198" s="36">
        <f>SUMIFS(СВЦЭМ!$F$33:$F$776,СВЦЭМ!$A$33:$A$776,$A198,СВЦЭМ!$B$33:$B$776,P$190)+'СЕТ СН'!$F$15</f>
        <v>133.72289671999999</v>
      </c>
      <c r="Q198" s="36">
        <f>SUMIFS(СВЦЭМ!$F$33:$F$776,СВЦЭМ!$A$33:$A$776,$A198,СВЦЭМ!$B$33:$B$776,Q$190)+'СЕТ СН'!$F$15</f>
        <v>133.55585490999999</v>
      </c>
      <c r="R198" s="36">
        <f>SUMIFS(СВЦЭМ!$F$33:$F$776,СВЦЭМ!$A$33:$A$776,$A198,СВЦЭМ!$B$33:$B$776,R$190)+'СЕТ СН'!$F$15</f>
        <v>129.62733248000001</v>
      </c>
      <c r="S198" s="36">
        <f>SUMIFS(СВЦЭМ!$F$33:$F$776,СВЦЭМ!$A$33:$A$776,$A198,СВЦЭМ!$B$33:$B$776,S$190)+'СЕТ СН'!$F$15</f>
        <v>128.25664311</v>
      </c>
      <c r="T198" s="36">
        <f>SUMIFS(СВЦЭМ!$F$33:$F$776,СВЦЭМ!$A$33:$A$776,$A198,СВЦЭМ!$B$33:$B$776,T$190)+'СЕТ СН'!$F$15</f>
        <v>128.62969014000001</v>
      </c>
      <c r="U198" s="36">
        <f>SUMIFS(СВЦЭМ!$F$33:$F$776,СВЦЭМ!$A$33:$A$776,$A198,СВЦЭМ!$B$33:$B$776,U$190)+'СЕТ СН'!$F$15</f>
        <v>128.0566489</v>
      </c>
      <c r="V198" s="36">
        <f>SUMIFS(СВЦЭМ!$F$33:$F$776,СВЦЭМ!$A$33:$A$776,$A198,СВЦЭМ!$B$33:$B$776,V$190)+'СЕТ СН'!$F$15</f>
        <v>128.15914992</v>
      </c>
      <c r="W198" s="36">
        <f>SUMIFS(СВЦЭМ!$F$33:$F$776,СВЦЭМ!$A$33:$A$776,$A198,СВЦЭМ!$B$33:$B$776,W$190)+'СЕТ СН'!$F$15</f>
        <v>127.59064642</v>
      </c>
      <c r="X198" s="36">
        <f>SUMIFS(СВЦЭМ!$F$33:$F$776,СВЦЭМ!$A$33:$A$776,$A198,СВЦЭМ!$B$33:$B$776,X$190)+'СЕТ СН'!$F$15</f>
        <v>128.04564690999999</v>
      </c>
      <c r="Y198" s="36">
        <f>SUMIFS(СВЦЭМ!$F$33:$F$776,СВЦЭМ!$A$33:$A$776,$A198,СВЦЭМ!$B$33:$B$776,Y$190)+'СЕТ СН'!$F$15</f>
        <v>128.31776804</v>
      </c>
    </row>
    <row r="199" spans="1:25" ht="15.75" x14ac:dyDescent="0.2">
      <c r="A199" s="35">
        <f t="shared" si="5"/>
        <v>44174</v>
      </c>
      <c r="B199" s="36">
        <f>SUMIFS(СВЦЭМ!$F$33:$F$776,СВЦЭМ!$A$33:$A$776,$A199,СВЦЭМ!$B$33:$B$776,B$190)+'СЕТ СН'!$F$15</f>
        <v>136.90583679</v>
      </c>
      <c r="C199" s="36">
        <f>SUMIFS(СВЦЭМ!$F$33:$F$776,СВЦЭМ!$A$33:$A$776,$A199,СВЦЭМ!$B$33:$B$776,C$190)+'СЕТ СН'!$F$15</f>
        <v>142.10396603999999</v>
      </c>
      <c r="D199" s="36">
        <f>SUMIFS(СВЦЭМ!$F$33:$F$776,СВЦЭМ!$A$33:$A$776,$A199,СВЦЭМ!$B$33:$B$776,D$190)+'СЕТ СН'!$F$15</f>
        <v>145.02241398999999</v>
      </c>
      <c r="E199" s="36">
        <f>SUMIFS(СВЦЭМ!$F$33:$F$776,СВЦЭМ!$A$33:$A$776,$A199,СВЦЭМ!$B$33:$B$776,E$190)+'СЕТ СН'!$F$15</f>
        <v>146.77021400999999</v>
      </c>
      <c r="F199" s="36">
        <f>SUMIFS(СВЦЭМ!$F$33:$F$776,СВЦЭМ!$A$33:$A$776,$A199,СВЦЭМ!$B$33:$B$776,F$190)+'СЕТ СН'!$F$15</f>
        <v>146.74445236</v>
      </c>
      <c r="G199" s="36">
        <f>SUMIFS(СВЦЭМ!$F$33:$F$776,СВЦЭМ!$A$33:$A$776,$A199,СВЦЭМ!$B$33:$B$776,G$190)+'СЕТ СН'!$F$15</f>
        <v>145.47797406999999</v>
      </c>
      <c r="H199" s="36">
        <f>SUMIFS(СВЦЭМ!$F$33:$F$776,СВЦЭМ!$A$33:$A$776,$A199,СВЦЭМ!$B$33:$B$776,H$190)+'СЕТ СН'!$F$15</f>
        <v>140.30325429999999</v>
      </c>
      <c r="I199" s="36">
        <f>SUMIFS(СВЦЭМ!$F$33:$F$776,СВЦЭМ!$A$33:$A$776,$A199,СВЦЭМ!$B$33:$B$776,I$190)+'СЕТ СН'!$F$15</f>
        <v>133.19787971</v>
      </c>
      <c r="J199" s="36">
        <f>SUMIFS(СВЦЭМ!$F$33:$F$776,СВЦЭМ!$A$33:$A$776,$A199,СВЦЭМ!$B$33:$B$776,J$190)+'СЕТ СН'!$F$15</f>
        <v>128.48801422</v>
      </c>
      <c r="K199" s="36">
        <f>SUMIFS(СВЦЭМ!$F$33:$F$776,СВЦЭМ!$A$33:$A$776,$A199,СВЦЭМ!$B$33:$B$776,K$190)+'СЕТ СН'!$F$15</f>
        <v>127.54415655</v>
      </c>
      <c r="L199" s="36">
        <f>SUMIFS(СВЦЭМ!$F$33:$F$776,СВЦЭМ!$A$33:$A$776,$A199,СВЦЭМ!$B$33:$B$776,L$190)+'СЕТ СН'!$F$15</f>
        <v>128.04220942000001</v>
      </c>
      <c r="M199" s="36">
        <f>SUMIFS(СВЦЭМ!$F$33:$F$776,СВЦЭМ!$A$33:$A$776,$A199,СВЦЭМ!$B$33:$B$776,M$190)+'СЕТ СН'!$F$15</f>
        <v>129.24999077000001</v>
      </c>
      <c r="N199" s="36">
        <f>SUMIFS(СВЦЭМ!$F$33:$F$776,СВЦЭМ!$A$33:$A$776,$A199,СВЦЭМ!$B$33:$B$776,N$190)+'СЕТ СН'!$F$15</f>
        <v>129.31564302999999</v>
      </c>
      <c r="O199" s="36">
        <f>SUMIFS(СВЦЭМ!$F$33:$F$776,СВЦЭМ!$A$33:$A$776,$A199,СВЦЭМ!$B$33:$B$776,O$190)+'СЕТ СН'!$F$15</f>
        <v>135.69093960000001</v>
      </c>
      <c r="P199" s="36">
        <f>SUMIFS(СВЦЭМ!$F$33:$F$776,СВЦЭМ!$A$33:$A$776,$A199,СВЦЭМ!$B$33:$B$776,P$190)+'СЕТ СН'!$F$15</f>
        <v>137.89547071999999</v>
      </c>
      <c r="Q199" s="36">
        <f>SUMIFS(СВЦЭМ!$F$33:$F$776,СВЦЭМ!$A$33:$A$776,$A199,СВЦЭМ!$B$33:$B$776,Q$190)+'СЕТ СН'!$F$15</f>
        <v>138.68394709</v>
      </c>
      <c r="R199" s="36">
        <f>SUMIFS(СВЦЭМ!$F$33:$F$776,СВЦЭМ!$A$33:$A$776,$A199,СВЦЭМ!$B$33:$B$776,R$190)+'СЕТ СН'!$F$15</f>
        <v>132.58662611</v>
      </c>
      <c r="S199" s="36">
        <f>SUMIFS(СВЦЭМ!$F$33:$F$776,СВЦЭМ!$A$33:$A$776,$A199,СВЦЭМ!$B$33:$B$776,S$190)+'СЕТ СН'!$F$15</f>
        <v>129.64953202999999</v>
      </c>
      <c r="T199" s="36">
        <f>SUMIFS(СВЦЭМ!$F$33:$F$776,СВЦЭМ!$A$33:$A$776,$A199,СВЦЭМ!$B$33:$B$776,T$190)+'СЕТ СН'!$F$15</f>
        <v>128.41637420000001</v>
      </c>
      <c r="U199" s="36">
        <f>SUMIFS(СВЦЭМ!$F$33:$F$776,СВЦЭМ!$A$33:$A$776,$A199,СВЦЭМ!$B$33:$B$776,U$190)+'СЕТ СН'!$F$15</f>
        <v>128.04228821000001</v>
      </c>
      <c r="V199" s="36">
        <f>SUMIFS(СВЦЭМ!$F$33:$F$776,СВЦЭМ!$A$33:$A$776,$A199,СВЦЭМ!$B$33:$B$776,V$190)+'СЕТ СН'!$F$15</f>
        <v>128.28601130999999</v>
      </c>
      <c r="W199" s="36">
        <f>SUMIFS(СВЦЭМ!$F$33:$F$776,СВЦЭМ!$A$33:$A$776,$A199,СВЦЭМ!$B$33:$B$776,W$190)+'СЕТ СН'!$F$15</f>
        <v>129.65267700000001</v>
      </c>
      <c r="X199" s="36">
        <f>SUMIFS(СВЦЭМ!$F$33:$F$776,СВЦЭМ!$A$33:$A$776,$A199,СВЦЭМ!$B$33:$B$776,X$190)+'СЕТ СН'!$F$15</f>
        <v>131.01518299</v>
      </c>
      <c r="Y199" s="36">
        <f>SUMIFS(СВЦЭМ!$F$33:$F$776,СВЦЭМ!$A$33:$A$776,$A199,СВЦЭМ!$B$33:$B$776,Y$190)+'СЕТ СН'!$F$15</f>
        <v>133.26399190000001</v>
      </c>
    </row>
    <row r="200" spans="1:25" ht="15.75" x14ac:dyDescent="0.2">
      <c r="A200" s="35">
        <f t="shared" si="5"/>
        <v>44175</v>
      </c>
      <c r="B200" s="36">
        <f>SUMIFS(СВЦЭМ!$F$33:$F$776,СВЦЭМ!$A$33:$A$776,$A200,СВЦЭМ!$B$33:$B$776,B$190)+'СЕТ СН'!$F$15</f>
        <v>141.87893611999999</v>
      </c>
      <c r="C200" s="36">
        <f>SUMIFS(СВЦЭМ!$F$33:$F$776,СВЦЭМ!$A$33:$A$776,$A200,СВЦЭМ!$B$33:$B$776,C$190)+'СЕТ СН'!$F$15</f>
        <v>150.85291695999999</v>
      </c>
      <c r="D200" s="36">
        <f>SUMIFS(СВЦЭМ!$F$33:$F$776,СВЦЭМ!$A$33:$A$776,$A200,СВЦЭМ!$B$33:$B$776,D$190)+'СЕТ СН'!$F$15</f>
        <v>152.83500914000001</v>
      </c>
      <c r="E200" s="36">
        <f>SUMIFS(СВЦЭМ!$F$33:$F$776,СВЦЭМ!$A$33:$A$776,$A200,СВЦЭМ!$B$33:$B$776,E$190)+'СЕТ СН'!$F$15</f>
        <v>153.21531518</v>
      </c>
      <c r="F200" s="36">
        <f>SUMIFS(СВЦЭМ!$F$33:$F$776,СВЦЭМ!$A$33:$A$776,$A200,СВЦЭМ!$B$33:$B$776,F$190)+'СЕТ СН'!$F$15</f>
        <v>153.70044339</v>
      </c>
      <c r="G200" s="36">
        <f>SUMIFS(СВЦЭМ!$F$33:$F$776,СВЦЭМ!$A$33:$A$776,$A200,СВЦЭМ!$B$33:$B$776,G$190)+'СЕТ СН'!$F$15</f>
        <v>151.21396601000001</v>
      </c>
      <c r="H200" s="36">
        <f>SUMIFS(СВЦЭМ!$F$33:$F$776,СВЦЭМ!$A$33:$A$776,$A200,СВЦЭМ!$B$33:$B$776,H$190)+'СЕТ СН'!$F$15</f>
        <v>146.48017612000001</v>
      </c>
      <c r="I200" s="36">
        <f>SUMIFS(СВЦЭМ!$F$33:$F$776,СВЦЭМ!$A$33:$A$776,$A200,СВЦЭМ!$B$33:$B$776,I$190)+'СЕТ СН'!$F$15</f>
        <v>136.38284161000001</v>
      </c>
      <c r="J200" s="36">
        <f>SUMIFS(СВЦЭМ!$F$33:$F$776,СВЦЭМ!$A$33:$A$776,$A200,СВЦЭМ!$B$33:$B$776,J$190)+'СЕТ СН'!$F$15</f>
        <v>129.43797742999999</v>
      </c>
      <c r="K200" s="36">
        <f>SUMIFS(СВЦЭМ!$F$33:$F$776,СВЦЭМ!$A$33:$A$776,$A200,СВЦЭМ!$B$33:$B$776,K$190)+'СЕТ СН'!$F$15</f>
        <v>127.1814598</v>
      </c>
      <c r="L200" s="36">
        <f>SUMIFS(СВЦЭМ!$F$33:$F$776,СВЦЭМ!$A$33:$A$776,$A200,СВЦЭМ!$B$33:$B$776,L$190)+'СЕТ СН'!$F$15</f>
        <v>126.75128522</v>
      </c>
      <c r="M200" s="36">
        <f>SUMIFS(СВЦЭМ!$F$33:$F$776,СВЦЭМ!$A$33:$A$776,$A200,СВЦЭМ!$B$33:$B$776,M$190)+'СЕТ СН'!$F$15</f>
        <v>126.54504459</v>
      </c>
      <c r="N200" s="36">
        <f>SUMIFS(СВЦЭМ!$F$33:$F$776,СВЦЭМ!$A$33:$A$776,$A200,СВЦЭМ!$B$33:$B$776,N$190)+'СЕТ СН'!$F$15</f>
        <v>128.53988211999999</v>
      </c>
      <c r="O200" s="36">
        <f>SUMIFS(СВЦЭМ!$F$33:$F$776,СВЦЭМ!$A$33:$A$776,$A200,СВЦЭМ!$B$33:$B$776,O$190)+'СЕТ СН'!$F$15</f>
        <v>134.05048209</v>
      </c>
      <c r="P200" s="36">
        <f>SUMIFS(СВЦЭМ!$F$33:$F$776,СВЦЭМ!$A$33:$A$776,$A200,СВЦЭМ!$B$33:$B$776,P$190)+'СЕТ СН'!$F$15</f>
        <v>137.28346644999999</v>
      </c>
      <c r="Q200" s="36">
        <f>SUMIFS(СВЦЭМ!$F$33:$F$776,СВЦЭМ!$A$33:$A$776,$A200,СВЦЭМ!$B$33:$B$776,Q$190)+'СЕТ СН'!$F$15</f>
        <v>138.33785337</v>
      </c>
      <c r="R200" s="36">
        <f>SUMIFS(СВЦЭМ!$F$33:$F$776,СВЦЭМ!$A$33:$A$776,$A200,СВЦЭМ!$B$33:$B$776,R$190)+'СЕТ СН'!$F$15</f>
        <v>133.54498204999999</v>
      </c>
      <c r="S200" s="36">
        <f>SUMIFS(СВЦЭМ!$F$33:$F$776,СВЦЭМ!$A$33:$A$776,$A200,СВЦЭМ!$B$33:$B$776,S$190)+'СЕТ СН'!$F$15</f>
        <v>129.00502895</v>
      </c>
      <c r="T200" s="36">
        <f>SUMIFS(СВЦЭМ!$F$33:$F$776,СВЦЭМ!$A$33:$A$776,$A200,СВЦЭМ!$B$33:$B$776,T$190)+'СЕТ СН'!$F$15</f>
        <v>128.23704205000001</v>
      </c>
      <c r="U200" s="36">
        <f>SUMIFS(СВЦЭМ!$F$33:$F$776,СВЦЭМ!$A$33:$A$776,$A200,СВЦЭМ!$B$33:$B$776,U$190)+'СЕТ СН'!$F$15</f>
        <v>128.11442467000001</v>
      </c>
      <c r="V200" s="36">
        <f>SUMIFS(СВЦЭМ!$F$33:$F$776,СВЦЭМ!$A$33:$A$776,$A200,СВЦЭМ!$B$33:$B$776,V$190)+'СЕТ СН'!$F$15</f>
        <v>128.73533111</v>
      </c>
      <c r="W200" s="36">
        <f>SUMIFS(СВЦЭМ!$F$33:$F$776,СВЦЭМ!$A$33:$A$776,$A200,СВЦЭМ!$B$33:$B$776,W$190)+'СЕТ СН'!$F$15</f>
        <v>129.94770034999999</v>
      </c>
      <c r="X200" s="36">
        <f>SUMIFS(СВЦЭМ!$F$33:$F$776,СВЦЭМ!$A$33:$A$776,$A200,СВЦЭМ!$B$33:$B$776,X$190)+'СЕТ СН'!$F$15</f>
        <v>129.84659399</v>
      </c>
      <c r="Y200" s="36">
        <f>SUMIFS(СВЦЭМ!$F$33:$F$776,СВЦЭМ!$A$33:$A$776,$A200,СВЦЭМ!$B$33:$B$776,Y$190)+'СЕТ СН'!$F$15</f>
        <v>132.42291230999999</v>
      </c>
    </row>
    <row r="201" spans="1:25" ht="15.75" x14ac:dyDescent="0.2">
      <c r="A201" s="35">
        <f t="shared" si="5"/>
        <v>44176</v>
      </c>
      <c r="B201" s="36">
        <f>SUMIFS(СВЦЭМ!$F$33:$F$776,СВЦЭМ!$A$33:$A$776,$A201,СВЦЭМ!$B$33:$B$776,B$190)+'СЕТ СН'!$F$15</f>
        <v>136.09981941999999</v>
      </c>
      <c r="C201" s="36">
        <f>SUMIFS(СВЦЭМ!$F$33:$F$776,СВЦЭМ!$A$33:$A$776,$A201,СВЦЭМ!$B$33:$B$776,C$190)+'СЕТ СН'!$F$15</f>
        <v>144.93772079999999</v>
      </c>
      <c r="D201" s="36">
        <f>SUMIFS(СВЦЭМ!$F$33:$F$776,СВЦЭМ!$A$33:$A$776,$A201,СВЦЭМ!$B$33:$B$776,D$190)+'СЕТ СН'!$F$15</f>
        <v>147.06048695000001</v>
      </c>
      <c r="E201" s="36">
        <f>SUMIFS(СВЦЭМ!$F$33:$F$776,СВЦЭМ!$A$33:$A$776,$A201,СВЦЭМ!$B$33:$B$776,E$190)+'СЕТ СН'!$F$15</f>
        <v>147.26096787</v>
      </c>
      <c r="F201" s="36">
        <f>SUMIFS(СВЦЭМ!$F$33:$F$776,СВЦЭМ!$A$33:$A$776,$A201,СВЦЭМ!$B$33:$B$776,F$190)+'СЕТ СН'!$F$15</f>
        <v>147.72293146000001</v>
      </c>
      <c r="G201" s="36">
        <f>SUMIFS(СВЦЭМ!$F$33:$F$776,СВЦЭМ!$A$33:$A$776,$A201,СВЦЭМ!$B$33:$B$776,G$190)+'СЕТ СН'!$F$15</f>
        <v>145.1211433</v>
      </c>
      <c r="H201" s="36">
        <f>SUMIFS(СВЦЭМ!$F$33:$F$776,СВЦЭМ!$A$33:$A$776,$A201,СВЦЭМ!$B$33:$B$776,H$190)+'СЕТ СН'!$F$15</f>
        <v>141.46280400000001</v>
      </c>
      <c r="I201" s="36">
        <f>SUMIFS(СВЦЭМ!$F$33:$F$776,СВЦЭМ!$A$33:$A$776,$A201,СВЦЭМ!$B$33:$B$776,I$190)+'СЕТ СН'!$F$15</f>
        <v>134.54923778</v>
      </c>
      <c r="J201" s="36">
        <f>SUMIFS(СВЦЭМ!$F$33:$F$776,СВЦЭМ!$A$33:$A$776,$A201,СВЦЭМ!$B$33:$B$776,J$190)+'СЕТ СН'!$F$15</f>
        <v>127.85542268</v>
      </c>
      <c r="K201" s="36">
        <f>SUMIFS(СВЦЭМ!$F$33:$F$776,СВЦЭМ!$A$33:$A$776,$A201,СВЦЭМ!$B$33:$B$776,K$190)+'СЕТ СН'!$F$15</f>
        <v>125.79636125</v>
      </c>
      <c r="L201" s="36">
        <f>SUMIFS(СВЦЭМ!$F$33:$F$776,СВЦЭМ!$A$33:$A$776,$A201,СВЦЭМ!$B$33:$B$776,L$190)+'СЕТ СН'!$F$15</f>
        <v>125.43148109000001</v>
      </c>
      <c r="M201" s="36">
        <f>SUMIFS(СВЦЭМ!$F$33:$F$776,СВЦЭМ!$A$33:$A$776,$A201,СВЦЭМ!$B$33:$B$776,M$190)+'СЕТ СН'!$F$15</f>
        <v>125.17671541</v>
      </c>
      <c r="N201" s="36">
        <f>SUMIFS(СВЦЭМ!$F$33:$F$776,СВЦЭМ!$A$33:$A$776,$A201,СВЦЭМ!$B$33:$B$776,N$190)+'СЕТ СН'!$F$15</f>
        <v>124.99188583999999</v>
      </c>
      <c r="O201" s="36">
        <f>SUMIFS(СВЦЭМ!$F$33:$F$776,СВЦЭМ!$A$33:$A$776,$A201,СВЦЭМ!$B$33:$B$776,O$190)+'СЕТ СН'!$F$15</f>
        <v>131.22258228000001</v>
      </c>
      <c r="P201" s="36">
        <f>SUMIFS(СВЦЭМ!$F$33:$F$776,СВЦЭМ!$A$33:$A$776,$A201,СВЦЭМ!$B$33:$B$776,P$190)+'СЕТ СН'!$F$15</f>
        <v>134.56433805</v>
      </c>
      <c r="Q201" s="36">
        <f>SUMIFS(СВЦЭМ!$F$33:$F$776,СВЦЭМ!$A$33:$A$776,$A201,СВЦЭМ!$B$33:$B$776,Q$190)+'СЕТ СН'!$F$15</f>
        <v>135.07056668999999</v>
      </c>
      <c r="R201" s="36">
        <f>SUMIFS(СВЦЭМ!$F$33:$F$776,СВЦЭМ!$A$33:$A$776,$A201,СВЦЭМ!$B$33:$B$776,R$190)+'СЕТ СН'!$F$15</f>
        <v>131.43850297</v>
      </c>
      <c r="S201" s="36">
        <f>SUMIFS(СВЦЭМ!$F$33:$F$776,СВЦЭМ!$A$33:$A$776,$A201,СВЦЭМ!$B$33:$B$776,S$190)+'СЕТ СН'!$F$15</f>
        <v>126.36909593999999</v>
      </c>
      <c r="T201" s="36">
        <f>SUMIFS(СВЦЭМ!$F$33:$F$776,СВЦЭМ!$A$33:$A$776,$A201,СВЦЭМ!$B$33:$B$776,T$190)+'СЕТ СН'!$F$15</f>
        <v>124.85323086</v>
      </c>
      <c r="U201" s="36">
        <f>SUMIFS(СВЦЭМ!$F$33:$F$776,СВЦЭМ!$A$33:$A$776,$A201,СВЦЭМ!$B$33:$B$776,U$190)+'СЕТ СН'!$F$15</f>
        <v>123.69482447</v>
      </c>
      <c r="V201" s="36">
        <f>SUMIFS(СВЦЭМ!$F$33:$F$776,СВЦЭМ!$A$33:$A$776,$A201,СВЦЭМ!$B$33:$B$776,V$190)+'СЕТ СН'!$F$15</f>
        <v>125.25098326</v>
      </c>
      <c r="W201" s="36">
        <f>SUMIFS(СВЦЭМ!$F$33:$F$776,СВЦЭМ!$A$33:$A$776,$A201,СВЦЭМ!$B$33:$B$776,W$190)+'СЕТ СН'!$F$15</f>
        <v>126.19577198</v>
      </c>
      <c r="X201" s="36">
        <f>SUMIFS(СВЦЭМ!$F$33:$F$776,СВЦЭМ!$A$33:$A$776,$A201,СВЦЭМ!$B$33:$B$776,X$190)+'СЕТ СН'!$F$15</f>
        <v>127.56511021</v>
      </c>
      <c r="Y201" s="36">
        <f>SUMIFS(СВЦЭМ!$F$33:$F$776,СВЦЭМ!$A$33:$A$776,$A201,СВЦЭМ!$B$33:$B$776,Y$190)+'СЕТ СН'!$F$15</f>
        <v>130.52353206999999</v>
      </c>
    </row>
    <row r="202" spans="1:25" ht="15.75" x14ac:dyDescent="0.2">
      <c r="A202" s="35">
        <f t="shared" si="5"/>
        <v>44177</v>
      </c>
      <c r="B202" s="36">
        <f>SUMIFS(СВЦЭМ!$F$33:$F$776,СВЦЭМ!$A$33:$A$776,$A202,СВЦЭМ!$B$33:$B$776,B$190)+'СЕТ СН'!$F$15</f>
        <v>131.72636224999999</v>
      </c>
      <c r="C202" s="36">
        <f>SUMIFS(СВЦЭМ!$F$33:$F$776,СВЦЭМ!$A$33:$A$776,$A202,СВЦЭМ!$B$33:$B$776,C$190)+'СЕТ СН'!$F$15</f>
        <v>138.67001762000001</v>
      </c>
      <c r="D202" s="36">
        <f>SUMIFS(СВЦЭМ!$F$33:$F$776,СВЦЭМ!$A$33:$A$776,$A202,СВЦЭМ!$B$33:$B$776,D$190)+'СЕТ СН'!$F$15</f>
        <v>142.02107573999999</v>
      </c>
      <c r="E202" s="36">
        <f>SUMIFS(СВЦЭМ!$F$33:$F$776,СВЦЭМ!$A$33:$A$776,$A202,СВЦЭМ!$B$33:$B$776,E$190)+'СЕТ СН'!$F$15</f>
        <v>144.89675496000001</v>
      </c>
      <c r="F202" s="36">
        <f>SUMIFS(СВЦЭМ!$F$33:$F$776,СВЦЭМ!$A$33:$A$776,$A202,СВЦЭМ!$B$33:$B$776,F$190)+'СЕТ СН'!$F$15</f>
        <v>146.22485537</v>
      </c>
      <c r="G202" s="36">
        <f>SUMIFS(СВЦЭМ!$F$33:$F$776,СВЦЭМ!$A$33:$A$776,$A202,СВЦЭМ!$B$33:$B$776,G$190)+'СЕТ СН'!$F$15</f>
        <v>145.80527001999999</v>
      </c>
      <c r="H202" s="36">
        <f>SUMIFS(СВЦЭМ!$F$33:$F$776,СВЦЭМ!$A$33:$A$776,$A202,СВЦЭМ!$B$33:$B$776,H$190)+'СЕТ СН'!$F$15</f>
        <v>145.38079024999999</v>
      </c>
      <c r="I202" s="36">
        <f>SUMIFS(СВЦЭМ!$F$33:$F$776,СВЦЭМ!$A$33:$A$776,$A202,СВЦЭМ!$B$33:$B$776,I$190)+'СЕТ СН'!$F$15</f>
        <v>138.51865753999999</v>
      </c>
      <c r="J202" s="36">
        <f>SUMIFS(СВЦЭМ!$F$33:$F$776,СВЦЭМ!$A$33:$A$776,$A202,СВЦЭМ!$B$33:$B$776,J$190)+'СЕТ СН'!$F$15</f>
        <v>127.70269008</v>
      </c>
      <c r="K202" s="36">
        <f>SUMIFS(СВЦЭМ!$F$33:$F$776,СВЦЭМ!$A$33:$A$776,$A202,СВЦЭМ!$B$33:$B$776,K$190)+'СЕТ СН'!$F$15</f>
        <v>126.2004915</v>
      </c>
      <c r="L202" s="36">
        <f>SUMIFS(СВЦЭМ!$F$33:$F$776,СВЦЭМ!$A$33:$A$776,$A202,СВЦЭМ!$B$33:$B$776,L$190)+'СЕТ СН'!$F$15</f>
        <v>127.17519944999999</v>
      </c>
      <c r="M202" s="36">
        <f>SUMIFS(СВЦЭМ!$F$33:$F$776,СВЦЭМ!$A$33:$A$776,$A202,СВЦЭМ!$B$33:$B$776,M$190)+'СЕТ СН'!$F$15</f>
        <v>126.01276205000001</v>
      </c>
      <c r="N202" s="36">
        <f>SUMIFS(СВЦЭМ!$F$33:$F$776,СВЦЭМ!$A$33:$A$776,$A202,СВЦЭМ!$B$33:$B$776,N$190)+'СЕТ СН'!$F$15</f>
        <v>124.76603571</v>
      </c>
      <c r="O202" s="36">
        <f>SUMIFS(СВЦЭМ!$F$33:$F$776,СВЦЭМ!$A$33:$A$776,$A202,СВЦЭМ!$B$33:$B$776,O$190)+'СЕТ СН'!$F$15</f>
        <v>129.55905847</v>
      </c>
      <c r="P202" s="36">
        <f>SUMIFS(СВЦЭМ!$F$33:$F$776,СВЦЭМ!$A$33:$A$776,$A202,СВЦЭМ!$B$33:$B$776,P$190)+'СЕТ СН'!$F$15</f>
        <v>131.92385197999999</v>
      </c>
      <c r="Q202" s="36">
        <f>SUMIFS(СВЦЭМ!$F$33:$F$776,СВЦЭМ!$A$33:$A$776,$A202,СВЦЭМ!$B$33:$B$776,Q$190)+'СЕТ СН'!$F$15</f>
        <v>131.87875195000001</v>
      </c>
      <c r="R202" s="36">
        <f>SUMIFS(СВЦЭМ!$F$33:$F$776,СВЦЭМ!$A$33:$A$776,$A202,СВЦЭМ!$B$33:$B$776,R$190)+'СЕТ СН'!$F$15</f>
        <v>125.84343927</v>
      </c>
      <c r="S202" s="36">
        <f>SUMIFS(СВЦЭМ!$F$33:$F$776,СВЦЭМ!$A$33:$A$776,$A202,СВЦЭМ!$B$33:$B$776,S$190)+'СЕТ СН'!$F$15</f>
        <v>125.28468041000001</v>
      </c>
      <c r="T202" s="36">
        <f>SUMIFS(СВЦЭМ!$F$33:$F$776,СВЦЭМ!$A$33:$A$776,$A202,СВЦЭМ!$B$33:$B$776,T$190)+'СЕТ СН'!$F$15</f>
        <v>127.7837215</v>
      </c>
      <c r="U202" s="36">
        <f>SUMIFS(СВЦЭМ!$F$33:$F$776,СВЦЭМ!$A$33:$A$776,$A202,СВЦЭМ!$B$33:$B$776,U$190)+'СЕТ СН'!$F$15</f>
        <v>126.95039923</v>
      </c>
      <c r="V202" s="36">
        <f>SUMIFS(СВЦЭМ!$F$33:$F$776,СВЦЭМ!$A$33:$A$776,$A202,СВЦЭМ!$B$33:$B$776,V$190)+'СЕТ СН'!$F$15</f>
        <v>125.73672566</v>
      </c>
      <c r="W202" s="36">
        <f>SUMIFS(СВЦЭМ!$F$33:$F$776,СВЦЭМ!$A$33:$A$776,$A202,СВЦЭМ!$B$33:$B$776,W$190)+'СЕТ СН'!$F$15</f>
        <v>125.49807594000001</v>
      </c>
      <c r="X202" s="36">
        <f>SUMIFS(СВЦЭМ!$F$33:$F$776,СВЦЭМ!$A$33:$A$776,$A202,СВЦЭМ!$B$33:$B$776,X$190)+'СЕТ СН'!$F$15</f>
        <v>125.72833208999999</v>
      </c>
      <c r="Y202" s="36">
        <f>SUMIFS(СВЦЭМ!$F$33:$F$776,СВЦЭМ!$A$33:$A$776,$A202,СВЦЭМ!$B$33:$B$776,Y$190)+'СЕТ СН'!$F$15</f>
        <v>128.39974799999999</v>
      </c>
    </row>
    <row r="203" spans="1:25" ht="15.75" x14ac:dyDescent="0.2">
      <c r="A203" s="35">
        <f t="shared" si="5"/>
        <v>44178</v>
      </c>
      <c r="B203" s="36">
        <f>SUMIFS(СВЦЭМ!$F$33:$F$776,СВЦЭМ!$A$33:$A$776,$A203,СВЦЭМ!$B$33:$B$776,B$190)+'СЕТ СН'!$F$15</f>
        <v>136.11739974</v>
      </c>
      <c r="C203" s="36">
        <f>SUMIFS(СВЦЭМ!$F$33:$F$776,СВЦЭМ!$A$33:$A$776,$A203,СВЦЭМ!$B$33:$B$776,C$190)+'СЕТ СН'!$F$15</f>
        <v>144.06323889999999</v>
      </c>
      <c r="D203" s="36">
        <f>SUMIFS(СВЦЭМ!$F$33:$F$776,СВЦЭМ!$A$33:$A$776,$A203,СВЦЭМ!$B$33:$B$776,D$190)+'СЕТ СН'!$F$15</f>
        <v>146.88865497</v>
      </c>
      <c r="E203" s="36">
        <f>SUMIFS(СВЦЭМ!$F$33:$F$776,СВЦЭМ!$A$33:$A$776,$A203,СВЦЭМ!$B$33:$B$776,E$190)+'СЕТ СН'!$F$15</f>
        <v>148.23829902</v>
      </c>
      <c r="F203" s="36">
        <f>SUMIFS(СВЦЭМ!$F$33:$F$776,СВЦЭМ!$A$33:$A$776,$A203,СВЦЭМ!$B$33:$B$776,F$190)+'СЕТ СН'!$F$15</f>
        <v>148.13928086999999</v>
      </c>
      <c r="G203" s="36">
        <f>SUMIFS(СВЦЭМ!$F$33:$F$776,СВЦЭМ!$A$33:$A$776,$A203,СВЦЭМ!$B$33:$B$776,G$190)+'СЕТ СН'!$F$15</f>
        <v>147.37075704</v>
      </c>
      <c r="H203" s="36">
        <f>SUMIFS(СВЦЭМ!$F$33:$F$776,СВЦЭМ!$A$33:$A$776,$A203,СВЦЭМ!$B$33:$B$776,H$190)+'СЕТ СН'!$F$15</f>
        <v>144.42026279999999</v>
      </c>
      <c r="I203" s="36">
        <f>SUMIFS(СВЦЭМ!$F$33:$F$776,СВЦЭМ!$A$33:$A$776,$A203,СВЦЭМ!$B$33:$B$776,I$190)+'СЕТ СН'!$F$15</f>
        <v>136.15976054999999</v>
      </c>
      <c r="J203" s="36">
        <f>SUMIFS(СВЦЭМ!$F$33:$F$776,СВЦЭМ!$A$33:$A$776,$A203,СВЦЭМ!$B$33:$B$776,J$190)+'СЕТ СН'!$F$15</f>
        <v>127.52921415</v>
      </c>
      <c r="K203" s="36">
        <f>SUMIFS(СВЦЭМ!$F$33:$F$776,СВЦЭМ!$A$33:$A$776,$A203,СВЦЭМ!$B$33:$B$776,K$190)+'СЕТ СН'!$F$15</f>
        <v>123.5843716</v>
      </c>
      <c r="L203" s="36">
        <f>SUMIFS(СВЦЭМ!$F$33:$F$776,СВЦЭМ!$A$33:$A$776,$A203,СВЦЭМ!$B$33:$B$776,L$190)+'СЕТ СН'!$F$15</f>
        <v>125.06219974</v>
      </c>
      <c r="M203" s="36">
        <f>SUMIFS(СВЦЭМ!$F$33:$F$776,СВЦЭМ!$A$33:$A$776,$A203,СВЦЭМ!$B$33:$B$776,M$190)+'СЕТ СН'!$F$15</f>
        <v>124.95258018</v>
      </c>
      <c r="N203" s="36">
        <f>SUMIFS(СВЦЭМ!$F$33:$F$776,СВЦЭМ!$A$33:$A$776,$A203,СВЦЭМ!$B$33:$B$776,N$190)+'СЕТ СН'!$F$15</f>
        <v>123.82995235</v>
      </c>
      <c r="O203" s="36">
        <f>SUMIFS(СВЦЭМ!$F$33:$F$776,СВЦЭМ!$A$33:$A$776,$A203,СВЦЭМ!$B$33:$B$776,O$190)+'СЕТ СН'!$F$15</f>
        <v>129.88059471</v>
      </c>
      <c r="P203" s="36">
        <f>SUMIFS(СВЦЭМ!$F$33:$F$776,СВЦЭМ!$A$33:$A$776,$A203,СВЦЭМ!$B$33:$B$776,P$190)+'СЕТ СН'!$F$15</f>
        <v>132.75064279</v>
      </c>
      <c r="Q203" s="36">
        <f>SUMIFS(СВЦЭМ!$F$33:$F$776,СВЦЭМ!$A$33:$A$776,$A203,СВЦЭМ!$B$33:$B$776,Q$190)+'СЕТ СН'!$F$15</f>
        <v>134.39591969</v>
      </c>
      <c r="R203" s="36">
        <f>SUMIFS(СВЦЭМ!$F$33:$F$776,СВЦЭМ!$A$33:$A$776,$A203,СВЦЭМ!$B$33:$B$776,R$190)+'СЕТ СН'!$F$15</f>
        <v>126.75860212000001</v>
      </c>
      <c r="S203" s="36">
        <f>SUMIFS(СВЦЭМ!$F$33:$F$776,СВЦЭМ!$A$33:$A$776,$A203,СВЦЭМ!$B$33:$B$776,S$190)+'СЕТ СН'!$F$15</f>
        <v>124.18791765</v>
      </c>
      <c r="T203" s="36">
        <f>SUMIFS(СВЦЭМ!$F$33:$F$776,СВЦЭМ!$A$33:$A$776,$A203,СВЦЭМ!$B$33:$B$776,T$190)+'СЕТ СН'!$F$15</f>
        <v>125.36876823999999</v>
      </c>
      <c r="U203" s="36">
        <f>SUMIFS(СВЦЭМ!$F$33:$F$776,СВЦЭМ!$A$33:$A$776,$A203,СВЦЭМ!$B$33:$B$776,U$190)+'СЕТ СН'!$F$15</f>
        <v>125.26307543999999</v>
      </c>
      <c r="V203" s="36">
        <f>SUMIFS(СВЦЭМ!$F$33:$F$776,СВЦЭМ!$A$33:$A$776,$A203,СВЦЭМ!$B$33:$B$776,V$190)+'СЕТ СН'!$F$15</f>
        <v>125.81171255</v>
      </c>
      <c r="W203" s="36">
        <f>SUMIFS(СВЦЭМ!$F$33:$F$776,СВЦЭМ!$A$33:$A$776,$A203,СВЦЭМ!$B$33:$B$776,W$190)+'СЕТ СН'!$F$15</f>
        <v>125.61130205000001</v>
      </c>
      <c r="X203" s="36">
        <f>SUMIFS(СВЦЭМ!$F$33:$F$776,СВЦЭМ!$A$33:$A$776,$A203,СВЦЭМ!$B$33:$B$776,X$190)+'СЕТ СН'!$F$15</f>
        <v>124.28803619</v>
      </c>
      <c r="Y203" s="36">
        <f>SUMIFS(СВЦЭМ!$F$33:$F$776,СВЦЭМ!$A$33:$A$776,$A203,СВЦЭМ!$B$33:$B$776,Y$190)+'СЕТ СН'!$F$15</f>
        <v>123.12724813</v>
      </c>
    </row>
    <row r="204" spans="1:25" ht="15.75" x14ac:dyDescent="0.2">
      <c r="A204" s="35">
        <f t="shared" si="5"/>
        <v>44179</v>
      </c>
      <c r="B204" s="36">
        <f>SUMIFS(СВЦЭМ!$F$33:$F$776,СВЦЭМ!$A$33:$A$776,$A204,СВЦЭМ!$B$33:$B$776,B$190)+'СЕТ СН'!$F$15</f>
        <v>129.66409009</v>
      </c>
      <c r="C204" s="36">
        <f>SUMIFS(СВЦЭМ!$F$33:$F$776,СВЦЭМ!$A$33:$A$776,$A204,СВЦЭМ!$B$33:$B$776,C$190)+'СЕТ СН'!$F$15</f>
        <v>141.39941691000001</v>
      </c>
      <c r="D204" s="36">
        <f>SUMIFS(СВЦЭМ!$F$33:$F$776,СВЦЭМ!$A$33:$A$776,$A204,СВЦЭМ!$B$33:$B$776,D$190)+'СЕТ СН'!$F$15</f>
        <v>145.83430693</v>
      </c>
      <c r="E204" s="36">
        <f>SUMIFS(СВЦЭМ!$F$33:$F$776,СВЦЭМ!$A$33:$A$776,$A204,СВЦЭМ!$B$33:$B$776,E$190)+'СЕТ СН'!$F$15</f>
        <v>148.47218479</v>
      </c>
      <c r="F204" s="36">
        <f>SUMIFS(СВЦЭМ!$F$33:$F$776,СВЦЭМ!$A$33:$A$776,$A204,СВЦЭМ!$B$33:$B$776,F$190)+'СЕТ СН'!$F$15</f>
        <v>148.33253155</v>
      </c>
      <c r="G204" s="36">
        <f>SUMIFS(СВЦЭМ!$F$33:$F$776,СВЦЭМ!$A$33:$A$776,$A204,СВЦЭМ!$B$33:$B$776,G$190)+'СЕТ СН'!$F$15</f>
        <v>145.88304762000001</v>
      </c>
      <c r="H204" s="36">
        <f>SUMIFS(СВЦЭМ!$F$33:$F$776,СВЦЭМ!$A$33:$A$776,$A204,СВЦЭМ!$B$33:$B$776,H$190)+'СЕТ СН'!$F$15</f>
        <v>141.67669332</v>
      </c>
      <c r="I204" s="36">
        <f>SUMIFS(СВЦЭМ!$F$33:$F$776,СВЦЭМ!$A$33:$A$776,$A204,СВЦЭМ!$B$33:$B$776,I$190)+'СЕТ СН'!$F$15</f>
        <v>133.37351408000001</v>
      </c>
      <c r="J204" s="36">
        <f>SUMIFS(СВЦЭМ!$F$33:$F$776,СВЦЭМ!$A$33:$A$776,$A204,СВЦЭМ!$B$33:$B$776,J$190)+'СЕТ СН'!$F$15</f>
        <v>129.33515410999999</v>
      </c>
      <c r="K204" s="36">
        <f>SUMIFS(СВЦЭМ!$F$33:$F$776,СВЦЭМ!$A$33:$A$776,$A204,СВЦЭМ!$B$33:$B$776,K$190)+'СЕТ СН'!$F$15</f>
        <v>126.3860122</v>
      </c>
      <c r="L204" s="36">
        <f>SUMIFS(СВЦЭМ!$F$33:$F$776,СВЦЭМ!$A$33:$A$776,$A204,СВЦЭМ!$B$33:$B$776,L$190)+'СЕТ СН'!$F$15</f>
        <v>126.74127110000001</v>
      </c>
      <c r="M204" s="36">
        <f>SUMIFS(СВЦЭМ!$F$33:$F$776,СВЦЭМ!$A$33:$A$776,$A204,СВЦЭМ!$B$33:$B$776,M$190)+'СЕТ СН'!$F$15</f>
        <v>127.02793097999999</v>
      </c>
      <c r="N204" s="36">
        <f>SUMIFS(СВЦЭМ!$F$33:$F$776,СВЦЭМ!$A$33:$A$776,$A204,СВЦЭМ!$B$33:$B$776,N$190)+'СЕТ СН'!$F$15</f>
        <v>125.71685228</v>
      </c>
      <c r="O204" s="36">
        <f>SUMIFS(СВЦЭМ!$F$33:$F$776,СВЦЭМ!$A$33:$A$776,$A204,СВЦЭМ!$B$33:$B$776,O$190)+'СЕТ СН'!$F$15</f>
        <v>131.47786841000001</v>
      </c>
      <c r="P204" s="36">
        <f>SUMIFS(СВЦЭМ!$F$33:$F$776,СВЦЭМ!$A$33:$A$776,$A204,СВЦЭМ!$B$33:$B$776,P$190)+'СЕТ СН'!$F$15</f>
        <v>134.43494888999999</v>
      </c>
      <c r="Q204" s="36">
        <f>SUMIFS(СВЦЭМ!$F$33:$F$776,СВЦЭМ!$A$33:$A$776,$A204,СВЦЭМ!$B$33:$B$776,Q$190)+'СЕТ СН'!$F$15</f>
        <v>135.52855774</v>
      </c>
      <c r="R204" s="36">
        <f>SUMIFS(СВЦЭМ!$F$33:$F$776,СВЦЭМ!$A$33:$A$776,$A204,СВЦЭМ!$B$33:$B$776,R$190)+'СЕТ СН'!$F$15</f>
        <v>130.43837300000001</v>
      </c>
      <c r="S204" s="36">
        <f>SUMIFS(СВЦЭМ!$F$33:$F$776,СВЦЭМ!$A$33:$A$776,$A204,СВЦЭМ!$B$33:$B$776,S$190)+'СЕТ СН'!$F$15</f>
        <v>126.41787447999999</v>
      </c>
      <c r="T204" s="36">
        <f>SUMIFS(СВЦЭМ!$F$33:$F$776,СВЦЭМ!$A$33:$A$776,$A204,СВЦЭМ!$B$33:$B$776,T$190)+'СЕТ СН'!$F$15</f>
        <v>129.0634517</v>
      </c>
      <c r="U204" s="36">
        <f>SUMIFS(СВЦЭМ!$F$33:$F$776,СВЦЭМ!$A$33:$A$776,$A204,СВЦЭМ!$B$33:$B$776,U$190)+'СЕТ СН'!$F$15</f>
        <v>128.17799783999999</v>
      </c>
      <c r="V204" s="36">
        <f>SUMIFS(СВЦЭМ!$F$33:$F$776,СВЦЭМ!$A$33:$A$776,$A204,СВЦЭМ!$B$33:$B$776,V$190)+'СЕТ СН'!$F$15</f>
        <v>126.92663613000001</v>
      </c>
      <c r="W204" s="36">
        <f>SUMIFS(СВЦЭМ!$F$33:$F$776,СВЦЭМ!$A$33:$A$776,$A204,СВЦЭМ!$B$33:$B$776,W$190)+'СЕТ СН'!$F$15</f>
        <v>126.08406873</v>
      </c>
      <c r="X204" s="36">
        <f>SUMIFS(СВЦЭМ!$F$33:$F$776,СВЦЭМ!$A$33:$A$776,$A204,СВЦЭМ!$B$33:$B$776,X$190)+'СЕТ СН'!$F$15</f>
        <v>126.7926034</v>
      </c>
      <c r="Y204" s="36">
        <f>SUMIFS(СВЦЭМ!$F$33:$F$776,СВЦЭМ!$A$33:$A$776,$A204,СВЦЭМ!$B$33:$B$776,Y$190)+'СЕТ СН'!$F$15</f>
        <v>131.21519197000001</v>
      </c>
    </row>
    <row r="205" spans="1:25" ht="15.75" x14ac:dyDescent="0.2">
      <c r="A205" s="35">
        <f t="shared" si="5"/>
        <v>44180</v>
      </c>
      <c r="B205" s="36">
        <f>SUMIFS(СВЦЭМ!$F$33:$F$776,СВЦЭМ!$A$33:$A$776,$A205,СВЦЭМ!$B$33:$B$776,B$190)+'СЕТ СН'!$F$15</f>
        <v>141.88411479000001</v>
      </c>
      <c r="C205" s="36">
        <f>SUMIFS(СВЦЭМ!$F$33:$F$776,СВЦЭМ!$A$33:$A$776,$A205,СВЦЭМ!$B$33:$B$776,C$190)+'СЕТ СН'!$F$15</f>
        <v>149.23889908000001</v>
      </c>
      <c r="D205" s="36">
        <f>SUMIFS(СВЦЭМ!$F$33:$F$776,СВЦЭМ!$A$33:$A$776,$A205,СВЦЭМ!$B$33:$B$776,D$190)+'СЕТ СН'!$F$15</f>
        <v>150.06307233999999</v>
      </c>
      <c r="E205" s="36">
        <f>SUMIFS(СВЦЭМ!$F$33:$F$776,СВЦЭМ!$A$33:$A$776,$A205,СВЦЭМ!$B$33:$B$776,E$190)+'СЕТ СН'!$F$15</f>
        <v>150.62079212</v>
      </c>
      <c r="F205" s="36">
        <f>SUMIFS(СВЦЭМ!$F$33:$F$776,СВЦЭМ!$A$33:$A$776,$A205,СВЦЭМ!$B$33:$B$776,F$190)+'СЕТ СН'!$F$15</f>
        <v>149.05704752</v>
      </c>
      <c r="G205" s="36">
        <f>SUMIFS(СВЦЭМ!$F$33:$F$776,СВЦЭМ!$A$33:$A$776,$A205,СВЦЭМ!$B$33:$B$776,G$190)+'СЕТ СН'!$F$15</f>
        <v>143.96942648000001</v>
      </c>
      <c r="H205" s="36">
        <f>SUMIFS(СВЦЭМ!$F$33:$F$776,СВЦЭМ!$A$33:$A$776,$A205,СВЦЭМ!$B$33:$B$776,H$190)+'СЕТ СН'!$F$15</f>
        <v>137.6311159</v>
      </c>
      <c r="I205" s="36">
        <f>SUMIFS(СВЦЭМ!$F$33:$F$776,СВЦЭМ!$A$33:$A$776,$A205,СВЦЭМ!$B$33:$B$776,I$190)+'СЕТ СН'!$F$15</f>
        <v>131.84574899</v>
      </c>
      <c r="J205" s="36">
        <f>SUMIFS(СВЦЭМ!$F$33:$F$776,СВЦЭМ!$A$33:$A$776,$A205,СВЦЭМ!$B$33:$B$776,J$190)+'СЕТ СН'!$F$15</f>
        <v>128.04674283</v>
      </c>
      <c r="K205" s="36">
        <f>SUMIFS(СВЦЭМ!$F$33:$F$776,СВЦЭМ!$A$33:$A$776,$A205,СВЦЭМ!$B$33:$B$776,K$190)+'СЕТ СН'!$F$15</f>
        <v>124.37472689000001</v>
      </c>
      <c r="L205" s="36">
        <f>SUMIFS(СВЦЭМ!$F$33:$F$776,СВЦЭМ!$A$33:$A$776,$A205,СВЦЭМ!$B$33:$B$776,L$190)+'СЕТ СН'!$F$15</f>
        <v>124.64433584</v>
      </c>
      <c r="M205" s="36">
        <f>SUMIFS(СВЦЭМ!$F$33:$F$776,СВЦЭМ!$A$33:$A$776,$A205,СВЦЭМ!$B$33:$B$776,M$190)+'СЕТ СН'!$F$15</f>
        <v>125.76633784000001</v>
      </c>
      <c r="N205" s="36">
        <f>SUMIFS(СВЦЭМ!$F$33:$F$776,СВЦЭМ!$A$33:$A$776,$A205,СВЦЭМ!$B$33:$B$776,N$190)+'СЕТ СН'!$F$15</f>
        <v>127.37948279</v>
      </c>
      <c r="O205" s="36">
        <f>SUMIFS(СВЦЭМ!$F$33:$F$776,СВЦЭМ!$A$33:$A$776,$A205,СВЦЭМ!$B$33:$B$776,O$190)+'СЕТ СН'!$F$15</f>
        <v>134.69112229999999</v>
      </c>
      <c r="P205" s="36">
        <f>SUMIFS(СВЦЭМ!$F$33:$F$776,СВЦЭМ!$A$33:$A$776,$A205,СВЦЭМ!$B$33:$B$776,P$190)+'СЕТ СН'!$F$15</f>
        <v>136.97557254</v>
      </c>
      <c r="Q205" s="36">
        <f>SUMIFS(СВЦЭМ!$F$33:$F$776,СВЦЭМ!$A$33:$A$776,$A205,СВЦЭМ!$B$33:$B$776,Q$190)+'СЕТ СН'!$F$15</f>
        <v>137.12826809000001</v>
      </c>
      <c r="R205" s="36">
        <f>SUMIFS(СВЦЭМ!$F$33:$F$776,СВЦЭМ!$A$33:$A$776,$A205,СВЦЭМ!$B$33:$B$776,R$190)+'СЕТ СН'!$F$15</f>
        <v>130.65519841</v>
      </c>
      <c r="S205" s="36">
        <f>SUMIFS(СВЦЭМ!$F$33:$F$776,СВЦЭМ!$A$33:$A$776,$A205,СВЦЭМ!$B$33:$B$776,S$190)+'СЕТ СН'!$F$15</f>
        <v>126.46371619999999</v>
      </c>
      <c r="T205" s="36">
        <f>SUMIFS(СВЦЭМ!$F$33:$F$776,СВЦЭМ!$A$33:$A$776,$A205,СВЦЭМ!$B$33:$B$776,T$190)+'СЕТ СН'!$F$15</f>
        <v>125.06993627999999</v>
      </c>
      <c r="U205" s="36">
        <f>SUMIFS(СВЦЭМ!$F$33:$F$776,СВЦЭМ!$A$33:$A$776,$A205,СВЦЭМ!$B$33:$B$776,U$190)+'СЕТ СН'!$F$15</f>
        <v>125.84359708</v>
      </c>
      <c r="V205" s="36">
        <f>SUMIFS(СВЦЭМ!$F$33:$F$776,СВЦЭМ!$A$33:$A$776,$A205,СВЦЭМ!$B$33:$B$776,V$190)+'СЕТ СН'!$F$15</f>
        <v>121.85753267</v>
      </c>
      <c r="W205" s="36">
        <f>SUMIFS(СВЦЭМ!$F$33:$F$776,СВЦЭМ!$A$33:$A$776,$A205,СВЦЭМ!$B$33:$B$776,W$190)+'СЕТ СН'!$F$15</f>
        <v>125.56818703</v>
      </c>
      <c r="X205" s="36">
        <f>SUMIFS(СВЦЭМ!$F$33:$F$776,СВЦЭМ!$A$33:$A$776,$A205,СВЦЭМ!$B$33:$B$776,X$190)+'СЕТ СН'!$F$15</f>
        <v>125.48061029</v>
      </c>
      <c r="Y205" s="36">
        <f>SUMIFS(СВЦЭМ!$F$33:$F$776,СВЦЭМ!$A$33:$A$776,$A205,СВЦЭМ!$B$33:$B$776,Y$190)+'СЕТ СН'!$F$15</f>
        <v>127.66570872</v>
      </c>
    </row>
    <row r="206" spans="1:25" ht="15.75" x14ac:dyDescent="0.2">
      <c r="A206" s="35">
        <f t="shared" si="5"/>
        <v>44181</v>
      </c>
      <c r="B206" s="36">
        <f>SUMIFS(СВЦЭМ!$F$33:$F$776,СВЦЭМ!$A$33:$A$776,$A206,СВЦЭМ!$B$33:$B$776,B$190)+'СЕТ СН'!$F$15</f>
        <v>143.16605329000001</v>
      </c>
      <c r="C206" s="36">
        <f>SUMIFS(СВЦЭМ!$F$33:$F$776,СВЦЭМ!$A$33:$A$776,$A206,СВЦЭМ!$B$33:$B$776,C$190)+'СЕТ СН'!$F$15</f>
        <v>151.33586394</v>
      </c>
      <c r="D206" s="36">
        <f>SUMIFS(СВЦЭМ!$F$33:$F$776,СВЦЭМ!$A$33:$A$776,$A206,СВЦЭМ!$B$33:$B$776,D$190)+'СЕТ СН'!$F$15</f>
        <v>152.81947833999999</v>
      </c>
      <c r="E206" s="36">
        <f>SUMIFS(СВЦЭМ!$F$33:$F$776,СВЦЭМ!$A$33:$A$776,$A206,СВЦЭМ!$B$33:$B$776,E$190)+'СЕТ СН'!$F$15</f>
        <v>153.24244970999999</v>
      </c>
      <c r="F206" s="36">
        <f>SUMIFS(СВЦЭМ!$F$33:$F$776,СВЦЭМ!$A$33:$A$776,$A206,СВЦЭМ!$B$33:$B$776,F$190)+'СЕТ СН'!$F$15</f>
        <v>152.02428857000001</v>
      </c>
      <c r="G206" s="36">
        <f>SUMIFS(СВЦЭМ!$F$33:$F$776,СВЦЭМ!$A$33:$A$776,$A206,СВЦЭМ!$B$33:$B$776,G$190)+'СЕТ СН'!$F$15</f>
        <v>150.33210217000001</v>
      </c>
      <c r="H206" s="36">
        <f>SUMIFS(СВЦЭМ!$F$33:$F$776,СВЦЭМ!$A$33:$A$776,$A206,СВЦЭМ!$B$33:$B$776,H$190)+'СЕТ СН'!$F$15</f>
        <v>145.65493235</v>
      </c>
      <c r="I206" s="36">
        <f>SUMIFS(СВЦЭМ!$F$33:$F$776,СВЦЭМ!$A$33:$A$776,$A206,СВЦЭМ!$B$33:$B$776,I$190)+'СЕТ СН'!$F$15</f>
        <v>136.81004202</v>
      </c>
      <c r="J206" s="36">
        <f>SUMIFS(СВЦЭМ!$F$33:$F$776,СВЦЭМ!$A$33:$A$776,$A206,СВЦЭМ!$B$33:$B$776,J$190)+'СЕТ СН'!$F$15</f>
        <v>130.44986155000001</v>
      </c>
      <c r="K206" s="36">
        <f>SUMIFS(СВЦЭМ!$F$33:$F$776,СВЦЭМ!$A$33:$A$776,$A206,СВЦЭМ!$B$33:$B$776,K$190)+'СЕТ СН'!$F$15</f>
        <v>127.31303025</v>
      </c>
      <c r="L206" s="36">
        <f>SUMIFS(СВЦЭМ!$F$33:$F$776,СВЦЭМ!$A$33:$A$776,$A206,СВЦЭМ!$B$33:$B$776,L$190)+'СЕТ СН'!$F$15</f>
        <v>126.7649661</v>
      </c>
      <c r="M206" s="36">
        <f>SUMIFS(СВЦЭМ!$F$33:$F$776,СВЦЭМ!$A$33:$A$776,$A206,СВЦЭМ!$B$33:$B$776,M$190)+'СЕТ СН'!$F$15</f>
        <v>127.76646916</v>
      </c>
      <c r="N206" s="36">
        <f>SUMIFS(СВЦЭМ!$F$33:$F$776,СВЦЭМ!$A$33:$A$776,$A206,СВЦЭМ!$B$33:$B$776,N$190)+'СЕТ СН'!$F$15</f>
        <v>128.81589582999999</v>
      </c>
      <c r="O206" s="36">
        <f>SUMIFS(СВЦЭМ!$F$33:$F$776,СВЦЭМ!$A$33:$A$776,$A206,СВЦЭМ!$B$33:$B$776,O$190)+'СЕТ СН'!$F$15</f>
        <v>135.56819733</v>
      </c>
      <c r="P206" s="36">
        <f>SUMIFS(СВЦЭМ!$F$33:$F$776,СВЦЭМ!$A$33:$A$776,$A206,СВЦЭМ!$B$33:$B$776,P$190)+'СЕТ СН'!$F$15</f>
        <v>138.17666039</v>
      </c>
      <c r="Q206" s="36">
        <f>SUMIFS(СВЦЭМ!$F$33:$F$776,СВЦЭМ!$A$33:$A$776,$A206,СВЦЭМ!$B$33:$B$776,Q$190)+'СЕТ СН'!$F$15</f>
        <v>139.23528182999999</v>
      </c>
      <c r="R206" s="36">
        <f>SUMIFS(СВЦЭМ!$F$33:$F$776,СВЦЭМ!$A$33:$A$776,$A206,СВЦЭМ!$B$33:$B$776,R$190)+'СЕТ СН'!$F$15</f>
        <v>133.86852784999999</v>
      </c>
      <c r="S206" s="36">
        <f>SUMIFS(СВЦЭМ!$F$33:$F$776,СВЦЭМ!$A$33:$A$776,$A206,СВЦЭМ!$B$33:$B$776,S$190)+'СЕТ СН'!$F$15</f>
        <v>129.73203889000001</v>
      </c>
      <c r="T206" s="36">
        <f>SUMIFS(СВЦЭМ!$F$33:$F$776,СВЦЭМ!$A$33:$A$776,$A206,СВЦЭМ!$B$33:$B$776,T$190)+'СЕТ СН'!$F$15</f>
        <v>126.65640405000001</v>
      </c>
      <c r="U206" s="36">
        <f>SUMIFS(СВЦЭМ!$F$33:$F$776,СВЦЭМ!$A$33:$A$776,$A206,СВЦЭМ!$B$33:$B$776,U$190)+'СЕТ СН'!$F$15</f>
        <v>127.08530652</v>
      </c>
      <c r="V206" s="36">
        <f>SUMIFS(СВЦЭМ!$F$33:$F$776,СВЦЭМ!$A$33:$A$776,$A206,СВЦЭМ!$B$33:$B$776,V$190)+'СЕТ СН'!$F$15</f>
        <v>128.87992695</v>
      </c>
      <c r="W206" s="36">
        <f>SUMIFS(СВЦЭМ!$F$33:$F$776,СВЦЭМ!$A$33:$A$776,$A206,СВЦЭМ!$B$33:$B$776,W$190)+'СЕТ СН'!$F$15</f>
        <v>130.88384927000001</v>
      </c>
      <c r="X206" s="36">
        <f>SUMIFS(СВЦЭМ!$F$33:$F$776,СВЦЭМ!$A$33:$A$776,$A206,СВЦЭМ!$B$33:$B$776,X$190)+'СЕТ СН'!$F$15</f>
        <v>134.13756608</v>
      </c>
      <c r="Y206" s="36">
        <f>SUMIFS(СВЦЭМ!$F$33:$F$776,СВЦЭМ!$A$33:$A$776,$A206,СВЦЭМ!$B$33:$B$776,Y$190)+'СЕТ СН'!$F$15</f>
        <v>136.94245146</v>
      </c>
    </row>
    <row r="207" spans="1:25" ht="15.75" x14ac:dyDescent="0.2">
      <c r="A207" s="35">
        <f t="shared" si="5"/>
        <v>44182</v>
      </c>
      <c r="B207" s="36">
        <f>SUMIFS(СВЦЭМ!$F$33:$F$776,СВЦЭМ!$A$33:$A$776,$A207,СВЦЭМ!$B$33:$B$776,B$190)+'СЕТ СН'!$F$15</f>
        <v>144.09143834</v>
      </c>
      <c r="C207" s="36">
        <f>SUMIFS(СВЦЭМ!$F$33:$F$776,СВЦЭМ!$A$33:$A$776,$A207,СВЦЭМ!$B$33:$B$776,C$190)+'СЕТ СН'!$F$15</f>
        <v>152.22355465999999</v>
      </c>
      <c r="D207" s="36">
        <f>SUMIFS(СВЦЭМ!$F$33:$F$776,СВЦЭМ!$A$33:$A$776,$A207,СВЦЭМ!$B$33:$B$776,D$190)+'СЕТ СН'!$F$15</f>
        <v>153.34725288000001</v>
      </c>
      <c r="E207" s="36">
        <f>SUMIFS(СВЦЭМ!$F$33:$F$776,СВЦЭМ!$A$33:$A$776,$A207,СВЦЭМ!$B$33:$B$776,E$190)+'СЕТ СН'!$F$15</f>
        <v>154.05077635999999</v>
      </c>
      <c r="F207" s="36">
        <f>SUMIFS(СВЦЭМ!$F$33:$F$776,СВЦЭМ!$A$33:$A$776,$A207,СВЦЭМ!$B$33:$B$776,F$190)+'СЕТ СН'!$F$15</f>
        <v>152.39427699000001</v>
      </c>
      <c r="G207" s="36">
        <f>SUMIFS(СВЦЭМ!$F$33:$F$776,СВЦЭМ!$A$33:$A$776,$A207,СВЦЭМ!$B$33:$B$776,G$190)+'СЕТ СН'!$F$15</f>
        <v>150.55261651999999</v>
      </c>
      <c r="H207" s="36">
        <f>SUMIFS(СВЦЭМ!$F$33:$F$776,СВЦЭМ!$A$33:$A$776,$A207,СВЦЭМ!$B$33:$B$776,H$190)+'СЕТ СН'!$F$15</f>
        <v>145.77328269</v>
      </c>
      <c r="I207" s="36">
        <f>SUMIFS(СВЦЭМ!$F$33:$F$776,СВЦЭМ!$A$33:$A$776,$A207,СВЦЭМ!$B$33:$B$776,I$190)+'СЕТ СН'!$F$15</f>
        <v>138.83231996000001</v>
      </c>
      <c r="J207" s="36">
        <f>SUMIFS(СВЦЭМ!$F$33:$F$776,СВЦЭМ!$A$33:$A$776,$A207,СВЦЭМ!$B$33:$B$776,J$190)+'СЕТ СН'!$F$15</f>
        <v>131.52672165999999</v>
      </c>
      <c r="K207" s="36">
        <f>SUMIFS(СВЦЭМ!$F$33:$F$776,СВЦЭМ!$A$33:$A$776,$A207,СВЦЭМ!$B$33:$B$776,K$190)+'СЕТ СН'!$F$15</f>
        <v>127.26324203</v>
      </c>
      <c r="L207" s="36">
        <f>SUMIFS(СВЦЭМ!$F$33:$F$776,СВЦЭМ!$A$33:$A$776,$A207,СВЦЭМ!$B$33:$B$776,L$190)+'СЕТ СН'!$F$15</f>
        <v>127.16596969</v>
      </c>
      <c r="M207" s="36">
        <f>SUMIFS(СВЦЭМ!$F$33:$F$776,СВЦЭМ!$A$33:$A$776,$A207,СВЦЭМ!$B$33:$B$776,M$190)+'СЕТ СН'!$F$15</f>
        <v>128.96769069000001</v>
      </c>
      <c r="N207" s="36">
        <f>SUMIFS(СВЦЭМ!$F$33:$F$776,СВЦЭМ!$A$33:$A$776,$A207,СВЦЭМ!$B$33:$B$776,N$190)+'СЕТ СН'!$F$15</f>
        <v>131.25996846000001</v>
      </c>
      <c r="O207" s="36">
        <f>SUMIFS(СВЦЭМ!$F$33:$F$776,СВЦЭМ!$A$33:$A$776,$A207,СВЦЭМ!$B$33:$B$776,O$190)+'СЕТ СН'!$F$15</f>
        <v>138.14998248000001</v>
      </c>
      <c r="P207" s="36">
        <f>SUMIFS(СВЦЭМ!$F$33:$F$776,СВЦЭМ!$A$33:$A$776,$A207,СВЦЭМ!$B$33:$B$776,P$190)+'СЕТ СН'!$F$15</f>
        <v>140.52695131999999</v>
      </c>
      <c r="Q207" s="36">
        <f>SUMIFS(СВЦЭМ!$F$33:$F$776,СВЦЭМ!$A$33:$A$776,$A207,СВЦЭМ!$B$33:$B$776,Q$190)+'СЕТ СН'!$F$15</f>
        <v>141.15460278</v>
      </c>
      <c r="R207" s="36">
        <f>SUMIFS(СВЦЭМ!$F$33:$F$776,СВЦЭМ!$A$33:$A$776,$A207,СВЦЭМ!$B$33:$B$776,R$190)+'СЕТ СН'!$F$15</f>
        <v>135.79091607999999</v>
      </c>
      <c r="S207" s="36">
        <f>SUMIFS(СВЦЭМ!$F$33:$F$776,СВЦЭМ!$A$33:$A$776,$A207,СВЦЭМ!$B$33:$B$776,S$190)+'СЕТ СН'!$F$15</f>
        <v>130.39936600999999</v>
      </c>
      <c r="T207" s="36">
        <f>SUMIFS(СВЦЭМ!$F$33:$F$776,СВЦЭМ!$A$33:$A$776,$A207,СВЦЭМ!$B$33:$B$776,T$190)+'СЕТ СН'!$F$15</f>
        <v>126.93572888</v>
      </c>
      <c r="U207" s="36">
        <f>SUMIFS(СВЦЭМ!$F$33:$F$776,СВЦЭМ!$A$33:$A$776,$A207,СВЦЭМ!$B$33:$B$776,U$190)+'СЕТ СН'!$F$15</f>
        <v>127.73059374</v>
      </c>
      <c r="V207" s="36">
        <f>SUMIFS(СВЦЭМ!$F$33:$F$776,СВЦЭМ!$A$33:$A$776,$A207,СВЦЭМ!$B$33:$B$776,V$190)+'СЕТ СН'!$F$15</f>
        <v>129.63081560000001</v>
      </c>
      <c r="W207" s="36">
        <f>SUMIFS(СВЦЭМ!$F$33:$F$776,СВЦЭМ!$A$33:$A$776,$A207,СВЦЭМ!$B$33:$B$776,W$190)+'СЕТ СН'!$F$15</f>
        <v>131.80058395</v>
      </c>
      <c r="X207" s="36">
        <f>SUMIFS(СВЦЭМ!$F$33:$F$776,СВЦЭМ!$A$33:$A$776,$A207,СВЦЭМ!$B$33:$B$776,X$190)+'СЕТ СН'!$F$15</f>
        <v>133.23704415</v>
      </c>
      <c r="Y207" s="36">
        <f>SUMIFS(СВЦЭМ!$F$33:$F$776,СВЦЭМ!$A$33:$A$776,$A207,СВЦЭМ!$B$33:$B$776,Y$190)+'СЕТ СН'!$F$15</f>
        <v>136.24281181000001</v>
      </c>
    </row>
    <row r="208" spans="1:25" ht="15.75" x14ac:dyDescent="0.2">
      <c r="A208" s="35">
        <f t="shared" si="5"/>
        <v>44183</v>
      </c>
      <c r="B208" s="36">
        <f>SUMIFS(СВЦЭМ!$F$33:$F$776,СВЦЭМ!$A$33:$A$776,$A208,СВЦЭМ!$B$33:$B$776,B$190)+'СЕТ СН'!$F$15</f>
        <v>141.64481939999999</v>
      </c>
      <c r="C208" s="36">
        <f>SUMIFS(СВЦЭМ!$F$33:$F$776,СВЦЭМ!$A$33:$A$776,$A208,СВЦЭМ!$B$33:$B$776,C$190)+'СЕТ СН'!$F$15</f>
        <v>150.92374742000001</v>
      </c>
      <c r="D208" s="36">
        <f>SUMIFS(СВЦЭМ!$F$33:$F$776,СВЦЭМ!$A$33:$A$776,$A208,СВЦЭМ!$B$33:$B$776,D$190)+'СЕТ СН'!$F$15</f>
        <v>154.19567054999999</v>
      </c>
      <c r="E208" s="36">
        <f>SUMIFS(СВЦЭМ!$F$33:$F$776,СВЦЭМ!$A$33:$A$776,$A208,СВЦЭМ!$B$33:$B$776,E$190)+'СЕТ СН'!$F$15</f>
        <v>155.39915526999999</v>
      </c>
      <c r="F208" s="36">
        <f>SUMIFS(СВЦЭМ!$F$33:$F$776,СВЦЭМ!$A$33:$A$776,$A208,СВЦЭМ!$B$33:$B$776,F$190)+'СЕТ СН'!$F$15</f>
        <v>155.77654587000001</v>
      </c>
      <c r="G208" s="36">
        <f>SUMIFS(СВЦЭМ!$F$33:$F$776,СВЦЭМ!$A$33:$A$776,$A208,СВЦЭМ!$B$33:$B$776,G$190)+'СЕТ СН'!$F$15</f>
        <v>152.23238818999999</v>
      </c>
      <c r="H208" s="36">
        <f>SUMIFS(СВЦЭМ!$F$33:$F$776,СВЦЭМ!$A$33:$A$776,$A208,СВЦЭМ!$B$33:$B$776,H$190)+'СЕТ СН'!$F$15</f>
        <v>146.87726717000001</v>
      </c>
      <c r="I208" s="36">
        <f>SUMIFS(СВЦЭМ!$F$33:$F$776,СВЦЭМ!$A$33:$A$776,$A208,СВЦЭМ!$B$33:$B$776,I$190)+'СЕТ СН'!$F$15</f>
        <v>138.08436838</v>
      </c>
      <c r="J208" s="36">
        <f>SUMIFS(СВЦЭМ!$F$33:$F$776,СВЦЭМ!$A$33:$A$776,$A208,СВЦЭМ!$B$33:$B$776,J$190)+'СЕТ СН'!$F$15</f>
        <v>131.02495540000001</v>
      </c>
      <c r="K208" s="36">
        <f>SUMIFS(СВЦЭМ!$F$33:$F$776,СВЦЭМ!$A$33:$A$776,$A208,СВЦЭМ!$B$33:$B$776,K$190)+'СЕТ СН'!$F$15</f>
        <v>129.04688877999999</v>
      </c>
      <c r="L208" s="36">
        <f>SUMIFS(СВЦЭМ!$F$33:$F$776,СВЦЭМ!$A$33:$A$776,$A208,СВЦЭМ!$B$33:$B$776,L$190)+'СЕТ СН'!$F$15</f>
        <v>130.14135304000001</v>
      </c>
      <c r="M208" s="36">
        <f>SUMIFS(СВЦЭМ!$F$33:$F$776,СВЦЭМ!$A$33:$A$776,$A208,СВЦЭМ!$B$33:$B$776,M$190)+'СЕТ СН'!$F$15</f>
        <v>128.55408408</v>
      </c>
      <c r="N208" s="36">
        <f>SUMIFS(СВЦЭМ!$F$33:$F$776,СВЦЭМ!$A$33:$A$776,$A208,СВЦЭМ!$B$33:$B$776,N$190)+'СЕТ СН'!$F$15</f>
        <v>127.56529297</v>
      </c>
      <c r="O208" s="36">
        <f>SUMIFS(СВЦЭМ!$F$33:$F$776,СВЦЭМ!$A$33:$A$776,$A208,СВЦЭМ!$B$33:$B$776,O$190)+'СЕТ СН'!$F$15</f>
        <v>131.33318363999999</v>
      </c>
      <c r="P208" s="36">
        <f>SUMIFS(СВЦЭМ!$F$33:$F$776,СВЦЭМ!$A$33:$A$776,$A208,СВЦЭМ!$B$33:$B$776,P$190)+'СЕТ СН'!$F$15</f>
        <v>134.29388294</v>
      </c>
      <c r="Q208" s="36">
        <f>SUMIFS(СВЦЭМ!$F$33:$F$776,СВЦЭМ!$A$33:$A$776,$A208,СВЦЭМ!$B$33:$B$776,Q$190)+'СЕТ СН'!$F$15</f>
        <v>135.50813607000001</v>
      </c>
      <c r="R208" s="36">
        <f>SUMIFS(СВЦЭМ!$F$33:$F$776,СВЦЭМ!$A$33:$A$776,$A208,СВЦЭМ!$B$33:$B$776,R$190)+'СЕТ СН'!$F$15</f>
        <v>130.78573750000001</v>
      </c>
      <c r="S208" s="36">
        <f>SUMIFS(СВЦЭМ!$F$33:$F$776,СВЦЭМ!$A$33:$A$776,$A208,СВЦЭМ!$B$33:$B$776,S$190)+'СЕТ СН'!$F$15</f>
        <v>126.53774715</v>
      </c>
      <c r="T208" s="36">
        <f>SUMIFS(СВЦЭМ!$F$33:$F$776,СВЦЭМ!$A$33:$A$776,$A208,СВЦЭМ!$B$33:$B$776,T$190)+'СЕТ СН'!$F$15</f>
        <v>128.47632397999999</v>
      </c>
      <c r="U208" s="36">
        <f>SUMIFS(СВЦЭМ!$F$33:$F$776,СВЦЭМ!$A$33:$A$776,$A208,СВЦЭМ!$B$33:$B$776,U$190)+'СЕТ СН'!$F$15</f>
        <v>129.67612672000001</v>
      </c>
      <c r="V208" s="36">
        <f>SUMIFS(СВЦЭМ!$F$33:$F$776,СВЦЭМ!$A$33:$A$776,$A208,СВЦЭМ!$B$33:$B$776,V$190)+'СЕТ СН'!$F$15</f>
        <v>127.26387086</v>
      </c>
      <c r="W208" s="36">
        <f>SUMIFS(СВЦЭМ!$F$33:$F$776,СВЦЭМ!$A$33:$A$776,$A208,СВЦЭМ!$B$33:$B$776,W$190)+'СЕТ СН'!$F$15</f>
        <v>128.28319536999999</v>
      </c>
      <c r="X208" s="36">
        <f>SUMIFS(СВЦЭМ!$F$33:$F$776,СВЦЭМ!$A$33:$A$776,$A208,СВЦЭМ!$B$33:$B$776,X$190)+'СЕТ СН'!$F$15</f>
        <v>129.81237357000001</v>
      </c>
      <c r="Y208" s="36">
        <f>SUMIFS(СВЦЭМ!$F$33:$F$776,СВЦЭМ!$A$33:$A$776,$A208,СВЦЭМ!$B$33:$B$776,Y$190)+'СЕТ СН'!$F$15</f>
        <v>132.87145523999999</v>
      </c>
    </row>
    <row r="209" spans="1:25" ht="15.75" x14ac:dyDescent="0.2">
      <c r="A209" s="35">
        <f t="shared" si="5"/>
        <v>44184</v>
      </c>
      <c r="B209" s="36">
        <f>SUMIFS(СВЦЭМ!$F$33:$F$776,СВЦЭМ!$A$33:$A$776,$A209,СВЦЭМ!$B$33:$B$776,B$190)+'СЕТ СН'!$F$15</f>
        <v>139.22369964999999</v>
      </c>
      <c r="C209" s="36">
        <f>SUMIFS(СВЦЭМ!$F$33:$F$776,СВЦЭМ!$A$33:$A$776,$A209,СВЦЭМ!$B$33:$B$776,C$190)+'СЕТ СН'!$F$15</f>
        <v>149.12771397</v>
      </c>
      <c r="D209" s="36">
        <f>SUMIFS(СВЦЭМ!$F$33:$F$776,СВЦЭМ!$A$33:$A$776,$A209,СВЦЭМ!$B$33:$B$776,D$190)+'СЕТ СН'!$F$15</f>
        <v>151.24012388</v>
      </c>
      <c r="E209" s="36">
        <f>SUMIFS(СВЦЭМ!$F$33:$F$776,СВЦЭМ!$A$33:$A$776,$A209,СВЦЭМ!$B$33:$B$776,E$190)+'СЕТ СН'!$F$15</f>
        <v>152.6256248</v>
      </c>
      <c r="F209" s="36">
        <f>SUMIFS(СВЦЭМ!$F$33:$F$776,СВЦЭМ!$A$33:$A$776,$A209,СВЦЭМ!$B$33:$B$776,F$190)+'СЕТ СН'!$F$15</f>
        <v>152.42841569000001</v>
      </c>
      <c r="G209" s="36">
        <f>SUMIFS(СВЦЭМ!$F$33:$F$776,СВЦЭМ!$A$33:$A$776,$A209,СВЦЭМ!$B$33:$B$776,G$190)+'СЕТ СН'!$F$15</f>
        <v>151.82869464000001</v>
      </c>
      <c r="H209" s="36">
        <f>SUMIFS(СВЦЭМ!$F$33:$F$776,СВЦЭМ!$A$33:$A$776,$A209,СВЦЭМ!$B$33:$B$776,H$190)+'СЕТ СН'!$F$15</f>
        <v>150.00316918999999</v>
      </c>
      <c r="I209" s="36">
        <f>SUMIFS(СВЦЭМ!$F$33:$F$776,СВЦЭМ!$A$33:$A$776,$A209,СВЦЭМ!$B$33:$B$776,I$190)+'СЕТ СН'!$F$15</f>
        <v>144.05143794</v>
      </c>
      <c r="J209" s="36">
        <f>SUMIFS(СВЦЭМ!$F$33:$F$776,СВЦЭМ!$A$33:$A$776,$A209,СВЦЭМ!$B$33:$B$776,J$190)+'СЕТ СН'!$F$15</f>
        <v>131.81443106</v>
      </c>
      <c r="K209" s="36">
        <f>SUMIFS(СВЦЭМ!$F$33:$F$776,СВЦЭМ!$A$33:$A$776,$A209,СВЦЭМ!$B$33:$B$776,K$190)+'СЕТ СН'!$F$15</f>
        <v>125.95857855</v>
      </c>
      <c r="L209" s="36">
        <f>SUMIFS(СВЦЭМ!$F$33:$F$776,СВЦЭМ!$A$33:$A$776,$A209,СВЦЭМ!$B$33:$B$776,L$190)+'СЕТ СН'!$F$15</f>
        <v>127.59918623</v>
      </c>
      <c r="M209" s="36">
        <f>SUMIFS(СВЦЭМ!$F$33:$F$776,СВЦЭМ!$A$33:$A$776,$A209,СВЦЭМ!$B$33:$B$776,M$190)+'СЕТ СН'!$F$15</f>
        <v>126.77754059</v>
      </c>
      <c r="N209" s="36">
        <f>SUMIFS(СВЦЭМ!$F$33:$F$776,СВЦЭМ!$A$33:$A$776,$A209,СВЦЭМ!$B$33:$B$776,N$190)+'СЕТ СН'!$F$15</f>
        <v>128.31339032</v>
      </c>
      <c r="O209" s="36">
        <f>SUMIFS(СВЦЭМ!$F$33:$F$776,СВЦЭМ!$A$33:$A$776,$A209,СВЦЭМ!$B$33:$B$776,O$190)+'СЕТ СН'!$F$15</f>
        <v>136.14522701999999</v>
      </c>
      <c r="P209" s="36">
        <f>SUMIFS(СВЦЭМ!$F$33:$F$776,СВЦЭМ!$A$33:$A$776,$A209,СВЦЭМ!$B$33:$B$776,P$190)+'СЕТ СН'!$F$15</f>
        <v>139.33966176999999</v>
      </c>
      <c r="Q209" s="36">
        <f>SUMIFS(СВЦЭМ!$F$33:$F$776,СВЦЭМ!$A$33:$A$776,$A209,СВЦЭМ!$B$33:$B$776,Q$190)+'СЕТ СН'!$F$15</f>
        <v>139.45697036999999</v>
      </c>
      <c r="R209" s="36">
        <f>SUMIFS(СВЦЭМ!$F$33:$F$776,СВЦЭМ!$A$33:$A$776,$A209,СВЦЭМ!$B$33:$B$776,R$190)+'СЕТ СН'!$F$15</f>
        <v>133.08995859999999</v>
      </c>
      <c r="S209" s="36">
        <f>SUMIFS(СВЦЭМ!$F$33:$F$776,СВЦЭМ!$A$33:$A$776,$A209,СВЦЭМ!$B$33:$B$776,S$190)+'СЕТ СН'!$F$15</f>
        <v>128.03835414</v>
      </c>
      <c r="T209" s="36">
        <f>SUMIFS(СВЦЭМ!$F$33:$F$776,СВЦЭМ!$A$33:$A$776,$A209,СВЦЭМ!$B$33:$B$776,T$190)+'СЕТ СН'!$F$15</f>
        <v>127.47069437</v>
      </c>
      <c r="U209" s="36">
        <f>SUMIFS(СВЦЭМ!$F$33:$F$776,СВЦЭМ!$A$33:$A$776,$A209,СВЦЭМ!$B$33:$B$776,U$190)+'СЕТ СН'!$F$15</f>
        <v>126.64718927</v>
      </c>
      <c r="V209" s="36">
        <f>SUMIFS(СВЦЭМ!$F$33:$F$776,СВЦЭМ!$A$33:$A$776,$A209,СВЦЭМ!$B$33:$B$776,V$190)+'СЕТ СН'!$F$15</f>
        <v>126.8324044</v>
      </c>
      <c r="W209" s="36">
        <f>SUMIFS(СВЦЭМ!$F$33:$F$776,СВЦЭМ!$A$33:$A$776,$A209,СВЦЭМ!$B$33:$B$776,W$190)+'СЕТ СН'!$F$15</f>
        <v>128.97799319000001</v>
      </c>
      <c r="X209" s="36">
        <f>SUMIFS(СВЦЭМ!$F$33:$F$776,СВЦЭМ!$A$33:$A$776,$A209,СВЦЭМ!$B$33:$B$776,X$190)+'СЕТ СН'!$F$15</f>
        <v>131.36950834999999</v>
      </c>
      <c r="Y209" s="36">
        <f>SUMIFS(СВЦЭМ!$F$33:$F$776,СВЦЭМ!$A$33:$A$776,$A209,СВЦЭМ!$B$33:$B$776,Y$190)+'СЕТ СН'!$F$15</f>
        <v>132.83587070999999</v>
      </c>
    </row>
    <row r="210" spans="1:25" ht="15.75" x14ac:dyDescent="0.2">
      <c r="A210" s="35">
        <f t="shared" si="5"/>
        <v>44185</v>
      </c>
      <c r="B210" s="36">
        <f>SUMIFS(СВЦЭМ!$F$33:$F$776,СВЦЭМ!$A$33:$A$776,$A210,СВЦЭМ!$B$33:$B$776,B$190)+'СЕТ СН'!$F$15</f>
        <v>142.07397972000001</v>
      </c>
      <c r="C210" s="36">
        <f>SUMIFS(СВЦЭМ!$F$33:$F$776,СВЦЭМ!$A$33:$A$776,$A210,СВЦЭМ!$B$33:$B$776,C$190)+'СЕТ СН'!$F$15</f>
        <v>150.88549175</v>
      </c>
      <c r="D210" s="36">
        <f>SUMIFS(СВЦЭМ!$F$33:$F$776,СВЦЭМ!$A$33:$A$776,$A210,СВЦЭМ!$B$33:$B$776,D$190)+'СЕТ СН'!$F$15</f>
        <v>152.55992964999999</v>
      </c>
      <c r="E210" s="36">
        <f>SUMIFS(СВЦЭМ!$F$33:$F$776,СВЦЭМ!$A$33:$A$776,$A210,СВЦЭМ!$B$33:$B$776,E$190)+'СЕТ СН'!$F$15</f>
        <v>153.43416274</v>
      </c>
      <c r="F210" s="36">
        <f>SUMIFS(СВЦЭМ!$F$33:$F$776,СВЦЭМ!$A$33:$A$776,$A210,СВЦЭМ!$B$33:$B$776,F$190)+'СЕТ СН'!$F$15</f>
        <v>153.14753755999999</v>
      </c>
      <c r="G210" s="36">
        <f>SUMIFS(СВЦЭМ!$F$33:$F$776,СВЦЭМ!$A$33:$A$776,$A210,СВЦЭМ!$B$33:$B$776,G$190)+'СЕТ СН'!$F$15</f>
        <v>153.45024968999999</v>
      </c>
      <c r="H210" s="36">
        <f>SUMIFS(СВЦЭМ!$F$33:$F$776,СВЦЭМ!$A$33:$A$776,$A210,СВЦЭМ!$B$33:$B$776,H$190)+'СЕТ СН'!$F$15</f>
        <v>152.29017895999999</v>
      </c>
      <c r="I210" s="36">
        <f>SUMIFS(СВЦЭМ!$F$33:$F$776,СВЦЭМ!$A$33:$A$776,$A210,СВЦЭМ!$B$33:$B$776,I$190)+'СЕТ СН'!$F$15</f>
        <v>145.65718158000001</v>
      </c>
      <c r="J210" s="36">
        <f>SUMIFS(СВЦЭМ!$F$33:$F$776,СВЦЭМ!$A$33:$A$776,$A210,СВЦЭМ!$B$33:$B$776,J$190)+'СЕТ СН'!$F$15</f>
        <v>135.80820538</v>
      </c>
      <c r="K210" s="36">
        <f>SUMIFS(СВЦЭМ!$F$33:$F$776,СВЦЭМ!$A$33:$A$776,$A210,СВЦЭМ!$B$33:$B$776,K$190)+'СЕТ СН'!$F$15</f>
        <v>129.94988817000001</v>
      </c>
      <c r="L210" s="36">
        <f>SUMIFS(СВЦЭМ!$F$33:$F$776,СВЦЭМ!$A$33:$A$776,$A210,СВЦЭМ!$B$33:$B$776,L$190)+'СЕТ СН'!$F$15</f>
        <v>128.91176139999999</v>
      </c>
      <c r="M210" s="36">
        <f>SUMIFS(СВЦЭМ!$F$33:$F$776,СВЦЭМ!$A$33:$A$776,$A210,СВЦЭМ!$B$33:$B$776,M$190)+'СЕТ СН'!$F$15</f>
        <v>128.59298989000001</v>
      </c>
      <c r="N210" s="36">
        <f>SUMIFS(СВЦЭМ!$F$33:$F$776,СВЦЭМ!$A$33:$A$776,$A210,СВЦЭМ!$B$33:$B$776,N$190)+'СЕТ СН'!$F$15</f>
        <v>129.87251065000001</v>
      </c>
      <c r="O210" s="36">
        <f>SUMIFS(СВЦЭМ!$F$33:$F$776,СВЦЭМ!$A$33:$A$776,$A210,СВЦЭМ!$B$33:$B$776,O$190)+'СЕТ СН'!$F$15</f>
        <v>137.02336528999999</v>
      </c>
      <c r="P210" s="36">
        <f>SUMIFS(СВЦЭМ!$F$33:$F$776,СВЦЭМ!$A$33:$A$776,$A210,СВЦЭМ!$B$33:$B$776,P$190)+'СЕТ СН'!$F$15</f>
        <v>139.32448276</v>
      </c>
      <c r="Q210" s="36">
        <f>SUMIFS(СВЦЭМ!$F$33:$F$776,СВЦЭМ!$A$33:$A$776,$A210,СВЦЭМ!$B$33:$B$776,Q$190)+'СЕТ СН'!$F$15</f>
        <v>139.66153817</v>
      </c>
      <c r="R210" s="36">
        <f>SUMIFS(СВЦЭМ!$F$33:$F$776,СВЦЭМ!$A$33:$A$776,$A210,СВЦЭМ!$B$33:$B$776,R$190)+'СЕТ СН'!$F$15</f>
        <v>133.15730988000001</v>
      </c>
      <c r="S210" s="36">
        <f>SUMIFS(СВЦЭМ!$F$33:$F$776,СВЦЭМ!$A$33:$A$776,$A210,СВЦЭМ!$B$33:$B$776,S$190)+'СЕТ СН'!$F$15</f>
        <v>128.67348673999999</v>
      </c>
      <c r="T210" s="36">
        <f>SUMIFS(СВЦЭМ!$F$33:$F$776,СВЦЭМ!$A$33:$A$776,$A210,СВЦЭМ!$B$33:$B$776,T$190)+'СЕТ СН'!$F$15</f>
        <v>129.59501915999999</v>
      </c>
      <c r="U210" s="36">
        <f>SUMIFS(СВЦЭМ!$F$33:$F$776,СВЦЭМ!$A$33:$A$776,$A210,СВЦЭМ!$B$33:$B$776,U$190)+'СЕТ СН'!$F$15</f>
        <v>129.83803821000001</v>
      </c>
      <c r="V210" s="36">
        <f>SUMIFS(СВЦЭМ!$F$33:$F$776,СВЦЭМ!$A$33:$A$776,$A210,СВЦЭМ!$B$33:$B$776,V$190)+'СЕТ СН'!$F$15</f>
        <v>130.31354415000001</v>
      </c>
      <c r="W210" s="36">
        <f>SUMIFS(СВЦЭМ!$F$33:$F$776,СВЦЭМ!$A$33:$A$776,$A210,СВЦЭМ!$B$33:$B$776,W$190)+'СЕТ СН'!$F$15</f>
        <v>132.30909557999999</v>
      </c>
      <c r="X210" s="36">
        <f>SUMIFS(СВЦЭМ!$F$33:$F$776,СВЦЭМ!$A$33:$A$776,$A210,СВЦЭМ!$B$33:$B$776,X$190)+'СЕТ СН'!$F$15</f>
        <v>133.63826147</v>
      </c>
      <c r="Y210" s="36">
        <f>SUMIFS(СВЦЭМ!$F$33:$F$776,СВЦЭМ!$A$33:$A$776,$A210,СВЦЭМ!$B$33:$B$776,Y$190)+'СЕТ СН'!$F$15</f>
        <v>136.3748837</v>
      </c>
    </row>
    <row r="211" spans="1:25" ht="15.75" x14ac:dyDescent="0.2">
      <c r="A211" s="35">
        <f t="shared" si="5"/>
        <v>44186</v>
      </c>
      <c r="B211" s="36">
        <f>SUMIFS(СВЦЭМ!$F$33:$F$776,СВЦЭМ!$A$33:$A$776,$A211,СВЦЭМ!$B$33:$B$776,B$190)+'СЕТ СН'!$F$15</f>
        <v>139.72966425000001</v>
      </c>
      <c r="C211" s="36">
        <f>SUMIFS(СВЦЭМ!$F$33:$F$776,СВЦЭМ!$A$33:$A$776,$A211,СВЦЭМ!$B$33:$B$776,C$190)+'СЕТ СН'!$F$15</f>
        <v>146.94460301999999</v>
      </c>
      <c r="D211" s="36">
        <f>SUMIFS(СВЦЭМ!$F$33:$F$776,СВЦЭМ!$A$33:$A$776,$A211,СВЦЭМ!$B$33:$B$776,D$190)+'СЕТ СН'!$F$15</f>
        <v>147.09636721999999</v>
      </c>
      <c r="E211" s="36">
        <f>SUMIFS(СВЦЭМ!$F$33:$F$776,СВЦЭМ!$A$33:$A$776,$A211,СВЦЭМ!$B$33:$B$776,E$190)+'СЕТ СН'!$F$15</f>
        <v>148.94111975999999</v>
      </c>
      <c r="F211" s="36">
        <f>SUMIFS(СВЦЭМ!$F$33:$F$776,СВЦЭМ!$A$33:$A$776,$A211,СВЦЭМ!$B$33:$B$776,F$190)+'СЕТ СН'!$F$15</f>
        <v>148.74308255</v>
      </c>
      <c r="G211" s="36">
        <f>SUMIFS(СВЦЭМ!$F$33:$F$776,СВЦЭМ!$A$33:$A$776,$A211,СВЦЭМ!$B$33:$B$776,G$190)+'СЕТ СН'!$F$15</f>
        <v>149.65433403</v>
      </c>
      <c r="H211" s="36">
        <f>SUMIFS(СВЦЭМ!$F$33:$F$776,СВЦЭМ!$A$33:$A$776,$A211,СВЦЭМ!$B$33:$B$776,H$190)+'СЕТ СН'!$F$15</f>
        <v>147.52175106999999</v>
      </c>
      <c r="I211" s="36">
        <f>SUMIFS(СВЦЭМ!$F$33:$F$776,СВЦЭМ!$A$33:$A$776,$A211,СВЦЭМ!$B$33:$B$776,I$190)+'СЕТ СН'!$F$15</f>
        <v>138.82418145</v>
      </c>
      <c r="J211" s="36">
        <f>SUMIFS(СВЦЭМ!$F$33:$F$776,СВЦЭМ!$A$33:$A$776,$A211,СВЦЭМ!$B$33:$B$776,J$190)+'СЕТ СН'!$F$15</f>
        <v>132.19099331999999</v>
      </c>
      <c r="K211" s="36">
        <f>SUMIFS(СВЦЭМ!$F$33:$F$776,СВЦЭМ!$A$33:$A$776,$A211,СВЦЭМ!$B$33:$B$776,K$190)+'СЕТ СН'!$F$15</f>
        <v>139.49425489999999</v>
      </c>
      <c r="L211" s="36">
        <f>SUMIFS(СВЦЭМ!$F$33:$F$776,СВЦЭМ!$A$33:$A$776,$A211,СВЦЭМ!$B$33:$B$776,L$190)+'СЕТ СН'!$F$15</f>
        <v>139.83987124999999</v>
      </c>
      <c r="M211" s="36">
        <f>SUMIFS(СВЦЭМ!$F$33:$F$776,СВЦЭМ!$A$33:$A$776,$A211,СВЦЭМ!$B$33:$B$776,M$190)+'СЕТ СН'!$F$15</f>
        <v>139.10304525000001</v>
      </c>
      <c r="N211" s="36">
        <f>SUMIFS(СВЦЭМ!$F$33:$F$776,СВЦЭМ!$A$33:$A$776,$A211,СВЦЭМ!$B$33:$B$776,N$190)+'СЕТ СН'!$F$15</f>
        <v>138.49450537999999</v>
      </c>
      <c r="O211" s="36">
        <f>SUMIFS(СВЦЭМ!$F$33:$F$776,СВЦЭМ!$A$33:$A$776,$A211,СВЦЭМ!$B$33:$B$776,O$190)+'СЕТ СН'!$F$15</f>
        <v>138.20604409000001</v>
      </c>
      <c r="P211" s="36">
        <f>SUMIFS(СВЦЭМ!$F$33:$F$776,СВЦЭМ!$A$33:$A$776,$A211,СВЦЭМ!$B$33:$B$776,P$190)+'СЕТ СН'!$F$15</f>
        <v>138.01301835000001</v>
      </c>
      <c r="Q211" s="36">
        <f>SUMIFS(СВЦЭМ!$F$33:$F$776,СВЦЭМ!$A$33:$A$776,$A211,СВЦЭМ!$B$33:$B$776,Q$190)+'СЕТ СН'!$F$15</f>
        <v>138.24230971</v>
      </c>
      <c r="R211" s="36">
        <f>SUMIFS(СВЦЭМ!$F$33:$F$776,СВЦЭМ!$A$33:$A$776,$A211,СВЦЭМ!$B$33:$B$776,R$190)+'СЕТ СН'!$F$15</f>
        <v>136.91251634</v>
      </c>
      <c r="S211" s="36">
        <f>SUMIFS(СВЦЭМ!$F$33:$F$776,СВЦЭМ!$A$33:$A$776,$A211,СВЦЭМ!$B$33:$B$776,S$190)+'СЕТ СН'!$F$15</f>
        <v>138.93986222000001</v>
      </c>
      <c r="T211" s="36">
        <f>SUMIFS(СВЦЭМ!$F$33:$F$776,СВЦЭМ!$A$33:$A$776,$A211,СВЦЭМ!$B$33:$B$776,T$190)+'СЕТ СН'!$F$15</f>
        <v>133.8591969</v>
      </c>
      <c r="U211" s="36">
        <f>SUMIFS(СВЦЭМ!$F$33:$F$776,СВЦЭМ!$A$33:$A$776,$A211,СВЦЭМ!$B$33:$B$776,U$190)+'СЕТ СН'!$F$15</f>
        <v>127.83628216</v>
      </c>
      <c r="V211" s="36">
        <f>SUMIFS(СВЦЭМ!$F$33:$F$776,СВЦЭМ!$A$33:$A$776,$A211,СВЦЭМ!$B$33:$B$776,V$190)+'СЕТ СН'!$F$15</f>
        <v>127.87863288</v>
      </c>
      <c r="W211" s="36">
        <f>SUMIFS(СВЦЭМ!$F$33:$F$776,СВЦЭМ!$A$33:$A$776,$A211,СВЦЭМ!$B$33:$B$776,W$190)+'СЕТ СН'!$F$15</f>
        <v>128.80981815000001</v>
      </c>
      <c r="X211" s="36">
        <f>SUMIFS(СВЦЭМ!$F$33:$F$776,СВЦЭМ!$A$33:$A$776,$A211,СВЦЭМ!$B$33:$B$776,X$190)+'СЕТ СН'!$F$15</f>
        <v>130.09693795000001</v>
      </c>
      <c r="Y211" s="36">
        <f>SUMIFS(СВЦЭМ!$F$33:$F$776,СВЦЭМ!$A$33:$A$776,$A211,СВЦЭМ!$B$33:$B$776,Y$190)+'СЕТ СН'!$F$15</f>
        <v>134.60335559000001</v>
      </c>
    </row>
    <row r="212" spans="1:25" ht="15.75" x14ac:dyDescent="0.2">
      <c r="A212" s="35">
        <f t="shared" si="5"/>
        <v>44187</v>
      </c>
      <c r="B212" s="36">
        <f>SUMIFS(СВЦЭМ!$F$33:$F$776,СВЦЭМ!$A$33:$A$776,$A212,СВЦЭМ!$B$33:$B$776,B$190)+'СЕТ СН'!$F$15</f>
        <v>143.68163659000001</v>
      </c>
      <c r="C212" s="36">
        <f>SUMIFS(СВЦЭМ!$F$33:$F$776,СВЦЭМ!$A$33:$A$776,$A212,СВЦЭМ!$B$33:$B$776,C$190)+'СЕТ СН'!$F$15</f>
        <v>152.12067468000001</v>
      </c>
      <c r="D212" s="36">
        <f>SUMIFS(СВЦЭМ!$F$33:$F$776,СВЦЭМ!$A$33:$A$776,$A212,СВЦЭМ!$B$33:$B$776,D$190)+'СЕТ СН'!$F$15</f>
        <v>154.58443492999999</v>
      </c>
      <c r="E212" s="36">
        <f>SUMIFS(СВЦЭМ!$F$33:$F$776,СВЦЭМ!$A$33:$A$776,$A212,СВЦЭМ!$B$33:$B$776,E$190)+'СЕТ СН'!$F$15</f>
        <v>155.68549995000001</v>
      </c>
      <c r="F212" s="36">
        <f>SUMIFS(СВЦЭМ!$F$33:$F$776,СВЦЭМ!$A$33:$A$776,$A212,СВЦЭМ!$B$33:$B$776,F$190)+'СЕТ СН'!$F$15</f>
        <v>155.38181684</v>
      </c>
      <c r="G212" s="36">
        <f>SUMIFS(СВЦЭМ!$F$33:$F$776,СВЦЭМ!$A$33:$A$776,$A212,СВЦЭМ!$B$33:$B$776,G$190)+'СЕТ СН'!$F$15</f>
        <v>153.06620125000001</v>
      </c>
      <c r="H212" s="36">
        <f>SUMIFS(СВЦЭМ!$F$33:$F$776,СВЦЭМ!$A$33:$A$776,$A212,СВЦЭМ!$B$33:$B$776,H$190)+'СЕТ СН'!$F$15</f>
        <v>147.97545898000001</v>
      </c>
      <c r="I212" s="36">
        <f>SUMIFS(СВЦЭМ!$F$33:$F$776,СВЦЭМ!$A$33:$A$776,$A212,СВЦЭМ!$B$33:$B$776,I$190)+'СЕТ СН'!$F$15</f>
        <v>136.95697437999999</v>
      </c>
      <c r="J212" s="36">
        <f>SUMIFS(СВЦЭМ!$F$33:$F$776,СВЦЭМ!$A$33:$A$776,$A212,СВЦЭМ!$B$33:$B$776,J$190)+'СЕТ СН'!$F$15</f>
        <v>128.00955378</v>
      </c>
      <c r="K212" s="36">
        <f>SUMIFS(СВЦЭМ!$F$33:$F$776,СВЦЭМ!$A$33:$A$776,$A212,СВЦЭМ!$B$33:$B$776,K$190)+'СЕТ СН'!$F$15</f>
        <v>137.53533920999999</v>
      </c>
      <c r="L212" s="36">
        <f>SUMIFS(СВЦЭМ!$F$33:$F$776,СВЦЭМ!$A$33:$A$776,$A212,СВЦЭМ!$B$33:$B$776,L$190)+'СЕТ СН'!$F$15</f>
        <v>138.31502338999999</v>
      </c>
      <c r="M212" s="36">
        <f>SUMIFS(СВЦЭМ!$F$33:$F$776,СВЦЭМ!$A$33:$A$776,$A212,СВЦЭМ!$B$33:$B$776,M$190)+'СЕТ СН'!$F$15</f>
        <v>137.09598639000001</v>
      </c>
      <c r="N212" s="36">
        <f>SUMIFS(СВЦЭМ!$F$33:$F$776,СВЦЭМ!$A$33:$A$776,$A212,СВЦЭМ!$B$33:$B$776,N$190)+'СЕТ СН'!$F$15</f>
        <v>136.14071440000001</v>
      </c>
      <c r="O212" s="36">
        <f>SUMIFS(СВЦЭМ!$F$33:$F$776,СВЦЭМ!$A$33:$A$776,$A212,СВЦЭМ!$B$33:$B$776,O$190)+'СЕТ СН'!$F$15</f>
        <v>135.87189999</v>
      </c>
      <c r="P212" s="36">
        <f>SUMIFS(СВЦЭМ!$F$33:$F$776,СВЦЭМ!$A$33:$A$776,$A212,СВЦЭМ!$B$33:$B$776,P$190)+'СЕТ СН'!$F$15</f>
        <v>136.81067906999999</v>
      </c>
      <c r="Q212" s="36">
        <f>SUMIFS(СВЦЭМ!$F$33:$F$776,СВЦЭМ!$A$33:$A$776,$A212,СВЦЭМ!$B$33:$B$776,Q$190)+'СЕТ СН'!$F$15</f>
        <v>137.01391097999999</v>
      </c>
      <c r="R212" s="36">
        <f>SUMIFS(СВЦЭМ!$F$33:$F$776,СВЦЭМ!$A$33:$A$776,$A212,СВЦЭМ!$B$33:$B$776,R$190)+'СЕТ СН'!$F$15</f>
        <v>134.47144294</v>
      </c>
      <c r="S212" s="36">
        <f>SUMIFS(СВЦЭМ!$F$33:$F$776,СВЦЭМ!$A$33:$A$776,$A212,СВЦЭМ!$B$33:$B$776,S$190)+'СЕТ СН'!$F$15</f>
        <v>136.75998307</v>
      </c>
      <c r="T212" s="36">
        <f>SUMIFS(СВЦЭМ!$F$33:$F$776,СВЦЭМ!$A$33:$A$776,$A212,СВЦЭМ!$B$33:$B$776,T$190)+'СЕТ СН'!$F$15</f>
        <v>132.49982012999999</v>
      </c>
      <c r="U212" s="36">
        <f>SUMIFS(СВЦЭМ!$F$33:$F$776,СВЦЭМ!$A$33:$A$776,$A212,СВЦЭМ!$B$33:$B$776,U$190)+'СЕТ СН'!$F$15</f>
        <v>124.76626632999999</v>
      </c>
      <c r="V212" s="36">
        <f>SUMIFS(СВЦЭМ!$F$33:$F$776,СВЦЭМ!$A$33:$A$776,$A212,СВЦЭМ!$B$33:$B$776,V$190)+'СЕТ СН'!$F$15</f>
        <v>124.90069</v>
      </c>
      <c r="W212" s="36">
        <f>SUMIFS(СВЦЭМ!$F$33:$F$776,СВЦЭМ!$A$33:$A$776,$A212,СВЦЭМ!$B$33:$B$776,W$190)+'СЕТ СН'!$F$15</f>
        <v>126.28954052</v>
      </c>
      <c r="X212" s="36">
        <f>SUMIFS(СВЦЭМ!$F$33:$F$776,СВЦЭМ!$A$33:$A$776,$A212,СВЦЭМ!$B$33:$B$776,X$190)+'СЕТ СН'!$F$15</f>
        <v>127.32655054999999</v>
      </c>
      <c r="Y212" s="36">
        <f>SUMIFS(СВЦЭМ!$F$33:$F$776,СВЦЭМ!$A$33:$A$776,$A212,СВЦЭМ!$B$33:$B$776,Y$190)+'СЕТ СН'!$F$15</f>
        <v>130.43280111999999</v>
      </c>
    </row>
    <row r="213" spans="1:25" ht="15.75" x14ac:dyDescent="0.2">
      <c r="A213" s="35">
        <f t="shared" si="5"/>
        <v>44188</v>
      </c>
      <c r="B213" s="36">
        <f>SUMIFS(СВЦЭМ!$F$33:$F$776,СВЦЭМ!$A$33:$A$776,$A213,СВЦЭМ!$B$33:$B$776,B$190)+'СЕТ СН'!$F$15</f>
        <v>142.80001994</v>
      </c>
      <c r="C213" s="36">
        <f>SUMIFS(СВЦЭМ!$F$33:$F$776,СВЦЭМ!$A$33:$A$776,$A213,СВЦЭМ!$B$33:$B$776,C$190)+'СЕТ СН'!$F$15</f>
        <v>148.53248457999999</v>
      </c>
      <c r="D213" s="36">
        <f>SUMIFS(СВЦЭМ!$F$33:$F$776,СВЦЭМ!$A$33:$A$776,$A213,СВЦЭМ!$B$33:$B$776,D$190)+'СЕТ СН'!$F$15</f>
        <v>150.48306274999999</v>
      </c>
      <c r="E213" s="36">
        <f>SUMIFS(СВЦЭМ!$F$33:$F$776,СВЦЭМ!$A$33:$A$776,$A213,СВЦЭМ!$B$33:$B$776,E$190)+'СЕТ СН'!$F$15</f>
        <v>152.09032569999999</v>
      </c>
      <c r="F213" s="36">
        <f>SUMIFS(СВЦЭМ!$F$33:$F$776,СВЦЭМ!$A$33:$A$776,$A213,СВЦЭМ!$B$33:$B$776,F$190)+'СЕТ СН'!$F$15</f>
        <v>152.33497101</v>
      </c>
      <c r="G213" s="36">
        <f>SUMIFS(СВЦЭМ!$F$33:$F$776,СВЦЭМ!$A$33:$A$776,$A213,СВЦЭМ!$B$33:$B$776,G$190)+'СЕТ СН'!$F$15</f>
        <v>151.41131055</v>
      </c>
      <c r="H213" s="36">
        <f>SUMIFS(СВЦЭМ!$F$33:$F$776,СВЦЭМ!$A$33:$A$776,$A213,СВЦЭМ!$B$33:$B$776,H$190)+'СЕТ СН'!$F$15</f>
        <v>146.86878408999999</v>
      </c>
      <c r="I213" s="36">
        <f>SUMIFS(СВЦЭМ!$F$33:$F$776,СВЦЭМ!$A$33:$A$776,$A213,СВЦЭМ!$B$33:$B$776,I$190)+'СЕТ СН'!$F$15</f>
        <v>138.31127991</v>
      </c>
      <c r="J213" s="36">
        <f>SUMIFS(СВЦЭМ!$F$33:$F$776,СВЦЭМ!$A$33:$A$776,$A213,СВЦЭМ!$B$33:$B$776,J$190)+'СЕТ СН'!$F$15</f>
        <v>132.78652781</v>
      </c>
      <c r="K213" s="36">
        <f>SUMIFS(СВЦЭМ!$F$33:$F$776,СВЦЭМ!$A$33:$A$776,$A213,СВЦЭМ!$B$33:$B$776,K$190)+'СЕТ СН'!$F$15</f>
        <v>131.72211523000001</v>
      </c>
      <c r="L213" s="36">
        <f>SUMIFS(СВЦЭМ!$F$33:$F$776,СВЦЭМ!$A$33:$A$776,$A213,СВЦЭМ!$B$33:$B$776,L$190)+'СЕТ СН'!$F$15</f>
        <v>132.30801581</v>
      </c>
      <c r="M213" s="36">
        <f>SUMIFS(СВЦЭМ!$F$33:$F$776,СВЦЭМ!$A$33:$A$776,$A213,СВЦЭМ!$B$33:$B$776,M$190)+'СЕТ СН'!$F$15</f>
        <v>132.24101809999999</v>
      </c>
      <c r="N213" s="36">
        <f>SUMIFS(СВЦЭМ!$F$33:$F$776,СВЦЭМ!$A$33:$A$776,$A213,СВЦЭМ!$B$33:$B$776,N$190)+'СЕТ СН'!$F$15</f>
        <v>131.94586924999999</v>
      </c>
      <c r="O213" s="36">
        <f>SUMIFS(СВЦЭМ!$F$33:$F$776,СВЦЭМ!$A$33:$A$776,$A213,СВЦЭМ!$B$33:$B$776,O$190)+'СЕТ СН'!$F$15</f>
        <v>138.79758988</v>
      </c>
      <c r="P213" s="36">
        <f>SUMIFS(СВЦЭМ!$F$33:$F$776,СВЦЭМ!$A$33:$A$776,$A213,СВЦЭМ!$B$33:$B$776,P$190)+'СЕТ СН'!$F$15</f>
        <v>140.90089925999999</v>
      </c>
      <c r="Q213" s="36">
        <f>SUMIFS(СВЦЭМ!$F$33:$F$776,СВЦЭМ!$A$33:$A$776,$A213,СВЦЭМ!$B$33:$B$776,Q$190)+'СЕТ СН'!$F$15</f>
        <v>141.28732153000001</v>
      </c>
      <c r="R213" s="36">
        <f>SUMIFS(СВЦЭМ!$F$33:$F$776,СВЦЭМ!$A$33:$A$776,$A213,СВЦЭМ!$B$33:$B$776,R$190)+'СЕТ СН'!$F$15</f>
        <v>135.31097553000001</v>
      </c>
      <c r="S213" s="36">
        <f>SUMIFS(СВЦЭМ!$F$33:$F$776,СВЦЭМ!$A$33:$A$776,$A213,СВЦЭМ!$B$33:$B$776,S$190)+'СЕТ СН'!$F$15</f>
        <v>131.78502112000001</v>
      </c>
      <c r="T213" s="36">
        <f>SUMIFS(СВЦЭМ!$F$33:$F$776,СВЦЭМ!$A$33:$A$776,$A213,СВЦЭМ!$B$33:$B$776,T$190)+'СЕТ СН'!$F$15</f>
        <v>131.89409216999999</v>
      </c>
      <c r="U213" s="36">
        <f>SUMIFS(СВЦЭМ!$F$33:$F$776,СВЦЭМ!$A$33:$A$776,$A213,СВЦЭМ!$B$33:$B$776,U$190)+'СЕТ СН'!$F$15</f>
        <v>131.61736715000001</v>
      </c>
      <c r="V213" s="36">
        <f>SUMIFS(СВЦЭМ!$F$33:$F$776,СВЦЭМ!$A$33:$A$776,$A213,СВЦЭМ!$B$33:$B$776,V$190)+'СЕТ СН'!$F$15</f>
        <v>132.07768931999999</v>
      </c>
      <c r="W213" s="36">
        <f>SUMIFS(СВЦЭМ!$F$33:$F$776,СВЦЭМ!$A$33:$A$776,$A213,СВЦЭМ!$B$33:$B$776,W$190)+'СЕТ СН'!$F$15</f>
        <v>132.26616634000001</v>
      </c>
      <c r="X213" s="36">
        <f>SUMIFS(СВЦЭМ!$F$33:$F$776,СВЦЭМ!$A$33:$A$776,$A213,СВЦЭМ!$B$33:$B$776,X$190)+'СЕТ СН'!$F$15</f>
        <v>133.6112565</v>
      </c>
      <c r="Y213" s="36">
        <f>SUMIFS(СВЦЭМ!$F$33:$F$776,СВЦЭМ!$A$33:$A$776,$A213,СВЦЭМ!$B$33:$B$776,Y$190)+'СЕТ СН'!$F$15</f>
        <v>136.59608682999999</v>
      </c>
    </row>
    <row r="214" spans="1:25" ht="15.75" x14ac:dyDescent="0.2">
      <c r="A214" s="35">
        <f t="shared" si="5"/>
        <v>44189</v>
      </c>
      <c r="B214" s="36">
        <f>SUMIFS(СВЦЭМ!$F$33:$F$776,СВЦЭМ!$A$33:$A$776,$A214,СВЦЭМ!$B$33:$B$776,B$190)+'СЕТ СН'!$F$15</f>
        <v>142.56526697000001</v>
      </c>
      <c r="C214" s="36">
        <f>SUMIFS(СВЦЭМ!$F$33:$F$776,СВЦЭМ!$A$33:$A$776,$A214,СВЦЭМ!$B$33:$B$776,C$190)+'СЕТ СН'!$F$15</f>
        <v>150.79060515</v>
      </c>
      <c r="D214" s="36">
        <f>SUMIFS(СВЦЭМ!$F$33:$F$776,СВЦЭМ!$A$33:$A$776,$A214,СВЦЭМ!$B$33:$B$776,D$190)+'СЕТ СН'!$F$15</f>
        <v>152.15234551</v>
      </c>
      <c r="E214" s="36">
        <f>SUMIFS(СВЦЭМ!$F$33:$F$776,СВЦЭМ!$A$33:$A$776,$A214,СВЦЭМ!$B$33:$B$776,E$190)+'СЕТ СН'!$F$15</f>
        <v>152.57700890999999</v>
      </c>
      <c r="F214" s="36">
        <f>SUMIFS(СВЦЭМ!$F$33:$F$776,СВЦЭМ!$A$33:$A$776,$A214,СВЦЭМ!$B$33:$B$776,F$190)+'СЕТ СН'!$F$15</f>
        <v>152.01020362</v>
      </c>
      <c r="G214" s="36">
        <f>SUMIFS(СВЦЭМ!$F$33:$F$776,СВЦЭМ!$A$33:$A$776,$A214,СВЦЭМ!$B$33:$B$776,G$190)+'СЕТ СН'!$F$15</f>
        <v>149.73283097000001</v>
      </c>
      <c r="H214" s="36">
        <f>SUMIFS(СВЦЭМ!$F$33:$F$776,СВЦЭМ!$A$33:$A$776,$A214,СВЦЭМ!$B$33:$B$776,H$190)+'СЕТ СН'!$F$15</f>
        <v>144.24393355999999</v>
      </c>
      <c r="I214" s="36">
        <f>SUMIFS(СВЦЭМ!$F$33:$F$776,СВЦЭМ!$A$33:$A$776,$A214,СВЦЭМ!$B$33:$B$776,I$190)+'СЕТ СН'!$F$15</f>
        <v>137.67261479999999</v>
      </c>
      <c r="J214" s="36">
        <f>SUMIFS(СВЦЭМ!$F$33:$F$776,СВЦЭМ!$A$33:$A$776,$A214,СВЦЭМ!$B$33:$B$776,J$190)+'СЕТ СН'!$F$15</f>
        <v>132.70416510000001</v>
      </c>
      <c r="K214" s="36">
        <f>SUMIFS(СВЦЭМ!$F$33:$F$776,СВЦЭМ!$A$33:$A$776,$A214,СВЦЭМ!$B$33:$B$776,K$190)+'СЕТ СН'!$F$15</f>
        <v>133.60126781</v>
      </c>
      <c r="L214" s="36">
        <f>SUMIFS(СВЦЭМ!$F$33:$F$776,СВЦЭМ!$A$33:$A$776,$A214,СВЦЭМ!$B$33:$B$776,L$190)+'СЕТ СН'!$F$15</f>
        <v>133.52512926</v>
      </c>
      <c r="M214" s="36">
        <f>SUMIFS(СВЦЭМ!$F$33:$F$776,СВЦЭМ!$A$33:$A$776,$A214,СВЦЭМ!$B$33:$B$776,M$190)+'СЕТ СН'!$F$15</f>
        <v>133.62308708</v>
      </c>
      <c r="N214" s="36">
        <f>SUMIFS(СВЦЭМ!$F$33:$F$776,СВЦЭМ!$A$33:$A$776,$A214,СВЦЭМ!$B$33:$B$776,N$190)+'СЕТ СН'!$F$15</f>
        <v>133.41821493</v>
      </c>
      <c r="O214" s="36">
        <f>SUMIFS(СВЦЭМ!$F$33:$F$776,СВЦЭМ!$A$33:$A$776,$A214,СВЦЭМ!$B$33:$B$776,O$190)+'СЕТ СН'!$F$15</f>
        <v>138.93595263</v>
      </c>
      <c r="P214" s="36">
        <f>SUMIFS(СВЦЭМ!$F$33:$F$776,СВЦЭМ!$A$33:$A$776,$A214,СВЦЭМ!$B$33:$B$776,P$190)+'СЕТ СН'!$F$15</f>
        <v>141.16562015</v>
      </c>
      <c r="Q214" s="36">
        <f>SUMIFS(СВЦЭМ!$F$33:$F$776,СВЦЭМ!$A$33:$A$776,$A214,СВЦЭМ!$B$33:$B$776,Q$190)+'СЕТ СН'!$F$15</f>
        <v>141.2444247</v>
      </c>
      <c r="R214" s="36">
        <f>SUMIFS(СВЦЭМ!$F$33:$F$776,СВЦЭМ!$A$33:$A$776,$A214,СВЦЭМ!$B$33:$B$776,R$190)+'СЕТ СН'!$F$15</f>
        <v>134.98415906</v>
      </c>
      <c r="S214" s="36">
        <f>SUMIFS(СВЦЭМ!$F$33:$F$776,СВЦЭМ!$A$33:$A$776,$A214,СВЦЭМ!$B$33:$B$776,S$190)+'СЕТ СН'!$F$15</f>
        <v>132.31156215999999</v>
      </c>
      <c r="T214" s="36">
        <f>SUMIFS(СВЦЭМ!$F$33:$F$776,СВЦЭМ!$A$33:$A$776,$A214,СВЦЭМ!$B$33:$B$776,T$190)+'СЕТ СН'!$F$15</f>
        <v>132.80950669999999</v>
      </c>
      <c r="U214" s="36">
        <f>SUMIFS(СВЦЭМ!$F$33:$F$776,СВЦЭМ!$A$33:$A$776,$A214,СВЦЭМ!$B$33:$B$776,U$190)+'СЕТ СН'!$F$15</f>
        <v>132.82881574999999</v>
      </c>
      <c r="V214" s="36">
        <f>SUMIFS(СВЦЭМ!$F$33:$F$776,СВЦЭМ!$A$33:$A$776,$A214,СВЦЭМ!$B$33:$B$776,V$190)+'СЕТ СН'!$F$15</f>
        <v>132.41567817999999</v>
      </c>
      <c r="W214" s="36">
        <f>SUMIFS(СВЦЭМ!$F$33:$F$776,СВЦЭМ!$A$33:$A$776,$A214,СВЦЭМ!$B$33:$B$776,W$190)+'СЕТ СН'!$F$15</f>
        <v>132.87476823</v>
      </c>
      <c r="X214" s="36">
        <f>SUMIFS(СВЦЭМ!$F$33:$F$776,СВЦЭМ!$A$33:$A$776,$A214,СВЦЭМ!$B$33:$B$776,X$190)+'СЕТ СН'!$F$15</f>
        <v>132.72359309999999</v>
      </c>
      <c r="Y214" s="36">
        <f>SUMIFS(СВЦЭМ!$F$33:$F$776,СВЦЭМ!$A$33:$A$776,$A214,СВЦЭМ!$B$33:$B$776,Y$190)+'СЕТ СН'!$F$15</f>
        <v>135.19375657000001</v>
      </c>
    </row>
    <row r="215" spans="1:25" ht="15.75" x14ac:dyDescent="0.2">
      <c r="A215" s="35">
        <f t="shared" si="5"/>
        <v>44190</v>
      </c>
      <c r="B215" s="36">
        <f>SUMIFS(СВЦЭМ!$F$33:$F$776,СВЦЭМ!$A$33:$A$776,$A215,СВЦЭМ!$B$33:$B$776,B$190)+'СЕТ СН'!$F$15</f>
        <v>140.67749932999999</v>
      </c>
      <c r="C215" s="36">
        <f>SUMIFS(СВЦЭМ!$F$33:$F$776,СВЦЭМ!$A$33:$A$776,$A215,СВЦЭМ!$B$33:$B$776,C$190)+'СЕТ СН'!$F$15</f>
        <v>149.09274210000001</v>
      </c>
      <c r="D215" s="36">
        <f>SUMIFS(СВЦЭМ!$F$33:$F$776,СВЦЭМ!$A$33:$A$776,$A215,СВЦЭМ!$B$33:$B$776,D$190)+'СЕТ СН'!$F$15</f>
        <v>152.30368333000001</v>
      </c>
      <c r="E215" s="36">
        <f>SUMIFS(СВЦЭМ!$F$33:$F$776,СВЦЭМ!$A$33:$A$776,$A215,СВЦЭМ!$B$33:$B$776,E$190)+'СЕТ СН'!$F$15</f>
        <v>153.61529705000001</v>
      </c>
      <c r="F215" s="36">
        <f>SUMIFS(СВЦЭМ!$F$33:$F$776,СВЦЭМ!$A$33:$A$776,$A215,СВЦЭМ!$B$33:$B$776,F$190)+'СЕТ СН'!$F$15</f>
        <v>152.43433483000001</v>
      </c>
      <c r="G215" s="36">
        <f>SUMIFS(СВЦЭМ!$F$33:$F$776,СВЦЭМ!$A$33:$A$776,$A215,СВЦЭМ!$B$33:$B$776,G$190)+'СЕТ СН'!$F$15</f>
        <v>149.97964189999999</v>
      </c>
      <c r="H215" s="36">
        <f>SUMIFS(СВЦЭМ!$F$33:$F$776,СВЦЭМ!$A$33:$A$776,$A215,СВЦЭМ!$B$33:$B$776,H$190)+'СЕТ СН'!$F$15</f>
        <v>144.38680385999999</v>
      </c>
      <c r="I215" s="36">
        <f>SUMIFS(СВЦЭМ!$F$33:$F$776,СВЦЭМ!$A$33:$A$776,$A215,СВЦЭМ!$B$33:$B$776,I$190)+'СЕТ СН'!$F$15</f>
        <v>137.14576994000001</v>
      </c>
      <c r="J215" s="36">
        <f>SUMIFS(СВЦЭМ!$F$33:$F$776,СВЦЭМ!$A$33:$A$776,$A215,СВЦЭМ!$B$33:$B$776,J$190)+'СЕТ СН'!$F$15</f>
        <v>131.19834355</v>
      </c>
      <c r="K215" s="36">
        <f>SUMIFS(СВЦЭМ!$F$33:$F$776,СВЦЭМ!$A$33:$A$776,$A215,СВЦЭМ!$B$33:$B$776,K$190)+'СЕТ СН'!$F$15</f>
        <v>131.12686049000001</v>
      </c>
      <c r="L215" s="36">
        <f>SUMIFS(СВЦЭМ!$F$33:$F$776,СВЦЭМ!$A$33:$A$776,$A215,СВЦЭМ!$B$33:$B$776,L$190)+'СЕТ СН'!$F$15</f>
        <v>131.88588102</v>
      </c>
      <c r="M215" s="36">
        <f>SUMIFS(СВЦЭМ!$F$33:$F$776,СВЦЭМ!$A$33:$A$776,$A215,СВЦЭМ!$B$33:$B$776,M$190)+'СЕТ СН'!$F$15</f>
        <v>130.94520833999999</v>
      </c>
      <c r="N215" s="36">
        <f>SUMIFS(СВЦЭМ!$F$33:$F$776,СВЦЭМ!$A$33:$A$776,$A215,СВЦЭМ!$B$33:$B$776,N$190)+'СЕТ СН'!$F$15</f>
        <v>129.82900884</v>
      </c>
      <c r="O215" s="36">
        <f>SUMIFS(СВЦЭМ!$F$33:$F$776,СВЦЭМ!$A$33:$A$776,$A215,СВЦЭМ!$B$33:$B$776,O$190)+'СЕТ СН'!$F$15</f>
        <v>135.30104267999999</v>
      </c>
      <c r="P215" s="36">
        <f>SUMIFS(СВЦЭМ!$F$33:$F$776,СВЦЭМ!$A$33:$A$776,$A215,СВЦЭМ!$B$33:$B$776,P$190)+'СЕТ СН'!$F$15</f>
        <v>138.09127498999999</v>
      </c>
      <c r="Q215" s="36">
        <f>SUMIFS(СВЦЭМ!$F$33:$F$776,СВЦЭМ!$A$33:$A$776,$A215,СВЦЭМ!$B$33:$B$776,Q$190)+'СЕТ СН'!$F$15</f>
        <v>138.58418513000001</v>
      </c>
      <c r="R215" s="36">
        <f>SUMIFS(СВЦЭМ!$F$33:$F$776,СВЦЭМ!$A$33:$A$776,$A215,СВЦЭМ!$B$33:$B$776,R$190)+'СЕТ СН'!$F$15</f>
        <v>131.93536782999999</v>
      </c>
      <c r="S215" s="36">
        <f>SUMIFS(СВЦЭМ!$F$33:$F$776,СВЦЭМ!$A$33:$A$776,$A215,СВЦЭМ!$B$33:$B$776,S$190)+'СЕТ СН'!$F$15</f>
        <v>129.71394781999999</v>
      </c>
      <c r="T215" s="36">
        <f>SUMIFS(СВЦЭМ!$F$33:$F$776,СВЦЭМ!$A$33:$A$776,$A215,СВЦЭМ!$B$33:$B$776,T$190)+'СЕТ СН'!$F$15</f>
        <v>131.14017935999999</v>
      </c>
      <c r="U215" s="36">
        <f>SUMIFS(СВЦЭМ!$F$33:$F$776,СВЦЭМ!$A$33:$A$776,$A215,СВЦЭМ!$B$33:$B$776,U$190)+'СЕТ СН'!$F$15</f>
        <v>131.3615661</v>
      </c>
      <c r="V215" s="36">
        <f>SUMIFS(СВЦЭМ!$F$33:$F$776,СВЦЭМ!$A$33:$A$776,$A215,СВЦЭМ!$B$33:$B$776,V$190)+'СЕТ СН'!$F$15</f>
        <v>129.9991646</v>
      </c>
      <c r="W215" s="36">
        <f>SUMIFS(СВЦЭМ!$F$33:$F$776,СВЦЭМ!$A$33:$A$776,$A215,СВЦЭМ!$B$33:$B$776,W$190)+'СЕТ СН'!$F$15</f>
        <v>129.63254244000001</v>
      </c>
      <c r="X215" s="36">
        <f>SUMIFS(СВЦЭМ!$F$33:$F$776,СВЦЭМ!$A$33:$A$776,$A215,СВЦЭМ!$B$33:$B$776,X$190)+'СЕТ СН'!$F$15</f>
        <v>130.24647346</v>
      </c>
      <c r="Y215" s="36">
        <f>SUMIFS(СВЦЭМ!$F$33:$F$776,СВЦЭМ!$A$33:$A$776,$A215,СВЦЭМ!$B$33:$B$776,Y$190)+'СЕТ СН'!$F$15</f>
        <v>132.27197439</v>
      </c>
    </row>
    <row r="216" spans="1:25" ht="15.75" x14ac:dyDescent="0.2">
      <c r="A216" s="35">
        <f t="shared" si="5"/>
        <v>44191</v>
      </c>
      <c r="B216" s="36">
        <f>SUMIFS(СВЦЭМ!$F$33:$F$776,СВЦЭМ!$A$33:$A$776,$A216,СВЦЭМ!$B$33:$B$776,B$190)+'СЕТ СН'!$F$15</f>
        <v>142.61559550999999</v>
      </c>
      <c r="C216" s="36">
        <f>SUMIFS(СВЦЭМ!$F$33:$F$776,СВЦЭМ!$A$33:$A$776,$A216,СВЦЭМ!$B$33:$B$776,C$190)+'СЕТ СН'!$F$15</f>
        <v>150.33205588000001</v>
      </c>
      <c r="D216" s="36">
        <f>SUMIFS(СВЦЭМ!$F$33:$F$776,СВЦЭМ!$A$33:$A$776,$A216,СВЦЭМ!$B$33:$B$776,D$190)+'СЕТ СН'!$F$15</f>
        <v>152.80983128</v>
      </c>
      <c r="E216" s="36">
        <f>SUMIFS(СВЦЭМ!$F$33:$F$776,СВЦЭМ!$A$33:$A$776,$A216,СВЦЭМ!$B$33:$B$776,E$190)+'СЕТ СН'!$F$15</f>
        <v>154.97112498999999</v>
      </c>
      <c r="F216" s="36">
        <f>SUMIFS(СВЦЭМ!$F$33:$F$776,СВЦЭМ!$A$33:$A$776,$A216,СВЦЭМ!$B$33:$B$776,F$190)+'СЕТ СН'!$F$15</f>
        <v>156.43864697999999</v>
      </c>
      <c r="G216" s="36">
        <f>SUMIFS(СВЦЭМ!$F$33:$F$776,СВЦЭМ!$A$33:$A$776,$A216,СВЦЭМ!$B$33:$B$776,G$190)+'СЕТ СН'!$F$15</f>
        <v>154.7424805</v>
      </c>
      <c r="H216" s="36">
        <f>SUMIFS(СВЦЭМ!$F$33:$F$776,СВЦЭМ!$A$33:$A$776,$A216,СВЦЭМ!$B$33:$B$776,H$190)+'СЕТ СН'!$F$15</f>
        <v>147.36990349999999</v>
      </c>
      <c r="I216" s="36">
        <f>SUMIFS(СВЦЭМ!$F$33:$F$776,СВЦЭМ!$A$33:$A$776,$A216,СВЦЭМ!$B$33:$B$776,I$190)+'СЕТ СН'!$F$15</f>
        <v>140.27578475999999</v>
      </c>
      <c r="J216" s="36">
        <f>SUMIFS(СВЦЭМ!$F$33:$F$776,СВЦЭМ!$A$33:$A$776,$A216,СВЦЭМ!$B$33:$B$776,J$190)+'СЕТ СН'!$F$15</f>
        <v>134.16342420000001</v>
      </c>
      <c r="K216" s="36">
        <f>SUMIFS(СВЦЭМ!$F$33:$F$776,СВЦЭМ!$A$33:$A$776,$A216,СВЦЭМ!$B$33:$B$776,K$190)+'СЕТ СН'!$F$15</f>
        <v>128.79896199999999</v>
      </c>
      <c r="L216" s="36">
        <f>SUMIFS(СВЦЭМ!$F$33:$F$776,СВЦЭМ!$A$33:$A$776,$A216,СВЦЭМ!$B$33:$B$776,L$190)+'СЕТ СН'!$F$15</f>
        <v>128.41346363</v>
      </c>
      <c r="M216" s="36">
        <f>SUMIFS(СВЦЭМ!$F$33:$F$776,СВЦЭМ!$A$33:$A$776,$A216,СВЦЭМ!$B$33:$B$776,M$190)+'СЕТ СН'!$F$15</f>
        <v>128.74199533000001</v>
      </c>
      <c r="N216" s="36">
        <f>SUMIFS(СВЦЭМ!$F$33:$F$776,СВЦЭМ!$A$33:$A$776,$A216,СВЦЭМ!$B$33:$B$776,N$190)+'СЕТ СН'!$F$15</f>
        <v>129.44456498</v>
      </c>
      <c r="O216" s="36">
        <f>SUMIFS(СВЦЭМ!$F$33:$F$776,СВЦЭМ!$A$33:$A$776,$A216,СВЦЭМ!$B$33:$B$776,O$190)+'СЕТ СН'!$F$15</f>
        <v>136.00071703</v>
      </c>
      <c r="P216" s="36">
        <f>SUMIFS(СВЦЭМ!$F$33:$F$776,СВЦЭМ!$A$33:$A$776,$A216,СВЦЭМ!$B$33:$B$776,P$190)+'СЕТ СН'!$F$15</f>
        <v>138.86808919999999</v>
      </c>
      <c r="Q216" s="36">
        <f>SUMIFS(СВЦЭМ!$F$33:$F$776,СВЦЭМ!$A$33:$A$776,$A216,СВЦЭМ!$B$33:$B$776,Q$190)+'СЕТ СН'!$F$15</f>
        <v>139.07803783</v>
      </c>
      <c r="R216" s="36">
        <f>SUMIFS(СВЦЭМ!$F$33:$F$776,СВЦЭМ!$A$33:$A$776,$A216,СВЦЭМ!$B$33:$B$776,R$190)+'СЕТ СН'!$F$15</f>
        <v>132.65849689000001</v>
      </c>
      <c r="S216" s="36">
        <f>SUMIFS(СВЦЭМ!$F$33:$F$776,СВЦЭМ!$A$33:$A$776,$A216,СВЦЭМ!$B$33:$B$776,S$190)+'СЕТ СН'!$F$15</f>
        <v>128.52897328</v>
      </c>
      <c r="T216" s="36">
        <f>SUMIFS(СВЦЭМ!$F$33:$F$776,СВЦЭМ!$A$33:$A$776,$A216,СВЦЭМ!$B$33:$B$776,T$190)+'СЕТ СН'!$F$15</f>
        <v>126.60977972000001</v>
      </c>
      <c r="U216" s="36">
        <f>SUMIFS(СВЦЭМ!$F$33:$F$776,СВЦЭМ!$A$33:$A$776,$A216,СВЦЭМ!$B$33:$B$776,U$190)+'СЕТ СН'!$F$15</f>
        <v>126.39228989999999</v>
      </c>
      <c r="V216" s="36">
        <f>SUMIFS(СВЦЭМ!$F$33:$F$776,СВЦЭМ!$A$33:$A$776,$A216,СВЦЭМ!$B$33:$B$776,V$190)+'СЕТ СН'!$F$15</f>
        <v>127.74447857</v>
      </c>
      <c r="W216" s="36">
        <f>SUMIFS(СВЦЭМ!$F$33:$F$776,СВЦЭМ!$A$33:$A$776,$A216,СВЦЭМ!$B$33:$B$776,W$190)+'СЕТ СН'!$F$15</f>
        <v>129.39174464000001</v>
      </c>
      <c r="X216" s="36">
        <f>SUMIFS(СВЦЭМ!$F$33:$F$776,СВЦЭМ!$A$33:$A$776,$A216,СВЦЭМ!$B$33:$B$776,X$190)+'СЕТ СН'!$F$15</f>
        <v>132.17046098</v>
      </c>
      <c r="Y216" s="36">
        <f>SUMIFS(СВЦЭМ!$F$33:$F$776,СВЦЭМ!$A$33:$A$776,$A216,СВЦЭМ!$B$33:$B$776,Y$190)+'СЕТ СН'!$F$15</f>
        <v>135.71130504999999</v>
      </c>
    </row>
    <row r="217" spans="1:25" ht="15.75" x14ac:dyDescent="0.2">
      <c r="A217" s="35">
        <f t="shared" si="5"/>
        <v>44192</v>
      </c>
      <c r="B217" s="36">
        <f>SUMIFS(СВЦЭМ!$F$33:$F$776,СВЦЭМ!$A$33:$A$776,$A217,СВЦЭМ!$B$33:$B$776,B$190)+'СЕТ СН'!$F$15</f>
        <v>140.62179488999999</v>
      </c>
      <c r="C217" s="36">
        <f>SUMIFS(СВЦЭМ!$F$33:$F$776,СВЦЭМ!$A$33:$A$776,$A217,СВЦЭМ!$B$33:$B$776,C$190)+'СЕТ СН'!$F$15</f>
        <v>148.89450694000001</v>
      </c>
      <c r="D217" s="36">
        <f>SUMIFS(СВЦЭМ!$F$33:$F$776,СВЦЭМ!$A$33:$A$776,$A217,СВЦЭМ!$B$33:$B$776,D$190)+'СЕТ СН'!$F$15</f>
        <v>151.39698651</v>
      </c>
      <c r="E217" s="36">
        <f>SUMIFS(СВЦЭМ!$F$33:$F$776,СВЦЭМ!$A$33:$A$776,$A217,СВЦЭМ!$B$33:$B$776,E$190)+'СЕТ СН'!$F$15</f>
        <v>153.26399674999999</v>
      </c>
      <c r="F217" s="36">
        <f>SUMIFS(СВЦЭМ!$F$33:$F$776,СВЦЭМ!$A$33:$A$776,$A217,СВЦЭМ!$B$33:$B$776,F$190)+'СЕТ СН'!$F$15</f>
        <v>154.09970675</v>
      </c>
      <c r="G217" s="36">
        <f>SUMIFS(СВЦЭМ!$F$33:$F$776,СВЦЭМ!$A$33:$A$776,$A217,СВЦЭМ!$B$33:$B$776,G$190)+'СЕТ СН'!$F$15</f>
        <v>153.16989135</v>
      </c>
      <c r="H217" s="36">
        <f>SUMIFS(СВЦЭМ!$F$33:$F$776,СВЦЭМ!$A$33:$A$776,$A217,СВЦЭМ!$B$33:$B$776,H$190)+'СЕТ СН'!$F$15</f>
        <v>150.73730968000001</v>
      </c>
      <c r="I217" s="36">
        <f>SUMIFS(СВЦЭМ!$F$33:$F$776,СВЦЭМ!$A$33:$A$776,$A217,СВЦЭМ!$B$33:$B$776,I$190)+'СЕТ СН'!$F$15</f>
        <v>142.83983074</v>
      </c>
      <c r="J217" s="36">
        <f>SUMIFS(СВЦЭМ!$F$33:$F$776,СВЦЭМ!$A$33:$A$776,$A217,СВЦЭМ!$B$33:$B$776,J$190)+'СЕТ СН'!$F$15</f>
        <v>133.51129621999999</v>
      </c>
      <c r="K217" s="36">
        <f>SUMIFS(СВЦЭМ!$F$33:$F$776,СВЦЭМ!$A$33:$A$776,$A217,СВЦЭМ!$B$33:$B$776,K$190)+'СЕТ СН'!$F$15</f>
        <v>129.02725054000001</v>
      </c>
      <c r="L217" s="36">
        <f>SUMIFS(СВЦЭМ!$F$33:$F$776,СВЦЭМ!$A$33:$A$776,$A217,СВЦЭМ!$B$33:$B$776,L$190)+'СЕТ СН'!$F$15</f>
        <v>128.96268939999999</v>
      </c>
      <c r="M217" s="36">
        <f>SUMIFS(СВЦЭМ!$F$33:$F$776,СВЦЭМ!$A$33:$A$776,$A217,СВЦЭМ!$B$33:$B$776,M$190)+'СЕТ СН'!$F$15</f>
        <v>129.04454960999999</v>
      </c>
      <c r="N217" s="36">
        <f>SUMIFS(СВЦЭМ!$F$33:$F$776,СВЦЭМ!$A$33:$A$776,$A217,СВЦЭМ!$B$33:$B$776,N$190)+'СЕТ СН'!$F$15</f>
        <v>130.32078928000001</v>
      </c>
      <c r="O217" s="36">
        <f>SUMIFS(СВЦЭМ!$F$33:$F$776,СВЦЭМ!$A$33:$A$776,$A217,СВЦЭМ!$B$33:$B$776,O$190)+'СЕТ СН'!$F$15</f>
        <v>137.58025187000001</v>
      </c>
      <c r="P217" s="36">
        <f>SUMIFS(СВЦЭМ!$F$33:$F$776,СВЦЭМ!$A$33:$A$776,$A217,СВЦЭМ!$B$33:$B$776,P$190)+'СЕТ СН'!$F$15</f>
        <v>139.37488127</v>
      </c>
      <c r="Q217" s="36">
        <f>SUMIFS(СВЦЭМ!$F$33:$F$776,СВЦЭМ!$A$33:$A$776,$A217,СВЦЭМ!$B$33:$B$776,Q$190)+'СЕТ СН'!$F$15</f>
        <v>139.55457404000001</v>
      </c>
      <c r="R217" s="36">
        <f>SUMIFS(СВЦЭМ!$F$33:$F$776,СВЦЭМ!$A$33:$A$776,$A217,СВЦЭМ!$B$33:$B$776,R$190)+'СЕТ СН'!$F$15</f>
        <v>134.13967135999999</v>
      </c>
      <c r="S217" s="36">
        <f>SUMIFS(СВЦЭМ!$F$33:$F$776,СВЦЭМ!$A$33:$A$776,$A217,СВЦЭМ!$B$33:$B$776,S$190)+'СЕТ СН'!$F$15</f>
        <v>131.43468017000001</v>
      </c>
      <c r="T217" s="36">
        <f>SUMIFS(СВЦЭМ!$F$33:$F$776,СВЦЭМ!$A$33:$A$776,$A217,СВЦЭМ!$B$33:$B$776,T$190)+'СЕТ СН'!$F$15</f>
        <v>132.68018441000001</v>
      </c>
      <c r="U217" s="36">
        <f>SUMIFS(СВЦЭМ!$F$33:$F$776,СВЦЭМ!$A$33:$A$776,$A217,СВЦЭМ!$B$33:$B$776,U$190)+'СЕТ СН'!$F$15</f>
        <v>132.01340992999999</v>
      </c>
      <c r="V217" s="36">
        <f>SUMIFS(СВЦЭМ!$F$33:$F$776,СВЦЭМ!$A$33:$A$776,$A217,СВЦЭМ!$B$33:$B$776,V$190)+'СЕТ СН'!$F$15</f>
        <v>128.28097837999999</v>
      </c>
      <c r="W217" s="36">
        <f>SUMIFS(СВЦЭМ!$F$33:$F$776,СВЦЭМ!$A$33:$A$776,$A217,СВЦЭМ!$B$33:$B$776,W$190)+'СЕТ СН'!$F$15</f>
        <v>129.78670553000001</v>
      </c>
      <c r="X217" s="36">
        <f>SUMIFS(СВЦЭМ!$F$33:$F$776,СВЦЭМ!$A$33:$A$776,$A217,СВЦЭМ!$B$33:$B$776,X$190)+'СЕТ СН'!$F$15</f>
        <v>132.46644265</v>
      </c>
      <c r="Y217" s="36">
        <f>SUMIFS(СВЦЭМ!$F$33:$F$776,СВЦЭМ!$A$33:$A$776,$A217,СВЦЭМ!$B$33:$B$776,Y$190)+'СЕТ СН'!$F$15</f>
        <v>134.90349584000001</v>
      </c>
    </row>
    <row r="218" spans="1:25" ht="15.75" x14ac:dyDescent="0.2">
      <c r="A218" s="35">
        <f t="shared" si="5"/>
        <v>44193</v>
      </c>
      <c r="B218" s="36">
        <f>SUMIFS(СВЦЭМ!$F$33:$F$776,СВЦЭМ!$A$33:$A$776,$A218,СВЦЭМ!$B$33:$B$776,B$190)+'СЕТ СН'!$F$15</f>
        <v>142.31424702000001</v>
      </c>
      <c r="C218" s="36">
        <f>SUMIFS(СВЦЭМ!$F$33:$F$776,СВЦЭМ!$A$33:$A$776,$A218,СВЦЭМ!$B$33:$B$776,C$190)+'СЕТ СН'!$F$15</f>
        <v>150.89489687</v>
      </c>
      <c r="D218" s="36">
        <f>SUMIFS(СВЦЭМ!$F$33:$F$776,СВЦЭМ!$A$33:$A$776,$A218,СВЦЭМ!$B$33:$B$776,D$190)+'СЕТ СН'!$F$15</f>
        <v>154.28333347</v>
      </c>
      <c r="E218" s="36">
        <f>SUMIFS(СВЦЭМ!$F$33:$F$776,СВЦЭМ!$A$33:$A$776,$A218,СВЦЭМ!$B$33:$B$776,E$190)+'СЕТ СН'!$F$15</f>
        <v>157.952583</v>
      </c>
      <c r="F218" s="36">
        <f>SUMIFS(СВЦЭМ!$F$33:$F$776,СВЦЭМ!$A$33:$A$776,$A218,СВЦЭМ!$B$33:$B$776,F$190)+'СЕТ СН'!$F$15</f>
        <v>157.93090273000001</v>
      </c>
      <c r="G218" s="36">
        <f>SUMIFS(СВЦЭМ!$F$33:$F$776,СВЦЭМ!$A$33:$A$776,$A218,СВЦЭМ!$B$33:$B$776,G$190)+'СЕТ СН'!$F$15</f>
        <v>155.11511468</v>
      </c>
      <c r="H218" s="36">
        <f>SUMIFS(СВЦЭМ!$F$33:$F$776,СВЦЭМ!$A$33:$A$776,$A218,СВЦЭМ!$B$33:$B$776,H$190)+'СЕТ СН'!$F$15</f>
        <v>148.38534322999999</v>
      </c>
      <c r="I218" s="36">
        <f>SUMIFS(СВЦЭМ!$F$33:$F$776,СВЦЭМ!$A$33:$A$776,$A218,СВЦЭМ!$B$33:$B$776,I$190)+'СЕТ СН'!$F$15</f>
        <v>139.05718525</v>
      </c>
      <c r="J218" s="36">
        <f>SUMIFS(СВЦЭМ!$F$33:$F$776,СВЦЭМ!$A$33:$A$776,$A218,СВЦЭМ!$B$33:$B$776,J$190)+'СЕТ СН'!$F$15</f>
        <v>132.58882839</v>
      </c>
      <c r="K218" s="36">
        <f>SUMIFS(СВЦЭМ!$F$33:$F$776,СВЦЭМ!$A$33:$A$776,$A218,СВЦЭМ!$B$33:$B$776,K$190)+'СЕТ СН'!$F$15</f>
        <v>137.65851362000001</v>
      </c>
      <c r="L218" s="36">
        <f>SUMIFS(СВЦЭМ!$F$33:$F$776,СВЦЭМ!$A$33:$A$776,$A218,СВЦЭМ!$B$33:$B$776,L$190)+'СЕТ СН'!$F$15</f>
        <v>138.40351555999999</v>
      </c>
      <c r="M218" s="36">
        <f>SUMIFS(СВЦЭМ!$F$33:$F$776,СВЦЭМ!$A$33:$A$776,$A218,СВЦЭМ!$B$33:$B$776,M$190)+'СЕТ СН'!$F$15</f>
        <v>137.53325856000001</v>
      </c>
      <c r="N218" s="36">
        <f>SUMIFS(СВЦЭМ!$F$33:$F$776,СВЦЭМ!$A$33:$A$776,$A218,СВЦЭМ!$B$33:$B$776,N$190)+'СЕТ СН'!$F$15</f>
        <v>136.98236568999999</v>
      </c>
      <c r="O218" s="36">
        <f>SUMIFS(СВЦЭМ!$F$33:$F$776,СВЦЭМ!$A$33:$A$776,$A218,СВЦЭМ!$B$33:$B$776,O$190)+'СЕТ СН'!$F$15</f>
        <v>138.22878338999999</v>
      </c>
      <c r="P218" s="36">
        <f>SUMIFS(СВЦЭМ!$F$33:$F$776,СВЦЭМ!$A$33:$A$776,$A218,СВЦЭМ!$B$33:$B$776,P$190)+'СЕТ СН'!$F$15</f>
        <v>141.62839749</v>
      </c>
      <c r="Q218" s="36">
        <f>SUMIFS(СВЦЭМ!$F$33:$F$776,СВЦЭМ!$A$33:$A$776,$A218,СВЦЭМ!$B$33:$B$776,Q$190)+'СЕТ СН'!$F$15</f>
        <v>141.96059020000001</v>
      </c>
      <c r="R218" s="36">
        <f>SUMIFS(СВЦЭМ!$F$33:$F$776,СВЦЭМ!$A$33:$A$776,$A218,СВЦЭМ!$B$33:$B$776,R$190)+'СЕТ СН'!$F$15</f>
        <v>137.20624611</v>
      </c>
      <c r="S218" s="36">
        <f>SUMIFS(СВЦЭМ!$F$33:$F$776,СВЦЭМ!$A$33:$A$776,$A218,СВЦЭМ!$B$33:$B$776,S$190)+'СЕТ СН'!$F$15</f>
        <v>137.79566617</v>
      </c>
      <c r="T218" s="36">
        <f>SUMIFS(СВЦЭМ!$F$33:$F$776,СВЦЭМ!$A$33:$A$776,$A218,СВЦЭМ!$B$33:$B$776,T$190)+'СЕТ СН'!$F$15</f>
        <v>133.65087955000001</v>
      </c>
      <c r="U218" s="36">
        <f>SUMIFS(СВЦЭМ!$F$33:$F$776,СВЦЭМ!$A$33:$A$776,$A218,СВЦЭМ!$B$33:$B$776,U$190)+'СЕТ СН'!$F$15</f>
        <v>127.50886589</v>
      </c>
      <c r="V218" s="36">
        <f>SUMIFS(СВЦЭМ!$F$33:$F$776,СВЦЭМ!$A$33:$A$776,$A218,СВЦЭМ!$B$33:$B$776,V$190)+'СЕТ СН'!$F$15</f>
        <v>126.46807769999999</v>
      </c>
      <c r="W218" s="36">
        <f>SUMIFS(СВЦЭМ!$F$33:$F$776,СВЦЭМ!$A$33:$A$776,$A218,СВЦЭМ!$B$33:$B$776,W$190)+'СЕТ СН'!$F$15</f>
        <v>127.55440315</v>
      </c>
      <c r="X218" s="36">
        <f>SUMIFS(СВЦЭМ!$F$33:$F$776,СВЦЭМ!$A$33:$A$776,$A218,СВЦЭМ!$B$33:$B$776,X$190)+'СЕТ СН'!$F$15</f>
        <v>127.99375843</v>
      </c>
      <c r="Y218" s="36">
        <f>SUMIFS(СВЦЭМ!$F$33:$F$776,СВЦЭМ!$A$33:$A$776,$A218,СВЦЭМ!$B$33:$B$776,Y$190)+'СЕТ СН'!$F$15</f>
        <v>131.70188067000001</v>
      </c>
    </row>
    <row r="219" spans="1:25" ht="15.75" x14ac:dyDescent="0.2">
      <c r="A219" s="35">
        <f t="shared" si="5"/>
        <v>44194</v>
      </c>
      <c r="B219" s="36">
        <f>SUMIFS(СВЦЭМ!$F$33:$F$776,СВЦЭМ!$A$33:$A$776,$A219,СВЦЭМ!$B$33:$B$776,B$190)+'СЕТ СН'!$F$15</f>
        <v>147.75566863</v>
      </c>
      <c r="C219" s="36">
        <f>SUMIFS(СВЦЭМ!$F$33:$F$776,СВЦЭМ!$A$33:$A$776,$A219,СВЦЭМ!$B$33:$B$776,C$190)+'СЕТ СН'!$F$15</f>
        <v>156.72471632</v>
      </c>
      <c r="D219" s="36">
        <f>SUMIFS(СВЦЭМ!$F$33:$F$776,СВЦЭМ!$A$33:$A$776,$A219,СВЦЭМ!$B$33:$B$776,D$190)+'СЕТ СН'!$F$15</f>
        <v>158.67445211</v>
      </c>
      <c r="E219" s="36">
        <f>SUMIFS(СВЦЭМ!$F$33:$F$776,СВЦЭМ!$A$33:$A$776,$A219,СВЦЭМ!$B$33:$B$776,E$190)+'СЕТ СН'!$F$15</f>
        <v>159.87038305999999</v>
      </c>
      <c r="F219" s="36">
        <f>SUMIFS(СВЦЭМ!$F$33:$F$776,СВЦЭМ!$A$33:$A$776,$A219,СВЦЭМ!$B$33:$B$776,F$190)+'СЕТ СН'!$F$15</f>
        <v>159.76028743000001</v>
      </c>
      <c r="G219" s="36">
        <f>SUMIFS(СВЦЭМ!$F$33:$F$776,СВЦЭМ!$A$33:$A$776,$A219,СВЦЭМ!$B$33:$B$776,G$190)+'СЕТ СН'!$F$15</f>
        <v>156.37655047999999</v>
      </c>
      <c r="H219" s="36">
        <f>SUMIFS(СВЦЭМ!$F$33:$F$776,СВЦЭМ!$A$33:$A$776,$A219,СВЦЭМ!$B$33:$B$776,H$190)+'СЕТ СН'!$F$15</f>
        <v>150.06311521000001</v>
      </c>
      <c r="I219" s="36">
        <f>SUMIFS(СВЦЭМ!$F$33:$F$776,СВЦЭМ!$A$33:$A$776,$A219,СВЦЭМ!$B$33:$B$776,I$190)+'СЕТ СН'!$F$15</f>
        <v>140.02190611</v>
      </c>
      <c r="J219" s="36">
        <f>SUMIFS(СВЦЭМ!$F$33:$F$776,СВЦЭМ!$A$33:$A$776,$A219,СВЦЭМ!$B$33:$B$776,J$190)+'СЕТ СН'!$F$15</f>
        <v>132.50258327</v>
      </c>
      <c r="K219" s="36">
        <f>SUMIFS(СВЦЭМ!$F$33:$F$776,СВЦЭМ!$A$33:$A$776,$A219,СВЦЭМ!$B$33:$B$776,K$190)+'СЕТ СН'!$F$15</f>
        <v>129.32458536999999</v>
      </c>
      <c r="L219" s="36">
        <f>SUMIFS(СВЦЭМ!$F$33:$F$776,СВЦЭМ!$A$33:$A$776,$A219,СВЦЭМ!$B$33:$B$776,L$190)+'СЕТ СН'!$F$15</f>
        <v>129.95108708000001</v>
      </c>
      <c r="M219" s="36">
        <f>SUMIFS(СВЦЭМ!$F$33:$F$776,СВЦЭМ!$A$33:$A$776,$A219,СВЦЭМ!$B$33:$B$776,M$190)+'СЕТ СН'!$F$15</f>
        <v>129.51696870000001</v>
      </c>
      <c r="N219" s="36">
        <f>SUMIFS(СВЦЭМ!$F$33:$F$776,СВЦЭМ!$A$33:$A$776,$A219,СВЦЭМ!$B$33:$B$776,N$190)+'СЕТ СН'!$F$15</f>
        <v>132.0927303</v>
      </c>
      <c r="O219" s="36">
        <f>SUMIFS(СВЦЭМ!$F$33:$F$776,СВЦЭМ!$A$33:$A$776,$A219,СВЦЭМ!$B$33:$B$776,O$190)+'СЕТ СН'!$F$15</f>
        <v>141.37699638000001</v>
      </c>
      <c r="P219" s="36">
        <f>SUMIFS(СВЦЭМ!$F$33:$F$776,СВЦЭМ!$A$33:$A$776,$A219,СВЦЭМ!$B$33:$B$776,P$190)+'СЕТ СН'!$F$15</f>
        <v>145.50938686999999</v>
      </c>
      <c r="Q219" s="36">
        <f>SUMIFS(СВЦЭМ!$F$33:$F$776,СВЦЭМ!$A$33:$A$776,$A219,СВЦЭМ!$B$33:$B$776,Q$190)+'СЕТ СН'!$F$15</f>
        <v>145.69586809</v>
      </c>
      <c r="R219" s="36">
        <f>SUMIFS(СВЦЭМ!$F$33:$F$776,СВЦЭМ!$A$33:$A$776,$A219,СВЦЭМ!$B$33:$B$776,R$190)+'СЕТ СН'!$F$15</f>
        <v>136.15773551000001</v>
      </c>
      <c r="S219" s="36">
        <f>SUMIFS(СВЦЭМ!$F$33:$F$776,СВЦЭМ!$A$33:$A$776,$A219,СВЦЭМ!$B$33:$B$776,S$190)+'СЕТ СН'!$F$15</f>
        <v>131.71021314000001</v>
      </c>
      <c r="T219" s="36">
        <f>SUMIFS(СВЦЭМ!$F$33:$F$776,СВЦЭМ!$A$33:$A$776,$A219,СВЦЭМ!$B$33:$B$776,T$190)+'СЕТ СН'!$F$15</f>
        <v>131.79314982</v>
      </c>
      <c r="U219" s="36">
        <f>SUMIFS(СВЦЭМ!$F$33:$F$776,СВЦЭМ!$A$33:$A$776,$A219,СВЦЭМ!$B$33:$B$776,U$190)+'СЕТ СН'!$F$15</f>
        <v>131.04621696000001</v>
      </c>
      <c r="V219" s="36">
        <f>SUMIFS(СВЦЭМ!$F$33:$F$776,СВЦЭМ!$A$33:$A$776,$A219,СВЦЭМ!$B$33:$B$776,V$190)+'СЕТ СН'!$F$15</f>
        <v>131.41206991999999</v>
      </c>
      <c r="W219" s="36">
        <f>SUMIFS(СВЦЭМ!$F$33:$F$776,СВЦЭМ!$A$33:$A$776,$A219,СВЦЭМ!$B$33:$B$776,W$190)+'СЕТ СН'!$F$15</f>
        <v>133.04871589000001</v>
      </c>
      <c r="X219" s="36">
        <f>SUMIFS(СВЦЭМ!$F$33:$F$776,СВЦЭМ!$A$33:$A$776,$A219,СВЦЭМ!$B$33:$B$776,X$190)+'СЕТ СН'!$F$15</f>
        <v>134.44721290999999</v>
      </c>
      <c r="Y219" s="36">
        <f>SUMIFS(СВЦЭМ!$F$33:$F$776,СВЦЭМ!$A$33:$A$776,$A219,СВЦЭМ!$B$33:$B$776,Y$190)+'СЕТ СН'!$F$15</f>
        <v>137.45262023999999</v>
      </c>
    </row>
    <row r="220" spans="1:25" ht="15.75" x14ac:dyDescent="0.2">
      <c r="A220" s="35">
        <f t="shared" si="5"/>
        <v>44195</v>
      </c>
      <c r="B220" s="36">
        <f>SUMIFS(СВЦЭМ!$F$33:$F$776,СВЦЭМ!$A$33:$A$776,$A220,СВЦЭМ!$B$33:$B$776,B$190)+'СЕТ СН'!$F$15</f>
        <v>148.90538814999999</v>
      </c>
      <c r="C220" s="36">
        <f>SUMIFS(СВЦЭМ!$F$33:$F$776,СВЦЭМ!$A$33:$A$776,$A220,СВЦЭМ!$B$33:$B$776,C$190)+'СЕТ СН'!$F$15</f>
        <v>157.41196385000001</v>
      </c>
      <c r="D220" s="36">
        <f>SUMIFS(СВЦЭМ!$F$33:$F$776,СВЦЭМ!$A$33:$A$776,$A220,СВЦЭМ!$B$33:$B$776,D$190)+'СЕТ СН'!$F$15</f>
        <v>159.82732901</v>
      </c>
      <c r="E220" s="36">
        <f>SUMIFS(СВЦЭМ!$F$33:$F$776,СВЦЭМ!$A$33:$A$776,$A220,СВЦЭМ!$B$33:$B$776,E$190)+'СЕТ СН'!$F$15</f>
        <v>161.05427349000001</v>
      </c>
      <c r="F220" s="36">
        <f>SUMIFS(СВЦЭМ!$F$33:$F$776,СВЦЭМ!$A$33:$A$776,$A220,СВЦЭМ!$B$33:$B$776,F$190)+'СЕТ СН'!$F$15</f>
        <v>160.99182156000001</v>
      </c>
      <c r="G220" s="36">
        <f>SUMIFS(СВЦЭМ!$F$33:$F$776,СВЦЭМ!$A$33:$A$776,$A220,СВЦЭМ!$B$33:$B$776,G$190)+'СЕТ СН'!$F$15</f>
        <v>157.96430131</v>
      </c>
      <c r="H220" s="36">
        <f>SUMIFS(СВЦЭМ!$F$33:$F$776,СВЦЭМ!$A$33:$A$776,$A220,СВЦЭМ!$B$33:$B$776,H$190)+'СЕТ СН'!$F$15</f>
        <v>152.62807971999999</v>
      </c>
      <c r="I220" s="36">
        <f>SUMIFS(СВЦЭМ!$F$33:$F$776,СВЦЭМ!$A$33:$A$776,$A220,СВЦЭМ!$B$33:$B$776,I$190)+'СЕТ СН'!$F$15</f>
        <v>144.17364483</v>
      </c>
      <c r="J220" s="36">
        <f>SUMIFS(СВЦЭМ!$F$33:$F$776,СВЦЭМ!$A$33:$A$776,$A220,СВЦЭМ!$B$33:$B$776,J$190)+'СЕТ СН'!$F$15</f>
        <v>136.33390277000001</v>
      </c>
      <c r="K220" s="36">
        <f>SUMIFS(СВЦЭМ!$F$33:$F$776,СВЦЭМ!$A$33:$A$776,$A220,СВЦЭМ!$B$33:$B$776,K$190)+'СЕТ СН'!$F$15</f>
        <v>132.51428768</v>
      </c>
      <c r="L220" s="36">
        <f>SUMIFS(СВЦЭМ!$F$33:$F$776,СВЦЭМ!$A$33:$A$776,$A220,СВЦЭМ!$B$33:$B$776,L$190)+'СЕТ СН'!$F$15</f>
        <v>132.83408177000001</v>
      </c>
      <c r="M220" s="36">
        <f>SUMIFS(СВЦЭМ!$F$33:$F$776,СВЦЭМ!$A$33:$A$776,$A220,СВЦЭМ!$B$33:$B$776,M$190)+'СЕТ СН'!$F$15</f>
        <v>133.25157479000001</v>
      </c>
      <c r="N220" s="36">
        <f>SUMIFS(СВЦЭМ!$F$33:$F$776,СВЦЭМ!$A$33:$A$776,$A220,СВЦЭМ!$B$33:$B$776,N$190)+'СЕТ СН'!$F$15</f>
        <v>134.08745382000001</v>
      </c>
      <c r="O220" s="36">
        <f>SUMIFS(СВЦЭМ!$F$33:$F$776,СВЦЭМ!$A$33:$A$776,$A220,СВЦЭМ!$B$33:$B$776,O$190)+'СЕТ СН'!$F$15</f>
        <v>140.17226398</v>
      </c>
      <c r="P220" s="36">
        <f>SUMIFS(СВЦЭМ!$F$33:$F$776,СВЦЭМ!$A$33:$A$776,$A220,СВЦЭМ!$B$33:$B$776,P$190)+'СЕТ СН'!$F$15</f>
        <v>142.49567074000001</v>
      </c>
      <c r="Q220" s="36">
        <f>SUMIFS(СВЦЭМ!$F$33:$F$776,СВЦЭМ!$A$33:$A$776,$A220,СВЦЭМ!$B$33:$B$776,Q$190)+'СЕТ СН'!$F$15</f>
        <v>142.47964259</v>
      </c>
      <c r="R220" s="36">
        <f>SUMIFS(СВЦЭМ!$F$33:$F$776,СВЦЭМ!$A$33:$A$776,$A220,СВЦЭМ!$B$33:$B$776,R$190)+'СЕТ СН'!$F$15</f>
        <v>136.96400359</v>
      </c>
      <c r="S220" s="36">
        <f>SUMIFS(СВЦЭМ!$F$33:$F$776,СВЦЭМ!$A$33:$A$776,$A220,СВЦЭМ!$B$33:$B$776,S$190)+'СЕТ СН'!$F$15</f>
        <v>133.84047240999999</v>
      </c>
      <c r="T220" s="36">
        <f>SUMIFS(СВЦЭМ!$F$33:$F$776,СВЦЭМ!$A$33:$A$776,$A220,СВЦЭМ!$B$33:$B$776,T$190)+'СЕТ СН'!$F$15</f>
        <v>133.60215148</v>
      </c>
      <c r="U220" s="36">
        <f>SUMIFS(СВЦЭМ!$F$33:$F$776,СВЦЭМ!$A$33:$A$776,$A220,СВЦЭМ!$B$33:$B$776,U$190)+'СЕТ СН'!$F$15</f>
        <v>132.47836878999999</v>
      </c>
      <c r="V220" s="36">
        <f>SUMIFS(СВЦЭМ!$F$33:$F$776,СВЦЭМ!$A$33:$A$776,$A220,СВЦЭМ!$B$33:$B$776,V$190)+'СЕТ СН'!$F$15</f>
        <v>133.26791186</v>
      </c>
      <c r="W220" s="36">
        <f>SUMIFS(СВЦЭМ!$F$33:$F$776,СВЦЭМ!$A$33:$A$776,$A220,СВЦЭМ!$B$33:$B$776,W$190)+'СЕТ СН'!$F$15</f>
        <v>135.42910412000001</v>
      </c>
      <c r="X220" s="36">
        <f>SUMIFS(СВЦЭМ!$F$33:$F$776,СВЦЭМ!$A$33:$A$776,$A220,СВЦЭМ!$B$33:$B$776,X$190)+'СЕТ СН'!$F$15</f>
        <v>137.71669441</v>
      </c>
      <c r="Y220" s="36">
        <f>SUMIFS(СВЦЭМ!$F$33:$F$776,СВЦЭМ!$A$33:$A$776,$A220,СВЦЭМ!$B$33:$B$776,Y$190)+'СЕТ СН'!$F$15</f>
        <v>139.13294148</v>
      </c>
    </row>
    <row r="221" spans="1:25" ht="15.75" x14ac:dyDescent="0.2">
      <c r="A221" s="35">
        <f t="shared" si="5"/>
        <v>44196</v>
      </c>
      <c r="B221" s="36">
        <f>SUMIFS(СВЦЭМ!$F$33:$F$776,СВЦЭМ!$A$33:$A$776,$A221,СВЦЭМ!$B$33:$B$776,B$190)+'СЕТ СН'!$F$15</f>
        <v>146.76095789999999</v>
      </c>
      <c r="C221" s="36">
        <f>SUMIFS(СВЦЭМ!$F$33:$F$776,СВЦЭМ!$A$33:$A$776,$A221,СВЦЭМ!$B$33:$B$776,C$190)+'СЕТ СН'!$F$15</f>
        <v>154.31443098</v>
      </c>
      <c r="D221" s="36">
        <f>SUMIFS(СВЦЭМ!$F$33:$F$776,СВЦЭМ!$A$33:$A$776,$A221,СВЦЭМ!$B$33:$B$776,D$190)+'СЕТ СН'!$F$15</f>
        <v>156.76626397999999</v>
      </c>
      <c r="E221" s="36">
        <f>SUMIFS(СВЦЭМ!$F$33:$F$776,СВЦЭМ!$A$33:$A$776,$A221,СВЦЭМ!$B$33:$B$776,E$190)+'СЕТ СН'!$F$15</f>
        <v>159.44740096999999</v>
      </c>
      <c r="F221" s="36">
        <f>SUMIFS(СВЦЭМ!$F$33:$F$776,СВЦЭМ!$A$33:$A$776,$A221,СВЦЭМ!$B$33:$B$776,F$190)+'СЕТ СН'!$F$15</f>
        <v>159.43247169</v>
      </c>
      <c r="G221" s="36">
        <f>SUMIFS(СВЦЭМ!$F$33:$F$776,СВЦЭМ!$A$33:$A$776,$A221,СВЦЭМ!$B$33:$B$776,G$190)+'СЕТ СН'!$F$15</f>
        <v>156.20412525</v>
      </c>
      <c r="H221" s="36">
        <f>SUMIFS(СВЦЭМ!$F$33:$F$776,СВЦЭМ!$A$33:$A$776,$A221,СВЦЭМ!$B$33:$B$776,H$190)+'СЕТ СН'!$F$15</f>
        <v>152.39275991</v>
      </c>
      <c r="I221" s="36">
        <f>SUMIFS(СВЦЭМ!$F$33:$F$776,СВЦЭМ!$A$33:$A$776,$A221,СВЦЭМ!$B$33:$B$776,I$190)+'СЕТ СН'!$F$15</f>
        <v>144.61110622000001</v>
      </c>
      <c r="J221" s="36">
        <f>SUMIFS(СВЦЭМ!$F$33:$F$776,СВЦЭМ!$A$33:$A$776,$A221,СВЦЭМ!$B$33:$B$776,J$190)+'СЕТ СН'!$F$15</f>
        <v>138.94538471999999</v>
      </c>
      <c r="K221" s="36">
        <f>SUMIFS(СВЦЭМ!$F$33:$F$776,СВЦЭМ!$A$33:$A$776,$A221,СВЦЭМ!$B$33:$B$776,K$190)+'СЕТ СН'!$F$15</f>
        <v>136.17560466</v>
      </c>
      <c r="L221" s="36">
        <f>SUMIFS(СВЦЭМ!$F$33:$F$776,СВЦЭМ!$A$33:$A$776,$A221,СВЦЭМ!$B$33:$B$776,L$190)+'СЕТ СН'!$F$15</f>
        <v>133.94005676</v>
      </c>
      <c r="M221" s="36">
        <f>SUMIFS(СВЦЭМ!$F$33:$F$776,СВЦЭМ!$A$33:$A$776,$A221,СВЦЭМ!$B$33:$B$776,M$190)+'СЕТ СН'!$F$15</f>
        <v>134.39007659999999</v>
      </c>
      <c r="N221" s="36">
        <f>SUMIFS(СВЦЭМ!$F$33:$F$776,СВЦЭМ!$A$33:$A$776,$A221,СВЦЭМ!$B$33:$B$776,N$190)+'СЕТ СН'!$F$15</f>
        <v>134.83087018000001</v>
      </c>
      <c r="O221" s="36">
        <f>SUMIFS(СВЦЭМ!$F$33:$F$776,СВЦЭМ!$A$33:$A$776,$A221,СВЦЭМ!$B$33:$B$776,O$190)+'СЕТ СН'!$F$15</f>
        <v>141.93198964999999</v>
      </c>
      <c r="P221" s="36">
        <f>SUMIFS(СВЦЭМ!$F$33:$F$776,СВЦЭМ!$A$33:$A$776,$A221,СВЦЭМ!$B$33:$B$776,P$190)+'СЕТ СН'!$F$15</f>
        <v>143.79439649</v>
      </c>
      <c r="Q221" s="36">
        <f>SUMIFS(СВЦЭМ!$F$33:$F$776,СВЦЭМ!$A$33:$A$776,$A221,СВЦЭМ!$B$33:$B$776,Q$190)+'СЕТ СН'!$F$15</f>
        <v>144.76836542000001</v>
      </c>
      <c r="R221" s="36">
        <f>SUMIFS(СВЦЭМ!$F$33:$F$776,СВЦЭМ!$A$33:$A$776,$A221,СВЦЭМ!$B$33:$B$776,R$190)+'СЕТ СН'!$F$15</f>
        <v>139.58345778</v>
      </c>
      <c r="S221" s="36">
        <f>SUMIFS(СВЦЭМ!$F$33:$F$776,СВЦЭМ!$A$33:$A$776,$A221,СВЦЭМ!$B$33:$B$776,S$190)+'СЕТ СН'!$F$15</f>
        <v>133.79285118000001</v>
      </c>
      <c r="T221" s="36">
        <f>SUMIFS(СВЦЭМ!$F$33:$F$776,СВЦЭМ!$A$33:$A$776,$A221,СВЦЭМ!$B$33:$B$776,T$190)+'СЕТ СН'!$F$15</f>
        <v>130.17976687000001</v>
      </c>
      <c r="U221" s="36">
        <f>SUMIFS(СВЦЭМ!$F$33:$F$776,СВЦЭМ!$A$33:$A$776,$A221,СВЦЭМ!$B$33:$B$776,U$190)+'СЕТ СН'!$F$15</f>
        <v>130.16172623</v>
      </c>
      <c r="V221" s="36">
        <f>SUMIFS(СВЦЭМ!$F$33:$F$776,СВЦЭМ!$A$33:$A$776,$A221,СВЦЭМ!$B$33:$B$776,V$190)+'СЕТ СН'!$F$15</f>
        <v>130.90706795</v>
      </c>
      <c r="W221" s="36">
        <f>SUMIFS(СВЦЭМ!$F$33:$F$776,СВЦЭМ!$A$33:$A$776,$A221,СВЦЭМ!$B$33:$B$776,W$190)+'СЕТ СН'!$F$15</f>
        <v>133.10750113</v>
      </c>
      <c r="X221" s="36">
        <f>SUMIFS(СВЦЭМ!$F$33:$F$776,СВЦЭМ!$A$33:$A$776,$A221,СВЦЭМ!$B$33:$B$776,X$190)+'СЕТ СН'!$F$15</f>
        <v>132.47407161000001</v>
      </c>
      <c r="Y221" s="36">
        <f>SUMIFS(СВЦЭМ!$F$33:$F$776,СВЦЭМ!$A$33:$A$776,$A221,СВЦЭМ!$B$33:$B$776,Y$190)+'СЕТ СН'!$F$15</f>
        <v>134.71724589999999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6" t="s">
        <v>7</v>
      </c>
      <c r="B223" s="130" t="s">
        <v>116</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2"/>
    </row>
    <row r="224" spans="1:25" ht="12.75" hidden="1" customHeight="1" x14ac:dyDescent="0.2">
      <c r="A224" s="137"/>
      <c r="B224" s="133"/>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5"/>
    </row>
    <row r="225" spans="1:27" s="46" customFormat="1" ht="12.75" hidden="1" customHeight="1" x14ac:dyDescent="0.2">
      <c r="A225" s="138"/>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01.12.2020</v>
      </c>
      <c r="B226" s="36">
        <f>SUMIFS(СВЦЭМ!$G$34:$G$777,СВЦЭМ!$A$34:$A$777,$A226,СВЦЭМ!$B$33:$B$776,B$225)+'СЕТ СН'!$F$15</f>
        <v>0</v>
      </c>
      <c r="C226" s="36">
        <f>SUMIFS(СВЦЭМ!$G$34:$G$777,СВЦЭМ!$A$34:$A$777,$A226,СВЦЭМ!$B$33:$B$776,C$225)+'СЕТ СН'!$F$15</f>
        <v>0</v>
      </c>
      <c r="D226" s="36">
        <f>SUMIFS(СВЦЭМ!$G$34:$G$777,СВЦЭМ!$A$34:$A$777,$A226,СВЦЭМ!$B$33:$B$776,D$225)+'СЕТ СН'!$F$15</f>
        <v>0</v>
      </c>
      <c r="E226" s="36">
        <f>SUMIFS(СВЦЭМ!$G$34:$G$777,СВЦЭМ!$A$34:$A$777,$A226,СВЦЭМ!$B$33:$B$776,E$225)+'СЕТ СН'!$F$15</f>
        <v>0</v>
      </c>
      <c r="F226" s="36">
        <f>SUMIFS(СВЦЭМ!$G$34:$G$777,СВЦЭМ!$A$34:$A$777,$A226,СВЦЭМ!$B$33:$B$776,F$225)+'СЕТ СН'!$F$15</f>
        <v>0</v>
      </c>
      <c r="G226" s="36">
        <f>SUMIFS(СВЦЭМ!$G$34:$G$777,СВЦЭМ!$A$34:$A$777,$A226,СВЦЭМ!$B$33:$B$776,G$225)+'СЕТ СН'!$F$15</f>
        <v>0</v>
      </c>
      <c r="H226" s="36">
        <f>SUMIFS(СВЦЭМ!$G$34:$G$777,СВЦЭМ!$A$34:$A$777,$A226,СВЦЭМ!$B$33:$B$776,H$225)+'СЕТ СН'!$F$15</f>
        <v>0</v>
      </c>
      <c r="I226" s="36">
        <f>SUMIFS(СВЦЭМ!$G$34:$G$777,СВЦЭМ!$A$34:$A$777,$A226,СВЦЭМ!$B$33:$B$776,I$225)+'СЕТ СН'!$F$15</f>
        <v>0</v>
      </c>
      <c r="J226" s="36">
        <f>SUMIFS(СВЦЭМ!$G$34:$G$777,СВЦЭМ!$A$34:$A$777,$A226,СВЦЭМ!$B$33:$B$776,J$225)+'СЕТ СН'!$F$15</f>
        <v>0</v>
      </c>
      <c r="K226" s="36">
        <f>SUMIFS(СВЦЭМ!$G$34:$G$777,СВЦЭМ!$A$34:$A$777,$A226,СВЦЭМ!$B$33:$B$776,K$225)+'СЕТ СН'!$F$15</f>
        <v>0</v>
      </c>
      <c r="L226" s="36">
        <f>SUMIFS(СВЦЭМ!$G$34:$G$777,СВЦЭМ!$A$34:$A$777,$A226,СВЦЭМ!$B$33:$B$776,L$225)+'СЕТ СН'!$F$15</f>
        <v>0</v>
      </c>
      <c r="M226" s="36">
        <f>SUMIFS(СВЦЭМ!$G$34:$G$777,СВЦЭМ!$A$34:$A$777,$A226,СВЦЭМ!$B$33:$B$776,M$225)+'СЕТ СН'!$F$15</f>
        <v>0</v>
      </c>
      <c r="N226" s="36">
        <f>SUMIFS(СВЦЭМ!$G$34:$G$777,СВЦЭМ!$A$34:$A$777,$A226,СВЦЭМ!$B$33:$B$776,N$225)+'СЕТ СН'!$F$15</f>
        <v>0</v>
      </c>
      <c r="O226" s="36">
        <f>SUMIFS(СВЦЭМ!$G$34:$G$777,СВЦЭМ!$A$34:$A$777,$A226,СВЦЭМ!$B$33:$B$776,O$225)+'СЕТ СН'!$F$15</f>
        <v>0</v>
      </c>
      <c r="P226" s="36">
        <f>SUMIFS(СВЦЭМ!$G$34:$G$777,СВЦЭМ!$A$34:$A$777,$A226,СВЦЭМ!$B$33:$B$776,P$225)+'СЕТ СН'!$F$15</f>
        <v>0</v>
      </c>
      <c r="Q226" s="36">
        <f>SUMIFS(СВЦЭМ!$G$34:$G$777,СВЦЭМ!$A$34:$A$777,$A226,СВЦЭМ!$B$33:$B$776,Q$225)+'СЕТ СН'!$F$15</f>
        <v>0</v>
      </c>
      <c r="R226" s="36">
        <f>SUMIFS(СВЦЭМ!$G$34:$G$777,СВЦЭМ!$A$34:$A$777,$A226,СВЦЭМ!$B$33:$B$776,R$225)+'СЕТ СН'!$F$15</f>
        <v>0</v>
      </c>
      <c r="S226" s="36">
        <f>SUMIFS(СВЦЭМ!$G$34:$G$777,СВЦЭМ!$A$34:$A$777,$A226,СВЦЭМ!$B$33:$B$776,S$225)+'СЕТ СН'!$F$15</f>
        <v>0</v>
      </c>
      <c r="T226" s="36">
        <f>SUMIFS(СВЦЭМ!$G$34:$G$777,СВЦЭМ!$A$34:$A$777,$A226,СВЦЭМ!$B$33:$B$776,T$225)+'СЕТ СН'!$F$15</f>
        <v>0</v>
      </c>
      <c r="U226" s="36">
        <f>SUMIFS(СВЦЭМ!$G$34:$G$777,СВЦЭМ!$A$34:$A$777,$A226,СВЦЭМ!$B$33:$B$776,U$225)+'СЕТ СН'!$F$15</f>
        <v>0</v>
      </c>
      <c r="V226" s="36">
        <f>SUMIFS(СВЦЭМ!$G$34:$G$777,СВЦЭМ!$A$34:$A$777,$A226,СВЦЭМ!$B$33:$B$776,V$225)+'СЕТ СН'!$F$15</f>
        <v>0</v>
      </c>
      <c r="W226" s="36">
        <f>SUMIFS(СВЦЭМ!$G$34:$G$777,СВЦЭМ!$A$34:$A$777,$A226,СВЦЭМ!$B$33:$B$776,W$225)+'СЕТ СН'!$F$15</f>
        <v>0</v>
      </c>
      <c r="X226" s="36">
        <f>SUMIFS(СВЦЭМ!$G$34:$G$777,СВЦЭМ!$A$34:$A$777,$A226,СВЦЭМ!$B$33:$B$776,X$225)+'СЕТ СН'!$F$15</f>
        <v>0</v>
      </c>
      <c r="Y226" s="36">
        <f>SUMIFS(СВЦЭМ!$G$34:$G$777,СВЦЭМ!$A$34:$A$777,$A226,СВЦЭМ!$B$33:$B$776,Y$225)+'СЕТ СН'!$F$15</f>
        <v>0</v>
      </c>
      <c r="AA226" s="45"/>
    </row>
    <row r="227" spans="1:27" ht="15.75" hidden="1" x14ac:dyDescent="0.2">
      <c r="A227" s="35">
        <f>A226+1</f>
        <v>44167</v>
      </c>
      <c r="B227" s="36">
        <f>SUMIFS(СВЦЭМ!$G$34:$G$777,СВЦЭМ!$A$34:$A$777,$A227,СВЦЭМ!$B$33:$B$776,B$225)+'СЕТ СН'!$F$15</f>
        <v>0</v>
      </c>
      <c r="C227" s="36">
        <f>SUMIFS(СВЦЭМ!$G$34:$G$777,СВЦЭМ!$A$34:$A$777,$A227,СВЦЭМ!$B$33:$B$776,C$225)+'СЕТ СН'!$F$15</f>
        <v>0</v>
      </c>
      <c r="D227" s="36">
        <f>SUMIFS(СВЦЭМ!$G$34:$G$777,СВЦЭМ!$A$34:$A$777,$A227,СВЦЭМ!$B$33:$B$776,D$225)+'СЕТ СН'!$F$15</f>
        <v>0</v>
      </c>
      <c r="E227" s="36">
        <f>SUMIFS(СВЦЭМ!$G$34:$G$777,СВЦЭМ!$A$34:$A$777,$A227,СВЦЭМ!$B$33:$B$776,E$225)+'СЕТ СН'!$F$15</f>
        <v>0</v>
      </c>
      <c r="F227" s="36">
        <f>SUMIFS(СВЦЭМ!$G$34:$G$777,СВЦЭМ!$A$34:$A$777,$A227,СВЦЭМ!$B$33:$B$776,F$225)+'СЕТ СН'!$F$15</f>
        <v>0</v>
      </c>
      <c r="G227" s="36">
        <f>SUMIFS(СВЦЭМ!$G$34:$G$777,СВЦЭМ!$A$34:$A$777,$A227,СВЦЭМ!$B$33:$B$776,G$225)+'СЕТ СН'!$F$15</f>
        <v>0</v>
      </c>
      <c r="H227" s="36">
        <f>SUMIFS(СВЦЭМ!$G$34:$G$777,СВЦЭМ!$A$34:$A$777,$A227,СВЦЭМ!$B$33:$B$776,H$225)+'СЕТ СН'!$F$15</f>
        <v>0</v>
      </c>
      <c r="I227" s="36">
        <f>SUMIFS(СВЦЭМ!$G$34:$G$777,СВЦЭМ!$A$34:$A$777,$A227,СВЦЭМ!$B$33:$B$776,I$225)+'СЕТ СН'!$F$15</f>
        <v>0</v>
      </c>
      <c r="J227" s="36">
        <f>SUMIFS(СВЦЭМ!$G$34:$G$777,СВЦЭМ!$A$34:$A$777,$A227,СВЦЭМ!$B$33:$B$776,J$225)+'СЕТ СН'!$F$15</f>
        <v>0</v>
      </c>
      <c r="K227" s="36">
        <f>SUMIFS(СВЦЭМ!$G$34:$G$777,СВЦЭМ!$A$34:$A$777,$A227,СВЦЭМ!$B$33:$B$776,K$225)+'СЕТ СН'!$F$15</f>
        <v>0</v>
      </c>
      <c r="L227" s="36">
        <f>SUMIFS(СВЦЭМ!$G$34:$G$777,СВЦЭМ!$A$34:$A$777,$A227,СВЦЭМ!$B$33:$B$776,L$225)+'СЕТ СН'!$F$15</f>
        <v>0</v>
      </c>
      <c r="M227" s="36">
        <f>SUMIFS(СВЦЭМ!$G$34:$G$777,СВЦЭМ!$A$34:$A$777,$A227,СВЦЭМ!$B$33:$B$776,M$225)+'СЕТ СН'!$F$15</f>
        <v>0</v>
      </c>
      <c r="N227" s="36">
        <f>SUMIFS(СВЦЭМ!$G$34:$G$777,СВЦЭМ!$A$34:$A$777,$A227,СВЦЭМ!$B$33:$B$776,N$225)+'СЕТ СН'!$F$15</f>
        <v>0</v>
      </c>
      <c r="O227" s="36">
        <f>SUMIFS(СВЦЭМ!$G$34:$G$777,СВЦЭМ!$A$34:$A$777,$A227,СВЦЭМ!$B$33:$B$776,O$225)+'СЕТ СН'!$F$15</f>
        <v>0</v>
      </c>
      <c r="P227" s="36">
        <f>SUMIFS(СВЦЭМ!$G$34:$G$777,СВЦЭМ!$A$34:$A$777,$A227,СВЦЭМ!$B$33:$B$776,P$225)+'СЕТ СН'!$F$15</f>
        <v>0</v>
      </c>
      <c r="Q227" s="36">
        <f>SUMIFS(СВЦЭМ!$G$34:$G$777,СВЦЭМ!$A$34:$A$777,$A227,СВЦЭМ!$B$33:$B$776,Q$225)+'СЕТ СН'!$F$15</f>
        <v>0</v>
      </c>
      <c r="R227" s="36">
        <f>SUMIFS(СВЦЭМ!$G$34:$G$777,СВЦЭМ!$A$34:$A$777,$A227,СВЦЭМ!$B$33:$B$776,R$225)+'СЕТ СН'!$F$15</f>
        <v>0</v>
      </c>
      <c r="S227" s="36">
        <f>SUMIFS(СВЦЭМ!$G$34:$G$777,СВЦЭМ!$A$34:$A$777,$A227,СВЦЭМ!$B$33:$B$776,S$225)+'СЕТ СН'!$F$15</f>
        <v>0</v>
      </c>
      <c r="T227" s="36">
        <f>SUMIFS(СВЦЭМ!$G$34:$G$777,СВЦЭМ!$A$34:$A$777,$A227,СВЦЭМ!$B$33:$B$776,T$225)+'СЕТ СН'!$F$15</f>
        <v>0</v>
      </c>
      <c r="U227" s="36">
        <f>SUMIFS(СВЦЭМ!$G$34:$G$777,СВЦЭМ!$A$34:$A$777,$A227,СВЦЭМ!$B$33:$B$776,U$225)+'СЕТ СН'!$F$15</f>
        <v>0</v>
      </c>
      <c r="V227" s="36">
        <f>SUMIFS(СВЦЭМ!$G$34:$G$777,СВЦЭМ!$A$34:$A$777,$A227,СВЦЭМ!$B$33:$B$776,V$225)+'СЕТ СН'!$F$15</f>
        <v>0</v>
      </c>
      <c r="W227" s="36">
        <f>SUMIFS(СВЦЭМ!$G$34:$G$777,СВЦЭМ!$A$34:$A$777,$A227,СВЦЭМ!$B$33:$B$776,W$225)+'СЕТ СН'!$F$15</f>
        <v>0</v>
      </c>
      <c r="X227" s="36">
        <f>SUMIFS(СВЦЭМ!$G$34:$G$777,СВЦЭМ!$A$34:$A$777,$A227,СВЦЭМ!$B$33:$B$776,X$225)+'СЕТ СН'!$F$15</f>
        <v>0</v>
      </c>
      <c r="Y227" s="36">
        <f>SUMIFS(СВЦЭМ!$G$34:$G$777,СВЦЭМ!$A$34:$A$777,$A227,СВЦЭМ!$B$33:$B$776,Y$225)+'СЕТ СН'!$F$15</f>
        <v>0</v>
      </c>
    </row>
    <row r="228" spans="1:27" ht="15.75" hidden="1" x14ac:dyDescent="0.2">
      <c r="A228" s="35">
        <f t="shared" ref="A228:A256" si="6">A227+1</f>
        <v>44168</v>
      </c>
      <c r="B228" s="36">
        <f>SUMIFS(СВЦЭМ!$G$34:$G$777,СВЦЭМ!$A$34:$A$777,$A228,СВЦЭМ!$B$33:$B$776,B$225)+'СЕТ СН'!$F$15</f>
        <v>0</v>
      </c>
      <c r="C228" s="36">
        <f>SUMIFS(СВЦЭМ!$G$34:$G$777,СВЦЭМ!$A$34:$A$777,$A228,СВЦЭМ!$B$33:$B$776,C$225)+'СЕТ СН'!$F$15</f>
        <v>0</v>
      </c>
      <c r="D228" s="36">
        <f>SUMIFS(СВЦЭМ!$G$34:$G$777,СВЦЭМ!$A$34:$A$777,$A228,СВЦЭМ!$B$33:$B$776,D$225)+'СЕТ СН'!$F$15</f>
        <v>0</v>
      </c>
      <c r="E228" s="36">
        <f>SUMIFS(СВЦЭМ!$G$34:$G$777,СВЦЭМ!$A$34:$A$777,$A228,СВЦЭМ!$B$33:$B$776,E$225)+'СЕТ СН'!$F$15</f>
        <v>0</v>
      </c>
      <c r="F228" s="36">
        <f>SUMIFS(СВЦЭМ!$G$34:$G$777,СВЦЭМ!$A$34:$A$777,$A228,СВЦЭМ!$B$33:$B$776,F$225)+'СЕТ СН'!$F$15</f>
        <v>0</v>
      </c>
      <c r="G228" s="36">
        <f>SUMIFS(СВЦЭМ!$G$34:$G$777,СВЦЭМ!$A$34:$A$777,$A228,СВЦЭМ!$B$33:$B$776,G$225)+'СЕТ СН'!$F$15</f>
        <v>0</v>
      </c>
      <c r="H228" s="36">
        <f>SUMIFS(СВЦЭМ!$G$34:$G$777,СВЦЭМ!$A$34:$A$777,$A228,СВЦЭМ!$B$33:$B$776,H$225)+'СЕТ СН'!$F$15</f>
        <v>0</v>
      </c>
      <c r="I228" s="36">
        <f>SUMIFS(СВЦЭМ!$G$34:$G$777,СВЦЭМ!$A$34:$A$777,$A228,СВЦЭМ!$B$33:$B$776,I$225)+'СЕТ СН'!$F$15</f>
        <v>0</v>
      </c>
      <c r="J228" s="36">
        <f>SUMIFS(СВЦЭМ!$G$34:$G$777,СВЦЭМ!$A$34:$A$777,$A228,СВЦЭМ!$B$33:$B$776,J$225)+'СЕТ СН'!$F$15</f>
        <v>0</v>
      </c>
      <c r="K228" s="36">
        <f>SUMIFS(СВЦЭМ!$G$34:$G$777,СВЦЭМ!$A$34:$A$777,$A228,СВЦЭМ!$B$33:$B$776,K$225)+'СЕТ СН'!$F$15</f>
        <v>0</v>
      </c>
      <c r="L228" s="36">
        <f>SUMIFS(СВЦЭМ!$G$34:$G$777,СВЦЭМ!$A$34:$A$777,$A228,СВЦЭМ!$B$33:$B$776,L$225)+'СЕТ СН'!$F$15</f>
        <v>0</v>
      </c>
      <c r="M228" s="36">
        <f>SUMIFS(СВЦЭМ!$G$34:$G$777,СВЦЭМ!$A$34:$A$777,$A228,СВЦЭМ!$B$33:$B$776,M$225)+'СЕТ СН'!$F$15</f>
        <v>0</v>
      </c>
      <c r="N228" s="36">
        <f>SUMIFS(СВЦЭМ!$G$34:$G$777,СВЦЭМ!$A$34:$A$777,$A228,СВЦЭМ!$B$33:$B$776,N$225)+'СЕТ СН'!$F$15</f>
        <v>0</v>
      </c>
      <c r="O228" s="36">
        <f>SUMIFS(СВЦЭМ!$G$34:$G$777,СВЦЭМ!$A$34:$A$777,$A228,СВЦЭМ!$B$33:$B$776,O$225)+'СЕТ СН'!$F$15</f>
        <v>0</v>
      </c>
      <c r="P228" s="36">
        <f>SUMIFS(СВЦЭМ!$G$34:$G$777,СВЦЭМ!$A$34:$A$777,$A228,СВЦЭМ!$B$33:$B$776,P$225)+'СЕТ СН'!$F$15</f>
        <v>0</v>
      </c>
      <c r="Q228" s="36">
        <f>SUMIFS(СВЦЭМ!$G$34:$G$777,СВЦЭМ!$A$34:$A$777,$A228,СВЦЭМ!$B$33:$B$776,Q$225)+'СЕТ СН'!$F$15</f>
        <v>0</v>
      </c>
      <c r="R228" s="36">
        <f>SUMIFS(СВЦЭМ!$G$34:$G$777,СВЦЭМ!$A$34:$A$777,$A228,СВЦЭМ!$B$33:$B$776,R$225)+'СЕТ СН'!$F$15</f>
        <v>0</v>
      </c>
      <c r="S228" s="36">
        <f>SUMIFS(СВЦЭМ!$G$34:$G$777,СВЦЭМ!$A$34:$A$777,$A228,СВЦЭМ!$B$33:$B$776,S$225)+'СЕТ СН'!$F$15</f>
        <v>0</v>
      </c>
      <c r="T228" s="36">
        <f>SUMIFS(СВЦЭМ!$G$34:$G$777,СВЦЭМ!$A$34:$A$777,$A228,СВЦЭМ!$B$33:$B$776,T$225)+'СЕТ СН'!$F$15</f>
        <v>0</v>
      </c>
      <c r="U228" s="36">
        <f>SUMIFS(СВЦЭМ!$G$34:$G$777,СВЦЭМ!$A$34:$A$777,$A228,СВЦЭМ!$B$33:$B$776,U$225)+'СЕТ СН'!$F$15</f>
        <v>0</v>
      </c>
      <c r="V228" s="36">
        <f>SUMIFS(СВЦЭМ!$G$34:$G$777,СВЦЭМ!$A$34:$A$777,$A228,СВЦЭМ!$B$33:$B$776,V$225)+'СЕТ СН'!$F$15</f>
        <v>0</v>
      </c>
      <c r="W228" s="36">
        <f>SUMIFS(СВЦЭМ!$G$34:$G$777,СВЦЭМ!$A$34:$A$777,$A228,СВЦЭМ!$B$33:$B$776,W$225)+'СЕТ СН'!$F$15</f>
        <v>0</v>
      </c>
      <c r="X228" s="36">
        <f>SUMIFS(СВЦЭМ!$G$34:$G$777,СВЦЭМ!$A$34:$A$777,$A228,СВЦЭМ!$B$33:$B$776,X$225)+'СЕТ СН'!$F$15</f>
        <v>0</v>
      </c>
      <c r="Y228" s="36">
        <f>SUMIFS(СВЦЭМ!$G$34:$G$777,СВЦЭМ!$A$34:$A$777,$A228,СВЦЭМ!$B$33:$B$776,Y$225)+'СЕТ СН'!$F$15</f>
        <v>0</v>
      </c>
    </row>
    <row r="229" spans="1:27" ht="15.75" hidden="1" x14ac:dyDescent="0.2">
      <c r="A229" s="35">
        <f t="shared" si="6"/>
        <v>44169</v>
      </c>
      <c r="B229" s="36">
        <f>SUMIFS(СВЦЭМ!$G$34:$G$777,СВЦЭМ!$A$34:$A$777,$A229,СВЦЭМ!$B$33:$B$776,B$225)+'СЕТ СН'!$F$15</f>
        <v>0</v>
      </c>
      <c r="C229" s="36">
        <f>SUMIFS(СВЦЭМ!$G$34:$G$777,СВЦЭМ!$A$34:$A$777,$A229,СВЦЭМ!$B$33:$B$776,C$225)+'СЕТ СН'!$F$15</f>
        <v>0</v>
      </c>
      <c r="D229" s="36">
        <f>SUMIFS(СВЦЭМ!$G$34:$G$777,СВЦЭМ!$A$34:$A$777,$A229,СВЦЭМ!$B$33:$B$776,D$225)+'СЕТ СН'!$F$15</f>
        <v>0</v>
      </c>
      <c r="E229" s="36">
        <f>SUMIFS(СВЦЭМ!$G$34:$G$777,СВЦЭМ!$A$34:$A$777,$A229,СВЦЭМ!$B$33:$B$776,E$225)+'СЕТ СН'!$F$15</f>
        <v>0</v>
      </c>
      <c r="F229" s="36">
        <f>SUMIFS(СВЦЭМ!$G$34:$G$777,СВЦЭМ!$A$34:$A$777,$A229,СВЦЭМ!$B$33:$B$776,F$225)+'СЕТ СН'!$F$15</f>
        <v>0</v>
      </c>
      <c r="G229" s="36">
        <f>SUMIFS(СВЦЭМ!$G$34:$G$777,СВЦЭМ!$A$34:$A$777,$A229,СВЦЭМ!$B$33:$B$776,G$225)+'СЕТ СН'!$F$15</f>
        <v>0</v>
      </c>
      <c r="H229" s="36">
        <f>SUMIFS(СВЦЭМ!$G$34:$G$777,СВЦЭМ!$A$34:$A$777,$A229,СВЦЭМ!$B$33:$B$776,H$225)+'СЕТ СН'!$F$15</f>
        <v>0</v>
      </c>
      <c r="I229" s="36">
        <f>SUMIFS(СВЦЭМ!$G$34:$G$777,СВЦЭМ!$A$34:$A$777,$A229,СВЦЭМ!$B$33:$B$776,I$225)+'СЕТ СН'!$F$15</f>
        <v>0</v>
      </c>
      <c r="J229" s="36">
        <f>SUMIFS(СВЦЭМ!$G$34:$G$777,СВЦЭМ!$A$34:$A$777,$A229,СВЦЭМ!$B$33:$B$776,J$225)+'СЕТ СН'!$F$15</f>
        <v>0</v>
      </c>
      <c r="K229" s="36">
        <f>SUMIFS(СВЦЭМ!$G$34:$G$777,СВЦЭМ!$A$34:$A$777,$A229,СВЦЭМ!$B$33:$B$776,K$225)+'СЕТ СН'!$F$15</f>
        <v>0</v>
      </c>
      <c r="L229" s="36">
        <f>SUMIFS(СВЦЭМ!$G$34:$G$777,СВЦЭМ!$A$34:$A$777,$A229,СВЦЭМ!$B$33:$B$776,L$225)+'СЕТ СН'!$F$15</f>
        <v>0</v>
      </c>
      <c r="M229" s="36">
        <f>SUMIFS(СВЦЭМ!$G$34:$G$777,СВЦЭМ!$A$34:$A$777,$A229,СВЦЭМ!$B$33:$B$776,M$225)+'СЕТ СН'!$F$15</f>
        <v>0</v>
      </c>
      <c r="N229" s="36">
        <f>SUMIFS(СВЦЭМ!$G$34:$G$777,СВЦЭМ!$A$34:$A$777,$A229,СВЦЭМ!$B$33:$B$776,N$225)+'СЕТ СН'!$F$15</f>
        <v>0</v>
      </c>
      <c r="O229" s="36">
        <f>SUMIFS(СВЦЭМ!$G$34:$G$777,СВЦЭМ!$A$34:$A$777,$A229,СВЦЭМ!$B$33:$B$776,O$225)+'СЕТ СН'!$F$15</f>
        <v>0</v>
      </c>
      <c r="P229" s="36">
        <f>SUMIFS(СВЦЭМ!$G$34:$G$777,СВЦЭМ!$A$34:$A$777,$A229,СВЦЭМ!$B$33:$B$776,P$225)+'СЕТ СН'!$F$15</f>
        <v>0</v>
      </c>
      <c r="Q229" s="36">
        <f>SUMIFS(СВЦЭМ!$G$34:$G$777,СВЦЭМ!$A$34:$A$777,$A229,СВЦЭМ!$B$33:$B$776,Q$225)+'СЕТ СН'!$F$15</f>
        <v>0</v>
      </c>
      <c r="R229" s="36">
        <f>SUMIFS(СВЦЭМ!$G$34:$G$777,СВЦЭМ!$A$34:$A$777,$A229,СВЦЭМ!$B$33:$B$776,R$225)+'СЕТ СН'!$F$15</f>
        <v>0</v>
      </c>
      <c r="S229" s="36">
        <f>SUMIFS(СВЦЭМ!$G$34:$G$777,СВЦЭМ!$A$34:$A$777,$A229,СВЦЭМ!$B$33:$B$776,S$225)+'СЕТ СН'!$F$15</f>
        <v>0</v>
      </c>
      <c r="T229" s="36">
        <f>SUMIFS(СВЦЭМ!$G$34:$G$777,СВЦЭМ!$A$34:$A$777,$A229,СВЦЭМ!$B$33:$B$776,T$225)+'СЕТ СН'!$F$15</f>
        <v>0</v>
      </c>
      <c r="U229" s="36">
        <f>SUMIFS(СВЦЭМ!$G$34:$G$777,СВЦЭМ!$A$34:$A$777,$A229,СВЦЭМ!$B$33:$B$776,U$225)+'СЕТ СН'!$F$15</f>
        <v>0</v>
      </c>
      <c r="V229" s="36">
        <f>SUMIFS(СВЦЭМ!$G$34:$G$777,СВЦЭМ!$A$34:$A$777,$A229,СВЦЭМ!$B$33:$B$776,V$225)+'СЕТ СН'!$F$15</f>
        <v>0</v>
      </c>
      <c r="W229" s="36">
        <f>SUMIFS(СВЦЭМ!$G$34:$G$777,СВЦЭМ!$A$34:$A$777,$A229,СВЦЭМ!$B$33:$B$776,W$225)+'СЕТ СН'!$F$15</f>
        <v>0</v>
      </c>
      <c r="X229" s="36">
        <f>SUMIFS(СВЦЭМ!$G$34:$G$777,СВЦЭМ!$A$34:$A$777,$A229,СВЦЭМ!$B$33:$B$776,X$225)+'СЕТ СН'!$F$15</f>
        <v>0</v>
      </c>
      <c r="Y229" s="36">
        <f>SUMIFS(СВЦЭМ!$G$34:$G$777,СВЦЭМ!$A$34:$A$777,$A229,СВЦЭМ!$B$33:$B$776,Y$225)+'СЕТ СН'!$F$15</f>
        <v>0</v>
      </c>
    </row>
    <row r="230" spans="1:27" ht="15.75" hidden="1" x14ac:dyDescent="0.2">
      <c r="A230" s="35">
        <f t="shared" si="6"/>
        <v>44170</v>
      </c>
      <c r="B230" s="36">
        <f>SUMIFS(СВЦЭМ!$G$34:$G$777,СВЦЭМ!$A$34:$A$777,$A230,СВЦЭМ!$B$33:$B$776,B$225)+'СЕТ СН'!$F$15</f>
        <v>0</v>
      </c>
      <c r="C230" s="36">
        <f>SUMIFS(СВЦЭМ!$G$34:$G$777,СВЦЭМ!$A$34:$A$777,$A230,СВЦЭМ!$B$33:$B$776,C$225)+'СЕТ СН'!$F$15</f>
        <v>0</v>
      </c>
      <c r="D230" s="36">
        <f>SUMIFS(СВЦЭМ!$G$34:$G$777,СВЦЭМ!$A$34:$A$777,$A230,СВЦЭМ!$B$33:$B$776,D$225)+'СЕТ СН'!$F$15</f>
        <v>0</v>
      </c>
      <c r="E230" s="36">
        <f>SUMIFS(СВЦЭМ!$G$34:$G$777,СВЦЭМ!$A$34:$A$777,$A230,СВЦЭМ!$B$33:$B$776,E$225)+'СЕТ СН'!$F$15</f>
        <v>0</v>
      </c>
      <c r="F230" s="36">
        <f>SUMIFS(СВЦЭМ!$G$34:$G$777,СВЦЭМ!$A$34:$A$777,$A230,СВЦЭМ!$B$33:$B$776,F$225)+'СЕТ СН'!$F$15</f>
        <v>0</v>
      </c>
      <c r="G230" s="36">
        <f>SUMIFS(СВЦЭМ!$G$34:$G$777,СВЦЭМ!$A$34:$A$777,$A230,СВЦЭМ!$B$33:$B$776,G$225)+'СЕТ СН'!$F$15</f>
        <v>0</v>
      </c>
      <c r="H230" s="36">
        <f>SUMIFS(СВЦЭМ!$G$34:$G$777,СВЦЭМ!$A$34:$A$777,$A230,СВЦЭМ!$B$33:$B$776,H$225)+'СЕТ СН'!$F$15</f>
        <v>0</v>
      </c>
      <c r="I230" s="36">
        <f>SUMIFS(СВЦЭМ!$G$34:$G$777,СВЦЭМ!$A$34:$A$777,$A230,СВЦЭМ!$B$33:$B$776,I$225)+'СЕТ СН'!$F$15</f>
        <v>0</v>
      </c>
      <c r="J230" s="36">
        <f>SUMIFS(СВЦЭМ!$G$34:$G$777,СВЦЭМ!$A$34:$A$777,$A230,СВЦЭМ!$B$33:$B$776,J$225)+'СЕТ СН'!$F$15</f>
        <v>0</v>
      </c>
      <c r="K230" s="36">
        <f>SUMIFS(СВЦЭМ!$G$34:$G$777,СВЦЭМ!$A$34:$A$777,$A230,СВЦЭМ!$B$33:$B$776,K$225)+'СЕТ СН'!$F$15</f>
        <v>0</v>
      </c>
      <c r="L230" s="36">
        <f>SUMIFS(СВЦЭМ!$G$34:$G$777,СВЦЭМ!$A$34:$A$777,$A230,СВЦЭМ!$B$33:$B$776,L$225)+'СЕТ СН'!$F$15</f>
        <v>0</v>
      </c>
      <c r="M230" s="36">
        <f>SUMIFS(СВЦЭМ!$G$34:$G$777,СВЦЭМ!$A$34:$A$777,$A230,СВЦЭМ!$B$33:$B$776,M$225)+'СЕТ СН'!$F$15</f>
        <v>0</v>
      </c>
      <c r="N230" s="36">
        <f>SUMIFS(СВЦЭМ!$G$34:$G$777,СВЦЭМ!$A$34:$A$777,$A230,СВЦЭМ!$B$33:$B$776,N$225)+'СЕТ СН'!$F$15</f>
        <v>0</v>
      </c>
      <c r="O230" s="36">
        <f>SUMIFS(СВЦЭМ!$G$34:$G$777,СВЦЭМ!$A$34:$A$777,$A230,СВЦЭМ!$B$33:$B$776,O$225)+'СЕТ СН'!$F$15</f>
        <v>0</v>
      </c>
      <c r="P230" s="36">
        <f>SUMIFS(СВЦЭМ!$G$34:$G$777,СВЦЭМ!$A$34:$A$777,$A230,СВЦЭМ!$B$33:$B$776,P$225)+'СЕТ СН'!$F$15</f>
        <v>0</v>
      </c>
      <c r="Q230" s="36">
        <f>SUMIFS(СВЦЭМ!$G$34:$G$777,СВЦЭМ!$A$34:$A$777,$A230,СВЦЭМ!$B$33:$B$776,Q$225)+'СЕТ СН'!$F$15</f>
        <v>0</v>
      </c>
      <c r="R230" s="36">
        <f>SUMIFS(СВЦЭМ!$G$34:$G$777,СВЦЭМ!$A$34:$A$777,$A230,СВЦЭМ!$B$33:$B$776,R$225)+'СЕТ СН'!$F$15</f>
        <v>0</v>
      </c>
      <c r="S230" s="36">
        <f>SUMIFS(СВЦЭМ!$G$34:$G$777,СВЦЭМ!$A$34:$A$777,$A230,СВЦЭМ!$B$33:$B$776,S$225)+'СЕТ СН'!$F$15</f>
        <v>0</v>
      </c>
      <c r="T230" s="36">
        <f>SUMIFS(СВЦЭМ!$G$34:$G$777,СВЦЭМ!$A$34:$A$777,$A230,СВЦЭМ!$B$33:$B$776,T$225)+'СЕТ СН'!$F$15</f>
        <v>0</v>
      </c>
      <c r="U230" s="36">
        <f>SUMIFS(СВЦЭМ!$G$34:$G$777,СВЦЭМ!$A$34:$A$777,$A230,СВЦЭМ!$B$33:$B$776,U$225)+'СЕТ СН'!$F$15</f>
        <v>0</v>
      </c>
      <c r="V230" s="36">
        <f>SUMIFS(СВЦЭМ!$G$34:$G$777,СВЦЭМ!$A$34:$A$777,$A230,СВЦЭМ!$B$33:$B$776,V$225)+'СЕТ СН'!$F$15</f>
        <v>0</v>
      </c>
      <c r="W230" s="36">
        <f>SUMIFS(СВЦЭМ!$G$34:$G$777,СВЦЭМ!$A$34:$A$777,$A230,СВЦЭМ!$B$33:$B$776,W$225)+'СЕТ СН'!$F$15</f>
        <v>0</v>
      </c>
      <c r="X230" s="36">
        <f>SUMIFS(СВЦЭМ!$G$34:$G$777,СВЦЭМ!$A$34:$A$777,$A230,СВЦЭМ!$B$33:$B$776,X$225)+'СЕТ СН'!$F$15</f>
        <v>0</v>
      </c>
      <c r="Y230" s="36">
        <f>SUMIFS(СВЦЭМ!$G$34:$G$777,СВЦЭМ!$A$34:$A$777,$A230,СВЦЭМ!$B$33:$B$776,Y$225)+'СЕТ СН'!$F$15</f>
        <v>0</v>
      </c>
    </row>
    <row r="231" spans="1:27" ht="15.75" hidden="1" x14ac:dyDescent="0.2">
      <c r="A231" s="35">
        <f t="shared" si="6"/>
        <v>44171</v>
      </c>
      <c r="B231" s="36">
        <f>SUMIFS(СВЦЭМ!$G$34:$G$777,СВЦЭМ!$A$34:$A$777,$A231,СВЦЭМ!$B$33:$B$776,B$225)+'СЕТ СН'!$F$15</f>
        <v>0</v>
      </c>
      <c r="C231" s="36">
        <f>SUMIFS(СВЦЭМ!$G$34:$G$777,СВЦЭМ!$A$34:$A$777,$A231,СВЦЭМ!$B$33:$B$776,C$225)+'СЕТ СН'!$F$15</f>
        <v>0</v>
      </c>
      <c r="D231" s="36">
        <f>SUMIFS(СВЦЭМ!$G$34:$G$777,СВЦЭМ!$A$34:$A$777,$A231,СВЦЭМ!$B$33:$B$776,D$225)+'СЕТ СН'!$F$15</f>
        <v>0</v>
      </c>
      <c r="E231" s="36">
        <f>SUMIFS(СВЦЭМ!$G$34:$G$777,СВЦЭМ!$A$34:$A$777,$A231,СВЦЭМ!$B$33:$B$776,E$225)+'СЕТ СН'!$F$15</f>
        <v>0</v>
      </c>
      <c r="F231" s="36">
        <f>SUMIFS(СВЦЭМ!$G$34:$G$777,СВЦЭМ!$A$34:$A$777,$A231,СВЦЭМ!$B$33:$B$776,F$225)+'СЕТ СН'!$F$15</f>
        <v>0</v>
      </c>
      <c r="G231" s="36">
        <f>SUMIFS(СВЦЭМ!$G$34:$G$777,СВЦЭМ!$A$34:$A$777,$A231,СВЦЭМ!$B$33:$B$776,G$225)+'СЕТ СН'!$F$15</f>
        <v>0</v>
      </c>
      <c r="H231" s="36">
        <f>SUMIFS(СВЦЭМ!$G$34:$G$777,СВЦЭМ!$A$34:$A$777,$A231,СВЦЭМ!$B$33:$B$776,H$225)+'СЕТ СН'!$F$15</f>
        <v>0</v>
      </c>
      <c r="I231" s="36">
        <f>SUMIFS(СВЦЭМ!$G$34:$G$777,СВЦЭМ!$A$34:$A$777,$A231,СВЦЭМ!$B$33:$B$776,I$225)+'СЕТ СН'!$F$15</f>
        <v>0</v>
      </c>
      <c r="J231" s="36">
        <f>SUMIFS(СВЦЭМ!$G$34:$G$777,СВЦЭМ!$A$34:$A$777,$A231,СВЦЭМ!$B$33:$B$776,J$225)+'СЕТ СН'!$F$15</f>
        <v>0</v>
      </c>
      <c r="K231" s="36">
        <f>SUMIFS(СВЦЭМ!$G$34:$G$777,СВЦЭМ!$A$34:$A$777,$A231,СВЦЭМ!$B$33:$B$776,K$225)+'СЕТ СН'!$F$15</f>
        <v>0</v>
      </c>
      <c r="L231" s="36">
        <f>SUMIFS(СВЦЭМ!$G$34:$G$777,СВЦЭМ!$A$34:$A$777,$A231,СВЦЭМ!$B$33:$B$776,L$225)+'СЕТ СН'!$F$15</f>
        <v>0</v>
      </c>
      <c r="M231" s="36">
        <f>SUMIFS(СВЦЭМ!$G$34:$G$777,СВЦЭМ!$A$34:$A$777,$A231,СВЦЭМ!$B$33:$B$776,M$225)+'СЕТ СН'!$F$15</f>
        <v>0</v>
      </c>
      <c r="N231" s="36">
        <f>SUMIFS(СВЦЭМ!$G$34:$G$777,СВЦЭМ!$A$34:$A$777,$A231,СВЦЭМ!$B$33:$B$776,N$225)+'СЕТ СН'!$F$15</f>
        <v>0</v>
      </c>
      <c r="O231" s="36">
        <f>SUMIFS(СВЦЭМ!$G$34:$G$777,СВЦЭМ!$A$34:$A$777,$A231,СВЦЭМ!$B$33:$B$776,O$225)+'СЕТ СН'!$F$15</f>
        <v>0</v>
      </c>
      <c r="P231" s="36">
        <f>SUMIFS(СВЦЭМ!$G$34:$G$777,СВЦЭМ!$A$34:$A$777,$A231,СВЦЭМ!$B$33:$B$776,P$225)+'СЕТ СН'!$F$15</f>
        <v>0</v>
      </c>
      <c r="Q231" s="36">
        <f>SUMIFS(СВЦЭМ!$G$34:$G$777,СВЦЭМ!$A$34:$A$777,$A231,СВЦЭМ!$B$33:$B$776,Q$225)+'СЕТ СН'!$F$15</f>
        <v>0</v>
      </c>
      <c r="R231" s="36">
        <f>SUMIFS(СВЦЭМ!$G$34:$G$777,СВЦЭМ!$A$34:$A$777,$A231,СВЦЭМ!$B$33:$B$776,R$225)+'СЕТ СН'!$F$15</f>
        <v>0</v>
      </c>
      <c r="S231" s="36">
        <f>SUMIFS(СВЦЭМ!$G$34:$G$777,СВЦЭМ!$A$34:$A$777,$A231,СВЦЭМ!$B$33:$B$776,S$225)+'СЕТ СН'!$F$15</f>
        <v>0</v>
      </c>
      <c r="T231" s="36">
        <f>SUMIFS(СВЦЭМ!$G$34:$G$777,СВЦЭМ!$A$34:$A$777,$A231,СВЦЭМ!$B$33:$B$776,T$225)+'СЕТ СН'!$F$15</f>
        <v>0</v>
      </c>
      <c r="U231" s="36">
        <f>SUMIFS(СВЦЭМ!$G$34:$G$777,СВЦЭМ!$A$34:$A$777,$A231,СВЦЭМ!$B$33:$B$776,U$225)+'СЕТ СН'!$F$15</f>
        <v>0</v>
      </c>
      <c r="V231" s="36">
        <f>SUMIFS(СВЦЭМ!$G$34:$G$777,СВЦЭМ!$A$34:$A$777,$A231,СВЦЭМ!$B$33:$B$776,V$225)+'СЕТ СН'!$F$15</f>
        <v>0</v>
      </c>
      <c r="W231" s="36">
        <f>SUMIFS(СВЦЭМ!$G$34:$G$777,СВЦЭМ!$A$34:$A$777,$A231,СВЦЭМ!$B$33:$B$776,W$225)+'СЕТ СН'!$F$15</f>
        <v>0</v>
      </c>
      <c r="X231" s="36">
        <f>SUMIFS(СВЦЭМ!$G$34:$G$777,СВЦЭМ!$A$34:$A$777,$A231,СВЦЭМ!$B$33:$B$776,X$225)+'СЕТ СН'!$F$15</f>
        <v>0</v>
      </c>
      <c r="Y231" s="36">
        <f>SUMIFS(СВЦЭМ!$G$34:$G$777,СВЦЭМ!$A$34:$A$777,$A231,СВЦЭМ!$B$33:$B$776,Y$225)+'СЕТ СН'!$F$15</f>
        <v>0</v>
      </c>
    </row>
    <row r="232" spans="1:27" ht="15.75" hidden="1" x14ac:dyDescent="0.2">
      <c r="A232" s="35">
        <f t="shared" si="6"/>
        <v>44172</v>
      </c>
      <c r="B232" s="36">
        <f>SUMIFS(СВЦЭМ!$G$34:$G$777,СВЦЭМ!$A$34:$A$777,$A232,СВЦЭМ!$B$33:$B$776,B$225)+'СЕТ СН'!$F$15</f>
        <v>0</v>
      </c>
      <c r="C232" s="36">
        <f>SUMIFS(СВЦЭМ!$G$34:$G$777,СВЦЭМ!$A$34:$A$777,$A232,СВЦЭМ!$B$33:$B$776,C$225)+'СЕТ СН'!$F$15</f>
        <v>0</v>
      </c>
      <c r="D232" s="36">
        <f>SUMIFS(СВЦЭМ!$G$34:$G$777,СВЦЭМ!$A$34:$A$777,$A232,СВЦЭМ!$B$33:$B$776,D$225)+'СЕТ СН'!$F$15</f>
        <v>0</v>
      </c>
      <c r="E232" s="36">
        <f>SUMIFS(СВЦЭМ!$G$34:$G$777,СВЦЭМ!$A$34:$A$777,$A232,СВЦЭМ!$B$33:$B$776,E$225)+'СЕТ СН'!$F$15</f>
        <v>0</v>
      </c>
      <c r="F232" s="36">
        <f>SUMIFS(СВЦЭМ!$G$34:$G$777,СВЦЭМ!$A$34:$A$777,$A232,СВЦЭМ!$B$33:$B$776,F$225)+'СЕТ СН'!$F$15</f>
        <v>0</v>
      </c>
      <c r="G232" s="36">
        <f>SUMIFS(СВЦЭМ!$G$34:$G$777,СВЦЭМ!$A$34:$A$777,$A232,СВЦЭМ!$B$33:$B$776,G$225)+'СЕТ СН'!$F$15</f>
        <v>0</v>
      </c>
      <c r="H232" s="36">
        <f>SUMIFS(СВЦЭМ!$G$34:$G$777,СВЦЭМ!$A$34:$A$777,$A232,СВЦЭМ!$B$33:$B$776,H$225)+'СЕТ СН'!$F$15</f>
        <v>0</v>
      </c>
      <c r="I232" s="36">
        <f>SUMIFS(СВЦЭМ!$G$34:$G$777,СВЦЭМ!$A$34:$A$777,$A232,СВЦЭМ!$B$33:$B$776,I$225)+'СЕТ СН'!$F$15</f>
        <v>0</v>
      </c>
      <c r="J232" s="36">
        <f>SUMIFS(СВЦЭМ!$G$34:$G$777,СВЦЭМ!$A$34:$A$777,$A232,СВЦЭМ!$B$33:$B$776,J$225)+'СЕТ СН'!$F$15</f>
        <v>0</v>
      </c>
      <c r="K232" s="36">
        <f>SUMIFS(СВЦЭМ!$G$34:$G$777,СВЦЭМ!$A$34:$A$777,$A232,СВЦЭМ!$B$33:$B$776,K$225)+'СЕТ СН'!$F$15</f>
        <v>0</v>
      </c>
      <c r="L232" s="36">
        <f>SUMIFS(СВЦЭМ!$G$34:$G$777,СВЦЭМ!$A$34:$A$777,$A232,СВЦЭМ!$B$33:$B$776,L$225)+'СЕТ СН'!$F$15</f>
        <v>0</v>
      </c>
      <c r="M232" s="36">
        <f>SUMIFS(СВЦЭМ!$G$34:$G$777,СВЦЭМ!$A$34:$A$777,$A232,СВЦЭМ!$B$33:$B$776,M$225)+'СЕТ СН'!$F$15</f>
        <v>0</v>
      </c>
      <c r="N232" s="36">
        <f>SUMIFS(СВЦЭМ!$G$34:$G$777,СВЦЭМ!$A$34:$A$777,$A232,СВЦЭМ!$B$33:$B$776,N$225)+'СЕТ СН'!$F$15</f>
        <v>0</v>
      </c>
      <c r="O232" s="36">
        <f>SUMIFS(СВЦЭМ!$G$34:$G$777,СВЦЭМ!$A$34:$A$777,$A232,СВЦЭМ!$B$33:$B$776,O$225)+'СЕТ СН'!$F$15</f>
        <v>0</v>
      </c>
      <c r="P232" s="36">
        <f>SUMIFS(СВЦЭМ!$G$34:$G$777,СВЦЭМ!$A$34:$A$777,$A232,СВЦЭМ!$B$33:$B$776,P$225)+'СЕТ СН'!$F$15</f>
        <v>0</v>
      </c>
      <c r="Q232" s="36">
        <f>SUMIFS(СВЦЭМ!$G$34:$G$777,СВЦЭМ!$A$34:$A$777,$A232,СВЦЭМ!$B$33:$B$776,Q$225)+'СЕТ СН'!$F$15</f>
        <v>0</v>
      </c>
      <c r="R232" s="36">
        <f>SUMIFS(СВЦЭМ!$G$34:$G$777,СВЦЭМ!$A$34:$A$777,$A232,СВЦЭМ!$B$33:$B$776,R$225)+'СЕТ СН'!$F$15</f>
        <v>0</v>
      </c>
      <c r="S232" s="36">
        <f>SUMIFS(СВЦЭМ!$G$34:$G$777,СВЦЭМ!$A$34:$A$777,$A232,СВЦЭМ!$B$33:$B$776,S$225)+'СЕТ СН'!$F$15</f>
        <v>0</v>
      </c>
      <c r="T232" s="36">
        <f>SUMIFS(СВЦЭМ!$G$34:$G$777,СВЦЭМ!$A$34:$A$777,$A232,СВЦЭМ!$B$33:$B$776,T$225)+'СЕТ СН'!$F$15</f>
        <v>0</v>
      </c>
      <c r="U232" s="36">
        <f>SUMIFS(СВЦЭМ!$G$34:$G$777,СВЦЭМ!$A$34:$A$777,$A232,СВЦЭМ!$B$33:$B$776,U$225)+'СЕТ СН'!$F$15</f>
        <v>0</v>
      </c>
      <c r="V232" s="36">
        <f>SUMIFS(СВЦЭМ!$G$34:$G$777,СВЦЭМ!$A$34:$A$777,$A232,СВЦЭМ!$B$33:$B$776,V$225)+'СЕТ СН'!$F$15</f>
        <v>0</v>
      </c>
      <c r="W232" s="36">
        <f>SUMIFS(СВЦЭМ!$G$34:$G$777,СВЦЭМ!$A$34:$A$777,$A232,СВЦЭМ!$B$33:$B$776,W$225)+'СЕТ СН'!$F$15</f>
        <v>0</v>
      </c>
      <c r="X232" s="36">
        <f>SUMIFS(СВЦЭМ!$G$34:$G$777,СВЦЭМ!$A$34:$A$777,$A232,СВЦЭМ!$B$33:$B$776,X$225)+'СЕТ СН'!$F$15</f>
        <v>0</v>
      </c>
      <c r="Y232" s="36">
        <f>SUMIFS(СВЦЭМ!$G$34:$G$777,СВЦЭМ!$A$34:$A$777,$A232,СВЦЭМ!$B$33:$B$776,Y$225)+'СЕТ СН'!$F$15</f>
        <v>0</v>
      </c>
    </row>
    <row r="233" spans="1:27" ht="15.75" hidden="1" x14ac:dyDescent="0.2">
      <c r="A233" s="35">
        <f t="shared" si="6"/>
        <v>44173</v>
      </c>
      <c r="B233" s="36">
        <f>SUMIFS(СВЦЭМ!$G$34:$G$777,СВЦЭМ!$A$34:$A$777,$A233,СВЦЭМ!$B$33:$B$776,B$225)+'СЕТ СН'!$F$15</f>
        <v>0</v>
      </c>
      <c r="C233" s="36">
        <f>SUMIFS(СВЦЭМ!$G$34:$G$777,СВЦЭМ!$A$34:$A$777,$A233,СВЦЭМ!$B$33:$B$776,C$225)+'СЕТ СН'!$F$15</f>
        <v>0</v>
      </c>
      <c r="D233" s="36">
        <f>SUMIFS(СВЦЭМ!$G$34:$G$777,СВЦЭМ!$A$34:$A$777,$A233,СВЦЭМ!$B$33:$B$776,D$225)+'СЕТ СН'!$F$15</f>
        <v>0</v>
      </c>
      <c r="E233" s="36">
        <f>SUMIFS(СВЦЭМ!$G$34:$G$777,СВЦЭМ!$A$34:$A$777,$A233,СВЦЭМ!$B$33:$B$776,E$225)+'СЕТ СН'!$F$15</f>
        <v>0</v>
      </c>
      <c r="F233" s="36">
        <f>SUMIFS(СВЦЭМ!$G$34:$G$777,СВЦЭМ!$A$34:$A$777,$A233,СВЦЭМ!$B$33:$B$776,F$225)+'СЕТ СН'!$F$15</f>
        <v>0</v>
      </c>
      <c r="G233" s="36">
        <f>SUMIFS(СВЦЭМ!$G$34:$G$777,СВЦЭМ!$A$34:$A$777,$A233,СВЦЭМ!$B$33:$B$776,G$225)+'СЕТ СН'!$F$15</f>
        <v>0</v>
      </c>
      <c r="H233" s="36">
        <f>SUMIFS(СВЦЭМ!$G$34:$G$777,СВЦЭМ!$A$34:$A$777,$A233,СВЦЭМ!$B$33:$B$776,H$225)+'СЕТ СН'!$F$15</f>
        <v>0</v>
      </c>
      <c r="I233" s="36">
        <f>SUMIFS(СВЦЭМ!$G$34:$G$777,СВЦЭМ!$A$34:$A$777,$A233,СВЦЭМ!$B$33:$B$776,I$225)+'СЕТ СН'!$F$15</f>
        <v>0</v>
      </c>
      <c r="J233" s="36">
        <f>SUMIFS(СВЦЭМ!$G$34:$G$777,СВЦЭМ!$A$34:$A$777,$A233,СВЦЭМ!$B$33:$B$776,J$225)+'СЕТ СН'!$F$15</f>
        <v>0</v>
      </c>
      <c r="K233" s="36">
        <f>SUMIFS(СВЦЭМ!$G$34:$G$777,СВЦЭМ!$A$34:$A$777,$A233,СВЦЭМ!$B$33:$B$776,K$225)+'СЕТ СН'!$F$15</f>
        <v>0</v>
      </c>
      <c r="L233" s="36">
        <f>SUMIFS(СВЦЭМ!$G$34:$G$777,СВЦЭМ!$A$34:$A$777,$A233,СВЦЭМ!$B$33:$B$776,L$225)+'СЕТ СН'!$F$15</f>
        <v>0</v>
      </c>
      <c r="M233" s="36">
        <f>SUMIFS(СВЦЭМ!$G$34:$G$777,СВЦЭМ!$A$34:$A$777,$A233,СВЦЭМ!$B$33:$B$776,M$225)+'СЕТ СН'!$F$15</f>
        <v>0</v>
      </c>
      <c r="N233" s="36">
        <f>SUMIFS(СВЦЭМ!$G$34:$G$777,СВЦЭМ!$A$34:$A$777,$A233,СВЦЭМ!$B$33:$B$776,N$225)+'СЕТ СН'!$F$15</f>
        <v>0</v>
      </c>
      <c r="O233" s="36">
        <f>SUMIFS(СВЦЭМ!$G$34:$G$777,СВЦЭМ!$A$34:$A$777,$A233,СВЦЭМ!$B$33:$B$776,O$225)+'СЕТ СН'!$F$15</f>
        <v>0</v>
      </c>
      <c r="P233" s="36">
        <f>SUMIFS(СВЦЭМ!$G$34:$G$777,СВЦЭМ!$A$34:$A$777,$A233,СВЦЭМ!$B$33:$B$776,P$225)+'СЕТ СН'!$F$15</f>
        <v>0</v>
      </c>
      <c r="Q233" s="36">
        <f>SUMIFS(СВЦЭМ!$G$34:$G$777,СВЦЭМ!$A$34:$A$777,$A233,СВЦЭМ!$B$33:$B$776,Q$225)+'СЕТ СН'!$F$15</f>
        <v>0</v>
      </c>
      <c r="R233" s="36">
        <f>SUMIFS(СВЦЭМ!$G$34:$G$777,СВЦЭМ!$A$34:$A$777,$A233,СВЦЭМ!$B$33:$B$776,R$225)+'СЕТ СН'!$F$15</f>
        <v>0</v>
      </c>
      <c r="S233" s="36">
        <f>SUMIFS(СВЦЭМ!$G$34:$G$777,СВЦЭМ!$A$34:$A$777,$A233,СВЦЭМ!$B$33:$B$776,S$225)+'СЕТ СН'!$F$15</f>
        <v>0</v>
      </c>
      <c r="T233" s="36">
        <f>SUMIFS(СВЦЭМ!$G$34:$G$777,СВЦЭМ!$A$34:$A$777,$A233,СВЦЭМ!$B$33:$B$776,T$225)+'СЕТ СН'!$F$15</f>
        <v>0</v>
      </c>
      <c r="U233" s="36">
        <f>SUMIFS(СВЦЭМ!$G$34:$G$777,СВЦЭМ!$A$34:$A$777,$A233,СВЦЭМ!$B$33:$B$776,U$225)+'СЕТ СН'!$F$15</f>
        <v>0</v>
      </c>
      <c r="V233" s="36">
        <f>SUMIFS(СВЦЭМ!$G$34:$G$777,СВЦЭМ!$A$34:$A$777,$A233,СВЦЭМ!$B$33:$B$776,V$225)+'СЕТ СН'!$F$15</f>
        <v>0</v>
      </c>
      <c r="W233" s="36">
        <f>SUMIFS(СВЦЭМ!$G$34:$G$777,СВЦЭМ!$A$34:$A$777,$A233,СВЦЭМ!$B$33:$B$776,W$225)+'СЕТ СН'!$F$15</f>
        <v>0</v>
      </c>
      <c r="X233" s="36">
        <f>SUMIFS(СВЦЭМ!$G$34:$G$777,СВЦЭМ!$A$34:$A$777,$A233,СВЦЭМ!$B$33:$B$776,X$225)+'СЕТ СН'!$F$15</f>
        <v>0</v>
      </c>
      <c r="Y233" s="36">
        <f>SUMIFS(СВЦЭМ!$G$34:$G$777,СВЦЭМ!$A$34:$A$777,$A233,СВЦЭМ!$B$33:$B$776,Y$225)+'СЕТ СН'!$F$15</f>
        <v>0</v>
      </c>
    </row>
    <row r="234" spans="1:27" ht="15.75" hidden="1" x14ac:dyDescent="0.2">
      <c r="A234" s="35">
        <f t="shared" si="6"/>
        <v>44174</v>
      </c>
      <c r="B234" s="36">
        <f>SUMIFS(СВЦЭМ!$G$34:$G$777,СВЦЭМ!$A$34:$A$777,$A234,СВЦЭМ!$B$33:$B$776,B$225)+'СЕТ СН'!$F$15</f>
        <v>0</v>
      </c>
      <c r="C234" s="36">
        <f>SUMIFS(СВЦЭМ!$G$34:$G$777,СВЦЭМ!$A$34:$A$777,$A234,СВЦЭМ!$B$33:$B$776,C$225)+'СЕТ СН'!$F$15</f>
        <v>0</v>
      </c>
      <c r="D234" s="36">
        <f>SUMIFS(СВЦЭМ!$G$34:$G$777,СВЦЭМ!$A$34:$A$777,$A234,СВЦЭМ!$B$33:$B$776,D$225)+'СЕТ СН'!$F$15</f>
        <v>0</v>
      </c>
      <c r="E234" s="36">
        <f>SUMIFS(СВЦЭМ!$G$34:$G$777,СВЦЭМ!$A$34:$A$777,$A234,СВЦЭМ!$B$33:$B$776,E$225)+'СЕТ СН'!$F$15</f>
        <v>0</v>
      </c>
      <c r="F234" s="36">
        <f>SUMIFS(СВЦЭМ!$G$34:$G$777,СВЦЭМ!$A$34:$A$777,$A234,СВЦЭМ!$B$33:$B$776,F$225)+'СЕТ СН'!$F$15</f>
        <v>0</v>
      </c>
      <c r="G234" s="36">
        <f>SUMIFS(СВЦЭМ!$G$34:$G$777,СВЦЭМ!$A$34:$A$777,$A234,СВЦЭМ!$B$33:$B$776,G$225)+'СЕТ СН'!$F$15</f>
        <v>0</v>
      </c>
      <c r="H234" s="36">
        <f>SUMIFS(СВЦЭМ!$G$34:$G$777,СВЦЭМ!$A$34:$A$777,$A234,СВЦЭМ!$B$33:$B$776,H$225)+'СЕТ СН'!$F$15</f>
        <v>0</v>
      </c>
      <c r="I234" s="36">
        <f>SUMIFS(СВЦЭМ!$G$34:$G$777,СВЦЭМ!$A$34:$A$777,$A234,СВЦЭМ!$B$33:$B$776,I$225)+'СЕТ СН'!$F$15</f>
        <v>0</v>
      </c>
      <c r="J234" s="36">
        <f>SUMIFS(СВЦЭМ!$G$34:$G$777,СВЦЭМ!$A$34:$A$777,$A234,СВЦЭМ!$B$33:$B$776,J$225)+'СЕТ СН'!$F$15</f>
        <v>0</v>
      </c>
      <c r="K234" s="36">
        <f>SUMIFS(СВЦЭМ!$G$34:$G$777,СВЦЭМ!$A$34:$A$777,$A234,СВЦЭМ!$B$33:$B$776,K$225)+'СЕТ СН'!$F$15</f>
        <v>0</v>
      </c>
      <c r="L234" s="36">
        <f>SUMIFS(СВЦЭМ!$G$34:$G$777,СВЦЭМ!$A$34:$A$777,$A234,СВЦЭМ!$B$33:$B$776,L$225)+'СЕТ СН'!$F$15</f>
        <v>0</v>
      </c>
      <c r="M234" s="36">
        <f>SUMIFS(СВЦЭМ!$G$34:$G$777,СВЦЭМ!$A$34:$A$777,$A234,СВЦЭМ!$B$33:$B$776,M$225)+'СЕТ СН'!$F$15</f>
        <v>0</v>
      </c>
      <c r="N234" s="36">
        <f>SUMIFS(СВЦЭМ!$G$34:$G$777,СВЦЭМ!$A$34:$A$777,$A234,СВЦЭМ!$B$33:$B$776,N$225)+'СЕТ СН'!$F$15</f>
        <v>0</v>
      </c>
      <c r="O234" s="36">
        <f>SUMIFS(СВЦЭМ!$G$34:$G$777,СВЦЭМ!$A$34:$A$777,$A234,СВЦЭМ!$B$33:$B$776,O$225)+'СЕТ СН'!$F$15</f>
        <v>0</v>
      </c>
      <c r="P234" s="36">
        <f>SUMIFS(СВЦЭМ!$G$34:$G$777,СВЦЭМ!$A$34:$A$777,$A234,СВЦЭМ!$B$33:$B$776,P$225)+'СЕТ СН'!$F$15</f>
        <v>0</v>
      </c>
      <c r="Q234" s="36">
        <f>SUMIFS(СВЦЭМ!$G$34:$G$777,СВЦЭМ!$A$34:$A$777,$A234,СВЦЭМ!$B$33:$B$776,Q$225)+'СЕТ СН'!$F$15</f>
        <v>0</v>
      </c>
      <c r="R234" s="36">
        <f>SUMIFS(СВЦЭМ!$G$34:$G$777,СВЦЭМ!$A$34:$A$777,$A234,СВЦЭМ!$B$33:$B$776,R$225)+'СЕТ СН'!$F$15</f>
        <v>0</v>
      </c>
      <c r="S234" s="36">
        <f>SUMIFS(СВЦЭМ!$G$34:$G$777,СВЦЭМ!$A$34:$A$777,$A234,СВЦЭМ!$B$33:$B$776,S$225)+'СЕТ СН'!$F$15</f>
        <v>0</v>
      </c>
      <c r="T234" s="36">
        <f>SUMIFS(СВЦЭМ!$G$34:$G$777,СВЦЭМ!$A$34:$A$777,$A234,СВЦЭМ!$B$33:$B$776,T$225)+'СЕТ СН'!$F$15</f>
        <v>0</v>
      </c>
      <c r="U234" s="36">
        <f>SUMIFS(СВЦЭМ!$G$34:$G$777,СВЦЭМ!$A$34:$A$777,$A234,СВЦЭМ!$B$33:$B$776,U$225)+'СЕТ СН'!$F$15</f>
        <v>0</v>
      </c>
      <c r="V234" s="36">
        <f>SUMIFS(СВЦЭМ!$G$34:$G$777,СВЦЭМ!$A$34:$A$777,$A234,СВЦЭМ!$B$33:$B$776,V$225)+'СЕТ СН'!$F$15</f>
        <v>0</v>
      </c>
      <c r="W234" s="36">
        <f>SUMIFS(СВЦЭМ!$G$34:$G$777,СВЦЭМ!$A$34:$A$777,$A234,СВЦЭМ!$B$33:$B$776,W$225)+'СЕТ СН'!$F$15</f>
        <v>0</v>
      </c>
      <c r="X234" s="36">
        <f>SUMIFS(СВЦЭМ!$G$34:$G$777,СВЦЭМ!$A$34:$A$777,$A234,СВЦЭМ!$B$33:$B$776,X$225)+'СЕТ СН'!$F$15</f>
        <v>0</v>
      </c>
      <c r="Y234" s="36">
        <f>SUMIFS(СВЦЭМ!$G$34:$G$777,СВЦЭМ!$A$34:$A$777,$A234,СВЦЭМ!$B$33:$B$776,Y$225)+'СЕТ СН'!$F$15</f>
        <v>0</v>
      </c>
    </row>
    <row r="235" spans="1:27" ht="15.75" hidden="1" x14ac:dyDescent="0.2">
      <c r="A235" s="35">
        <f t="shared" si="6"/>
        <v>44175</v>
      </c>
      <c r="B235" s="36">
        <f>SUMIFS(СВЦЭМ!$G$34:$G$777,СВЦЭМ!$A$34:$A$777,$A235,СВЦЭМ!$B$33:$B$776,B$225)+'СЕТ СН'!$F$15</f>
        <v>0</v>
      </c>
      <c r="C235" s="36">
        <f>SUMIFS(СВЦЭМ!$G$34:$G$777,СВЦЭМ!$A$34:$A$777,$A235,СВЦЭМ!$B$33:$B$776,C$225)+'СЕТ СН'!$F$15</f>
        <v>0</v>
      </c>
      <c r="D235" s="36">
        <f>SUMIFS(СВЦЭМ!$G$34:$G$777,СВЦЭМ!$A$34:$A$777,$A235,СВЦЭМ!$B$33:$B$776,D$225)+'СЕТ СН'!$F$15</f>
        <v>0</v>
      </c>
      <c r="E235" s="36">
        <f>SUMIFS(СВЦЭМ!$G$34:$G$777,СВЦЭМ!$A$34:$A$777,$A235,СВЦЭМ!$B$33:$B$776,E$225)+'СЕТ СН'!$F$15</f>
        <v>0</v>
      </c>
      <c r="F235" s="36">
        <f>SUMIFS(СВЦЭМ!$G$34:$G$777,СВЦЭМ!$A$34:$A$777,$A235,СВЦЭМ!$B$33:$B$776,F$225)+'СЕТ СН'!$F$15</f>
        <v>0</v>
      </c>
      <c r="G235" s="36">
        <f>SUMIFS(СВЦЭМ!$G$34:$G$777,СВЦЭМ!$A$34:$A$777,$A235,СВЦЭМ!$B$33:$B$776,G$225)+'СЕТ СН'!$F$15</f>
        <v>0</v>
      </c>
      <c r="H235" s="36">
        <f>SUMIFS(СВЦЭМ!$G$34:$G$777,СВЦЭМ!$A$34:$A$777,$A235,СВЦЭМ!$B$33:$B$776,H$225)+'СЕТ СН'!$F$15</f>
        <v>0</v>
      </c>
      <c r="I235" s="36">
        <f>SUMIFS(СВЦЭМ!$G$34:$G$777,СВЦЭМ!$A$34:$A$777,$A235,СВЦЭМ!$B$33:$B$776,I$225)+'СЕТ СН'!$F$15</f>
        <v>0</v>
      </c>
      <c r="J235" s="36">
        <f>SUMIFS(СВЦЭМ!$G$34:$G$777,СВЦЭМ!$A$34:$A$777,$A235,СВЦЭМ!$B$33:$B$776,J$225)+'СЕТ СН'!$F$15</f>
        <v>0</v>
      </c>
      <c r="K235" s="36">
        <f>SUMIFS(СВЦЭМ!$G$34:$G$777,СВЦЭМ!$A$34:$A$777,$A235,СВЦЭМ!$B$33:$B$776,K$225)+'СЕТ СН'!$F$15</f>
        <v>0</v>
      </c>
      <c r="L235" s="36">
        <f>SUMIFS(СВЦЭМ!$G$34:$G$777,СВЦЭМ!$A$34:$A$777,$A235,СВЦЭМ!$B$33:$B$776,L$225)+'СЕТ СН'!$F$15</f>
        <v>0</v>
      </c>
      <c r="M235" s="36">
        <f>SUMIFS(СВЦЭМ!$G$34:$G$777,СВЦЭМ!$A$34:$A$777,$A235,СВЦЭМ!$B$33:$B$776,M$225)+'СЕТ СН'!$F$15</f>
        <v>0</v>
      </c>
      <c r="N235" s="36">
        <f>SUMIFS(СВЦЭМ!$G$34:$G$777,СВЦЭМ!$A$34:$A$777,$A235,СВЦЭМ!$B$33:$B$776,N$225)+'СЕТ СН'!$F$15</f>
        <v>0</v>
      </c>
      <c r="O235" s="36">
        <f>SUMIFS(СВЦЭМ!$G$34:$G$777,СВЦЭМ!$A$34:$A$777,$A235,СВЦЭМ!$B$33:$B$776,O$225)+'СЕТ СН'!$F$15</f>
        <v>0</v>
      </c>
      <c r="P235" s="36">
        <f>SUMIFS(СВЦЭМ!$G$34:$G$777,СВЦЭМ!$A$34:$A$777,$A235,СВЦЭМ!$B$33:$B$776,P$225)+'СЕТ СН'!$F$15</f>
        <v>0</v>
      </c>
      <c r="Q235" s="36">
        <f>SUMIFS(СВЦЭМ!$G$34:$G$777,СВЦЭМ!$A$34:$A$777,$A235,СВЦЭМ!$B$33:$B$776,Q$225)+'СЕТ СН'!$F$15</f>
        <v>0</v>
      </c>
      <c r="R235" s="36">
        <f>SUMIFS(СВЦЭМ!$G$34:$G$777,СВЦЭМ!$A$34:$A$777,$A235,СВЦЭМ!$B$33:$B$776,R$225)+'СЕТ СН'!$F$15</f>
        <v>0</v>
      </c>
      <c r="S235" s="36">
        <f>SUMIFS(СВЦЭМ!$G$34:$G$777,СВЦЭМ!$A$34:$A$777,$A235,СВЦЭМ!$B$33:$B$776,S$225)+'СЕТ СН'!$F$15</f>
        <v>0</v>
      </c>
      <c r="T235" s="36">
        <f>SUMIFS(СВЦЭМ!$G$34:$G$777,СВЦЭМ!$A$34:$A$777,$A235,СВЦЭМ!$B$33:$B$776,T$225)+'СЕТ СН'!$F$15</f>
        <v>0</v>
      </c>
      <c r="U235" s="36">
        <f>SUMIFS(СВЦЭМ!$G$34:$G$777,СВЦЭМ!$A$34:$A$777,$A235,СВЦЭМ!$B$33:$B$776,U$225)+'СЕТ СН'!$F$15</f>
        <v>0</v>
      </c>
      <c r="V235" s="36">
        <f>SUMIFS(СВЦЭМ!$G$34:$G$777,СВЦЭМ!$A$34:$A$777,$A235,СВЦЭМ!$B$33:$B$776,V$225)+'СЕТ СН'!$F$15</f>
        <v>0</v>
      </c>
      <c r="W235" s="36">
        <f>SUMIFS(СВЦЭМ!$G$34:$G$777,СВЦЭМ!$A$34:$A$777,$A235,СВЦЭМ!$B$33:$B$776,W$225)+'СЕТ СН'!$F$15</f>
        <v>0</v>
      </c>
      <c r="X235" s="36">
        <f>SUMIFS(СВЦЭМ!$G$34:$G$777,СВЦЭМ!$A$34:$A$777,$A235,СВЦЭМ!$B$33:$B$776,X$225)+'СЕТ СН'!$F$15</f>
        <v>0</v>
      </c>
      <c r="Y235" s="36">
        <f>SUMIFS(СВЦЭМ!$G$34:$G$777,СВЦЭМ!$A$34:$A$777,$A235,СВЦЭМ!$B$33:$B$776,Y$225)+'СЕТ СН'!$F$15</f>
        <v>0</v>
      </c>
    </row>
    <row r="236" spans="1:27" ht="15.75" hidden="1" x14ac:dyDescent="0.2">
      <c r="A236" s="35">
        <f t="shared" si="6"/>
        <v>44176</v>
      </c>
      <c r="B236" s="36">
        <f>SUMIFS(СВЦЭМ!$G$34:$G$777,СВЦЭМ!$A$34:$A$777,$A236,СВЦЭМ!$B$33:$B$776,B$225)+'СЕТ СН'!$F$15</f>
        <v>0</v>
      </c>
      <c r="C236" s="36">
        <f>SUMIFS(СВЦЭМ!$G$34:$G$777,СВЦЭМ!$A$34:$A$777,$A236,СВЦЭМ!$B$33:$B$776,C$225)+'СЕТ СН'!$F$15</f>
        <v>0</v>
      </c>
      <c r="D236" s="36">
        <f>SUMIFS(СВЦЭМ!$G$34:$G$777,СВЦЭМ!$A$34:$A$777,$A236,СВЦЭМ!$B$33:$B$776,D$225)+'СЕТ СН'!$F$15</f>
        <v>0</v>
      </c>
      <c r="E236" s="36">
        <f>SUMIFS(СВЦЭМ!$G$34:$G$777,СВЦЭМ!$A$34:$A$777,$A236,СВЦЭМ!$B$33:$B$776,E$225)+'СЕТ СН'!$F$15</f>
        <v>0</v>
      </c>
      <c r="F236" s="36">
        <f>SUMIFS(СВЦЭМ!$G$34:$G$777,СВЦЭМ!$A$34:$A$777,$A236,СВЦЭМ!$B$33:$B$776,F$225)+'СЕТ СН'!$F$15</f>
        <v>0</v>
      </c>
      <c r="G236" s="36">
        <f>SUMIFS(СВЦЭМ!$G$34:$G$777,СВЦЭМ!$A$34:$A$777,$A236,СВЦЭМ!$B$33:$B$776,G$225)+'СЕТ СН'!$F$15</f>
        <v>0</v>
      </c>
      <c r="H236" s="36">
        <f>SUMIFS(СВЦЭМ!$G$34:$G$777,СВЦЭМ!$A$34:$A$777,$A236,СВЦЭМ!$B$33:$B$776,H$225)+'СЕТ СН'!$F$15</f>
        <v>0</v>
      </c>
      <c r="I236" s="36">
        <f>SUMIFS(СВЦЭМ!$G$34:$G$777,СВЦЭМ!$A$34:$A$777,$A236,СВЦЭМ!$B$33:$B$776,I$225)+'СЕТ СН'!$F$15</f>
        <v>0</v>
      </c>
      <c r="J236" s="36">
        <f>SUMIFS(СВЦЭМ!$G$34:$G$777,СВЦЭМ!$A$34:$A$777,$A236,СВЦЭМ!$B$33:$B$776,J$225)+'СЕТ СН'!$F$15</f>
        <v>0</v>
      </c>
      <c r="K236" s="36">
        <f>SUMIFS(СВЦЭМ!$G$34:$G$777,СВЦЭМ!$A$34:$A$777,$A236,СВЦЭМ!$B$33:$B$776,K$225)+'СЕТ СН'!$F$15</f>
        <v>0</v>
      </c>
      <c r="L236" s="36">
        <f>SUMIFS(СВЦЭМ!$G$34:$G$777,СВЦЭМ!$A$34:$A$777,$A236,СВЦЭМ!$B$33:$B$776,L$225)+'СЕТ СН'!$F$15</f>
        <v>0</v>
      </c>
      <c r="M236" s="36">
        <f>SUMIFS(СВЦЭМ!$G$34:$G$777,СВЦЭМ!$A$34:$A$777,$A236,СВЦЭМ!$B$33:$B$776,M$225)+'СЕТ СН'!$F$15</f>
        <v>0</v>
      </c>
      <c r="N236" s="36">
        <f>SUMIFS(СВЦЭМ!$G$34:$G$777,СВЦЭМ!$A$34:$A$777,$A236,СВЦЭМ!$B$33:$B$776,N$225)+'СЕТ СН'!$F$15</f>
        <v>0</v>
      </c>
      <c r="O236" s="36">
        <f>SUMIFS(СВЦЭМ!$G$34:$G$777,СВЦЭМ!$A$34:$A$777,$A236,СВЦЭМ!$B$33:$B$776,O$225)+'СЕТ СН'!$F$15</f>
        <v>0</v>
      </c>
      <c r="P236" s="36">
        <f>SUMIFS(СВЦЭМ!$G$34:$G$777,СВЦЭМ!$A$34:$A$777,$A236,СВЦЭМ!$B$33:$B$776,P$225)+'СЕТ СН'!$F$15</f>
        <v>0</v>
      </c>
      <c r="Q236" s="36">
        <f>SUMIFS(СВЦЭМ!$G$34:$G$777,СВЦЭМ!$A$34:$A$777,$A236,СВЦЭМ!$B$33:$B$776,Q$225)+'СЕТ СН'!$F$15</f>
        <v>0</v>
      </c>
      <c r="R236" s="36">
        <f>SUMIFS(СВЦЭМ!$G$34:$G$777,СВЦЭМ!$A$34:$A$777,$A236,СВЦЭМ!$B$33:$B$776,R$225)+'СЕТ СН'!$F$15</f>
        <v>0</v>
      </c>
      <c r="S236" s="36">
        <f>SUMIFS(СВЦЭМ!$G$34:$G$777,СВЦЭМ!$A$34:$A$777,$A236,СВЦЭМ!$B$33:$B$776,S$225)+'СЕТ СН'!$F$15</f>
        <v>0</v>
      </c>
      <c r="T236" s="36">
        <f>SUMIFS(СВЦЭМ!$G$34:$G$777,СВЦЭМ!$A$34:$A$777,$A236,СВЦЭМ!$B$33:$B$776,T$225)+'СЕТ СН'!$F$15</f>
        <v>0</v>
      </c>
      <c r="U236" s="36">
        <f>SUMIFS(СВЦЭМ!$G$34:$G$777,СВЦЭМ!$A$34:$A$777,$A236,СВЦЭМ!$B$33:$B$776,U$225)+'СЕТ СН'!$F$15</f>
        <v>0</v>
      </c>
      <c r="V236" s="36">
        <f>SUMIFS(СВЦЭМ!$G$34:$G$777,СВЦЭМ!$A$34:$A$777,$A236,СВЦЭМ!$B$33:$B$776,V$225)+'СЕТ СН'!$F$15</f>
        <v>0</v>
      </c>
      <c r="W236" s="36">
        <f>SUMIFS(СВЦЭМ!$G$34:$G$777,СВЦЭМ!$A$34:$A$777,$A236,СВЦЭМ!$B$33:$B$776,W$225)+'СЕТ СН'!$F$15</f>
        <v>0</v>
      </c>
      <c r="X236" s="36">
        <f>SUMIFS(СВЦЭМ!$G$34:$G$777,СВЦЭМ!$A$34:$A$777,$A236,СВЦЭМ!$B$33:$B$776,X$225)+'СЕТ СН'!$F$15</f>
        <v>0</v>
      </c>
      <c r="Y236" s="36">
        <f>SUMIFS(СВЦЭМ!$G$34:$G$777,СВЦЭМ!$A$34:$A$777,$A236,СВЦЭМ!$B$33:$B$776,Y$225)+'СЕТ СН'!$F$15</f>
        <v>0</v>
      </c>
    </row>
    <row r="237" spans="1:27" ht="15.75" hidden="1" x14ac:dyDescent="0.2">
      <c r="A237" s="35">
        <f t="shared" si="6"/>
        <v>44177</v>
      </c>
      <c r="B237" s="36">
        <f>SUMIFS(СВЦЭМ!$G$34:$G$777,СВЦЭМ!$A$34:$A$777,$A237,СВЦЭМ!$B$33:$B$776,B$225)+'СЕТ СН'!$F$15</f>
        <v>0</v>
      </c>
      <c r="C237" s="36">
        <f>SUMIFS(СВЦЭМ!$G$34:$G$777,СВЦЭМ!$A$34:$A$777,$A237,СВЦЭМ!$B$33:$B$776,C$225)+'СЕТ СН'!$F$15</f>
        <v>0</v>
      </c>
      <c r="D237" s="36">
        <f>SUMIFS(СВЦЭМ!$G$34:$G$777,СВЦЭМ!$A$34:$A$777,$A237,СВЦЭМ!$B$33:$B$776,D$225)+'СЕТ СН'!$F$15</f>
        <v>0</v>
      </c>
      <c r="E237" s="36">
        <f>SUMIFS(СВЦЭМ!$G$34:$G$777,СВЦЭМ!$A$34:$A$777,$A237,СВЦЭМ!$B$33:$B$776,E$225)+'СЕТ СН'!$F$15</f>
        <v>0</v>
      </c>
      <c r="F237" s="36">
        <f>SUMIFS(СВЦЭМ!$G$34:$G$777,СВЦЭМ!$A$34:$A$777,$A237,СВЦЭМ!$B$33:$B$776,F$225)+'СЕТ СН'!$F$15</f>
        <v>0</v>
      </c>
      <c r="G237" s="36">
        <f>SUMIFS(СВЦЭМ!$G$34:$G$777,СВЦЭМ!$A$34:$A$777,$A237,СВЦЭМ!$B$33:$B$776,G$225)+'СЕТ СН'!$F$15</f>
        <v>0</v>
      </c>
      <c r="H237" s="36">
        <f>SUMIFS(СВЦЭМ!$G$34:$G$777,СВЦЭМ!$A$34:$A$777,$A237,СВЦЭМ!$B$33:$B$776,H$225)+'СЕТ СН'!$F$15</f>
        <v>0</v>
      </c>
      <c r="I237" s="36">
        <f>SUMIFS(СВЦЭМ!$G$34:$G$777,СВЦЭМ!$A$34:$A$777,$A237,СВЦЭМ!$B$33:$B$776,I$225)+'СЕТ СН'!$F$15</f>
        <v>0</v>
      </c>
      <c r="J237" s="36">
        <f>SUMIFS(СВЦЭМ!$G$34:$G$777,СВЦЭМ!$A$34:$A$777,$A237,СВЦЭМ!$B$33:$B$776,J$225)+'СЕТ СН'!$F$15</f>
        <v>0</v>
      </c>
      <c r="K237" s="36">
        <f>SUMIFS(СВЦЭМ!$G$34:$G$777,СВЦЭМ!$A$34:$A$777,$A237,СВЦЭМ!$B$33:$B$776,K$225)+'СЕТ СН'!$F$15</f>
        <v>0</v>
      </c>
      <c r="L237" s="36">
        <f>SUMIFS(СВЦЭМ!$G$34:$G$777,СВЦЭМ!$A$34:$A$777,$A237,СВЦЭМ!$B$33:$B$776,L$225)+'СЕТ СН'!$F$15</f>
        <v>0</v>
      </c>
      <c r="M237" s="36">
        <f>SUMIFS(СВЦЭМ!$G$34:$G$777,СВЦЭМ!$A$34:$A$777,$A237,СВЦЭМ!$B$33:$B$776,M$225)+'СЕТ СН'!$F$15</f>
        <v>0</v>
      </c>
      <c r="N237" s="36">
        <f>SUMIFS(СВЦЭМ!$G$34:$G$777,СВЦЭМ!$A$34:$A$777,$A237,СВЦЭМ!$B$33:$B$776,N$225)+'СЕТ СН'!$F$15</f>
        <v>0</v>
      </c>
      <c r="O237" s="36">
        <f>SUMIFS(СВЦЭМ!$G$34:$G$777,СВЦЭМ!$A$34:$A$777,$A237,СВЦЭМ!$B$33:$B$776,O$225)+'СЕТ СН'!$F$15</f>
        <v>0</v>
      </c>
      <c r="P237" s="36">
        <f>SUMIFS(СВЦЭМ!$G$34:$G$777,СВЦЭМ!$A$34:$A$777,$A237,СВЦЭМ!$B$33:$B$776,P$225)+'СЕТ СН'!$F$15</f>
        <v>0</v>
      </c>
      <c r="Q237" s="36">
        <f>SUMIFS(СВЦЭМ!$G$34:$G$777,СВЦЭМ!$A$34:$A$777,$A237,СВЦЭМ!$B$33:$B$776,Q$225)+'СЕТ СН'!$F$15</f>
        <v>0</v>
      </c>
      <c r="R237" s="36">
        <f>SUMIFS(СВЦЭМ!$G$34:$G$777,СВЦЭМ!$A$34:$A$777,$A237,СВЦЭМ!$B$33:$B$776,R$225)+'СЕТ СН'!$F$15</f>
        <v>0</v>
      </c>
      <c r="S237" s="36">
        <f>SUMIFS(СВЦЭМ!$G$34:$G$777,СВЦЭМ!$A$34:$A$777,$A237,СВЦЭМ!$B$33:$B$776,S$225)+'СЕТ СН'!$F$15</f>
        <v>0</v>
      </c>
      <c r="T237" s="36">
        <f>SUMIFS(СВЦЭМ!$G$34:$G$777,СВЦЭМ!$A$34:$A$777,$A237,СВЦЭМ!$B$33:$B$776,T$225)+'СЕТ СН'!$F$15</f>
        <v>0</v>
      </c>
      <c r="U237" s="36">
        <f>SUMIFS(СВЦЭМ!$G$34:$G$777,СВЦЭМ!$A$34:$A$777,$A237,СВЦЭМ!$B$33:$B$776,U$225)+'СЕТ СН'!$F$15</f>
        <v>0</v>
      </c>
      <c r="V237" s="36">
        <f>SUMIFS(СВЦЭМ!$G$34:$G$777,СВЦЭМ!$A$34:$A$777,$A237,СВЦЭМ!$B$33:$B$776,V$225)+'СЕТ СН'!$F$15</f>
        <v>0</v>
      </c>
      <c r="W237" s="36">
        <f>SUMIFS(СВЦЭМ!$G$34:$G$777,СВЦЭМ!$A$34:$A$777,$A237,СВЦЭМ!$B$33:$B$776,W$225)+'СЕТ СН'!$F$15</f>
        <v>0</v>
      </c>
      <c r="X237" s="36">
        <f>SUMIFS(СВЦЭМ!$G$34:$G$777,СВЦЭМ!$A$34:$A$777,$A237,СВЦЭМ!$B$33:$B$776,X$225)+'СЕТ СН'!$F$15</f>
        <v>0</v>
      </c>
      <c r="Y237" s="36">
        <f>SUMIFS(СВЦЭМ!$G$34:$G$777,СВЦЭМ!$A$34:$A$777,$A237,СВЦЭМ!$B$33:$B$776,Y$225)+'СЕТ СН'!$F$15</f>
        <v>0</v>
      </c>
    </row>
    <row r="238" spans="1:27" ht="15.75" hidden="1" x14ac:dyDescent="0.2">
      <c r="A238" s="35">
        <f t="shared" si="6"/>
        <v>44178</v>
      </c>
      <c r="B238" s="36">
        <f>SUMIFS(СВЦЭМ!$G$34:$G$777,СВЦЭМ!$A$34:$A$777,$A238,СВЦЭМ!$B$33:$B$776,B$225)+'СЕТ СН'!$F$15</f>
        <v>0</v>
      </c>
      <c r="C238" s="36">
        <f>SUMIFS(СВЦЭМ!$G$34:$G$777,СВЦЭМ!$A$34:$A$777,$A238,СВЦЭМ!$B$33:$B$776,C$225)+'СЕТ СН'!$F$15</f>
        <v>0</v>
      </c>
      <c r="D238" s="36">
        <f>SUMIFS(СВЦЭМ!$G$34:$G$777,СВЦЭМ!$A$34:$A$777,$A238,СВЦЭМ!$B$33:$B$776,D$225)+'СЕТ СН'!$F$15</f>
        <v>0</v>
      </c>
      <c r="E238" s="36">
        <f>SUMIFS(СВЦЭМ!$G$34:$G$777,СВЦЭМ!$A$34:$A$777,$A238,СВЦЭМ!$B$33:$B$776,E$225)+'СЕТ СН'!$F$15</f>
        <v>0</v>
      </c>
      <c r="F238" s="36">
        <f>SUMIFS(СВЦЭМ!$G$34:$G$777,СВЦЭМ!$A$34:$A$777,$A238,СВЦЭМ!$B$33:$B$776,F$225)+'СЕТ СН'!$F$15</f>
        <v>0</v>
      </c>
      <c r="G238" s="36">
        <f>SUMIFS(СВЦЭМ!$G$34:$G$777,СВЦЭМ!$A$34:$A$777,$A238,СВЦЭМ!$B$33:$B$776,G$225)+'СЕТ СН'!$F$15</f>
        <v>0</v>
      </c>
      <c r="H238" s="36">
        <f>SUMIFS(СВЦЭМ!$G$34:$G$777,СВЦЭМ!$A$34:$A$777,$A238,СВЦЭМ!$B$33:$B$776,H$225)+'СЕТ СН'!$F$15</f>
        <v>0</v>
      </c>
      <c r="I238" s="36">
        <f>SUMIFS(СВЦЭМ!$G$34:$G$777,СВЦЭМ!$A$34:$A$777,$A238,СВЦЭМ!$B$33:$B$776,I$225)+'СЕТ СН'!$F$15</f>
        <v>0</v>
      </c>
      <c r="J238" s="36">
        <f>SUMIFS(СВЦЭМ!$G$34:$G$777,СВЦЭМ!$A$34:$A$777,$A238,СВЦЭМ!$B$33:$B$776,J$225)+'СЕТ СН'!$F$15</f>
        <v>0</v>
      </c>
      <c r="K238" s="36">
        <f>SUMIFS(СВЦЭМ!$G$34:$G$777,СВЦЭМ!$A$34:$A$777,$A238,СВЦЭМ!$B$33:$B$776,K$225)+'СЕТ СН'!$F$15</f>
        <v>0</v>
      </c>
      <c r="L238" s="36">
        <f>SUMIFS(СВЦЭМ!$G$34:$G$777,СВЦЭМ!$A$34:$A$777,$A238,СВЦЭМ!$B$33:$B$776,L$225)+'СЕТ СН'!$F$15</f>
        <v>0</v>
      </c>
      <c r="M238" s="36">
        <f>SUMIFS(СВЦЭМ!$G$34:$G$777,СВЦЭМ!$A$34:$A$777,$A238,СВЦЭМ!$B$33:$B$776,M$225)+'СЕТ СН'!$F$15</f>
        <v>0</v>
      </c>
      <c r="N238" s="36">
        <f>SUMIFS(СВЦЭМ!$G$34:$G$777,СВЦЭМ!$A$34:$A$777,$A238,СВЦЭМ!$B$33:$B$776,N$225)+'СЕТ СН'!$F$15</f>
        <v>0</v>
      </c>
      <c r="O238" s="36">
        <f>SUMIFS(СВЦЭМ!$G$34:$G$777,СВЦЭМ!$A$34:$A$777,$A238,СВЦЭМ!$B$33:$B$776,O$225)+'СЕТ СН'!$F$15</f>
        <v>0</v>
      </c>
      <c r="P238" s="36">
        <f>SUMIFS(СВЦЭМ!$G$34:$G$777,СВЦЭМ!$A$34:$A$777,$A238,СВЦЭМ!$B$33:$B$776,P$225)+'СЕТ СН'!$F$15</f>
        <v>0</v>
      </c>
      <c r="Q238" s="36">
        <f>SUMIFS(СВЦЭМ!$G$34:$G$777,СВЦЭМ!$A$34:$A$777,$A238,СВЦЭМ!$B$33:$B$776,Q$225)+'СЕТ СН'!$F$15</f>
        <v>0</v>
      </c>
      <c r="R238" s="36">
        <f>SUMIFS(СВЦЭМ!$G$34:$G$777,СВЦЭМ!$A$34:$A$777,$A238,СВЦЭМ!$B$33:$B$776,R$225)+'СЕТ СН'!$F$15</f>
        <v>0</v>
      </c>
      <c r="S238" s="36">
        <f>SUMIFS(СВЦЭМ!$G$34:$G$777,СВЦЭМ!$A$34:$A$777,$A238,СВЦЭМ!$B$33:$B$776,S$225)+'СЕТ СН'!$F$15</f>
        <v>0</v>
      </c>
      <c r="T238" s="36">
        <f>SUMIFS(СВЦЭМ!$G$34:$G$777,СВЦЭМ!$A$34:$A$777,$A238,СВЦЭМ!$B$33:$B$776,T$225)+'СЕТ СН'!$F$15</f>
        <v>0</v>
      </c>
      <c r="U238" s="36">
        <f>SUMIFS(СВЦЭМ!$G$34:$G$777,СВЦЭМ!$A$34:$A$777,$A238,СВЦЭМ!$B$33:$B$776,U$225)+'СЕТ СН'!$F$15</f>
        <v>0</v>
      </c>
      <c r="V238" s="36">
        <f>SUMIFS(СВЦЭМ!$G$34:$G$777,СВЦЭМ!$A$34:$A$777,$A238,СВЦЭМ!$B$33:$B$776,V$225)+'СЕТ СН'!$F$15</f>
        <v>0</v>
      </c>
      <c r="W238" s="36">
        <f>SUMIFS(СВЦЭМ!$G$34:$G$777,СВЦЭМ!$A$34:$A$777,$A238,СВЦЭМ!$B$33:$B$776,W$225)+'СЕТ СН'!$F$15</f>
        <v>0</v>
      </c>
      <c r="X238" s="36">
        <f>SUMIFS(СВЦЭМ!$G$34:$G$777,СВЦЭМ!$A$34:$A$777,$A238,СВЦЭМ!$B$33:$B$776,X$225)+'СЕТ СН'!$F$15</f>
        <v>0</v>
      </c>
      <c r="Y238" s="36">
        <f>SUMIFS(СВЦЭМ!$G$34:$G$777,СВЦЭМ!$A$34:$A$777,$A238,СВЦЭМ!$B$33:$B$776,Y$225)+'СЕТ СН'!$F$15</f>
        <v>0</v>
      </c>
    </row>
    <row r="239" spans="1:27" ht="15.75" hidden="1" x14ac:dyDescent="0.2">
      <c r="A239" s="35">
        <f t="shared" si="6"/>
        <v>44179</v>
      </c>
      <c r="B239" s="36">
        <f>SUMIFS(СВЦЭМ!$G$34:$G$777,СВЦЭМ!$A$34:$A$777,$A239,СВЦЭМ!$B$33:$B$776,B$225)+'СЕТ СН'!$F$15</f>
        <v>0</v>
      </c>
      <c r="C239" s="36">
        <f>SUMIFS(СВЦЭМ!$G$34:$G$777,СВЦЭМ!$A$34:$A$777,$A239,СВЦЭМ!$B$33:$B$776,C$225)+'СЕТ СН'!$F$15</f>
        <v>0</v>
      </c>
      <c r="D239" s="36">
        <f>SUMIFS(СВЦЭМ!$G$34:$G$777,СВЦЭМ!$A$34:$A$777,$A239,СВЦЭМ!$B$33:$B$776,D$225)+'СЕТ СН'!$F$15</f>
        <v>0</v>
      </c>
      <c r="E239" s="36">
        <f>SUMIFS(СВЦЭМ!$G$34:$G$777,СВЦЭМ!$A$34:$A$777,$A239,СВЦЭМ!$B$33:$B$776,E$225)+'СЕТ СН'!$F$15</f>
        <v>0</v>
      </c>
      <c r="F239" s="36">
        <f>SUMIFS(СВЦЭМ!$G$34:$G$777,СВЦЭМ!$A$34:$A$777,$A239,СВЦЭМ!$B$33:$B$776,F$225)+'СЕТ СН'!$F$15</f>
        <v>0</v>
      </c>
      <c r="G239" s="36">
        <f>SUMIFS(СВЦЭМ!$G$34:$G$777,СВЦЭМ!$A$34:$A$777,$A239,СВЦЭМ!$B$33:$B$776,G$225)+'СЕТ СН'!$F$15</f>
        <v>0</v>
      </c>
      <c r="H239" s="36">
        <f>SUMIFS(СВЦЭМ!$G$34:$G$777,СВЦЭМ!$A$34:$A$777,$A239,СВЦЭМ!$B$33:$B$776,H$225)+'СЕТ СН'!$F$15</f>
        <v>0</v>
      </c>
      <c r="I239" s="36">
        <f>SUMIFS(СВЦЭМ!$G$34:$G$777,СВЦЭМ!$A$34:$A$777,$A239,СВЦЭМ!$B$33:$B$776,I$225)+'СЕТ СН'!$F$15</f>
        <v>0</v>
      </c>
      <c r="J239" s="36">
        <f>SUMIFS(СВЦЭМ!$G$34:$G$777,СВЦЭМ!$A$34:$A$777,$A239,СВЦЭМ!$B$33:$B$776,J$225)+'СЕТ СН'!$F$15</f>
        <v>0</v>
      </c>
      <c r="K239" s="36">
        <f>SUMIFS(СВЦЭМ!$G$34:$G$777,СВЦЭМ!$A$34:$A$777,$A239,СВЦЭМ!$B$33:$B$776,K$225)+'СЕТ СН'!$F$15</f>
        <v>0</v>
      </c>
      <c r="L239" s="36">
        <f>SUMIFS(СВЦЭМ!$G$34:$G$777,СВЦЭМ!$A$34:$A$777,$A239,СВЦЭМ!$B$33:$B$776,L$225)+'СЕТ СН'!$F$15</f>
        <v>0</v>
      </c>
      <c r="M239" s="36">
        <f>SUMIFS(СВЦЭМ!$G$34:$G$777,СВЦЭМ!$A$34:$A$777,$A239,СВЦЭМ!$B$33:$B$776,M$225)+'СЕТ СН'!$F$15</f>
        <v>0</v>
      </c>
      <c r="N239" s="36">
        <f>SUMIFS(СВЦЭМ!$G$34:$G$777,СВЦЭМ!$A$34:$A$777,$A239,СВЦЭМ!$B$33:$B$776,N$225)+'СЕТ СН'!$F$15</f>
        <v>0</v>
      </c>
      <c r="O239" s="36">
        <f>SUMIFS(СВЦЭМ!$G$34:$G$777,СВЦЭМ!$A$34:$A$777,$A239,СВЦЭМ!$B$33:$B$776,O$225)+'СЕТ СН'!$F$15</f>
        <v>0</v>
      </c>
      <c r="P239" s="36">
        <f>SUMIFS(СВЦЭМ!$G$34:$G$777,СВЦЭМ!$A$34:$A$777,$A239,СВЦЭМ!$B$33:$B$776,P$225)+'СЕТ СН'!$F$15</f>
        <v>0</v>
      </c>
      <c r="Q239" s="36">
        <f>SUMIFS(СВЦЭМ!$G$34:$G$777,СВЦЭМ!$A$34:$A$777,$A239,СВЦЭМ!$B$33:$B$776,Q$225)+'СЕТ СН'!$F$15</f>
        <v>0</v>
      </c>
      <c r="R239" s="36">
        <f>SUMIFS(СВЦЭМ!$G$34:$G$777,СВЦЭМ!$A$34:$A$777,$A239,СВЦЭМ!$B$33:$B$776,R$225)+'СЕТ СН'!$F$15</f>
        <v>0</v>
      </c>
      <c r="S239" s="36">
        <f>SUMIFS(СВЦЭМ!$G$34:$G$777,СВЦЭМ!$A$34:$A$777,$A239,СВЦЭМ!$B$33:$B$776,S$225)+'СЕТ СН'!$F$15</f>
        <v>0</v>
      </c>
      <c r="T239" s="36">
        <f>SUMIFS(СВЦЭМ!$G$34:$G$777,СВЦЭМ!$A$34:$A$777,$A239,СВЦЭМ!$B$33:$B$776,T$225)+'СЕТ СН'!$F$15</f>
        <v>0</v>
      </c>
      <c r="U239" s="36">
        <f>SUMIFS(СВЦЭМ!$G$34:$G$777,СВЦЭМ!$A$34:$A$777,$A239,СВЦЭМ!$B$33:$B$776,U$225)+'СЕТ СН'!$F$15</f>
        <v>0</v>
      </c>
      <c r="V239" s="36">
        <f>SUMIFS(СВЦЭМ!$G$34:$G$777,СВЦЭМ!$A$34:$A$777,$A239,СВЦЭМ!$B$33:$B$776,V$225)+'СЕТ СН'!$F$15</f>
        <v>0</v>
      </c>
      <c r="W239" s="36">
        <f>SUMIFS(СВЦЭМ!$G$34:$G$777,СВЦЭМ!$A$34:$A$777,$A239,СВЦЭМ!$B$33:$B$776,W$225)+'СЕТ СН'!$F$15</f>
        <v>0</v>
      </c>
      <c r="X239" s="36">
        <f>SUMIFS(СВЦЭМ!$G$34:$G$777,СВЦЭМ!$A$34:$A$777,$A239,СВЦЭМ!$B$33:$B$776,X$225)+'СЕТ СН'!$F$15</f>
        <v>0</v>
      </c>
      <c r="Y239" s="36">
        <f>SUMIFS(СВЦЭМ!$G$34:$G$777,СВЦЭМ!$A$34:$A$777,$A239,СВЦЭМ!$B$33:$B$776,Y$225)+'СЕТ СН'!$F$15</f>
        <v>0</v>
      </c>
    </row>
    <row r="240" spans="1:27" ht="15.75" hidden="1" x14ac:dyDescent="0.2">
      <c r="A240" s="35">
        <f t="shared" si="6"/>
        <v>44180</v>
      </c>
      <c r="B240" s="36">
        <f>SUMIFS(СВЦЭМ!$G$34:$G$777,СВЦЭМ!$A$34:$A$777,$A240,СВЦЭМ!$B$33:$B$776,B$225)+'СЕТ СН'!$F$15</f>
        <v>0</v>
      </c>
      <c r="C240" s="36">
        <f>SUMIFS(СВЦЭМ!$G$34:$G$777,СВЦЭМ!$A$34:$A$777,$A240,СВЦЭМ!$B$33:$B$776,C$225)+'СЕТ СН'!$F$15</f>
        <v>0</v>
      </c>
      <c r="D240" s="36">
        <f>SUMIFS(СВЦЭМ!$G$34:$G$777,СВЦЭМ!$A$34:$A$777,$A240,СВЦЭМ!$B$33:$B$776,D$225)+'СЕТ СН'!$F$15</f>
        <v>0</v>
      </c>
      <c r="E240" s="36">
        <f>SUMIFS(СВЦЭМ!$G$34:$G$777,СВЦЭМ!$A$34:$A$777,$A240,СВЦЭМ!$B$33:$B$776,E$225)+'СЕТ СН'!$F$15</f>
        <v>0</v>
      </c>
      <c r="F240" s="36">
        <f>SUMIFS(СВЦЭМ!$G$34:$G$777,СВЦЭМ!$A$34:$A$777,$A240,СВЦЭМ!$B$33:$B$776,F$225)+'СЕТ СН'!$F$15</f>
        <v>0</v>
      </c>
      <c r="G240" s="36">
        <f>SUMIFS(СВЦЭМ!$G$34:$G$777,СВЦЭМ!$A$34:$A$777,$A240,СВЦЭМ!$B$33:$B$776,G$225)+'СЕТ СН'!$F$15</f>
        <v>0</v>
      </c>
      <c r="H240" s="36">
        <f>SUMIFS(СВЦЭМ!$G$34:$G$777,СВЦЭМ!$A$34:$A$777,$A240,СВЦЭМ!$B$33:$B$776,H$225)+'СЕТ СН'!$F$15</f>
        <v>0</v>
      </c>
      <c r="I240" s="36">
        <f>SUMIFS(СВЦЭМ!$G$34:$G$777,СВЦЭМ!$A$34:$A$777,$A240,СВЦЭМ!$B$33:$B$776,I$225)+'СЕТ СН'!$F$15</f>
        <v>0</v>
      </c>
      <c r="J240" s="36">
        <f>SUMIFS(СВЦЭМ!$G$34:$G$777,СВЦЭМ!$A$34:$A$777,$A240,СВЦЭМ!$B$33:$B$776,J$225)+'СЕТ СН'!$F$15</f>
        <v>0</v>
      </c>
      <c r="K240" s="36">
        <f>SUMIFS(СВЦЭМ!$G$34:$G$777,СВЦЭМ!$A$34:$A$777,$A240,СВЦЭМ!$B$33:$B$776,K$225)+'СЕТ СН'!$F$15</f>
        <v>0</v>
      </c>
      <c r="L240" s="36">
        <f>SUMIFS(СВЦЭМ!$G$34:$G$777,СВЦЭМ!$A$34:$A$777,$A240,СВЦЭМ!$B$33:$B$776,L$225)+'СЕТ СН'!$F$15</f>
        <v>0</v>
      </c>
      <c r="M240" s="36">
        <f>SUMIFS(СВЦЭМ!$G$34:$G$777,СВЦЭМ!$A$34:$A$777,$A240,СВЦЭМ!$B$33:$B$776,M$225)+'СЕТ СН'!$F$15</f>
        <v>0</v>
      </c>
      <c r="N240" s="36">
        <f>SUMIFS(СВЦЭМ!$G$34:$G$777,СВЦЭМ!$A$34:$A$777,$A240,СВЦЭМ!$B$33:$B$776,N$225)+'СЕТ СН'!$F$15</f>
        <v>0</v>
      </c>
      <c r="O240" s="36">
        <f>SUMIFS(СВЦЭМ!$G$34:$G$777,СВЦЭМ!$A$34:$A$777,$A240,СВЦЭМ!$B$33:$B$776,O$225)+'СЕТ СН'!$F$15</f>
        <v>0</v>
      </c>
      <c r="P240" s="36">
        <f>SUMIFS(СВЦЭМ!$G$34:$G$777,СВЦЭМ!$A$34:$A$777,$A240,СВЦЭМ!$B$33:$B$776,P$225)+'СЕТ СН'!$F$15</f>
        <v>0</v>
      </c>
      <c r="Q240" s="36">
        <f>SUMIFS(СВЦЭМ!$G$34:$G$777,СВЦЭМ!$A$34:$A$777,$A240,СВЦЭМ!$B$33:$B$776,Q$225)+'СЕТ СН'!$F$15</f>
        <v>0</v>
      </c>
      <c r="R240" s="36">
        <f>SUMIFS(СВЦЭМ!$G$34:$G$777,СВЦЭМ!$A$34:$A$777,$A240,СВЦЭМ!$B$33:$B$776,R$225)+'СЕТ СН'!$F$15</f>
        <v>0</v>
      </c>
      <c r="S240" s="36">
        <f>SUMIFS(СВЦЭМ!$G$34:$G$777,СВЦЭМ!$A$34:$A$777,$A240,СВЦЭМ!$B$33:$B$776,S$225)+'СЕТ СН'!$F$15</f>
        <v>0</v>
      </c>
      <c r="T240" s="36">
        <f>SUMIFS(СВЦЭМ!$G$34:$G$777,СВЦЭМ!$A$34:$A$777,$A240,СВЦЭМ!$B$33:$B$776,T$225)+'СЕТ СН'!$F$15</f>
        <v>0</v>
      </c>
      <c r="U240" s="36">
        <f>SUMIFS(СВЦЭМ!$G$34:$G$777,СВЦЭМ!$A$34:$A$777,$A240,СВЦЭМ!$B$33:$B$776,U$225)+'СЕТ СН'!$F$15</f>
        <v>0</v>
      </c>
      <c r="V240" s="36">
        <f>SUMIFS(СВЦЭМ!$G$34:$G$777,СВЦЭМ!$A$34:$A$777,$A240,СВЦЭМ!$B$33:$B$776,V$225)+'СЕТ СН'!$F$15</f>
        <v>0</v>
      </c>
      <c r="W240" s="36">
        <f>SUMIFS(СВЦЭМ!$G$34:$G$777,СВЦЭМ!$A$34:$A$777,$A240,СВЦЭМ!$B$33:$B$776,W$225)+'СЕТ СН'!$F$15</f>
        <v>0</v>
      </c>
      <c r="X240" s="36">
        <f>SUMIFS(СВЦЭМ!$G$34:$G$777,СВЦЭМ!$A$34:$A$777,$A240,СВЦЭМ!$B$33:$B$776,X$225)+'СЕТ СН'!$F$15</f>
        <v>0</v>
      </c>
      <c r="Y240" s="36">
        <f>SUMIFS(СВЦЭМ!$G$34:$G$777,СВЦЭМ!$A$34:$A$777,$A240,СВЦЭМ!$B$33:$B$776,Y$225)+'СЕТ СН'!$F$15</f>
        <v>0</v>
      </c>
    </row>
    <row r="241" spans="1:25" ht="15.75" hidden="1" x14ac:dyDescent="0.2">
      <c r="A241" s="35">
        <f t="shared" si="6"/>
        <v>44181</v>
      </c>
      <c r="B241" s="36">
        <f>SUMIFS(СВЦЭМ!$G$34:$G$777,СВЦЭМ!$A$34:$A$777,$A241,СВЦЭМ!$B$33:$B$776,B$225)+'СЕТ СН'!$F$15</f>
        <v>0</v>
      </c>
      <c r="C241" s="36">
        <f>SUMIFS(СВЦЭМ!$G$34:$G$777,СВЦЭМ!$A$34:$A$777,$A241,СВЦЭМ!$B$33:$B$776,C$225)+'СЕТ СН'!$F$15</f>
        <v>0</v>
      </c>
      <c r="D241" s="36">
        <f>SUMIFS(СВЦЭМ!$G$34:$G$777,СВЦЭМ!$A$34:$A$777,$A241,СВЦЭМ!$B$33:$B$776,D$225)+'СЕТ СН'!$F$15</f>
        <v>0</v>
      </c>
      <c r="E241" s="36">
        <f>SUMIFS(СВЦЭМ!$G$34:$G$777,СВЦЭМ!$A$34:$A$777,$A241,СВЦЭМ!$B$33:$B$776,E$225)+'СЕТ СН'!$F$15</f>
        <v>0</v>
      </c>
      <c r="F241" s="36">
        <f>SUMIFS(СВЦЭМ!$G$34:$G$777,СВЦЭМ!$A$34:$A$777,$A241,СВЦЭМ!$B$33:$B$776,F$225)+'СЕТ СН'!$F$15</f>
        <v>0</v>
      </c>
      <c r="G241" s="36">
        <f>SUMIFS(СВЦЭМ!$G$34:$G$777,СВЦЭМ!$A$34:$A$777,$A241,СВЦЭМ!$B$33:$B$776,G$225)+'СЕТ СН'!$F$15</f>
        <v>0</v>
      </c>
      <c r="H241" s="36">
        <f>SUMIFS(СВЦЭМ!$G$34:$G$777,СВЦЭМ!$A$34:$A$777,$A241,СВЦЭМ!$B$33:$B$776,H$225)+'СЕТ СН'!$F$15</f>
        <v>0</v>
      </c>
      <c r="I241" s="36">
        <f>SUMIFS(СВЦЭМ!$G$34:$G$777,СВЦЭМ!$A$34:$A$777,$A241,СВЦЭМ!$B$33:$B$776,I$225)+'СЕТ СН'!$F$15</f>
        <v>0</v>
      </c>
      <c r="J241" s="36">
        <f>SUMIFS(СВЦЭМ!$G$34:$G$777,СВЦЭМ!$A$34:$A$777,$A241,СВЦЭМ!$B$33:$B$776,J$225)+'СЕТ СН'!$F$15</f>
        <v>0</v>
      </c>
      <c r="K241" s="36">
        <f>SUMIFS(СВЦЭМ!$G$34:$G$777,СВЦЭМ!$A$34:$A$777,$A241,СВЦЭМ!$B$33:$B$776,K$225)+'СЕТ СН'!$F$15</f>
        <v>0</v>
      </c>
      <c r="L241" s="36">
        <f>SUMIFS(СВЦЭМ!$G$34:$G$777,СВЦЭМ!$A$34:$A$777,$A241,СВЦЭМ!$B$33:$B$776,L$225)+'СЕТ СН'!$F$15</f>
        <v>0</v>
      </c>
      <c r="M241" s="36">
        <f>SUMIFS(СВЦЭМ!$G$34:$G$777,СВЦЭМ!$A$34:$A$777,$A241,СВЦЭМ!$B$33:$B$776,M$225)+'СЕТ СН'!$F$15</f>
        <v>0</v>
      </c>
      <c r="N241" s="36">
        <f>SUMIFS(СВЦЭМ!$G$34:$G$777,СВЦЭМ!$A$34:$A$777,$A241,СВЦЭМ!$B$33:$B$776,N$225)+'СЕТ СН'!$F$15</f>
        <v>0</v>
      </c>
      <c r="O241" s="36">
        <f>SUMIFS(СВЦЭМ!$G$34:$G$777,СВЦЭМ!$A$34:$A$777,$A241,СВЦЭМ!$B$33:$B$776,O$225)+'СЕТ СН'!$F$15</f>
        <v>0</v>
      </c>
      <c r="P241" s="36">
        <f>SUMIFS(СВЦЭМ!$G$34:$G$777,СВЦЭМ!$A$34:$A$777,$A241,СВЦЭМ!$B$33:$B$776,P$225)+'СЕТ СН'!$F$15</f>
        <v>0</v>
      </c>
      <c r="Q241" s="36">
        <f>SUMIFS(СВЦЭМ!$G$34:$G$777,СВЦЭМ!$A$34:$A$777,$A241,СВЦЭМ!$B$33:$B$776,Q$225)+'СЕТ СН'!$F$15</f>
        <v>0</v>
      </c>
      <c r="R241" s="36">
        <f>SUMIFS(СВЦЭМ!$G$34:$G$777,СВЦЭМ!$A$34:$A$777,$A241,СВЦЭМ!$B$33:$B$776,R$225)+'СЕТ СН'!$F$15</f>
        <v>0</v>
      </c>
      <c r="S241" s="36">
        <f>SUMIFS(СВЦЭМ!$G$34:$G$777,СВЦЭМ!$A$34:$A$777,$A241,СВЦЭМ!$B$33:$B$776,S$225)+'СЕТ СН'!$F$15</f>
        <v>0</v>
      </c>
      <c r="T241" s="36">
        <f>SUMIFS(СВЦЭМ!$G$34:$G$777,СВЦЭМ!$A$34:$A$777,$A241,СВЦЭМ!$B$33:$B$776,T$225)+'СЕТ СН'!$F$15</f>
        <v>0</v>
      </c>
      <c r="U241" s="36">
        <f>SUMIFS(СВЦЭМ!$G$34:$G$777,СВЦЭМ!$A$34:$A$777,$A241,СВЦЭМ!$B$33:$B$776,U$225)+'СЕТ СН'!$F$15</f>
        <v>0</v>
      </c>
      <c r="V241" s="36">
        <f>SUMIFS(СВЦЭМ!$G$34:$G$777,СВЦЭМ!$A$34:$A$777,$A241,СВЦЭМ!$B$33:$B$776,V$225)+'СЕТ СН'!$F$15</f>
        <v>0</v>
      </c>
      <c r="W241" s="36">
        <f>SUMIFS(СВЦЭМ!$G$34:$G$777,СВЦЭМ!$A$34:$A$777,$A241,СВЦЭМ!$B$33:$B$776,W$225)+'СЕТ СН'!$F$15</f>
        <v>0</v>
      </c>
      <c r="X241" s="36">
        <f>SUMIFS(СВЦЭМ!$G$34:$G$777,СВЦЭМ!$A$34:$A$777,$A241,СВЦЭМ!$B$33:$B$776,X$225)+'СЕТ СН'!$F$15</f>
        <v>0</v>
      </c>
      <c r="Y241" s="36">
        <f>SUMIFS(СВЦЭМ!$G$34:$G$777,СВЦЭМ!$A$34:$A$777,$A241,СВЦЭМ!$B$33:$B$776,Y$225)+'СЕТ СН'!$F$15</f>
        <v>0</v>
      </c>
    </row>
    <row r="242" spans="1:25" ht="15.75" hidden="1" x14ac:dyDescent="0.2">
      <c r="A242" s="35">
        <f t="shared" si="6"/>
        <v>44182</v>
      </c>
      <c r="B242" s="36">
        <f>SUMIFS(СВЦЭМ!$G$34:$G$777,СВЦЭМ!$A$34:$A$777,$A242,СВЦЭМ!$B$33:$B$776,B$225)+'СЕТ СН'!$F$15</f>
        <v>0</v>
      </c>
      <c r="C242" s="36">
        <f>SUMIFS(СВЦЭМ!$G$34:$G$777,СВЦЭМ!$A$34:$A$777,$A242,СВЦЭМ!$B$33:$B$776,C$225)+'СЕТ СН'!$F$15</f>
        <v>0</v>
      </c>
      <c r="D242" s="36">
        <f>SUMIFS(СВЦЭМ!$G$34:$G$777,СВЦЭМ!$A$34:$A$777,$A242,СВЦЭМ!$B$33:$B$776,D$225)+'СЕТ СН'!$F$15</f>
        <v>0</v>
      </c>
      <c r="E242" s="36">
        <f>SUMIFS(СВЦЭМ!$G$34:$G$777,СВЦЭМ!$A$34:$A$777,$A242,СВЦЭМ!$B$33:$B$776,E$225)+'СЕТ СН'!$F$15</f>
        <v>0</v>
      </c>
      <c r="F242" s="36">
        <f>SUMIFS(СВЦЭМ!$G$34:$G$777,СВЦЭМ!$A$34:$A$777,$A242,СВЦЭМ!$B$33:$B$776,F$225)+'СЕТ СН'!$F$15</f>
        <v>0</v>
      </c>
      <c r="G242" s="36">
        <f>SUMIFS(СВЦЭМ!$G$34:$G$777,СВЦЭМ!$A$34:$A$777,$A242,СВЦЭМ!$B$33:$B$776,G$225)+'СЕТ СН'!$F$15</f>
        <v>0</v>
      </c>
      <c r="H242" s="36">
        <f>SUMIFS(СВЦЭМ!$G$34:$G$777,СВЦЭМ!$A$34:$A$777,$A242,СВЦЭМ!$B$33:$B$776,H$225)+'СЕТ СН'!$F$15</f>
        <v>0</v>
      </c>
      <c r="I242" s="36">
        <f>SUMIFS(СВЦЭМ!$G$34:$G$777,СВЦЭМ!$A$34:$A$777,$A242,СВЦЭМ!$B$33:$B$776,I$225)+'СЕТ СН'!$F$15</f>
        <v>0</v>
      </c>
      <c r="J242" s="36">
        <f>SUMIFS(СВЦЭМ!$G$34:$G$777,СВЦЭМ!$A$34:$A$777,$A242,СВЦЭМ!$B$33:$B$776,J$225)+'СЕТ СН'!$F$15</f>
        <v>0</v>
      </c>
      <c r="K242" s="36">
        <f>SUMIFS(СВЦЭМ!$G$34:$G$777,СВЦЭМ!$A$34:$A$777,$A242,СВЦЭМ!$B$33:$B$776,K$225)+'СЕТ СН'!$F$15</f>
        <v>0</v>
      </c>
      <c r="L242" s="36">
        <f>SUMIFS(СВЦЭМ!$G$34:$G$777,СВЦЭМ!$A$34:$A$777,$A242,СВЦЭМ!$B$33:$B$776,L$225)+'СЕТ СН'!$F$15</f>
        <v>0</v>
      </c>
      <c r="M242" s="36">
        <f>SUMIFS(СВЦЭМ!$G$34:$G$777,СВЦЭМ!$A$34:$A$777,$A242,СВЦЭМ!$B$33:$B$776,M$225)+'СЕТ СН'!$F$15</f>
        <v>0</v>
      </c>
      <c r="N242" s="36">
        <f>SUMIFS(СВЦЭМ!$G$34:$G$777,СВЦЭМ!$A$34:$A$777,$A242,СВЦЭМ!$B$33:$B$776,N$225)+'СЕТ СН'!$F$15</f>
        <v>0</v>
      </c>
      <c r="O242" s="36">
        <f>SUMIFS(СВЦЭМ!$G$34:$G$777,СВЦЭМ!$A$34:$A$777,$A242,СВЦЭМ!$B$33:$B$776,O$225)+'СЕТ СН'!$F$15</f>
        <v>0</v>
      </c>
      <c r="P242" s="36">
        <f>SUMIFS(СВЦЭМ!$G$34:$G$777,СВЦЭМ!$A$34:$A$777,$A242,СВЦЭМ!$B$33:$B$776,P$225)+'СЕТ СН'!$F$15</f>
        <v>0</v>
      </c>
      <c r="Q242" s="36">
        <f>SUMIFS(СВЦЭМ!$G$34:$G$777,СВЦЭМ!$A$34:$A$777,$A242,СВЦЭМ!$B$33:$B$776,Q$225)+'СЕТ СН'!$F$15</f>
        <v>0</v>
      </c>
      <c r="R242" s="36">
        <f>SUMIFS(СВЦЭМ!$G$34:$G$777,СВЦЭМ!$A$34:$A$777,$A242,СВЦЭМ!$B$33:$B$776,R$225)+'СЕТ СН'!$F$15</f>
        <v>0</v>
      </c>
      <c r="S242" s="36">
        <f>SUMIFS(СВЦЭМ!$G$34:$G$777,СВЦЭМ!$A$34:$A$777,$A242,СВЦЭМ!$B$33:$B$776,S$225)+'СЕТ СН'!$F$15</f>
        <v>0</v>
      </c>
      <c r="T242" s="36">
        <f>SUMIFS(СВЦЭМ!$G$34:$G$777,СВЦЭМ!$A$34:$A$777,$A242,СВЦЭМ!$B$33:$B$776,T$225)+'СЕТ СН'!$F$15</f>
        <v>0</v>
      </c>
      <c r="U242" s="36">
        <f>SUMIFS(СВЦЭМ!$G$34:$G$777,СВЦЭМ!$A$34:$A$777,$A242,СВЦЭМ!$B$33:$B$776,U$225)+'СЕТ СН'!$F$15</f>
        <v>0</v>
      </c>
      <c r="V242" s="36">
        <f>SUMIFS(СВЦЭМ!$G$34:$G$777,СВЦЭМ!$A$34:$A$777,$A242,СВЦЭМ!$B$33:$B$776,V$225)+'СЕТ СН'!$F$15</f>
        <v>0</v>
      </c>
      <c r="W242" s="36">
        <f>SUMIFS(СВЦЭМ!$G$34:$G$777,СВЦЭМ!$A$34:$A$777,$A242,СВЦЭМ!$B$33:$B$776,W$225)+'СЕТ СН'!$F$15</f>
        <v>0</v>
      </c>
      <c r="X242" s="36">
        <f>SUMIFS(СВЦЭМ!$G$34:$G$777,СВЦЭМ!$A$34:$A$777,$A242,СВЦЭМ!$B$33:$B$776,X$225)+'СЕТ СН'!$F$15</f>
        <v>0</v>
      </c>
      <c r="Y242" s="36">
        <f>SUMIFS(СВЦЭМ!$G$34:$G$777,СВЦЭМ!$A$34:$A$777,$A242,СВЦЭМ!$B$33:$B$776,Y$225)+'СЕТ СН'!$F$15</f>
        <v>0</v>
      </c>
    </row>
    <row r="243" spans="1:25" ht="15.75" hidden="1" x14ac:dyDescent="0.2">
      <c r="A243" s="35">
        <f t="shared" si="6"/>
        <v>44183</v>
      </c>
      <c r="B243" s="36">
        <f>SUMIFS(СВЦЭМ!$G$34:$G$777,СВЦЭМ!$A$34:$A$777,$A243,СВЦЭМ!$B$33:$B$776,B$225)+'СЕТ СН'!$F$15</f>
        <v>0</v>
      </c>
      <c r="C243" s="36">
        <f>SUMIFS(СВЦЭМ!$G$34:$G$777,СВЦЭМ!$A$34:$A$777,$A243,СВЦЭМ!$B$33:$B$776,C$225)+'СЕТ СН'!$F$15</f>
        <v>0</v>
      </c>
      <c r="D243" s="36">
        <f>SUMIFS(СВЦЭМ!$G$34:$G$777,СВЦЭМ!$A$34:$A$777,$A243,СВЦЭМ!$B$33:$B$776,D$225)+'СЕТ СН'!$F$15</f>
        <v>0</v>
      </c>
      <c r="E243" s="36">
        <f>SUMIFS(СВЦЭМ!$G$34:$G$777,СВЦЭМ!$A$34:$A$777,$A243,СВЦЭМ!$B$33:$B$776,E$225)+'СЕТ СН'!$F$15</f>
        <v>0</v>
      </c>
      <c r="F243" s="36">
        <f>SUMIFS(СВЦЭМ!$G$34:$G$777,СВЦЭМ!$A$34:$A$777,$A243,СВЦЭМ!$B$33:$B$776,F$225)+'СЕТ СН'!$F$15</f>
        <v>0</v>
      </c>
      <c r="G243" s="36">
        <f>SUMIFS(СВЦЭМ!$G$34:$G$777,СВЦЭМ!$A$34:$A$777,$A243,СВЦЭМ!$B$33:$B$776,G$225)+'СЕТ СН'!$F$15</f>
        <v>0</v>
      </c>
      <c r="H243" s="36">
        <f>SUMIFS(СВЦЭМ!$G$34:$G$777,СВЦЭМ!$A$34:$A$777,$A243,СВЦЭМ!$B$33:$B$776,H$225)+'СЕТ СН'!$F$15</f>
        <v>0</v>
      </c>
      <c r="I243" s="36">
        <f>SUMIFS(СВЦЭМ!$G$34:$G$777,СВЦЭМ!$A$34:$A$777,$A243,СВЦЭМ!$B$33:$B$776,I$225)+'СЕТ СН'!$F$15</f>
        <v>0</v>
      </c>
      <c r="J243" s="36">
        <f>SUMIFS(СВЦЭМ!$G$34:$G$777,СВЦЭМ!$A$34:$A$777,$A243,СВЦЭМ!$B$33:$B$776,J$225)+'СЕТ СН'!$F$15</f>
        <v>0</v>
      </c>
      <c r="K243" s="36">
        <f>SUMIFS(СВЦЭМ!$G$34:$G$777,СВЦЭМ!$A$34:$A$777,$A243,СВЦЭМ!$B$33:$B$776,K$225)+'СЕТ СН'!$F$15</f>
        <v>0</v>
      </c>
      <c r="L243" s="36">
        <f>SUMIFS(СВЦЭМ!$G$34:$G$777,СВЦЭМ!$A$34:$A$777,$A243,СВЦЭМ!$B$33:$B$776,L$225)+'СЕТ СН'!$F$15</f>
        <v>0</v>
      </c>
      <c r="M243" s="36">
        <f>SUMIFS(СВЦЭМ!$G$34:$G$777,СВЦЭМ!$A$34:$A$777,$A243,СВЦЭМ!$B$33:$B$776,M$225)+'СЕТ СН'!$F$15</f>
        <v>0</v>
      </c>
      <c r="N243" s="36">
        <f>SUMIFS(СВЦЭМ!$G$34:$G$777,СВЦЭМ!$A$34:$A$777,$A243,СВЦЭМ!$B$33:$B$776,N$225)+'СЕТ СН'!$F$15</f>
        <v>0</v>
      </c>
      <c r="O243" s="36">
        <f>SUMIFS(СВЦЭМ!$G$34:$G$777,СВЦЭМ!$A$34:$A$777,$A243,СВЦЭМ!$B$33:$B$776,O$225)+'СЕТ СН'!$F$15</f>
        <v>0</v>
      </c>
      <c r="P243" s="36">
        <f>SUMIFS(СВЦЭМ!$G$34:$G$777,СВЦЭМ!$A$34:$A$777,$A243,СВЦЭМ!$B$33:$B$776,P$225)+'СЕТ СН'!$F$15</f>
        <v>0</v>
      </c>
      <c r="Q243" s="36">
        <f>SUMIFS(СВЦЭМ!$G$34:$G$777,СВЦЭМ!$A$34:$A$777,$A243,СВЦЭМ!$B$33:$B$776,Q$225)+'СЕТ СН'!$F$15</f>
        <v>0</v>
      </c>
      <c r="R243" s="36">
        <f>SUMIFS(СВЦЭМ!$G$34:$G$777,СВЦЭМ!$A$34:$A$777,$A243,СВЦЭМ!$B$33:$B$776,R$225)+'СЕТ СН'!$F$15</f>
        <v>0</v>
      </c>
      <c r="S243" s="36">
        <f>SUMIFS(СВЦЭМ!$G$34:$G$777,СВЦЭМ!$A$34:$A$777,$A243,СВЦЭМ!$B$33:$B$776,S$225)+'СЕТ СН'!$F$15</f>
        <v>0</v>
      </c>
      <c r="T243" s="36">
        <f>SUMIFS(СВЦЭМ!$G$34:$G$777,СВЦЭМ!$A$34:$A$777,$A243,СВЦЭМ!$B$33:$B$776,T$225)+'СЕТ СН'!$F$15</f>
        <v>0</v>
      </c>
      <c r="U243" s="36">
        <f>SUMIFS(СВЦЭМ!$G$34:$G$777,СВЦЭМ!$A$34:$A$777,$A243,СВЦЭМ!$B$33:$B$776,U$225)+'СЕТ СН'!$F$15</f>
        <v>0</v>
      </c>
      <c r="V243" s="36">
        <f>SUMIFS(СВЦЭМ!$G$34:$G$777,СВЦЭМ!$A$34:$A$777,$A243,СВЦЭМ!$B$33:$B$776,V$225)+'СЕТ СН'!$F$15</f>
        <v>0</v>
      </c>
      <c r="W243" s="36">
        <f>SUMIFS(СВЦЭМ!$G$34:$G$777,СВЦЭМ!$A$34:$A$777,$A243,СВЦЭМ!$B$33:$B$776,W$225)+'СЕТ СН'!$F$15</f>
        <v>0</v>
      </c>
      <c r="X243" s="36">
        <f>SUMIFS(СВЦЭМ!$G$34:$G$777,СВЦЭМ!$A$34:$A$777,$A243,СВЦЭМ!$B$33:$B$776,X$225)+'СЕТ СН'!$F$15</f>
        <v>0</v>
      </c>
      <c r="Y243" s="36">
        <f>SUMIFS(СВЦЭМ!$G$34:$G$777,СВЦЭМ!$A$34:$A$777,$A243,СВЦЭМ!$B$33:$B$776,Y$225)+'СЕТ СН'!$F$15</f>
        <v>0</v>
      </c>
    </row>
    <row r="244" spans="1:25" ht="15.75" hidden="1" x14ac:dyDescent="0.2">
      <c r="A244" s="35">
        <f t="shared" si="6"/>
        <v>44184</v>
      </c>
      <c r="B244" s="36">
        <f>SUMIFS(СВЦЭМ!$G$34:$G$777,СВЦЭМ!$A$34:$A$777,$A244,СВЦЭМ!$B$33:$B$776,B$225)+'СЕТ СН'!$F$15</f>
        <v>0</v>
      </c>
      <c r="C244" s="36">
        <f>SUMIFS(СВЦЭМ!$G$34:$G$777,СВЦЭМ!$A$34:$A$777,$A244,СВЦЭМ!$B$33:$B$776,C$225)+'СЕТ СН'!$F$15</f>
        <v>0</v>
      </c>
      <c r="D244" s="36">
        <f>SUMIFS(СВЦЭМ!$G$34:$G$777,СВЦЭМ!$A$34:$A$777,$A244,СВЦЭМ!$B$33:$B$776,D$225)+'СЕТ СН'!$F$15</f>
        <v>0</v>
      </c>
      <c r="E244" s="36">
        <f>SUMIFS(СВЦЭМ!$G$34:$G$777,СВЦЭМ!$A$34:$A$777,$A244,СВЦЭМ!$B$33:$B$776,E$225)+'СЕТ СН'!$F$15</f>
        <v>0</v>
      </c>
      <c r="F244" s="36">
        <f>SUMIFS(СВЦЭМ!$G$34:$G$777,СВЦЭМ!$A$34:$A$777,$A244,СВЦЭМ!$B$33:$B$776,F$225)+'СЕТ СН'!$F$15</f>
        <v>0</v>
      </c>
      <c r="G244" s="36">
        <f>SUMIFS(СВЦЭМ!$G$34:$G$777,СВЦЭМ!$A$34:$A$777,$A244,СВЦЭМ!$B$33:$B$776,G$225)+'СЕТ СН'!$F$15</f>
        <v>0</v>
      </c>
      <c r="H244" s="36">
        <f>SUMIFS(СВЦЭМ!$G$34:$G$777,СВЦЭМ!$A$34:$A$777,$A244,СВЦЭМ!$B$33:$B$776,H$225)+'СЕТ СН'!$F$15</f>
        <v>0</v>
      </c>
      <c r="I244" s="36">
        <f>SUMIFS(СВЦЭМ!$G$34:$G$777,СВЦЭМ!$A$34:$A$777,$A244,СВЦЭМ!$B$33:$B$776,I$225)+'СЕТ СН'!$F$15</f>
        <v>0</v>
      </c>
      <c r="J244" s="36">
        <f>SUMIFS(СВЦЭМ!$G$34:$G$777,СВЦЭМ!$A$34:$A$777,$A244,СВЦЭМ!$B$33:$B$776,J$225)+'СЕТ СН'!$F$15</f>
        <v>0</v>
      </c>
      <c r="K244" s="36">
        <f>SUMIFS(СВЦЭМ!$G$34:$G$777,СВЦЭМ!$A$34:$A$777,$A244,СВЦЭМ!$B$33:$B$776,K$225)+'СЕТ СН'!$F$15</f>
        <v>0</v>
      </c>
      <c r="L244" s="36">
        <f>SUMIFS(СВЦЭМ!$G$34:$G$777,СВЦЭМ!$A$34:$A$777,$A244,СВЦЭМ!$B$33:$B$776,L$225)+'СЕТ СН'!$F$15</f>
        <v>0</v>
      </c>
      <c r="M244" s="36">
        <f>SUMIFS(СВЦЭМ!$G$34:$G$777,СВЦЭМ!$A$34:$A$777,$A244,СВЦЭМ!$B$33:$B$776,M$225)+'СЕТ СН'!$F$15</f>
        <v>0</v>
      </c>
      <c r="N244" s="36">
        <f>SUMIFS(СВЦЭМ!$G$34:$G$777,СВЦЭМ!$A$34:$A$777,$A244,СВЦЭМ!$B$33:$B$776,N$225)+'СЕТ СН'!$F$15</f>
        <v>0</v>
      </c>
      <c r="O244" s="36">
        <f>SUMIFS(СВЦЭМ!$G$34:$G$777,СВЦЭМ!$A$34:$A$777,$A244,СВЦЭМ!$B$33:$B$776,O$225)+'СЕТ СН'!$F$15</f>
        <v>0</v>
      </c>
      <c r="P244" s="36">
        <f>SUMIFS(СВЦЭМ!$G$34:$G$777,СВЦЭМ!$A$34:$A$777,$A244,СВЦЭМ!$B$33:$B$776,P$225)+'СЕТ СН'!$F$15</f>
        <v>0</v>
      </c>
      <c r="Q244" s="36">
        <f>SUMIFS(СВЦЭМ!$G$34:$G$777,СВЦЭМ!$A$34:$A$777,$A244,СВЦЭМ!$B$33:$B$776,Q$225)+'СЕТ СН'!$F$15</f>
        <v>0</v>
      </c>
      <c r="R244" s="36">
        <f>SUMIFS(СВЦЭМ!$G$34:$G$777,СВЦЭМ!$A$34:$A$777,$A244,СВЦЭМ!$B$33:$B$776,R$225)+'СЕТ СН'!$F$15</f>
        <v>0</v>
      </c>
      <c r="S244" s="36">
        <f>SUMIFS(СВЦЭМ!$G$34:$G$777,СВЦЭМ!$A$34:$A$777,$A244,СВЦЭМ!$B$33:$B$776,S$225)+'СЕТ СН'!$F$15</f>
        <v>0</v>
      </c>
      <c r="T244" s="36">
        <f>SUMIFS(СВЦЭМ!$G$34:$G$777,СВЦЭМ!$A$34:$A$777,$A244,СВЦЭМ!$B$33:$B$776,T$225)+'СЕТ СН'!$F$15</f>
        <v>0</v>
      </c>
      <c r="U244" s="36">
        <f>SUMIFS(СВЦЭМ!$G$34:$G$777,СВЦЭМ!$A$34:$A$777,$A244,СВЦЭМ!$B$33:$B$776,U$225)+'СЕТ СН'!$F$15</f>
        <v>0</v>
      </c>
      <c r="V244" s="36">
        <f>SUMIFS(СВЦЭМ!$G$34:$G$777,СВЦЭМ!$A$34:$A$777,$A244,СВЦЭМ!$B$33:$B$776,V$225)+'СЕТ СН'!$F$15</f>
        <v>0</v>
      </c>
      <c r="W244" s="36">
        <f>SUMIFS(СВЦЭМ!$G$34:$G$777,СВЦЭМ!$A$34:$A$777,$A244,СВЦЭМ!$B$33:$B$776,W$225)+'СЕТ СН'!$F$15</f>
        <v>0</v>
      </c>
      <c r="X244" s="36">
        <f>SUMIFS(СВЦЭМ!$G$34:$G$777,СВЦЭМ!$A$34:$A$777,$A244,СВЦЭМ!$B$33:$B$776,X$225)+'СЕТ СН'!$F$15</f>
        <v>0</v>
      </c>
      <c r="Y244" s="36">
        <f>SUMIFS(СВЦЭМ!$G$34:$G$777,СВЦЭМ!$A$34:$A$777,$A244,СВЦЭМ!$B$33:$B$776,Y$225)+'СЕТ СН'!$F$15</f>
        <v>0</v>
      </c>
    </row>
    <row r="245" spans="1:25" ht="15.75" hidden="1" x14ac:dyDescent="0.2">
      <c r="A245" s="35">
        <f t="shared" si="6"/>
        <v>44185</v>
      </c>
      <c r="B245" s="36">
        <f>SUMIFS(СВЦЭМ!$G$34:$G$777,СВЦЭМ!$A$34:$A$777,$A245,СВЦЭМ!$B$33:$B$776,B$225)+'СЕТ СН'!$F$15</f>
        <v>0</v>
      </c>
      <c r="C245" s="36">
        <f>SUMIFS(СВЦЭМ!$G$34:$G$777,СВЦЭМ!$A$34:$A$777,$A245,СВЦЭМ!$B$33:$B$776,C$225)+'СЕТ СН'!$F$15</f>
        <v>0</v>
      </c>
      <c r="D245" s="36">
        <f>SUMIFS(СВЦЭМ!$G$34:$G$777,СВЦЭМ!$A$34:$A$777,$A245,СВЦЭМ!$B$33:$B$776,D$225)+'СЕТ СН'!$F$15</f>
        <v>0</v>
      </c>
      <c r="E245" s="36">
        <f>SUMIFS(СВЦЭМ!$G$34:$G$777,СВЦЭМ!$A$34:$A$777,$A245,СВЦЭМ!$B$33:$B$776,E$225)+'СЕТ СН'!$F$15</f>
        <v>0</v>
      </c>
      <c r="F245" s="36">
        <f>SUMIFS(СВЦЭМ!$G$34:$G$777,СВЦЭМ!$A$34:$A$777,$A245,СВЦЭМ!$B$33:$B$776,F$225)+'СЕТ СН'!$F$15</f>
        <v>0</v>
      </c>
      <c r="G245" s="36">
        <f>SUMIFS(СВЦЭМ!$G$34:$G$777,СВЦЭМ!$A$34:$A$777,$A245,СВЦЭМ!$B$33:$B$776,G$225)+'СЕТ СН'!$F$15</f>
        <v>0</v>
      </c>
      <c r="H245" s="36">
        <f>SUMIFS(СВЦЭМ!$G$34:$G$777,СВЦЭМ!$A$34:$A$777,$A245,СВЦЭМ!$B$33:$B$776,H$225)+'СЕТ СН'!$F$15</f>
        <v>0</v>
      </c>
      <c r="I245" s="36">
        <f>SUMIFS(СВЦЭМ!$G$34:$G$777,СВЦЭМ!$A$34:$A$777,$A245,СВЦЭМ!$B$33:$B$776,I$225)+'СЕТ СН'!$F$15</f>
        <v>0</v>
      </c>
      <c r="J245" s="36">
        <f>SUMIFS(СВЦЭМ!$G$34:$G$777,СВЦЭМ!$A$34:$A$777,$A245,СВЦЭМ!$B$33:$B$776,J$225)+'СЕТ СН'!$F$15</f>
        <v>0</v>
      </c>
      <c r="K245" s="36">
        <f>SUMIFS(СВЦЭМ!$G$34:$G$777,СВЦЭМ!$A$34:$A$777,$A245,СВЦЭМ!$B$33:$B$776,K$225)+'СЕТ СН'!$F$15</f>
        <v>0</v>
      </c>
      <c r="L245" s="36">
        <f>SUMIFS(СВЦЭМ!$G$34:$G$777,СВЦЭМ!$A$34:$A$777,$A245,СВЦЭМ!$B$33:$B$776,L$225)+'СЕТ СН'!$F$15</f>
        <v>0</v>
      </c>
      <c r="M245" s="36">
        <f>SUMIFS(СВЦЭМ!$G$34:$G$777,СВЦЭМ!$A$34:$A$777,$A245,СВЦЭМ!$B$33:$B$776,M$225)+'СЕТ СН'!$F$15</f>
        <v>0</v>
      </c>
      <c r="N245" s="36">
        <f>SUMIFS(СВЦЭМ!$G$34:$G$777,СВЦЭМ!$A$34:$A$777,$A245,СВЦЭМ!$B$33:$B$776,N$225)+'СЕТ СН'!$F$15</f>
        <v>0</v>
      </c>
      <c r="O245" s="36">
        <f>SUMIFS(СВЦЭМ!$G$34:$G$777,СВЦЭМ!$A$34:$A$777,$A245,СВЦЭМ!$B$33:$B$776,O$225)+'СЕТ СН'!$F$15</f>
        <v>0</v>
      </c>
      <c r="P245" s="36">
        <f>SUMIFS(СВЦЭМ!$G$34:$G$777,СВЦЭМ!$A$34:$A$777,$A245,СВЦЭМ!$B$33:$B$776,P$225)+'СЕТ СН'!$F$15</f>
        <v>0</v>
      </c>
      <c r="Q245" s="36">
        <f>SUMIFS(СВЦЭМ!$G$34:$G$777,СВЦЭМ!$A$34:$A$777,$A245,СВЦЭМ!$B$33:$B$776,Q$225)+'СЕТ СН'!$F$15</f>
        <v>0</v>
      </c>
      <c r="R245" s="36">
        <f>SUMIFS(СВЦЭМ!$G$34:$G$777,СВЦЭМ!$A$34:$A$777,$A245,СВЦЭМ!$B$33:$B$776,R$225)+'СЕТ СН'!$F$15</f>
        <v>0</v>
      </c>
      <c r="S245" s="36">
        <f>SUMIFS(СВЦЭМ!$G$34:$G$777,СВЦЭМ!$A$34:$A$777,$A245,СВЦЭМ!$B$33:$B$776,S$225)+'СЕТ СН'!$F$15</f>
        <v>0</v>
      </c>
      <c r="T245" s="36">
        <f>SUMIFS(СВЦЭМ!$G$34:$G$777,СВЦЭМ!$A$34:$A$777,$A245,СВЦЭМ!$B$33:$B$776,T$225)+'СЕТ СН'!$F$15</f>
        <v>0</v>
      </c>
      <c r="U245" s="36">
        <f>SUMIFS(СВЦЭМ!$G$34:$G$777,СВЦЭМ!$A$34:$A$777,$A245,СВЦЭМ!$B$33:$B$776,U$225)+'СЕТ СН'!$F$15</f>
        <v>0</v>
      </c>
      <c r="V245" s="36">
        <f>SUMIFS(СВЦЭМ!$G$34:$G$777,СВЦЭМ!$A$34:$A$777,$A245,СВЦЭМ!$B$33:$B$776,V$225)+'СЕТ СН'!$F$15</f>
        <v>0</v>
      </c>
      <c r="W245" s="36">
        <f>SUMIFS(СВЦЭМ!$G$34:$G$777,СВЦЭМ!$A$34:$A$777,$A245,СВЦЭМ!$B$33:$B$776,W$225)+'СЕТ СН'!$F$15</f>
        <v>0</v>
      </c>
      <c r="X245" s="36">
        <f>SUMIFS(СВЦЭМ!$G$34:$G$777,СВЦЭМ!$A$34:$A$777,$A245,СВЦЭМ!$B$33:$B$776,X$225)+'СЕТ СН'!$F$15</f>
        <v>0</v>
      </c>
      <c r="Y245" s="36">
        <f>SUMIFS(СВЦЭМ!$G$34:$G$777,СВЦЭМ!$A$34:$A$777,$A245,СВЦЭМ!$B$33:$B$776,Y$225)+'СЕТ СН'!$F$15</f>
        <v>0</v>
      </c>
    </row>
    <row r="246" spans="1:25" ht="15.75" hidden="1" x14ac:dyDescent="0.2">
      <c r="A246" s="35">
        <f t="shared" si="6"/>
        <v>44186</v>
      </c>
      <c r="B246" s="36">
        <f>SUMIFS(СВЦЭМ!$G$34:$G$777,СВЦЭМ!$A$34:$A$777,$A246,СВЦЭМ!$B$33:$B$776,B$225)+'СЕТ СН'!$F$15</f>
        <v>0</v>
      </c>
      <c r="C246" s="36">
        <f>SUMIFS(СВЦЭМ!$G$34:$G$777,СВЦЭМ!$A$34:$A$777,$A246,СВЦЭМ!$B$33:$B$776,C$225)+'СЕТ СН'!$F$15</f>
        <v>0</v>
      </c>
      <c r="D246" s="36">
        <f>SUMIFS(СВЦЭМ!$G$34:$G$777,СВЦЭМ!$A$34:$A$777,$A246,СВЦЭМ!$B$33:$B$776,D$225)+'СЕТ СН'!$F$15</f>
        <v>0</v>
      </c>
      <c r="E246" s="36">
        <f>SUMIFS(СВЦЭМ!$G$34:$G$777,СВЦЭМ!$A$34:$A$777,$A246,СВЦЭМ!$B$33:$B$776,E$225)+'СЕТ СН'!$F$15</f>
        <v>0</v>
      </c>
      <c r="F246" s="36">
        <f>SUMIFS(СВЦЭМ!$G$34:$G$777,СВЦЭМ!$A$34:$A$777,$A246,СВЦЭМ!$B$33:$B$776,F$225)+'СЕТ СН'!$F$15</f>
        <v>0</v>
      </c>
      <c r="G246" s="36">
        <f>SUMIFS(СВЦЭМ!$G$34:$G$777,СВЦЭМ!$A$34:$A$777,$A246,СВЦЭМ!$B$33:$B$776,G$225)+'СЕТ СН'!$F$15</f>
        <v>0</v>
      </c>
      <c r="H246" s="36">
        <f>SUMIFS(СВЦЭМ!$G$34:$G$777,СВЦЭМ!$A$34:$A$777,$A246,СВЦЭМ!$B$33:$B$776,H$225)+'СЕТ СН'!$F$15</f>
        <v>0</v>
      </c>
      <c r="I246" s="36">
        <f>SUMIFS(СВЦЭМ!$G$34:$G$777,СВЦЭМ!$A$34:$A$777,$A246,СВЦЭМ!$B$33:$B$776,I$225)+'СЕТ СН'!$F$15</f>
        <v>0</v>
      </c>
      <c r="J246" s="36">
        <f>SUMIFS(СВЦЭМ!$G$34:$G$777,СВЦЭМ!$A$34:$A$777,$A246,СВЦЭМ!$B$33:$B$776,J$225)+'СЕТ СН'!$F$15</f>
        <v>0</v>
      </c>
      <c r="K246" s="36">
        <f>SUMIFS(СВЦЭМ!$G$34:$G$777,СВЦЭМ!$A$34:$A$777,$A246,СВЦЭМ!$B$33:$B$776,K$225)+'СЕТ СН'!$F$15</f>
        <v>0</v>
      </c>
      <c r="L246" s="36">
        <f>SUMIFS(СВЦЭМ!$G$34:$G$777,СВЦЭМ!$A$34:$A$777,$A246,СВЦЭМ!$B$33:$B$776,L$225)+'СЕТ СН'!$F$15</f>
        <v>0</v>
      </c>
      <c r="M246" s="36">
        <f>SUMIFS(СВЦЭМ!$G$34:$G$777,СВЦЭМ!$A$34:$A$777,$A246,СВЦЭМ!$B$33:$B$776,M$225)+'СЕТ СН'!$F$15</f>
        <v>0</v>
      </c>
      <c r="N246" s="36">
        <f>SUMIFS(СВЦЭМ!$G$34:$G$777,СВЦЭМ!$A$34:$A$777,$A246,СВЦЭМ!$B$33:$B$776,N$225)+'СЕТ СН'!$F$15</f>
        <v>0</v>
      </c>
      <c r="O246" s="36">
        <f>SUMIFS(СВЦЭМ!$G$34:$G$777,СВЦЭМ!$A$34:$A$777,$A246,СВЦЭМ!$B$33:$B$776,O$225)+'СЕТ СН'!$F$15</f>
        <v>0</v>
      </c>
      <c r="P246" s="36">
        <f>SUMIFS(СВЦЭМ!$G$34:$G$777,СВЦЭМ!$A$34:$A$777,$A246,СВЦЭМ!$B$33:$B$776,P$225)+'СЕТ СН'!$F$15</f>
        <v>0</v>
      </c>
      <c r="Q246" s="36">
        <f>SUMIFS(СВЦЭМ!$G$34:$G$777,СВЦЭМ!$A$34:$A$777,$A246,СВЦЭМ!$B$33:$B$776,Q$225)+'СЕТ СН'!$F$15</f>
        <v>0</v>
      </c>
      <c r="R246" s="36">
        <f>SUMIFS(СВЦЭМ!$G$34:$G$777,СВЦЭМ!$A$34:$A$777,$A246,СВЦЭМ!$B$33:$B$776,R$225)+'СЕТ СН'!$F$15</f>
        <v>0</v>
      </c>
      <c r="S246" s="36">
        <f>SUMIFS(СВЦЭМ!$G$34:$G$777,СВЦЭМ!$A$34:$A$777,$A246,СВЦЭМ!$B$33:$B$776,S$225)+'СЕТ СН'!$F$15</f>
        <v>0</v>
      </c>
      <c r="T246" s="36">
        <f>SUMIFS(СВЦЭМ!$G$34:$G$777,СВЦЭМ!$A$34:$A$777,$A246,СВЦЭМ!$B$33:$B$776,T$225)+'СЕТ СН'!$F$15</f>
        <v>0</v>
      </c>
      <c r="U246" s="36">
        <f>SUMIFS(СВЦЭМ!$G$34:$G$777,СВЦЭМ!$A$34:$A$777,$A246,СВЦЭМ!$B$33:$B$776,U$225)+'СЕТ СН'!$F$15</f>
        <v>0</v>
      </c>
      <c r="V246" s="36">
        <f>SUMIFS(СВЦЭМ!$G$34:$G$777,СВЦЭМ!$A$34:$A$777,$A246,СВЦЭМ!$B$33:$B$776,V$225)+'СЕТ СН'!$F$15</f>
        <v>0</v>
      </c>
      <c r="W246" s="36">
        <f>SUMIFS(СВЦЭМ!$G$34:$G$777,СВЦЭМ!$A$34:$A$777,$A246,СВЦЭМ!$B$33:$B$776,W$225)+'СЕТ СН'!$F$15</f>
        <v>0</v>
      </c>
      <c r="X246" s="36">
        <f>SUMIFS(СВЦЭМ!$G$34:$G$777,СВЦЭМ!$A$34:$A$777,$A246,СВЦЭМ!$B$33:$B$776,X$225)+'СЕТ СН'!$F$15</f>
        <v>0</v>
      </c>
      <c r="Y246" s="36">
        <f>SUMIFS(СВЦЭМ!$G$34:$G$777,СВЦЭМ!$A$34:$A$777,$A246,СВЦЭМ!$B$33:$B$776,Y$225)+'СЕТ СН'!$F$15</f>
        <v>0</v>
      </c>
    </row>
    <row r="247" spans="1:25" ht="15.75" hidden="1" x14ac:dyDescent="0.2">
      <c r="A247" s="35">
        <f t="shared" si="6"/>
        <v>44187</v>
      </c>
      <c r="B247" s="36">
        <f>SUMIFS(СВЦЭМ!$G$34:$G$777,СВЦЭМ!$A$34:$A$777,$A247,СВЦЭМ!$B$33:$B$776,B$225)+'СЕТ СН'!$F$15</f>
        <v>0</v>
      </c>
      <c r="C247" s="36">
        <f>SUMIFS(СВЦЭМ!$G$34:$G$777,СВЦЭМ!$A$34:$A$777,$A247,СВЦЭМ!$B$33:$B$776,C$225)+'СЕТ СН'!$F$15</f>
        <v>0</v>
      </c>
      <c r="D247" s="36">
        <f>SUMIFS(СВЦЭМ!$G$34:$G$777,СВЦЭМ!$A$34:$A$777,$A247,СВЦЭМ!$B$33:$B$776,D$225)+'СЕТ СН'!$F$15</f>
        <v>0</v>
      </c>
      <c r="E247" s="36">
        <f>SUMIFS(СВЦЭМ!$G$34:$G$777,СВЦЭМ!$A$34:$A$777,$A247,СВЦЭМ!$B$33:$B$776,E$225)+'СЕТ СН'!$F$15</f>
        <v>0</v>
      </c>
      <c r="F247" s="36">
        <f>SUMIFS(СВЦЭМ!$G$34:$G$777,СВЦЭМ!$A$34:$A$777,$A247,СВЦЭМ!$B$33:$B$776,F$225)+'СЕТ СН'!$F$15</f>
        <v>0</v>
      </c>
      <c r="G247" s="36">
        <f>SUMIFS(СВЦЭМ!$G$34:$G$777,СВЦЭМ!$A$34:$A$777,$A247,СВЦЭМ!$B$33:$B$776,G$225)+'СЕТ СН'!$F$15</f>
        <v>0</v>
      </c>
      <c r="H247" s="36">
        <f>SUMIFS(СВЦЭМ!$G$34:$G$777,СВЦЭМ!$A$34:$A$777,$A247,СВЦЭМ!$B$33:$B$776,H$225)+'СЕТ СН'!$F$15</f>
        <v>0</v>
      </c>
      <c r="I247" s="36">
        <f>SUMIFS(СВЦЭМ!$G$34:$G$777,СВЦЭМ!$A$34:$A$777,$A247,СВЦЭМ!$B$33:$B$776,I$225)+'СЕТ СН'!$F$15</f>
        <v>0</v>
      </c>
      <c r="J247" s="36">
        <f>SUMIFS(СВЦЭМ!$G$34:$G$777,СВЦЭМ!$A$34:$A$777,$A247,СВЦЭМ!$B$33:$B$776,J$225)+'СЕТ СН'!$F$15</f>
        <v>0</v>
      </c>
      <c r="K247" s="36">
        <f>SUMIFS(СВЦЭМ!$G$34:$G$777,СВЦЭМ!$A$34:$A$777,$A247,СВЦЭМ!$B$33:$B$776,K$225)+'СЕТ СН'!$F$15</f>
        <v>0</v>
      </c>
      <c r="L247" s="36">
        <f>SUMIFS(СВЦЭМ!$G$34:$G$777,СВЦЭМ!$A$34:$A$777,$A247,СВЦЭМ!$B$33:$B$776,L$225)+'СЕТ СН'!$F$15</f>
        <v>0</v>
      </c>
      <c r="M247" s="36">
        <f>SUMIFS(СВЦЭМ!$G$34:$G$777,СВЦЭМ!$A$34:$A$777,$A247,СВЦЭМ!$B$33:$B$776,M$225)+'СЕТ СН'!$F$15</f>
        <v>0</v>
      </c>
      <c r="N247" s="36">
        <f>SUMIFS(СВЦЭМ!$G$34:$G$777,СВЦЭМ!$A$34:$A$777,$A247,СВЦЭМ!$B$33:$B$776,N$225)+'СЕТ СН'!$F$15</f>
        <v>0</v>
      </c>
      <c r="O247" s="36">
        <f>SUMIFS(СВЦЭМ!$G$34:$G$777,СВЦЭМ!$A$34:$A$777,$A247,СВЦЭМ!$B$33:$B$776,O$225)+'СЕТ СН'!$F$15</f>
        <v>0</v>
      </c>
      <c r="P247" s="36">
        <f>SUMIFS(СВЦЭМ!$G$34:$G$777,СВЦЭМ!$A$34:$A$777,$A247,СВЦЭМ!$B$33:$B$776,P$225)+'СЕТ СН'!$F$15</f>
        <v>0</v>
      </c>
      <c r="Q247" s="36">
        <f>SUMIFS(СВЦЭМ!$G$34:$G$777,СВЦЭМ!$A$34:$A$777,$A247,СВЦЭМ!$B$33:$B$776,Q$225)+'СЕТ СН'!$F$15</f>
        <v>0</v>
      </c>
      <c r="R247" s="36">
        <f>SUMIFS(СВЦЭМ!$G$34:$G$777,СВЦЭМ!$A$34:$A$777,$A247,СВЦЭМ!$B$33:$B$776,R$225)+'СЕТ СН'!$F$15</f>
        <v>0</v>
      </c>
      <c r="S247" s="36">
        <f>SUMIFS(СВЦЭМ!$G$34:$G$777,СВЦЭМ!$A$34:$A$777,$A247,СВЦЭМ!$B$33:$B$776,S$225)+'СЕТ СН'!$F$15</f>
        <v>0</v>
      </c>
      <c r="T247" s="36">
        <f>SUMIFS(СВЦЭМ!$G$34:$G$777,СВЦЭМ!$A$34:$A$777,$A247,СВЦЭМ!$B$33:$B$776,T$225)+'СЕТ СН'!$F$15</f>
        <v>0</v>
      </c>
      <c r="U247" s="36">
        <f>SUMIFS(СВЦЭМ!$G$34:$G$777,СВЦЭМ!$A$34:$A$777,$A247,СВЦЭМ!$B$33:$B$776,U$225)+'СЕТ СН'!$F$15</f>
        <v>0</v>
      </c>
      <c r="V247" s="36">
        <f>SUMIFS(СВЦЭМ!$G$34:$G$777,СВЦЭМ!$A$34:$A$777,$A247,СВЦЭМ!$B$33:$B$776,V$225)+'СЕТ СН'!$F$15</f>
        <v>0</v>
      </c>
      <c r="W247" s="36">
        <f>SUMIFS(СВЦЭМ!$G$34:$G$777,СВЦЭМ!$A$34:$A$777,$A247,СВЦЭМ!$B$33:$B$776,W$225)+'СЕТ СН'!$F$15</f>
        <v>0</v>
      </c>
      <c r="X247" s="36">
        <f>SUMIFS(СВЦЭМ!$G$34:$G$777,СВЦЭМ!$A$34:$A$777,$A247,СВЦЭМ!$B$33:$B$776,X$225)+'СЕТ СН'!$F$15</f>
        <v>0</v>
      </c>
      <c r="Y247" s="36">
        <f>SUMIFS(СВЦЭМ!$G$34:$G$777,СВЦЭМ!$A$34:$A$777,$A247,СВЦЭМ!$B$33:$B$776,Y$225)+'СЕТ СН'!$F$15</f>
        <v>0</v>
      </c>
    </row>
    <row r="248" spans="1:25" ht="15.75" hidden="1" x14ac:dyDescent="0.2">
      <c r="A248" s="35">
        <f t="shared" si="6"/>
        <v>44188</v>
      </c>
      <c r="B248" s="36">
        <f>SUMIFS(СВЦЭМ!$G$34:$G$777,СВЦЭМ!$A$34:$A$777,$A248,СВЦЭМ!$B$33:$B$776,B$225)+'СЕТ СН'!$F$15</f>
        <v>0</v>
      </c>
      <c r="C248" s="36">
        <f>SUMIFS(СВЦЭМ!$G$34:$G$777,СВЦЭМ!$A$34:$A$777,$A248,СВЦЭМ!$B$33:$B$776,C$225)+'СЕТ СН'!$F$15</f>
        <v>0</v>
      </c>
      <c r="D248" s="36">
        <f>SUMIFS(СВЦЭМ!$G$34:$G$777,СВЦЭМ!$A$34:$A$777,$A248,СВЦЭМ!$B$33:$B$776,D$225)+'СЕТ СН'!$F$15</f>
        <v>0</v>
      </c>
      <c r="E248" s="36">
        <f>SUMIFS(СВЦЭМ!$G$34:$G$777,СВЦЭМ!$A$34:$A$777,$A248,СВЦЭМ!$B$33:$B$776,E$225)+'СЕТ СН'!$F$15</f>
        <v>0</v>
      </c>
      <c r="F248" s="36">
        <f>SUMIFS(СВЦЭМ!$G$34:$G$777,СВЦЭМ!$A$34:$A$777,$A248,СВЦЭМ!$B$33:$B$776,F$225)+'СЕТ СН'!$F$15</f>
        <v>0</v>
      </c>
      <c r="G248" s="36">
        <f>SUMIFS(СВЦЭМ!$G$34:$G$777,СВЦЭМ!$A$34:$A$777,$A248,СВЦЭМ!$B$33:$B$776,G$225)+'СЕТ СН'!$F$15</f>
        <v>0</v>
      </c>
      <c r="H248" s="36">
        <f>SUMIFS(СВЦЭМ!$G$34:$G$777,СВЦЭМ!$A$34:$A$777,$A248,СВЦЭМ!$B$33:$B$776,H$225)+'СЕТ СН'!$F$15</f>
        <v>0</v>
      </c>
      <c r="I248" s="36">
        <f>SUMIFS(СВЦЭМ!$G$34:$G$777,СВЦЭМ!$A$34:$A$777,$A248,СВЦЭМ!$B$33:$B$776,I$225)+'СЕТ СН'!$F$15</f>
        <v>0</v>
      </c>
      <c r="J248" s="36">
        <f>SUMIFS(СВЦЭМ!$G$34:$G$777,СВЦЭМ!$A$34:$A$777,$A248,СВЦЭМ!$B$33:$B$776,J$225)+'СЕТ СН'!$F$15</f>
        <v>0</v>
      </c>
      <c r="K248" s="36">
        <f>SUMIFS(СВЦЭМ!$G$34:$G$777,СВЦЭМ!$A$34:$A$777,$A248,СВЦЭМ!$B$33:$B$776,K$225)+'СЕТ СН'!$F$15</f>
        <v>0</v>
      </c>
      <c r="L248" s="36">
        <f>SUMIFS(СВЦЭМ!$G$34:$G$777,СВЦЭМ!$A$34:$A$777,$A248,СВЦЭМ!$B$33:$B$776,L$225)+'СЕТ СН'!$F$15</f>
        <v>0</v>
      </c>
      <c r="M248" s="36">
        <f>SUMIFS(СВЦЭМ!$G$34:$G$777,СВЦЭМ!$A$34:$A$777,$A248,СВЦЭМ!$B$33:$B$776,M$225)+'СЕТ СН'!$F$15</f>
        <v>0</v>
      </c>
      <c r="N248" s="36">
        <f>SUMIFS(СВЦЭМ!$G$34:$G$777,СВЦЭМ!$A$34:$A$777,$A248,СВЦЭМ!$B$33:$B$776,N$225)+'СЕТ СН'!$F$15</f>
        <v>0</v>
      </c>
      <c r="O248" s="36">
        <f>SUMIFS(СВЦЭМ!$G$34:$G$777,СВЦЭМ!$A$34:$A$777,$A248,СВЦЭМ!$B$33:$B$776,O$225)+'СЕТ СН'!$F$15</f>
        <v>0</v>
      </c>
      <c r="P248" s="36">
        <f>SUMIFS(СВЦЭМ!$G$34:$G$777,СВЦЭМ!$A$34:$A$777,$A248,СВЦЭМ!$B$33:$B$776,P$225)+'СЕТ СН'!$F$15</f>
        <v>0</v>
      </c>
      <c r="Q248" s="36">
        <f>SUMIFS(СВЦЭМ!$G$34:$G$777,СВЦЭМ!$A$34:$A$777,$A248,СВЦЭМ!$B$33:$B$776,Q$225)+'СЕТ СН'!$F$15</f>
        <v>0</v>
      </c>
      <c r="R248" s="36">
        <f>SUMIFS(СВЦЭМ!$G$34:$G$777,СВЦЭМ!$A$34:$A$777,$A248,СВЦЭМ!$B$33:$B$776,R$225)+'СЕТ СН'!$F$15</f>
        <v>0</v>
      </c>
      <c r="S248" s="36">
        <f>SUMIFS(СВЦЭМ!$G$34:$G$777,СВЦЭМ!$A$34:$A$777,$A248,СВЦЭМ!$B$33:$B$776,S$225)+'СЕТ СН'!$F$15</f>
        <v>0</v>
      </c>
      <c r="T248" s="36">
        <f>SUMIFS(СВЦЭМ!$G$34:$G$777,СВЦЭМ!$A$34:$A$777,$A248,СВЦЭМ!$B$33:$B$776,T$225)+'СЕТ СН'!$F$15</f>
        <v>0</v>
      </c>
      <c r="U248" s="36">
        <f>SUMIFS(СВЦЭМ!$G$34:$G$777,СВЦЭМ!$A$34:$A$777,$A248,СВЦЭМ!$B$33:$B$776,U$225)+'СЕТ СН'!$F$15</f>
        <v>0</v>
      </c>
      <c r="V248" s="36">
        <f>SUMIFS(СВЦЭМ!$G$34:$G$777,СВЦЭМ!$A$34:$A$777,$A248,СВЦЭМ!$B$33:$B$776,V$225)+'СЕТ СН'!$F$15</f>
        <v>0</v>
      </c>
      <c r="W248" s="36">
        <f>SUMIFS(СВЦЭМ!$G$34:$G$777,СВЦЭМ!$A$34:$A$777,$A248,СВЦЭМ!$B$33:$B$776,W$225)+'СЕТ СН'!$F$15</f>
        <v>0</v>
      </c>
      <c r="X248" s="36">
        <f>SUMIFS(СВЦЭМ!$G$34:$G$777,СВЦЭМ!$A$34:$A$777,$A248,СВЦЭМ!$B$33:$B$776,X$225)+'СЕТ СН'!$F$15</f>
        <v>0</v>
      </c>
      <c r="Y248" s="36">
        <f>SUMIFS(СВЦЭМ!$G$34:$G$777,СВЦЭМ!$A$34:$A$777,$A248,СВЦЭМ!$B$33:$B$776,Y$225)+'СЕТ СН'!$F$15</f>
        <v>0</v>
      </c>
    </row>
    <row r="249" spans="1:25" ht="15.75" hidden="1" x14ac:dyDescent="0.2">
      <c r="A249" s="35">
        <f t="shared" si="6"/>
        <v>44189</v>
      </c>
      <c r="B249" s="36">
        <f>SUMIFS(СВЦЭМ!$G$34:$G$777,СВЦЭМ!$A$34:$A$777,$A249,СВЦЭМ!$B$33:$B$776,B$225)+'СЕТ СН'!$F$15</f>
        <v>0</v>
      </c>
      <c r="C249" s="36">
        <f>SUMIFS(СВЦЭМ!$G$34:$G$777,СВЦЭМ!$A$34:$A$777,$A249,СВЦЭМ!$B$33:$B$776,C$225)+'СЕТ СН'!$F$15</f>
        <v>0</v>
      </c>
      <c r="D249" s="36">
        <f>SUMIFS(СВЦЭМ!$G$34:$G$777,СВЦЭМ!$A$34:$A$777,$A249,СВЦЭМ!$B$33:$B$776,D$225)+'СЕТ СН'!$F$15</f>
        <v>0</v>
      </c>
      <c r="E249" s="36">
        <f>SUMIFS(СВЦЭМ!$G$34:$G$777,СВЦЭМ!$A$34:$A$777,$A249,СВЦЭМ!$B$33:$B$776,E$225)+'СЕТ СН'!$F$15</f>
        <v>0</v>
      </c>
      <c r="F249" s="36">
        <f>SUMIFS(СВЦЭМ!$G$34:$G$777,СВЦЭМ!$A$34:$A$777,$A249,СВЦЭМ!$B$33:$B$776,F$225)+'СЕТ СН'!$F$15</f>
        <v>0</v>
      </c>
      <c r="G249" s="36">
        <f>SUMIFS(СВЦЭМ!$G$34:$G$777,СВЦЭМ!$A$34:$A$777,$A249,СВЦЭМ!$B$33:$B$776,G$225)+'СЕТ СН'!$F$15</f>
        <v>0</v>
      </c>
      <c r="H249" s="36">
        <f>SUMIFS(СВЦЭМ!$G$34:$G$777,СВЦЭМ!$A$34:$A$777,$A249,СВЦЭМ!$B$33:$B$776,H$225)+'СЕТ СН'!$F$15</f>
        <v>0</v>
      </c>
      <c r="I249" s="36">
        <f>SUMIFS(СВЦЭМ!$G$34:$G$777,СВЦЭМ!$A$34:$A$777,$A249,СВЦЭМ!$B$33:$B$776,I$225)+'СЕТ СН'!$F$15</f>
        <v>0</v>
      </c>
      <c r="J249" s="36">
        <f>SUMIFS(СВЦЭМ!$G$34:$G$777,СВЦЭМ!$A$34:$A$777,$A249,СВЦЭМ!$B$33:$B$776,J$225)+'СЕТ СН'!$F$15</f>
        <v>0</v>
      </c>
      <c r="K249" s="36">
        <f>SUMIFS(СВЦЭМ!$G$34:$G$777,СВЦЭМ!$A$34:$A$777,$A249,СВЦЭМ!$B$33:$B$776,K$225)+'СЕТ СН'!$F$15</f>
        <v>0</v>
      </c>
      <c r="L249" s="36">
        <f>SUMIFS(СВЦЭМ!$G$34:$G$777,СВЦЭМ!$A$34:$A$777,$A249,СВЦЭМ!$B$33:$B$776,L$225)+'СЕТ СН'!$F$15</f>
        <v>0</v>
      </c>
      <c r="M249" s="36">
        <f>SUMIFS(СВЦЭМ!$G$34:$G$777,СВЦЭМ!$A$34:$A$777,$A249,СВЦЭМ!$B$33:$B$776,M$225)+'СЕТ СН'!$F$15</f>
        <v>0</v>
      </c>
      <c r="N249" s="36">
        <f>SUMIFS(СВЦЭМ!$G$34:$G$777,СВЦЭМ!$A$34:$A$777,$A249,СВЦЭМ!$B$33:$B$776,N$225)+'СЕТ СН'!$F$15</f>
        <v>0</v>
      </c>
      <c r="O249" s="36">
        <f>SUMIFS(СВЦЭМ!$G$34:$G$777,СВЦЭМ!$A$34:$A$777,$A249,СВЦЭМ!$B$33:$B$776,O$225)+'СЕТ СН'!$F$15</f>
        <v>0</v>
      </c>
      <c r="P249" s="36">
        <f>SUMIFS(СВЦЭМ!$G$34:$G$777,СВЦЭМ!$A$34:$A$777,$A249,СВЦЭМ!$B$33:$B$776,P$225)+'СЕТ СН'!$F$15</f>
        <v>0</v>
      </c>
      <c r="Q249" s="36">
        <f>SUMIFS(СВЦЭМ!$G$34:$G$777,СВЦЭМ!$A$34:$A$777,$A249,СВЦЭМ!$B$33:$B$776,Q$225)+'СЕТ СН'!$F$15</f>
        <v>0</v>
      </c>
      <c r="R249" s="36">
        <f>SUMIFS(СВЦЭМ!$G$34:$G$777,СВЦЭМ!$A$34:$A$777,$A249,СВЦЭМ!$B$33:$B$776,R$225)+'СЕТ СН'!$F$15</f>
        <v>0</v>
      </c>
      <c r="S249" s="36">
        <f>SUMIFS(СВЦЭМ!$G$34:$G$777,СВЦЭМ!$A$34:$A$777,$A249,СВЦЭМ!$B$33:$B$776,S$225)+'СЕТ СН'!$F$15</f>
        <v>0</v>
      </c>
      <c r="T249" s="36">
        <f>SUMIFS(СВЦЭМ!$G$34:$G$777,СВЦЭМ!$A$34:$A$777,$A249,СВЦЭМ!$B$33:$B$776,T$225)+'СЕТ СН'!$F$15</f>
        <v>0</v>
      </c>
      <c r="U249" s="36">
        <f>SUMIFS(СВЦЭМ!$G$34:$G$777,СВЦЭМ!$A$34:$A$777,$A249,СВЦЭМ!$B$33:$B$776,U$225)+'СЕТ СН'!$F$15</f>
        <v>0</v>
      </c>
      <c r="V249" s="36">
        <f>SUMIFS(СВЦЭМ!$G$34:$G$777,СВЦЭМ!$A$34:$A$777,$A249,СВЦЭМ!$B$33:$B$776,V$225)+'СЕТ СН'!$F$15</f>
        <v>0</v>
      </c>
      <c r="W249" s="36">
        <f>SUMIFS(СВЦЭМ!$G$34:$G$777,СВЦЭМ!$A$34:$A$777,$A249,СВЦЭМ!$B$33:$B$776,W$225)+'СЕТ СН'!$F$15</f>
        <v>0</v>
      </c>
      <c r="X249" s="36">
        <f>SUMIFS(СВЦЭМ!$G$34:$G$777,СВЦЭМ!$A$34:$A$777,$A249,СВЦЭМ!$B$33:$B$776,X$225)+'СЕТ СН'!$F$15</f>
        <v>0</v>
      </c>
      <c r="Y249" s="36">
        <f>SUMIFS(СВЦЭМ!$G$34:$G$777,СВЦЭМ!$A$34:$A$777,$A249,СВЦЭМ!$B$33:$B$776,Y$225)+'СЕТ СН'!$F$15</f>
        <v>0</v>
      </c>
    </row>
    <row r="250" spans="1:25" ht="15.75" hidden="1" x14ac:dyDescent="0.2">
      <c r="A250" s="35">
        <f t="shared" si="6"/>
        <v>44190</v>
      </c>
      <c r="B250" s="36">
        <f>SUMIFS(СВЦЭМ!$G$34:$G$777,СВЦЭМ!$A$34:$A$777,$A250,СВЦЭМ!$B$33:$B$776,B$225)+'СЕТ СН'!$F$15</f>
        <v>0</v>
      </c>
      <c r="C250" s="36">
        <f>SUMIFS(СВЦЭМ!$G$34:$G$777,СВЦЭМ!$A$34:$A$777,$A250,СВЦЭМ!$B$33:$B$776,C$225)+'СЕТ СН'!$F$15</f>
        <v>0</v>
      </c>
      <c r="D250" s="36">
        <f>SUMIFS(СВЦЭМ!$G$34:$G$777,СВЦЭМ!$A$34:$A$777,$A250,СВЦЭМ!$B$33:$B$776,D$225)+'СЕТ СН'!$F$15</f>
        <v>0</v>
      </c>
      <c r="E250" s="36">
        <f>SUMIFS(СВЦЭМ!$G$34:$G$777,СВЦЭМ!$A$34:$A$777,$A250,СВЦЭМ!$B$33:$B$776,E$225)+'СЕТ СН'!$F$15</f>
        <v>0</v>
      </c>
      <c r="F250" s="36">
        <f>SUMIFS(СВЦЭМ!$G$34:$G$777,СВЦЭМ!$A$34:$A$777,$A250,СВЦЭМ!$B$33:$B$776,F$225)+'СЕТ СН'!$F$15</f>
        <v>0</v>
      </c>
      <c r="G250" s="36">
        <f>SUMIFS(СВЦЭМ!$G$34:$G$777,СВЦЭМ!$A$34:$A$777,$A250,СВЦЭМ!$B$33:$B$776,G$225)+'СЕТ СН'!$F$15</f>
        <v>0</v>
      </c>
      <c r="H250" s="36">
        <f>SUMIFS(СВЦЭМ!$G$34:$G$777,СВЦЭМ!$A$34:$A$777,$A250,СВЦЭМ!$B$33:$B$776,H$225)+'СЕТ СН'!$F$15</f>
        <v>0</v>
      </c>
      <c r="I250" s="36">
        <f>SUMIFS(СВЦЭМ!$G$34:$G$777,СВЦЭМ!$A$34:$A$777,$A250,СВЦЭМ!$B$33:$B$776,I$225)+'СЕТ СН'!$F$15</f>
        <v>0</v>
      </c>
      <c r="J250" s="36">
        <f>SUMIFS(СВЦЭМ!$G$34:$G$777,СВЦЭМ!$A$34:$A$777,$A250,СВЦЭМ!$B$33:$B$776,J$225)+'СЕТ СН'!$F$15</f>
        <v>0</v>
      </c>
      <c r="K250" s="36">
        <f>SUMIFS(СВЦЭМ!$G$34:$G$777,СВЦЭМ!$A$34:$A$777,$A250,СВЦЭМ!$B$33:$B$776,K$225)+'СЕТ СН'!$F$15</f>
        <v>0</v>
      </c>
      <c r="L250" s="36">
        <f>SUMIFS(СВЦЭМ!$G$34:$G$777,СВЦЭМ!$A$34:$A$777,$A250,СВЦЭМ!$B$33:$B$776,L$225)+'СЕТ СН'!$F$15</f>
        <v>0</v>
      </c>
      <c r="M250" s="36">
        <f>SUMIFS(СВЦЭМ!$G$34:$G$777,СВЦЭМ!$A$34:$A$777,$A250,СВЦЭМ!$B$33:$B$776,M$225)+'СЕТ СН'!$F$15</f>
        <v>0</v>
      </c>
      <c r="N250" s="36">
        <f>SUMIFS(СВЦЭМ!$G$34:$G$777,СВЦЭМ!$A$34:$A$777,$A250,СВЦЭМ!$B$33:$B$776,N$225)+'СЕТ СН'!$F$15</f>
        <v>0</v>
      </c>
      <c r="O250" s="36">
        <f>SUMIFS(СВЦЭМ!$G$34:$G$777,СВЦЭМ!$A$34:$A$777,$A250,СВЦЭМ!$B$33:$B$776,O$225)+'СЕТ СН'!$F$15</f>
        <v>0</v>
      </c>
      <c r="P250" s="36">
        <f>SUMIFS(СВЦЭМ!$G$34:$G$777,СВЦЭМ!$A$34:$A$777,$A250,СВЦЭМ!$B$33:$B$776,P$225)+'СЕТ СН'!$F$15</f>
        <v>0</v>
      </c>
      <c r="Q250" s="36">
        <f>SUMIFS(СВЦЭМ!$G$34:$G$777,СВЦЭМ!$A$34:$A$777,$A250,СВЦЭМ!$B$33:$B$776,Q$225)+'СЕТ СН'!$F$15</f>
        <v>0</v>
      </c>
      <c r="R250" s="36">
        <f>SUMIFS(СВЦЭМ!$G$34:$G$777,СВЦЭМ!$A$34:$A$777,$A250,СВЦЭМ!$B$33:$B$776,R$225)+'СЕТ СН'!$F$15</f>
        <v>0</v>
      </c>
      <c r="S250" s="36">
        <f>SUMIFS(СВЦЭМ!$G$34:$G$777,СВЦЭМ!$A$34:$A$777,$A250,СВЦЭМ!$B$33:$B$776,S$225)+'СЕТ СН'!$F$15</f>
        <v>0</v>
      </c>
      <c r="T250" s="36">
        <f>SUMIFS(СВЦЭМ!$G$34:$G$777,СВЦЭМ!$A$34:$A$777,$A250,СВЦЭМ!$B$33:$B$776,T$225)+'СЕТ СН'!$F$15</f>
        <v>0</v>
      </c>
      <c r="U250" s="36">
        <f>SUMIFS(СВЦЭМ!$G$34:$G$777,СВЦЭМ!$A$34:$A$777,$A250,СВЦЭМ!$B$33:$B$776,U$225)+'СЕТ СН'!$F$15</f>
        <v>0</v>
      </c>
      <c r="V250" s="36">
        <f>SUMIFS(СВЦЭМ!$G$34:$G$777,СВЦЭМ!$A$34:$A$777,$A250,СВЦЭМ!$B$33:$B$776,V$225)+'СЕТ СН'!$F$15</f>
        <v>0</v>
      </c>
      <c r="W250" s="36">
        <f>SUMIFS(СВЦЭМ!$G$34:$G$777,СВЦЭМ!$A$34:$A$777,$A250,СВЦЭМ!$B$33:$B$776,W$225)+'СЕТ СН'!$F$15</f>
        <v>0</v>
      </c>
      <c r="X250" s="36">
        <f>SUMIFS(СВЦЭМ!$G$34:$G$777,СВЦЭМ!$A$34:$A$777,$A250,СВЦЭМ!$B$33:$B$776,X$225)+'СЕТ СН'!$F$15</f>
        <v>0</v>
      </c>
      <c r="Y250" s="36">
        <f>SUMIFS(СВЦЭМ!$G$34:$G$777,СВЦЭМ!$A$34:$A$777,$A250,СВЦЭМ!$B$33:$B$776,Y$225)+'СЕТ СН'!$F$15</f>
        <v>0</v>
      </c>
    </row>
    <row r="251" spans="1:25" ht="15.75" hidden="1" x14ac:dyDescent="0.2">
      <c r="A251" s="35">
        <f t="shared" si="6"/>
        <v>44191</v>
      </c>
      <c r="B251" s="36">
        <f>SUMIFS(СВЦЭМ!$G$34:$G$777,СВЦЭМ!$A$34:$A$777,$A251,СВЦЭМ!$B$33:$B$776,B$225)+'СЕТ СН'!$F$15</f>
        <v>0</v>
      </c>
      <c r="C251" s="36">
        <f>SUMIFS(СВЦЭМ!$G$34:$G$777,СВЦЭМ!$A$34:$A$777,$A251,СВЦЭМ!$B$33:$B$776,C$225)+'СЕТ СН'!$F$15</f>
        <v>0</v>
      </c>
      <c r="D251" s="36">
        <f>SUMIFS(СВЦЭМ!$G$34:$G$777,СВЦЭМ!$A$34:$A$777,$A251,СВЦЭМ!$B$33:$B$776,D$225)+'СЕТ СН'!$F$15</f>
        <v>0</v>
      </c>
      <c r="E251" s="36">
        <f>SUMIFS(СВЦЭМ!$G$34:$G$777,СВЦЭМ!$A$34:$A$777,$A251,СВЦЭМ!$B$33:$B$776,E$225)+'СЕТ СН'!$F$15</f>
        <v>0</v>
      </c>
      <c r="F251" s="36">
        <f>SUMIFS(СВЦЭМ!$G$34:$G$777,СВЦЭМ!$A$34:$A$777,$A251,СВЦЭМ!$B$33:$B$776,F$225)+'СЕТ СН'!$F$15</f>
        <v>0</v>
      </c>
      <c r="G251" s="36">
        <f>SUMIFS(СВЦЭМ!$G$34:$G$777,СВЦЭМ!$A$34:$A$777,$A251,СВЦЭМ!$B$33:$B$776,G$225)+'СЕТ СН'!$F$15</f>
        <v>0</v>
      </c>
      <c r="H251" s="36">
        <f>SUMIFS(СВЦЭМ!$G$34:$G$777,СВЦЭМ!$A$34:$A$777,$A251,СВЦЭМ!$B$33:$B$776,H$225)+'СЕТ СН'!$F$15</f>
        <v>0</v>
      </c>
      <c r="I251" s="36">
        <f>SUMIFS(СВЦЭМ!$G$34:$G$777,СВЦЭМ!$A$34:$A$777,$A251,СВЦЭМ!$B$33:$B$776,I$225)+'СЕТ СН'!$F$15</f>
        <v>0</v>
      </c>
      <c r="J251" s="36">
        <f>SUMIFS(СВЦЭМ!$G$34:$G$777,СВЦЭМ!$A$34:$A$777,$A251,СВЦЭМ!$B$33:$B$776,J$225)+'СЕТ СН'!$F$15</f>
        <v>0</v>
      </c>
      <c r="K251" s="36">
        <f>SUMIFS(СВЦЭМ!$G$34:$G$777,СВЦЭМ!$A$34:$A$777,$A251,СВЦЭМ!$B$33:$B$776,K$225)+'СЕТ СН'!$F$15</f>
        <v>0</v>
      </c>
      <c r="L251" s="36">
        <f>SUMIFS(СВЦЭМ!$G$34:$G$777,СВЦЭМ!$A$34:$A$777,$A251,СВЦЭМ!$B$33:$B$776,L$225)+'СЕТ СН'!$F$15</f>
        <v>0</v>
      </c>
      <c r="M251" s="36">
        <f>SUMIFS(СВЦЭМ!$G$34:$G$777,СВЦЭМ!$A$34:$A$777,$A251,СВЦЭМ!$B$33:$B$776,M$225)+'СЕТ СН'!$F$15</f>
        <v>0</v>
      </c>
      <c r="N251" s="36">
        <f>SUMIFS(СВЦЭМ!$G$34:$G$777,СВЦЭМ!$A$34:$A$777,$A251,СВЦЭМ!$B$33:$B$776,N$225)+'СЕТ СН'!$F$15</f>
        <v>0</v>
      </c>
      <c r="O251" s="36">
        <f>SUMIFS(СВЦЭМ!$G$34:$G$777,СВЦЭМ!$A$34:$A$777,$A251,СВЦЭМ!$B$33:$B$776,O$225)+'СЕТ СН'!$F$15</f>
        <v>0</v>
      </c>
      <c r="P251" s="36">
        <f>SUMIFS(СВЦЭМ!$G$34:$G$777,СВЦЭМ!$A$34:$A$777,$A251,СВЦЭМ!$B$33:$B$776,P$225)+'СЕТ СН'!$F$15</f>
        <v>0</v>
      </c>
      <c r="Q251" s="36">
        <f>SUMIFS(СВЦЭМ!$G$34:$G$777,СВЦЭМ!$A$34:$A$777,$A251,СВЦЭМ!$B$33:$B$776,Q$225)+'СЕТ СН'!$F$15</f>
        <v>0</v>
      </c>
      <c r="R251" s="36">
        <f>SUMIFS(СВЦЭМ!$G$34:$G$777,СВЦЭМ!$A$34:$A$777,$A251,СВЦЭМ!$B$33:$B$776,R$225)+'СЕТ СН'!$F$15</f>
        <v>0</v>
      </c>
      <c r="S251" s="36">
        <f>SUMIFS(СВЦЭМ!$G$34:$G$777,СВЦЭМ!$A$34:$A$777,$A251,СВЦЭМ!$B$33:$B$776,S$225)+'СЕТ СН'!$F$15</f>
        <v>0</v>
      </c>
      <c r="T251" s="36">
        <f>SUMIFS(СВЦЭМ!$G$34:$G$777,СВЦЭМ!$A$34:$A$777,$A251,СВЦЭМ!$B$33:$B$776,T$225)+'СЕТ СН'!$F$15</f>
        <v>0</v>
      </c>
      <c r="U251" s="36">
        <f>SUMIFS(СВЦЭМ!$G$34:$G$777,СВЦЭМ!$A$34:$A$777,$A251,СВЦЭМ!$B$33:$B$776,U$225)+'СЕТ СН'!$F$15</f>
        <v>0</v>
      </c>
      <c r="V251" s="36">
        <f>SUMIFS(СВЦЭМ!$G$34:$G$777,СВЦЭМ!$A$34:$A$777,$A251,СВЦЭМ!$B$33:$B$776,V$225)+'СЕТ СН'!$F$15</f>
        <v>0</v>
      </c>
      <c r="W251" s="36">
        <f>SUMIFS(СВЦЭМ!$G$34:$G$777,СВЦЭМ!$A$34:$A$777,$A251,СВЦЭМ!$B$33:$B$776,W$225)+'СЕТ СН'!$F$15</f>
        <v>0</v>
      </c>
      <c r="X251" s="36">
        <f>SUMIFS(СВЦЭМ!$G$34:$G$777,СВЦЭМ!$A$34:$A$777,$A251,СВЦЭМ!$B$33:$B$776,X$225)+'СЕТ СН'!$F$15</f>
        <v>0</v>
      </c>
      <c r="Y251" s="36">
        <f>SUMIFS(СВЦЭМ!$G$34:$G$777,СВЦЭМ!$A$34:$A$777,$A251,СВЦЭМ!$B$33:$B$776,Y$225)+'СЕТ СН'!$F$15</f>
        <v>0</v>
      </c>
    </row>
    <row r="252" spans="1:25" ht="15.75" hidden="1" x14ac:dyDescent="0.2">
      <c r="A252" s="35">
        <f t="shared" si="6"/>
        <v>44192</v>
      </c>
      <c r="B252" s="36">
        <f>SUMIFS(СВЦЭМ!$G$34:$G$777,СВЦЭМ!$A$34:$A$777,$A252,СВЦЭМ!$B$33:$B$776,B$225)+'СЕТ СН'!$F$15</f>
        <v>0</v>
      </c>
      <c r="C252" s="36">
        <f>SUMIFS(СВЦЭМ!$G$34:$G$777,СВЦЭМ!$A$34:$A$777,$A252,СВЦЭМ!$B$33:$B$776,C$225)+'СЕТ СН'!$F$15</f>
        <v>0</v>
      </c>
      <c r="D252" s="36">
        <f>SUMIFS(СВЦЭМ!$G$34:$G$777,СВЦЭМ!$A$34:$A$777,$A252,СВЦЭМ!$B$33:$B$776,D$225)+'СЕТ СН'!$F$15</f>
        <v>0</v>
      </c>
      <c r="E252" s="36">
        <f>SUMIFS(СВЦЭМ!$G$34:$G$777,СВЦЭМ!$A$34:$A$777,$A252,СВЦЭМ!$B$33:$B$776,E$225)+'СЕТ СН'!$F$15</f>
        <v>0</v>
      </c>
      <c r="F252" s="36">
        <f>SUMIFS(СВЦЭМ!$G$34:$G$777,СВЦЭМ!$A$34:$A$777,$A252,СВЦЭМ!$B$33:$B$776,F$225)+'СЕТ СН'!$F$15</f>
        <v>0</v>
      </c>
      <c r="G252" s="36">
        <f>SUMIFS(СВЦЭМ!$G$34:$G$777,СВЦЭМ!$A$34:$A$777,$A252,СВЦЭМ!$B$33:$B$776,G$225)+'СЕТ СН'!$F$15</f>
        <v>0</v>
      </c>
      <c r="H252" s="36">
        <f>SUMIFS(СВЦЭМ!$G$34:$G$777,СВЦЭМ!$A$34:$A$777,$A252,СВЦЭМ!$B$33:$B$776,H$225)+'СЕТ СН'!$F$15</f>
        <v>0</v>
      </c>
      <c r="I252" s="36">
        <f>SUMIFS(СВЦЭМ!$G$34:$G$777,СВЦЭМ!$A$34:$A$777,$A252,СВЦЭМ!$B$33:$B$776,I$225)+'СЕТ СН'!$F$15</f>
        <v>0</v>
      </c>
      <c r="J252" s="36">
        <f>SUMIFS(СВЦЭМ!$G$34:$G$777,СВЦЭМ!$A$34:$A$777,$A252,СВЦЭМ!$B$33:$B$776,J$225)+'СЕТ СН'!$F$15</f>
        <v>0</v>
      </c>
      <c r="K252" s="36">
        <f>SUMIFS(СВЦЭМ!$G$34:$G$777,СВЦЭМ!$A$34:$A$777,$A252,СВЦЭМ!$B$33:$B$776,K$225)+'СЕТ СН'!$F$15</f>
        <v>0</v>
      </c>
      <c r="L252" s="36">
        <f>SUMIFS(СВЦЭМ!$G$34:$G$777,СВЦЭМ!$A$34:$A$777,$A252,СВЦЭМ!$B$33:$B$776,L$225)+'СЕТ СН'!$F$15</f>
        <v>0</v>
      </c>
      <c r="M252" s="36">
        <f>SUMIFS(СВЦЭМ!$G$34:$G$777,СВЦЭМ!$A$34:$A$777,$A252,СВЦЭМ!$B$33:$B$776,M$225)+'СЕТ СН'!$F$15</f>
        <v>0</v>
      </c>
      <c r="N252" s="36">
        <f>SUMIFS(СВЦЭМ!$G$34:$G$777,СВЦЭМ!$A$34:$A$777,$A252,СВЦЭМ!$B$33:$B$776,N$225)+'СЕТ СН'!$F$15</f>
        <v>0</v>
      </c>
      <c r="O252" s="36">
        <f>SUMIFS(СВЦЭМ!$G$34:$G$777,СВЦЭМ!$A$34:$A$777,$A252,СВЦЭМ!$B$33:$B$776,O$225)+'СЕТ СН'!$F$15</f>
        <v>0</v>
      </c>
      <c r="P252" s="36">
        <f>SUMIFS(СВЦЭМ!$G$34:$G$777,СВЦЭМ!$A$34:$A$777,$A252,СВЦЭМ!$B$33:$B$776,P$225)+'СЕТ СН'!$F$15</f>
        <v>0</v>
      </c>
      <c r="Q252" s="36">
        <f>SUMIFS(СВЦЭМ!$G$34:$G$777,СВЦЭМ!$A$34:$A$777,$A252,СВЦЭМ!$B$33:$B$776,Q$225)+'СЕТ СН'!$F$15</f>
        <v>0</v>
      </c>
      <c r="R252" s="36">
        <f>SUMIFS(СВЦЭМ!$G$34:$G$777,СВЦЭМ!$A$34:$A$777,$A252,СВЦЭМ!$B$33:$B$776,R$225)+'СЕТ СН'!$F$15</f>
        <v>0</v>
      </c>
      <c r="S252" s="36">
        <f>SUMIFS(СВЦЭМ!$G$34:$G$777,СВЦЭМ!$A$34:$A$777,$A252,СВЦЭМ!$B$33:$B$776,S$225)+'СЕТ СН'!$F$15</f>
        <v>0</v>
      </c>
      <c r="T252" s="36">
        <f>SUMIFS(СВЦЭМ!$G$34:$G$777,СВЦЭМ!$A$34:$A$777,$A252,СВЦЭМ!$B$33:$B$776,T$225)+'СЕТ СН'!$F$15</f>
        <v>0</v>
      </c>
      <c r="U252" s="36">
        <f>SUMIFS(СВЦЭМ!$G$34:$G$777,СВЦЭМ!$A$34:$A$777,$A252,СВЦЭМ!$B$33:$B$776,U$225)+'СЕТ СН'!$F$15</f>
        <v>0</v>
      </c>
      <c r="V252" s="36">
        <f>SUMIFS(СВЦЭМ!$G$34:$G$777,СВЦЭМ!$A$34:$A$777,$A252,СВЦЭМ!$B$33:$B$776,V$225)+'СЕТ СН'!$F$15</f>
        <v>0</v>
      </c>
      <c r="W252" s="36">
        <f>SUMIFS(СВЦЭМ!$G$34:$G$777,СВЦЭМ!$A$34:$A$777,$A252,СВЦЭМ!$B$33:$B$776,W$225)+'СЕТ СН'!$F$15</f>
        <v>0</v>
      </c>
      <c r="X252" s="36">
        <f>SUMIFS(СВЦЭМ!$G$34:$G$777,СВЦЭМ!$A$34:$A$777,$A252,СВЦЭМ!$B$33:$B$776,X$225)+'СЕТ СН'!$F$15</f>
        <v>0</v>
      </c>
      <c r="Y252" s="36">
        <f>SUMIFS(СВЦЭМ!$G$34:$G$777,СВЦЭМ!$A$34:$A$777,$A252,СВЦЭМ!$B$33:$B$776,Y$225)+'СЕТ СН'!$F$15</f>
        <v>0</v>
      </c>
    </row>
    <row r="253" spans="1:25" ht="15.75" hidden="1" x14ac:dyDescent="0.2">
      <c r="A253" s="35">
        <f t="shared" si="6"/>
        <v>44193</v>
      </c>
      <c r="B253" s="36">
        <f>SUMIFS(СВЦЭМ!$G$34:$G$777,СВЦЭМ!$A$34:$A$777,$A253,СВЦЭМ!$B$33:$B$776,B$225)+'СЕТ СН'!$F$15</f>
        <v>0</v>
      </c>
      <c r="C253" s="36">
        <f>SUMIFS(СВЦЭМ!$G$34:$G$777,СВЦЭМ!$A$34:$A$777,$A253,СВЦЭМ!$B$33:$B$776,C$225)+'СЕТ СН'!$F$15</f>
        <v>0</v>
      </c>
      <c r="D253" s="36">
        <f>SUMIFS(СВЦЭМ!$G$34:$G$777,СВЦЭМ!$A$34:$A$777,$A253,СВЦЭМ!$B$33:$B$776,D$225)+'СЕТ СН'!$F$15</f>
        <v>0</v>
      </c>
      <c r="E253" s="36">
        <f>SUMIFS(СВЦЭМ!$G$34:$G$777,СВЦЭМ!$A$34:$A$777,$A253,СВЦЭМ!$B$33:$B$776,E$225)+'СЕТ СН'!$F$15</f>
        <v>0</v>
      </c>
      <c r="F253" s="36">
        <f>SUMIFS(СВЦЭМ!$G$34:$G$777,СВЦЭМ!$A$34:$A$777,$A253,СВЦЭМ!$B$33:$B$776,F$225)+'СЕТ СН'!$F$15</f>
        <v>0</v>
      </c>
      <c r="G253" s="36">
        <f>SUMIFS(СВЦЭМ!$G$34:$G$777,СВЦЭМ!$A$34:$A$777,$A253,СВЦЭМ!$B$33:$B$776,G$225)+'СЕТ СН'!$F$15</f>
        <v>0</v>
      </c>
      <c r="H253" s="36">
        <f>SUMIFS(СВЦЭМ!$G$34:$G$777,СВЦЭМ!$A$34:$A$777,$A253,СВЦЭМ!$B$33:$B$776,H$225)+'СЕТ СН'!$F$15</f>
        <v>0</v>
      </c>
      <c r="I253" s="36">
        <f>SUMIFS(СВЦЭМ!$G$34:$G$777,СВЦЭМ!$A$34:$A$777,$A253,СВЦЭМ!$B$33:$B$776,I$225)+'СЕТ СН'!$F$15</f>
        <v>0</v>
      </c>
      <c r="J253" s="36">
        <f>SUMIFS(СВЦЭМ!$G$34:$G$777,СВЦЭМ!$A$34:$A$777,$A253,СВЦЭМ!$B$33:$B$776,J$225)+'СЕТ СН'!$F$15</f>
        <v>0</v>
      </c>
      <c r="K253" s="36">
        <f>SUMIFS(СВЦЭМ!$G$34:$G$777,СВЦЭМ!$A$34:$A$777,$A253,СВЦЭМ!$B$33:$B$776,K$225)+'СЕТ СН'!$F$15</f>
        <v>0</v>
      </c>
      <c r="L253" s="36">
        <f>SUMIFS(СВЦЭМ!$G$34:$G$777,СВЦЭМ!$A$34:$A$777,$A253,СВЦЭМ!$B$33:$B$776,L$225)+'СЕТ СН'!$F$15</f>
        <v>0</v>
      </c>
      <c r="M253" s="36">
        <f>SUMIFS(СВЦЭМ!$G$34:$G$777,СВЦЭМ!$A$34:$A$777,$A253,СВЦЭМ!$B$33:$B$776,M$225)+'СЕТ СН'!$F$15</f>
        <v>0</v>
      </c>
      <c r="N253" s="36">
        <f>SUMIFS(СВЦЭМ!$G$34:$G$777,СВЦЭМ!$A$34:$A$777,$A253,СВЦЭМ!$B$33:$B$776,N$225)+'СЕТ СН'!$F$15</f>
        <v>0</v>
      </c>
      <c r="O253" s="36">
        <f>SUMIFS(СВЦЭМ!$G$34:$G$777,СВЦЭМ!$A$34:$A$777,$A253,СВЦЭМ!$B$33:$B$776,O$225)+'СЕТ СН'!$F$15</f>
        <v>0</v>
      </c>
      <c r="P253" s="36">
        <f>SUMIFS(СВЦЭМ!$G$34:$G$777,СВЦЭМ!$A$34:$A$777,$A253,СВЦЭМ!$B$33:$B$776,P$225)+'СЕТ СН'!$F$15</f>
        <v>0</v>
      </c>
      <c r="Q253" s="36">
        <f>SUMIFS(СВЦЭМ!$G$34:$G$777,СВЦЭМ!$A$34:$A$777,$A253,СВЦЭМ!$B$33:$B$776,Q$225)+'СЕТ СН'!$F$15</f>
        <v>0</v>
      </c>
      <c r="R253" s="36">
        <f>SUMIFS(СВЦЭМ!$G$34:$G$777,СВЦЭМ!$A$34:$A$777,$A253,СВЦЭМ!$B$33:$B$776,R$225)+'СЕТ СН'!$F$15</f>
        <v>0</v>
      </c>
      <c r="S253" s="36">
        <f>SUMIFS(СВЦЭМ!$G$34:$G$777,СВЦЭМ!$A$34:$A$777,$A253,СВЦЭМ!$B$33:$B$776,S$225)+'СЕТ СН'!$F$15</f>
        <v>0</v>
      </c>
      <c r="T253" s="36">
        <f>SUMIFS(СВЦЭМ!$G$34:$G$777,СВЦЭМ!$A$34:$A$777,$A253,СВЦЭМ!$B$33:$B$776,T$225)+'СЕТ СН'!$F$15</f>
        <v>0</v>
      </c>
      <c r="U253" s="36">
        <f>SUMIFS(СВЦЭМ!$G$34:$G$777,СВЦЭМ!$A$34:$A$777,$A253,СВЦЭМ!$B$33:$B$776,U$225)+'СЕТ СН'!$F$15</f>
        <v>0</v>
      </c>
      <c r="V253" s="36">
        <f>SUMIFS(СВЦЭМ!$G$34:$G$777,СВЦЭМ!$A$34:$A$777,$A253,СВЦЭМ!$B$33:$B$776,V$225)+'СЕТ СН'!$F$15</f>
        <v>0</v>
      </c>
      <c r="W253" s="36">
        <f>SUMIFS(СВЦЭМ!$G$34:$G$777,СВЦЭМ!$A$34:$A$777,$A253,СВЦЭМ!$B$33:$B$776,W$225)+'СЕТ СН'!$F$15</f>
        <v>0</v>
      </c>
      <c r="X253" s="36">
        <f>SUMIFS(СВЦЭМ!$G$34:$G$777,СВЦЭМ!$A$34:$A$777,$A253,СВЦЭМ!$B$33:$B$776,X$225)+'СЕТ СН'!$F$15</f>
        <v>0</v>
      </c>
      <c r="Y253" s="36">
        <f>SUMIFS(СВЦЭМ!$G$34:$G$777,СВЦЭМ!$A$34:$A$777,$A253,СВЦЭМ!$B$33:$B$776,Y$225)+'СЕТ СН'!$F$15</f>
        <v>0</v>
      </c>
    </row>
    <row r="254" spans="1:25" ht="15.75" hidden="1" x14ac:dyDescent="0.2">
      <c r="A254" s="35">
        <f t="shared" si="6"/>
        <v>44194</v>
      </c>
      <c r="B254" s="36">
        <f>SUMIFS(СВЦЭМ!$G$34:$G$777,СВЦЭМ!$A$34:$A$777,$A254,СВЦЭМ!$B$33:$B$776,B$225)+'СЕТ СН'!$F$15</f>
        <v>0</v>
      </c>
      <c r="C254" s="36">
        <f>SUMIFS(СВЦЭМ!$G$34:$G$777,СВЦЭМ!$A$34:$A$777,$A254,СВЦЭМ!$B$33:$B$776,C$225)+'СЕТ СН'!$F$15</f>
        <v>0</v>
      </c>
      <c r="D254" s="36">
        <f>SUMIFS(СВЦЭМ!$G$34:$G$777,СВЦЭМ!$A$34:$A$777,$A254,СВЦЭМ!$B$33:$B$776,D$225)+'СЕТ СН'!$F$15</f>
        <v>0</v>
      </c>
      <c r="E254" s="36">
        <f>SUMIFS(СВЦЭМ!$G$34:$G$777,СВЦЭМ!$A$34:$A$777,$A254,СВЦЭМ!$B$33:$B$776,E$225)+'СЕТ СН'!$F$15</f>
        <v>0</v>
      </c>
      <c r="F254" s="36">
        <f>SUMIFS(СВЦЭМ!$G$34:$G$777,СВЦЭМ!$A$34:$A$777,$A254,СВЦЭМ!$B$33:$B$776,F$225)+'СЕТ СН'!$F$15</f>
        <v>0</v>
      </c>
      <c r="G254" s="36">
        <f>SUMIFS(СВЦЭМ!$G$34:$G$777,СВЦЭМ!$A$34:$A$777,$A254,СВЦЭМ!$B$33:$B$776,G$225)+'СЕТ СН'!$F$15</f>
        <v>0</v>
      </c>
      <c r="H254" s="36">
        <f>SUMIFS(СВЦЭМ!$G$34:$G$777,СВЦЭМ!$A$34:$A$777,$A254,СВЦЭМ!$B$33:$B$776,H$225)+'СЕТ СН'!$F$15</f>
        <v>0</v>
      </c>
      <c r="I254" s="36">
        <f>SUMIFS(СВЦЭМ!$G$34:$G$777,СВЦЭМ!$A$34:$A$777,$A254,СВЦЭМ!$B$33:$B$776,I$225)+'СЕТ СН'!$F$15</f>
        <v>0</v>
      </c>
      <c r="J254" s="36">
        <f>SUMIFS(СВЦЭМ!$G$34:$G$777,СВЦЭМ!$A$34:$A$777,$A254,СВЦЭМ!$B$33:$B$776,J$225)+'СЕТ СН'!$F$15</f>
        <v>0</v>
      </c>
      <c r="K254" s="36">
        <f>SUMIFS(СВЦЭМ!$G$34:$G$777,СВЦЭМ!$A$34:$A$777,$A254,СВЦЭМ!$B$33:$B$776,K$225)+'СЕТ СН'!$F$15</f>
        <v>0</v>
      </c>
      <c r="L254" s="36">
        <f>SUMIFS(СВЦЭМ!$G$34:$G$777,СВЦЭМ!$A$34:$A$777,$A254,СВЦЭМ!$B$33:$B$776,L$225)+'СЕТ СН'!$F$15</f>
        <v>0</v>
      </c>
      <c r="M254" s="36">
        <f>SUMIFS(СВЦЭМ!$G$34:$G$777,СВЦЭМ!$A$34:$A$777,$A254,СВЦЭМ!$B$33:$B$776,M$225)+'СЕТ СН'!$F$15</f>
        <v>0</v>
      </c>
      <c r="N254" s="36">
        <f>SUMIFS(СВЦЭМ!$G$34:$G$777,СВЦЭМ!$A$34:$A$777,$A254,СВЦЭМ!$B$33:$B$776,N$225)+'СЕТ СН'!$F$15</f>
        <v>0</v>
      </c>
      <c r="O254" s="36">
        <f>SUMIFS(СВЦЭМ!$G$34:$G$777,СВЦЭМ!$A$34:$A$777,$A254,СВЦЭМ!$B$33:$B$776,O$225)+'СЕТ СН'!$F$15</f>
        <v>0</v>
      </c>
      <c r="P254" s="36">
        <f>SUMIFS(СВЦЭМ!$G$34:$G$777,СВЦЭМ!$A$34:$A$777,$A254,СВЦЭМ!$B$33:$B$776,P$225)+'СЕТ СН'!$F$15</f>
        <v>0</v>
      </c>
      <c r="Q254" s="36">
        <f>SUMIFS(СВЦЭМ!$G$34:$G$777,СВЦЭМ!$A$34:$A$777,$A254,СВЦЭМ!$B$33:$B$776,Q$225)+'СЕТ СН'!$F$15</f>
        <v>0</v>
      </c>
      <c r="R254" s="36">
        <f>SUMIFS(СВЦЭМ!$G$34:$G$777,СВЦЭМ!$A$34:$A$777,$A254,СВЦЭМ!$B$33:$B$776,R$225)+'СЕТ СН'!$F$15</f>
        <v>0</v>
      </c>
      <c r="S254" s="36">
        <f>SUMIFS(СВЦЭМ!$G$34:$G$777,СВЦЭМ!$A$34:$A$777,$A254,СВЦЭМ!$B$33:$B$776,S$225)+'СЕТ СН'!$F$15</f>
        <v>0</v>
      </c>
      <c r="T254" s="36">
        <f>SUMIFS(СВЦЭМ!$G$34:$G$777,СВЦЭМ!$A$34:$A$777,$A254,СВЦЭМ!$B$33:$B$776,T$225)+'СЕТ СН'!$F$15</f>
        <v>0</v>
      </c>
      <c r="U254" s="36">
        <f>SUMIFS(СВЦЭМ!$G$34:$G$777,СВЦЭМ!$A$34:$A$777,$A254,СВЦЭМ!$B$33:$B$776,U$225)+'СЕТ СН'!$F$15</f>
        <v>0</v>
      </c>
      <c r="V254" s="36">
        <f>SUMIFS(СВЦЭМ!$G$34:$G$777,СВЦЭМ!$A$34:$A$777,$A254,СВЦЭМ!$B$33:$B$776,V$225)+'СЕТ СН'!$F$15</f>
        <v>0</v>
      </c>
      <c r="W254" s="36">
        <f>SUMIFS(СВЦЭМ!$G$34:$G$777,СВЦЭМ!$A$34:$A$777,$A254,СВЦЭМ!$B$33:$B$776,W$225)+'СЕТ СН'!$F$15</f>
        <v>0</v>
      </c>
      <c r="X254" s="36">
        <f>SUMIFS(СВЦЭМ!$G$34:$G$777,СВЦЭМ!$A$34:$A$777,$A254,СВЦЭМ!$B$33:$B$776,X$225)+'СЕТ СН'!$F$15</f>
        <v>0</v>
      </c>
      <c r="Y254" s="36">
        <f>SUMIFS(СВЦЭМ!$G$34:$G$777,СВЦЭМ!$A$34:$A$777,$A254,СВЦЭМ!$B$33:$B$776,Y$225)+'СЕТ СН'!$F$15</f>
        <v>0</v>
      </c>
    </row>
    <row r="255" spans="1:25" ht="15.75" hidden="1" x14ac:dyDescent="0.2">
      <c r="A255" s="35">
        <f t="shared" si="6"/>
        <v>44195</v>
      </c>
      <c r="B255" s="36">
        <f>SUMIFS(СВЦЭМ!$G$34:$G$777,СВЦЭМ!$A$34:$A$777,$A255,СВЦЭМ!$B$33:$B$776,B$225)+'СЕТ СН'!$F$15</f>
        <v>0</v>
      </c>
      <c r="C255" s="36">
        <f>SUMIFS(СВЦЭМ!$G$34:$G$777,СВЦЭМ!$A$34:$A$777,$A255,СВЦЭМ!$B$33:$B$776,C$225)+'СЕТ СН'!$F$15</f>
        <v>0</v>
      </c>
      <c r="D255" s="36">
        <f>SUMIFS(СВЦЭМ!$G$34:$G$777,СВЦЭМ!$A$34:$A$777,$A255,СВЦЭМ!$B$33:$B$776,D$225)+'СЕТ СН'!$F$15</f>
        <v>0</v>
      </c>
      <c r="E255" s="36">
        <f>SUMIFS(СВЦЭМ!$G$34:$G$777,СВЦЭМ!$A$34:$A$777,$A255,СВЦЭМ!$B$33:$B$776,E$225)+'СЕТ СН'!$F$15</f>
        <v>0</v>
      </c>
      <c r="F255" s="36">
        <f>SUMIFS(СВЦЭМ!$G$34:$G$777,СВЦЭМ!$A$34:$A$777,$A255,СВЦЭМ!$B$33:$B$776,F$225)+'СЕТ СН'!$F$15</f>
        <v>0</v>
      </c>
      <c r="G255" s="36">
        <f>SUMIFS(СВЦЭМ!$G$34:$G$777,СВЦЭМ!$A$34:$A$777,$A255,СВЦЭМ!$B$33:$B$776,G$225)+'СЕТ СН'!$F$15</f>
        <v>0</v>
      </c>
      <c r="H255" s="36">
        <f>SUMIFS(СВЦЭМ!$G$34:$G$777,СВЦЭМ!$A$34:$A$777,$A255,СВЦЭМ!$B$33:$B$776,H$225)+'СЕТ СН'!$F$15</f>
        <v>0</v>
      </c>
      <c r="I255" s="36">
        <f>SUMIFS(СВЦЭМ!$G$34:$G$777,СВЦЭМ!$A$34:$A$777,$A255,СВЦЭМ!$B$33:$B$776,I$225)+'СЕТ СН'!$F$15</f>
        <v>0</v>
      </c>
      <c r="J255" s="36">
        <f>SUMIFS(СВЦЭМ!$G$34:$G$777,СВЦЭМ!$A$34:$A$777,$A255,СВЦЭМ!$B$33:$B$776,J$225)+'СЕТ СН'!$F$15</f>
        <v>0</v>
      </c>
      <c r="K255" s="36">
        <f>SUMIFS(СВЦЭМ!$G$34:$G$777,СВЦЭМ!$A$34:$A$777,$A255,СВЦЭМ!$B$33:$B$776,K$225)+'СЕТ СН'!$F$15</f>
        <v>0</v>
      </c>
      <c r="L255" s="36">
        <f>SUMIFS(СВЦЭМ!$G$34:$G$777,СВЦЭМ!$A$34:$A$777,$A255,СВЦЭМ!$B$33:$B$776,L$225)+'СЕТ СН'!$F$15</f>
        <v>0</v>
      </c>
      <c r="M255" s="36">
        <f>SUMIFS(СВЦЭМ!$G$34:$G$777,СВЦЭМ!$A$34:$A$777,$A255,СВЦЭМ!$B$33:$B$776,M$225)+'СЕТ СН'!$F$15</f>
        <v>0</v>
      </c>
      <c r="N255" s="36">
        <f>SUMIFS(СВЦЭМ!$G$34:$G$777,СВЦЭМ!$A$34:$A$777,$A255,СВЦЭМ!$B$33:$B$776,N$225)+'СЕТ СН'!$F$15</f>
        <v>0</v>
      </c>
      <c r="O255" s="36">
        <f>SUMIFS(СВЦЭМ!$G$34:$G$777,СВЦЭМ!$A$34:$A$777,$A255,СВЦЭМ!$B$33:$B$776,O$225)+'СЕТ СН'!$F$15</f>
        <v>0</v>
      </c>
      <c r="P255" s="36">
        <f>SUMIFS(СВЦЭМ!$G$34:$G$777,СВЦЭМ!$A$34:$A$777,$A255,СВЦЭМ!$B$33:$B$776,P$225)+'СЕТ СН'!$F$15</f>
        <v>0</v>
      </c>
      <c r="Q255" s="36">
        <f>SUMIFS(СВЦЭМ!$G$34:$G$777,СВЦЭМ!$A$34:$A$777,$A255,СВЦЭМ!$B$33:$B$776,Q$225)+'СЕТ СН'!$F$15</f>
        <v>0</v>
      </c>
      <c r="R255" s="36">
        <f>SUMIFS(СВЦЭМ!$G$34:$G$777,СВЦЭМ!$A$34:$A$777,$A255,СВЦЭМ!$B$33:$B$776,R$225)+'СЕТ СН'!$F$15</f>
        <v>0</v>
      </c>
      <c r="S255" s="36">
        <f>SUMIFS(СВЦЭМ!$G$34:$G$777,СВЦЭМ!$A$34:$A$777,$A255,СВЦЭМ!$B$33:$B$776,S$225)+'СЕТ СН'!$F$15</f>
        <v>0</v>
      </c>
      <c r="T255" s="36">
        <f>SUMIFS(СВЦЭМ!$G$34:$G$777,СВЦЭМ!$A$34:$A$777,$A255,СВЦЭМ!$B$33:$B$776,T$225)+'СЕТ СН'!$F$15</f>
        <v>0</v>
      </c>
      <c r="U255" s="36">
        <f>SUMIFS(СВЦЭМ!$G$34:$G$777,СВЦЭМ!$A$34:$A$777,$A255,СВЦЭМ!$B$33:$B$776,U$225)+'СЕТ СН'!$F$15</f>
        <v>0</v>
      </c>
      <c r="V255" s="36">
        <f>SUMIFS(СВЦЭМ!$G$34:$G$777,СВЦЭМ!$A$34:$A$777,$A255,СВЦЭМ!$B$33:$B$776,V$225)+'СЕТ СН'!$F$15</f>
        <v>0</v>
      </c>
      <c r="W255" s="36">
        <f>SUMIFS(СВЦЭМ!$G$34:$G$777,СВЦЭМ!$A$34:$A$777,$A255,СВЦЭМ!$B$33:$B$776,W$225)+'СЕТ СН'!$F$15</f>
        <v>0</v>
      </c>
      <c r="X255" s="36">
        <f>SUMIFS(СВЦЭМ!$G$34:$G$777,СВЦЭМ!$A$34:$A$777,$A255,СВЦЭМ!$B$33:$B$776,X$225)+'СЕТ СН'!$F$15</f>
        <v>0</v>
      </c>
      <c r="Y255" s="36">
        <f>SUMIFS(СВЦЭМ!$G$34:$G$777,СВЦЭМ!$A$34:$A$777,$A255,СВЦЭМ!$B$33:$B$776,Y$225)+'СЕТ СН'!$F$15</f>
        <v>0</v>
      </c>
    </row>
    <row r="256" spans="1:25" ht="15.75" hidden="1" x14ac:dyDescent="0.2">
      <c r="A256" s="35">
        <f t="shared" si="6"/>
        <v>44196</v>
      </c>
      <c r="B256" s="36">
        <f>SUMIFS(СВЦЭМ!$G$34:$G$777,СВЦЭМ!$A$34:$A$777,$A256,СВЦЭМ!$B$33:$B$776,B$225)+'СЕТ СН'!$F$15</f>
        <v>0</v>
      </c>
      <c r="C256" s="36">
        <f>SUMIFS(СВЦЭМ!$G$34:$G$777,СВЦЭМ!$A$34:$A$777,$A256,СВЦЭМ!$B$33:$B$776,C$225)+'СЕТ СН'!$F$15</f>
        <v>0</v>
      </c>
      <c r="D256" s="36">
        <f>SUMIFS(СВЦЭМ!$G$34:$G$777,СВЦЭМ!$A$34:$A$777,$A256,СВЦЭМ!$B$33:$B$776,D$225)+'СЕТ СН'!$F$15</f>
        <v>0</v>
      </c>
      <c r="E256" s="36">
        <f>SUMIFS(СВЦЭМ!$G$34:$G$777,СВЦЭМ!$A$34:$A$777,$A256,СВЦЭМ!$B$33:$B$776,E$225)+'СЕТ СН'!$F$15</f>
        <v>0</v>
      </c>
      <c r="F256" s="36">
        <f>SUMIFS(СВЦЭМ!$G$34:$G$777,СВЦЭМ!$A$34:$A$777,$A256,СВЦЭМ!$B$33:$B$776,F$225)+'СЕТ СН'!$F$15</f>
        <v>0</v>
      </c>
      <c r="G256" s="36">
        <f>SUMIFS(СВЦЭМ!$G$34:$G$777,СВЦЭМ!$A$34:$A$777,$A256,СВЦЭМ!$B$33:$B$776,G$225)+'СЕТ СН'!$F$15</f>
        <v>0</v>
      </c>
      <c r="H256" s="36">
        <f>SUMIFS(СВЦЭМ!$G$34:$G$777,СВЦЭМ!$A$34:$A$777,$A256,СВЦЭМ!$B$33:$B$776,H$225)+'СЕТ СН'!$F$15</f>
        <v>0</v>
      </c>
      <c r="I256" s="36">
        <f>SUMIFS(СВЦЭМ!$G$34:$G$777,СВЦЭМ!$A$34:$A$777,$A256,СВЦЭМ!$B$33:$B$776,I$225)+'СЕТ СН'!$F$15</f>
        <v>0</v>
      </c>
      <c r="J256" s="36">
        <f>SUMIFS(СВЦЭМ!$G$34:$G$777,СВЦЭМ!$A$34:$A$777,$A256,СВЦЭМ!$B$33:$B$776,J$225)+'СЕТ СН'!$F$15</f>
        <v>0</v>
      </c>
      <c r="K256" s="36">
        <f>SUMIFS(СВЦЭМ!$G$34:$G$777,СВЦЭМ!$A$34:$A$777,$A256,СВЦЭМ!$B$33:$B$776,K$225)+'СЕТ СН'!$F$15</f>
        <v>0</v>
      </c>
      <c r="L256" s="36">
        <f>SUMIFS(СВЦЭМ!$G$34:$G$777,СВЦЭМ!$A$34:$A$777,$A256,СВЦЭМ!$B$33:$B$776,L$225)+'СЕТ СН'!$F$15</f>
        <v>0</v>
      </c>
      <c r="M256" s="36">
        <f>SUMIFS(СВЦЭМ!$G$34:$G$777,СВЦЭМ!$A$34:$A$777,$A256,СВЦЭМ!$B$33:$B$776,M$225)+'СЕТ СН'!$F$15</f>
        <v>0</v>
      </c>
      <c r="N256" s="36">
        <f>SUMIFS(СВЦЭМ!$G$34:$G$777,СВЦЭМ!$A$34:$A$777,$A256,СВЦЭМ!$B$33:$B$776,N$225)+'СЕТ СН'!$F$15</f>
        <v>0</v>
      </c>
      <c r="O256" s="36">
        <f>SUMIFS(СВЦЭМ!$G$34:$G$777,СВЦЭМ!$A$34:$A$777,$A256,СВЦЭМ!$B$33:$B$776,O$225)+'СЕТ СН'!$F$15</f>
        <v>0</v>
      </c>
      <c r="P256" s="36">
        <f>SUMIFS(СВЦЭМ!$G$34:$G$777,СВЦЭМ!$A$34:$A$777,$A256,СВЦЭМ!$B$33:$B$776,P$225)+'СЕТ СН'!$F$15</f>
        <v>0</v>
      </c>
      <c r="Q256" s="36">
        <f>SUMIFS(СВЦЭМ!$G$34:$G$777,СВЦЭМ!$A$34:$A$777,$A256,СВЦЭМ!$B$33:$B$776,Q$225)+'СЕТ СН'!$F$15</f>
        <v>0</v>
      </c>
      <c r="R256" s="36">
        <f>SUMIFS(СВЦЭМ!$G$34:$G$777,СВЦЭМ!$A$34:$A$777,$A256,СВЦЭМ!$B$33:$B$776,R$225)+'СЕТ СН'!$F$15</f>
        <v>0</v>
      </c>
      <c r="S256" s="36">
        <f>SUMIFS(СВЦЭМ!$G$34:$G$777,СВЦЭМ!$A$34:$A$777,$A256,СВЦЭМ!$B$33:$B$776,S$225)+'СЕТ СН'!$F$15</f>
        <v>0</v>
      </c>
      <c r="T256" s="36">
        <f>SUMIFS(СВЦЭМ!$G$34:$G$777,СВЦЭМ!$A$34:$A$777,$A256,СВЦЭМ!$B$33:$B$776,T$225)+'СЕТ СН'!$F$15</f>
        <v>0</v>
      </c>
      <c r="U256" s="36">
        <f>SUMIFS(СВЦЭМ!$G$34:$G$777,СВЦЭМ!$A$34:$A$777,$A256,СВЦЭМ!$B$33:$B$776,U$225)+'СЕТ СН'!$F$15</f>
        <v>0</v>
      </c>
      <c r="V256" s="36">
        <f>SUMIFS(СВЦЭМ!$G$34:$G$777,СВЦЭМ!$A$34:$A$777,$A256,СВЦЭМ!$B$33:$B$776,V$225)+'СЕТ СН'!$F$15</f>
        <v>0</v>
      </c>
      <c r="W256" s="36">
        <f>SUMIFS(СВЦЭМ!$G$34:$G$777,СВЦЭМ!$A$34:$A$777,$A256,СВЦЭМ!$B$33:$B$776,W$225)+'СЕТ СН'!$F$15</f>
        <v>0</v>
      </c>
      <c r="X256" s="36">
        <f>SUMIFS(СВЦЭМ!$G$34:$G$777,СВЦЭМ!$A$34:$A$777,$A256,СВЦЭМ!$B$33:$B$776,X$225)+'СЕТ СН'!$F$15</f>
        <v>0</v>
      </c>
      <c r="Y256" s="36">
        <f>SUMIFS(СВЦЭМ!$G$34:$G$777,СВЦЭМ!$A$34:$A$777,$A256,СВЦЭМ!$B$33:$B$776,Y$225)+'СЕТ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6" t="s">
        <v>7</v>
      </c>
      <c r="B258" s="130" t="s">
        <v>117</v>
      </c>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2"/>
    </row>
    <row r="259" spans="1:27" ht="12.75" hidden="1" customHeight="1" x14ac:dyDescent="0.2">
      <c r="A259" s="137"/>
      <c r="B259" s="133"/>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5"/>
    </row>
    <row r="260" spans="1:27" s="46" customFormat="1" ht="12.75" hidden="1" customHeight="1" x14ac:dyDescent="0.2">
      <c r="A260" s="138"/>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01.12.2020</v>
      </c>
      <c r="B261" s="36">
        <f>SUMIFS(СВЦЭМ!$H$34:$H$777,СВЦЭМ!$A$34:$A$777,$A261,СВЦЭМ!$B$33:$B$776,B$260)+'СЕТ СН'!$F$15</f>
        <v>0</v>
      </c>
      <c r="C261" s="36">
        <f>SUMIFS(СВЦЭМ!$H$34:$H$777,СВЦЭМ!$A$34:$A$777,$A261,СВЦЭМ!$B$33:$B$776,C$260)+'СЕТ СН'!$F$15</f>
        <v>0</v>
      </c>
      <c r="D261" s="36">
        <f>SUMIFS(СВЦЭМ!$H$34:$H$777,СВЦЭМ!$A$34:$A$777,$A261,СВЦЭМ!$B$33:$B$776,D$260)+'СЕТ СН'!$F$15</f>
        <v>0</v>
      </c>
      <c r="E261" s="36">
        <f>SUMIFS(СВЦЭМ!$H$34:$H$777,СВЦЭМ!$A$34:$A$777,$A261,СВЦЭМ!$B$33:$B$776,E$260)+'СЕТ СН'!$F$15</f>
        <v>0</v>
      </c>
      <c r="F261" s="36">
        <f>SUMIFS(СВЦЭМ!$H$34:$H$777,СВЦЭМ!$A$34:$A$777,$A261,СВЦЭМ!$B$33:$B$776,F$260)+'СЕТ СН'!$F$15</f>
        <v>0</v>
      </c>
      <c r="G261" s="36">
        <f>SUMIFS(СВЦЭМ!$H$34:$H$777,СВЦЭМ!$A$34:$A$777,$A261,СВЦЭМ!$B$33:$B$776,G$260)+'СЕТ СН'!$F$15</f>
        <v>0</v>
      </c>
      <c r="H261" s="36">
        <f>SUMIFS(СВЦЭМ!$H$34:$H$777,СВЦЭМ!$A$34:$A$777,$A261,СВЦЭМ!$B$33:$B$776,H$260)+'СЕТ СН'!$F$15</f>
        <v>0</v>
      </c>
      <c r="I261" s="36">
        <f>SUMIFS(СВЦЭМ!$H$34:$H$777,СВЦЭМ!$A$34:$A$777,$A261,СВЦЭМ!$B$33:$B$776,I$260)+'СЕТ СН'!$F$15</f>
        <v>0</v>
      </c>
      <c r="J261" s="36">
        <f>SUMIFS(СВЦЭМ!$H$34:$H$777,СВЦЭМ!$A$34:$A$777,$A261,СВЦЭМ!$B$33:$B$776,J$260)+'СЕТ СН'!$F$15</f>
        <v>0</v>
      </c>
      <c r="K261" s="36">
        <f>SUMIFS(СВЦЭМ!$H$34:$H$777,СВЦЭМ!$A$34:$A$777,$A261,СВЦЭМ!$B$33:$B$776,K$260)+'СЕТ СН'!$F$15</f>
        <v>0</v>
      </c>
      <c r="L261" s="36">
        <f>SUMIFS(СВЦЭМ!$H$34:$H$777,СВЦЭМ!$A$34:$A$777,$A261,СВЦЭМ!$B$33:$B$776,L$260)+'СЕТ СН'!$F$15</f>
        <v>0</v>
      </c>
      <c r="M261" s="36">
        <f>SUMIFS(СВЦЭМ!$H$34:$H$777,СВЦЭМ!$A$34:$A$777,$A261,СВЦЭМ!$B$33:$B$776,M$260)+'СЕТ СН'!$F$15</f>
        <v>0</v>
      </c>
      <c r="N261" s="36">
        <f>SUMIFS(СВЦЭМ!$H$34:$H$777,СВЦЭМ!$A$34:$A$777,$A261,СВЦЭМ!$B$33:$B$776,N$260)+'СЕТ СН'!$F$15</f>
        <v>0</v>
      </c>
      <c r="O261" s="36">
        <f>SUMIFS(СВЦЭМ!$H$34:$H$777,СВЦЭМ!$A$34:$A$777,$A261,СВЦЭМ!$B$33:$B$776,O$260)+'СЕТ СН'!$F$15</f>
        <v>0</v>
      </c>
      <c r="P261" s="36">
        <f>SUMIFS(СВЦЭМ!$H$34:$H$777,СВЦЭМ!$A$34:$A$777,$A261,СВЦЭМ!$B$33:$B$776,P$260)+'СЕТ СН'!$F$15</f>
        <v>0</v>
      </c>
      <c r="Q261" s="36">
        <f>SUMIFS(СВЦЭМ!$H$34:$H$777,СВЦЭМ!$A$34:$A$777,$A261,СВЦЭМ!$B$33:$B$776,Q$260)+'СЕТ СН'!$F$15</f>
        <v>0</v>
      </c>
      <c r="R261" s="36">
        <f>SUMIFS(СВЦЭМ!$H$34:$H$777,СВЦЭМ!$A$34:$A$777,$A261,СВЦЭМ!$B$33:$B$776,R$260)+'СЕТ СН'!$F$15</f>
        <v>0</v>
      </c>
      <c r="S261" s="36">
        <f>SUMIFS(СВЦЭМ!$H$34:$H$777,СВЦЭМ!$A$34:$A$777,$A261,СВЦЭМ!$B$33:$B$776,S$260)+'СЕТ СН'!$F$15</f>
        <v>0</v>
      </c>
      <c r="T261" s="36">
        <f>SUMIFS(СВЦЭМ!$H$34:$H$777,СВЦЭМ!$A$34:$A$777,$A261,СВЦЭМ!$B$33:$B$776,T$260)+'СЕТ СН'!$F$15</f>
        <v>0</v>
      </c>
      <c r="U261" s="36">
        <f>SUMIFS(СВЦЭМ!$H$34:$H$777,СВЦЭМ!$A$34:$A$777,$A261,СВЦЭМ!$B$33:$B$776,U$260)+'СЕТ СН'!$F$15</f>
        <v>0</v>
      </c>
      <c r="V261" s="36">
        <f>SUMIFS(СВЦЭМ!$H$34:$H$777,СВЦЭМ!$A$34:$A$777,$A261,СВЦЭМ!$B$33:$B$776,V$260)+'СЕТ СН'!$F$15</f>
        <v>0</v>
      </c>
      <c r="W261" s="36">
        <f>SUMIFS(СВЦЭМ!$H$34:$H$777,СВЦЭМ!$A$34:$A$777,$A261,СВЦЭМ!$B$33:$B$776,W$260)+'СЕТ СН'!$F$15</f>
        <v>0</v>
      </c>
      <c r="X261" s="36">
        <f>SUMIFS(СВЦЭМ!$H$34:$H$777,СВЦЭМ!$A$34:$A$777,$A261,СВЦЭМ!$B$33:$B$776,X$260)+'СЕТ СН'!$F$15</f>
        <v>0</v>
      </c>
      <c r="Y261" s="36">
        <f>SUMIFS(СВЦЭМ!$H$34:$H$777,СВЦЭМ!$A$34:$A$777,$A261,СВЦЭМ!$B$33:$B$776,Y$260)+'СЕТ СН'!$F$15</f>
        <v>0</v>
      </c>
      <c r="AA261" s="45"/>
    </row>
    <row r="262" spans="1:27" ht="15.75" hidden="1" x14ac:dyDescent="0.2">
      <c r="A262" s="35">
        <f>A261+1</f>
        <v>44167</v>
      </c>
      <c r="B262" s="36">
        <f>SUMIFS(СВЦЭМ!$H$34:$H$777,СВЦЭМ!$A$34:$A$777,$A262,СВЦЭМ!$B$33:$B$776,B$260)+'СЕТ СН'!$F$15</f>
        <v>0</v>
      </c>
      <c r="C262" s="36">
        <f>SUMIFS(СВЦЭМ!$H$34:$H$777,СВЦЭМ!$A$34:$A$777,$A262,СВЦЭМ!$B$33:$B$776,C$260)+'СЕТ СН'!$F$15</f>
        <v>0</v>
      </c>
      <c r="D262" s="36">
        <f>SUMIFS(СВЦЭМ!$H$34:$H$777,СВЦЭМ!$A$34:$A$777,$A262,СВЦЭМ!$B$33:$B$776,D$260)+'СЕТ СН'!$F$15</f>
        <v>0</v>
      </c>
      <c r="E262" s="36">
        <f>SUMIFS(СВЦЭМ!$H$34:$H$777,СВЦЭМ!$A$34:$A$777,$A262,СВЦЭМ!$B$33:$B$776,E$260)+'СЕТ СН'!$F$15</f>
        <v>0</v>
      </c>
      <c r="F262" s="36">
        <f>SUMIFS(СВЦЭМ!$H$34:$H$777,СВЦЭМ!$A$34:$A$777,$A262,СВЦЭМ!$B$33:$B$776,F$260)+'СЕТ СН'!$F$15</f>
        <v>0</v>
      </c>
      <c r="G262" s="36">
        <f>SUMIFS(СВЦЭМ!$H$34:$H$777,СВЦЭМ!$A$34:$A$777,$A262,СВЦЭМ!$B$33:$B$776,G$260)+'СЕТ СН'!$F$15</f>
        <v>0</v>
      </c>
      <c r="H262" s="36">
        <f>SUMIFS(СВЦЭМ!$H$34:$H$777,СВЦЭМ!$A$34:$A$777,$A262,СВЦЭМ!$B$33:$B$776,H$260)+'СЕТ СН'!$F$15</f>
        <v>0</v>
      </c>
      <c r="I262" s="36">
        <f>SUMIFS(СВЦЭМ!$H$34:$H$777,СВЦЭМ!$A$34:$A$777,$A262,СВЦЭМ!$B$33:$B$776,I$260)+'СЕТ СН'!$F$15</f>
        <v>0</v>
      </c>
      <c r="J262" s="36">
        <f>SUMIFS(СВЦЭМ!$H$34:$H$777,СВЦЭМ!$A$34:$A$777,$A262,СВЦЭМ!$B$33:$B$776,J$260)+'СЕТ СН'!$F$15</f>
        <v>0</v>
      </c>
      <c r="K262" s="36">
        <f>SUMIFS(СВЦЭМ!$H$34:$H$777,СВЦЭМ!$A$34:$A$777,$A262,СВЦЭМ!$B$33:$B$776,K$260)+'СЕТ СН'!$F$15</f>
        <v>0</v>
      </c>
      <c r="L262" s="36">
        <f>SUMIFS(СВЦЭМ!$H$34:$H$777,СВЦЭМ!$A$34:$A$777,$A262,СВЦЭМ!$B$33:$B$776,L$260)+'СЕТ СН'!$F$15</f>
        <v>0</v>
      </c>
      <c r="M262" s="36">
        <f>SUMIFS(СВЦЭМ!$H$34:$H$777,СВЦЭМ!$A$34:$A$777,$A262,СВЦЭМ!$B$33:$B$776,M$260)+'СЕТ СН'!$F$15</f>
        <v>0</v>
      </c>
      <c r="N262" s="36">
        <f>SUMIFS(СВЦЭМ!$H$34:$H$777,СВЦЭМ!$A$34:$A$777,$A262,СВЦЭМ!$B$33:$B$776,N$260)+'СЕТ СН'!$F$15</f>
        <v>0</v>
      </c>
      <c r="O262" s="36">
        <f>SUMIFS(СВЦЭМ!$H$34:$H$777,СВЦЭМ!$A$34:$A$777,$A262,СВЦЭМ!$B$33:$B$776,O$260)+'СЕТ СН'!$F$15</f>
        <v>0</v>
      </c>
      <c r="P262" s="36">
        <f>SUMIFS(СВЦЭМ!$H$34:$H$777,СВЦЭМ!$A$34:$A$777,$A262,СВЦЭМ!$B$33:$B$776,P$260)+'СЕТ СН'!$F$15</f>
        <v>0</v>
      </c>
      <c r="Q262" s="36">
        <f>SUMIFS(СВЦЭМ!$H$34:$H$777,СВЦЭМ!$A$34:$A$777,$A262,СВЦЭМ!$B$33:$B$776,Q$260)+'СЕТ СН'!$F$15</f>
        <v>0</v>
      </c>
      <c r="R262" s="36">
        <f>SUMIFS(СВЦЭМ!$H$34:$H$777,СВЦЭМ!$A$34:$A$777,$A262,СВЦЭМ!$B$33:$B$776,R$260)+'СЕТ СН'!$F$15</f>
        <v>0</v>
      </c>
      <c r="S262" s="36">
        <f>SUMIFS(СВЦЭМ!$H$34:$H$777,СВЦЭМ!$A$34:$A$777,$A262,СВЦЭМ!$B$33:$B$776,S$260)+'СЕТ СН'!$F$15</f>
        <v>0</v>
      </c>
      <c r="T262" s="36">
        <f>SUMIFS(СВЦЭМ!$H$34:$H$777,СВЦЭМ!$A$34:$A$777,$A262,СВЦЭМ!$B$33:$B$776,T$260)+'СЕТ СН'!$F$15</f>
        <v>0</v>
      </c>
      <c r="U262" s="36">
        <f>SUMIFS(СВЦЭМ!$H$34:$H$777,СВЦЭМ!$A$34:$A$777,$A262,СВЦЭМ!$B$33:$B$776,U$260)+'СЕТ СН'!$F$15</f>
        <v>0</v>
      </c>
      <c r="V262" s="36">
        <f>SUMIFS(СВЦЭМ!$H$34:$H$777,СВЦЭМ!$A$34:$A$777,$A262,СВЦЭМ!$B$33:$B$776,V$260)+'СЕТ СН'!$F$15</f>
        <v>0</v>
      </c>
      <c r="W262" s="36">
        <f>SUMIFS(СВЦЭМ!$H$34:$H$777,СВЦЭМ!$A$34:$A$777,$A262,СВЦЭМ!$B$33:$B$776,W$260)+'СЕТ СН'!$F$15</f>
        <v>0</v>
      </c>
      <c r="X262" s="36">
        <f>SUMIFS(СВЦЭМ!$H$34:$H$777,СВЦЭМ!$A$34:$A$777,$A262,СВЦЭМ!$B$33:$B$776,X$260)+'СЕТ СН'!$F$15</f>
        <v>0</v>
      </c>
      <c r="Y262" s="36">
        <f>SUMIFS(СВЦЭМ!$H$34:$H$777,СВЦЭМ!$A$34:$A$777,$A262,СВЦЭМ!$B$33:$B$776,Y$260)+'СЕТ СН'!$F$15</f>
        <v>0</v>
      </c>
    </row>
    <row r="263" spans="1:27" ht="15.75" hidden="1" x14ac:dyDescent="0.2">
      <c r="A263" s="35">
        <f t="shared" ref="A263:A291" si="7">A262+1</f>
        <v>44168</v>
      </c>
      <c r="B263" s="36">
        <f>SUMIFS(СВЦЭМ!$H$34:$H$777,СВЦЭМ!$A$34:$A$777,$A263,СВЦЭМ!$B$33:$B$776,B$260)+'СЕТ СН'!$F$15</f>
        <v>0</v>
      </c>
      <c r="C263" s="36">
        <f>SUMIFS(СВЦЭМ!$H$34:$H$777,СВЦЭМ!$A$34:$A$777,$A263,СВЦЭМ!$B$33:$B$776,C$260)+'СЕТ СН'!$F$15</f>
        <v>0</v>
      </c>
      <c r="D263" s="36">
        <f>SUMIFS(СВЦЭМ!$H$34:$H$777,СВЦЭМ!$A$34:$A$777,$A263,СВЦЭМ!$B$33:$B$776,D$260)+'СЕТ СН'!$F$15</f>
        <v>0</v>
      </c>
      <c r="E263" s="36">
        <f>SUMIFS(СВЦЭМ!$H$34:$H$777,СВЦЭМ!$A$34:$A$777,$A263,СВЦЭМ!$B$33:$B$776,E$260)+'СЕТ СН'!$F$15</f>
        <v>0</v>
      </c>
      <c r="F263" s="36">
        <f>SUMIFS(СВЦЭМ!$H$34:$H$777,СВЦЭМ!$A$34:$A$777,$A263,СВЦЭМ!$B$33:$B$776,F$260)+'СЕТ СН'!$F$15</f>
        <v>0</v>
      </c>
      <c r="G263" s="36">
        <f>SUMIFS(СВЦЭМ!$H$34:$H$777,СВЦЭМ!$A$34:$A$777,$A263,СВЦЭМ!$B$33:$B$776,G$260)+'СЕТ СН'!$F$15</f>
        <v>0</v>
      </c>
      <c r="H263" s="36">
        <f>SUMIFS(СВЦЭМ!$H$34:$H$777,СВЦЭМ!$A$34:$A$777,$A263,СВЦЭМ!$B$33:$B$776,H$260)+'СЕТ СН'!$F$15</f>
        <v>0</v>
      </c>
      <c r="I263" s="36">
        <f>SUMIFS(СВЦЭМ!$H$34:$H$777,СВЦЭМ!$A$34:$A$777,$A263,СВЦЭМ!$B$33:$B$776,I$260)+'СЕТ СН'!$F$15</f>
        <v>0</v>
      </c>
      <c r="J263" s="36">
        <f>SUMIFS(СВЦЭМ!$H$34:$H$777,СВЦЭМ!$A$34:$A$777,$A263,СВЦЭМ!$B$33:$B$776,J$260)+'СЕТ СН'!$F$15</f>
        <v>0</v>
      </c>
      <c r="K263" s="36">
        <f>SUMIFS(СВЦЭМ!$H$34:$H$777,СВЦЭМ!$A$34:$A$777,$A263,СВЦЭМ!$B$33:$B$776,K$260)+'СЕТ СН'!$F$15</f>
        <v>0</v>
      </c>
      <c r="L263" s="36">
        <f>SUMIFS(СВЦЭМ!$H$34:$H$777,СВЦЭМ!$A$34:$A$777,$A263,СВЦЭМ!$B$33:$B$776,L$260)+'СЕТ СН'!$F$15</f>
        <v>0</v>
      </c>
      <c r="M263" s="36">
        <f>SUMIFS(СВЦЭМ!$H$34:$H$777,СВЦЭМ!$A$34:$A$777,$A263,СВЦЭМ!$B$33:$B$776,M$260)+'СЕТ СН'!$F$15</f>
        <v>0</v>
      </c>
      <c r="N263" s="36">
        <f>SUMIFS(СВЦЭМ!$H$34:$H$777,СВЦЭМ!$A$34:$A$777,$A263,СВЦЭМ!$B$33:$B$776,N$260)+'СЕТ СН'!$F$15</f>
        <v>0</v>
      </c>
      <c r="O263" s="36">
        <f>SUMIFS(СВЦЭМ!$H$34:$H$777,СВЦЭМ!$A$34:$A$777,$A263,СВЦЭМ!$B$33:$B$776,O$260)+'СЕТ СН'!$F$15</f>
        <v>0</v>
      </c>
      <c r="P263" s="36">
        <f>SUMIFS(СВЦЭМ!$H$34:$H$777,СВЦЭМ!$A$34:$A$777,$A263,СВЦЭМ!$B$33:$B$776,P$260)+'СЕТ СН'!$F$15</f>
        <v>0</v>
      </c>
      <c r="Q263" s="36">
        <f>SUMIFS(СВЦЭМ!$H$34:$H$777,СВЦЭМ!$A$34:$A$777,$A263,СВЦЭМ!$B$33:$B$776,Q$260)+'СЕТ СН'!$F$15</f>
        <v>0</v>
      </c>
      <c r="R263" s="36">
        <f>SUMIFS(СВЦЭМ!$H$34:$H$777,СВЦЭМ!$A$34:$A$777,$A263,СВЦЭМ!$B$33:$B$776,R$260)+'СЕТ СН'!$F$15</f>
        <v>0</v>
      </c>
      <c r="S263" s="36">
        <f>SUMIFS(СВЦЭМ!$H$34:$H$777,СВЦЭМ!$A$34:$A$777,$A263,СВЦЭМ!$B$33:$B$776,S$260)+'СЕТ СН'!$F$15</f>
        <v>0</v>
      </c>
      <c r="T263" s="36">
        <f>SUMIFS(СВЦЭМ!$H$34:$H$777,СВЦЭМ!$A$34:$A$777,$A263,СВЦЭМ!$B$33:$B$776,T$260)+'СЕТ СН'!$F$15</f>
        <v>0</v>
      </c>
      <c r="U263" s="36">
        <f>SUMIFS(СВЦЭМ!$H$34:$H$777,СВЦЭМ!$A$34:$A$777,$A263,СВЦЭМ!$B$33:$B$776,U$260)+'СЕТ СН'!$F$15</f>
        <v>0</v>
      </c>
      <c r="V263" s="36">
        <f>SUMIFS(СВЦЭМ!$H$34:$H$777,СВЦЭМ!$A$34:$A$777,$A263,СВЦЭМ!$B$33:$B$776,V$260)+'СЕТ СН'!$F$15</f>
        <v>0</v>
      </c>
      <c r="W263" s="36">
        <f>SUMIFS(СВЦЭМ!$H$34:$H$777,СВЦЭМ!$A$34:$A$777,$A263,СВЦЭМ!$B$33:$B$776,W$260)+'СЕТ СН'!$F$15</f>
        <v>0</v>
      </c>
      <c r="X263" s="36">
        <f>SUMIFS(СВЦЭМ!$H$34:$H$777,СВЦЭМ!$A$34:$A$777,$A263,СВЦЭМ!$B$33:$B$776,X$260)+'СЕТ СН'!$F$15</f>
        <v>0</v>
      </c>
      <c r="Y263" s="36">
        <f>SUMIFS(СВЦЭМ!$H$34:$H$777,СВЦЭМ!$A$34:$A$777,$A263,СВЦЭМ!$B$33:$B$776,Y$260)+'СЕТ СН'!$F$15</f>
        <v>0</v>
      </c>
    </row>
    <row r="264" spans="1:27" ht="15.75" hidden="1" x14ac:dyDescent="0.2">
      <c r="A264" s="35">
        <f t="shared" si="7"/>
        <v>44169</v>
      </c>
      <c r="B264" s="36">
        <f>SUMIFS(СВЦЭМ!$H$34:$H$777,СВЦЭМ!$A$34:$A$777,$A264,СВЦЭМ!$B$33:$B$776,B$260)+'СЕТ СН'!$F$15</f>
        <v>0</v>
      </c>
      <c r="C264" s="36">
        <f>SUMIFS(СВЦЭМ!$H$34:$H$777,СВЦЭМ!$A$34:$A$777,$A264,СВЦЭМ!$B$33:$B$776,C$260)+'СЕТ СН'!$F$15</f>
        <v>0</v>
      </c>
      <c r="D264" s="36">
        <f>SUMIFS(СВЦЭМ!$H$34:$H$777,СВЦЭМ!$A$34:$A$777,$A264,СВЦЭМ!$B$33:$B$776,D$260)+'СЕТ СН'!$F$15</f>
        <v>0</v>
      </c>
      <c r="E264" s="36">
        <f>SUMIFS(СВЦЭМ!$H$34:$H$777,СВЦЭМ!$A$34:$A$777,$A264,СВЦЭМ!$B$33:$B$776,E$260)+'СЕТ СН'!$F$15</f>
        <v>0</v>
      </c>
      <c r="F264" s="36">
        <f>SUMIFS(СВЦЭМ!$H$34:$H$777,СВЦЭМ!$A$34:$A$777,$A264,СВЦЭМ!$B$33:$B$776,F$260)+'СЕТ СН'!$F$15</f>
        <v>0</v>
      </c>
      <c r="G264" s="36">
        <f>SUMIFS(СВЦЭМ!$H$34:$H$777,СВЦЭМ!$A$34:$A$777,$A264,СВЦЭМ!$B$33:$B$776,G$260)+'СЕТ СН'!$F$15</f>
        <v>0</v>
      </c>
      <c r="H264" s="36">
        <f>SUMIFS(СВЦЭМ!$H$34:$H$777,СВЦЭМ!$A$34:$A$777,$A264,СВЦЭМ!$B$33:$B$776,H$260)+'СЕТ СН'!$F$15</f>
        <v>0</v>
      </c>
      <c r="I264" s="36">
        <f>SUMIFS(СВЦЭМ!$H$34:$H$777,СВЦЭМ!$A$34:$A$777,$A264,СВЦЭМ!$B$33:$B$776,I$260)+'СЕТ СН'!$F$15</f>
        <v>0</v>
      </c>
      <c r="J264" s="36">
        <f>SUMIFS(СВЦЭМ!$H$34:$H$777,СВЦЭМ!$A$34:$A$777,$A264,СВЦЭМ!$B$33:$B$776,J$260)+'СЕТ СН'!$F$15</f>
        <v>0</v>
      </c>
      <c r="K264" s="36">
        <f>SUMIFS(СВЦЭМ!$H$34:$H$777,СВЦЭМ!$A$34:$A$777,$A264,СВЦЭМ!$B$33:$B$776,K$260)+'СЕТ СН'!$F$15</f>
        <v>0</v>
      </c>
      <c r="L264" s="36">
        <f>SUMIFS(СВЦЭМ!$H$34:$H$777,СВЦЭМ!$A$34:$A$777,$A264,СВЦЭМ!$B$33:$B$776,L$260)+'СЕТ СН'!$F$15</f>
        <v>0</v>
      </c>
      <c r="M264" s="36">
        <f>SUMIFS(СВЦЭМ!$H$34:$H$777,СВЦЭМ!$A$34:$A$777,$A264,СВЦЭМ!$B$33:$B$776,M$260)+'СЕТ СН'!$F$15</f>
        <v>0</v>
      </c>
      <c r="N264" s="36">
        <f>SUMIFS(СВЦЭМ!$H$34:$H$777,СВЦЭМ!$A$34:$A$777,$A264,СВЦЭМ!$B$33:$B$776,N$260)+'СЕТ СН'!$F$15</f>
        <v>0</v>
      </c>
      <c r="O264" s="36">
        <f>SUMIFS(СВЦЭМ!$H$34:$H$777,СВЦЭМ!$A$34:$A$777,$A264,СВЦЭМ!$B$33:$B$776,O$260)+'СЕТ СН'!$F$15</f>
        <v>0</v>
      </c>
      <c r="P264" s="36">
        <f>SUMIFS(СВЦЭМ!$H$34:$H$777,СВЦЭМ!$A$34:$A$777,$A264,СВЦЭМ!$B$33:$B$776,P$260)+'СЕТ СН'!$F$15</f>
        <v>0</v>
      </c>
      <c r="Q264" s="36">
        <f>SUMIFS(СВЦЭМ!$H$34:$H$777,СВЦЭМ!$A$34:$A$777,$A264,СВЦЭМ!$B$33:$B$776,Q$260)+'СЕТ СН'!$F$15</f>
        <v>0</v>
      </c>
      <c r="R264" s="36">
        <f>SUMIFS(СВЦЭМ!$H$34:$H$777,СВЦЭМ!$A$34:$A$777,$A264,СВЦЭМ!$B$33:$B$776,R$260)+'СЕТ СН'!$F$15</f>
        <v>0</v>
      </c>
      <c r="S264" s="36">
        <f>SUMIFS(СВЦЭМ!$H$34:$H$777,СВЦЭМ!$A$34:$A$777,$A264,СВЦЭМ!$B$33:$B$776,S$260)+'СЕТ СН'!$F$15</f>
        <v>0</v>
      </c>
      <c r="T264" s="36">
        <f>SUMIFS(СВЦЭМ!$H$34:$H$777,СВЦЭМ!$A$34:$A$777,$A264,СВЦЭМ!$B$33:$B$776,T$260)+'СЕТ СН'!$F$15</f>
        <v>0</v>
      </c>
      <c r="U264" s="36">
        <f>SUMIFS(СВЦЭМ!$H$34:$H$777,СВЦЭМ!$A$34:$A$777,$A264,СВЦЭМ!$B$33:$B$776,U$260)+'СЕТ СН'!$F$15</f>
        <v>0</v>
      </c>
      <c r="V264" s="36">
        <f>SUMIFS(СВЦЭМ!$H$34:$H$777,СВЦЭМ!$A$34:$A$777,$A264,СВЦЭМ!$B$33:$B$776,V$260)+'СЕТ СН'!$F$15</f>
        <v>0</v>
      </c>
      <c r="W264" s="36">
        <f>SUMIFS(СВЦЭМ!$H$34:$H$777,СВЦЭМ!$A$34:$A$777,$A264,СВЦЭМ!$B$33:$B$776,W$260)+'СЕТ СН'!$F$15</f>
        <v>0</v>
      </c>
      <c r="X264" s="36">
        <f>SUMIFS(СВЦЭМ!$H$34:$H$777,СВЦЭМ!$A$34:$A$777,$A264,СВЦЭМ!$B$33:$B$776,X$260)+'СЕТ СН'!$F$15</f>
        <v>0</v>
      </c>
      <c r="Y264" s="36">
        <f>SUMIFS(СВЦЭМ!$H$34:$H$777,СВЦЭМ!$A$34:$A$777,$A264,СВЦЭМ!$B$33:$B$776,Y$260)+'СЕТ СН'!$F$15</f>
        <v>0</v>
      </c>
    </row>
    <row r="265" spans="1:27" ht="15.75" hidden="1" x14ac:dyDescent="0.2">
      <c r="A265" s="35">
        <f t="shared" si="7"/>
        <v>44170</v>
      </c>
      <c r="B265" s="36">
        <f>SUMIFS(СВЦЭМ!$H$34:$H$777,СВЦЭМ!$A$34:$A$777,$A265,СВЦЭМ!$B$33:$B$776,B$260)+'СЕТ СН'!$F$15</f>
        <v>0</v>
      </c>
      <c r="C265" s="36">
        <f>SUMIFS(СВЦЭМ!$H$34:$H$777,СВЦЭМ!$A$34:$A$777,$A265,СВЦЭМ!$B$33:$B$776,C$260)+'СЕТ СН'!$F$15</f>
        <v>0</v>
      </c>
      <c r="D265" s="36">
        <f>SUMIFS(СВЦЭМ!$H$34:$H$777,СВЦЭМ!$A$34:$A$777,$A265,СВЦЭМ!$B$33:$B$776,D$260)+'СЕТ СН'!$F$15</f>
        <v>0</v>
      </c>
      <c r="E265" s="36">
        <f>SUMIFS(СВЦЭМ!$H$34:$H$777,СВЦЭМ!$A$34:$A$777,$A265,СВЦЭМ!$B$33:$B$776,E$260)+'СЕТ СН'!$F$15</f>
        <v>0</v>
      </c>
      <c r="F265" s="36">
        <f>SUMIFS(СВЦЭМ!$H$34:$H$777,СВЦЭМ!$A$34:$A$777,$A265,СВЦЭМ!$B$33:$B$776,F$260)+'СЕТ СН'!$F$15</f>
        <v>0</v>
      </c>
      <c r="G265" s="36">
        <f>SUMIFS(СВЦЭМ!$H$34:$H$777,СВЦЭМ!$A$34:$A$777,$A265,СВЦЭМ!$B$33:$B$776,G$260)+'СЕТ СН'!$F$15</f>
        <v>0</v>
      </c>
      <c r="H265" s="36">
        <f>SUMIFS(СВЦЭМ!$H$34:$H$777,СВЦЭМ!$A$34:$A$777,$A265,СВЦЭМ!$B$33:$B$776,H$260)+'СЕТ СН'!$F$15</f>
        <v>0</v>
      </c>
      <c r="I265" s="36">
        <f>SUMIFS(СВЦЭМ!$H$34:$H$777,СВЦЭМ!$A$34:$A$777,$A265,СВЦЭМ!$B$33:$B$776,I$260)+'СЕТ СН'!$F$15</f>
        <v>0</v>
      </c>
      <c r="J265" s="36">
        <f>SUMIFS(СВЦЭМ!$H$34:$H$777,СВЦЭМ!$A$34:$A$777,$A265,СВЦЭМ!$B$33:$B$776,J$260)+'СЕТ СН'!$F$15</f>
        <v>0</v>
      </c>
      <c r="K265" s="36">
        <f>SUMIFS(СВЦЭМ!$H$34:$H$777,СВЦЭМ!$A$34:$A$777,$A265,СВЦЭМ!$B$33:$B$776,K$260)+'СЕТ СН'!$F$15</f>
        <v>0</v>
      </c>
      <c r="L265" s="36">
        <f>SUMIFS(СВЦЭМ!$H$34:$H$777,СВЦЭМ!$A$34:$A$777,$A265,СВЦЭМ!$B$33:$B$776,L$260)+'СЕТ СН'!$F$15</f>
        <v>0</v>
      </c>
      <c r="M265" s="36">
        <f>SUMIFS(СВЦЭМ!$H$34:$H$777,СВЦЭМ!$A$34:$A$777,$A265,СВЦЭМ!$B$33:$B$776,M$260)+'СЕТ СН'!$F$15</f>
        <v>0</v>
      </c>
      <c r="N265" s="36">
        <f>SUMIFS(СВЦЭМ!$H$34:$H$777,СВЦЭМ!$A$34:$A$777,$A265,СВЦЭМ!$B$33:$B$776,N$260)+'СЕТ СН'!$F$15</f>
        <v>0</v>
      </c>
      <c r="O265" s="36">
        <f>SUMIFS(СВЦЭМ!$H$34:$H$777,СВЦЭМ!$A$34:$A$777,$A265,СВЦЭМ!$B$33:$B$776,O$260)+'СЕТ СН'!$F$15</f>
        <v>0</v>
      </c>
      <c r="P265" s="36">
        <f>SUMIFS(СВЦЭМ!$H$34:$H$777,СВЦЭМ!$A$34:$A$777,$A265,СВЦЭМ!$B$33:$B$776,P$260)+'СЕТ СН'!$F$15</f>
        <v>0</v>
      </c>
      <c r="Q265" s="36">
        <f>SUMIFS(СВЦЭМ!$H$34:$H$777,СВЦЭМ!$A$34:$A$777,$A265,СВЦЭМ!$B$33:$B$776,Q$260)+'СЕТ СН'!$F$15</f>
        <v>0</v>
      </c>
      <c r="R265" s="36">
        <f>SUMIFS(СВЦЭМ!$H$34:$H$777,СВЦЭМ!$A$34:$A$777,$A265,СВЦЭМ!$B$33:$B$776,R$260)+'СЕТ СН'!$F$15</f>
        <v>0</v>
      </c>
      <c r="S265" s="36">
        <f>SUMIFS(СВЦЭМ!$H$34:$H$777,СВЦЭМ!$A$34:$A$777,$A265,СВЦЭМ!$B$33:$B$776,S$260)+'СЕТ СН'!$F$15</f>
        <v>0</v>
      </c>
      <c r="T265" s="36">
        <f>SUMIFS(СВЦЭМ!$H$34:$H$777,СВЦЭМ!$A$34:$A$777,$A265,СВЦЭМ!$B$33:$B$776,T$260)+'СЕТ СН'!$F$15</f>
        <v>0</v>
      </c>
      <c r="U265" s="36">
        <f>SUMIFS(СВЦЭМ!$H$34:$H$777,СВЦЭМ!$A$34:$A$777,$A265,СВЦЭМ!$B$33:$B$776,U$260)+'СЕТ СН'!$F$15</f>
        <v>0</v>
      </c>
      <c r="V265" s="36">
        <f>SUMIFS(СВЦЭМ!$H$34:$H$777,СВЦЭМ!$A$34:$A$777,$A265,СВЦЭМ!$B$33:$B$776,V$260)+'СЕТ СН'!$F$15</f>
        <v>0</v>
      </c>
      <c r="W265" s="36">
        <f>SUMIFS(СВЦЭМ!$H$34:$H$777,СВЦЭМ!$A$34:$A$777,$A265,СВЦЭМ!$B$33:$B$776,W$260)+'СЕТ СН'!$F$15</f>
        <v>0</v>
      </c>
      <c r="X265" s="36">
        <f>SUMIFS(СВЦЭМ!$H$34:$H$777,СВЦЭМ!$A$34:$A$777,$A265,СВЦЭМ!$B$33:$B$776,X$260)+'СЕТ СН'!$F$15</f>
        <v>0</v>
      </c>
      <c r="Y265" s="36">
        <f>SUMIFS(СВЦЭМ!$H$34:$H$777,СВЦЭМ!$A$34:$A$777,$A265,СВЦЭМ!$B$33:$B$776,Y$260)+'СЕТ СН'!$F$15</f>
        <v>0</v>
      </c>
    </row>
    <row r="266" spans="1:27" ht="15.75" hidden="1" x14ac:dyDescent="0.2">
      <c r="A266" s="35">
        <f t="shared" si="7"/>
        <v>44171</v>
      </c>
      <c r="B266" s="36">
        <f>SUMIFS(СВЦЭМ!$H$34:$H$777,СВЦЭМ!$A$34:$A$777,$A266,СВЦЭМ!$B$33:$B$776,B$260)+'СЕТ СН'!$F$15</f>
        <v>0</v>
      </c>
      <c r="C266" s="36">
        <f>SUMIFS(СВЦЭМ!$H$34:$H$777,СВЦЭМ!$A$34:$A$777,$A266,СВЦЭМ!$B$33:$B$776,C$260)+'СЕТ СН'!$F$15</f>
        <v>0</v>
      </c>
      <c r="D266" s="36">
        <f>SUMIFS(СВЦЭМ!$H$34:$H$777,СВЦЭМ!$A$34:$A$777,$A266,СВЦЭМ!$B$33:$B$776,D$260)+'СЕТ СН'!$F$15</f>
        <v>0</v>
      </c>
      <c r="E266" s="36">
        <f>SUMIFS(СВЦЭМ!$H$34:$H$777,СВЦЭМ!$A$34:$A$777,$A266,СВЦЭМ!$B$33:$B$776,E$260)+'СЕТ СН'!$F$15</f>
        <v>0</v>
      </c>
      <c r="F266" s="36">
        <f>SUMIFS(СВЦЭМ!$H$34:$H$777,СВЦЭМ!$A$34:$A$777,$A266,СВЦЭМ!$B$33:$B$776,F$260)+'СЕТ СН'!$F$15</f>
        <v>0</v>
      </c>
      <c r="G266" s="36">
        <f>SUMIFS(СВЦЭМ!$H$34:$H$777,СВЦЭМ!$A$34:$A$777,$A266,СВЦЭМ!$B$33:$B$776,G$260)+'СЕТ СН'!$F$15</f>
        <v>0</v>
      </c>
      <c r="H266" s="36">
        <f>SUMIFS(СВЦЭМ!$H$34:$H$777,СВЦЭМ!$A$34:$A$777,$A266,СВЦЭМ!$B$33:$B$776,H$260)+'СЕТ СН'!$F$15</f>
        <v>0</v>
      </c>
      <c r="I266" s="36">
        <f>SUMIFS(СВЦЭМ!$H$34:$H$777,СВЦЭМ!$A$34:$A$777,$A266,СВЦЭМ!$B$33:$B$776,I$260)+'СЕТ СН'!$F$15</f>
        <v>0</v>
      </c>
      <c r="J266" s="36">
        <f>SUMIFS(СВЦЭМ!$H$34:$H$777,СВЦЭМ!$A$34:$A$777,$A266,СВЦЭМ!$B$33:$B$776,J$260)+'СЕТ СН'!$F$15</f>
        <v>0</v>
      </c>
      <c r="K266" s="36">
        <f>SUMIFS(СВЦЭМ!$H$34:$H$777,СВЦЭМ!$A$34:$A$777,$A266,СВЦЭМ!$B$33:$B$776,K$260)+'СЕТ СН'!$F$15</f>
        <v>0</v>
      </c>
      <c r="L266" s="36">
        <f>SUMIFS(СВЦЭМ!$H$34:$H$777,СВЦЭМ!$A$34:$A$777,$A266,СВЦЭМ!$B$33:$B$776,L$260)+'СЕТ СН'!$F$15</f>
        <v>0</v>
      </c>
      <c r="M266" s="36">
        <f>SUMIFS(СВЦЭМ!$H$34:$H$777,СВЦЭМ!$A$34:$A$777,$A266,СВЦЭМ!$B$33:$B$776,M$260)+'СЕТ СН'!$F$15</f>
        <v>0</v>
      </c>
      <c r="N266" s="36">
        <f>SUMIFS(СВЦЭМ!$H$34:$H$777,СВЦЭМ!$A$34:$A$777,$A266,СВЦЭМ!$B$33:$B$776,N$260)+'СЕТ СН'!$F$15</f>
        <v>0</v>
      </c>
      <c r="O266" s="36">
        <f>SUMIFS(СВЦЭМ!$H$34:$H$777,СВЦЭМ!$A$34:$A$777,$A266,СВЦЭМ!$B$33:$B$776,O$260)+'СЕТ СН'!$F$15</f>
        <v>0</v>
      </c>
      <c r="P266" s="36">
        <f>SUMIFS(СВЦЭМ!$H$34:$H$777,СВЦЭМ!$A$34:$A$777,$A266,СВЦЭМ!$B$33:$B$776,P$260)+'СЕТ СН'!$F$15</f>
        <v>0</v>
      </c>
      <c r="Q266" s="36">
        <f>SUMIFS(СВЦЭМ!$H$34:$H$777,СВЦЭМ!$A$34:$A$777,$A266,СВЦЭМ!$B$33:$B$776,Q$260)+'СЕТ СН'!$F$15</f>
        <v>0</v>
      </c>
      <c r="R266" s="36">
        <f>SUMIFS(СВЦЭМ!$H$34:$H$777,СВЦЭМ!$A$34:$A$777,$A266,СВЦЭМ!$B$33:$B$776,R$260)+'СЕТ СН'!$F$15</f>
        <v>0</v>
      </c>
      <c r="S266" s="36">
        <f>SUMIFS(СВЦЭМ!$H$34:$H$777,СВЦЭМ!$A$34:$A$777,$A266,СВЦЭМ!$B$33:$B$776,S$260)+'СЕТ СН'!$F$15</f>
        <v>0</v>
      </c>
      <c r="T266" s="36">
        <f>SUMIFS(СВЦЭМ!$H$34:$H$777,СВЦЭМ!$A$34:$A$777,$A266,СВЦЭМ!$B$33:$B$776,T$260)+'СЕТ СН'!$F$15</f>
        <v>0</v>
      </c>
      <c r="U266" s="36">
        <f>SUMIFS(СВЦЭМ!$H$34:$H$777,СВЦЭМ!$A$34:$A$777,$A266,СВЦЭМ!$B$33:$B$776,U$260)+'СЕТ СН'!$F$15</f>
        <v>0</v>
      </c>
      <c r="V266" s="36">
        <f>SUMIFS(СВЦЭМ!$H$34:$H$777,СВЦЭМ!$A$34:$A$777,$A266,СВЦЭМ!$B$33:$B$776,V$260)+'СЕТ СН'!$F$15</f>
        <v>0</v>
      </c>
      <c r="W266" s="36">
        <f>SUMIFS(СВЦЭМ!$H$34:$H$777,СВЦЭМ!$A$34:$A$777,$A266,СВЦЭМ!$B$33:$B$776,W$260)+'СЕТ СН'!$F$15</f>
        <v>0</v>
      </c>
      <c r="X266" s="36">
        <f>SUMIFS(СВЦЭМ!$H$34:$H$777,СВЦЭМ!$A$34:$A$777,$A266,СВЦЭМ!$B$33:$B$776,X$260)+'СЕТ СН'!$F$15</f>
        <v>0</v>
      </c>
      <c r="Y266" s="36">
        <f>SUMIFS(СВЦЭМ!$H$34:$H$777,СВЦЭМ!$A$34:$A$777,$A266,СВЦЭМ!$B$33:$B$776,Y$260)+'СЕТ СН'!$F$15</f>
        <v>0</v>
      </c>
    </row>
    <row r="267" spans="1:27" ht="15.75" hidden="1" x14ac:dyDescent="0.2">
      <c r="A267" s="35">
        <f t="shared" si="7"/>
        <v>44172</v>
      </c>
      <c r="B267" s="36">
        <f>SUMIFS(СВЦЭМ!$H$34:$H$777,СВЦЭМ!$A$34:$A$777,$A267,СВЦЭМ!$B$33:$B$776,B$260)+'СЕТ СН'!$F$15</f>
        <v>0</v>
      </c>
      <c r="C267" s="36">
        <f>SUMIFS(СВЦЭМ!$H$34:$H$777,СВЦЭМ!$A$34:$A$777,$A267,СВЦЭМ!$B$33:$B$776,C$260)+'СЕТ СН'!$F$15</f>
        <v>0</v>
      </c>
      <c r="D267" s="36">
        <f>SUMIFS(СВЦЭМ!$H$34:$H$777,СВЦЭМ!$A$34:$A$777,$A267,СВЦЭМ!$B$33:$B$776,D$260)+'СЕТ СН'!$F$15</f>
        <v>0</v>
      </c>
      <c r="E267" s="36">
        <f>SUMIFS(СВЦЭМ!$H$34:$H$777,СВЦЭМ!$A$34:$A$777,$A267,СВЦЭМ!$B$33:$B$776,E$260)+'СЕТ СН'!$F$15</f>
        <v>0</v>
      </c>
      <c r="F267" s="36">
        <f>SUMIFS(СВЦЭМ!$H$34:$H$777,СВЦЭМ!$A$34:$A$777,$A267,СВЦЭМ!$B$33:$B$776,F$260)+'СЕТ СН'!$F$15</f>
        <v>0</v>
      </c>
      <c r="G267" s="36">
        <f>SUMIFS(СВЦЭМ!$H$34:$H$777,СВЦЭМ!$A$34:$A$777,$A267,СВЦЭМ!$B$33:$B$776,G$260)+'СЕТ СН'!$F$15</f>
        <v>0</v>
      </c>
      <c r="H267" s="36">
        <f>SUMIFS(СВЦЭМ!$H$34:$H$777,СВЦЭМ!$A$34:$A$777,$A267,СВЦЭМ!$B$33:$B$776,H$260)+'СЕТ СН'!$F$15</f>
        <v>0</v>
      </c>
      <c r="I267" s="36">
        <f>SUMIFS(СВЦЭМ!$H$34:$H$777,СВЦЭМ!$A$34:$A$777,$A267,СВЦЭМ!$B$33:$B$776,I$260)+'СЕТ СН'!$F$15</f>
        <v>0</v>
      </c>
      <c r="J267" s="36">
        <f>SUMIFS(СВЦЭМ!$H$34:$H$777,СВЦЭМ!$A$34:$A$777,$A267,СВЦЭМ!$B$33:$B$776,J$260)+'СЕТ СН'!$F$15</f>
        <v>0</v>
      </c>
      <c r="K267" s="36">
        <f>SUMIFS(СВЦЭМ!$H$34:$H$777,СВЦЭМ!$A$34:$A$777,$A267,СВЦЭМ!$B$33:$B$776,K$260)+'СЕТ СН'!$F$15</f>
        <v>0</v>
      </c>
      <c r="L267" s="36">
        <f>SUMIFS(СВЦЭМ!$H$34:$H$777,СВЦЭМ!$A$34:$A$777,$A267,СВЦЭМ!$B$33:$B$776,L$260)+'СЕТ СН'!$F$15</f>
        <v>0</v>
      </c>
      <c r="M267" s="36">
        <f>SUMIFS(СВЦЭМ!$H$34:$H$777,СВЦЭМ!$A$34:$A$777,$A267,СВЦЭМ!$B$33:$B$776,M$260)+'СЕТ СН'!$F$15</f>
        <v>0</v>
      </c>
      <c r="N267" s="36">
        <f>SUMIFS(СВЦЭМ!$H$34:$H$777,СВЦЭМ!$A$34:$A$777,$A267,СВЦЭМ!$B$33:$B$776,N$260)+'СЕТ СН'!$F$15</f>
        <v>0</v>
      </c>
      <c r="O267" s="36">
        <f>SUMIFS(СВЦЭМ!$H$34:$H$777,СВЦЭМ!$A$34:$A$777,$A267,СВЦЭМ!$B$33:$B$776,O$260)+'СЕТ СН'!$F$15</f>
        <v>0</v>
      </c>
      <c r="P267" s="36">
        <f>SUMIFS(СВЦЭМ!$H$34:$H$777,СВЦЭМ!$A$34:$A$777,$A267,СВЦЭМ!$B$33:$B$776,P$260)+'СЕТ СН'!$F$15</f>
        <v>0</v>
      </c>
      <c r="Q267" s="36">
        <f>SUMIFS(СВЦЭМ!$H$34:$H$777,СВЦЭМ!$A$34:$A$777,$A267,СВЦЭМ!$B$33:$B$776,Q$260)+'СЕТ СН'!$F$15</f>
        <v>0</v>
      </c>
      <c r="R267" s="36">
        <f>SUMIFS(СВЦЭМ!$H$34:$H$777,СВЦЭМ!$A$34:$A$777,$A267,СВЦЭМ!$B$33:$B$776,R$260)+'СЕТ СН'!$F$15</f>
        <v>0</v>
      </c>
      <c r="S267" s="36">
        <f>SUMIFS(СВЦЭМ!$H$34:$H$777,СВЦЭМ!$A$34:$A$777,$A267,СВЦЭМ!$B$33:$B$776,S$260)+'СЕТ СН'!$F$15</f>
        <v>0</v>
      </c>
      <c r="T267" s="36">
        <f>SUMIFS(СВЦЭМ!$H$34:$H$777,СВЦЭМ!$A$34:$A$777,$A267,СВЦЭМ!$B$33:$B$776,T$260)+'СЕТ СН'!$F$15</f>
        <v>0</v>
      </c>
      <c r="U267" s="36">
        <f>SUMIFS(СВЦЭМ!$H$34:$H$777,СВЦЭМ!$A$34:$A$777,$A267,СВЦЭМ!$B$33:$B$776,U$260)+'СЕТ СН'!$F$15</f>
        <v>0</v>
      </c>
      <c r="V267" s="36">
        <f>SUMIFS(СВЦЭМ!$H$34:$H$777,СВЦЭМ!$A$34:$A$777,$A267,СВЦЭМ!$B$33:$B$776,V$260)+'СЕТ СН'!$F$15</f>
        <v>0</v>
      </c>
      <c r="W267" s="36">
        <f>SUMIFS(СВЦЭМ!$H$34:$H$777,СВЦЭМ!$A$34:$A$777,$A267,СВЦЭМ!$B$33:$B$776,W$260)+'СЕТ СН'!$F$15</f>
        <v>0</v>
      </c>
      <c r="X267" s="36">
        <f>SUMIFS(СВЦЭМ!$H$34:$H$777,СВЦЭМ!$A$34:$A$777,$A267,СВЦЭМ!$B$33:$B$776,X$260)+'СЕТ СН'!$F$15</f>
        <v>0</v>
      </c>
      <c r="Y267" s="36">
        <f>SUMIFS(СВЦЭМ!$H$34:$H$777,СВЦЭМ!$A$34:$A$777,$A267,СВЦЭМ!$B$33:$B$776,Y$260)+'СЕТ СН'!$F$15</f>
        <v>0</v>
      </c>
    </row>
    <row r="268" spans="1:27" ht="15.75" hidden="1" x14ac:dyDescent="0.2">
      <c r="A268" s="35">
        <f t="shared" si="7"/>
        <v>44173</v>
      </c>
      <c r="B268" s="36">
        <f>SUMIFS(СВЦЭМ!$H$34:$H$777,СВЦЭМ!$A$34:$A$777,$A268,СВЦЭМ!$B$33:$B$776,B$260)+'СЕТ СН'!$F$15</f>
        <v>0</v>
      </c>
      <c r="C268" s="36">
        <f>SUMIFS(СВЦЭМ!$H$34:$H$777,СВЦЭМ!$A$34:$A$777,$A268,СВЦЭМ!$B$33:$B$776,C$260)+'СЕТ СН'!$F$15</f>
        <v>0</v>
      </c>
      <c r="D268" s="36">
        <f>SUMIFS(СВЦЭМ!$H$34:$H$777,СВЦЭМ!$A$34:$A$777,$A268,СВЦЭМ!$B$33:$B$776,D$260)+'СЕТ СН'!$F$15</f>
        <v>0</v>
      </c>
      <c r="E268" s="36">
        <f>SUMIFS(СВЦЭМ!$H$34:$H$777,СВЦЭМ!$A$34:$A$777,$A268,СВЦЭМ!$B$33:$B$776,E$260)+'СЕТ СН'!$F$15</f>
        <v>0</v>
      </c>
      <c r="F268" s="36">
        <f>SUMIFS(СВЦЭМ!$H$34:$H$777,СВЦЭМ!$A$34:$A$777,$A268,СВЦЭМ!$B$33:$B$776,F$260)+'СЕТ СН'!$F$15</f>
        <v>0</v>
      </c>
      <c r="G268" s="36">
        <f>SUMIFS(СВЦЭМ!$H$34:$H$777,СВЦЭМ!$A$34:$A$777,$A268,СВЦЭМ!$B$33:$B$776,G$260)+'СЕТ СН'!$F$15</f>
        <v>0</v>
      </c>
      <c r="H268" s="36">
        <f>SUMIFS(СВЦЭМ!$H$34:$H$777,СВЦЭМ!$A$34:$A$777,$A268,СВЦЭМ!$B$33:$B$776,H$260)+'СЕТ СН'!$F$15</f>
        <v>0</v>
      </c>
      <c r="I268" s="36">
        <f>SUMIFS(СВЦЭМ!$H$34:$H$777,СВЦЭМ!$A$34:$A$777,$A268,СВЦЭМ!$B$33:$B$776,I$260)+'СЕТ СН'!$F$15</f>
        <v>0</v>
      </c>
      <c r="J268" s="36">
        <f>SUMIFS(СВЦЭМ!$H$34:$H$777,СВЦЭМ!$A$34:$A$777,$A268,СВЦЭМ!$B$33:$B$776,J$260)+'СЕТ СН'!$F$15</f>
        <v>0</v>
      </c>
      <c r="K268" s="36">
        <f>SUMIFS(СВЦЭМ!$H$34:$H$777,СВЦЭМ!$A$34:$A$777,$A268,СВЦЭМ!$B$33:$B$776,K$260)+'СЕТ СН'!$F$15</f>
        <v>0</v>
      </c>
      <c r="L268" s="36">
        <f>SUMIFS(СВЦЭМ!$H$34:$H$777,СВЦЭМ!$A$34:$A$777,$A268,СВЦЭМ!$B$33:$B$776,L$260)+'СЕТ СН'!$F$15</f>
        <v>0</v>
      </c>
      <c r="M268" s="36">
        <f>SUMIFS(СВЦЭМ!$H$34:$H$777,СВЦЭМ!$A$34:$A$777,$A268,СВЦЭМ!$B$33:$B$776,M$260)+'СЕТ СН'!$F$15</f>
        <v>0</v>
      </c>
      <c r="N268" s="36">
        <f>SUMIFS(СВЦЭМ!$H$34:$H$777,СВЦЭМ!$A$34:$A$777,$A268,СВЦЭМ!$B$33:$B$776,N$260)+'СЕТ СН'!$F$15</f>
        <v>0</v>
      </c>
      <c r="O268" s="36">
        <f>SUMIFS(СВЦЭМ!$H$34:$H$777,СВЦЭМ!$A$34:$A$777,$A268,СВЦЭМ!$B$33:$B$776,O$260)+'СЕТ СН'!$F$15</f>
        <v>0</v>
      </c>
      <c r="P268" s="36">
        <f>SUMIFS(СВЦЭМ!$H$34:$H$777,СВЦЭМ!$A$34:$A$777,$A268,СВЦЭМ!$B$33:$B$776,P$260)+'СЕТ СН'!$F$15</f>
        <v>0</v>
      </c>
      <c r="Q268" s="36">
        <f>SUMIFS(СВЦЭМ!$H$34:$H$777,СВЦЭМ!$A$34:$A$777,$A268,СВЦЭМ!$B$33:$B$776,Q$260)+'СЕТ СН'!$F$15</f>
        <v>0</v>
      </c>
      <c r="R268" s="36">
        <f>SUMIFS(СВЦЭМ!$H$34:$H$777,СВЦЭМ!$A$34:$A$777,$A268,СВЦЭМ!$B$33:$B$776,R$260)+'СЕТ СН'!$F$15</f>
        <v>0</v>
      </c>
      <c r="S268" s="36">
        <f>SUMIFS(СВЦЭМ!$H$34:$H$777,СВЦЭМ!$A$34:$A$777,$A268,СВЦЭМ!$B$33:$B$776,S$260)+'СЕТ СН'!$F$15</f>
        <v>0</v>
      </c>
      <c r="T268" s="36">
        <f>SUMIFS(СВЦЭМ!$H$34:$H$777,СВЦЭМ!$A$34:$A$777,$A268,СВЦЭМ!$B$33:$B$776,T$260)+'СЕТ СН'!$F$15</f>
        <v>0</v>
      </c>
      <c r="U268" s="36">
        <f>SUMIFS(СВЦЭМ!$H$34:$H$777,СВЦЭМ!$A$34:$A$777,$A268,СВЦЭМ!$B$33:$B$776,U$260)+'СЕТ СН'!$F$15</f>
        <v>0</v>
      </c>
      <c r="V268" s="36">
        <f>SUMIFS(СВЦЭМ!$H$34:$H$777,СВЦЭМ!$A$34:$A$777,$A268,СВЦЭМ!$B$33:$B$776,V$260)+'СЕТ СН'!$F$15</f>
        <v>0</v>
      </c>
      <c r="W268" s="36">
        <f>SUMIFS(СВЦЭМ!$H$34:$H$777,СВЦЭМ!$A$34:$A$777,$A268,СВЦЭМ!$B$33:$B$776,W$260)+'СЕТ СН'!$F$15</f>
        <v>0</v>
      </c>
      <c r="X268" s="36">
        <f>SUMIFS(СВЦЭМ!$H$34:$H$777,СВЦЭМ!$A$34:$A$777,$A268,СВЦЭМ!$B$33:$B$776,X$260)+'СЕТ СН'!$F$15</f>
        <v>0</v>
      </c>
      <c r="Y268" s="36">
        <f>SUMIFS(СВЦЭМ!$H$34:$H$777,СВЦЭМ!$A$34:$A$777,$A268,СВЦЭМ!$B$33:$B$776,Y$260)+'СЕТ СН'!$F$15</f>
        <v>0</v>
      </c>
    </row>
    <row r="269" spans="1:27" ht="15.75" hidden="1" x14ac:dyDescent="0.2">
      <c r="A269" s="35">
        <f t="shared" si="7"/>
        <v>44174</v>
      </c>
      <c r="B269" s="36">
        <f>SUMIFS(СВЦЭМ!$H$34:$H$777,СВЦЭМ!$A$34:$A$777,$A269,СВЦЭМ!$B$33:$B$776,B$260)+'СЕТ СН'!$F$15</f>
        <v>0</v>
      </c>
      <c r="C269" s="36">
        <f>SUMIFS(СВЦЭМ!$H$34:$H$777,СВЦЭМ!$A$34:$A$777,$A269,СВЦЭМ!$B$33:$B$776,C$260)+'СЕТ СН'!$F$15</f>
        <v>0</v>
      </c>
      <c r="D269" s="36">
        <f>SUMIFS(СВЦЭМ!$H$34:$H$777,СВЦЭМ!$A$34:$A$777,$A269,СВЦЭМ!$B$33:$B$776,D$260)+'СЕТ СН'!$F$15</f>
        <v>0</v>
      </c>
      <c r="E269" s="36">
        <f>SUMIFS(СВЦЭМ!$H$34:$H$777,СВЦЭМ!$A$34:$A$777,$A269,СВЦЭМ!$B$33:$B$776,E$260)+'СЕТ СН'!$F$15</f>
        <v>0</v>
      </c>
      <c r="F269" s="36">
        <f>SUMIFS(СВЦЭМ!$H$34:$H$777,СВЦЭМ!$A$34:$A$777,$A269,СВЦЭМ!$B$33:$B$776,F$260)+'СЕТ СН'!$F$15</f>
        <v>0</v>
      </c>
      <c r="G269" s="36">
        <f>SUMIFS(СВЦЭМ!$H$34:$H$777,СВЦЭМ!$A$34:$A$777,$A269,СВЦЭМ!$B$33:$B$776,G$260)+'СЕТ СН'!$F$15</f>
        <v>0</v>
      </c>
      <c r="H269" s="36">
        <f>SUMIFS(СВЦЭМ!$H$34:$H$777,СВЦЭМ!$A$34:$A$777,$A269,СВЦЭМ!$B$33:$B$776,H$260)+'СЕТ СН'!$F$15</f>
        <v>0</v>
      </c>
      <c r="I269" s="36">
        <f>SUMIFS(СВЦЭМ!$H$34:$H$777,СВЦЭМ!$A$34:$A$777,$A269,СВЦЭМ!$B$33:$B$776,I$260)+'СЕТ СН'!$F$15</f>
        <v>0</v>
      </c>
      <c r="J269" s="36">
        <f>SUMIFS(СВЦЭМ!$H$34:$H$777,СВЦЭМ!$A$34:$A$777,$A269,СВЦЭМ!$B$33:$B$776,J$260)+'СЕТ СН'!$F$15</f>
        <v>0</v>
      </c>
      <c r="K269" s="36">
        <f>SUMIFS(СВЦЭМ!$H$34:$H$777,СВЦЭМ!$A$34:$A$777,$A269,СВЦЭМ!$B$33:$B$776,K$260)+'СЕТ СН'!$F$15</f>
        <v>0</v>
      </c>
      <c r="L269" s="36">
        <f>SUMIFS(СВЦЭМ!$H$34:$H$777,СВЦЭМ!$A$34:$A$777,$A269,СВЦЭМ!$B$33:$B$776,L$260)+'СЕТ СН'!$F$15</f>
        <v>0</v>
      </c>
      <c r="M269" s="36">
        <f>SUMIFS(СВЦЭМ!$H$34:$H$777,СВЦЭМ!$A$34:$A$777,$A269,СВЦЭМ!$B$33:$B$776,M$260)+'СЕТ СН'!$F$15</f>
        <v>0</v>
      </c>
      <c r="N269" s="36">
        <f>SUMIFS(СВЦЭМ!$H$34:$H$777,СВЦЭМ!$A$34:$A$777,$A269,СВЦЭМ!$B$33:$B$776,N$260)+'СЕТ СН'!$F$15</f>
        <v>0</v>
      </c>
      <c r="O269" s="36">
        <f>SUMIFS(СВЦЭМ!$H$34:$H$777,СВЦЭМ!$A$34:$A$777,$A269,СВЦЭМ!$B$33:$B$776,O$260)+'СЕТ СН'!$F$15</f>
        <v>0</v>
      </c>
      <c r="P269" s="36">
        <f>SUMIFS(СВЦЭМ!$H$34:$H$777,СВЦЭМ!$A$34:$A$777,$A269,СВЦЭМ!$B$33:$B$776,P$260)+'СЕТ СН'!$F$15</f>
        <v>0</v>
      </c>
      <c r="Q269" s="36">
        <f>SUMIFS(СВЦЭМ!$H$34:$H$777,СВЦЭМ!$A$34:$A$777,$A269,СВЦЭМ!$B$33:$B$776,Q$260)+'СЕТ СН'!$F$15</f>
        <v>0</v>
      </c>
      <c r="R269" s="36">
        <f>SUMIFS(СВЦЭМ!$H$34:$H$777,СВЦЭМ!$A$34:$A$777,$A269,СВЦЭМ!$B$33:$B$776,R$260)+'СЕТ СН'!$F$15</f>
        <v>0</v>
      </c>
      <c r="S269" s="36">
        <f>SUMIFS(СВЦЭМ!$H$34:$H$777,СВЦЭМ!$A$34:$A$777,$A269,СВЦЭМ!$B$33:$B$776,S$260)+'СЕТ СН'!$F$15</f>
        <v>0</v>
      </c>
      <c r="T269" s="36">
        <f>SUMIFS(СВЦЭМ!$H$34:$H$777,СВЦЭМ!$A$34:$A$777,$A269,СВЦЭМ!$B$33:$B$776,T$260)+'СЕТ СН'!$F$15</f>
        <v>0</v>
      </c>
      <c r="U269" s="36">
        <f>SUMIFS(СВЦЭМ!$H$34:$H$777,СВЦЭМ!$A$34:$A$777,$A269,СВЦЭМ!$B$33:$B$776,U$260)+'СЕТ СН'!$F$15</f>
        <v>0</v>
      </c>
      <c r="V269" s="36">
        <f>SUMIFS(СВЦЭМ!$H$34:$H$777,СВЦЭМ!$A$34:$A$777,$A269,СВЦЭМ!$B$33:$B$776,V$260)+'СЕТ СН'!$F$15</f>
        <v>0</v>
      </c>
      <c r="W269" s="36">
        <f>SUMIFS(СВЦЭМ!$H$34:$H$777,СВЦЭМ!$A$34:$A$777,$A269,СВЦЭМ!$B$33:$B$776,W$260)+'СЕТ СН'!$F$15</f>
        <v>0</v>
      </c>
      <c r="X269" s="36">
        <f>SUMIFS(СВЦЭМ!$H$34:$H$777,СВЦЭМ!$A$34:$A$777,$A269,СВЦЭМ!$B$33:$B$776,X$260)+'СЕТ СН'!$F$15</f>
        <v>0</v>
      </c>
      <c r="Y269" s="36">
        <f>SUMIFS(СВЦЭМ!$H$34:$H$777,СВЦЭМ!$A$34:$A$777,$A269,СВЦЭМ!$B$33:$B$776,Y$260)+'СЕТ СН'!$F$15</f>
        <v>0</v>
      </c>
    </row>
    <row r="270" spans="1:27" ht="15.75" hidden="1" x14ac:dyDescent="0.2">
      <c r="A270" s="35">
        <f t="shared" si="7"/>
        <v>44175</v>
      </c>
      <c r="B270" s="36">
        <f>SUMIFS(СВЦЭМ!$H$34:$H$777,СВЦЭМ!$A$34:$A$777,$A270,СВЦЭМ!$B$33:$B$776,B$260)+'СЕТ СН'!$F$15</f>
        <v>0</v>
      </c>
      <c r="C270" s="36">
        <f>SUMIFS(СВЦЭМ!$H$34:$H$777,СВЦЭМ!$A$34:$A$777,$A270,СВЦЭМ!$B$33:$B$776,C$260)+'СЕТ СН'!$F$15</f>
        <v>0</v>
      </c>
      <c r="D270" s="36">
        <f>SUMIFS(СВЦЭМ!$H$34:$H$777,СВЦЭМ!$A$34:$A$777,$A270,СВЦЭМ!$B$33:$B$776,D$260)+'СЕТ СН'!$F$15</f>
        <v>0</v>
      </c>
      <c r="E270" s="36">
        <f>SUMIFS(СВЦЭМ!$H$34:$H$777,СВЦЭМ!$A$34:$A$777,$A270,СВЦЭМ!$B$33:$B$776,E$260)+'СЕТ СН'!$F$15</f>
        <v>0</v>
      </c>
      <c r="F270" s="36">
        <f>SUMIFS(СВЦЭМ!$H$34:$H$777,СВЦЭМ!$A$34:$A$777,$A270,СВЦЭМ!$B$33:$B$776,F$260)+'СЕТ СН'!$F$15</f>
        <v>0</v>
      </c>
      <c r="G270" s="36">
        <f>SUMIFS(СВЦЭМ!$H$34:$H$777,СВЦЭМ!$A$34:$A$777,$A270,СВЦЭМ!$B$33:$B$776,G$260)+'СЕТ СН'!$F$15</f>
        <v>0</v>
      </c>
      <c r="H270" s="36">
        <f>SUMIFS(СВЦЭМ!$H$34:$H$777,СВЦЭМ!$A$34:$A$777,$A270,СВЦЭМ!$B$33:$B$776,H$260)+'СЕТ СН'!$F$15</f>
        <v>0</v>
      </c>
      <c r="I270" s="36">
        <f>SUMIFS(СВЦЭМ!$H$34:$H$777,СВЦЭМ!$A$34:$A$777,$A270,СВЦЭМ!$B$33:$B$776,I$260)+'СЕТ СН'!$F$15</f>
        <v>0</v>
      </c>
      <c r="J270" s="36">
        <f>SUMIFS(СВЦЭМ!$H$34:$H$777,СВЦЭМ!$A$34:$A$777,$A270,СВЦЭМ!$B$33:$B$776,J$260)+'СЕТ СН'!$F$15</f>
        <v>0</v>
      </c>
      <c r="K270" s="36">
        <f>SUMIFS(СВЦЭМ!$H$34:$H$777,СВЦЭМ!$A$34:$A$777,$A270,СВЦЭМ!$B$33:$B$776,K$260)+'СЕТ СН'!$F$15</f>
        <v>0</v>
      </c>
      <c r="L270" s="36">
        <f>SUMIFS(СВЦЭМ!$H$34:$H$777,СВЦЭМ!$A$34:$A$777,$A270,СВЦЭМ!$B$33:$B$776,L$260)+'СЕТ СН'!$F$15</f>
        <v>0</v>
      </c>
      <c r="M270" s="36">
        <f>SUMIFS(СВЦЭМ!$H$34:$H$777,СВЦЭМ!$A$34:$A$777,$A270,СВЦЭМ!$B$33:$B$776,M$260)+'СЕТ СН'!$F$15</f>
        <v>0</v>
      </c>
      <c r="N270" s="36">
        <f>SUMIFS(СВЦЭМ!$H$34:$H$777,СВЦЭМ!$A$34:$A$777,$A270,СВЦЭМ!$B$33:$B$776,N$260)+'СЕТ СН'!$F$15</f>
        <v>0</v>
      </c>
      <c r="O270" s="36">
        <f>SUMIFS(СВЦЭМ!$H$34:$H$777,СВЦЭМ!$A$34:$A$777,$A270,СВЦЭМ!$B$33:$B$776,O$260)+'СЕТ СН'!$F$15</f>
        <v>0</v>
      </c>
      <c r="P270" s="36">
        <f>SUMIFS(СВЦЭМ!$H$34:$H$777,СВЦЭМ!$A$34:$A$777,$A270,СВЦЭМ!$B$33:$B$776,P$260)+'СЕТ СН'!$F$15</f>
        <v>0</v>
      </c>
      <c r="Q270" s="36">
        <f>SUMIFS(СВЦЭМ!$H$34:$H$777,СВЦЭМ!$A$34:$A$777,$A270,СВЦЭМ!$B$33:$B$776,Q$260)+'СЕТ СН'!$F$15</f>
        <v>0</v>
      </c>
      <c r="R270" s="36">
        <f>SUMIFS(СВЦЭМ!$H$34:$H$777,СВЦЭМ!$A$34:$A$777,$A270,СВЦЭМ!$B$33:$B$776,R$260)+'СЕТ СН'!$F$15</f>
        <v>0</v>
      </c>
      <c r="S270" s="36">
        <f>SUMIFS(СВЦЭМ!$H$34:$H$777,СВЦЭМ!$A$34:$A$777,$A270,СВЦЭМ!$B$33:$B$776,S$260)+'СЕТ СН'!$F$15</f>
        <v>0</v>
      </c>
      <c r="T270" s="36">
        <f>SUMIFS(СВЦЭМ!$H$34:$H$777,СВЦЭМ!$A$34:$A$777,$A270,СВЦЭМ!$B$33:$B$776,T$260)+'СЕТ СН'!$F$15</f>
        <v>0</v>
      </c>
      <c r="U270" s="36">
        <f>SUMIFS(СВЦЭМ!$H$34:$H$777,СВЦЭМ!$A$34:$A$777,$A270,СВЦЭМ!$B$33:$B$776,U$260)+'СЕТ СН'!$F$15</f>
        <v>0</v>
      </c>
      <c r="V270" s="36">
        <f>SUMIFS(СВЦЭМ!$H$34:$H$777,СВЦЭМ!$A$34:$A$777,$A270,СВЦЭМ!$B$33:$B$776,V$260)+'СЕТ СН'!$F$15</f>
        <v>0</v>
      </c>
      <c r="W270" s="36">
        <f>SUMIFS(СВЦЭМ!$H$34:$H$777,СВЦЭМ!$A$34:$A$777,$A270,СВЦЭМ!$B$33:$B$776,W$260)+'СЕТ СН'!$F$15</f>
        <v>0</v>
      </c>
      <c r="X270" s="36">
        <f>SUMIFS(СВЦЭМ!$H$34:$H$777,СВЦЭМ!$A$34:$A$777,$A270,СВЦЭМ!$B$33:$B$776,X$260)+'СЕТ СН'!$F$15</f>
        <v>0</v>
      </c>
      <c r="Y270" s="36">
        <f>SUMIFS(СВЦЭМ!$H$34:$H$777,СВЦЭМ!$A$34:$A$777,$A270,СВЦЭМ!$B$33:$B$776,Y$260)+'СЕТ СН'!$F$15</f>
        <v>0</v>
      </c>
    </row>
    <row r="271" spans="1:27" ht="15.75" hidden="1" x14ac:dyDescent="0.2">
      <c r="A271" s="35">
        <f t="shared" si="7"/>
        <v>44176</v>
      </c>
      <c r="B271" s="36">
        <f>SUMIFS(СВЦЭМ!$H$34:$H$777,СВЦЭМ!$A$34:$A$777,$A271,СВЦЭМ!$B$33:$B$776,B$260)+'СЕТ СН'!$F$15</f>
        <v>0</v>
      </c>
      <c r="C271" s="36">
        <f>SUMIFS(СВЦЭМ!$H$34:$H$777,СВЦЭМ!$A$34:$A$777,$A271,СВЦЭМ!$B$33:$B$776,C$260)+'СЕТ СН'!$F$15</f>
        <v>0</v>
      </c>
      <c r="D271" s="36">
        <f>SUMIFS(СВЦЭМ!$H$34:$H$777,СВЦЭМ!$A$34:$A$777,$A271,СВЦЭМ!$B$33:$B$776,D$260)+'СЕТ СН'!$F$15</f>
        <v>0</v>
      </c>
      <c r="E271" s="36">
        <f>SUMIFS(СВЦЭМ!$H$34:$H$777,СВЦЭМ!$A$34:$A$777,$A271,СВЦЭМ!$B$33:$B$776,E$260)+'СЕТ СН'!$F$15</f>
        <v>0</v>
      </c>
      <c r="F271" s="36">
        <f>SUMIFS(СВЦЭМ!$H$34:$H$777,СВЦЭМ!$A$34:$A$777,$A271,СВЦЭМ!$B$33:$B$776,F$260)+'СЕТ СН'!$F$15</f>
        <v>0</v>
      </c>
      <c r="G271" s="36">
        <f>SUMIFS(СВЦЭМ!$H$34:$H$777,СВЦЭМ!$A$34:$A$777,$A271,СВЦЭМ!$B$33:$B$776,G$260)+'СЕТ СН'!$F$15</f>
        <v>0</v>
      </c>
      <c r="H271" s="36">
        <f>SUMIFS(СВЦЭМ!$H$34:$H$777,СВЦЭМ!$A$34:$A$777,$A271,СВЦЭМ!$B$33:$B$776,H$260)+'СЕТ СН'!$F$15</f>
        <v>0</v>
      </c>
      <c r="I271" s="36">
        <f>SUMIFS(СВЦЭМ!$H$34:$H$777,СВЦЭМ!$A$34:$A$777,$A271,СВЦЭМ!$B$33:$B$776,I$260)+'СЕТ СН'!$F$15</f>
        <v>0</v>
      </c>
      <c r="J271" s="36">
        <f>SUMIFS(СВЦЭМ!$H$34:$H$777,СВЦЭМ!$A$34:$A$777,$A271,СВЦЭМ!$B$33:$B$776,J$260)+'СЕТ СН'!$F$15</f>
        <v>0</v>
      </c>
      <c r="K271" s="36">
        <f>SUMIFS(СВЦЭМ!$H$34:$H$777,СВЦЭМ!$A$34:$A$777,$A271,СВЦЭМ!$B$33:$B$776,K$260)+'СЕТ СН'!$F$15</f>
        <v>0</v>
      </c>
      <c r="L271" s="36">
        <f>SUMIFS(СВЦЭМ!$H$34:$H$777,СВЦЭМ!$A$34:$A$777,$A271,СВЦЭМ!$B$33:$B$776,L$260)+'СЕТ СН'!$F$15</f>
        <v>0</v>
      </c>
      <c r="M271" s="36">
        <f>SUMIFS(СВЦЭМ!$H$34:$H$777,СВЦЭМ!$A$34:$A$777,$A271,СВЦЭМ!$B$33:$B$776,M$260)+'СЕТ СН'!$F$15</f>
        <v>0</v>
      </c>
      <c r="N271" s="36">
        <f>SUMIFS(СВЦЭМ!$H$34:$H$777,СВЦЭМ!$A$34:$A$777,$A271,СВЦЭМ!$B$33:$B$776,N$260)+'СЕТ СН'!$F$15</f>
        <v>0</v>
      </c>
      <c r="O271" s="36">
        <f>SUMIFS(СВЦЭМ!$H$34:$H$777,СВЦЭМ!$A$34:$A$777,$A271,СВЦЭМ!$B$33:$B$776,O$260)+'СЕТ СН'!$F$15</f>
        <v>0</v>
      </c>
      <c r="P271" s="36">
        <f>SUMIFS(СВЦЭМ!$H$34:$H$777,СВЦЭМ!$A$34:$A$777,$A271,СВЦЭМ!$B$33:$B$776,P$260)+'СЕТ СН'!$F$15</f>
        <v>0</v>
      </c>
      <c r="Q271" s="36">
        <f>SUMIFS(СВЦЭМ!$H$34:$H$777,СВЦЭМ!$A$34:$A$777,$A271,СВЦЭМ!$B$33:$B$776,Q$260)+'СЕТ СН'!$F$15</f>
        <v>0</v>
      </c>
      <c r="R271" s="36">
        <f>SUMIFS(СВЦЭМ!$H$34:$H$777,СВЦЭМ!$A$34:$A$777,$A271,СВЦЭМ!$B$33:$B$776,R$260)+'СЕТ СН'!$F$15</f>
        <v>0</v>
      </c>
      <c r="S271" s="36">
        <f>SUMIFS(СВЦЭМ!$H$34:$H$777,СВЦЭМ!$A$34:$A$777,$A271,СВЦЭМ!$B$33:$B$776,S$260)+'СЕТ СН'!$F$15</f>
        <v>0</v>
      </c>
      <c r="T271" s="36">
        <f>SUMIFS(СВЦЭМ!$H$34:$H$777,СВЦЭМ!$A$34:$A$777,$A271,СВЦЭМ!$B$33:$B$776,T$260)+'СЕТ СН'!$F$15</f>
        <v>0</v>
      </c>
      <c r="U271" s="36">
        <f>SUMIFS(СВЦЭМ!$H$34:$H$777,СВЦЭМ!$A$34:$A$777,$A271,СВЦЭМ!$B$33:$B$776,U$260)+'СЕТ СН'!$F$15</f>
        <v>0</v>
      </c>
      <c r="V271" s="36">
        <f>SUMIFS(СВЦЭМ!$H$34:$H$777,СВЦЭМ!$A$34:$A$777,$A271,СВЦЭМ!$B$33:$B$776,V$260)+'СЕТ СН'!$F$15</f>
        <v>0</v>
      </c>
      <c r="W271" s="36">
        <f>SUMIFS(СВЦЭМ!$H$34:$H$777,СВЦЭМ!$A$34:$A$777,$A271,СВЦЭМ!$B$33:$B$776,W$260)+'СЕТ СН'!$F$15</f>
        <v>0</v>
      </c>
      <c r="X271" s="36">
        <f>SUMIFS(СВЦЭМ!$H$34:$H$777,СВЦЭМ!$A$34:$A$777,$A271,СВЦЭМ!$B$33:$B$776,X$260)+'СЕТ СН'!$F$15</f>
        <v>0</v>
      </c>
      <c r="Y271" s="36">
        <f>SUMIFS(СВЦЭМ!$H$34:$H$777,СВЦЭМ!$A$34:$A$777,$A271,СВЦЭМ!$B$33:$B$776,Y$260)+'СЕТ СН'!$F$15</f>
        <v>0</v>
      </c>
    </row>
    <row r="272" spans="1:27" ht="15.75" hidden="1" x14ac:dyDescent="0.2">
      <c r="A272" s="35">
        <f t="shared" si="7"/>
        <v>44177</v>
      </c>
      <c r="B272" s="36">
        <f>SUMIFS(СВЦЭМ!$H$34:$H$777,СВЦЭМ!$A$34:$A$777,$A272,СВЦЭМ!$B$33:$B$776,B$260)+'СЕТ СН'!$F$15</f>
        <v>0</v>
      </c>
      <c r="C272" s="36">
        <f>SUMIFS(СВЦЭМ!$H$34:$H$777,СВЦЭМ!$A$34:$A$777,$A272,СВЦЭМ!$B$33:$B$776,C$260)+'СЕТ СН'!$F$15</f>
        <v>0</v>
      </c>
      <c r="D272" s="36">
        <f>SUMIFS(СВЦЭМ!$H$34:$H$777,СВЦЭМ!$A$34:$A$777,$A272,СВЦЭМ!$B$33:$B$776,D$260)+'СЕТ СН'!$F$15</f>
        <v>0</v>
      </c>
      <c r="E272" s="36">
        <f>SUMIFS(СВЦЭМ!$H$34:$H$777,СВЦЭМ!$A$34:$A$777,$A272,СВЦЭМ!$B$33:$B$776,E$260)+'СЕТ СН'!$F$15</f>
        <v>0</v>
      </c>
      <c r="F272" s="36">
        <f>SUMIFS(СВЦЭМ!$H$34:$H$777,СВЦЭМ!$A$34:$A$777,$A272,СВЦЭМ!$B$33:$B$776,F$260)+'СЕТ СН'!$F$15</f>
        <v>0</v>
      </c>
      <c r="G272" s="36">
        <f>SUMIFS(СВЦЭМ!$H$34:$H$777,СВЦЭМ!$A$34:$A$777,$A272,СВЦЭМ!$B$33:$B$776,G$260)+'СЕТ СН'!$F$15</f>
        <v>0</v>
      </c>
      <c r="H272" s="36">
        <f>SUMIFS(СВЦЭМ!$H$34:$H$777,СВЦЭМ!$A$34:$A$777,$A272,СВЦЭМ!$B$33:$B$776,H$260)+'СЕТ СН'!$F$15</f>
        <v>0</v>
      </c>
      <c r="I272" s="36">
        <f>SUMIFS(СВЦЭМ!$H$34:$H$777,СВЦЭМ!$A$34:$A$777,$A272,СВЦЭМ!$B$33:$B$776,I$260)+'СЕТ СН'!$F$15</f>
        <v>0</v>
      </c>
      <c r="J272" s="36">
        <f>SUMIFS(СВЦЭМ!$H$34:$H$777,СВЦЭМ!$A$34:$A$777,$A272,СВЦЭМ!$B$33:$B$776,J$260)+'СЕТ СН'!$F$15</f>
        <v>0</v>
      </c>
      <c r="K272" s="36">
        <f>SUMIFS(СВЦЭМ!$H$34:$H$777,СВЦЭМ!$A$34:$A$777,$A272,СВЦЭМ!$B$33:$B$776,K$260)+'СЕТ СН'!$F$15</f>
        <v>0</v>
      </c>
      <c r="L272" s="36">
        <f>SUMIFS(СВЦЭМ!$H$34:$H$777,СВЦЭМ!$A$34:$A$777,$A272,СВЦЭМ!$B$33:$B$776,L$260)+'СЕТ СН'!$F$15</f>
        <v>0</v>
      </c>
      <c r="M272" s="36">
        <f>SUMIFS(СВЦЭМ!$H$34:$H$777,СВЦЭМ!$A$34:$A$777,$A272,СВЦЭМ!$B$33:$B$776,M$260)+'СЕТ СН'!$F$15</f>
        <v>0</v>
      </c>
      <c r="N272" s="36">
        <f>SUMIFS(СВЦЭМ!$H$34:$H$777,СВЦЭМ!$A$34:$A$777,$A272,СВЦЭМ!$B$33:$B$776,N$260)+'СЕТ СН'!$F$15</f>
        <v>0</v>
      </c>
      <c r="O272" s="36">
        <f>SUMIFS(СВЦЭМ!$H$34:$H$777,СВЦЭМ!$A$34:$A$777,$A272,СВЦЭМ!$B$33:$B$776,O$260)+'СЕТ СН'!$F$15</f>
        <v>0</v>
      </c>
      <c r="P272" s="36">
        <f>SUMIFS(СВЦЭМ!$H$34:$H$777,СВЦЭМ!$A$34:$A$777,$A272,СВЦЭМ!$B$33:$B$776,P$260)+'СЕТ СН'!$F$15</f>
        <v>0</v>
      </c>
      <c r="Q272" s="36">
        <f>SUMIFS(СВЦЭМ!$H$34:$H$777,СВЦЭМ!$A$34:$A$777,$A272,СВЦЭМ!$B$33:$B$776,Q$260)+'СЕТ СН'!$F$15</f>
        <v>0</v>
      </c>
      <c r="R272" s="36">
        <f>SUMIFS(СВЦЭМ!$H$34:$H$777,СВЦЭМ!$A$34:$A$777,$A272,СВЦЭМ!$B$33:$B$776,R$260)+'СЕТ СН'!$F$15</f>
        <v>0</v>
      </c>
      <c r="S272" s="36">
        <f>SUMIFS(СВЦЭМ!$H$34:$H$777,СВЦЭМ!$A$34:$A$777,$A272,СВЦЭМ!$B$33:$B$776,S$260)+'СЕТ СН'!$F$15</f>
        <v>0</v>
      </c>
      <c r="T272" s="36">
        <f>SUMIFS(СВЦЭМ!$H$34:$H$777,СВЦЭМ!$A$34:$A$777,$A272,СВЦЭМ!$B$33:$B$776,T$260)+'СЕТ СН'!$F$15</f>
        <v>0</v>
      </c>
      <c r="U272" s="36">
        <f>SUMIFS(СВЦЭМ!$H$34:$H$777,СВЦЭМ!$A$34:$A$777,$A272,СВЦЭМ!$B$33:$B$776,U$260)+'СЕТ СН'!$F$15</f>
        <v>0</v>
      </c>
      <c r="V272" s="36">
        <f>SUMIFS(СВЦЭМ!$H$34:$H$777,СВЦЭМ!$A$34:$A$777,$A272,СВЦЭМ!$B$33:$B$776,V$260)+'СЕТ СН'!$F$15</f>
        <v>0</v>
      </c>
      <c r="W272" s="36">
        <f>SUMIFS(СВЦЭМ!$H$34:$H$777,СВЦЭМ!$A$34:$A$777,$A272,СВЦЭМ!$B$33:$B$776,W$260)+'СЕТ СН'!$F$15</f>
        <v>0</v>
      </c>
      <c r="X272" s="36">
        <f>SUMIFS(СВЦЭМ!$H$34:$H$777,СВЦЭМ!$A$34:$A$777,$A272,СВЦЭМ!$B$33:$B$776,X$260)+'СЕТ СН'!$F$15</f>
        <v>0</v>
      </c>
      <c r="Y272" s="36">
        <f>SUMIFS(СВЦЭМ!$H$34:$H$777,СВЦЭМ!$A$34:$A$777,$A272,СВЦЭМ!$B$33:$B$776,Y$260)+'СЕТ СН'!$F$15</f>
        <v>0</v>
      </c>
    </row>
    <row r="273" spans="1:25" ht="15.75" hidden="1" x14ac:dyDescent="0.2">
      <c r="A273" s="35">
        <f t="shared" si="7"/>
        <v>44178</v>
      </c>
      <c r="B273" s="36">
        <f>SUMIFS(СВЦЭМ!$H$34:$H$777,СВЦЭМ!$A$34:$A$777,$A273,СВЦЭМ!$B$33:$B$776,B$260)+'СЕТ СН'!$F$15</f>
        <v>0</v>
      </c>
      <c r="C273" s="36">
        <f>SUMIFS(СВЦЭМ!$H$34:$H$777,СВЦЭМ!$A$34:$A$777,$A273,СВЦЭМ!$B$33:$B$776,C$260)+'СЕТ СН'!$F$15</f>
        <v>0</v>
      </c>
      <c r="D273" s="36">
        <f>SUMIFS(СВЦЭМ!$H$34:$H$777,СВЦЭМ!$A$34:$A$777,$A273,СВЦЭМ!$B$33:$B$776,D$260)+'СЕТ СН'!$F$15</f>
        <v>0</v>
      </c>
      <c r="E273" s="36">
        <f>SUMIFS(СВЦЭМ!$H$34:$H$777,СВЦЭМ!$A$34:$A$777,$A273,СВЦЭМ!$B$33:$B$776,E$260)+'СЕТ СН'!$F$15</f>
        <v>0</v>
      </c>
      <c r="F273" s="36">
        <f>SUMIFS(СВЦЭМ!$H$34:$H$777,СВЦЭМ!$A$34:$A$777,$A273,СВЦЭМ!$B$33:$B$776,F$260)+'СЕТ СН'!$F$15</f>
        <v>0</v>
      </c>
      <c r="G273" s="36">
        <f>SUMIFS(СВЦЭМ!$H$34:$H$777,СВЦЭМ!$A$34:$A$777,$A273,СВЦЭМ!$B$33:$B$776,G$260)+'СЕТ СН'!$F$15</f>
        <v>0</v>
      </c>
      <c r="H273" s="36">
        <f>SUMIFS(СВЦЭМ!$H$34:$H$777,СВЦЭМ!$A$34:$A$777,$A273,СВЦЭМ!$B$33:$B$776,H$260)+'СЕТ СН'!$F$15</f>
        <v>0</v>
      </c>
      <c r="I273" s="36">
        <f>SUMIFS(СВЦЭМ!$H$34:$H$777,СВЦЭМ!$A$34:$A$777,$A273,СВЦЭМ!$B$33:$B$776,I$260)+'СЕТ СН'!$F$15</f>
        <v>0</v>
      </c>
      <c r="J273" s="36">
        <f>SUMIFS(СВЦЭМ!$H$34:$H$777,СВЦЭМ!$A$34:$A$777,$A273,СВЦЭМ!$B$33:$B$776,J$260)+'СЕТ СН'!$F$15</f>
        <v>0</v>
      </c>
      <c r="K273" s="36">
        <f>SUMIFS(СВЦЭМ!$H$34:$H$777,СВЦЭМ!$A$34:$A$777,$A273,СВЦЭМ!$B$33:$B$776,K$260)+'СЕТ СН'!$F$15</f>
        <v>0</v>
      </c>
      <c r="L273" s="36">
        <f>SUMIFS(СВЦЭМ!$H$34:$H$777,СВЦЭМ!$A$34:$A$777,$A273,СВЦЭМ!$B$33:$B$776,L$260)+'СЕТ СН'!$F$15</f>
        <v>0</v>
      </c>
      <c r="M273" s="36">
        <f>SUMIFS(СВЦЭМ!$H$34:$H$777,СВЦЭМ!$A$34:$A$777,$A273,СВЦЭМ!$B$33:$B$776,M$260)+'СЕТ СН'!$F$15</f>
        <v>0</v>
      </c>
      <c r="N273" s="36">
        <f>SUMIFS(СВЦЭМ!$H$34:$H$777,СВЦЭМ!$A$34:$A$777,$A273,СВЦЭМ!$B$33:$B$776,N$260)+'СЕТ СН'!$F$15</f>
        <v>0</v>
      </c>
      <c r="O273" s="36">
        <f>SUMIFS(СВЦЭМ!$H$34:$H$777,СВЦЭМ!$A$34:$A$777,$A273,СВЦЭМ!$B$33:$B$776,O$260)+'СЕТ СН'!$F$15</f>
        <v>0</v>
      </c>
      <c r="P273" s="36">
        <f>SUMIFS(СВЦЭМ!$H$34:$H$777,СВЦЭМ!$A$34:$A$777,$A273,СВЦЭМ!$B$33:$B$776,P$260)+'СЕТ СН'!$F$15</f>
        <v>0</v>
      </c>
      <c r="Q273" s="36">
        <f>SUMIFS(СВЦЭМ!$H$34:$H$777,СВЦЭМ!$A$34:$A$777,$A273,СВЦЭМ!$B$33:$B$776,Q$260)+'СЕТ СН'!$F$15</f>
        <v>0</v>
      </c>
      <c r="R273" s="36">
        <f>SUMIFS(СВЦЭМ!$H$34:$H$777,СВЦЭМ!$A$34:$A$777,$A273,СВЦЭМ!$B$33:$B$776,R$260)+'СЕТ СН'!$F$15</f>
        <v>0</v>
      </c>
      <c r="S273" s="36">
        <f>SUMIFS(СВЦЭМ!$H$34:$H$777,СВЦЭМ!$A$34:$A$777,$A273,СВЦЭМ!$B$33:$B$776,S$260)+'СЕТ СН'!$F$15</f>
        <v>0</v>
      </c>
      <c r="T273" s="36">
        <f>SUMIFS(СВЦЭМ!$H$34:$H$777,СВЦЭМ!$A$34:$A$777,$A273,СВЦЭМ!$B$33:$B$776,T$260)+'СЕТ СН'!$F$15</f>
        <v>0</v>
      </c>
      <c r="U273" s="36">
        <f>SUMIFS(СВЦЭМ!$H$34:$H$777,СВЦЭМ!$A$34:$A$777,$A273,СВЦЭМ!$B$33:$B$776,U$260)+'СЕТ СН'!$F$15</f>
        <v>0</v>
      </c>
      <c r="V273" s="36">
        <f>SUMIFS(СВЦЭМ!$H$34:$H$777,СВЦЭМ!$A$34:$A$777,$A273,СВЦЭМ!$B$33:$B$776,V$260)+'СЕТ СН'!$F$15</f>
        <v>0</v>
      </c>
      <c r="W273" s="36">
        <f>SUMIFS(СВЦЭМ!$H$34:$H$777,СВЦЭМ!$A$34:$A$777,$A273,СВЦЭМ!$B$33:$B$776,W$260)+'СЕТ СН'!$F$15</f>
        <v>0</v>
      </c>
      <c r="X273" s="36">
        <f>SUMIFS(СВЦЭМ!$H$34:$H$777,СВЦЭМ!$A$34:$A$777,$A273,СВЦЭМ!$B$33:$B$776,X$260)+'СЕТ СН'!$F$15</f>
        <v>0</v>
      </c>
      <c r="Y273" s="36">
        <f>SUMIFS(СВЦЭМ!$H$34:$H$777,СВЦЭМ!$A$34:$A$777,$A273,СВЦЭМ!$B$33:$B$776,Y$260)+'СЕТ СН'!$F$15</f>
        <v>0</v>
      </c>
    </row>
    <row r="274" spans="1:25" ht="15.75" hidden="1" x14ac:dyDescent="0.2">
      <c r="A274" s="35">
        <f t="shared" si="7"/>
        <v>44179</v>
      </c>
      <c r="B274" s="36">
        <f>SUMIFS(СВЦЭМ!$H$34:$H$777,СВЦЭМ!$A$34:$A$777,$A274,СВЦЭМ!$B$33:$B$776,B$260)+'СЕТ СН'!$F$15</f>
        <v>0</v>
      </c>
      <c r="C274" s="36">
        <f>SUMIFS(СВЦЭМ!$H$34:$H$777,СВЦЭМ!$A$34:$A$777,$A274,СВЦЭМ!$B$33:$B$776,C$260)+'СЕТ СН'!$F$15</f>
        <v>0</v>
      </c>
      <c r="D274" s="36">
        <f>SUMIFS(СВЦЭМ!$H$34:$H$777,СВЦЭМ!$A$34:$A$777,$A274,СВЦЭМ!$B$33:$B$776,D$260)+'СЕТ СН'!$F$15</f>
        <v>0</v>
      </c>
      <c r="E274" s="36">
        <f>SUMIFS(СВЦЭМ!$H$34:$H$777,СВЦЭМ!$A$34:$A$777,$A274,СВЦЭМ!$B$33:$B$776,E$260)+'СЕТ СН'!$F$15</f>
        <v>0</v>
      </c>
      <c r="F274" s="36">
        <f>SUMIFS(СВЦЭМ!$H$34:$H$777,СВЦЭМ!$A$34:$A$777,$A274,СВЦЭМ!$B$33:$B$776,F$260)+'СЕТ СН'!$F$15</f>
        <v>0</v>
      </c>
      <c r="G274" s="36">
        <f>SUMIFS(СВЦЭМ!$H$34:$H$777,СВЦЭМ!$A$34:$A$777,$A274,СВЦЭМ!$B$33:$B$776,G$260)+'СЕТ СН'!$F$15</f>
        <v>0</v>
      </c>
      <c r="H274" s="36">
        <f>SUMIFS(СВЦЭМ!$H$34:$H$777,СВЦЭМ!$A$34:$A$777,$A274,СВЦЭМ!$B$33:$B$776,H$260)+'СЕТ СН'!$F$15</f>
        <v>0</v>
      </c>
      <c r="I274" s="36">
        <f>SUMIFS(СВЦЭМ!$H$34:$H$777,СВЦЭМ!$A$34:$A$777,$A274,СВЦЭМ!$B$33:$B$776,I$260)+'СЕТ СН'!$F$15</f>
        <v>0</v>
      </c>
      <c r="J274" s="36">
        <f>SUMIFS(СВЦЭМ!$H$34:$H$777,СВЦЭМ!$A$34:$A$777,$A274,СВЦЭМ!$B$33:$B$776,J$260)+'СЕТ СН'!$F$15</f>
        <v>0</v>
      </c>
      <c r="K274" s="36">
        <f>SUMIFS(СВЦЭМ!$H$34:$H$777,СВЦЭМ!$A$34:$A$777,$A274,СВЦЭМ!$B$33:$B$776,K$260)+'СЕТ СН'!$F$15</f>
        <v>0</v>
      </c>
      <c r="L274" s="36">
        <f>SUMIFS(СВЦЭМ!$H$34:$H$777,СВЦЭМ!$A$34:$A$777,$A274,СВЦЭМ!$B$33:$B$776,L$260)+'СЕТ СН'!$F$15</f>
        <v>0</v>
      </c>
      <c r="M274" s="36">
        <f>SUMIFS(СВЦЭМ!$H$34:$H$777,СВЦЭМ!$A$34:$A$777,$A274,СВЦЭМ!$B$33:$B$776,M$260)+'СЕТ СН'!$F$15</f>
        <v>0</v>
      </c>
      <c r="N274" s="36">
        <f>SUMIFS(СВЦЭМ!$H$34:$H$777,СВЦЭМ!$A$34:$A$777,$A274,СВЦЭМ!$B$33:$B$776,N$260)+'СЕТ СН'!$F$15</f>
        <v>0</v>
      </c>
      <c r="O274" s="36">
        <f>SUMIFS(СВЦЭМ!$H$34:$H$777,СВЦЭМ!$A$34:$A$777,$A274,СВЦЭМ!$B$33:$B$776,O$260)+'СЕТ СН'!$F$15</f>
        <v>0</v>
      </c>
      <c r="P274" s="36">
        <f>SUMIFS(СВЦЭМ!$H$34:$H$777,СВЦЭМ!$A$34:$A$777,$A274,СВЦЭМ!$B$33:$B$776,P$260)+'СЕТ СН'!$F$15</f>
        <v>0</v>
      </c>
      <c r="Q274" s="36">
        <f>SUMIFS(СВЦЭМ!$H$34:$H$777,СВЦЭМ!$A$34:$A$777,$A274,СВЦЭМ!$B$33:$B$776,Q$260)+'СЕТ СН'!$F$15</f>
        <v>0</v>
      </c>
      <c r="R274" s="36">
        <f>SUMIFS(СВЦЭМ!$H$34:$H$777,СВЦЭМ!$A$34:$A$777,$A274,СВЦЭМ!$B$33:$B$776,R$260)+'СЕТ СН'!$F$15</f>
        <v>0</v>
      </c>
      <c r="S274" s="36">
        <f>SUMIFS(СВЦЭМ!$H$34:$H$777,СВЦЭМ!$A$34:$A$777,$A274,СВЦЭМ!$B$33:$B$776,S$260)+'СЕТ СН'!$F$15</f>
        <v>0</v>
      </c>
      <c r="T274" s="36">
        <f>SUMIFS(СВЦЭМ!$H$34:$H$777,СВЦЭМ!$A$34:$A$777,$A274,СВЦЭМ!$B$33:$B$776,T$260)+'СЕТ СН'!$F$15</f>
        <v>0</v>
      </c>
      <c r="U274" s="36">
        <f>SUMIFS(СВЦЭМ!$H$34:$H$777,СВЦЭМ!$A$34:$A$777,$A274,СВЦЭМ!$B$33:$B$776,U$260)+'СЕТ СН'!$F$15</f>
        <v>0</v>
      </c>
      <c r="V274" s="36">
        <f>SUMIFS(СВЦЭМ!$H$34:$H$777,СВЦЭМ!$A$34:$A$777,$A274,СВЦЭМ!$B$33:$B$776,V$260)+'СЕТ СН'!$F$15</f>
        <v>0</v>
      </c>
      <c r="W274" s="36">
        <f>SUMIFS(СВЦЭМ!$H$34:$H$777,СВЦЭМ!$A$34:$A$777,$A274,СВЦЭМ!$B$33:$B$776,W$260)+'СЕТ СН'!$F$15</f>
        <v>0</v>
      </c>
      <c r="X274" s="36">
        <f>SUMIFS(СВЦЭМ!$H$34:$H$777,СВЦЭМ!$A$34:$A$777,$A274,СВЦЭМ!$B$33:$B$776,X$260)+'СЕТ СН'!$F$15</f>
        <v>0</v>
      </c>
      <c r="Y274" s="36">
        <f>SUMIFS(СВЦЭМ!$H$34:$H$777,СВЦЭМ!$A$34:$A$777,$A274,СВЦЭМ!$B$33:$B$776,Y$260)+'СЕТ СН'!$F$15</f>
        <v>0</v>
      </c>
    </row>
    <row r="275" spans="1:25" ht="15.75" hidden="1" x14ac:dyDescent="0.2">
      <c r="A275" s="35">
        <f t="shared" si="7"/>
        <v>44180</v>
      </c>
      <c r="B275" s="36">
        <f>SUMIFS(СВЦЭМ!$H$34:$H$777,СВЦЭМ!$A$34:$A$777,$A275,СВЦЭМ!$B$33:$B$776,B$260)+'СЕТ СН'!$F$15</f>
        <v>0</v>
      </c>
      <c r="C275" s="36">
        <f>SUMIFS(СВЦЭМ!$H$34:$H$777,СВЦЭМ!$A$34:$A$777,$A275,СВЦЭМ!$B$33:$B$776,C$260)+'СЕТ СН'!$F$15</f>
        <v>0</v>
      </c>
      <c r="D275" s="36">
        <f>SUMIFS(СВЦЭМ!$H$34:$H$777,СВЦЭМ!$A$34:$A$777,$A275,СВЦЭМ!$B$33:$B$776,D$260)+'СЕТ СН'!$F$15</f>
        <v>0</v>
      </c>
      <c r="E275" s="36">
        <f>SUMIFS(СВЦЭМ!$H$34:$H$777,СВЦЭМ!$A$34:$A$777,$A275,СВЦЭМ!$B$33:$B$776,E$260)+'СЕТ СН'!$F$15</f>
        <v>0</v>
      </c>
      <c r="F275" s="36">
        <f>SUMIFS(СВЦЭМ!$H$34:$H$777,СВЦЭМ!$A$34:$A$777,$A275,СВЦЭМ!$B$33:$B$776,F$260)+'СЕТ СН'!$F$15</f>
        <v>0</v>
      </c>
      <c r="G275" s="36">
        <f>SUMIFS(СВЦЭМ!$H$34:$H$777,СВЦЭМ!$A$34:$A$777,$A275,СВЦЭМ!$B$33:$B$776,G$260)+'СЕТ СН'!$F$15</f>
        <v>0</v>
      </c>
      <c r="H275" s="36">
        <f>SUMIFS(СВЦЭМ!$H$34:$H$777,СВЦЭМ!$A$34:$A$777,$A275,СВЦЭМ!$B$33:$B$776,H$260)+'СЕТ СН'!$F$15</f>
        <v>0</v>
      </c>
      <c r="I275" s="36">
        <f>SUMIFS(СВЦЭМ!$H$34:$H$777,СВЦЭМ!$A$34:$A$777,$A275,СВЦЭМ!$B$33:$B$776,I$260)+'СЕТ СН'!$F$15</f>
        <v>0</v>
      </c>
      <c r="J275" s="36">
        <f>SUMIFS(СВЦЭМ!$H$34:$H$777,СВЦЭМ!$A$34:$A$777,$A275,СВЦЭМ!$B$33:$B$776,J$260)+'СЕТ СН'!$F$15</f>
        <v>0</v>
      </c>
      <c r="K275" s="36">
        <f>SUMIFS(СВЦЭМ!$H$34:$H$777,СВЦЭМ!$A$34:$A$777,$A275,СВЦЭМ!$B$33:$B$776,K$260)+'СЕТ СН'!$F$15</f>
        <v>0</v>
      </c>
      <c r="L275" s="36">
        <f>SUMIFS(СВЦЭМ!$H$34:$H$777,СВЦЭМ!$A$34:$A$777,$A275,СВЦЭМ!$B$33:$B$776,L$260)+'СЕТ СН'!$F$15</f>
        <v>0</v>
      </c>
      <c r="M275" s="36">
        <f>SUMIFS(СВЦЭМ!$H$34:$H$777,СВЦЭМ!$A$34:$A$777,$A275,СВЦЭМ!$B$33:$B$776,M$260)+'СЕТ СН'!$F$15</f>
        <v>0</v>
      </c>
      <c r="N275" s="36">
        <f>SUMIFS(СВЦЭМ!$H$34:$H$777,СВЦЭМ!$A$34:$A$777,$A275,СВЦЭМ!$B$33:$B$776,N$260)+'СЕТ СН'!$F$15</f>
        <v>0</v>
      </c>
      <c r="O275" s="36">
        <f>SUMIFS(СВЦЭМ!$H$34:$H$777,СВЦЭМ!$A$34:$A$777,$A275,СВЦЭМ!$B$33:$B$776,O$260)+'СЕТ СН'!$F$15</f>
        <v>0</v>
      </c>
      <c r="P275" s="36">
        <f>SUMIFS(СВЦЭМ!$H$34:$H$777,СВЦЭМ!$A$34:$A$777,$A275,СВЦЭМ!$B$33:$B$776,P$260)+'СЕТ СН'!$F$15</f>
        <v>0</v>
      </c>
      <c r="Q275" s="36">
        <f>SUMIFS(СВЦЭМ!$H$34:$H$777,СВЦЭМ!$A$34:$A$777,$A275,СВЦЭМ!$B$33:$B$776,Q$260)+'СЕТ СН'!$F$15</f>
        <v>0</v>
      </c>
      <c r="R275" s="36">
        <f>SUMIFS(СВЦЭМ!$H$34:$H$777,СВЦЭМ!$A$34:$A$777,$A275,СВЦЭМ!$B$33:$B$776,R$260)+'СЕТ СН'!$F$15</f>
        <v>0</v>
      </c>
      <c r="S275" s="36">
        <f>SUMIFS(СВЦЭМ!$H$34:$H$777,СВЦЭМ!$A$34:$A$777,$A275,СВЦЭМ!$B$33:$B$776,S$260)+'СЕТ СН'!$F$15</f>
        <v>0</v>
      </c>
      <c r="T275" s="36">
        <f>SUMIFS(СВЦЭМ!$H$34:$H$777,СВЦЭМ!$A$34:$A$777,$A275,СВЦЭМ!$B$33:$B$776,T$260)+'СЕТ СН'!$F$15</f>
        <v>0</v>
      </c>
      <c r="U275" s="36">
        <f>SUMIFS(СВЦЭМ!$H$34:$H$777,СВЦЭМ!$A$34:$A$777,$A275,СВЦЭМ!$B$33:$B$776,U$260)+'СЕТ СН'!$F$15</f>
        <v>0</v>
      </c>
      <c r="V275" s="36">
        <f>SUMIFS(СВЦЭМ!$H$34:$H$777,СВЦЭМ!$A$34:$A$777,$A275,СВЦЭМ!$B$33:$B$776,V$260)+'СЕТ СН'!$F$15</f>
        <v>0</v>
      </c>
      <c r="W275" s="36">
        <f>SUMIFS(СВЦЭМ!$H$34:$H$777,СВЦЭМ!$A$34:$A$777,$A275,СВЦЭМ!$B$33:$B$776,W$260)+'СЕТ СН'!$F$15</f>
        <v>0</v>
      </c>
      <c r="X275" s="36">
        <f>SUMIFS(СВЦЭМ!$H$34:$H$777,СВЦЭМ!$A$34:$A$777,$A275,СВЦЭМ!$B$33:$B$776,X$260)+'СЕТ СН'!$F$15</f>
        <v>0</v>
      </c>
      <c r="Y275" s="36">
        <f>SUMIFS(СВЦЭМ!$H$34:$H$777,СВЦЭМ!$A$34:$A$777,$A275,СВЦЭМ!$B$33:$B$776,Y$260)+'СЕТ СН'!$F$15</f>
        <v>0</v>
      </c>
    </row>
    <row r="276" spans="1:25" ht="15.75" hidden="1" x14ac:dyDescent="0.2">
      <c r="A276" s="35">
        <f t="shared" si="7"/>
        <v>44181</v>
      </c>
      <c r="B276" s="36">
        <f>SUMIFS(СВЦЭМ!$H$34:$H$777,СВЦЭМ!$A$34:$A$777,$A276,СВЦЭМ!$B$33:$B$776,B$260)+'СЕТ СН'!$F$15</f>
        <v>0</v>
      </c>
      <c r="C276" s="36">
        <f>SUMIFS(СВЦЭМ!$H$34:$H$777,СВЦЭМ!$A$34:$A$777,$A276,СВЦЭМ!$B$33:$B$776,C$260)+'СЕТ СН'!$F$15</f>
        <v>0</v>
      </c>
      <c r="D276" s="36">
        <f>SUMIFS(СВЦЭМ!$H$34:$H$777,СВЦЭМ!$A$34:$A$777,$A276,СВЦЭМ!$B$33:$B$776,D$260)+'СЕТ СН'!$F$15</f>
        <v>0</v>
      </c>
      <c r="E276" s="36">
        <f>SUMIFS(СВЦЭМ!$H$34:$H$777,СВЦЭМ!$A$34:$A$777,$A276,СВЦЭМ!$B$33:$B$776,E$260)+'СЕТ СН'!$F$15</f>
        <v>0</v>
      </c>
      <c r="F276" s="36">
        <f>SUMIFS(СВЦЭМ!$H$34:$H$777,СВЦЭМ!$A$34:$A$777,$A276,СВЦЭМ!$B$33:$B$776,F$260)+'СЕТ СН'!$F$15</f>
        <v>0</v>
      </c>
      <c r="G276" s="36">
        <f>SUMIFS(СВЦЭМ!$H$34:$H$777,СВЦЭМ!$A$34:$A$777,$A276,СВЦЭМ!$B$33:$B$776,G$260)+'СЕТ СН'!$F$15</f>
        <v>0</v>
      </c>
      <c r="H276" s="36">
        <f>SUMIFS(СВЦЭМ!$H$34:$H$777,СВЦЭМ!$A$34:$A$777,$A276,СВЦЭМ!$B$33:$B$776,H$260)+'СЕТ СН'!$F$15</f>
        <v>0</v>
      </c>
      <c r="I276" s="36">
        <f>SUMIFS(СВЦЭМ!$H$34:$H$777,СВЦЭМ!$A$34:$A$777,$A276,СВЦЭМ!$B$33:$B$776,I$260)+'СЕТ СН'!$F$15</f>
        <v>0</v>
      </c>
      <c r="J276" s="36">
        <f>SUMIFS(СВЦЭМ!$H$34:$H$777,СВЦЭМ!$A$34:$A$777,$A276,СВЦЭМ!$B$33:$B$776,J$260)+'СЕТ СН'!$F$15</f>
        <v>0</v>
      </c>
      <c r="K276" s="36">
        <f>SUMIFS(СВЦЭМ!$H$34:$H$777,СВЦЭМ!$A$34:$A$777,$A276,СВЦЭМ!$B$33:$B$776,K$260)+'СЕТ СН'!$F$15</f>
        <v>0</v>
      </c>
      <c r="L276" s="36">
        <f>SUMIFS(СВЦЭМ!$H$34:$H$777,СВЦЭМ!$A$34:$A$777,$A276,СВЦЭМ!$B$33:$B$776,L$260)+'СЕТ СН'!$F$15</f>
        <v>0</v>
      </c>
      <c r="M276" s="36">
        <f>SUMIFS(СВЦЭМ!$H$34:$H$777,СВЦЭМ!$A$34:$A$777,$A276,СВЦЭМ!$B$33:$B$776,M$260)+'СЕТ СН'!$F$15</f>
        <v>0</v>
      </c>
      <c r="N276" s="36">
        <f>SUMIFS(СВЦЭМ!$H$34:$H$777,СВЦЭМ!$A$34:$A$777,$A276,СВЦЭМ!$B$33:$B$776,N$260)+'СЕТ СН'!$F$15</f>
        <v>0</v>
      </c>
      <c r="O276" s="36">
        <f>SUMIFS(СВЦЭМ!$H$34:$H$777,СВЦЭМ!$A$34:$A$777,$A276,СВЦЭМ!$B$33:$B$776,O$260)+'СЕТ СН'!$F$15</f>
        <v>0</v>
      </c>
      <c r="P276" s="36">
        <f>SUMIFS(СВЦЭМ!$H$34:$H$777,СВЦЭМ!$A$34:$A$777,$A276,СВЦЭМ!$B$33:$B$776,P$260)+'СЕТ СН'!$F$15</f>
        <v>0</v>
      </c>
      <c r="Q276" s="36">
        <f>SUMIFS(СВЦЭМ!$H$34:$H$777,СВЦЭМ!$A$34:$A$777,$A276,СВЦЭМ!$B$33:$B$776,Q$260)+'СЕТ СН'!$F$15</f>
        <v>0</v>
      </c>
      <c r="R276" s="36">
        <f>SUMIFS(СВЦЭМ!$H$34:$H$777,СВЦЭМ!$A$34:$A$777,$A276,СВЦЭМ!$B$33:$B$776,R$260)+'СЕТ СН'!$F$15</f>
        <v>0</v>
      </c>
      <c r="S276" s="36">
        <f>SUMIFS(СВЦЭМ!$H$34:$H$777,СВЦЭМ!$A$34:$A$777,$A276,СВЦЭМ!$B$33:$B$776,S$260)+'СЕТ СН'!$F$15</f>
        <v>0</v>
      </c>
      <c r="T276" s="36">
        <f>SUMIFS(СВЦЭМ!$H$34:$H$777,СВЦЭМ!$A$34:$A$777,$A276,СВЦЭМ!$B$33:$B$776,T$260)+'СЕТ СН'!$F$15</f>
        <v>0</v>
      </c>
      <c r="U276" s="36">
        <f>SUMIFS(СВЦЭМ!$H$34:$H$777,СВЦЭМ!$A$34:$A$777,$A276,СВЦЭМ!$B$33:$B$776,U$260)+'СЕТ СН'!$F$15</f>
        <v>0</v>
      </c>
      <c r="V276" s="36">
        <f>SUMIFS(СВЦЭМ!$H$34:$H$777,СВЦЭМ!$A$34:$A$777,$A276,СВЦЭМ!$B$33:$B$776,V$260)+'СЕТ СН'!$F$15</f>
        <v>0</v>
      </c>
      <c r="W276" s="36">
        <f>SUMIFS(СВЦЭМ!$H$34:$H$777,СВЦЭМ!$A$34:$A$777,$A276,СВЦЭМ!$B$33:$B$776,W$260)+'СЕТ СН'!$F$15</f>
        <v>0</v>
      </c>
      <c r="X276" s="36">
        <f>SUMIFS(СВЦЭМ!$H$34:$H$777,СВЦЭМ!$A$34:$A$777,$A276,СВЦЭМ!$B$33:$B$776,X$260)+'СЕТ СН'!$F$15</f>
        <v>0</v>
      </c>
      <c r="Y276" s="36">
        <f>SUMIFS(СВЦЭМ!$H$34:$H$777,СВЦЭМ!$A$34:$A$777,$A276,СВЦЭМ!$B$33:$B$776,Y$260)+'СЕТ СН'!$F$15</f>
        <v>0</v>
      </c>
    </row>
    <row r="277" spans="1:25" ht="15.75" hidden="1" x14ac:dyDescent="0.2">
      <c r="A277" s="35">
        <f t="shared" si="7"/>
        <v>44182</v>
      </c>
      <c r="B277" s="36">
        <f>SUMIFS(СВЦЭМ!$H$34:$H$777,СВЦЭМ!$A$34:$A$777,$A277,СВЦЭМ!$B$33:$B$776,B$260)+'СЕТ СН'!$F$15</f>
        <v>0</v>
      </c>
      <c r="C277" s="36">
        <f>SUMIFS(СВЦЭМ!$H$34:$H$777,СВЦЭМ!$A$34:$A$777,$A277,СВЦЭМ!$B$33:$B$776,C$260)+'СЕТ СН'!$F$15</f>
        <v>0</v>
      </c>
      <c r="D277" s="36">
        <f>SUMIFS(СВЦЭМ!$H$34:$H$777,СВЦЭМ!$A$34:$A$777,$A277,СВЦЭМ!$B$33:$B$776,D$260)+'СЕТ СН'!$F$15</f>
        <v>0</v>
      </c>
      <c r="E277" s="36">
        <f>SUMIFS(СВЦЭМ!$H$34:$H$777,СВЦЭМ!$A$34:$A$777,$A277,СВЦЭМ!$B$33:$B$776,E$260)+'СЕТ СН'!$F$15</f>
        <v>0</v>
      </c>
      <c r="F277" s="36">
        <f>SUMIFS(СВЦЭМ!$H$34:$H$777,СВЦЭМ!$A$34:$A$777,$A277,СВЦЭМ!$B$33:$B$776,F$260)+'СЕТ СН'!$F$15</f>
        <v>0</v>
      </c>
      <c r="G277" s="36">
        <f>SUMIFS(СВЦЭМ!$H$34:$H$777,СВЦЭМ!$A$34:$A$777,$A277,СВЦЭМ!$B$33:$B$776,G$260)+'СЕТ СН'!$F$15</f>
        <v>0</v>
      </c>
      <c r="H277" s="36">
        <f>SUMIFS(СВЦЭМ!$H$34:$H$777,СВЦЭМ!$A$34:$A$777,$A277,СВЦЭМ!$B$33:$B$776,H$260)+'СЕТ СН'!$F$15</f>
        <v>0</v>
      </c>
      <c r="I277" s="36">
        <f>SUMIFS(СВЦЭМ!$H$34:$H$777,СВЦЭМ!$A$34:$A$777,$A277,СВЦЭМ!$B$33:$B$776,I$260)+'СЕТ СН'!$F$15</f>
        <v>0</v>
      </c>
      <c r="J277" s="36">
        <f>SUMIFS(СВЦЭМ!$H$34:$H$777,СВЦЭМ!$A$34:$A$777,$A277,СВЦЭМ!$B$33:$B$776,J$260)+'СЕТ СН'!$F$15</f>
        <v>0</v>
      </c>
      <c r="K277" s="36">
        <f>SUMIFS(СВЦЭМ!$H$34:$H$777,СВЦЭМ!$A$34:$A$777,$A277,СВЦЭМ!$B$33:$B$776,K$260)+'СЕТ СН'!$F$15</f>
        <v>0</v>
      </c>
      <c r="L277" s="36">
        <f>SUMIFS(СВЦЭМ!$H$34:$H$777,СВЦЭМ!$A$34:$A$777,$A277,СВЦЭМ!$B$33:$B$776,L$260)+'СЕТ СН'!$F$15</f>
        <v>0</v>
      </c>
      <c r="M277" s="36">
        <f>SUMIFS(СВЦЭМ!$H$34:$H$777,СВЦЭМ!$A$34:$A$777,$A277,СВЦЭМ!$B$33:$B$776,M$260)+'СЕТ СН'!$F$15</f>
        <v>0</v>
      </c>
      <c r="N277" s="36">
        <f>SUMIFS(СВЦЭМ!$H$34:$H$777,СВЦЭМ!$A$34:$A$777,$A277,СВЦЭМ!$B$33:$B$776,N$260)+'СЕТ СН'!$F$15</f>
        <v>0</v>
      </c>
      <c r="O277" s="36">
        <f>SUMIFS(СВЦЭМ!$H$34:$H$777,СВЦЭМ!$A$34:$A$777,$A277,СВЦЭМ!$B$33:$B$776,O$260)+'СЕТ СН'!$F$15</f>
        <v>0</v>
      </c>
      <c r="P277" s="36">
        <f>SUMIFS(СВЦЭМ!$H$34:$H$777,СВЦЭМ!$A$34:$A$777,$A277,СВЦЭМ!$B$33:$B$776,P$260)+'СЕТ СН'!$F$15</f>
        <v>0</v>
      </c>
      <c r="Q277" s="36">
        <f>SUMIFS(СВЦЭМ!$H$34:$H$777,СВЦЭМ!$A$34:$A$777,$A277,СВЦЭМ!$B$33:$B$776,Q$260)+'СЕТ СН'!$F$15</f>
        <v>0</v>
      </c>
      <c r="R277" s="36">
        <f>SUMIFS(СВЦЭМ!$H$34:$H$777,СВЦЭМ!$A$34:$A$777,$A277,СВЦЭМ!$B$33:$B$776,R$260)+'СЕТ СН'!$F$15</f>
        <v>0</v>
      </c>
      <c r="S277" s="36">
        <f>SUMIFS(СВЦЭМ!$H$34:$H$777,СВЦЭМ!$A$34:$A$777,$A277,СВЦЭМ!$B$33:$B$776,S$260)+'СЕТ СН'!$F$15</f>
        <v>0</v>
      </c>
      <c r="T277" s="36">
        <f>SUMIFS(СВЦЭМ!$H$34:$H$777,СВЦЭМ!$A$34:$A$777,$A277,СВЦЭМ!$B$33:$B$776,T$260)+'СЕТ СН'!$F$15</f>
        <v>0</v>
      </c>
      <c r="U277" s="36">
        <f>SUMIFS(СВЦЭМ!$H$34:$H$777,СВЦЭМ!$A$34:$A$777,$A277,СВЦЭМ!$B$33:$B$776,U$260)+'СЕТ СН'!$F$15</f>
        <v>0</v>
      </c>
      <c r="V277" s="36">
        <f>SUMIFS(СВЦЭМ!$H$34:$H$777,СВЦЭМ!$A$34:$A$777,$A277,СВЦЭМ!$B$33:$B$776,V$260)+'СЕТ СН'!$F$15</f>
        <v>0</v>
      </c>
      <c r="W277" s="36">
        <f>SUMIFS(СВЦЭМ!$H$34:$H$777,СВЦЭМ!$A$34:$A$777,$A277,СВЦЭМ!$B$33:$B$776,W$260)+'СЕТ СН'!$F$15</f>
        <v>0</v>
      </c>
      <c r="X277" s="36">
        <f>SUMIFS(СВЦЭМ!$H$34:$H$777,СВЦЭМ!$A$34:$A$777,$A277,СВЦЭМ!$B$33:$B$776,X$260)+'СЕТ СН'!$F$15</f>
        <v>0</v>
      </c>
      <c r="Y277" s="36">
        <f>SUMIFS(СВЦЭМ!$H$34:$H$777,СВЦЭМ!$A$34:$A$777,$A277,СВЦЭМ!$B$33:$B$776,Y$260)+'СЕТ СН'!$F$15</f>
        <v>0</v>
      </c>
    </row>
    <row r="278" spans="1:25" ht="15.75" hidden="1" x14ac:dyDescent="0.2">
      <c r="A278" s="35">
        <f t="shared" si="7"/>
        <v>44183</v>
      </c>
      <c r="B278" s="36">
        <f>SUMIFS(СВЦЭМ!$H$34:$H$777,СВЦЭМ!$A$34:$A$777,$A278,СВЦЭМ!$B$33:$B$776,B$260)+'СЕТ СН'!$F$15</f>
        <v>0</v>
      </c>
      <c r="C278" s="36">
        <f>SUMIFS(СВЦЭМ!$H$34:$H$777,СВЦЭМ!$A$34:$A$777,$A278,СВЦЭМ!$B$33:$B$776,C$260)+'СЕТ СН'!$F$15</f>
        <v>0</v>
      </c>
      <c r="D278" s="36">
        <f>SUMIFS(СВЦЭМ!$H$34:$H$777,СВЦЭМ!$A$34:$A$777,$A278,СВЦЭМ!$B$33:$B$776,D$260)+'СЕТ СН'!$F$15</f>
        <v>0</v>
      </c>
      <c r="E278" s="36">
        <f>SUMIFS(СВЦЭМ!$H$34:$H$777,СВЦЭМ!$A$34:$A$777,$A278,СВЦЭМ!$B$33:$B$776,E$260)+'СЕТ СН'!$F$15</f>
        <v>0</v>
      </c>
      <c r="F278" s="36">
        <f>SUMIFS(СВЦЭМ!$H$34:$H$777,СВЦЭМ!$A$34:$A$777,$A278,СВЦЭМ!$B$33:$B$776,F$260)+'СЕТ СН'!$F$15</f>
        <v>0</v>
      </c>
      <c r="G278" s="36">
        <f>SUMIFS(СВЦЭМ!$H$34:$H$777,СВЦЭМ!$A$34:$A$777,$A278,СВЦЭМ!$B$33:$B$776,G$260)+'СЕТ СН'!$F$15</f>
        <v>0</v>
      </c>
      <c r="H278" s="36">
        <f>SUMIFS(СВЦЭМ!$H$34:$H$777,СВЦЭМ!$A$34:$A$777,$A278,СВЦЭМ!$B$33:$B$776,H$260)+'СЕТ СН'!$F$15</f>
        <v>0</v>
      </c>
      <c r="I278" s="36">
        <f>SUMIFS(СВЦЭМ!$H$34:$H$777,СВЦЭМ!$A$34:$A$777,$A278,СВЦЭМ!$B$33:$B$776,I$260)+'СЕТ СН'!$F$15</f>
        <v>0</v>
      </c>
      <c r="J278" s="36">
        <f>SUMIFS(СВЦЭМ!$H$34:$H$777,СВЦЭМ!$A$34:$A$777,$A278,СВЦЭМ!$B$33:$B$776,J$260)+'СЕТ СН'!$F$15</f>
        <v>0</v>
      </c>
      <c r="K278" s="36">
        <f>SUMIFS(СВЦЭМ!$H$34:$H$777,СВЦЭМ!$A$34:$A$777,$A278,СВЦЭМ!$B$33:$B$776,K$260)+'СЕТ СН'!$F$15</f>
        <v>0</v>
      </c>
      <c r="L278" s="36">
        <f>SUMIFS(СВЦЭМ!$H$34:$H$777,СВЦЭМ!$A$34:$A$777,$A278,СВЦЭМ!$B$33:$B$776,L$260)+'СЕТ СН'!$F$15</f>
        <v>0</v>
      </c>
      <c r="M278" s="36">
        <f>SUMIFS(СВЦЭМ!$H$34:$H$777,СВЦЭМ!$A$34:$A$777,$A278,СВЦЭМ!$B$33:$B$776,M$260)+'СЕТ СН'!$F$15</f>
        <v>0</v>
      </c>
      <c r="N278" s="36">
        <f>SUMIFS(СВЦЭМ!$H$34:$H$777,СВЦЭМ!$A$34:$A$777,$A278,СВЦЭМ!$B$33:$B$776,N$260)+'СЕТ СН'!$F$15</f>
        <v>0</v>
      </c>
      <c r="O278" s="36">
        <f>SUMIFS(СВЦЭМ!$H$34:$H$777,СВЦЭМ!$A$34:$A$777,$A278,СВЦЭМ!$B$33:$B$776,O$260)+'СЕТ СН'!$F$15</f>
        <v>0</v>
      </c>
      <c r="P278" s="36">
        <f>SUMIFS(СВЦЭМ!$H$34:$H$777,СВЦЭМ!$A$34:$A$777,$A278,СВЦЭМ!$B$33:$B$776,P$260)+'СЕТ СН'!$F$15</f>
        <v>0</v>
      </c>
      <c r="Q278" s="36">
        <f>SUMIFS(СВЦЭМ!$H$34:$H$777,СВЦЭМ!$A$34:$A$777,$A278,СВЦЭМ!$B$33:$B$776,Q$260)+'СЕТ СН'!$F$15</f>
        <v>0</v>
      </c>
      <c r="R278" s="36">
        <f>SUMIFS(СВЦЭМ!$H$34:$H$777,СВЦЭМ!$A$34:$A$777,$A278,СВЦЭМ!$B$33:$B$776,R$260)+'СЕТ СН'!$F$15</f>
        <v>0</v>
      </c>
      <c r="S278" s="36">
        <f>SUMIFS(СВЦЭМ!$H$34:$H$777,СВЦЭМ!$A$34:$A$777,$A278,СВЦЭМ!$B$33:$B$776,S$260)+'СЕТ СН'!$F$15</f>
        <v>0</v>
      </c>
      <c r="T278" s="36">
        <f>SUMIFS(СВЦЭМ!$H$34:$H$777,СВЦЭМ!$A$34:$A$777,$A278,СВЦЭМ!$B$33:$B$776,T$260)+'СЕТ СН'!$F$15</f>
        <v>0</v>
      </c>
      <c r="U278" s="36">
        <f>SUMIFS(СВЦЭМ!$H$34:$H$777,СВЦЭМ!$A$34:$A$777,$A278,СВЦЭМ!$B$33:$B$776,U$260)+'СЕТ СН'!$F$15</f>
        <v>0</v>
      </c>
      <c r="V278" s="36">
        <f>SUMIFS(СВЦЭМ!$H$34:$H$777,СВЦЭМ!$A$34:$A$777,$A278,СВЦЭМ!$B$33:$B$776,V$260)+'СЕТ СН'!$F$15</f>
        <v>0</v>
      </c>
      <c r="W278" s="36">
        <f>SUMIFS(СВЦЭМ!$H$34:$H$777,СВЦЭМ!$A$34:$A$777,$A278,СВЦЭМ!$B$33:$B$776,W$260)+'СЕТ СН'!$F$15</f>
        <v>0</v>
      </c>
      <c r="X278" s="36">
        <f>SUMIFS(СВЦЭМ!$H$34:$H$777,СВЦЭМ!$A$34:$A$777,$A278,СВЦЭМ!$B$33:$B$776,X$260)+'СЕТ СН'!$F$15</f>
        <v>0</v>
      </c>
      <c r="Y278" s="36">
        <f>SUMIFS(СВЦЭМ!$H$34:$H$777,СВЦЭМ!$A$34:$A$777,$A278,СВЦЭМ!$B$33:$B$776,Y$260)+'СЕТ СН'!$F$15</f>
        <v>0</v>
      </c>
    </row>
    <row r="279" spans="1:25" ht="15.75" hidden="1" x14ac:dyDescent="0.2">
      <c r="A279" s="35">
        <f t="shared" si="7"/>
        <v>44184</v>
      </c>
      <c r="B279" s="36">
        <f>SUMIFS(СВЦЭМ!$H$34:$H$777,СВЦЭМ!$A$34:$A$777,$A279,СВЦЭМ!$B$33:$B$776,B$260)+'СЕТ СН'!$F$15</f>
        <v>0</v>
      </c>
      <c r="C279" s="36">
        <f>SUMIFS(СВЦЭМ!$H$34:$H$777,СВЦЭМ!$A$34:$A$777,$A279,СВЦЭМ!$B$33:$B$776,C$260)+'СЕТ СН'!$F$15</f>
        <v>0</v>
      </c>
      <c r="D279" s="36">
        <f>SUMIFS(СВЦЭМ!$H$34:$H$777,СВЦЭМ!$A$34:$A$777,$A279,СВЦЭМ!$B$33:$B$776,D$260)+'СЕТ СН'!$F$15</f>
        <v>0</v>
      </c>
      <c r="E279" s="36">
        <f>SUMIFS(СВЦЭМ!$H$34:$H$777,СВЦЭМ!$A$34:$A$777,$A279,СВЦЭМ!$B$33:$B$776,E$260)+'СЕТ СН'!$F$15</f>
        <v>0</v>
      </c>
      <c r="F279" s="36">
        <f>SUMIFS(СВЦЭМ!$H$34:$H$777,СВЦЭМ!$A$34:$A$777,$A279,СВЦЭМ!$B$33:$B$776,F$260)+'СЕТ СН'!$F$15</f>
        <v>0</v>
      </c>
      <c r="G279" s="36">
        <f>SUMIFS(СВЦЭМ!$H$34:$H$777,СВЦЭМ!$A$34:$A$777,$A279,СВЦЭМ!$B$33:$B$776,G$260)+'СЕТ СН'!$F$15</f>
        <v>0</v>
      </c>
      <c r="H279" s="36">
        <f>SUMIFS(СВЦЭМ!$H$34:$H$777,СВЦЭМ!$A$34:$A$777,$A279,СВЦЭМ!$B$33:$B$776,H$260)+'СЕТ СН'!$F$15</f>
        <v>0</v>
      </c>
      <c r="I279" s="36">
        <f>SUMIFS(СВЦЭМ!$H$34:$H$777,СВЦЭМ!$A$34:$A$777,$A279,СВЦЭМ!$B$33:$B$776,I$260)+'СЕТ СН'!$F$15</f>
        <v>0</v>
      </c>
      <c r="J279" s="36">
        <f>SUMIFS(СВЦЭМ!$H$34:$H$777,СВЦЭМ!$A$34:$A$777,$A279,СВЦЭМ!$B$33:$B$776,J$260)+'СЕТ СН'!$F$15</f>
        <v>0</v>
      </c>
      <c r="K279" s="36">
        <f>SUMIFS(СВЦЭМ!$H$34:$H$777,СВЦЭМ!$A$34:$A$777,$A279,СВЦЭМ!$B$33:$B$776,K$260)+'СЕТ СН'!$F$15</f>
        <v>0</v>
      </c>
      <c r="L279" s="36">
        <f>SUMIFS(СВЦЭМ!$H$34:$H$777,СВЦЭМ!$A$34:$A$777,$A279,СВЦЭМ!$B$33:$B$776,L$260)+'СЕТ СН'!$F$15</f>
        <v>0</v>
      </c>
      <c r="M279" s="36">
        <f>SUMIFS(СВЦЭМ!$H$34:$H$777,СВЦЭМ!$A$34:$A$777,$A279,СВЦЭМ!$B$33:$B$776,M$260)+'СЕТ СН'!$F$15</f>
        <v>0</v>
      </c>
      <c r="N279" s="36">
        <f>SUMIFS(СВЦЭМ!$H$34:$H$777,СВЦЭМ!$A$34:$A$777,$A279,СВЦЭМ!$B$33:$B$776,N$260)+'СЕТ СН'!$F$15</f>
        <v>0</v>
      </c>
      <c r="O279" s="36">
        <f>SUMIFS(СВЦЭМ!$H$34:$H$777,СВЦЭМ!$A$34:$A$777,$A279,СВЦЭМ!$B$33:$B$776,O$260)+'СЕТ СН'!$F$15</f>
        <v>0</v>
      </c>
      <c r="P279" s="36">
        <f>SUMIFS(СВЦЭМ!$H$34:$H$777,СВЦЭМ!$A$34:$A$777,$A279,СВЦЭМ!$B$33:$B$776,P$260)+'СЕТ СН'!$F$15</f>
        <v>0</v>
      </c>
      <c r="Q279" s="36">
        <f>SUMIFS(СВЦЭМ!$H$34:$H$777,СВЦЭМ!$A$34:$A$777,$A279,СВЦЭМ!$B$33:$B$776,Q$260)+'СЕТ СН'!$F$15</f>
        <v>0</v>
      </c>
      <c r="R279" s="36">
        <f>SUMIFS(СВЦЭМ!$H$34:$H$777,СВЦЭМ!$A$34:$A$777,$A279,СВЦЭМ!$B$33:$B$776,R$260)+'СЕТ СН'!$F$15</f>
        <v>0</v>
      </c>
      <c r="S279" s="36">
        <f>SUMIFS(СВЦЭМ!$H$34:$H$777,СВЦЭМ!$A$34:$A$777,$A279,СВЦЭМ!$B$33:$B$776,S$260)+'СЕТ СН'!$F$15</f>
        <v>0</v>
      </c>
      <c r="T279" s="36">
        <f>SUMIFS(СВЦЭМ!$H$34:$H$777,СВЦЭМ!$A$34:$A$777,$A279,СВЦЭМ!$B$33:$B$776,T$260)+'СЕТ СН'!$F$15</f>
        <v>0</v>
      </c>
      <c r="U279" s="36">
        <f>SUMIFS(СВЦЭМ!$H$34:$H$777,СВЦЭМ!$A$34:$A$777,$A279,СВЦЭМ!$B$33:$B$776,U$260)+'СЕТ СН'!$F$15</f>
        <v>0</v>
      </c>
      <c r="V279" s="36">
        <f>SUMIFS(СВЦЭМ!$H$34:$H$777,СВЦЭМ!$A$34:$A$777,$A279,СВЦЭМ!$B$33:$B$776,V$260)+'СЕТ СН'!$F$15</f>
        <v>0</v>
      </c>
      <c r="W279" s="36">
        <f>SUMIFS(СВЦЭМ!$H$34:$H$777,СВЦЭМ!$A$34:$A$777,$A279,СВЦЭМ!$B$33:$B$776,W$260)+'СЕТ СН'!$F$15</f>
        <v>0</v>
      </c>
      <c r="X279" s="36">
        <f>SUMIFS(СВЦЭМ!$H$34:$H$777,СВЦЭМ!$A$34:$A$777,$A279,СВЦЭМ!$B$33:$B$776,X$260)+'СЕТ СН'!$F$15</f>
        <v>0</v>
      </c>
      <c r="Y279" s="36">
        <f>SUMIFS(СВЦЭМ!$H$34:$H$777,СВЦЭМ!$A$34:$A$777,$A279,СВЦЭМ!$B$33:$B$776,Y$260)+'СЕТ СН'!$F$15</f>
        <v>0</v>
      </c>
    </row>
    <row r="280" spans="1:25" ht="15.75" hidden="1" x14ac:dyDescent="0.2">
      <c r="A280" s="35">
        <f t="shared" si="7"/>
        <v>44185</v>
      </c>
      <c r="B280" s="36">
        <f>SUMIFS(СВЦЭМ!$H$34:$H$777,СВЦЭМ!$A$34:$A$777,$A280,СВЦЭМ!$B$33:$B$776,B$260)+'СЕТ СН'!$F$15</f>
        <v>0</v>
      </c>
      <c r="C280" s="36">
        <f>SUMIFS(СВЦЭМ!$H$34:$H$777,СВЦЭМ!$A$34:$A$777,$A280,СВЦЭМ!$B$33:$B$776,C$260)+'СЕТ СН'!$F$15</f>
        <v>0</v>
      </c>
      <c r="D280" s="36">
        <f>SUMIFS(СВЦЭМ!$H$34:$H$777,СВЦЭМ!$A$34:$A$777,$A280,СВЦЭМ!$B$33:$B$776,D$260)+'СЕТ СН'!$F$15</f>
        <v>0</v>
      </c>
      <c r="E280" s="36">
        <f>SUMIFS(СВЦЭМ!$H$34:$H$777,СВЦЭМ!$A$34:$A$777,$A280,СВЦЭМ!$B$33:$B$776,E$260)+'СЕТ СН'!$F$15</f>
        <v>0</v>
      </c>
      <c r="F280" s="36">
        <f>SUMIFS(СВЦЭМ!$H$34:$H$777,СВЦЭМ!$A$34:$A$777,$A280,СВЦЭМ!$B$33:$B$776,F$260)+'СЕТ СН'!$F$15</f>
        <v>0</v>
      </c>
      <c r="G280" s="36">
        <f>SUMIFS(СВЦЭМ!$H$34:$H$777,СВЦЭМ!$A$34:$A$777,$A280,СВЦЭМ!$B$33:$B$776,G$260)+'СЕТ СН'!$F$15</f>
        <v>0</v>
      </c>
      <c r="H280" s="36">
        <f>SUMIFS(СВЦЭМ!$H$34:$H$777,СВЦЭМ!$A$34:$A$777,$A280,СВЦЭМ!$B$33:$B$776,H$260)+'СЕТ СН'!$F$15</f>
        <v>0</v>
      </c>
      <c r="I280" s="36">
        <f>SUMIFS(СВЦЭМ!$H$34:$H$777,СВЦЭМ!$A$34:$A$777,$A280,СВЦЭМ!$B$33:$B$776,I$260)+'СЕТ СН'!$F$15</f>
        <v>0</v>
      </c>
      <c r="J280" s="36">
        <f>SUMIFS(СВЦЭМ!$H$34:$H$777,СВЦЭМ!$A$34:$A$777,$A280,СВЦЭМ!$B$33:$B$776,J$260)+'СЕТ СН'!$F$15</f>
        <v>0</v>
      </c>
      <c r="K280" s="36">
        <f>SUMIFS(СВЦЭМ!$H$34:$H$777,СВЦЭМ!$A$34:$A$777,$A280,СВЦЭМ!$B$33:$B$776,K$260)+'СЕТ СН'!$F$15</f>
        <v>0</v>
      </c>
      <c r="L280" s="36">
        <f>SUMIFS(СВЦЭМ!$H$34:$H$777,СВЦЭМ!$A$34:$A$777,$A280,СВЦЭМ!$B$33:$B$776,L$260)+'СЕТ СН'!$F$15</f>
        <v>0</v>
      </c>
      <c r="M280" s="36">
        <f>SUMIFS(СВЦЭМ!$H$34:$H$777,СВЦЭМ!$A$34:$A$777,$A280,СВЦЭМ!$B$33:$B$776,M$260)+'СЕТ СН'!$F$15</f>
        <v>0</v>
      </c>
      <c r="N280" s="36">
        <f>SUMIFS(СВЦЭМ!$H$34:$H$777,СВЦЭМ!$A$34:$A$777,$A280,СВЦЭМ!$B$33:$B$776,N$260)+'СЕТ СН'!$F$15</f>
        <v>0</v>
      </c>
      <c r="O280" s="36">
        <f>SUMIFS(СВЦЭМ!$H$34:$H$777,СВЦЭМ!$A$34:$A$777,$A280,СВЦЭМ!$B$33:$B$776,O$260)+'СЕТ СН'!$F$15</f>
        <v>0</v>
      </c>
      <c r="P280" s="36">
        <f>SUMIFS(СВЦЭМ!$H$34:$H$777,СВЦЭМ!$A$34:$A$777,$A280,СВЦЭМ!$B$33:$B$776,P$260)+'СЕТ СН'!$F$15</f>
        <v>0</v>
      </c>
      <c r="Q280" s="36">
        <f>SUMIFS(СВЦЭМ!$H$34:$H$777,СВЦЭМ!$A$34:$A$777,$A280,СВЦЭМ!$B$33:$B$776,Q$260)+'СЕТ СН'!$F$15</f>
        <v>0</v>
      </c>
      <c r="R280" s="36">
        <f>SUMIFS(СВЦЭМ!$H$34:$H$777,СВЦЭМ!$A$34:$A$777,$A280,СВЦЭМ!$B$33:$B$776,R$260)+'СЕТ СН'!$F$15</f>
        <v>0</v>
      </c>
      <c r="S280" s="36">
        <f>SUMIFS(СВЦЭМ!$H$34:$H$777,СВЦЭМ!$A$34:$A$777,$A280,СВЦЭМ!$B$33:$B$776,S$260)+'СЕТ СН'!$F$15</f>
        <v>0</v>
      </c>
      <c r="T280" s="36">
        <f>SUMIFS(СВЦЭМ!$H$34:$H$777,СВЦЭМ!$A$34:$A$777,$A280,СВЦЭМ!$B$33:$B$776,T$260)+'СЕТ СН'!$F$15</f>
        <v>0</v>
      </c>
      <c r="U280" s="36">
        <f>SUMIFS(СВЦЭМ!$H$34:$H$777,СВЦЭМ!$A$34:$A$777,$A280,СВЦЭМ!$B$33:$B$776,U$260)+'СЕТ СН'!$F$15</f>
        <v>0</v>
      </c>
      <c r="V280" s="36">
        <f>SUMIFS(СВЦЭМ!$H$34:$H$777,СВЦЭМ!$A$34:$A$777,$A280,СВЦЭМ!$B$33:$B$776,V$260)+'СЕТ СН'!$F$15</f>
        <v>0</v>
      </c>
      <c r="W280" s="36">
        <f>SUMIFS(СВЦЭМ!$H$34:$H$777,СВЦЭМ!$A$34:$A$777,$A280,СВЦЭМ!$B$33:$B$776,W$260)+'СЕТ СН'!$F$15</f>
        <v>0</v>
      </c>
      <c r="X280" s="36">
        <f>SUMIFS(СВЦЭМ!$H$34:$H$777,СВЦЭМ!$A$34:$A$777,$A280,СВЦЭМ!$B$33:$B$776,X$260)+'СЕТ СН'!$F$15</f>
        <v>0</v>
      </c>
      <c r="Y280" s="36">
        <f>SUMIFS(СВЦЭМ!$H$34:$H$777,СВЦЭМ!$A$34:$A$777,$A280,СВЦЭМ!$B$33:$B$776,Y$260)+'СЕТ СН'!$F$15</f>
        <v>0</v>
      </c>
    </row>
    <row r="281" spans="1:25" ht="15.75" hidden="1" x14ac:dyDescent="0.2">
      <c r="A281" s="35">
        <f t="shared" si="7"/>
        <v>44186</v>
      </c>
      <c r="B281" s="36">
        <f>SUMIFS(СВЦЭМ!$H$34:$H$777,СВЦЭМ!$A$34:$A$777,$A281,СВЦЭМ!$B$33:$B$776,B$260)+'СЕТ СН'!$F$15</f>
        <v>0</v>
      </c>
      <c r="C281" s="36">
        <f>SUMIFS(СВЦЭМ!$H$34:$H$777,СВЦЭМ!$A$34:$A$777,$A281,СВЦЭМ!$B$33:$B$776,C$260)+'СЕТ СН'!$F$15</f>
        <v>0</v>
      </c>
      <c r="D281" s="36">
        <f>SUMIFS(СВЦЭМ!$H$34:$H$777,СВЦЭМ!$A$34:$A$777,$A281,СВЦЭМ!$B$33:$B$776,D$260)+'СЕТ СН'!$F$15</f>
        <v>0</v>
      </c>
      <c r="E281" s="36">
        <f>SUMIFS(СВЦЭМ!$H$34:$H$777,СВЦЭМ!$A$34:$A$777,$A281,СВЦЭМ!$B$33:$B$776,E$260)+'СЕТ СН'!$F$15</f>
        <v>0</v>
      </c>
      <c r="F281" s="36">
        <f>SUMIFS(СВЦЭМ!$H$34:$H$777,СВЦЭМ!$A$34:$A$777,$A281,СВЦЭМ!$B$33:$B$776,F$260)+'СЕТ СН'!$F$15</f>
        <v>0</v>
      </c>
      <c r="G281" s="36">
        <f>SUMIFS(СВЦЭМ!$H$34:$H$777,СВЦЭМ!$A$34:$A$777,$A281,СВЦЭМ!$B$33:$B$776,G$260)+'СЕТ СН'!$F$15</f>
        <v>0</v>
      </c>
      <c r="H281" s="36">
        <f>SUMIFS(СВЦЭМ!$H$34:$H$777,СВЦЭМ!$A$34:$A$777,$A281,СВЦЭМ!$B$33:$B$776,H$260)+'СЕТ СН'!$F$15</f>
        <v>0</v>
      </c>
      <c r="I281" s="36">
        <f>SUMIFS(СВЦЭМ!$H$34:$H$777,СВЦЭМ!$A$34:$A$777,$A281,СВЦЭМ!$B$33:$B$776,I$260)+'СЕТ СН'!$F$15</f>
        <v>0</v>
      </c>
      <c r="J281" s="36">
        <f>SUMIFS(СВЦЭМ!$H$34:$H$777,СВЦЭМ!$A$34:$A$777,$A281,СВЦЭМ!$B$33:$B$776,J$260)+'СЕТ СН'!$F$15</f>
        <v>0</v>
      </c>
      <c r="K281" s="36">
        <f>SUMIFS(СВЦЭМ!$H$34:$H$777,СВЦЭМ!$A$34:$A$777,$A281,СВЦЭМ!$B$33:$B$776,K$260)+'СЕТ СН'!$F$15</f>
        <v>0</v>
      </c>
      <c r="L281" s="36">
        <f>SUMIFS(СВЦЭМ!$H$34:$H$777,СВЦЭМ!$A$34:$A$777,$A281,СВЦЭМ!$B$33:$B$776,L$260)+'СЕТ СН'!$F$15</f>
        <v>0</v>
      </c>
      <c r="M281" s="36">
        <f>SUMIFS(СВЦЭМ!$H$34:$H$777,СВЦЭМ!$A$34:$A$777,$A281,СВЦЭМ!$B$33:$B$776,M$260)+'СЕТ СН'!$F$15</f>
        <v>0</v>
      </c>
      <c r="N281" s="36">
        <f>SUMIFS(СВЦЭМ!$H$34:$H$777,СВЦЭМ!$A$34:$A$777,$A281,СВЦЭМ!$B$33:$B$776,N$260)+'СЕТ СН'!$F$15</f>
        <v>0</v>
      </c>
      <c r="O281" s="36">
        <f>SUMIFS(СВЦЭМ!$H$34:$H$777,СВЦЭМ!$A$34:$A$777,$A281,СВЦЭМ!$B$33:$B$776,O$260)+'СЕТ СН'!$F$15</f>
        <v>0</v>
      </c>
      <c r="P281" s="36">
        <f>SUMIFS(СВЦЭМ!$H$34:$H$777,СВЦЭМ!$A$34:$A$777,$A281,СВЦЭМ!$B$33:$B$776,P$260)+'СЕТ СН'!$F$15</f>
        <v>0</v>
      </c>
      <c r="Q281" s="36">
        <f>SUMIFS(СВЦЭМ!$H$34:$H$777,СВЦЭМ!$A$34:$A$777,$A281,СВЦЭМ!$B$33:$B$776,Q$260)+'СЕТ СН'!$F$15</f>
        <v>0</v>
      </c>
      <c r="R281" s="36">
        <f>SUMIFS(СВЦЭМ!$H$34:$H$777,СВЦЭМ!$A$34:$A$777,$A281,СВЦЭМ!$B$33:$B$776,R$260)+'СЕТ СН'!$F$15</f>
        <v>0</v>
      </c>
      <c r="S281" s="36">
        <f>SUMIFS(СВЦЭМ!$H$34:$H$777,СВЦЭМ!$A$34:$A$777,$A281,СВЦЭМ!$B$33:$B$776,S$260)+'СЕТ СН'!$F$15</f>
        <v>0</v>
      </c>
      <c r="T281" s="36">
        <f>SUMIFS(СВЦЭМ!$H$34:$H$777,СВЦЭМ!$A$34:$A$777,$A281,СВЦЭМ!$B$33:$B$776,T$260)+'СЕТ СН'!$F$15</f>
        <v>0</v>
      </c>
      <c r="U281" s="36">
        <f>SUMIFS(СВЦЭМ!$H$34:$H$777,СВЦЭМ!$A$34:$A$777,$A281,СВЦЭМ!$B$33:$B$776,U$260)+'СЕТ СН'!$F$15</f>
        <v>0</v>
      </c>
      <c r="V281" s="36">
        <f>SUMIFS(СВЦЭМ!$H$34:$H$777,СВЦЭМ!$A$34:$A$777,$A281,СВЦЭМ!$B$33:$B$776,V$260)+'СЕТ СН'!$F$15</f>
        <v>0</v>
      </c>
      <c r="W281" s="36">
        <f>SUMIFS(СВЦЭМ!$H$34:$H$777,СВЦЭМ!$A$34:$A$777,$A281,СВЦЭМ!$B$33:$B$776,W$260)+'СЕТ СН'!$F$15</f>
        <v>0</v>
      </c>
      <c r="X281" s="36">
        <f>SUMIFS(СВЦЭМ!$H$34:$H$777,СВЦЭМ!$A$34:$A$777,$A281,СВЦЭМ!$B$33:$B$776,X$260)+'СЕТ СН'!$F$15</f>
        <v>0</v>
      </c>
      <c r="Y281" s="36">
        <f>SUMIFS(СВЦЭМ!$H$34:$H$777,СВЦЭМ!$A$34:$A$777,$A281,СВЦЭМ!$B$33:$B$776,Y$260)+'СЕТ СН'!$F$15</f>
        <v>0</v>
      </c>
    </row>
    <row r="282" spans="1:25" ht="15.75" hidden="1" x14ac:dyDescent="0.2">
      <c r="A282" s="35">
        <f t="shared" si="7"/>
        <v>44187</v>
      </c>
      <c r="B282" s="36">
        <f>SUMIFS(СВЦЭМ!$H$34:$H$777,СВЦЭМ!$A$34:$A$777,$A282,СВЦЭМ!$B$33:$B$776,B$260)+'СЕТ СН'!$F$15</f>
        <v>0</v>
      </c>
      <c r="C282" s="36">
        <f>SUMIFS(СВЦЭМ!$H$34:$H$777,СВЦЭМ!$A$34:$A$777,$A282,СВЦЭМ!$B$33:$B$776,C$260)+'СЕТ СН'!$F$15</f>
        <v>0</v>
      </c>
      <c r="D282" s="36">
        <f>SUMIFS(СВЦЭМ!$H$34:$H$777,СВЦЭМ!$A$34:$A$777,$A282,СВЦЭМ!$B$33:$B$776,D$260)+'СЕТ СН'!$F$15</f>
        <v>0</v>
      </c>
      <c r="E282" s="36">
        <f>SUMIFS(СВЦЭМ!$H$34:$H$777,СВЦЭМ!$A$34:$A$777,$A282,СВЦЭМ!$B$33:$B$776,E$260)+'СЕТ СН'!$F$15</f>
        <v>0</v>
      </c>
      <c r="F282" s="36">
        <f>SUMIFS(СВЦЭМ!$H$34:$H$777,СВЦЭМ!$A$34:$A$777,$A282,СВЦЭМ!$B$33:$B$776,F$260)+'СЕТ СН'!$F$15</f>
        <v>0</v>
      </c>
      <c r="G282" s="36">
        <f>SUMIFS(СВЦЭМ!$H$34:$H$777,СВЦЭМ!$A$34:$A$777,$A282,СВЦЭМ!$B$33:$B$776,G$260)+'СЕТ СН'!$F$15</f>
        <v>0</v>
      </c>
      <c r="H282" s="36">
        <f>SUMIFS(СВЦЭМ!$H$34:$H$777,СВЦЭМ!$A$34:$A$777,$A282,СВЦЭМ!$B$33:$B$776,H$260)+'СЕТ СН'!$F$15</f>
        <v>0</v>
      </c>
      <c r="I282" s="36">
        <f>SUMIFS(СВЦЭМ!$H$34:$H$777,СВЦЭМ!$A$34:$A$777,$A282,СВЦЭМ!$B$33:$B$776,I$260)+'СЕТ СН'!$F$15</f>
        <v>0</v>
      </c>
      <c r="J282" s="36">
        <f>SUMIFS(СВЦЭМ!$H$34:$H$777,СВЦЭМ!$A$34:$A$777,$A282,СВЦЭМ!$B$33:$B$776,J$260)+'СЕТ СН'!$F$15</f>
        <v>0</v>
      </c>
      <c r="K282" s="36">
        <f>SUMIFS(СВЦЭМ!$H$34:$H$777,СВЦЭМ!$A$34:$A$777,$A282,СВЦЭМ!$B$33:$B$776,K$260)+'СЕТ СН'!$F$15</f>
        <v>0</v>
      </c>
      <c r="L282" s="36">
        <f>SUMIFS(СВЦЭМ!$H$34:$H$777,СВЦЭМ!$A$34:$A$777,$A282,СВЦЭМ!$B$33:$B$776,L$260)+'СЕТ СН'!$F$15</f>
        <v>0</v>
      </c>
      <c r="M282" s="36">
        <f>SUMIFS(СВЦЭМ!$H$34:$H$777,СВЦЭМ!$A$34:$A$777,$A282,СВЦЭМ!$B$33:$B$776,M$260)+'СЕТ СН'!$F$15</f>
        <v>0</v>
      </c>
      <c r="N282" s="36">
        <f>SUMIFS(СВЦЭМ!$H$34:$H$777,СВЦЭМ!$A$34:$A$777,$A282,СВЦЭМ!$B$33:$B$776,N$260)+'СЕТ СН'!$F$15</f>
        <v>0</v>
      </c>
      <c r="O282" s="36">
        <f>SUMIFS(СВЦЭМ!$H$34:$H$777,СВЦЭМ!$A$34:$A$777,$A282,СВЦЭМ!$B$33:$B$776,O$260)+'СЕТ СН'!$F$15</f>
        <v>0</v>
      </c>
      <c r="P282" s="36">
        <f>SUMIFS(СВЦЭМ!$H$34:$H$777,СВЦЭМ!$A$34:$A$777,$A282,СВЦЭМ!$B$33:$B$776,P$260)+'СЕТ СН'!$F$15</f>
        <v>0</v>
      </c>
      <c r="Q282" s="36">
        <f>SUMIFS(СВЦЭМ!$H$34:$H$777,СВЦЭМ!$A$34:$A$777,$A282,СВЦЭМ!$B$33:$B$776,Q$260)+'СЕТ СН'!$F$15</f>
        <v>0</v>
      </c>
      <c r="R282" s="36">
        <f>SUMIFS(СВЦЭМ!$H$34:$H$777,СВЦЭМ!$A$34:$A$777,$A282,СВЦЭМ!$B$33:$B$776,R$260)+'СЕТ СН'!$F$15</f>
        <v>0</v>
      </c>
      <c r="S282" s="36">
        <f>SUMIFS(СВЦЭМ!$H$34:$H$777,СВЦЭМ!$A$34:$A$777,$A282,СВЦЭМ!$B$33:$B$776,S$260)+'СЕТ СН'!$F$15</f>
        <v>0</v>
      </c>
      <c r="T282" s="36">
        <f>SUMIFS(СВЦЭМ!$H$34:$H$777,СВЦЭМ!$A$34:$A$777,$A282,СВЦЭМ!$B$33:$B$776,T$260)+'СЕТ СН'!$F$15</f>
        <v>0</v>
      </c>
      <c r="U282" s="36">
        <f>SUMIFS(СВЦЭМ!$H$34:$H$777,СВЦЭМ!$A$34:$A$777,$A282,СВЦЭМ!$B$33:$B$776,U$260)+'СЕТ СН'!$F$15</f>
        <v>0</v>
      </c>
      <c r="V282" s="36">
        <f>SUMIFS(СВЦЭМ!$H$34:$H$777,СВЦЭМ!$A$34:$A$777,$A282,СВЦЭМ!$B$33:$B$776,V$260)+'СЕТ СН'!$F$15</f>
        <v>0</v>
      </c>
      <c r="W282" s="36">
        <f>SUMIFS(СВЦЭМ!$H$34:$H$777,СВЦЭМ!$A$34:$A$777,$A282,СВЦЭМ!$B$33:$B$776,W$260)+'СЕТ СН'!$F$15</f>
        <v>0</v>
      </c>
      <c r="X282" s="36">
        <f>SUMIFS(СВЦЭМ!$H$34:$H$777,СВЦЭМ!$A$34:$A$777,$A282,СВЦЭМ!$B$33:$B$776,X$260)+'СЕТ СН'!$F$15</f>
        <v>0</v>
      </c>
      <c r="Y282" s="36">
        <f>SUMIFS(СВЦЭМ!$H$34:$H$777,СВЦЭМ!$A$34:$A$777,$A282,СВЦЭМ!$B$33:$B$776,Y$260)+'СЕТ СН'!$F$15</f>
        <v>0</v>
      </c>
    </row>
    <row r="283" spans="1:25" ht="15.75" hidden="1" x14ac:dyDescent="0.2">
      <c r="A283" s="35">
        <f t="shared" si="7"/>
        <v>44188</v>
      </c>
      <c r="B283" s="36">
        <f>SUMIFS(СВЦЭМ!$H$34:$H$777,СВЦЭМ!$A$34:$A$777,$A283,СВЦЭМ!$B$33:$B$776,B$260)+'СЕТ СН'!$F$15</f>
        <v>0</v>
      </c>
      <c r="C283" s="36">
        <f>SUMIFS(СВЦЭМ!$H$34:$H$777,СВЦЭМ!$A$34:$A$777,$A283,СВЦЭМ!$B$33:$B$776,C$260)+'СЕТ СН'!$F$15</f>
        <v>0</v>
      </c>
      <c r="D283" s="36">
        <f>SUMIFS(СВЦЭМ!$H$34:$H$777,СВЦЭМ!$A$34:$A$777,$A283,СВЦЭМ!$B$33:$B$776,D$260)+'СЕТ СН'!$F$15</f>
        <v>0</v>
      </c>
      <c r="E283" s="36">
        <f>SUMIFS(СВЦЭМ!$H$34:$H$777,СВЦЭМ!$A$34:$A$777,$A283,СВЦЭМ!$B$33:$B$776,E$260)+'СЕТ СН'!$F$15</f>
        <v>0</v>
      </c>
      <c r="F283" s="36">
        <f>SUMIFS(СВЦЭМ!$H$34:$H$777,СВЦЭМ!$A$34:$A$777,$A283,СВЦЭМ!$B$33:$B$776,F$260)+'СЕТ СН'!$F$15</f>
        <v>0</v>
      </c>
      <c r="G283" s="36">
        <f>SUMIFS(СВЦЭМ!$H$34:$H$777,СВЦЭМ!$A$34:$A$777,$A283,СВЦЭМ!$B$33:$B$776,G$260)+'СЕТ СН'!$F$15</f>
        <v>0</v>
      </c>
      <c r="H283" s="36">
        <f>SUMIFS(СВЦЭМ!$H$34:$H$777,СВЦЭМ!$A$34:$A$777,$A283,СВЦЭМ!$B$33:$B$776,H$260)+'СЕТ СН'!$F$15</f>
        <v>0</v>
      </c>
      <c r="I283" s="36">
        <f>SUMIFS(СВЦЭМ!$H$34:$H$777,СВЦЭМ!$A$34:$A$777,$A283,СВЦЭМ!$B$33:$B$776,I$260)+'СЕТ СН'!$F$15</f>
        <v>0</v>
      </c>
      <c r="J283" s="36">
        <f>SUMIFS(СВЦЭМ!$H$34:$H$777,СВЦЭМ!$A$34:$A$777,$A283,СВЦЭМ!$B$33:$B$776,J$260)+'СЕТ СН'!$F$15</f>
        <v>0</v>
      </c>
      <c r="K283" s="36">
        <f>SUMIFS(СВЦЭМ!$H$34:$H$777,СВЦЭМ!$A$34:$A$777,$A283,СВЦЭМ!$B$33:$B$776,K$260)+'СЕТ СН'!$F$15</f>
        <v>0</v>
      </c>
      <c r="L283" s="36">
        <f>SUMIFS(СВЦЭМ!$H$34:$H$777,СВЦЭМ!$A$34:$A$777,$A283,СВЦЭМ!$B$33:$B$776,L$260)+'СЕТ СН'!$F$15</f>
        <v>0</v>
      </c>
      <c r="M283" s="36">
        <f>SUMIFS(СВЦЭМ!$H$34:$H$777,СВЦЭМ!$A$34:$A$777,$A283,СВЦЭМ!$B$33:$B$776,M$260)+'СЕТ СН'!$F$15</f>
        <v>0</v>
      </c>
      <c r="N283" s="36">
        <f>SUMIFS(СВЦЭМ!$H$34:$H$777,СВЦЭМ!$A$34:$A$777,$A283,СВЦЭМ!$B$33:$B$776,N$260)+'СЕТ СН'!$F$15</f>
        <v>0</v>
      </c>
      <c r="O283" s="36">
        <f>SUMIFS(СВЦЭМ!$H$34:$H$777,СВЦЭМ!$A$34:$A$777,$A283,СВЦЭМ!$B$33:$B$776,O$260)+'СЕТ СН'!$F$15</f>
        <v>0</v>
      </c>
      <c r="P283" s="36">
        <f>SUMIFS(СВЦЭМ!$H$34:$H$777,СВЦЭМ!$A$34:$A$777,$A283,СВЦЭМ!$B$33:$B$776,P$260)+'СЕТ СН'!$F$15</f>
        <v>0</v>
      </c>
      <c r="Q283" s="36">
        <f>SUMIFS(СВЦЭМ!$H$34:$H$777,СВЦЭМ!$A$34:$A$777,$A283,СВЦЭМ!$B$33:$B$776,Q$260)+'СЕТ СН'!$F$15</f>
        <v>0</v>
      </c>
      <c r="R283" s="36">
        <f>SUMIFS(СВЦЭМ!$H$34:$H$777,СВЦЭМ!$A$34:$A$777,$A283,СВЦЭМ!$B$33:$B$776,R$260)+'СЕТ СН'!$F$15</f>
        <v>0</v>
      </c>
      <c r="S283" s="36">
        <f>SUMIFS(СВЦЭМ!$H$34:$H$777,СВЦЭМ!$A$34:$A$777,$A283,СВЦЭМ!$B$33:$B$776,S$260)+'СЕТ СН'!$F$15</f>
        <v>0</v>
      </c>
      <c r="T283" s="36">
        <f>SUMIFS(СВЦЭМ!$H$34:$H$777,СВЦЭМ!$A$34:$A$777,$A283,СВЦЭМ!$B$33:$B$776,T$260)+'СЕТ СН'!$F$15</f>
        <v>0</v>
      </c>
      <c r="U283" s="36">
        <f>SUMIFS(СВЦЭМ!$H$34:$H$777,СВЦЭМ!$A$34:$A$777,$A283,СВЦЭМ!$B$33:$B$776,U$260)+'СЕТ СН'!$F$15</f>
        <v>0</v>
      </c>
      <c r="V283" s="36">
        <f>SUMIFS(СВЦЭМ!$H$34:$H$777,СВЦЭМ!$A$34:$A$777,$A283,СВЦЭМ!$B$33:$B$776,V$260)+'СЕТ СН'!$F$15</f>
        <v>0</v>
      </c>
      <c r="W283" s="36">
        <f>SUMIFS(СВЦЭМ!$H$34:$H$777,СВЦЭМ!$A$34:$A$777,$A283,СВЦЭМ!$B$33:$B$776,W$260)+'СЕТ СН'!$F$15</f>
        <v>0</v>
      </c>
      <c r="X283" s="36">
        <f>SUMIFS(СВЦЭМ!$H$34:$H$777,СВЦЭМ!$A$34:$A$777,$A283,СВЦЭМ!$B$33:$B$776,X$260)+'СЕТ СН'!$F$15</f>
        <v>0</v>
      </c>
      <c r="Y283" s="36">
        <f>SUMIFS(СВЦЭМ!$H$34:$H$777,СВЦЭМ!$A$34:$A$777,$A283,СВЦЭМ!$B$33:$B$776,Y$260)+'СЕТ СН'!$F$15</f>
        <v>0</v>
      </c>
    </row>
    <row r="284" spans="1:25" ht="15.75" hidden="1" x14ac:dyDescent="0.2">
      <c r="A284" s="35">
        <f t="shared" si="7"/>
        <v>44189</v>
      </c>
      <c r="B284" s="36">
        <f>SUMIFS(СВЦЭМ!$H$34:$H$777,СВЦЭМ!$A$34:$A$777,$A284,СВЦЭМ!$B$33:$B$776,B$260)+'СЕТ СН'!$F$15</f>
        <v>0</v>
      </c>
      <c r="C284" s="36">
        <f>SUMIFS(СВЦЭМ!$H$34:$H$777,СВЦЭМ!$A$34:$A$777,$A284,СВЦЭМ!$B$33:$B$776,C$260)+'СЕТ СН'!$F$15</f>
        <v>0</v>
      </c>
      <c r="D284" s="36">
        <f>SUMIFS(СВЦЭМ!$H$34:$H$777,СВЦЭМ!$A$34:$A$777,$A284,СВЦЭМ!$B$33:$B$776,D$260)+'СЕТ СН'!$F$15</f>
        <v>0</v>
      </c>
      <c r="E284" s="36">
        <f>SUMIFS(СВЦЭМ!$H$34:$H$777,СВЦЭМ!$A$34:$A$777,$A284,СВЦЭМ!$B$33:$B$776,E$260)+'СЕТ СН'!$F$15</f>
        <v>0</v>
      </c>
      <c r="F284" s="36">
        <f>SUMIFS(СВЦЭМ!$H$34:$H$777,СВЦЭМ!$A$34:$A$777,$A284,СВЦЭМ!$B$33:$B$776,F$260)+'СЕТ СН'!$F$15</f>
        <v>0</v>
      </c>
      <c r="G284" s="36">
        <f>SUMIFS(СВЦЭМ!$H$34:$H$777,СВЦЭМ!$A$34:$A$777,$A284,СВЦЭМ!$B$33:$B$776,G$260)+'СЕТ СН'!$F$15</f>
        <v>0</v>
      </c>
      <c r="H284" s="36">
        <f>SUMIFS(СВЦЭМ!$H$34:$H$777,СВЦЭМ!$A$34:$A$777,$A284,СВЦЭМ!$B$33:$B$776,H$260)+'СЕТ СН'!$F$15</f>
        <v>0</v>
      </c>
      <c r="I284" s="36">
        <f>SUMIFS(СВЦЭМ!$H$34:$H$777,СВЦЭМ!$A$34:$A$777,$A284,СВЦЭМ!$B$33:$B$776,I$260)+'СЕТ СН'!$F$15</f>
        <v>0</v>
      </c>
      <c r="J284" s="36">
        <f>SUMIFS(СВЦЭМ!$H$34:$H$777,СВЦЭМ!$A$34:$A$777,$A284,СВЦЭМ!$B$33:$B$776,J$260)+'СЕТ СН'!$F$15</f>
        <v>0</v>
      </c>
      <c r="K284" s="36">
        <f>SUMIFS(СВЦЭМ!$H$34:$H$777,СВЦЭМ!$A$34:$A$777,$A284,СВЦЭМ!$B$33:$B$776,K$260)+'СЕТ СН'!$F$15</f>
        <v>0</v>
      </c>
      <c r="L284" s="36">
        <f>SUMIFS(СВЦЭМ!$H$34:$H$777,СВЦЭМ!$A$34:$A$777,$A284,СВЦЭМ!$B$33:$B$776,L$260)+'СЕТ СН'!$F$15</f>
        <v>0</v>
      </c>
      <c r="M284" s="36">
        <f>SUMIFS(СВЦЭМ!$H$34:$H$777,СВЦЭМ!$A$34:$A$777,$A284,СВЦЭМ!$B$33:$B$776,M$260)+'СЕТ СН'!$F$15</f>
        <v>0</v>
      </c>
      <c r="N284" s="36">
        <f>SUMIFS(СВЦЭМ!$H$34:$H$777,СВЦЭМ!$A$34:$A$777,$A284,СВЦЭМ!$B$33:$B$776,N$260)+'СЕТ СН'!$F$15</f>
        <v>0</v>
      </c>
      <c r="O284" s="36">
        <f>SUMIFS(СВЦЭМ!$H$34:$H$777,СВЦЭМ!$A$34:$A$777,$A284,СВЦЭМ!$B$33:$B$776,O$260)+'СЕТ СН'!$F$15</f>
        <v>0</v>
      </c>
      <c r="P284" s="36">
        <f>SUMIFS(СВЦЭМ!$H$34:$H$777,СВЦЭМ!$A$34:$A$777,$A284,СВЦЭМ!$B$33:$B$776,P$260)+'СЕТ СН'!$F$15</f>
        <v>0</v>
      </c>
      <c r="Q284" s="36">
        <f>SUMIFS(СВЦЭМ!$H$34:$H$777,СВЦЭМ!$A$34:$A$777,$A284,СВЦЭМ!$B$33:$B$776,Q$260)+'СЕТ СН'!$F$15</f>
        <v>0</v>
      </c>
      <c r="R284" s="36">
        <f>SUMIFS(СВЦЭМ!$H$34:$H$777,СВЦЭМ!$A$34:$A$777,$A284,СВЦЭМ!$B$33:$B$776,R$260)+'СЕТ СН'!$F$15</f>
        <v>0</v>
      </c>
      <c r="S284" s="36">
        <f>SUMIFS(СВЦЭМ!$H$34:$H$777,СВЦЭМ!$A$34:$A$777,$A284,СВЦЭМ!$B$33:$B$776,S$260)+'СЕТ СН'!$F$15</f>
        <v>0</v>
      </c>
      <c r="T284" s="36">
        <f>SUMIFS(СВЦЭМ!$H$34:$H$777,СВЦЭМ!$A$34:$A$777,$A284,СВЦЭМ!$B$33:$B$776,T$260)+'СЕТ СН'!$F$15</f>
        <v>0</v>
      </c>
      <c r="U284" s="36">
        <f>SUMIFS(СВЦЭМ!$H$34:$H$777,СВЦЭМ!$A$34:$A$777,$A284,СВЦЭМ!$B$33:$B$776,U$260)+'СЕТ СН'!$F$15</f>
        <v>0</v>
      </c>
      <c r="V284" s="36">
        <f>SUMIFS(СВЦЭМ!$H$34:$H$777,СВЦЭМ!$A$34:$A$777,$A284,СВЦЭМ!$B$33:$B$776,V$260)+'СЕТ СН'!$F$15</f>
        <v>0</v>
      </c>
      <c r="W284" s="36">
        <f>SUMIFS(СВЦЭМ!$H$34:$H$777,СВЦЭМ!$A$34:$A$777,$A284,СВЦЭМ!$B$33:$B$776,W$260)+'СЕТ СН'!$F$15</f>
        <v>0</v>
      </c>
      <c r="X284" s="36">
        <f>SUMIFS(СВЦЭМ!$H$34:$H$777,СВЦЭМ!$A$34:$A$777,$A284,СВЦЭМ!$B$33:$B$776,X$260)+'СЕТ СН'!$F$15</f>
        <v>0</v>
      </c>
      <c r="Y284" s="36">
        <f>SUMIFS(СВЦЭМ!$H$34:$H$777,СВЦЭМ!$A$34:$A$777,$A284,СВЦЭМ!$B$33:$B$776,Y$260)+'СЕТ СН'!$F$15</f>
        <v>0</v>
      </c>
    </row>
    <row r="285" spans="1:25" ht="15.75" hidden="1" x14ac:dyDescent="0.2">
      <c r="A285" s="35">
        <f t="shared" si="7"/>
        <v>44190</v>
      </c>
      <c r="B285" s="36">
        <f>SUMIFS(СВЦЭМ!$H$34:$H$777,СВЦЭМ!$A$34:$A$777,$A285,СВЦЭМ!$B$33:$B$776,B$260)+'СЕТ СН'!$F$15</f>
        <v>0</v>
      </c>
      <c r="C285" s="36">
        <f>SUMIFS(СВЦЭМ!$H$34:$H$777,СВЦЭМ!$A$34:$A$777,$A285,СВЦЭМ!$B$33:$B$776,C$260)+'СЕТ СН'!$F$15</f>
        <v>0</v>
      </c>
      <c r="D285" s="36">
        <f>SUMIFS(СВЦЭМ!$H$34:$H$777,СВЦЭМ!$A$34:$A$777,$A285,СВЦЭМ!$B$33:$B$776,D$260)+'СЕТ СН'!$F$15</f>
        <v>0</v>
      </c>
      <c r="E285" s="36">
        <f>SUMIFS(СВЦЭМ!$H$34:$H$777,СВЦЭМ!$A$34:$A$777,$A285,СВЦЭМ!$B$33:$B$776,E$260)+'СЕТ СН'!$F$15</f>
        <v>0</v>
      </c>
      <c r="F285" s="36">
        <f>SUMIFS(СВЦЭМ!$H$34:$H$777,СВЦЭМ!$A$34:$A$777,$A285,СВЦЭМ!$B$33:$B$776,F$260)+'СЕТ СН'!$F$15</f>
        <v>0</v>
      </c>
      <c r="G285" s="36">
        <f>SUMIFS(СВЦЭМ!$H$34:$H$777,СВЦЭМ!$A$34:$A$777,$A285,СВЦЭМ!$B$33:$B$776,G$260)+'СЕТ СН'!$F$15</f>
        <v>0</v>
      </c>
      <c r="H285" s="36">
        <f>SUMIFS(СВЦЭМ!$H$34:$H$777,СВЦЭМ!$A$34:$A$777,$A285,СВЦЭМ!$B$33:$B$776,H$260)+'СЕТ СН'!$F$15</f>
        <v>0</v>
      </c>
      <c r="I285" s="36">
        <f>SUMIFS(СВЦЭМ!$H$34:$H$777,СВЦЭМ!$A$34:$A$777,$A285,СВЦЭМ!$B$33:$B$776,I$260)+'СЕТ СН'!$F$15</f>
        <v>0</v>
      </c>
      <c r="J285" s="36">
        <f>SUMIFS(СВЦЭМ!$H$34:$H$777,СВЦЭМ!$A$34:$A$777,$A285,СВЦЭМ!$B$33:$B$776,J$260)+'СЕТ СН'!$F$15</f>
        <v>0</v>
      </c>
      <c r="K285" s="36">
        <f>SUMIFS(СВЦЭМ!$H$34:$H$777,СВЦЭМ!$A$34:$A$777,$A285,СВЦЭМ!$B$33:$B$776,K$260)+'СЕТ СН'!$F$15</f>
        <v>0</v>
      </c>
      <c r="L285" s="36">
        <f>SUMIFS(СВЦЭМ!$H$34:$H$777,СВЦЭМ!$A$34:$A$777,$A285,СВЦЭМ!$B$33:$B$776,L$260)+'СЕТ СН'!$F$15</f>
        <v>0</v>
      </c>
      <c r="M285" s="36">
        <f>SUMIFS(СВЦЭМ!$H$34:$H$777,СВЦЭМ!$A$34:$A$777,$A285,СВЦЭМ!$B$33:$B$776,M$260)+'СЕТ СН'!$F$15</f>
        <v>0</v>
      </c>
      <c r="N285" s="36">
        <f>SUMIFS(СВЦЭМ!$H$34:$H$777,СВЦЭМ!$A$34:$A$777,$A285,СВЦЭМ!$B$33:$B$776,N$260)+'СЕТ СН'!$F$15</f>
        <v>0</v>
      </c>
      <c r="O285" s="36">
        <f>SUMIFS(СВЦЭМ!$H$34:$H$777,СВЦЭМ!$A$34:$A$777,$A285,СВЦЭМ!$B$33:$B$776,O$260)+'СЕТ СН'!$F$15</f>
        <v>0</v>
      </c>
      <c r="P285" s="36">
        <f>SUMIFS(СВЦЭМ!$H$34:$H$777,СВЦЭМ!$A$34:$A$777,$A285,СВЦЭМ!$B$33:$B$776,P$260)+'СЕТ СН'!$F$15</f>
        <v>0</v>
      </c>
      <c r="Q285" s="36">
        <f>SUMIFS(СВЦЭМ!$H$34:$H$777,СВЦЭМ!$A$34:$A$777,$A285,СВЦЭМ!$B$33:$B$776,Q$260)+'СЕТ СН'!$F$15</f>
        <v>0</v>
      </c>
      <c r="R285" s="36">
        <f>SUMIFS(СВЦЭМ!$H$34:$H$777,СВЦЭМ!$A$34:$A$777,$A285,СВЦЭМ!$B$33:$B$776,R$260)+'СЕТ СН'!$F$15</f>
        <v>0</v>
      </c>
      <c r="S285" s="36">
        <f>SUMIFS(СВЦЭМ!$H$34:$H$777,СВЦЭМ!$A$34:$A$777,$A285,СВЦЭМ!$B$33:$B$776,S$260)+'СЕТ СН'!$F$15</f>
        <v>0</v>
      </c>
      <c r="T285" s="36">
        <f>SUMIFS(СВЦЭМ!$H$34:$H$777,СВЦЭМ!$A$34:$A$777,$A285,СВЦЭМ!$B$33:$B$776,T$260)+'СЕТ СН'!$F$15</f>
        <v>0</v>
      </c>
      <c r="U285" s="36">
        <f>SUMIFS(СВЦЭМ!$H$34:$H$777,СВЦЭМ!$A$34:$A$777,$A285,СВЦЭМ!$B$33:$B$776,U$260)+'СЕТ СН'!$F$15</f>
        <v>0</v>
      </c>
      <c r="V285" s="36">
        <f>SUMIFS(СВЦЭМ!$H$34:$H$777,СВЦЭМ!$A$34:$A$777,$A285,СВЦЭМ!$B$33:$B$776,V$260)+'СЕТ СН'!$F$15</f>
        <v>0</v>
      </c>
      <c r="W285" s="36">
        <f>SUMIFS(СВЦЭМ!$H$34:$H$777,СВЦЭМ!$A$34:$A$777,$A285,СВЦЭМ!$B$33:$B$776,W$260)+'СЕТ СН'!$F$15</f>
        <v>0</v>
      </c>
      <c r="X285" s="36">
        <f>SUMIFS(СВЦЭМ!$H$34:$H$777,СВЦЭМ!$A$34:$A$777,$A285,СВЦЭМ!$B$33:$B$776,X$260)+'СЕТ СН'!$F$15</f>
        <v>0</v>
      </c>
      <c r="Y285" s="36">
        <f>SUMIFS(СВЦЭМ!$H$34:$H$777,СВЦЭМ!$A$34:$A$777,$A285,СВЦЭМ!$B$33:$B$776,Y$260)+'СЕТ СН'!$F$15</f>
        <v>0</v>
      </c>
    </row>
    <row r="286" spans="1:25" ht="15.75" hidden="1" x14ac:dyDescent="0.2">
      <c r="A286" s="35">
        <f t="shared" si="7"/>
        <v>44191</v>
      </c>
      <c r="B286" s="36">
        <f>SUMIFS(СВЦЭМ!$H$34:$H$777,СВЦЭМ!$A$34:$A$777,$A286,СВЦЭМ!$B$33:$B$776,B$260)+'СЕТ СН'!$F$15</f>
        <v>0</v>
      </c>
      <c r="C286" s="36">
        <f>SUMIFS(СВЦЭМ!$H$34:$H$777,СВЦЭМ!$A$34:$A$777,$A286,СВЦЭМ!$B$33:$B$776,C$260)+'СЕТ СН'!$F$15</f>
        <v>0</v>
      </c>
      <c r="D286" s="36">
        <f>SUMIFS(СВЦЭМ!$H$34:$H$777,СВЦЭМ!$A$34:$A$777,$A286,СВЦЭМ!$B$33:$B$776,D$260)+'СЕТ СН'!$F$15</f>
        <v>0</v>
      </c>
      <c r="E286" s="36">
        <f>SUMIFS(СВЦЭМ!$H$34:$H$777,СВЦЭМ!$A$34:$A$777,$A286,СВЦЭМ!$B$33:$B$776,E$260)+'СЕТ СН'!$F$15</f>
        <v>0</v>
      </c>
      <c r="F286" s="36">
        <f>SUMIFS(СВЦЭМ!$H$34:$H$777,СВЦЭМ!$A$34:$A$777,$A286,СВЦЭМ!$B$33:$B$776,F$260)+'СЕТ СН'!$F$15</f>
        <v>0</v>
      </c>
      <c r="G286" s="36">
        <f>SUMIFS(СВЦЭМ!$H$34:$H$777,СВЦЭМ!$A$34:$A$777,$A286,СВЦЭМ!$B$33:$B$776,G$260)+'СЕТ СН'!$F$15</f>
        <v>0</v>
      </c>
      <c r="H286" s="36">
        <f>SUMIFS(СВЦЭМ!$H$34:$H$777,СВЦЭМ!$A$34:$A$777,$A286,СВЦЭМ!$B$33:$B$776,H$260)+'СЕТ СН'!$F$15</f>
        <v>0</v>
      </c>
      <c r="I286" s="36">
        <f>SUMIFS(СВЦЭМ!$H$34:$H$777,СВЦЭМ!$A$34:$A$777,$A286,СВЦЭМ!$B$33:$B$776,I$260)+'СЕТ СН'!$F$15</f>
        <v>0</v>
      </c>
      <c r="J286" s="36">
        <f>SUMIFS(СВЦЭМ!$H$34:$H$777,СВЦЭМ!$A$34:$A$777,$A286,СВЦЭМ!$B$33:$B$776,J$260)+'СЕТ СН'!$F$15</f>
        <v>0</v>
      </c>
      <c r="K286" s="36">
        <f>SUMIFS(СВЦЭМ!$H$34:$H$777,СВЦЭМ!$A$34:$A$777,$A286,СВЦЭМ!$B$33:$B$776,K$260)+'СЕТ СН'!$F$15</f>
        <v>0</v>
      </c>
      <c r="L286" s="36">
        <f>SUMIFS(СВЦЭМ!$H$34:$H$777,СВЦЭМ!$A$34:$A$777,$A286,СВЦЭМ!$B$33:$B$776,L$260)+'СЕТ СН'!$F$15</f>
        <v>0</v>
      </c>
      <c r="M286" s="36">
        <f>SUMIFS(СВЦЭМ!$H$34:$H$777,СВЦЭМ!$A$34:$A$777,$A286,СВЦЭМ!$B$33:$B$776,M$260)+'СЕТ СН'!$F$15</f>
        <v>0</v>
      </c>
      <c r="N286" s="36">
        <f>SUMIFS(СВЦЭМ!$H$34:$H$777,СВЦЭМ!$A$34:$A$777,$A286,СВЦЭМ!$B$33:$B$776,N$260)+'СЕТ СН'!$F$15</f>
        <v>0</v>
      </c>
      <c r="O286" s="36">
        <f>SUMIFS(СВЦЭМ!$H$34:$H$777,СВЦЭМ!$A$34:$A$777,$A286,СВЦЭМ!$B$33:$B$776,O$260)+'СЕТ СН'!$F$15</f>
        <v>0</v>
      </c>
      <c r="P286" s="36">
        <f>SUMIFS(СВЦЭМ!$H$34:$H$777,СВЦЭМ!$A$34:$A$777,$A286,СВЦЭМ!$B$33:$B$776,P$260)+'СЕТ СН'!$F$15</f>
        <v>0</v>
      </c>
      <c r="Q286" s="36">
        <f>SUMIFS(СВЦЭМ!$H$34:$H$777,СВЦЭМ!$A$34:$A$777,$A286,СВЦЭМ!$B$33:$B$776,Q$260)+'СЕТ СН'!$F$15</f>
        <v>0</v>
      </c>
      <c r="R286" s="36">
        <f>SUMIFS(СВЦЭМ!$H$34:$H$777,СВЦЭМ!$A$34:$A$777,$A286,СВЦЭМ!$B$33:$B$776,R$260)+'СЕТ СН'!$F$15</f>
        <v>0</v>
      </c>
      <c r="S286" s="36">
        <f>SUMIFS(СВЦЭМ!$H$34:$H$777,СВЦЭМ!$A$34:$A$777,$A286,СВЦЭМ!$B$33:$B$776,S$260)+'СЕТ СН'!$F$15</f>
        <v>0</v>
      </c>
      <c r="T286" s="36">
        <f>SUMIFS(СВЦЭМ!$H$34:$H$777,СВЦЭМ!$A$34:$A$777,$A286,СВЦЭМ!$B$33:$B$776,T$260)+'СЕТ СН'!$F$15</f>
        <v>0</v>
      </c>
      <c r="U286" s="36">
        <f>SUMIFS(СВЦЭМ!$H$34:$H$777,СВЦЭМ!$A$34:$A$777,$A286,СВЦЭМ!$B$33:$B$776,U$260)+'СЕТ СН'!$F$15</f>
        <v>0</v>
      </c>
      <c r="V286" s="36">
        <f>SUMIFS(СВЦЭМ!$H$34:$H$777,СВЦЭМ!$A$34:$A$777,$A286,СВЦЭМ!$B$33:$B$776,V$260)+'СЕТ СН'!$F$15</f>
        <v>0</v>
      </c>
      <c r="W286" s="36">
        <f>SUMIFS(СВЦЭМ!$H$34:$H$777,СВЦЭМ!$A$34:$A$777,$A286,СВЦЭМ!$B$33:$B$776,W$260)+'СЕТ СН'!$F$15</f>
        <v>0</v>
      </c>
      <c r="X286" s="36">
        <f>SUMIFS(СВЦЭМ!$H$34:$H$777,СВЦЭМ!$A$34:$A$777,$A286,СВЦЭМ!$B$33:$B$776,X$260)+'СЕТ СН'!$F$15</f>
        <v>0</v>
      </c>
      <c r="Y286" s="36">
        <f>SUMIFS(СВЦЭМ!$H$34:$H$777,СВЦЭМ!$A$34:$A$777,$A286,СВЦЭМ!$B$33:$B$776,Y$260)+'СЕТ СН'!$F$15</f>
        <v>0</v>
      </c>
    </row>
    <row r="287" spans="1:25" ht="15.75" hidden="1" x14ac:dyDescent="0.2">
      <c r="A287" s="35">
        <f t="shared" si="7"/>
        <v>44192</v>
      </c>
      <c r="B287" s="36">
        <f>SUMIFS(СВЦЭМ!$H$34:$H$777,СВЦЭМ!$A$34:$A$777,$A287,СВЦЭМ!$B$33:$B$776,B$260)+'СЕТ СН'!$F$15</f>
        <v>0</v>
      </c>
      <c r="C287" s="36">
        <f>SUMIFS(СВЦЭМ!$H$34:$H$777,СВЦЭМ!$A$34:$A$777,$A287,СВЦЭМ!$B$33:$B$776,C$260)+'СЕТ СН'!$F$15</f>
        <v>0</v>
      </c>
      <c r="D287" s="36">
        <f>SUMIFS(СВЦЭМ!$H$34:$H$777,СВЦЭМ!$A$34:$A$777,$A287,СВЦЭМ!$B$33:$B$776,D$260)+'СЕТ СН'!$F$15</f>
        <v>0</v>
      </c>
      <c r="E287" s="36">
        <f>SUMIFS(СВЦЭМ!$H$34:$H$777,СВЦЭМ!$A$34:$A$777,$A287,СВЦЭМ!$B$33:$B$776,E$260)+'СЕТ СН'!$F$15</f>
        <v>0</v>
      </c>
      <c r="F287" s="36">
        <f>SUMIFS(СВЦЭМ!$H$34:$H$777,СВЦЭМ!$A$34:$A$777,$A287,СВЦЭМ!$B$33:$B$776,F$260)+'СЕТ СН'!$F$15</f>
        <v>0</v>
      </c>
      <c r="G287" s="36">
        <f>SUMIFS(СВЦЭМ!$H$34:$H$777,СВЦЭМ!$A$34:$A$777,$A287,СВЦЭМ!$B$33:$B$776,G$260)+'СЕТ СН'!$F$15</f>
        <v>0</v>
      </c>
      <c r="H287" s="36">
        <f>SUMIFS(СВЦЭМ!$H$34:$H$777,СВЦЭМ!$A$34:$A$777,$A287,СВЦЭМ!$B$33:$B$776,H$260)+'СЕТ СН'!$F$15</f>
        <v>0</v>
      </c>
      <c r="I287" s="36">
        <f>SUMIFS(СВЦЭМ!$H$34:$H$777,СВЦЭМ!$A$34:$A$777,$A287,СВЦЭМ!$B$33:$B$776,I$260)+'СЕТ СН'!$F$15</f>
        <v>0</v>
      </c>
      <c r="J287" s="36">
        <f>SUMIFS(СВЦЭМ!$H$34:$H$777,СВЦЭМ!$A$34:$A$777,$A287,СВЦЭМ!$B$33:$B$776,J$260)+'СЕТ СН'!$F$15</f>
        <v>0</v>
      </c>
      <c r="K287" s="36">
        <f>SUMIFS(СВЦЭМ!$H$34:$H$777,СВЦЭМ!$A$34:$A$777,$A287,СВЦЭМ!$B$33:$B$776,K$260)+'СЕТ СН'!$F$15</f>
        <v>0</v>
      </c>
      <c r="L287" s="36">
        <f>SUMIFS(СВЦЭМ!$H$34:$H$777,СВЦЭМ!$A$34:$A$777,$A287,СВЦЭМ!$B$33:$B$776,L$260)+'СЕТ СН'!$F$15</f>
        <v>0</v>
      </c>
      <c r="M287" s="36">
        <f>SUMIFS(СВЦЭМ!$H$34:$H$777,СВЦЭМ!$A$34:$A$777,$A287,СВЦЭМ!$B$33:$B$776,M$260)+'СЕТ СН'!$F$15</f>
        <v>0</v>
      </c>
      <c r="N287" s="36">
        <f>SUMIFS(СВЦЭМ!$H$34:$H$777,СВЦЭМ!$A$34:$A$777,$A287,СВЦЭМ!$B$33:$B$776,N$260)+'СЕТ СН'!$F$15</f>
        <v>0</v>
      </c>
      <c r="O287" s="36">
        <f>SUMIFS(СВЦЭМ!$H$34:$H$777,СВЦЭМ!$A$34:$A$777,$A287,СВЦЭМ!$B$33:$B$776,O$260)+'СЕТ СН'!$F$15</f>
        <v>0</v>
      </c>
      <c r="P287" s="36">
        <f>SUMIFS(СВЦЭМ!$H$34:$H$777,СВЦЭМ!$A$34:$A$777,$A287,СВЦЭМ!$B$33:$B$776,P$260)+'СЕТ СН'!$F$15</f>
        <v>0</v>
      </c>
      <c r="Q287" s="36">
        <f>SUMIFS(СВЦЭМ!$H$34:$H$777,СВЦЭМ!$A$34:$A$777,$A287,СВЦЭМ!$B$33:$B$776,Q$260)+'СЕТ СН'!$F$15</f>
        <v>0</v>
      </c>
      <c r="R287" s="36">
        <f>SUMIFS(СВЦЭМ!$H$34:$H$777,СВЦЭМ!$A$34:$A$777,$A287,СВЦЭМ!$B$33:$B$776,R$260)+'СЕТ СН'!$F$15</f>
        <v>0</v>
      </c>
      <c r="S287" s="36">
        <f>SUMIFS(СВЦЭМ!$H$34:$H$777,СВЦЭМ!$A$34:$A$777,$A287,СВЦЭМ!$B$33:$B$776,S$260)+'СЕТ СН'!$F$15</f>
        <v>0</v>
      </c>
      <c r="T287" s="36">
        <f>SUMIFS(СВЦЭМ!$H$34:$H$777,СВЦЭМ!$A$34:$A$777,$A287,СВЦЭМ!$B$33:$B$776,T$260)+'СЕТ СН'!$F$15</f>
        <v>0</v>
      </c>
      <c r="U287" s="36">
        <f>SUMIFS(СВЦЭМ!$H$34:$H$777,СВЦЭМ!$A$34:$A$777,$A287,СВЦЭМ!$B$33:$B$776,U$260)+'СЕТ СН'!$F$15</f>
        <v>0</v>
      </c>
      <c r="V287" s="36">
        <f>SUMIFS(СВЦЭМ!$H$34:$H$777,СВЦЭМ!$A$34:$A$777,$A287,СВЦЭМ!$B$33:$B$776,V$260)+'СЕТ СН'!$F$15</f>
        <v>0</v>
      </c>
      <c r="W287" s="36">
        <f>SUMIFS(СВЦЭМ!$H$34:$H$777,СВЦЭМ!$A$34:$A$777,$A287,СВЦЭМ!$B$33:$B$776,W$260)+'СЕТ СН'!$F$15</f>
        <v>0</v>
      </c>
      <c r="X287" s="36">
        <f>SUMIFS(СВЦЭМ!$H$34:$H$777,СВЦЭМ!$A$34:$A$777,$A287,СВЦЭМ!$B$33:$B$776,X$260)+'СЕТ СН'!$F$15</f>
        <v>0</v>
      </c>
      <c r="Y287" s="36">
        <f>SUMIFS(СВЦЭМ!$H$34:$H$777,СВЦЭМ!$A$34:$A$777,$A287,СВЦЭМ!$B$33:$B$776,Y$260)+'СЕТ СН'!$F$15</f>
        <v>0</v>
      </c>
    </row>
    <row r="288" spans="1:25" ht="15.75" hidden="1" x14ac:dyDescent="0.2">
      <c r="A288" s="35">
        <f t="shared" si="7"/>
        <v>44193</v>
      </c>
      <c r="B288" s="36">
        <f>SUMIFS(СВЦЭМ!$H$34:$H$777,СВЦЭМ!$A$34:$A$777,$A288,СВЦЭМ!$B$33:$B$776,B$260)+'СЕТ СН'!$F$15</f>
        <v>0</v>
      </c>
      <c r="C288" s="36">
        <f>SUMIFS(СВЦЭМ!$H$34:$H$777,СВЦЭМ!$A$34:$A$777,$A288,СВЦЭМ!$B$33:$B$776,C$260)+'СЕТ СН'!$F$15</f>
        <v>0</v>
      </c>
      <c r="D288" s="36">
        <f>SUMIFS(СВЦЭМ!$H$34:$H$777,СВЦЭМ!$A$34:$A$777,$A288,СВЦЭМ!$B$33:$B$776,D$260)+'СЕТ СН'!$F$15</f>
        <v>0</v>
      </c>
      <c r="E288" s="36">
        <f>SUMIFS(СВЦЭМ!$H$34:$H$777,СВЦЭМ!$A$34:$A$777,$A288,СВЦЭМ!$B$33:$B$776,E$260)+'СЕТ СН'!$F$15</f>
        <v>0</v>
      </c>
      <c r="F288" s="36">
        <f>SUMIFS(СВЦЭМ!$H$34:$H$777,СВЦЭМ!$A$34:$A$777,$A288,СВЦЭМ!$B$33:$B$776,F$260)+'СЕТ СН'!$F$15</f>
        <v>0</v>
      </c>
      <c r="G288" s="36">
        <f>SUMIFS(СВЦЭМ!$H$34:$H$777,СВЦЭМ!$A$34:$A$777,$A288,СВЦЭМ!$B$33:$B$776,G$260)+'СЕТ СН'!$F$15</f>
        <v>0</v>
      </c>
      <c r="H288" s="36">
        <f>SUMIFS(СВЦЭМ!$H$34:$H$777,СВЦЭМ!$A$34:$A$777,$A288,СВЦЭМ!$B$33:$B$776,H$260)+'СЕТ СН'!$F$15</f>
        <v>0</v>
      </c>
      <c r="I288" s="36">
        <f>SUMIFS(СВЦЭМ!$H$34:$H$777,СВЦЭМ!$A$34:$A$777,$A288,СВЦЭМ!$B$33:$B$776,I$260)+'СЕТ СН'!$F$15</f>
        <v>0</v>
      </c>
      <c r="J288" s="36">
        <f>SUMIFS(СВЦЭМ!$H$34:$H$777,СВЦЭМ!$A$34:$A$777,$A288,СВЦЭМ!$B$33:$B$776,J$260)+'СЕТ СН'!$F$15</f>
        <v>0</v>
      </c>
      <c r="K288" s="36">
        <f>SUMIFS(СВЦЭМ!$H$34:$H$777,СВЦЭМ!$A$34:$A$777,$A288,СВЦЭМ!$B$33:$B$776,K$260)+'СЕТ СН'!$F$15</f>
        <v>0</v>
      </c>
      <c r="L288" s="36">
        <f>SUMIFS(СВЦЭМ!$H$34:$H$777,СВЦЭМ!$A$34:$A$777,$A288,СВЦЭМ!$B$33:$B$776,L$260)+'СЕТ СН'!$F$15</f>
        <v>0</v>
      </c>
      <c r="M288" s="36">
        <f>SUMIFS(СВЦЭМ!$H$34:$H$777,СВЦЭМ!$A$34:$A$777,$A288,СВЦЭМ!$B$33:$B$776,M$260)+'СЕТ СН'!$F$15</f>
        <v>0</v>
      </c>
      <c r="N288" s="36">
        <f>SUMIFS(СВЦЭМ!$H$34:$H$777,СВЦЭМ!$A$34:$A$777,$A288,СВЦЭМ!$B$33:$B$776,N$260)+'СЕТ СН'!$F$15</f>
        <v>0</v>
      </c>
      <c r="O288" s="36">
        <f>SUMIFS(СВЦЭМ!$H$34:$H$777,СВЦЭМ!$A$34:$A$777,$A288,СВЦЭМ!$B$33:$B$776,O$260)+'СЕТ СН'!$F$15</f>
        <v>0</v>
      </c>
      <c r="P288" s="36">
        <f>SUMIFS(СВЦЭМ!$H$34:$H$777,СВЦЭМ!$A$34:$A$777,$A288,СВЦЭМ!$B$33:$B$776,P$260)+'СЕТ СН'!$F$15</f>
        <v>0</v>
      </c>
      <c r="Q288" s="36">
        <f>SUMIFS(СВЦЭМ!$H$34:$H$777,СВЦЭМ!$A$34:$A$777,$A288,СВЦЭМ!$B$33:$B$776,Q$260)+'СЕТ СН'!$F$15</f>
        <v>0</v>
      </c>
      <c r="R288" s="36">
        <f>SUMIFS(СВЦЭМ!$H$34:$H$777,СВЦЭМ!$A$34:$A$777,$A288,СВЦЭМ!$B$33:$B$776,R$260)+'СЕТ СН'!$F$15</f>
        <v>0</v>
      </c>
      <c r="S288" s="36">
        <f>SUMIFS(СВЦЭМ!$H$34:$H$777,СВЦЭМ!$A$34:$A$777,$A288,СВЦЭМ!$B$33:$B$776,S$260)+'СЕТ СН'!$F$15</f>
        <v>0</v>
      </c>
      <c r="T288" s="36">
        <f>SUMIFS(СВЦЭМ!$H$34:$H$777,СВЦЭМ!$A$34:$A$777,$A288,СВЦЭМ!$B$33:$B$776,T$260)+'СЕТ СН'!$F$15</f>
        <v>0</v>
      </c>
      <c r="U288" s="36">
        <f>SUMIFS(СВЦЭМ!$H$34:$H$777,СВЦЭМ!$A$34:$A$777,$A288,СВЦЭМ!$B$33:$B$776,U$260)+'СЕТ СН'!$F$15</f>
        <v>0</v>
      </c>
      <c r="V288" s="36">
        <f>SUMIFS(СВЦЭМ!$H$34:$H$777,СВЦЭМ!$A$34:$A$777,$A288,СВЦЭМ!$B$33:$B$776,V$260)+'СЕТ СН'!$F$15</f>
        <v>0</v>
      </c>
      <c r="W288" s="36">
        <f>SUMIFS(СВЦЭМ!$H$34:$H$777,СВЦЭМ!$A$34:$A$777,$A288,СВЦЭМ!$B$33:$B$776,W$260)+'СЕТ СН'!$F$15</f>
        <v>0</v>
      </c>
      <c r="X288" s="36">
        <f>SUMIFS(СВЦЭМ!$H$34:$H$777,СВЦЭМ!$A$34:$A$777,$A288,СВЦЭМ!$B$33:$B$776,X$260)+'СЕТ СН'!$F$15</f>
        <v>0</v>
      </c>
      <c r="Y288" s="36">
        <f>SUMIFS(СВЦЭМ!$H$34:$H$777,СВЦЭМ!$A$34:$A$777,$A288,СВЦЭМ!$B$33:$B$776,Y$260)+'СЕТ СН'!$F$15</f>
        <v>0</v>
      </c>
    </row>
    <row r="289" spans="1:27" ht="15.75" hidden="1" x14ac:dyDescent="0.2">
      <c r="A289" s="35">
        <f t="shared" si="7"/>
        <v>44194</v>
      </c>
      <c r="B289" s="36">
        <f>SUMIFS(СВЦЭМ!$H$34:$H$777,СВЦЭМ!$A$34:$A$777,$A289,СВЦЭМ!$B$33:$B$776,B$260)+'СЕТ СН'!$F$15</f>
        <v>0</v>
      </c>
      <c r="C289" s="36">
        <f>SUMIFS(СВЦЭМ!$H$34:$H$777,СВЦЭМ!$A$34:$A$777,$A289,СВЦЭМ!$B$33:$B$776,C$260)+'СЕТ СН'!$F$15</f>
        <v>0</v>
      </c>
      <c r="D289" s="36">
        <f>SUMIFS(СВЦЭМ!$H$34:$H$777,СВЦЭМ!$A$34:$A$777,$A289,СВЦЭМ!$B$33:$B$776,D$260)+'СЕТ СН'!$F$15</f>
        <v>0</v>
      </c>
      <c r="E289" s="36">
        <f>SUMIFS(СВЦЭМ!$H$34:$H$777,СВЦЭМ!$A$34:$A$777,$A289,СВЦЭМ!$B$33:$B$776,E$260)+'СЕТ СН'!$F$15</f>
        <v>0</v>
      </c>
      <c r="F289" s="36">
        <f>SUMIFS(СВЦЭМ!$H$34:$H$777,СВЦЭМ!$A$34:$A$777,$A289,СВЦЭМ!$B$33:$B$776,F$260)+'СЕТ СН'!$F$15</f>
        <v>0</v>
      </c>
      <c r="G289" s="36">
        <f>SUMIFS(СВЦЭМ!$H$34:$H$777,СВЦЭМ!$A$34:$A$777,$A289,СВЦЭМ!$B$33:$B$776,G$260)+'СЕТ СН'!$F$15</f>
        <v>0</v>
      </c>
      <c r="H289" s="36">
        <f>SUMIFS(СВЦЭМ!$H$34:$H$777,СВЦЭМ!$A$34:$A$777,$A289,СВЦЭМ!$B$33:$B$776,H$260)+'СЕТ СН'!$F$15</f>
        <v>0</v>
      </c>
      <c r="I289" s="36">
        <f>SUMIFS(СВЦЭМ!$H$34:$H$777,СВЦЭМ!$A$34:$A$777,$A289,СВЦЭМ!$B$33:$B$776,I$260)+'СЕТ СН'!$F$15</f>
        <v>0</v>
      </c>
      <c r="J289" s="36">
        <f>SUMIFS(СВЦЭМ!$H$34:$H$777,СВЦЭМ!$A$34:$A$777,$A289,СВЦЭМ!$B$33:$B$776,J$260)+'СЕТ СН'!$F$15</f>
        <v>0</v>
      </c>
      <c r="K289" s="36">
        <f>SUMIFS(СВЦЭМ!$H$34:$H$777,СВЦЭМ!$A$34:$A$777,$A289,СВЦЭМ!$B$33:$B$776,K$260)+'СЕТ СН'!$F$15</f>
        <v>0</v>
      </c>
      <c r="L289" s="36">
        <f>SUMIFS(СВЦЭМ!$H$34:$H$777,СВЦЭМ!$A$34:$A$777,$A289,СВЦЭМ!$B$33:$B$776,L$260)+'СЕТ СН'!$F$15</f>
        <v>0</v>
      </c>
      <c r="M289" s="36">
        <f>SUMIFS(СВЦЭМ!$H$34:$H$777,СВЦЭМ!$A$34:$A$777,$A289,СВЦЭМ!$B$33:$B$776,M$260)+'СЕТ СН'!$F$15</f>
        <v>0</v>
      </c>
      <c r="N289" s="36">
        <f>SUMIFS(СВЦЭМ!$H$34:$H$777,СВЦЭМ!$A$34:$A$777,$A289,СВЦЭМ!$B$33:$B$776,N$260)+'СЕТ СН'!$F$15</f>
        <v>0</v>
      </c>
      <c r="O289" s="36">
        <f>SUMIFS(СВЦЭМ!$H$34:$H$777,СВЦЭМ!$A$34:$A$777,$A289,СВЦЭМ!$B$33:$B$776,O$260)+'СЕТ СН'!$F$15</f>
        <v>0</v>
      </c>
      <c r="P289" s="36">
        <f>SUMIFS(СВЦЭМ!$H$34:$H$777,СВЦЭМ!$A$34:$A$777,$A289,СВЦЭМ!$B$33:$B$776,P$260)+'СЕТ СН'!$F$15</f>
        <v>0</v>
      </c>
      <c r="Q289" s="36">
        <f>SUMIFS(СВЦЭМ!$H$34:$H$777,СВЦЭМ!$A$34:$A$777,$A289,СВЦЭМ!$B$33:$B$776,Q$260)+'СЕТ СН'!$F$15</f>
        <v>0</v>
      </c>
      <c r="R289" s="36">
        <f>SUMIFS(СВЦЭМ!$H$34:$H$777,СВЦЭМ!$A$34:$A$777,$A289,СВЦЭМ!$B$33:$B$776,R$260)+'СЕТ СН'!$F$15</f>
        <v>0</v>
      </c>
      <c r="S289" s="36">
        <f>SUMIFS(СВЦЭМ!$H$34:$H$777,СВЦЭМ!$A$34:$A$777,$A289,СВЦЭМ!$B$33:$B$776,S$260)+'СЕТ СН'!$F$15</f>
        <v>0</v>
      </c>
      <c r="T289" s="36">
        <f>SUMIFS(СВЦЭМ!$H$34:$H$777,СВЦЭМ!$A$34:$A$777,$A289,СВЦЭМ!$B$33:$B$776,T$260)+'СЕТ СН'!$F$15</f>
        <v>0</v>
      </c>
      <c r="U289" s="36">
        <f>SUMIFS(СВЦЭМ!$H$34:$H$777,СВЦЭМ!$A$34:$A$777,$A289,СВЦЭМ!$B$33:$B$776,U$260)+'СЕТ СН'!$F$15</f>
        <v>0</v>
      </c>
      <c r="V289" s="36">
        <f>SUMIFS(СВЦЭМ!$H$34:$H$777,СВЦЭМ!$A$34:$A$777,$A289,СВЦЭМ!$B$33:$B$776,V$260)+'СЕТ СН'!$F$15</f>
        <v>0</v>
      </c>
      <c r="W289" s="36">
        <f>SUMIFS(СВЦЭМ!$H$34:$H$777,СВЦЭМ!$A$34:$A$777,$A289,СВЦЭМ!$B$33:$B$776,W$260)+'СЕТ СН'!$F$15</f>
        <v>0</v>
      </c>
      <c r="X289" s="36">
        <f>SUMIFS(СВЦЭМ!$H$34:$H$777,СВЦЭМ!$A$34:$A$777,$A289,СВЦЭМ!$B$33:$B$776,X$260)+'СЕТ СН'!$F$15</f>
        <v>0</v>
      </c>
      <c r="Y289" s="36">
        <f>SUMIFS(СВЦЭМ!$H$34:$H$777,СВЦЭМ!$A$34:$A$777,$A289,СВЦЭМ!$B$33:$B$776,Y$260)+'СЕТ СН'!$F$15</f>
        <v>0</v>
      </c>
    </row>
    <row r="290" spans="1:27" ht="15.75" hidden="1" x14ac:dyDescent="0.2">
      <c r="A290" s="35">
        <f t="shared" si="7"/>
        <v>44195</v>
      </c>
      <c r="B290" s="36">
        <f>SUMIFS(СВЦЭМ!$H$34:$H$777,СВЦЭМ!$A$34:$A$777,$A290,СВЦЭМ!$B$33:$B$776,B$260)+'СЕТ СН'!$F$15</f>
        <v>0</v>
      </c>
      <c r="C290" s="36">
        <f>SUMIFS(СВЦЭМ!$H$34:$H$777,СВЦЭМ!$A$34:$A$777,$A290,СВЦЭМ!$B$33:$B$776,C$260)+'СЕТ СН'!$F$15</f>
        <v>0</v>
      </c>
      <c r="D290" s="36">
        <f>SUMIFS(СВЦЭМ!$H$34:$H$777,СВЦЭМ!$A$34:$A$777,$A290,СВЦЭМ!$B$33:$B$776,D$260)+'СЕТ СН'!$F$15</f>
        <v>0</v>
      </c>
      <c r="E290" s="36">
        <f>SUMIFS(СВЦЭМ!$H$34:$H$777,СВЦЭМ!$A$34:$A$777,$A290,СВЦЭМ!$B$33:$B$776,E$260)+'СЕТ СН'!$F$15</f>
        <v>0</v>
      </c>
      <c r="F290" s="36">
        <f>SUMIFS(СВЦЭМ!$H$34:$H$777,СВЦЭМ!$A$34:$A$777,$A290,СВЦЭМ!$B$33:$B$776,F$260)+'СЕТ СН'!$F$15</f>
        <v>0</v>
      </c>
      <c r="G290" s="36">
        <f>SUMIFS(СВЦЭМ!$H$34:$H$777,СВЦЭМ!$A$34:$A$777,$A290,СВЦЭМ!$B$33:$B$776,G$260)+'СЕТ СН'!$F$15</f>
        <v>0</v>
      </c>
      <c r="H290" s="36">
        <f>SUMIFS(СВЦЭМ!$H$34:$H$777,СВЦЭМ!$A$34:$A$777,$A290,СВЦЭМ!$B$33:$B$776,H$260)+'СЕТ СН'!$F$15</f>
        <v>0</v>
      </c>
      <c r="I290" s="36">
        <f>SUMIFS(СВЦЭМ!$H$34:$H$777,СВЦЭМ!$A$34:$A$777,$A290,СВЦЭМ!$B$33:$B$776,I$260)+'СЕТ СН'!$F$15</f>
        <v>0</v>
      </c>
      <c r="J290" s="36">
        <f>SUMIFS(СВЦЭМ!$H$34:$H$777,СВЦЭМ!$A$34:$A$777,$A290,СВЦЭМ!$B$33:$B$776,J$260)+'СЕТ СН'!$F$15</f>
        <v>0</v>
      </c>
      <c r="K290" s="36">
        <f>SUMIFS(СВЦЭМ!$H$34:$H$777,СВЦЭМ!$A$34:$A$777,$A290,СВЦЭМ!$B$33:$B$776,K$260)+'СЕТ СН'!$F$15</f>
        <v>0</v>
      </c>
      <c r="L290" s="36">
        <f>SUMIFS(СВЦЭМ!$H$34:$H$777,СВЦЭМ!$A$34:$A$777,$A290,СВЦЭМ!$B$33:$B$776,L$260)+'СЕТ СН'!$F$15</f>
        <v>0</v>
      </c>
      <c r="M290" s="36">
        <f>SUMIFS(СВЦЭМ!$H$34:$H$777,СВЦЭМ!$A$34:$A$777,$A290,СВЦЭМ!$B$33:$B$776,M$260)+'СЕТ СН'!$F$15</f>
        <v>0</v>
      </c>
      <c r="N290" s="36">
        <f>SUMIFS(СВЦЭМ!$H$34:$H$777,СВЦЭМ!$A$34:$A$777,$A290,СВЦЭМ!$B$33:$B$776,N$260)+'СЕТ СН'!$F$15</f>
        <v>0</v>
      </c>
      <c r="O290" s="36">
        <f>SUMIFS(СВЦЭМ!$H$34:$H$777,СВЦЭМ!$A$34:$A$777,$A290,СВЦЭМ!$B$33:$B$776,O$260)+'СЕТ СН'!$F$15</f>
        <v>0</v>
      </c>
      <c r="P290" s="36">
        <f>SUMIFS(СВЦЭМ!$H$34:$H$777,СВЦЭМ!$A$34:$A$777,$A290,СВЦЭМ!$B$33:$B$776,P$260)+'СЕТ СН'!$F$15</f>
        <v>0</v>
      </c>
      <c r="Q290" s="36">
        <f>SUMIFS(СВЦЭМ!$H$34:$H$777,СВЦЭМ!$A$34:$A$777,$A290,СВЦЭМ!$B$33:$B$776,Q$260)+'СЕТ СН'!$F$15</f>
        <v>0</v>
      </c>
      <c r="R290" s="36">
        <f>SUMIFS(СВЦЭМ!$H$34:$H$777,СВЦЭМ!$A$34:$A$777,$A290,СВЦЭМ!$B$33:$B$776,R$260)+'СЕТ СН'!$F$15</f>
        <v>0</v>
      </c>
      <c r="S290" s="36">
        <f>SUMIFS(СВЦЭМ!$H$34:$H$777,СВЦЭМ!$A$34:$A$777,$A290,СВЦЭМ!$B$33:$B$776,S$260)+'СЕТ СН'!$F$15</f>
        <v>0</v>
      </c>
      <c r="T290" s="36">
        <f>SUMIFS(СВЦЭМ!$H$34:$H$777,СВЦЭМ!$A$34:$A$777,$A290,СВЦЭМ!$B$33:$B$776,T$260)+'СЕТ СН'!$F$15</f>
        <v>0</v>
      </c>
      <c r="U290" s="36">
        <f>SUMIFS(СВЦЭМ!$H$34:$H$777,СВЦЭМ!$A$34:$A$777,$A290,СВЦЭМ!$B$33:$B$776,U$260)+'СЕТ СН'!$F$15</f>
        <v>0</v>
      </c>
      <c r="V290" s="36">
        <f>SUMIFS(СВЦЭМ!$H$34:$H$777,СВЦЭМ!$A$34:$A$777,$A290,СВЦЭМ!$B$33:$B$776,V$260)+'СЕТ СН'!$F$15</f>
        <v>0</v>
      </c>
      <c r="W290" s="36">
        <f>SUMIFS(СВЦЭМ!$H$34:$H$777,СВЦЭМ!$A$34:$A$777,$A290,СВЦЭМ!$B$33:$B$776,W$260)+'СЕТ СН'!$F$15</f>
        <v>0</v>
      </c>
      <c r="X290" s="36">
        <f>SUMIFS(СВЦЭМ!$H$34:$H$777,СВЦЭМ!$A$34:$A$777,$A290,СВЦЭМ!$B$33:$B$776,X$260)+'СЕТ СН'!$F$15</f>
        <v>0</v>
      </c>
      <c r="Y290" s="36">
        <f>SUMIFS(СВЦЭМ!$H$34:$H$777,СВЦЭМ!$A$34:$A$777,$A290,СВЦЭМ!$B$33:$B$776,Y$260)+'СЕТ СН'!$F$15</f>
        <v>0</v>
      </c>
    </row>
    <row r="291" spans="1:27" ht="15.75" hidden="1" x14ac:dyDescent="0.2">
      <c r="A291" s="35">
        <f t="shared" si="7"/>
        <v>44196</v>
      </c>
      <c r="B291" s="36">
        <f>SUMIFS(СВЦЭМ!$H$34:$H$777,СВЦЭМ!$A$34:$A$777,$A291,СВЦЭМ!$B$33:$B$776,B$260)+'СЕТ СН'!$F$15</f>
        <v>0</v>
      </c>
      <c r="C291" s="36">
        <f>SUMIFS(СВЦЭМ!$H$34:$H$777,СВЦЭМ!$A$34:$A$777,$A291,СВЦЭМ!$B$33:$B$776,C$260)+'СЕТ СН'!$F$15</f>
        <v>0</v>
      </c>
      <c r="D291" s="36">
        <f>SUMIFS(СВЦЭМ!$H$34:$H$777,СВЦЭМ!$A$34:$A$777,$A291,СВЦЭМ!$B$33:$B$776,D$260)+'СЕТ СН'!$F$15</f>
        <v>0</v>
      </c>
      <c r="E291" s="36">
        <f>SUMIFS(СВЦЭМ!$H$34:$H$777,СВЦЭМ!$A$34:$A$777,$A291,СВЦЭМ!$B$33:$B$776,E$260)+'СЕТ СН'!$F$15</f>
        <v>0</v>
      </c>
      <c r="F291" s="36">
        <f>SUMIFS(СВЦЭМ!$H$34:$H$777,СВЦЭМ!$A$34:$A$777,$A291,СВЦЭМ!$B$33:$B$776,F$260)+'СЕТ СН'!$F$15</f>
        <v>0</v>
      </c>
      <c r="G291" s="36">
        <f>SUMIFS(СВЦЭМ!$H$34:$H$777,СВЦЭМ!$A$34:$A$777,$A291,СВЦЭМ!$B$33:$B$776,G$260)+'СЕТ СН'!$F$15</f>
        <v>0</v>
      </c>
      <c r="H291" s="36">
        <f>SUMIFS(СВЦЭМ!$H$34:$H$777,СВЦЭМ!$A$34:$A$777,$A291,СВЦЭМ!$B$33:$B$776,H$260)+'СЕТ СН'!$F$15</f>
        <v>0</v>
      </c>
      <c r="I291" s="36">
        <f>SUMIFS(СВЦЭМ!$H$34:$H$777,СВЦЭМ!$A$34:$A$777,$A291,СВЦЭМ!$B$33:$B$776,I$260)+'СЕТ СН'!$F$15</f>
        <v>0</v>
      </c>
      <c r="J291" s="36">
        <f>SUMIFS(СВЦЭМ!$H$34:$H$777,СВЦЭМ!$A$34:$A$777,$A291,СВЦЭМ!$B$33:$B$776,J$260)+'СЕТ СН'!$F$15</f>
        <v>0</v>
      </c>
      <c r="K291" s="36">
        <f>SUMIFS(СВЦЭМ!$H$34:$H$777,СВЦЭМ!$A$34:$A$777,$A291,СВЦЭМ!$B$33:$B$776,K$260)+'СЕТ СН'!$F$15</f>
        <v>0</v>
      </c>
      <c r="L291" s="36">
        <f>SUMIFS(СВЦЭМ!$H$34:$H$777,СВЦЭМ!$A$34:$A$777,$A291,СВЦЭМ!$B$33:$B$776,L$260)+'СЕТ СН'!$F$15</f>
        <v>0</v>
      </c>
      <c r="M291" s="36">
        <f>SUMIFS(СВЦЭМ!$H$34:$H$777,СВЦЭМ!$A$34:$A$777,$A291,СВЦЭМ!$B$33:$B$776,M$260)+'СЕТ СН'!$F$15</f>
        <v>0</v>
      </c>
      <c r="N291" s="36">
        <f>SUMIFS(СВЦЭМ!$H$34:$H$777,СВЦЭМ!$A$34:$A$777,$A291,СВЦЭМ!$B$33:$B$776,N$260)+'СЕТ СН'!$F$15</f>
        <v>0</v>
      </c>
      <c r="O291" s="36">
        <f>SUMIFS(СВЦЭМ!$H$34:$H$777,СВЦЭМ!$A$34:$A$777,$A291,СВЦЭМ!$B$33:$B$776,O$260)+'СЕТ СН'!$F$15</f>
        <v>0</v>
      </c>
      <c r="P291" s="36">
        <f>SUMIFS(СВЦЭМ!$H$34:$H$777,СВЦЭМ!$A$34:$A$777,$A291,СВЦЭМ!$B$33:$B$776,P$260)+'СЕТ СН'!$F$15</f>
        <v>0</v>
      </c>
      <c r="Q291" s="36">
        <f>SUMIFS(СВЦЭМ!$H$34:$H$777,СВЦЭМ!$A$34:$A$777,$A291,СВЦЭМ!$B$33:$B$776,Q$260)+'СЕТ СН'!$F$15</f>
        <v>0</v>
      </c>
      <c r="R291" s="36">
        <f>SUMIFS(СВЦЭМ!$H$34:$H$777,СВЦЭМ!$A$34:$A$777,$A291,СВЦЭМ!$B$33:$B$776,R$260)+'СЕТ СН'!$F$15</f>
        <v>0</v>
      </c>
      <c r="S291" s="36">
        <f>SUMIFS(СВЦЭМ!$H$34:$H$777,СВЦЭМ!$A$34:$A$777,$A291,СВЦЭМ!$B$33:$B$776,S$260)+'СЕТ СН'!$F$15</f>
        <v>0</v>
      </c>
      <c r="T291" s="36">
        <f>SUMIFS(СВЦЭМ!$H$34:$H$777,СВЦЭМ!$A$34:$A$777,$A291,СВЦЭМ!$B$33:$B$776,T$260)+'СЕТ СН'!$F$15</f>
        <v>0</v>
      </c>
      <c r="U291" s="36">
        <f>SUMIFS(СВЦЭМ!$H$34:$H$777,СВЦЭМ!$A$34:$A$777,$A291,СВЦЭМ!$B$33:$B$776,U$260)+'СЕТ СН'!$F$15</f>
        <v>0</v>
      </c>
      <c r="V291" s="36">
        <f>SUMIFS(СВЦЭМ!$H$34:$H$777,СВЦЭМ!$A$34:$A$777,$A291,СВЦЭМ!$B$33:$B$776,V$260)+'СЕТ СН'!$F$15</f>
        <v>0</v>
      </c>
      <c r="W291" s="36">
        <f>SUMIFS(СВЦЭМ!$H$34:$H$777,СВЦЭМ!$A$34:$A$777,$A291,СВЦЭМ!$B$33:$B$776,W$260)+'СЕТ СН'!$F$15</f>
        <v>0</v>
      </c>
      <c r="X291" s="36">
        <f>SUMIFS(СВЦЭМ!$H$34:$H$777,СВЦЭМ!$A$34:$A$777,$A291,СВЦЭМ!$B$33:$B$776,X$260)+'СЕТ СН'!$F$15</f>
        <v>0</v>
      </c>
      <c r="Y291" s="36">
        <f>SUMIFS(СВЦЭМ!$H$34:$H$777,СВЦЭМ!$A$34:$A$777,$A291,СВЦЭМ!$B$33:$B$776,Y$260)+'СЕТ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6" t="s">
        <v>7</v>
      </c>
      <c r="B294" s="130" t="s">
        <v>118</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37"/>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3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01.12.2020</v>
      </c>
      <c r="B297" s="36">
        <f>SUMIFS(СВЦЭМ!$I$34:$I$777,СВЦЭМ!$A$34:$A$777,$A297,СВЦЭМ!$B$33:$B$776,B$296)+'СЕТ СН'!$F$16</f>
        <v>0</v>
      </c>
      <c r="C297" s="36">
        <f>SUMIFS(СВЦЭМ!$I$34:$I$777,СВЦЭМ!$A$34:$A$777,$A297,СВЦЭМ!$B$33:$B$776,C$296)+'СЕТ СН'!$F$16</f>
        <v>0</v>
      </c>
      <c r="D297" s="36">
        <f>SUMIFS(СВЦЭМ!$I$34:$I$777,СВЦЭМ!$A$34:$A$777,$A297,СВЦЭМ!$B$33:$B$776,D$296)+'СЕТ СН'!$F$16</f>
        <v>0</v>
      </c>
      <c r="E297" s="36">
        <f>SUMIFS(СВЦЭМ!$I$34:$I$777,СВЦЭМ!$A$34:$A$777,$A297,СВЦЭМ!$B$33:$B$776,E$296)+'СЕТ СН'!$F$16</f>
        <v>0</v>
      </c>
      <c r="F297" s="36">
        <f>SUMIFS(СВЦЭМ!$I$34:$I$777,СВЦЭМ!$A$34:$A$777,$A297,СВЦЭМ!$B$33:$B$776,F$296)+'СЕТ СН'!$F$16</f>
        <v>0</v>
      </c>
      <c r="G297" s="36">
        <f>SUMIFS(СВЦЭМ!$I$34:$I$777,СВЦЭМ!$A$34:$A$777,$A297,СВЦЭМ!$B$33:$B$776,G$296)+'СЕТ СН'!$F$16</f>
        <v>0</v>
      </c>
      <c r="H297" s="36">
        <f>SUMIFS(СВЦЭМ!$I$34:$I$777,СВЦЭМ!$A$34:$A$777,$A297,СВЦЭМ!$B$33:$B$776,H$296)+'СЕТ СН'!$F$16</f>
        <v>0</v>
      </c>
      <c r="I297" s="36">
        <f>SUMIFS(СВЦЭМ!$I$34:$I$777,СВЦЭМ!$A$34:$A$777,$A297,СВЦЭМ!$B$33:$B$776,I$296)+'СЕТ СН'!$F$16</f>
        <v>0</v>
      </c>
      <c r="J297" s="36">
        <f>SUMIFS(СВЦЭМ!$I$34:$I$777,СВЦЭМ!$A$34:$A$777,$A297,СВЦЭМ!$B$33:$B$776,J$296)+'СЕТ СН'!$F$16</f>
        <v>0</v>
      </c>
      <c r="K297" s="36">
        <f>SUMIFS(СВЦЭМ!$I$34:$I$777,СВЦЭМ!$A$34:$A$777,$A297,СВЦЭМ!$B$33:$B$776,K$296)+'СЕТ СН'!$F$16</f>
        <v>0</v>
      </c>
      <c r="L297" s="36">
        <f>SUMIFS(СВЦЭМ!$I$34:$I$777,СВЦЭМ!$A$34:$A$777,$A297,СВЦЭМ!$B$33:$B$776,L$296)+'СЕТ СН'!$F$16</f>
        <v>0</v>
      </c>
      <c r="M297" s="36">
        <f>SUMIFS(СВЦЭМ!$I$34:$I$777,СВЦЭМ!$A$34:$A$777,$A297,СВЦЭМ!$B$33:$B$776,M$296)+'СЕТ СН'!$F$16</f>
        <v>0</v>
      </c>
      <c r="N297" s="36">
        <f>SUMIFS(СВЦЭМ!$I$34:$I$777,СВЦЭМ!$A$34:$A$777,$A297,СВЦЭМ!$B$33:$B$776,N$296)+'СЕТ СН'!$F$16</f>
        <v>0</v>
      </c>
      <c r="O297" s="36">
        <f>SUMIFS(СВЦЭМ!$I$34:$I$777,СВЦЭМ!$A$34:$A$777,$A297,СВЦЭМ!$B$33:$B$776,O$296)+'СЕТ СН'!$F$16</f>
        <v>0</v>
      </c>
      <c r="P297" s="36">
        <f>SUMIFS(СВЦЭМ!$I$34:$I$777,СВЦЭМ!$A$34:$A$777,$A297,СВЦЭМ!$B$33:$B$776,P$296)+'СЕТ СН'!$F$16</f>
        <v>0</v>
      </c>
      <c r="Q297" s="36">
        <f>SUMIFS(СВЦЭМ!$I$34:$I$777,СВЦЭМ!$A$34:$A$777,$A297,СВЦЭМ!$B$33:$B$776,Q$296)+'СЕТ СН'!$F$16</f>
        <v>0</v>
      </c>
      <c r="R297" s="36">
        <f>SUMIFS(СВЦЭМ!$I$34:$I$777,СВЦЭМ!$A$34:$A$777,$A297,СВЦЭМ!$B$33:$B$776,R$296)+'СЕТ СН'!$F$16</f>
        <v>0</v>
      </c>
      <c r="S297" s="36">
        <f>SUMIFS(СВЦЭМ!$I$34:$I$777,СВЦЭМ!$A$34:$A$777,$A297,СВЦЭМ!$B$33:$B$776,S$296)+'СЕТ СН'!$F$16</f>
        <v>0</v>
      </c>
      <c r="T297" s="36">
        <f>SUMIFS(СВЦЭМ!$I$34:$I$777,СВЦЭМ!$A$34:$A$777,$A297,СВЦЭМ!$B$33:$B$776,T$296)+'СЕТ СН'!$F$16</f>
        <v>0</v>
      </c>
      <c r="U297" s="36">
        <f>SUMIFS(СВЦЭМ!$I$34:$I$777,СВЦЭМ!$A$34:$A$777,$A297,СВЦЭМ!$B$33:$B$776,U$296)+'СЕТ СН'!$F$16</f>
        <v>0</v>
      </c>
      <c r="V297" s="36">
        <f>SUMIFS(СВЦЭМ!$I$34:$I$777,СВЦЭМ!$A$34:$A$777,$A297,СВЦЭМ!$B$33:$B$776,V$296)+'СЕТ СН'!$F$16</f>
        <v>0</v>
      </c>
      <c r="W297" s="36">
        <f>SUMIFS(СВЦЭМ!$I$34:$I$777,СВЦЭМ!$A$34:$A$777,$A297,СВЦЭМ!$B$33:$B$776,W$296)+'СЕТ СН'!$F$16</f>
        <v>0</v>
      </c>
      <c r="X297" s="36">
        <f>SUMIFS(СВЦЭМ!$I$34:$I$777,СВЦЭМ!$A$34:$A$777,$A297,СВЦЭМ!$B$33:$B$776,X$296)+'СЕТ СН'!$F$16</f>
        <v>0</v>
      </c>
      <c r="Y297" s="36">
        <f>SUMIFS(СВЦЭМ!$I$34:$I$777,СВЦЭМ!$A$34:$A$777,$A297,СВЦЭМ!$B$33:$B$776,Y$296)+'СЕТ СН'!$F$16</f>
        <v>0</v>
      </c>
      <c r="AA297" s="45"/>
    </row>
    <row r="298" spans="1:27" ht="15.75" hidden="1" x14ac:dyDescent="0.2">
      <c r="A298" s="35">
        <f>A297+1</f>
        <v>44167</v>
      </c>
      <c r="B298" s="36">
        <f>SUMIFS(СВЦЭМ!$I$34:$I$777,СВЦЭМ!$A$34:$A$777,$A298,СВЦЭМ!$B$33:$B$776,B$296)+'СЕТ СН'!$F$16</f>
        <v>0</v>
      </c>
      <c r="C298" s="36">
        <f>SUMIFS(СВЦЭМ!$I$34:$I$777,СВЦЭМ!$A$34:$A$777,$A298,СВЦЭМ!$B$33:$B$776,C$296)+'СЕТ СН'!$F$16</f>
        <v>0</v>
      </c>
      <c r="D298" s="36">
        <f>SUMIFS(СВЦЭМ!$I$34:$I$777,СВЦЭМ!$A$34:$A$777,$A298,СВЦЭМ!$B$33:$B$776,D$296)+'СЕТ СН'!$F$16</f>
        <v>0</v>
      </c>
      <c r="E298" s="36">
        <f>SUMIFS(СВЦЭМ!$I$34:$I$777,СВЦЭМ!$A$34:$A$777,$A298,СВЦЭМ!$B$33:$B$776,E$296)+'СЕТ СН'!$F$16</f>
        <v>0</v>
      </c>
      <c r="F298" s="36">
        <f>SUMIFS(СВЦЭМ!$I$34:$I$777,СВЦЭМ!$A$34:$A$777,$A298,СВЦЭМ!$B$33:$B$776,F$296)+'СЕТ СН'!$F$16</f>
        <v>0</v>
      </c>
      <c r="G298" s="36">
        <f>SUMIFS(СВЦЭМ!$I$34:$I$777,СВЦЭМ!$A$34:$A$777,$A298,СВЦЭМ!$B$33:$B$776,G$296)+'СЕТ СН'!$F$16</f>
        <v>0</v>
      </c>
      <c r="H298" s="36">
        <f>SUMIFS(СВЦЭМ!$I$34:$I$777,СВЦЭМ!$A$34:$A$777,$A298,СВЦЭМ!$B$33:$B$776,H$296)+'СЕТ СН'!$F$16</f>
        <v>0</v>
      </c>
      <c r="I298" s="36">
        <f>SUMIFS(СВЦЭМ!$I$34:$I$777,СВЦЭМ!$A$34:$A$777,$A298,СВЦЭМ!$B$33:$B$776,I$296)+'СЕТ СН'!$F$16</f>
        <v>0</v>
      </c>
      <c r="J298" s="36">
        <f>SUMIFS(СВЦЭМ!$I$34:$I$777,СВЦЭМ!$A$34:$A$777,$A298,СВЦЭМ!$B$33:$B$776,J$296)+'СЕТ СН'!$F$16</f>
        <v>0</v>
      </c>
      <c r="K298" s="36">
        <f>SUMIFS(СВЦЭМ!$I$34:$I$777,СВЦЭМ!$A$34:$A$777,$A298,СВЦЭМ!$B$33:$B$776,K$296)+'СЕТ СН'!$F$16</f>
        <v>0</v>
      </c>
      <c r="L298" s="36">
        <f>SUMIFS(СВЦЭМ!$I$34:$I$777,СВЦЭМ!$A$34:$A$777,$A298,СВЦЭМ!$B$33:$B$776,L$296)+'СЕТ СН'!$F$16</f>
        <v>0</v>
      </c>
      <c r="M298" s="36">
        <f>SUMIFS(СВЦЭМ!$I$34:$I$777,СВЦЭМ!$A$34:$A$777,$A298,СВЦЭМ!$B$33:$B$776,M$296)+'СЕТ СН'!$F$16</f>
        <v>0</v>
      </c>
      <c r="N298" s="36">
        <f>SUMIFS(СВЦЭМ!$I$34:$I$777,СВЦЭМ!$A$34:$A$777,$A298,СВЦЭМ!$B$33:$B$776,N$296)+'СЕТ СН'!$F$16</f>
        <v>0</v>
      </c>
      <c r="O298" s="36">
        <f>SUMIFS(СВЦЭМ!$I$34:$I$777,СВЦЭМ!$A$34:$A$777,$A298,СВЦЭМ!$B$33:$B$776,O$296)+'СЕТ СН'!$F$16</f>
        <v>0</v>
      </c>
      <c r="P298" s="36">
        <f>SUMIFS(СВЦЭМ!$I$34:$I$777,СВЦЭМ!$A$34:$A$777,$A298,СВЦЭМ!$B$33:$B$776,P$296)+'СЕТ СН'!$F$16</f>
        <v>0</v>
      </c>
      <c r="Q298" s="36">
        <f>SUMIFS(СВЦЭМ!$I$34:$I$777,СВЦЭМ!$A$34:$A$777,$A298,СВЦЭМ!$B$33:$B$776,Q$296)+'СЕТ СН'!$F$16</f>
        <v>0</v>
      </c>
      <c r="R298" s="36">
        <f>SUMIFS(СВЦЭМ!$I$34:$I$777,СВЦЭМ!$A$34:$A$777,$A298,СВЦЭМ!$B$33:$B$776,R$296)+'СЕТ СН'!$F$16</f>
        <v>0</v>
      </c>
      <c r="S298" s="36">
        <f>SUMIFS(СВЦЭМ!$I$34:$I$777,СВЦЭМ!$A$34:$A$777,$A298,СВЦЭМ!$B$33:$B$776,S$296)+'СЕТ СН'!$F$16</f>
        <v>0</v>
      </c>
      <c r="T298" s="36">
        <f>SUMIFS(СВЦЭМ!$I$34:$I$777,СВЦЭМ!$A$34:$A$777,$A298,СВЦЭМ!$B$33:$B$776,T$296)+'СЕТ СН'!$F$16</f>
        <v>0</v>
      </c>
      <c r="U298" s="36">
        <f>SUMIFS(СВЦЭМ!$I$34:$I$777,СВЦЭМ!$A$34:$A$777,$A298,СВЦЭМ!$B$33:$B$776,U$296)+'СЕТ СН'!$F$16</f>
        <v>0</v>
      </c>
      <c r="V298" s="36">
        <f>SUMIFS(СВЦЭМ!$I$34:$I$777,СВЦЭМ!$A$34:$A$777,$A298,СВЦЭМ!$B$33:$B$776,V$296)+'СЕТ СН'!$F$16</f>
        <v>0</v>
      </c>
      <c r="W298" s="36">
        <f>SUMIFS(СВЦЭМ!$I$34:$I$777,СВЦЭМ!$A$34:$A$777,$A298,СВЦЭМ!$B$33:$B$776,W$296)+'СЕТ СН'!$F$16</f>
        <v>0</v>
      </c>
      <c r="X298" s="36">
        <f>SUMIFS(СВЦЭМ!$I$34:$I$777,СВЦЭМ!$A$34:$A$777,$A298,СВЦЭМ!$B$33:$B$776,X$296)+'СЕТ СН'!$F$16</f>
        <v>0</v>
      </c>
      <c r="Y298" s="36">
        <f>SUMIFS(СВЦЭМ!$I$34:$I$777,СВЦЭМ!$A$34:$A$777,$A298,СВЦЭМ!$B$33:$B$776,Y$296)+'СЕТ СН'!$F$16</f>
        <v>0</v>
      </c>
    </row>
    <row r="299" spans="1:27" ht="15.75" hidden="1" x14ac:dyDescent="0.2">
      <c r="A299" s="35">
        <f t="shared" ref="A299:A327" si="8">A298+1</f>
        <v>44168</v>
      </c>
      <c r="B299" s="36">
        <f>SUMIFS(СВЦЭМ!$I$34:$I$777,СВЦЭМ!$A$34:$A$777,$A299,СВЦЭМ!$B$33:$B$776,B$296)+'СЕТ СН'!$F$16</f>
        <v>0</v>
      </c>
      <c r="C299" s="36">
        <f>SUMIFS(СВЦЭМ!$I$34:$I$777,СВЦЭМ!$A$34:$A$777,$A299,СВЦЭМ!$B$33:$B$776,C$296)+'СЕТ СН'!$F$16</f>
        <v>0</v>
      </c>
      <c r="D299" s="36">
        <f>SUMIFS(СВЦЭМ!$I$34:$I$777,СВЦЭМ!$A$34:$A$777,$A299,СВЦЭМ!$B$33:$B$776,D$296)+'СЕТ СН'!$F$16</f>
        <v>0</v>
      </c>
      <c r="E299" s="36">
        <f>SUMIFS(СВЦЭМ!$I$34:$I$777,СВЦЭМ!$A$34:$A$777,$A299,СВЦЭМ!$B$33:$B$776,E$296)+'СЕТ СН'!$F$16</f>
        <v>0</v>
      </c>
      <c r="F299" s="36">
        <f>SUMIFS(СВЦЭМ!$I$34:$I$777,СВЦЭМ!$A$34:$A$777,$A299,СВЦЭМ!$B$33:$B$776,F$296)+'СЕТ СН'!$F$16</f>
        <v>0</v>
      </c>
      <c r="G299" s="36">
        <f>SUMIFS(СВЦЭМ!$I$34:$I$777,СВЦЭМ!$A$34:$A$777,$A299,СВЦЭМ!$B$33:$B$776,G$296)+'СЕТ СН'!$F$16</f>
        <v>0</v>
      </c>
      <c r="H299" s="36">
        <f>SUMIFS(СВЦЭМ!$I$34:$I$777,СВЦЭМ!$A$34:$A$777,$A299,СВЦЭМ!$B$33:$B$776,H$296)+'СЕТ СН'!$F$16</f>
        <v>0</v>
      </c>
      <c r="I299" s="36">
        <f>SUMIFS(СВЦЭМ!$I$34:$I$777,СВЦЭМ!$A$34:$A$777,$A299,СВЦЭМ!$B$33:$B$776,I$296)+'СЕТ СН'!$F$16</f>
        <v>0</v>
      </c>
      <c r="J299" s="36">
        <f>SUMIFS(СВЦЭМ!$I$34:$I$777,СВЦЭМ!$A$34:$A$777,$A299,СВЦЭМ!$B$33:$B$776,J$296)+'СЕТ СН'!$F$16</f>
        <v>0</v>
      </c>
      <c r="K299" s="36">
        <f>SUMIFS(СВЦЭМ!$I$34:$I$777,СВЦЭМ!$A$34:$A$777,$A299,СВЦЭМ!$B$33:$B$776,K$296)+'СЕТ СН'!$F$16</f>
        <v>0</v>
      </c>
      <c r="L299" s="36">
        <f>SUMIFS(СВЦЭМ!$I$34:$I$777,СВЦЭМ!$A$34:$A$777,$A299,СВЦЭМ!$B$33:$B$776,L$296)+'СЕТ СН'!$F$16</f>
        <v>0</v>
      </c>
      <c r="M299" s="36">
        <f>SUMIFS(СВЦЭМ!$I$34:$I$777,СВЦЭМ!$A$34:$A$777,$A299,СВЦЭМ!$B$33:$B$776,M$296)+'СЕТ СН'!$F$16</f>
        <v>0</v>
      </c>
      <c r="N299" s="36">
        <f>SUMIFS(СВЦЭМ!$I$34:$I$777,СВЦЭМ!$A$34:$A$777,$A299,СВЦЭМ!$B$33:$B$776,N$296)+'СЕТ СН'!$F$16</f>
        <v>0</v>
      </c>
      <c r="O299" s="36">
        <f>SUMIFS(СВЦЭМ!$I$34:$I$777,СВЦЭМ!$A$34:$A$777,$A299,СВЦЭМ!$B$33:$B$776,O$296)+'СЕТ СН'!$F$16</f>
        <v>0</v>
      </c>
      <c r="P299" s="36">
        <f>SUMIFS(СВЦЭМ!$I$34:$I$777,СВЦЭМ!$A$34:$A$777,$A299,СВЦЭМ!$B$33:$B$776,P$296)+'СЕТ СН'!$F$16</f>
        <v>0</v>
      </c>
      <c r="Q299" s="36">
        <f>SUMIFS(СВЦЭМ!$I$34:$I$777,СВЦЭМ!$A$34:$A$777,$A299,СВЦЭМ!$B$33:$B$776,Q$296)+'СЕТ СН'!$F$16</f>
        <v>0</v>
      </c>
      <c r="R299" s="36">
        <f>SUMIFS(СВЦЭМ!$I$34:$I$777,СВЦЭМ!$A$34:$A$777,$A299,СВЦЭМ!$B$33:$B$776,R$296)+'СЕТ СН'!$F$16</f>
        <v>0</v>
      </c>
      <c r="S299" s="36">
        <f>SUMIFS(СВЦЭМ!$I$34:$I$777,СВЦЭМ!$A$34:$A$777,$A299,СВЦЭМ!$B$33:$B$776,S$296)+'СЕТ СН'!$F$16</f>
        <v>0</v>
      </c>
      <c r="T299" s="36">
        <f>SUMIFS(СВЦЭМ!$I$34:$I$777,СВЦЭМ!$A$34:$A$777,$A299,СВЦЭМ!$B$33:$B$776,T$296)+'СЕТ СН'!$F$16</f>
        <v>0</v>
      </c>
      <c r="U299" s="36">
        <f>SUMIFS(СВЦЭМ!$I$34:$I$777,СВЦЭМ!$A$34:$A$777,$A299,СВЦЭМ!$B$33:$B$776,U$296)+'СЕТ СН'!$F$16</f>
        <v>0</v>
      </c>
      <c r="V299" s="36">
        <f>SUMIFS(СВЦЭМ!$I$34:$I$777,СВЦЭМ!$A$34:$A$777,$A299,СВЦЭМ!$B$33:$B$776,V$296)+'СЕТ СН'!$F$16</f>
        <v>0</v>
      </c>
      <c r="W299" s="36">
        <f>SUMIFS(СВЦЭМ!$I$34:$I$777,СВЦЭМ!$A$34:$A$777,$A299,СВЦЭМ!$B$33:$B$776,W$296)+'СЕТ СН'!$F$16</f>
        <v>0</v>
      </c>
      <c r="X299" s="36">
        <f>SUMIFS(СВЦЭМ!$I$34:$I$777,СВЦЭМ!$A$34:$A$777,$A299,СВЦЭМ!$B$33:$B$776,X$296)+'СЕТ СН'!$F$16</f>
        <v>0</v>
      </c>
      <c r="Y299" s="36">
        <f>SUMIFS(СВЦЭМ!$I$34:$I$777,СВЦЭМ!$A$34:$A$777,$A299,СВЦЭМ!$B$33:$B$776,Y$296)+'СЕТ СН'!$F$16</f>
        <v>0</v>
      </c>
    </row>
    <row r="300" spans="1:27" ht="15.75" hidden="1" x14ac:dyDescent="0.2">
      <c r="A300" s="35">
        <f t="shared" si="8"/>
        <v>44169</v>
      </c>
      <c r="B300" s="36">
        <f>SUMIFS(СВЦЭМ!$I$34:$I$777,СВЦЭМ!$A$34:$A$777,$A300,СВЦЭМ!$B$33:$B$776,B$296)+'СЕТ СН'!$F$16</f>
        <v>0</v>
      </c>
      <c r="C300" s="36">
        <f>SUMIFS(СВЦЭМ!$I$34:$I$777,СВЦЭМ!$A$34:$A$777,$A300,СВЦЭМ!$B$33:$B$776,C$296)+'СЕТ СН'!$F$16</f>
        <v>0</v>
      </c>
      <c r="D300" s="36">
        <f>SUMIFS(СВЦЭМ!$I$34:$I$777,СВЦЭМ!$A$34:$A$777,$A300,СВЦЭМ!$B$33:$B$776,D$296)+'СЕТ СН'!$F$16</f>
        <v>0</v>
      </c>
      <c r="E300" s="36">
        <f>SUMIFS(СВЦЭМ!$I$34:$I$777,СВЦЭМ!$A$34:$A$777,$A300,СВЦЭМ!$B$33:$B$776,E$296)+'СЕТ СН'!$F$16</f>
        <v>0</v>
      </c>
      <c r="F300" s="36">
        <f>SUMIFS(СВЦЭМ!$I$34:$I$777,СВЦЭМ!$A$34:$A$777,$A300,СВЦЭМ!$B$33:$B$776,F$296)+'СЕТ СН'!$F$16</f>
        <v>0</v>
      </c>
      <c r="G300" s="36">
        <f>SUMIFS(СВЦЭМ!$I$34:$I$777,СВЦЭМ!$A$34:$A$777,$A300,СВЦЭМ!$B$33:$B$776,G$296)+'СЕТ СН'!$F$16</f>
        <v>0</v>
      </c>
      <c r="H300" s="36">
        <f>SUMIFS(СВЦЭМ!$I$34:$I$777,СВЦЭМ!$A$34:$A$777,$A300,СВЦЭМ!$B$33:$B$776,H$296)+'СЕТ СН'!$F$16</f>
        <v>0</v>
      </c>
      <c r="I300" s="36">
        <f>SUMIFS(СВЦЭМ!$I$34:$I$777,СВЦЭМ!$A$34:$A$777,$A300,СВЦЭМ!$B$33:$B$776,I$296)+'СЕТ СН'!$F$16</f>
        <v>0</v>
      </c>
      <c r="J300" s="36">
        <f>SUMIFS(СВЦЭМ!$I$34:$I$777,СВЦЭМ!$A$34:$A$777,$A300,СВЦЭМ!$B$33:$B$776,J$296)+'СЕТ СН'!$F$16</f>
        <v>0</v>
      </c>
      <c r="K300" s="36">
        <f>SUMIFS(СВЦЭМ!$I$34:$I$777,СВЦЭМ!$A$34:$A$777,$A300,СВЦЭМ!$B$33:$B$776,K$296)+'СЕТ СН'!$F$16</f>
        <v>0</v>
      </c>
      <c r="L300" s="36">
        <f>SUMIFS(СВЦЭМ!$I$34:$I$777,СВЦЭМ!$A$34:$A$777,$A300,СВЦЭМ!$B$33:$B$776,L$296)+'СЕТ СН'!$F$16</f>
        <v>0</v>
      </c>
      <c r="M300" s="36">
        <f>SUMIFS(СВЦЭМ!$I$34:$I$777,СВЦЭМ!$A$34:$A$777,$A300,СВЦЭМ!$B$33:$B$776,M$296)+'СЕТ СН'!$F$16</f>
        <v>0</v>
      </c>
      <c r="N300" s="36">
        <f>SUMIFS(СВЦЭМ!$I$34:$I$777,СВЦЭМ!$A$34:$A$777,$A300,СВЦЭМ!$B$33:$B$776,N$296)+'СЕТ СН'!$F$16</f>
        <v>0</v>
      </c>
      <c r="O300" s="36">
        <f>SUMIFS(СВЦЭМ!$I$34:$I$777,СВЦЭМ!$A$34:$A$777,$A300,СВЦЭМ!$B$33:$B$776,O$296)+'СЕТ СН'!$F$16</f>
        <v>0</v>
      </c>
      <c r="P300" s="36">
        <f>SUMIFS(СВЦЭМ!$I$34:$I$777,СВЦЭМ!$A$34:$A$777,$A300,СВЦЭМ!$B$33:$B$776,P$296)+'СЕТ СН'!$F$16</f>
        <v>0</v>
      </c>
      <c r="Q300" s="36">
        <f>SUMIFS(СВЦЭМ!$I$34:$I$777,СВЦЭМ!$A$34:$A$777,$A300,СВЦЭМ!$B$33:$B$776,Q$296)+'СЕТ СН'!$F$16</f>
        <v>0</v>
      </c>
      <c r="R300" s="36">
        <f>SUMIFS(СВЦЭМ!$I$34:$I$777,СВЦЭМ!$A$34:$A$777,$A300,СВЦЭМ!$B$33:$B$776,R$296)+'СЕТ СН'!$F$16</f>
        <v>0</v>
      </c>
      <c r="S300" s="36">
        <f>SUMIFS(СВЦЭМ!$I$34:$I$777,СВЦЭМ!$A$34:$A$777,$A300,СВЦЭМ!$B$33:$B$776,S$296)+'СЕТ СН'!$F$16</f>
        <v>0</v>
      </c>
      <c r="T300" s="36">
        <f>SUMIFS(СВЦЭМ!$I$34:$I$777,СВЦЭМ!$A$34:$A$777,$A300,СВЦЭМ!$B$33:$B$776,T$296)+'СЕТ СН'!$F$16</f>
        <v>0</v>
      </c>
      <c r="U300" s="36">
        <f>SUMIFS(СВЦЭМ!$I$34:$I$777,СВЦЭМ!$A$34:$A$777,$A300,СВЦЭМ!$B$33:$B$776,U$296)+'СЕТ СН'!$F$16</f>
        <v>0</v>
      </c>
      <c r="V300" s="36">
        <f>SUMIFS(СВЦЭМ!$I$34:$I$777,СВЦЭМ!$A$34:$A$777,$A300,СВЦЭМ!$B$33:$B$776,V$296)+'СЕТ СН'!$F$16</f>
        <v>0</v>
      </c>
      <c r="W300" s="36">
        <f>SUMIFS(СВЦЭМ!$I$34:$I$777,СВЦЭМ!$A$34:$A$777,$A300,СВЦЭМ!$B$33:$B$776,W$296)+'СЕТ СН'!$F$16</f>
        <v>0</v>
      </c>
      <c r="X300" s="36">
        <f>SUMIFS(СВЦЭМ!$I$34:$I$777,СВЦЭМ!$A$34:$A$777,$A300,СВЦЭМ!$B$33:$B$776,X$296)+'СЕТ СН'!$F$16</f>
        <v>0</v>
      </c>
      <c r="Y300" s="36">
        <f>SUMIFS(СВЦЭМ!$I$34:$I$777,СВЦЭМ!$A$34:$A$777,$A300,СВЦЭМ!$B$33:$B$776,Y$296)+'СЕТ СН'!$F$16</f>
        <v>0</v>
      </c>
    </row>
    <row r="301" spans="1:27" ht="15.75" hidden="1" x14ac:dyDescent="0.2">
      <c r="A301" s="35">
        <f t="shared" si="8"/>
        <v>44170</v>
      </c>
      <c r="B301" s="36">
        <f>SUMIFS(СВЦЭМ!$I$34:$I$777,СВЦЭМ!$A$34:$A$777,$A301,СВЦЭМ!$B$33:$B$776,B$296)+'СЕТ СН'!$F$16</f>
        <v>0</v>
      </c>
      <c r="C301" s="36">
        <f>SUMIFS(СВЦЭМ!$I$34:$I$777,СВЦЭМ!$A$34:$A$777,$A301,СВЦЭМ!$B$33:$B$776,C$296)+'СЕТ СН'!$F$16</f>
        <v>0</v>
      </c>
      <c r="D301" s="36">
        <f>SUMIFS(СВЦЭМ!$I$34:$I$777,СВЦЭМ!$A$34:$A$777,$A301,СВЦЭМ!$B$33:$B$776,D$296)+'СЕТ СН'!$F$16</f>
        <v>0</v>
      </c>
      <c r="E301" s="36">
        <f>SUMIFS(СВЦЭМ!$I$34:$I$777,СВЦЭМ!$A$34:$A$777,$A301,СВЦЭМ!$B$33:$B$776,E$296)+'СЕТ СН'!$F$16</f>
        <v>0</v>
      </c>
      <c r="F301" s="36">
        <f>SUMIFS(СВЦЭМ!$I$34:$I$777,СВЦЭМ!$A$34:$A$777,$A301,СВЦЭМ!$B$33:$B$776,F$296)+'СЕТ СН'!$F$16</f>
        <v>0</v>
      </c>
      <c r="G301" s="36">
        <f>SUMIFS(СВЦЭМ!$I$34:$I$777,СВЦЭМ!$A$34:$A$777,$A301,СВЦЭМ!$B$33:$B$776,G$296)+'СЕТ СН'!$F$16</f>
        <v>0</v>
      </c>
      <c r="H301" s="36">
        <f>SUMIFS(СВЦЭМ!$I$34:$I$777,СВЦЭМ!$A$34:$A$777,$A301,СВЦЭМ!$B$33:$B$776,H$296)+'СЕТ СН'!$F$16</f>
        <v>0</v>
      </c>
      <c r="I301" s="36">
        <f>SUMIFS(СВЦЭМ!$I$34:$I$777,СВЦЭМ!$A$34:$A$777,$A301,СВЦЭМ!$B$33:$B$776,I$296)+'СЕТ СН'!$F$16</f>
        <v>0</v>
      </c>
      <c r="J301" s="36">
        <f>SUMIFS(СВЦЭМ!$I$34:$I$777,СВЦЭМ!$A$34:$A$777,$A301,СВЦЭМ!$B$33:$B$776,J$296)+'СЕТ СН'!$F$16</f>
        <v>0</v>
      </c>
      <c r="K301" s="36">
        <f>SUMIFS(СВЦЭМ!$I$34:$I$777,СВЦЭМ!$A$34:$A$777,$A301,СВЦЭМ!$B$33:$B$776,K$296)+'СЕТ СН'!$F$16</f>
        <v>0</v>
      </c>
      <c r="L301" s="36">
        <f>SUMIFS(СВЦЭМ!$I$34:$I$777,СВЦЭМ!$A$34:$A$777,$A301,СВЦЭМ!$B$33:$B$776,L$296)+'СЕТ СН'!$F$16</f>
        <v>0</v>
      </c>
      <c r="M301" s="36">
        <f>SUMIFS(СВЦЭМ!$I$34:$I$777,СВЦЭМ!$A$34:$A$777,$A301,СВЦЭМ!$B$33:$B$776,M$296)+'СЕТ СН'!$F$16</f>
        <v>0</v>
      </c>
      <c r="N301" s="36">
        <f>SUMIFS(СВЦЭМ!$I$34:$I$777,СВЦЭМ!$A$34:$A$777,$A301,СВЦЭМ!$B$33:$B$776,N$296)+'СЕТ СН'!$F$16</f>
        <v>0</v>
      </c>
      <c r="O301" s="36">
        <f>SUMIFS(СВЦЭМ!$I$34:$I$777,СВЦЭМ!$A$34:$A$777,$A301,СВЦЭМ!$B$33:$B$776,O$296)+'СЕТ СН'!$F$16</f>
        <v>0</v>
      </c>
      <c r="P301" s="36">
        <f>SUMIFS(СВЦЭМ!$I$34:$I$777,СВЦЭМ!$A$34:$A$777,$A301,СВЦЭМ!$B$33:$B$776,P$296)+'СЕТ СН'!$F$16</f>
        <v>0</v>
      </c>
      <c r="Q301" s="36">
        <f>SUMIFS(СВЦЭМ!$I$34:$I$777,СВЦЭМ!$A$34:$A$777,$A301,СВЦЭМ!$B$33:$B$776,Q$296)+'СЕТ СН'!$F$16</f>
        <v>0</v>
      </c>
      <c r="R301" s="36">
        <f>SUMIFS(СВЦЭМ!$I$34:$I$777,СВЦЭМ!$A$34:$A$777,$A301,СВЦЭМ!$B$33:$B$776,R$296)+'СЕТ СН'!$F$16</f>
        <v>0</v>
      </c>
      <c r="S301" s="36">
        <f>SUMIFS(СВЦЭМ!$I$34:$I$777,СВЦЭМ!$A$34:$A$777,$A301,СВЦЭМ!$B$33:$B$776,S$296)+'СЕТ СН'!$F$16</f>
        <v>0</v>
      </c>
      <c r="T301" s="36">
        <f>SUMIFS(СВЦЭМ!$I$34:$I$777,СВЦЭМ!$A$34:$A$777,$A301,СВЦЭМ!$B$33:$B$776,T$296)+'СЕТ СН'!$F$16</f>
        <v>0</v>
      </c>
      <c r="U301" s="36">
        <f>SUMIFS(СВЦЭМ!$I$34:$I$777,СВЦЭМ!$A$34:$A$777,$A301,СВЦЭМ!$B$33:$B$776,U$296)+'СЕТ СН'!$F$16</f>
        <v>0</v>
      </c>
      <c r="V301" s="36">
        <f>SUMIFS(СВЦЭМ!$I$34:$I$777,СВЦЭМ!$A$34:$A$777,$A301,СВЦЭМ!$B$33:$B$776,V$296)+'СЕТ СН'!$F$16</f>
        <v>0</v>
      </c>
      <c r="W301" s="36">
        <f>SUMIFS(СВЦЭМ!$I$34:$I$777,СВЦЭМ!$A$34:$A$777,$A301,СВЦЭМ!$B$33:$B$776,W$296)+'СЕТ СН'!$F$16</f>
        <v>0</v>
      </c>
      <c r="X301" s="36">
        <f>SUMIFS(СВЦЭМ!$I$34:$I$777,СВЦЭМ!$A$34:$A$777,$A301,СВЦЭМ!$B$33:$B$776,X$296)+'СЕТ СН'!$F$16</f>
        <v>0</v>
      </c>
      <c r="Y301" s="36">
        <f>SUMIFS(СВЦЭМ!$I$34:$I$777,СВЦЭМ!$A$34:$A$777,$A301,СВЦЭМ!$B$33:$B$776,Y$296)+'СЕТ СН'!$F$16</f>
        <v>0</v>
      </c>
    </row>
    <row r="302" spans="1:27" ht="15.75" hidden="1" x14ac:dyDescent="0.2">
      <c r="A302" s="35">
        <f t="shared" si="8"/>
        <v>44171</v>
      </c>
      <c r="B302" s="36">
        <f>SUMIFS(СВЦЭМ!$I$34:$I$777,СВЦЭМ!$A$34:$A$777,$A302,СВЦЭМ!$B$33:$B$776,B$296)+'СЕТ СН'!$F$16</f>
        <v>0</v>
      </c>
      <c r="C302" s="36">
        <f>SUMIFS(СВЦЭМ!$I$34:$I$777,СВЦЭМ!$A$34:$A$777,$A302,СВЦЭМ!$B$33:$B$776,C$296)+'СЕТ СН'!$F$16</f>
        <v>0</v>
      </c>
      <c r="D302" s="36">
        <f>SUMIFS(СВЦЭМ!$I$34:$I$777,СВЦЭМ!$A$34:$A$777,$A302,СВЦЭМ!$B$33:$B$776,D$296)+'СЕТ СН'!$F$16</f>
        <v>0</v>
      </c>
      <c r="E302" s="36">
        <f>SUMIFS(СВЦЭМ!$I$34:$I$777,СВЦЭМ!$A$34:$A$777,$A302,СВЦЭМ!$B$33:$B$776,E$296)+'СЕТ СН'!$F$16</f>
        <v>0</v>
      </c>
      <c r="F302" s="36">
        <f>SUMIFS(СВЦЭМ!$I$34:$I$777,СВЦЭМ!$A$34:$A$777,$A302,СВЦЭМ!$B$33:$B$776,F$296)+'СЕТ СН'!$F$16</f>
        <v>0</v>
      </c>
      <c r="G302" s="36">
        <f>SUMIFS(СВЦЭМ!$I$34:$I$777,СВЦЭМ!$A$34:$A$777,$A302,СВЦЭМ!$B$33:$B$776,G$296)+'СЕТ СН'!$F$16</f>
        <v>0</v>
      </c>
      <c r="H302" s="36">
        <f>SUMIFS(СВЦЭМ!$I$34:$I$777,СВЦЭМ!$A$34:$A$777,$A302,СВЦЭМ!$B$33:$B$776,H$296)+'СЕТ СН'!$F$16</f>
        <v>0</v>
      </c>
      <c r="I302" s="36">
        <f>SUMIFS(СВЦЭМ!$I$34:$I$777,СВЦЭМ!$A$34:$A$777,$A302,СВЦЭМ!$B$33:$B$776,I$296)+'СЕТ СН'!$F$16</f>
        <v>0</v>
      </c>
      <c r="J302" s="36">
        <f>SUMIFS(СВЦЭМ!$I$34:$I$777,СВЦЭМ!$A$34:$A$777,$A302,СВЦЭМ!$B$33:$B$776,J$296)+'СЕТ СН'!$F$16</f>
        <v>0</v>
      </c>
      <c r="K302" s="36">
        <f>SUMIFS(СВЦЭМ!$I$34:$I$777,СВЦЭМ!$A$34:$A$777,$A302,СВЦЭМ!$B$33:$B$776,K$296)+'СЕТ СН'!$F$16</f>
        <v>0</v>
      </c>
      <c r="L302" s="36">
        <f>SUMIFS(СВЦЭМ!$I$34:$I$777,СВЦЭМ!$A$34:$A$777,$A302,СВЦЭМ!$B$33:$B$776,L$296)+'СЕТ СН'!$F$16</f>
        <v>0</v>
      </c>
      <c r="M302" s="36">
        <f>SUMIFS(СВЦЭМ!$I$34:$I$777,СВЦЭМ!$A$34:$A$777,$A302,СВЦЭМ!$B$33:$B$776,M$296)+'СЕТ СН'!$F$16</f>
        <v>0</v>
      </c>
      <c r="N302" s="36">
        <f>SUMIFS(СВЦЭМ!$I$34:$I$777,СВЦЭМ!$A$34:$A$777,$A302,СВЦЭМ!$B$33:$B$776,N$296)+'СЕТ СН'!$F$16</f>
        <v>0</v>
      </c>
      <c r="O302" s="36">
        <f>SUMIFS(СВЦЭМ!$I$34:$I$777,СВЦЭМ!$A$34:$A$777,$A302,СВЦЭМ!$B$33:$B$776,O$296)+'СЕТ СН'!$F$16</f>
        <v>0</v>
      </c>
      <c r="P302" s="36">
        <f>SUMIFS(СВЦЭМ!$I$34:$I$777,СВЦЭМ!$A$34:$A$777,$A302,СВЦЭМ!$B$33:$B$776,P$296)+'СЕТ СН'!$F$16</f>
        <v>0</v>
      </c>
      <c r="Q302" s="36">
        <f>SUMIFS(СВЦЭМ!$I$34:$I$777,СВЦЭМ!$A$34:$A$777,$A302,СВЦЭМ!$B$33:$B$776,Q$296)+'СЕТ СН'!$F$16</f>
        <v>0</v>
      </c>
      <c r="R302" s="36">
        <f>SUMIFS(СВЦЭМ!$I$34:$I$777,СВЦЭМ!$A$34:$A$777,$A302,СВЦЭМ!$B$33:$B$776,R$296)+'СЕТ СН'!$F$16</f>
        <v>0</v>
      </c>
      <c r="S302" s="36">
        <f>SUMIFS(СВЦЭМ!$I$34:$I$777,СВЦЭМ!$A$34:$A$777,$A302,СВЦЭМ!$B$33:$B$776,S$296)+'СЕТ СН'!$F$16</f>
        <v>0</v>
      </c>
      <c r="T302" s="36">
        <f>SUMIFS(СВЦЭМ!$I$34:$I$777,СВЦЭМ!$A$34:$A$777,$A302,СВЦЭМ!$B$33:$B$776,T$296)+'СЕТ СН'!$F$16</f>
        <v>0</v>
      </c>
      <c r="U302" s="36">
        <f>SUMIFS(СВЦЭМ!$I$34:$I$777,СВЦЭМ!$A$34:$A$777,$A302,СВЦЭМ!$B$33:$B$776,U$296)+'СЕТ СН'!$F$16</f>
        <v>0</v>
      </c>
      <c r="V302" s="36">
        <f>SUMIFS(СВЦЭМ!$I$34:$I$777,СВЦЭМ!$A$34:$A$777,$A302,СВЦЭМ!$B$33:$B$776,V$296)+'СЕТ СН'!$F$16</f>
        <v>0</v>
      </c>
      <c r="W302" s="36">
        <f>SUMIFS(СВЦЭМ!$I$34:$I$777,СВЦЭМ!$A$34:$A$777,$A302,СВЦЭМ!$B$33:$B$776,W$296)+'СЕТ СН'!$F$16</f>
        <v>0</v>
      </c>
      <c r="X302" s="36">
        <f>SUMIFS(СВЦЭМ!$I$34:$I$777,СВЦЭМ!$A$34:$A$777,$A302,СВЦЭМ!$B$33:$B$776,X$296)+'СЕТ СН'!$F$16</f>
        <v>0</v>
      </c>
      <c r="Y302" s="36">
        <f>SUMIFS(СВЦЭМ!$I$34:$I$777,СВЦЭМ!$A$34:$A$777,$A302,СВЦЭМ!$B$33:$B$776,Y$296)+'СЕТ СН'!$F$16</f>
        <v>0</v>
      </c>
    </row>
    <row r="303" spans="1:27" ht="15.75" hidden="1" x14ac:dyDescent="0.2">
      <c r="A303" s="35">
        <f t="shared" si="8"/>
        <v>44172</v>
      </c>
      <c r="B303" s="36">
        <f>SUMIFS(СВЦЭМ!$I$34:$I$777,СВЦЭМ!$A$34:$A$777,$A303,СВЦЭМ!$B$33:$B$776,B$296)+'СЕТ СН'!$F$16</f>
        <v>0</v>
      </c>
      <c r="C303" s="36">
        <f>SUMIFS(СВЦЭМ!$I$34:$I$777,СВЦЭМ!$A$34:$A$777,$A303,СВЦЭМ!$B$33:$B$776,C$296)+'СЕТ СН'!$F$16</f>
        <v>0</v>
      </c>
      <c r="D303" s="36">
        <f>SUMIFS(СВЦЭМ!$I$34:$I$777,СВЦЭМ!$A$34:$A$777,$A303,СВЦЭМ!$B$33:$B$776,D$296)+'СЕТ СН'!$F$16</f>
        <v>0</v>
      </c>
      <c r="E303" s="36">
        <f>SUMIFS(СВЦЭМ!$I$34:$I$777,СВЦЭМ!$A$34:$A$777,$A303,СВЦЭМ!$B$33:$B$776,E$296)+'СЕТ СН'!$F$16</f>
        <v>0</v>
      </c>
      <c r="F303" s="36">
        <f>SUMIFS(СВЦЭМ!$I$34:$I$777,СВЦЭМ!$A$34:$A$777,$A303,СВЦЭМ!$B$33:$B$776,F$296)+'СЕТ СН'!$F$16</f>
        <v>0</v>
      </c>
      <c r="G303" s="36">
        <f>SUMIFS(СВЦЭМ!$I$34:$I$777,СВЦЭМ!$A$34:$A$777,$A303,СВЦЭМ!$B$33:$B$776,G$296)+'СЕТ СН'!$F$16</f>
        <v>0</v>
      </c>
      <c r="H303" s="36">
        <f>SUMIFS(СВЦЭМ!$I$34:$I$777,СВЦЭМ!$A$34:$A$777,$A303,СВЦЭМ!$B$33:$B$776,H$296)+'СЕТ СН'!$F$16</f>
        <v>0</v>
      </c>
      <c r="I303" s="36">
        <f>SUMIFS(СВЦЭМ!$I$34:$I$777,СВЦЭМ!$A$34:$A$777,$A303,СВЦЭМ!$B$33:$B$776,I$296)+'СЕТ СН'!$F$16</f>
        <v>0</v>
      </c>
      <c r="J303" s="36">
        <f>SUMIFS(СВЦЭМ!$I$34:$I$777,СВЦЭМ!$A$34:$A$777,$A303,СВЦЭМ!$B$33:$B$776,J$296)+'СЕТ СН'!$F$16</f>
        <v>0</v>
      </c>
      <c r="K303" s="36">
        <f>SUMIFS(СВЦЭМ!$I$34:$I$777,СВЦЭМ!$A$34:$A$777,$A303,СВЦЭМ!$B$33:$B$776,K$296)+'СЕТ СН'!$F$16</f>
        <v>0</v>
      </c>
      <c r="L303" s="36">
        <f>SUMIFS(СВЦЭМ!$I$34:$I$777,СВЦЭМ!$A$34:$A$777,$A303,СВЦЭМ!$B$33:$B$776,L$296)+'СЕТ СН'!$F$16</f>
        <v>0</v>
      </c>
      <c r="M303" s="36">
        <f>SUMIFS(СВЦЭМ!$I$34:$I$777,СВЦЭМ!$A$34:$A$777,$A303,СВЦЭМ!$B$33:$B$776,M$296)+'СЕТ СН'!$F$16</f>
        <v>0</v>
      </c>
      <c r="N303" s="36">
        <f>SUMIFS(СВЦЭМ!$I$34:$I$777,СВЦЭМ!$A$34:$A$777,$A303,СВЦЭМ!$B$33:$B$776,N$296)+'СЕТ СН'!$F$16</f>
        <v>0</v>
      </c>
      <c r="O303" s="36">
        <f>SUMIFS(СВЦЭМ!$I$34:$I$777,СВЦЭМ!$A$34:$A$777,$A303,СВЦЭМ!$B$33:$B$776,O$296)+'СЕТ СН'!$F$16</f>
        <v>0</v>
      </c>
      <c r="P303" s="36">
        <f>SUMIFS(СВЦЭМ!$I$34:$I$777,СВЦЭМ!$A$34:$A$777,$A303,СВЦЭМ!$B$33:$B$776,P$296)+'СЕТ СН'!$F$16</f>
        <v>0</v>
      </c>
      <c r="Q303" s="36">
        <f>SUMIFS(СВЦЭМ!$I$34:$I$777,СВЦЭМ!$A$34:$A$777,$A303,СВЦЭМ!$B$33:$B$776,Q$296)+'СЕТ СН'!$F$16</f>
        <v>0</v>
      </c>
      <c r="R303" s="36">
        <f>SUMIFS(СВЦЭМ!$I$34:$I$777,СВЦЭМ!$A$34:$A$777,$A303,СВЦЭМ!$B$33:$B$776,R$296)+'СЕТ СН'!$F$16</f>
        <v>0</v>
      </c>
      <c r="S303" s="36">
        <f>SUMIFS(СВЦЭМ!$I$34:$I$777,СВЦЭМ!$A$34:$A$777,$A303,СВЦЭМ!$B$33:$B$776,S$296)+'СЕТ СН'!$F$16</f>
        <v>0</v>
      </c>
      <c r="T303" s="36">
        <f>SUMIFS(СВЦЭМ!$I$34:$I$777,СВЦЭМ!$A$34:$A$777,$A303,СВЦЭМ!$B$33:$B$776,T$296)+'СЕТ СН'!$F$16</f>
        <v>0</v>
      </c>
      <c r="U303" s="36">
        <f>SUMIFS(СВЦЭМ!$I$34:$I$777,СВЦЭМ!$A$34:$A$777,$A303,СВЦЭМ!$B$33:$B$776,U$296)+'СЕТ СН'!$F$16</f>
        <v>0</v>
      </c>
      <c r="V303" s="36">
        <f>SUMIFS(СВЦЭМ!$I$34:$I$777,СВЦЭМ!$A$34:$A$777,$A303,СВЦЭМ!$B$33:$B$776,V$296)+'СЕТ СН'!$F$16</f>
        <v>0</v>
      </c>
      <c r="W303" s="36">
        <f>SUMIFS(СВЦЭМ!$I$34:$I$777,СВЦЭМ!$A$34:$A$777,$A303,СВЦЭМ!$B$33:$B$776,W$296)+'СЕТ СН'!$F$16</f>
        <v>0</v>
      </c>
      <c r="X303" s="36">
        <f>SUMIFS(СВЦЭМ!$I$34:$I$777,СВЦЭМ!$A$34:$A$777,$A303,СВЦЭМ!$B$33:$B$776,X$296)+'СЕТ СН'!$F$16</f>
        <v>0</v>
      </c>
      <c r="Y303" s="36">
        <f>SUMIFS(СВЦЭМ!$I$34:$I$777,СВЦЭМ!$A$34:$A$777,$A303,СВЦЭМ!$B$33:$B$776,Y$296)+'СЕТ СН'!$F$16</f>
        <v>0</v>
      </c>
    </row>
    <row r="304" spans="1:27" ht="15.75" hidden="1" x14ac:dyDescent="0.2">
      <c r="A304" s="35">
        <f t="shared" si="8"/>
        <v>44173</v>
      </c>
      <c r="B304" s="36">
        <f>SUMIFS(СВЦЭМ!$I$34:$I$777,СВЦЭМ!$A$34:$A$777,$A304,СВЦЭМ!$B$33:$B$776,B$296)+'СЕТ СН'!$F$16</f>
        <v>0</v>
      </c>
      <c r="C304" s="36">
        <f>SUMIFS(СВЦЭМ!$I$34:$I$777,СВЦЭМ!$A$34:$A$777,$A304,СВЦЭМ!$B$33:$B$776,C$296)+'СЕТ СН'!$F$16</f>
        <v>0</v>
      </c>
      <c r="D304" s="36">
        <f>SUMIFS(СВЦЭМ!$I$34:$I$777,СВЦЭМ!$A$34:$A$777,$A304,СВЦЭМ!$B$33:$B$776,D$296)+'СЕТ СН'!$F$16</f>
        <v>0</v>
      </c>
      <c r="E304" s="36">
        <f>SUMIFS(СВЦЭМ!$I$34:$I$777,СВЦЭМ!$A$34:$A$777,$A304,СВЦЭМ!$B$33:$B$776,E$296)+'СЕТ СН'!$F$16</f>
        <v>0</v>
      </c>
      <c r="F304" s="36">
        <f>SUMIFS(СВЦЭМ!$I$34:$I$777,СВЦЭМ!$A$34:$A$777,$A304,СВЦЭМ!$B$33:$B$776,F$296)+'СЕТ СН'!$F$16</f>
        <v>0</v>
      </c>
      <c r="G304" s="36">
        <f>SUMIFS(СВЦЭМ!$I$34:$I$777,СВЦЭМ!$A$34:$A$777,$A304,СВЦЭМ!$B$33:$B$776,G$296)+'СЕТ СН'!$F$16</f>
        <v>0</v>
      </c>
      <c r="H304" s="36">
        <f>SUMIFS(СВЦЭМ!$I$34:$I$777,СВЦЭМ!$A$34:$A$777,$A304,СВЦЭМ!$B$33:$B$776,H$296)+'СЕТ СН'!$F$16</f>
        <v>0</v>
      </c>
      <c r="I304" s="36">
        <f>SUMIFS(СВЦЭМ!$I$34:$I$777,СВЦЭМ!$A$34:$A$777,$A304,СВЦЭМ!$B$33:$B$776,I$296)+'СЕТ СН'!$F$16</f>
        <v>0</v>
      </c>
      <c r="J304" s="36">
        <f>SUMIFS(СВЦЭМ!$I$34:$I$777,СВЦЭМ!$A$34:$A$777,$A304,СВЦЭМ!$B$33:$B$776,J$296)+'СЕТ СН'!$F$16</f>
        <v>0</v>
      </c>
      <c r="K304" s="36">
        <f>SUMIFS(СВЦЭМ!$I$34:$I$777,СВЦЭМ!$A$34:$A$777,$A304,СВЦЭМ!$B$33:$B$776,K$296)+'СЕТ СН'!$F$16</f>
        <v>0</v>
      </c>
      <c r="L304" s="36">
        <f>SUMIFS(СВЦЭМ!$I$34:$I$777,СВЦЭМ!$A$34:$A$777,$A304,СВЦЭМ!$B$33:$B$776,L$296)+'СЕТ СН'!$F$16</f>
        <v>0</v>
      </c>
      <c r="M304" s="36">
        <f>SUMIFS(СВЦЭМ!$I$34:$I$777,СВЦЭМ!$A$34:$A$777,$A304,СВЦЭМ!$B$33:$B$776,M$296)+'СЕТ СН'!$F$16</f>
        <v>0</v>
      </c>
      <c r="N304" s="36">
        <f>SUMIFS(СВЦЭМ!$I$34:$I$777,СВЦЭМ!$A$34:$A$777,$A304,СВЦЭМ!$B$33:$B$776,N$296)+'СЕТ СН'!$F$16</f>
        <v>0</v>
      </c>
      <c r="O304" s="36">
        <f>SUMIFS(СВЦЭМ!$I$34:$I$777,СВЦЭМ!$A$34:$A$777,$A304,СВЦЭМ!$B$33:$B$776,O$296)+'СЕТ СН'!$F$16</f>
        <v>0</v>
      </c>
      <c r="P304" s="36">
        <f>SUMIFS(СВЦЭМ!$I$34:$I$777,СВЦЭМ!$A$34:$A$777,$A304,СВЦЭМ!$B$33:$B$776,P$296)+'СЕТ СН'!$F$16</f>
        <v>0</v>
      </c>
      <c r="Q304" s="36">
        <f>SUMIFS(СВЦЭМ!$I$34:$I$777,СВЦЭМ!$A$34:$A$777,$A304,СВЦЭМ!$B$33:$B$776,Q$296)+'СЕТ СН'!$F$16</f>
        <v>0</v>
      </c>
      <c r="R304" s="36">
        <f>SUMIFS(СВЦЭМ!$I$34:$I$777,СВЦЭМ!$A$34:$A$777,$A304,СВЦЭМ!$B$33:$B$776,R$296)+'СЕТ СН'!$F$16</f>
        <v>0</v>
      </c>
      <c r="S304" s="36">
        <f>SUMIFS(СВЦЭМ!$I$34:$I$777,СВЦЭМ!$A$34:$A$777,$A304,СВЦЭМ!$B$33:$B$776,S$296)+'СЕТ СН'!$F$16</f>
        <v>0</v>
      </c>
      <c r="T304" s="36">
        <f>SUMIFS(СВЦЭМ!$I$34:$I$777,СВЦЭМ!$A$34:$A$777,$A304,СВЦЭМ!$B$33:$B$776,T$296)+'СЕТ СН'!$F$16</f>
        <v>0</v>
      </c>
      <c r="U304" s="36">
        <f>SUMIFS(СВЦЭМ!$I$34:$I$777,СВЦЭМ!$A$34:$A$777,$A304,СВЦЭМ!$B$33:$B$776,U$296)+'СЕТ СН'!$F$16</f>
        <v>0</v>
      </c>
      <c r="V304" s="36">
        <f>SUMIFS(СВЦЭМ!$I$34:$I$777,СВЦЭМ!$A$34:$A$777,$A304,СВЦЭМ!$B$33:$B$776,V$296)+'СЕТ СН'!$F$16</f>
        <v>0</v>
      </c>
      <c r="W304" s="36">
        <f>SUMIFS(СВЦЭМ!$I$34:$I$777,СВЦЭМ!$A$34:$A$777,$A304,СВЦЭМ!$B$33:$B$776,W$296)+'СЕТ СН'!$F$16</f>
        <v>0</v>
      </c>
      <c r="X304" s="36">
        <f>SUMIFS(СВЦЭМ!$I$34:$I$777,СВЦЭМ!$A$34:$A$777,$A304,СВЦЭМ!$B$33:$B$776,X$296)+'СЕТ СН'!$F$16</f>
        <v>0</v>
      </c>
      <c r="Y304" s="36">
        <f>SUMIFS(СВЦЭМ!$I$34:$I$777,СВЦЭМ!$A$34:$A$777,$A304,СВЦЭМ!$B$33:$B$776,Y$296)+'СЕТ СН'!$F$16</f>
        <v>0</v>
      </c>
    </row>
    <row r="305" spans="1:25" ht="15.75" hidden="1" x14ac:dyDescent="0.2">
      <c r="A305" s="35">
        <f t="shared" si="8"/>
        <v>44174</v>
      </c>
      <c r="B305" s="36">
        <f>SUMIFS(СВЦЭМ!$I$34:$I$777,СВЦЭМ!$A$34:$A$777,$A305,СВЦЭМ!$B$33:$B$776,B$296)+'СЕТ СН'!$F$16</f>
        <v>0</v>
      </c>
      <c r="C305" s="36">
        <f>SUMIFS(СВЦЭМ!$I$34:$I$777,СВЦЭМ!$A$34:$A$777,$A305,СВЦЭМ!$B$33:$B$776,C$296)+'СЕТ СН'!$F$16</f>
        <v>0</v>
      </c>
      <c r="D305" s="36">
        <f>SUMIFS(СВЦЭМ!$I$34:$I$777,СВЦЭМ!$A$34:$A$777,$A305,СВЦЭМ!$B$33:$B$776,D$296)+'СЕТ СН'!$F$16</f>
        <v>0</v>
      </c>
      <c r="E305" s="36">
        <f>SUMIFS(СВЦЭМ!$I$34:$I$777,СВЦЭМ!$A$34:$A$777,$A305,СВЦЭМ!$B$33:$B$776,E$296)+'СЕТ СН'!$F$16</f>
        <v>0</v>
      </c>
      <c r="F305" s="36">
        <f>SUMIFS(СВЦЭМ!$I$34:$I$777,СВЦЭМ!$A$34:$A$777,$A305,СВЦЭМ!$B$33:$B$776,F$296)+'СЕТ СН'!$F$16</f>
        <v>0</v>
      </c>
      <c r="G305" s="36">
        <f>SUMIFS(СВЦЭМ!$I$34:$I$777,СВЦЭМ!$A$34:$A$777,$A305,СВЦЭМ!$B$33:$B$776,G$296)+'СЕТ СН'!$F$16</f>
        <v>0</v>
      </c>
      <c r="H305" s="36">
        <f>SUMIFS(СВЦЭМ!$I$34:$I$777,СВЦЭМ!$A$34:$A$777,$A305,СВЦЭМ!$B$33:$B$776,H$296)+'СЕТ СН'!$F$16</f>
        <v>0</v>
      </c>
      <c r="I305" s="36">
        <f>SUMIFS(СВЦЭМ!$I$34:$I$777,СВЦЭМ!$A$34:$A$777,$A305,СВЦЭМ!$B$33:$B$776,I$296)+'СЕТ СН'!$F$16</f>
        <v>0</v>
      </c>
      <c r="J305" s="36">
        <f>SUMIFS(СВЦЭМ!$I$34:$I$777,СВЦЭМ!$A$34:$A$777,$A305,СВЦЭМ!$B$33:$B$776,J$296)+'СЕТ СН'!$F$16</f>
        <v>0</v>
      </c>
      <c r="K305" s="36">
        <f>SUMIFS(СВЦЭМ!$I$34:$I$777,СВЦЭМ!$A$34:$A$777,$A305,СВЦЭМ!$B$33:$B$776,K$296)+'СЕТ СН'!$F$16</f>
        <v>0</v>
      </c>
      <c r="L305" s="36">
        <f>SUMIFS(СВЦЭМ!$I$34:$I$777,СВЦЭМ!$A$34:$A$777,$A305,СВЦЭМ!$B$33:$B$776,L$296)+'СЕТ СН'!$F$16</f>
        <v>0</v>
      </c>
      <c r="M305" s="36">
        <f>SUMIFS(СВЦЭМ!$I$34:$I$777,СВЦЭМ!$A$34:$A$777,$A305,СВЦЭМ!$B$33:$B$776,M$296)+'СЕТ СН'!$F$16</f>
        <v>0</v>
      </c>
      <c r="N305" s="36">
        <f>SUMIFS(СВЦЭМ!$I$34:$I$777,СВЦЭМ!$A$34:$A$777,$A305,СВЦЭМ!$B$33:$B$776,N$296)+'СЕТ СН'!$F$16</f>
        <v>0</v>
      </c>
      <c r="O305" s="36">
        <f>SUMIFS(СВЦЭМ!$I$34:$I$777,СВЦЭМ!$A$34:$A$777,$A305,СВЦЭМ!$B$33:$B$776,O$296)+'СЕТ СН'!$F$16</f>
        <v>0</v>
      </c>
      <c r="P305" s="36">
        <f>SUMIFS(СВЦЭМ!$I$34:$I$777,СВЦЭМ!$A$34:$A$777,$A305,СВЦЭМ!$B$33:$B$776,P$296)+'СЕТ СН'!$F$16</f>
        <v>0</v>
      </c>
      <c r="Q305" s="36">
        <f>SUMIFS(СВЦЭМ!$I$34:$I$777,СВЦЭМ!$A$34:$A$777,$A305,СВЦЭМ!$B$33:$B$776,Q$296)+'СЕТ СН'!$F$16</f>
        <v>0</v>
      </c>
      <c r="R305" s="36">
        <f>SUMIFS(СВЦЭМ!$I$34:$I$777,СВЦЭМ!$A$34:$A$777,$A305,СВЦЭМ!$B$33:$B$776,R$296)+'СЕТ СН'!$F$16</f>
        <v>0</v>
      </c>
      <c r="S305" s="36">
        <f>SUMIFS(СВЦЭМ!$I$34:$I$777,СВЦЭМ!$A$34:$A$777,$A305,СВЦЭМ!$B$33:$B$776,S$296)+'СЕТ СН'!$F$16</f>
        <v>0</v>
      </c>
      <c r="T305" s="36">
        <f>SUMIFS(СВЦЭМ!$I$34:$I$777,СВЦЭМ!$A$34:$A$777,$A305,СВЦЭМ!$B$33:$B$776,T$296)+'СЕТ СН'!$F$16</f>
        <v>0</v>
      </c>
      <c r="U305" s="36">
        <f>SUMIFS(СВЦЭМ!$I$34:$I$777,СВЦЭМ!$A$34:$A$777,$A305,СВЦЭМ!$B$33:$B$776,U$296)+'СЕТ СН'!$F$16</f>
        <v>0</v>
      </c>
      <c r="V305" s="36">
        <f>SUMIFS(СВЦЭМ!$I$34:$I$777,СВЦЭМ!$A$34:$A$777,$A305,СВЦЭМ!$B$33:$B$776,V$296)+'СЕТ СН'!$F$16</f>
        <v>0</v>
      </c>
      <c r="W305" s="36">
        <f>SUMIFS(СВЦЭМ!$I$34:$I$777,СВЦЭМ!$A$34:$A$777,$A305,СВЦЭМ!$B$33:$B$776,W$296)+'СЕТ СН'!$F$16</f>
        <v>0</v>
      </c>
      <c r="X305" s="36">
        <f>SUMIFS(СВЦЭМ!$I$34:$I$777,СВЦЭМ!$A$34:$A$777,$A305,СВЦЭМ!$B$33:$B$776,X$296)+'СЕТ СН'!$F$16</f>
        <v>0</v>
      </c>
      <c r="Y305" s="36">
        <f>SUMIFS(СВЦЭМ!$I$34:$I$777,СВЦЭМ!$A$34:$A$777,$A305,СВЦЭМ!$B$33:$B$776,Y$296)+'СЕТ СН'!$F$16</f>
        <v>0</v>
      </c>
    </row>
    <row r="306" spans="1:25" ht="15.75" hidden="1" x14ac:dyDescent="0.2">
      <c r="A306" s="35">
        <f t="shared" si="8"/>
        <v>44175</v>
      </c>
      <c r="B306" s="36">
        <f>SUMIFS(СВЦЭМ!$I$34:$I$777,СВЦЭМ!$A$34:$A$777,$A306,СВЦЭМ!$B$33:$B$776,B$296)+'СЕТ СН'!$F$16</f>
        <v>0</v>
      </c>
      <c r="C306" s="36">
        <f>SUMIFS(СВЦЭМ!$I$34:$I$777,СВЦЭМ!$A$34:$A$777,$A306,СВЦЭМ!$B$33:$B$776,C$296)+'СЕТ СН'!$F$16</f>
        <v>0</v>
      </c>
      <c r="D306" s="36">
        <f>SUMIFS(СВЦЭМ!$I$34:$I$777,СВЦЭМ!$A$34:$A$777,$A306,СВЦЭМ!$B$33:$B$776,D$296)+'СЕТ СН'!$F$16</f>
        <v>0</v>
      </c>
      <c r="E306" s="36">
        <f>SUMIFS(СВЦЭМ!$I$34:$I$777,СВЦЭМ!$A$34:$A$777,$A306,СВЦЭМ!$B$33:$B$776,E$296)+'СЕТ СН'!$F$16</f>
        <v>0</v>
      </c>
      <c r="F306" s="36">
        <f>SUMIFS(СВЦЭМ!$I$34:$I$777,СВЦЭМ!$A$34:$A$777,$A306,СВЦЭМ!$B$33:$B$776,F$296)+'СЕТ СН'!$F$16</f>
        <v>0</v>
      </c>
      <c r="G306" s="36">
        <f>SUMIFS(СВЦЭМ!$I$34:$I$777,СВЦЭМ!$A$34:$A$777,$A306,СВЦЭМ!$B$33:$B$776,G$296)+'СЕТ СН'!$F$16</f>
        <v>0</v>
      </c>
      <c r="H306" s="36">
        <f>SUMIFS(СВЦЭМ!$I$34:$I$777,СВЦЭМ!$A$34:$A$777,$A306,СВЦЭМ!$B$33:$B$776,H$296)+'СЕТ СН'!$F$16</f>
        <v>0</v>
      </c>
      <c r="I306" s="36">
        <f>SUMIFS(СВЦЭМ!$I$34:$I$777,СВЦЭМ!$A$34:$A$777,$A306,СВЦЭМ!$B$33:$B$776,I$296)+'СЕТ СН'!$F$16</f>
        <v>0</v>
      </c>
      <c r="J306" s="36">
        <f>SUMIFS(СВЦЭМ!$I$34:$I$777,СВЦЭМ!$A$34:$A$777,$A306,СВЦЭМ!$B$33:$B$776,J$296)+'СЕТ СН'!$F$16</f>
        <v>0</v>
      </c>
      <c r="K306" s="36">
        <f>SUMIFS(СВЦЭМ!$I$34:$I$777,СВЦЭМ!$A$34:$A$777,$A306,СВЦЭМ!$B$33:$B$776,K$296)+'СЕТ СН'!$F$16</f>
        <v>0</v>
      </c>
      <c r="L306" s="36">
        <f>SUMIFS(СВЦЭМ!$I$34:$I$777,СВЦЭМ!$A$34:$A$777,$A306,СВЦЭМ!$B$33:$B$776,L$296)+'СЕТ СН'!$F$16</f>
        <v>0</v>
      </c>
      <c r="M306" s="36">
        <f>SUMIFS(СВЦЭМ!$I$34:$I$777,СВЦЭМ!$A$34:$A$777,$A306,СВЦЭМ!$B$33:$B$776,M$296)+'СЕТ СН'!$F$16</f>
        <v>0</v>
      </c>
      <c r="N306" s="36">
        <f>SUMIFS(СВЦЭМ!$I$34:$I$777,СВЦЭМ!$A$34:$A$777,$A306,СВЦЭМ!$B$33:$B$776,N$296)+'СЕТ СН'!$F$16</f>
        <v>0</v>
      </c>
      <c r="O306" s="36">
        <f>SUMIFS(СВЦЭМ!$I$34:$I$777,СВЦЭМ!$A$34:$A$777,$A306,СВЦЭМ!$B$33:$B$776,O$296)+'СЕТ СН'!$F$16</f>
        <v>0</v>
      </c>
      <c r="P306" s="36">
        <f>SUMIFS(СВЦЭМ!$I$34:$I$777,СВЦЭМ!$A$34:$A$777,$A306,СВЦЭМ!$B$33:$B$776,P$296)+'СЕТ СН'!$F$16</f>
        <v>0</v>
      </c>
      <c r="Q306" s="36">
        <f>SUMIFS(СВЦЭМ!$I$34:$I$777,СВЦЭМ!$A$34:$A$777,$A306,СВЦЭМ!$B$33:$B$776,Q$296)+'СЕТ СН'!$F$16</f>
        <v>0</v>
      </c>
      <c r="R306" s="36">
        <f>SUMIFS(СВЦЭМ!$I$34:$I$777,СВЦЭМ!$A$34:$A$777,$A306,СВЦЭМ!$B$33:$B$776,R$296)+'СЕТ СН'!$F$16</f>
        <v>0</v>
      </c>
      <c r="S306" s="36">
        <f>SUMIFS(СВЦЭМ!$I$34:$I$777,СВЦЭМ!$A$34:$A$777,$A306,СВЦЭМ!$B$33:$B$776,S$296)+'СЕТ СН'!$F$16</f>
        <v>0</v>
      </c>
      <c r="T306" s="36">
        <f>SUMIFS(СВЦЭМ!$I$34:$I$777,СВЦЭМ!$A$34:$A$777,$A306,СВЦЭМ!$B$33:$B$776,T$296)+'СЕТ СН'!$F$16</f>
        <v>0</v>
      </c>
      <c r="U306" s="36">
        <f>SUMIFS(СВЦЭМ!$I$34:$I$777,СВЦЭМ!$A$34:$A$777,$A306,СВЦЭМ!$B$33:$B$776,U$296)+'СЕТ СН'!$F$16</f>
        <v>0</v>
      </c>
      <c r="V306" s="36">
        <f>SUMIFS(СВЦЭМ!$I$34:$I$777,СВЦЭМ!$A$34:$A$777,$A306,СВЦЭМ!$B$33:$B$776,V$296)+'СЕТ СН'!$F$16</f>
        <v>0</v>
      </c>
      <c r="W306" s="36">
        <f>SUMIFS(СВЦЭМ!$I$34:$I$777,СВЦЭМ!$A$34:$A$777,$A306,СВЦЭМ!$B$33:$B$776,W$296)+'СЕТ СН'!$F$16</f>
        <v>0</v>
      </c>
      <c r="X306" s="36">
        <f>SUMIFS(СВЦЭМ!$I$34:$I$777,СВЦЭМ!$A$34:$A$777,$A306,СВЦЭМ!$B$33:$B$776,X$296)+'СЕТ СН'!$F$16</f>
        <v>0</v>
      </c>
      <c r="Y306" s="36">
        <f>SUMIFS(СВЦЭМ!$I$34:$I$777,СВЦЭМ!$A$34:$A$777,$A306,СВЦЭМ!$B$33:$B$776,Y$296)+'СЕТ СН'!$F$16</f>
        <v>0</v>
      </c>
    </row>
    <row r="307" spans="1:25" ht="15.75" hidden="1" x14ac:dyDescent="0.2">
      <c r="A307" s="35">
        <f t="shared" si="8"/>
        <v>44176</v>
      </c>
      <c r="B307" s="36">
        <f>SUMIFS(СВЦЭМ!$I$34:$I$777,СВЦЭМ!$A$34:$A$777,$A307,СВЦЭМ!$B$33:$B$776,B$296)+'СЕТ СН'!$F$16</f>
        <v>0</v>
      </c>
      <c r="C307" s="36">
        <f>SUMIFS(СВЦЭМ!$I$34:$I$777,СВЦЭМ!$A$34:$A$777,$A307,СВЦЭМ!$B$33:$B$776,C$296)+'СЕТ СН'!$F$16</f>
        <v>0</v>
      </c>
      <c r="D307" s="36">
        <f>SUMIFS(СВЦЭМ!$I$34:$I$777,СВЦЭМ!$A$34:$A$777,$A307,СВЦЭМ!$B$33:$B$776,D$296)+'СЕТ СН'!$F$16</f>
        <v>0</v>
      </c>
      <c r="E307" s="36">
        <f>SUMIFS(СВЦЭМ!$I$34:$I$777,СВЦЭМ!$A$34:$A$777,$A307,СВЦЭМ!$B$33:$B$776,E$296)+'СЕТ СН'!$F$16</f>
        <v>0</v>
      </c>
      <c r="F307" s="36">
        <f>SUMIFS(СВЦЭМ!$I$34:$I$777,СВЦЭМ!$A$34:$A$777,$A307,СВЦЭМ!$B$33:$B$776,F$296)+'СЕТ СН'!$F$16</f>
        <v>0</v>
      </c>
      <c r="G307" s="36">
        <f>SUMIFS(СВЦЭМ!$I$34:$I$777,СВЦЭМ!$A$34:$A$777,$A307,СВЦЭМ!$B$33:$B$776,G$296)+'СЕТ СН'!$F$16</f>
        <v>0</v>
      </c>
      <c r="H307" s="36">
        <f>SUMIFS(СВЦЭМ!$I$34:$I$777,СВЦЭМ!$A$34:$A$777,$A307,СВЦЭМ!$B$33:$B$776,H$296)+'СЕТ СН'!$F$16</f>
        <v>0</v>
      </c>
      <c r="I307" s="36">
        <f>SUMIFS(СВЦЭМ!$I$34:$I$777,СВЦЭМ!$A$34:$A$777,$A307,СВЦЭМ!$B$33:$B$776,I$296)+'СЕТ СН'!$F$16</f>
        <v>0</v>
      </c>
      <c r="J307" s="36">
        <f>SUMIFS(СВЦЭМ!$I$34:$I$777,СВЦЭМ!$A$34:$A$777,$A307,СВЦЭМ!$B$33:$B$776,J$296)+'СЕТ СН'!$F$16</f>
        <v>0</v>
      </c>
      <c r="K307" s="36">
        <f>SUMIFS(СВЦЭМ!$I$34:$I$777,СВЦЭМ!$A$34:$A$777,$A307,СВЦЭМ!$B$33:$B$776,K$296)+'СЕТ СН'!$F$16</f>
        <v>0</v>
      </c>
      <c r="L307" s="36">
        <f>SUMIFS(СВЦЭМ!$I$34:$I$777,СВЦЭМ!$A$34:$A$777,$A307,СВЦЭМ!$B$33:$B$776,L$296)+'СЕТ СН'!$F$16</f>
        <v>0</v>
      </c>
      <c r="M307" s="36">
        <f>SUMIFS(СВЦЭМ!$I$34:$I$777,СВЦЭМ!$A$34:$A$777,$A307,СВЦЭМ!$B$33:$B$776,M$296)+'СЕТ СН'!$F$16</f>
        <v>0</v>
      </c>
      <c r="N307" s="36">
        <f>SUMIFS(СВЦЭМ!$I$34:$I$777,СВЦЭМ!$A$34:$A$777,$A307,СВЦЭМ!$B$33:$B$776,N$296)+'СЕТ СН'!$F$16</f>
        <v>0</v>
      </c>
      <c r="O307" s="36">
        <f>SUMIFS(СВЦЭМ!$I$34:$I$777,СВЦЭМ!$A$34:$A$777,$A307,СВЦЭМ!$B$33:$B$776,O$296)+'СЕТ СН'!$F$16</f>
        <v>0</v>
      </c>
      <c r="P307" s="36">
        <f>SUMIFS(СВЦЭМ!$I$34:$I$777,СВЦЭМ!$A$34:$A$777,$A307,СВЦЭМ!$B$33:$B$776,P$296)+'СЕТ СН'!$F$16</f>
        <v>0</v>
      </c>
      <c r="Q307" s="36">
        <f>SUMIFS(СВЦЭМ!$I$34:$I$777,СВЦЭМ!$A$34:$A$777,$A307,СВЦЭМ!$B$33:$B$776,Q$296)+'СЕТ СН'!$F$16</f>
        <v>0</v>
      </c>
      <c r="R307" s="36">
        <f>SUMIFS(СВЦЭМ!$I$34:$I$777,СВЦЭМ!$A$34:$A$777,$A307,СВЦЭМ!$B$33:$B$776,R$296)+'СЕТ СН'!$F$16</f>
        <v>0</v>
      </c>
      <c r="S307" s="36">
        <f>SUMIFS(СВЦЭМ!$I$34:$I$777,СВЦЭМ!$A$34:$A$777,$A307,СВЦЭМ!$B$33:$B$776,S$296)+'СЕТ СН'!$F$16</f>
        <v>0</v>
      </c>
      <c r="T307" s="36">
        <f>SUMIFS(СВЦЭМ!$I$34:$I$777,СВЦЭМ!$A$34:$A$777,$A307,СВЦЭМ!$B$33:$B$776,T$296)+'СЕТ СН'!$F$16</f>
        <v>0</v>
      </c>
      <c r="U307" s="36">
        <f>SUMIFS(СВЦЭМ!$I$34:$I$777,СВЦЭМ!$A$34:$A$777,$A307,СВЦЭМ!$B$33:$B$776,U$296)+'СЕТ СН'!$F$16</f>
        <v>0</v>
      </c>
      <c r="V307" s="36">
        <f>SUMIFS(СВЦЭМ!$I$34:$I$777,СВЦЭМ!$A$34:$A$777,$A307,СВЦЭМ!$B$33:$B$776,V$296)+'СЕТ СН'!$F$16</f>
        <v>0</v>
      </c>
      <c r="W307" s="36">
        <f>SUMIFS(СВЦЭМ!$I$34:$I$777,СВЦЭМ!$A$34:$A$777,$A307,СВЦЭМ!$B$33:$B$776,W$296)+'СЕТ СН'!$F$16</f>
        <v>0</v>
      </c>
      <c r="X307" s="36">
        <f>SUMIFS(СВЦЭМ!$I$34:$I$777,СВЦЭМ!$A$34:$A$777,$A307,СВЦЭМ!$B$33:$B$776,X$296)+'СЕТ СН'!$F$16</f>
        <v>0</v>
      </c>
      <c r="Y307" s="36">
        <f>SUMIFS(СВЦЭМ!$I$34:$I$777,СВЦЭМ!$A$34:$A$777,$A307,СВЦЭМ!$B$33:$B$776,Y$296)+'СЕТ СН'!$F$16</f>
        <v>0</v>
      </c>
    </row>
    <row r="308" spans="1:25" ht="15.75" hidden="1" x14ac:dyDescent="0.2">
      <c r="A308" s="35">
        <f t="shared" si="8"/>
        <v>44177</v>
      </c>
      <c r="B308" s="36">
        <f>SUMIFS(СВЦЭМ!$I$34:$I$777,СВЦЭМ!$A$34:$A$777,$A308,СВЦЭМ!$B$33:$B$776,B$296)+'СЕТ СН'!$F$16</f>
        <v>0</v>
      </c>
      <c r="C308" s="36">
        <f>SUMIFS(СВЦЭМ!$I$34:$I$777,СВЦЭМ!$A$34:$A$777,$A308,СВЦЭМ!$B$33:$B$776,C$296)+'СЕТ СН'!$F$16</f>
        <v>0</v>
      </c>
      <c r="D308" s="36">
        <f>SUMIFS(СВЦЭМ!$I$34:$I$777,СВЦЭМ!$A$34:$A$777,$A308,СВЦЭМ!$B$33:$B$776,D$296)+'СЕТ СН'!$F$16</f>
        <v>0</v>
      </c>
      <c r="E308" s="36">
        <f>SUMIFS(СВЦЭМ!$I$34:$I$777,СВЦЭМ!$A$34:$A$777,$A308,СВЦЭМ!$B$33:$B$776,E$296)+'СЕТ СН'!$F$16</f>
        <v>0</v>
      </c>
      <c r="F308" s="36">
        <f>SUMIFS(СВЦЭМ!$I$34:$I$777,СВЦЭМ!$A$34:$A$777,$A308,СВЦЭМ!$B$33:$B$776,F$296)+'СЕТ СН'!$F$16</f>
        <v>0</v>
      </c>
      <c r="G308" s="36">
        <f>SUMIFS(СВЦЭМ!$I$34:$I$777,СВЦЭМ!$A$34:$A$777,$A308,СВЦЭМ!$B$33:$B$776,G$296)+'СЕТ СН'!$F$16</f>
        <v>0</v>
      </c>
      <c r="H308" s="36">
        <f>SUMIFS(СВЦЭМ!$I$34:$I$777,СВЦЭМ!$A$34:$A$777,$A308,СВЦЭМ!$B$33:$B$776,H$296)+'СЕТ СН'!$F$16</f>
        <v>0</v>
      </c>
      <c r="I308" s="36">
        <f>SUMIFS(СВЦЭМ!$I$34:$I$777,СВЦЭМ!$A$34:$A$777,$A308,СВЦЭМ!$B$33:$B$776,I$296)+'СЕТ СН'!$F$16</f>
        <v>0</v>
      </c>
      <c r="J308" s="36">
        <f>SUMIFS(СВЦЭМ!$I$34:$I$777,СВЦЭМ!$A$34:$A$777,$A308,СВЦЭМ!$B$33:$B$776,J$296)+'СЕТ СН'!$F$16</f>
        <v>0</v>
      </c>
      <c r="K308" s="36">
        <f>SUMIFS(СВЦЭМ!$I$34:$I$777,СВЦЭМ!$A$34:$A$777,$A308,СВЦЭМ!$B$33:$B$776,K$296)+'СЕТ СН'!$F$16</f>
        <v>0</v>
      </c>
      <c r="L308" s="36">
        <f>SUMIFS(СВЦЭМ!$I$34:$I$777,СВЦЭМ!$A$34:$A$777,$A308,СВЦЭМ!$B$33:$B$776,L$296)+'СЕТ СН'!$F$16</f>
        <v>0</v>
      </c>
      <c r="M308" s="36">
        <f>SUMIFS(СВЦЭМ!$I$34:$I$777,СВЦЭМ!$A$34:$A$777,$A308,СВЦЭМ!$B$33:$B$776,M$296)+'СЕТ СН'!$F$16</f>
        <v>0</v>
      </c>
      <c r="N308" s="36">
        <f>SUMIFS(СВЦЭМ!$I$34:$I$777,СВЦЭМ!$A$34:$A$777,$A308,СВЦЭМ!$B$33:$B$776,N$296)+'СЕТ СН'!$F$16</f>
        <v>0</v>
      </c>
      <c r="O308" s="36">
        <f>SUMIFS(СВЦЭМ!$I$34:$I$777,СВЦЭМ!$A$34:$A$777,$A308,СВЦЭМ!$B$33:$B$776,O$296)+'СЕТ СН'!$F$16</f>
        <v>0</v>
      </c>
      <c r="P308" s="36">
        <f>SUMIFS(СВЦЭМ!$I$34:$I$777,СВЦЭМ!$A$34:$A$777,$A308,СВЦЭМ!$B$33:$B$776,P$296)+'СЕТ СН'!$F$16</f>
        <v>0</v>
      </c>
      <c r="Q308" s="36">
        <f>SUMIFS(СВЦЭМ!$I$34:$I$777,СВЦЭМ!$A$34:$A$777,$A308,СВЦЭМ!$B$33:$B$776,Q$296)+'СЕТ СН'!$F$16</f>
        <v>0</v>
      </c>
      <c r="R308" s="36">
        <f>SUMIFS(СВЦЭМ!$I$34:$I$777,СВЦЭМ!$A$34:$A$777,$A308,СВЦЭМ!$B$33:$B$776,R$296)+'СЕТ СН'!$F$16</f>
        <v>0</v>
      </c>
      <c r="S308" s="36">
        <f>SUMIFS(СВЦЭМ!$I$34:$I$777,СВЦЭМ!$A$34:$A$777,$A308,СВЦЭМ!$B$33:$B$776,S$296)+'СЕТ СН'!$F$16</f>
        <v>0</v>
      </c>
      <c r="T308" s="36">
        <f>SUMIFS(СВЦЭМ!$I$34:$I$777,СВЦЭМ!$A$34:$A$777,$A308,СВЦЭМ!$B$33:$B$776,T$296)+'СЕТ СН'!$F$16</f>
        <v>0</v>
      </c>
      <c r="U308" s="36">
        <f>SUMIFS(СВЦЭМ!$I$34:$I$777,СВЦЭМ!$A$34:$A$777,$A308,СВЦЭМ!$B$33:$B$776,U$296)+'СЕТ СН'!$F$16</f>
        <v>0</v>
      </c>
      <c r="V308" s="36">
        <f>SUMIFS(СВЦЭМ!$I$34:$I$777,СВЦЭМ!$A$34:$A$777,$A308,СВЦЭМ!$B$33:$B$776,V$296)+'СЕТ СН'!$F$16</f>
        <v>0</v>
      </c>
      <c r="W308" s="36">
        <f>SUMIFS(СВЦЭМ!$I$34:$I$777,СВЦЭМ!$A$34:$A$777,$A308,СВЦЭМ!$B$33:$B$776,W$296)+'СЕТ СН'!$F$16</f>
        <v>0</v>
      </c>
      <c r="X308" s="36">
        <f>SUMIFS(СВЦЭМ!$I$34:$I$777,СВЦЭМ!$A$34:$A$777,$A308,СВЦЭМ!$B$33:$B$776,X$296)+'СЕТ СН'!$F$16</f>
        <v>0</v>
      </c>
      <c r="Y308" s="36">
        <f>SUMIFS(СВЦЭМ!$I$34:$I$777,СВЦЭМ!$A$34:$A$777,$A308,СВЦЭМ!$B$33:$B$776,Y$296)+'СЕТ СН'!$F$16</f>
        <v>0</v>
      </c>
    </row>
    <row r="309" spans="1:25" ht="15.75" hidden="1" x14ac:dyDescent="0.2">
      <c r="A309" s="35">
        <f t="shared" si="8"/>
        <v>44178</v>
      </c>
      <c r="B309" s="36">
        <f>SUMIFS(СВЦЭМ!$I$34:$I$777,СВЦЭМ!$A$34:$A$777,$A309,СВЦЭМ!$B$33:$B$776,B$296)+'СЕТ СН'!$F$16</f>
        <v>0</v>
      </c>
      <c r="C309" s="36">
        <f>SUMIFS(СВЦЭМ!$I$34:$I$777,СВЦЭМ!$A$34:$A$777,$A309,СВЦЭМ!$B$33:$B$776,C$296)+'СЕТ СН'!$F$16</f>
        <v>0</v>
      </c>
      <c r="D309" s="36">
        <f>SUMIFS(СВЦЭМ!$I$34:$I$777,СВЦЭМ!$A$34:$A$777,$A309,СВЦЭМ!$B$33:$B$776,D$296)+'СЕТ СН'!$F$16</f>
        <v>0</v>
      </c>
      <c r="E309" s="36">
        <f>SUMIFS(СВЦЭМ!$I$34:$I$777,СВЦЭМ!$A$34:$A$777,$A309,СВЦЭМ!$B$33:$B$776,E$296)+'СЕТ СН'!$F$16</f>
        <v>0</v>
      </c>
      <c r="F309" s="36">
        <f>SUMIFS(СВЦЭМ!$I$34:$I$777,СВЦЭМ!$A$34:$A$777,$A309,СВЦЭМ!$B$33:$B$776,F$296)+'СЕТ СН'!$F$16</f>
        <v>0</v>
      </c>
      <c r="G309" s="36">
        <f>SUMIFS(СВЦЭМ!$I$34:$I$777,СВЦЭМ!$A$34:$A$777,$A309,СВЦЭМ!$B$33:$B$776,G$296)+'СЕТ СН'!$F$16</f>
        <v>0</v>
      </c>
      <c r="H309" s="36">
        <f>SUMIFS(СВЦЭМ!$I$34:$I$777,СВЦЭМ!$A$34:$A$777,$A309,СВЦЭМ!$B$33:$B$776,H$296)+'СЕТ СН'!$F$16</f>
        <v>0</v>
      </c>
      <c r="I309" s="36">
        <f>SUMIFS(СВЦЭМ!$I$34:$I$777,СВЦЭМ!$A$34:$A$777,$A309,СВЦЭМ!$B$33:$B$776,I$296)+'СЕТ СН'!$F$16</f>
        <v>0</v>
      </c>
      <c r="J309" s="36">
        <f>SUMIFS(СВЦЭМ!$I$34:$I$777,СВЦЭМ!$A$34:$A$777,$A309,СВЦЭМ!$B$33:$B$776,J$296)+'СЕТ СН'!$F$16</f>
        <v>0</v>
      </c>
      <c r="K309" s="36">
        <f>SUMIFS(СВЦЭМ!$I$34:$I$777,СВЦЭМ!$A$34:$A$777,$A309,СВЦЭМ!$B$33:$B$776,K$296)+'СЕТ СН'!$F$16</f>
        <v>0</v>
      </c>
      <c r="L309" s="36">
        <f>SUMIFS(СВЦЭМ!$I$34:$I$777,СВЦЭМ!$A$34:$A$777,$A309,СВЦЭМ!$B$33:$B$776,L$296)+'СЕТ СН'!$F$16</f>
        <v>0</v>
      </c>
      <c r="M309" s="36">
        <f>SUMIFS(СВЦЭМ!$I$34:$I$777,СВЦЭМ!$A$34:$A$777,$A309,СВЦЭМ!$B$33:$B$776,M$296)+'СЕТ СН'!$F$16</f>
        <v>0</v>
      </c>
      <c r="N309" s="36">
        <f>SUMIFS(СВЦЭМ!$I$34:$I$777,СВЦЭМ!$A$34:$A$777,$A309,СВЦЭМ!$B$33:$B$776,N$296)+'СЕТ СН'!$F$16</f>
        <v>0</v>
      </c>
      <c r="O309" s="36">
        <f>SUMIFS(СВЦЭМ!$I$34:$I$777,СВЦЭМ!$A$34:$A$777,$A309,СВЦЭМ!$B$33:$B$776,O$296)+'СЕТ СН'!$F$16</f>
        <v>0</v>
      </c>
      <c r="P309" s="36">
        <f>SUMIFS(СВЦЭМ!$I$34:$I$777,СВЦЭМ!$A$34:$A$777,$A309,СВЦЭМ!$B$33:$B$776,P$296)+'СЕТ СН'!$F$16</f>
        <v>0</v>
      </c>
      <c r="Q309" s="36">
        <f>SUMIFS(СВЦЭМ!$I$34:$I$777,СВЦЭМ!$A$34:$A$777,$A309,СВЦЭМ!$B$33:$B$776,Q$296)+'СЕТ СН'!$F$16</f>
        <v>0</v>
      </c>
      <c r="R309" s="36">
        <f>SUMIFS(СВЦЭМ!$I$34:$I$777,СВЦЭМ!$A$34:$A$777,$A309,СВЦЭМ!$B$33:$B$776,R$296)+'СЕТ СН'!$F$16</f>
        <v>0</v>
      </c>
      <c r="S309" s="36">
        <f>SUMIFS(СВЦЭМ!$I$34:$I$777,СВЦЭМ!$A$34:$A$777,$A309,СВЦЭМ!$B$33:$B$776,S$296)+'СЕТ СН'!$F$16</f>
        <v>0</v>
      </c>
      <c r="T309" s="36">
        <f>SUMIFS(СВЦЭМ!$I$34:$I$777,СВЦЭМ!$A$34:$A$777,$A309,СВЦЭМ!$B$33:$B$776,T$296)+'СЕТ СН'!$F$16</f>
        <v>0</v>
      </c>
      <c r="U309" s="36">
        <f>SUMIFS(СВЦЭМ!$I$34:$I$777,СВЦЭМ!$A$34:$A$777,$A309,СВЦЭМ!$B$33:$B$776,U$296)+'СЕТ СН'!$F$16</f>
        <v>0</v>
      </c>
      <c r="V309" s="36">
        <f>SUMIFS(СВЦЭМ!$I$34:$I$777,СВЦЭМ!$A$34:$A$777,$A309,СВЦЭМ!$B$33:$B$776,V$296)+'СЕТ СН'!$F$16</f>
        <v>0</v>
      </c>
      <c r="W309" s="36">
        <f>SUMIFS(СВЦЭМ!$I$34:$I$777,СВЦЭМ!$A$34:$A$777,$A309,СВЦЭМ!$B$33:$B$776,W$296)+'СЕТ СН'!$F$16</f>
        <v>0</v>
      </c>
      <c r="X309" s="36">
        <f>SUMIFS(СВЦЭМ!$I$34:$I$777,СВЦЭМ!$A$34:$A$777,$A309,СВЦЭМ!$B$33:$B$776,X$296)+'СЕТ СН'!$F$16</f>
        <v>0</v>
      </c>
      <c r="Y309" s="36">
        <f>SUMIFS(СВЦЭМ!$I$34:$I$777,СВЦЭМ!$A$34:$A$777,$A309,СВЦЭМ!$B$33:$B$776,Y$296)+'СЕТ СН'!$F$16</f>
        <v>0</v>
      </c>
    </row>
    <row r="310" spans="1:25" ht="15.75" hidden="1" x14ac:dyDescent="0.2">
      <c r="A310" s="35">
        <f t="shared" si="8"/>
        <v>44179</v>
      </c>
      <c r="B310" s="36">
        <f>SUMIFS(СВЦЭМ!$I$34:$I$777,СВЦЭМ!$A$34:$A$777,$A310,СВЦЭМ!$B$33:$B$776,B$296)+'СЕТ СН'!$F$16</f>
        <v>0</v>
      </c>
      <c r="C310" s="36">
        <f>SUMIFS(СВЦЭМ!$I$34:$I$777,СВЦЭМ!$A$34:$A$777,$A310,СВЦЭМ!$B$33:$B$776,C$296)+'СЕТ СН'!$F$16</f>
        <v>0</v>
      </c>
      <c r="D310" s="36">
        <f>SUMIFS(СВЦЭМ!$I$34:$I$777,СВЦЭМ!$A$34:$A$777,$A310,СВЦЭМ!$B$33:$B$776,D$296)+'СЕТ СН'!$F$16</f>
        <v>0</v>
      </c>
      <c r="E310" s="36">
        <f>SUMIFS(СВЦЭМ!$I$34:$I$777,СВЦЭМ!$A$34:$A$777,$A310,СВЦЭМ!$B$33:$B$776,E$296)+'СЕТ СН'!$F$16</f>
        <v>0</v>
      </c>
      <c r="F310" s="36">
        <f>SUMIFS(СВЦЭМ!$I$34:$I$777,СВЦЭМ!$A$34:$A$777,$A310,СВЦЭМ!$B$33:$B$776,F$296)+'СЕТ СН'!$F$16</f>
        <v>0</v>
      </c>
      <c r="G310" s="36">
        <f>SUMIFS(СВЦЭМ!$I$34:$I$777,СВЦЭМ!$A$34:$A$777,$A310,СВЦЭМ!$B$33:$B$776,G$296)+'СЕТ СН'!$F$16</f>
        <v>0</v>
      </c>
      <c r="H310" s="36">
        <f>SUMIFS(СВЦЭМ!$I$34:$I$777,СВЦЭМ!$A$34:$A$777,$A310,СВЦЭМ!$B$33:$B$776,H$296)+'СЕТ СН'!$F$16</f>
        <v>0</v>
      </c>
      <c r="I310" s="36">
        <f>SUMIFS(СВЦЭМ!$I$34:$I$777,СВЦЭМ!$A$34:$A$777,$A310,СВЦЭМ!$B$33:$B$776,I$296)+'СЕТ СН'!$F$16</f>
        <v>0</v>
      </c>
      <c r="J310" s="36">
        <f>SUMIFS(СВЦЭМ!$I$34:$I$777,СВЦЭМ!$A$34:$A$777,$A310,СВЦЭМ!$B$33:$B$776,J$296)+'СЕТ СН'!$F$16</f>
        <v>0</v>
      </c>
      <c r="K310" s="36">
        <f>SUMIFS(СВЦЭМ!$I$34:$I$777,СВЦЭМ!$A$34:$A$777,$A310,СВЦЭМ!$B$33:$B$776,K$296)+'СЕТ СН'!$F$16</f>
        <v>0</v>
      </c>
      <c r="L310" s="36">
        <f>SUMIFS(СВЦЭМ!$I$34:$I$777,СВЦЭМ!$A$34:$A$777,$A310,СВЦЭМ!$B$33:$B$776,L$296)+'СЕТ СН'!$F$16</f>
        <v>0</v>
      </c>
      <c r="M310" s="36">
        <f>SUMIFS(СВЦЭМ!$I$34:$I$777,СВЦЭМ!$A$34:$A$777,$A310,СВЦЭМ!$B$33:$B$776,M$296)+'СЕТ СН'!$F$16</f>
        <v>0</v>
      </c>
      <c r="N310" s="36">
        <f>SUMIFS(СВЦЭМ!$I$34:$I$777,СВЦЭМ!$A$34:$A$777,$A310,СВЦЭМ!$B$33:$B$776,N$296)+'СЕТ СН'!$F$16</f>
        <v>0</v>
      </c>
      <c r="O310" s="36">
        <f>SUMIFS(СВЦЭМ!$I$34:$I$777,СВЦЭМ!$A$34:$A$777,$A310,СВЦЭМ!$B$33:$B$776,O$296)+'СЕТ СН'!$F$16</f>
        <v>0</v>
      </c>
      <c r="P310" s="36">
        <f>SUMIFS(СВЦЭМ!$I$34:$I$777,СВЦЭМ!$A$34:$A$777,$A310,СВЦЭМ!$B$33:$B$776,P$296)+'СЕТ СН'!$F$16</f>
        <v>0</v>
      </c>
      <c r="Q310" s="36">
        <f>SUMIFS(СВЦЭМ!$I$34:$I$777,СВЦЭМ!$A$34:$A$777,$A310,СВЦЭМ!$B$33:$B$776,Q$296)+'СЕТ СН'!$F$16</f>
        <v>0</v>
      </c>
      <c r="R310" s="36">
        <f>SUMIFS(СВЦЭМ!$I$34:$I$777,СВЦЭМ!$A$34:$A$777,$A310,СВЦЭМ!$B$33:$B$776,R$296)+'СЕТ СН'!$F$16</f>
        <v>0</v>
      </c>
      <c r="S310" s="36">
        <f>SUMIFS(СВЦЭМ!$I$34:$I$777,СВЦЭМ!$A$34:$A$777,$A310,СВЦЭМ!$B$33:$B$776,S$296)+'СЕТ СН'!$F$16</f>
        <v>0</v>
      </c>
      <c r="T310" s="36">
        <f>SUMIFS(СВЦЭМ!$I$34:$I$777,СВЦЭМ!$A$34:$A$777,$A310,СВЦЭМ!$B$33:$B$776,T$296)+'СЕТ СН'!$F$16</f>
        <v>0</v>
      </c>
      <c r="U310" s="36">
        <f>SUMIFS(СВЦЭМ!$I$34:$I$777,СВЦЭМ!$A$34:$A$777,$A310,СВЦЭМ!$B$33:$B$776,U$296)+'СЕТ СН'!$F$16</f>
        <v>0</v>
      </c>
      <c r="V310" s="36">
        <f>SUMIFS(СВЦЭМ!$I$34:$I$777,СВЦЭМ!$A$34:$A$777,$A310,СВЦЭМ!$B$33:$B$776,V$296)+'СЕТ СН'!$F$16</f>
        <v>0</v>
      </c>
      <c r="W310" s="36">
        <f>SUMIFS(СВЦЭМ!$I$34:$I$777,СВЦЭМ!$A$34:$A$777,$A310,СВЦЭМ!$B$33:$B$776,W$296)+'СЕТ СН'!$F$16</f>
        <v>0</v>
      </c>
      <c r="X310" s="36">
        <f>SUMIFS(СВЦЭМ!$I$34:$I$777,СВЦЭМ!$A$34:$A$777,$A310,СВЦЭМ!$B$33:$B$776,X$296)+'СЕТ СН'!$F$16</f>
        <v>0</v>
      </c>
      <c r="Y310" s="36">
        <f>SUMIFS(СВЦЭМ!$I$34:$I$777,СВЦЭМ!$A$34:$A$777,$A310,СВЦЭМ!$B$33:$B$776,Y$296)+'СЕТ СН'!$F$16</f>
        <v>0</v>
      </c>
    </row>
    <row r="311" spans="1:25" ht="15.75" hidden="1" x14ac:dyDescent="0.2">
      <c r="A311" s="35">
        <f t="shared" si="8"/>
        <v>44180</v>
      </c>
      <c r="B311" s="36">
        <f>SUMIFS(СВЦЭМ!$I$34:$I$777,СВЦЭМ!$A$34:$A$777,$A311,СВЦЭМ!$B$33:$B$776,B$296)+'СЕТ СН'!$F$16</f>
        <v>0</v>
      </c>
      <c r="C311" s="36">
        <f>SUMIFS(СВЦЭМ!$I$34:$I$777,СВЦЭМ!$A$34:$A$777,$A311,СВЦЭМ!$B$33:$B$776,C$296)+'СЕТ СН'!$F$16</f>
        <v>0</v>
      </c>
      <c r="D311" s="36">
        <f>SUMIFS(СВЦЭМ!$I$34:$I$777,СВЦЭМ!$A$34:$A$777,$A311,СВЦЭМ!$B$33:$B$776,D$296)+'СЕТ СН'!$F$16</f>
        <v>0</v>
      </c>
      <c r="E311" s="36">
        <f>SUMIFS(СВЦЭМ!$I$34:$I$777,СВЦЭМ!$A$34:$A$777,$A311,СВЦЭМ!$B$33:$B$776,E$296)+'СЕТ СН'!$F$16</f>
        <v>0</v>
      </c>
      <c r="F311" s="36">
        <f>SUMIFS(СВЦЭМ!$I$34:$I$777,СВЦЭМ!$A$34:$A$777,$A311,СВЦЭМ!$B$33:$B$776,F$296)+'СЕТ СН'!$F$16</f>
        <v>0</v>
      </c>
      <c r="G311" s="36">
        <f>SUMIFS(СВЦЭМ!$I$34:$I$777,СВЦЭМ!$A$34:$A$777,$A311,СВЦЭМ!$B$33:$B$776,G$296)+'СЕТ СН'!$F$16</f>
        <v>0</v>
      </c>
      <c r="H311" s="36">
        <f>SUMIFS(СВЦЭМ!$I$34:$I$777,СВЦЭМ!$A$34:$A$777,$A311,СВЦЭМ!$B$33:$B$776,H$296)+'СЕТ СН'!$F$16</f>
        <v>0</v>
      </c>
      <c r="I311" s="36">
        <f>SUMIFS(СВЦЭМ!$I$34:$I$777,СВЦЭМ!$A$34:$A$777,$A311,СВЦЭМ!$B$33:$B$776,I$296)+'СЕТ СН'!$F$16</f>
        <v>0</v>
      </c>
      <c r="J311" s="36">
        <f>SUMIFS(СВЦЭМ!$I$34:$I$777,СВЦЭМ!$A$34:$A$777,$A311,СВЦЭМ!$B$33:$B$776,J$296)+'СЕТ СН'!$F$16</f>
        <v>0</v>
      </c>
      <c r="K311" s="36">
        <f>SUMIFS(СВЦЭМ!$I$34:$I$777,СВЦЭМ!$A$34:$A$777,$A311,СВЦЭМ!$B$33:$B$776,K$296)+'СЕТ СН'!$F$16</f>
        <v>0</v>
      </c>
      <c r="L311" s="36">
        <f>SUMIFS(СВЦЭМ!$I$34:$I$777,СВЦЭМ!$A$34:$A$777,$A311,СВЦЭМ!$B$33:$B$776,L$296)+'СЕТ СН'!$F$16</f>
        <v>0</v>
      </c>
      <c r="M311" s="36">
        <f>SUMIFS(СВЦЭМ!$I$34:$I$777,СВЦЭМ!$A$34:$A$777,$A311,СВЦЭМ!$B$33:$B$776,M$296)+'СЕТ СН'!$F$16</f>
        <v>0</v>
      </c>
      <c r="N311" s="36">
        <f>SUMIFS(СВЦЭМ!$I$34:$I$777,СВЦЭМ!$A$34:$A$777,$A311,СВЦЭМ!$B$33:$B$776,N$296)+'СЕТ СН'!$F$16</f>
        <v>0</v>
      </c>
      <c r="O311" s="36">
        <f>SUMIFS(СВЦЭМ!$I$34:$I$777,СВЦЭМ!$A$34:$A$777,$A311,СВЦЭМ!$B$33:$B$776,O$296)+'СЕТ СН'!$F$16</f>
        <v>0</v>
      </c>
      <c r="P311" s="36">
        <f>SUMIFS(СВЦЭМ!$I$34:$I$777,СВЦЭМ!$A$34:$A$777,$A311,СВЦЭМ!$B$33:$B$776,P$296)+'СЕТ СН'!$F$16</f>
        <v>0</v>
      </c>
      <c r="Q311" s="36">
        <f>SUMIFS(СВЦЭМ!$I$34:$I$777,СВЦЭМ!$A$34:$A$777,$A311,СВЦЭМ!$B$33:$B$776,Q$296)+'СЕТ СН'!$F$16</f>
        <v>0</v>
      </c>
      <c r="R311" s="36">
        <f>SUMIFS(СВЦЭМ!$I$34:$I$777,СВЦЭМ!$A$34:$A$777,$A311,СВЦЭМ!$B$33:$B$776,R$296)+'СЕТ СН'!$F$16</f>
        <v>0</v>
      </c>
      <c r="S311" s="36">
        <f>SUMIFS(СВЦЭМ!$I$34:$I$777,СВЦЭМ!$A$34:$A$777,$A311,СВЦЭМ!$B$33:$B$776,S$296)+'СЕТ СН'!$F$16</f>
        <v>0</v>
      </c>
      <c r="T311" s="36">
        <f>SUMIFS(СВЦЭМ!$I$34:$I$777,СВЦЭМ!$A$34:$A$777,$A311,СВЦЭМ!$B$33:$B$776,T$296)+'СЕТ СН'!$F$16</f>
        <v>0</v>
      </c>
      <c r="U311" s="36">
        <f>SUMIFS(СВЦЭМ!$I$34:$I$777,СВЦЭМ!$A$34:$A$777,$A311,СВЦЭМ!$B$33:$B$776,U$296)+'СЕТ СН'!$F$16</f>
        <v>0</v>
      </c>
      <c r="V311" s="36">
        <f>SUMIFS(СВЦЭМ!$I$34:$I$777,СВЦЭМ!$A$34:$A$777,$A311,СВЦЭМ!$B$33:$B$776,V$296)+'СЕТ СН'!$F$16</f>
        <v>0</v>
      </c>
      <c r="W311" s="36">
        <f>SUMIFS(СВЦЭМ!$I$34:$I$777,СВЦЭМ!$A$34:$A$777,$A311,СВЦЭМ!$B$33:$B$776,W$296)+'СЕТ СН'!$F$16</f>
        <v>0</v>
      </c>
      <c r="X311" s="36">
        <f>SUMIFS(СВЦЭМ!$I$34:$I$777,СВЦЭМ!$A$34:$A$777,$A311,СВЦЭМ!$B$33:$B$776,X$296)+'СЕТ СН'!$F$16</f>
        <v>0</v>
      </c>
      <c r="Y311" s="36">
        <f>SUMIFS(СВЦЭМ!$I$34:$I$777,СВЦЭМ!$A$34:$A$777,$A311,СВЦЭМ!$B$33:$B$776,Y$296)+'СЕТ СН'!$F$16</f>
        <v>0</v>
      </c>
    </row>
    <row r="312" spans="1:25" ht="15.75" hidden="1" x14ac:dyDescent="0.2">
      <c r="A312" s="35">
        <f t="shared" si="8"/>
        <v>44181</v>
      </c>
      <c r="B312" s="36">
        <f>SUMIFS(СВЦЭМ!$I$34:$I$777,СВЦЭМ!$A$34:$A$777,$A312,СВЦЭМ!$B$33:$B$776,B$296)+'СЕТ СН'!$F$16</f>
        <v>0</v>
      </c>
      <c r="C312" s="36">
        <f>SUMIFS(СВЦЭМ!$I$34:$I$777,СВЦЭМ!$A$34:$A$777,$A312,СВЦЭМ!$B$33:$B$776,C$296)+'СЕТ СН'!$F$16</f>
        <v>0</v>
      </c>
      <c r="D312" s="36">
        <f>SUMIFS(СВЦЭМ!$I$34:$I$777,СВЦЭМ!$A$34:$A$777,$A312,СВЦЭМ!$B$33:$B$776,D$296)+'СЕТ СН'!$F$16</f>
        <v>0</v>
      </c>
      <c r="E312" s="36">
        <f>SUMIFS(СВЦЭМ!$I$34:$I$777,СВЦЭМ!$A$34:$A$777,$A312,СВЦЭМ!$B$33:$B$776,E$296)+'СЕТ СН'!$F$16</f>
        <v>0</v>
      </c>
      <c r="F312" s="36">
        <f>SUMIFS(СВЦЭМ!$I$34:$I$777,СВЦЭМ!$A$34:$A$777,$A312,СВЦЭМ!$B$33:$B$776,F$296)+'СЕТ СН'!$F$16</f>
        <v>0</v>
      </c>
      <c r="G312" s="36">
        <f>SUMIFS(СВЦЭМ!$I$34:$I$777,СВЦЭМ!$A$34:$A$777,$A312,СВЦЭМ!$B$33:$B$776,G$296)+'СЕТ СН'!$F$16</f>
        <v>0</v>
      </c>
      <c r="H312" s="36">
        <f>SUMIFS(СВЦЭМ!$I$34:$I$777,СВЦЭМ!$A$34:$A$777,$A312,СВЦЭМ!$B$33:$B$776,H$296)+'СЕТ СН'!$F$16</f>
        <v>0</v>
      </c>
      <c r="I312" s="36">
        <f>SUMIFS(СВЦЭМ!$I$34:$I$777,СВЦЭМ!$A$34:$A$777,$A312,СВЦЭМ!$B$33:$B$776,I$296)+'СЕТ СН'!$F$16</f>
        <v>0</v>
      </c>
      <c r="J312" s="36">
        <f>SUMIFS(СВЦЭМ!$I$34:$I$777,СВЦЭМ!$A$34:$A$777,$A312,СВЦЭМ!$B$33:$B$776,J$296)+'СЕТ СН'!$F$16</f>
        <v>0</v>
      </c>
      <c r="K312" s="36">
        <f>SUMIFS(СВЦЭМ!$I$34:$I$777,СВЦЭМ!$A$34:$A$777,$A312,СВЦЭМ!$B$33:$B$776,K$296)+'СЕТ СН'!$F$16</f>
        <v>0</v>
      </c>
      <c r="L312" s="36">
        <f>SUMIFS(СВЦЭМ!$I$34:$I$777,СВЦЭМ!$A$34:$A$777,$A312,СВЦЭМ!$B$33:$B$776,L$296)+'СЕТ СН'!$F$16</f>
        <v>0</v>
      </c>
      <c r="M312" s="36">
        <f>SUMIFS(СВЦЭМ!$I$34:$I$777,СВЦЭМ!$A$34:$A$777,$A312,СВЦЭМ!$B$33:$B$776,M$296)+'СЕТ СН'!$F$16</f>
        <v>0</v>
      </c>
      <c r="N312" s="36">
        <f>SUMIFS(СВЦЭМ!$I$34:$I$777,СВЦЭМ!$A$34:$A$777,$A312,СВЦЭМ!$B$33:$B$776,N$296)+'СЕТ СН'!$F$16</f>
        <v>0</v>
      </c>
      <c r="O312" s="36">
        <f>SUMIFS(СВЦЭМ!$I$34:$I$777,СВЦЭМ!$A$34:$A$777,$A312,СВЦЭМ!$B$33:$B$776,O$296)+'СЕТ СН'!$F$16</f>
        <v>0</v>
      </c>
      <c r="P312" s="36">
        <f>SUMIFS(СВЦЭМ!$I$34:$I$777,СВЦЭМ!$A$34:$A$777,$A312,СВЦЭМ!$B$33:$B$776,P$296)+'СЕТ СН'!$F$16</f>
        <v>0</v>
      </c>
      <c r="Q312" s="36">
        <f>SUMIFS(СВЦЭМ!$I$34:$I$777,СВЦЭМ!$A$34:$A$777,$A312,СВЦЭМ!$B$33:$B$776,Q$296)+'СЕТ СН'!$F$16</f>
        <v>0</v>
      </c>
      <c r="R312" s="36">
        <f>SUMIFS(СВЦЭМ!$I$34:$I$777,СВЦЭМ!$A$34:$A$777,$A312,СВЦЭМ!$B$33:$B$776,R$296)+'СЕТ СН'!$F$16</f>
        <v>0</v>
      </c>
      <c r="S312" s="36">
        <f>SUMIFS(СВЦЭМ!$I$34:$I$777,СВЦЭМ!$A$34:$A$777,$A312,СВЦЭМ!$B$33:$B$776,S$296)+'СЕТ СН'!$F$16</f>
        <v>0</v>
      </c>
      <c r="T312" s="36">
        <f>SUMIFS(СВЦЭМ!$I$34:$I$777,СВЦЭМ!$A$34:$A$777,$A312,СВЦЭМ!$B$33:$B$776,T$296)+'СЕТ СН'!$F$16</f>
        <v>0</v>
      </c>
      <c r="U312" s="36">
        <f>SUMIFS(СВЦЭМ!$I$34:$I$777,СВЦЭМ!$A$34:$A$777,$A312,СВЦЭМ!$B$33:$B$776,U$296)+'СЕТ СН'!$F$16</f>
        <v>0</v>
      </c>
      <c r="V312" s="36">
        <f>SUMIFS(СВЦЭМ!$I$34:$I$777,СВЦЭМ!$A$34:$A$777,$A312,СВЦЭМ!$B$33:$B$776,V$296)+'СЕТ СН'!$F$16</f>
        <v>0</v>
      </c>
      <c r="W312" s="36">
        <f>SUMIFS(СВЦЭМ!$I$34:$I$777,СВЦЭМ!$A$34:$A$777,$A312,СВЦЭМ!$B$33:$B$776,W$296)+'СЕТ СН'!$F$16</f>
        <v>0</v>
      </c>
      <c r="X312" s="36">
        <f>SUMIFS(СВЦЭМ!$I$34:$I$777,СВЦЭМ!$A$34:$A$777,$A312,СВЦЭМ!$B$33:$B$776,X$296)+'СЕТ СН'!$F$16</f>
        <v>0</v>
      </c>
      <c r="Y312" s="36">
        <f>SUMIFS(СВЦЭМ!$I$34:$I$777,СВЦЭМ!$A$34:$A$777,$A312,СВЦЭМ!$B$33:$B$776,Y$296)+'СЕТ СН'!$F$16</f>
        <v>0</v>
      </c>
    </row>
    <row r="313" spans="1:25" ht="15.75" hidden="1" x14ac:dyDescent="0.2">
      <c r="A313" s="35">
        <f t="shared" si="8"/>
        <v>44182</v>
      </c>
      <c r="B313" s="36">
        <f>SUMIFS(СВЦЭМ!$I$34:$I$777,СВЦЭМ!$A$34:$A$777,$A313,СВЦЭМ!$B$33:$B$776,B$296)+'СЕТ СН'!$F$16</f>
        <v>0</v>
      </c>
      <c r="C313" s="36">
        <f>SUMIFS(СВЦЭМ!$I$34:$I$777,СВЦЭМ!$A$34:$A$777,$A313,СВЦЭМ!$B$33:$B$776,C$296)+'СЕТ СН'!$F$16</f>
        <v>0</v>
      </c>
      <c r="D313" s="36">
        <f>SUMIFS(СВЦЭМ!$I$34:$I$777,СВЦЭМ!$A$34:$A$777,$A313,СВЦЭМ!$B$33:$B$776,D$296)+'СЕТ СН'!$F$16</f>
        <v>0</v>
      </c>
      <c r="E313" s="36">
        <f>SUMIFS(СВЦЭМ!$I$34:$I$777,СВЦЭМ!$A$34:$A$777,$A313,СВЦЭМ!$B$33:$B$776,E$296)+'СЕТ СН'!$F$16</f>
        <v>0</v>
      </c>
      <c r="F313" s="36">
        <f>SUMIFS(СВЦЭМ!$I$34:$I$777,СВЦЭМ!$A$34:$A$777,$A313,СВЦЭМ!$B$33:$B$776,F$296)+'СЕТ СН'!$F$16</f>
        <v>0</v>
      </c>
      <c r="G313" s="36">
        <f>SUMIFS(СВЦЭМ!$I$34:$I$777,СВЦЭМ!$A$34:$A$777,$A313,СВЦЭМ!$B$33:$B$776,G$296)+'СЕТ СН'!$F$16</f>
        <v>0</v>
      </c>
      <c r="H313" s="36">
        <f>SUMIFS(СВЦЭМ!$I$34:$I$777,СВЦЭМ!$A$34:$A$777,$A313,СВЦЭМ!$B$33:$B$776,H$296)+'СЕТ СН'!$F$16</f>
        <v>0</v>
      </c>
      <c r="I313" s="36">
        <f>SUMIFS(СВЦЭМ!$I$34:$I$777,СВЦЭМ!$A$34:$A$777,$A313,СВЦЭМ!$B$33:$B$776,I$296)+'СЕТ СН'!$F$16</f>
        <v>0</v>
      </c>
      <c r="J313" s="36">
        <f>SUMIFS(СВЦЭМ!$I$34:$I$777,СВЦЭМ!$A$34:$A$777,$A313,СВЦЭМ!$B$33:$B$776,J$296)+'СЕТ СН'!$F$16</f>
        <v>0</v>
      </c>
      <c r="K313" s="36">
        <f>SUMIFS(СВЦЭМ!$I$34:$I$777,СВЦЭМ!$A$34:$A$777,$A313,СВЦЭМ!$B$33:$B$776,K$296)+'СЕТ СН'!$F$16</f>
        <v>0</v>
      </c>
      <c r="L313" s="36">
        <f>SUMIFS(СВЦЭМ!$I$34:$I$777,СВЦЭМ!$A$34:$A$777,$A313,СВЦЭМ!$B$33:$B$776,L$296)+'СЕТ СН'!$F$16</f>
        <v>0</v>
      </c>
      <c r="M313" s="36">
        <f>SUMIFS(СВЦЭМ!$I$34:$I$777,СВЦЭМ!$A$34:$A$777,$A313,СВЦЭМ!$B$33:$B$776,M$296)+'СЕТ СН'!$F$16</f>
        <v>0</v>
      </c>
      <c r="N313" s="36">
        <f>SUMIFS(СВЦЭМ!$I$34:$I$777,СВЦЭМ!$A$34:$A$777,$A313,СВЦЭМ!$B$33:$B$776,N$296)+'СЕТ СН'!$F$16</f>
        <v>0</v>
      </c>
      <c r="O313" s="36">
        <f>SUMIFS(СВЦЭМ!$I$34:$I$777,СВЦЭМ!$A$34:$A$777,$A313,СВЦЭМ!$B$33:$B$776,O$296)+'СЕТ СН'!$F$16</f>
        <v>0</v>
      </c>
      <c r="P313" s="36">
        <f>SUMIFS(СВЦЭМ!$I$34:$I$777,СВЦЭМ!$A$34:$A$777,$A313,СВЦЭМ!$B$33:$B$776,P$296)+'СЕТ СН'!$F$16</f>
        <v>0</v>
      </c>
      <c r="Q313" s="36">
        <f>SUMIFS(СВЦЭМ!$I$34:$I$777,СВЦЭМ!$A$34:$A$777,$A313,СВЦЭМ!$B$33:$B$776,Q$296)+'СЕТ СН'!$F$16</f>
        <v>0</v>
      </c>
      <c r="R313" s="36">
        <f>SUMIFS(СВЦЭМ!$I$34:$I$777,СВЦЭМ!$A$34:$A$777,$A313,СВЦЭМ!$B$33:$B$776,R$296)+'СЕТ СН'!$F$16</f>
        <v>0</v>
      </c>
      <c r="S313" s="36">
        <f>SUMIFS(СВЦЭМ!$I$34:$I$777,СВЦЭМ!$A$34:$A$777,$A313,СВЦЭМ!$B$33:$B$776,S$296)+'СЕТ СН'!$F$16</f>
        <v>0</v>
      </c>
      <c r="T313" s="36">
        <f>SUMIFS(СВЦЭМ!$I$34:$I$777,СВЦЭМ!$A$34:$A$777,$A313,СВЦЭМ!$B$33:$B$776,T$296)+'СЕТ СН'!$F$16</f>
        <v>0</v>
      </c>
      <c r="U313" s="36">
        <f>SUMIFS(СВЦЭМ!$I$34:$I$777,СВЦЭМ!$A$34:$A$777,$A313,СВЦЭМ!$B$33:$B$776,U$296)+'СЕТ СН'!$F$16</f>
        <v>0</v>
      </c>
      <c r="V313" s="36">
        <f>SUMIFS(СВЦЭМ!$I$34:$I$777,СВЦЭМ!$A$34:$A$777,$A313,СВЦЭМ!$B$33:$B$776,V$296)+'СЕТ СН'!$F$16</f>
        <v>0</v>
      </c>
      <c r="W313" s="36">
        <f>SUMIFS(СВЦЭМ!$I$34:$I$777,СВЦЭМ!$A$34:$A$777,$A313,СВЦЭМ!$B$33:$B$776,W$296)+'СЕТ СН'!$F$16</f>
        <v>0</v>
      </c>
      <c r="X313" s="36">
        <f>SUMIFS(СВЦЭМ!$I$34:$I$777,СВЦЭМ!$A$34:$A$777,$A313,СВЦЭМ!$B$33:$B$776,X$296)+'СЕТ СН'!$F$16</f>
        <v>0</v>
      </c>
      <c r="Y313" s="36">
        <f>SUMIFS(СВЦЭМ!$I$34:$I$777,СВЦЭМ!$A$34:$A$777,$A313,СВЦЭМ!$B$33:$B$776,Y$296)+'СЕТ СН'!$F$16</f>
        <v>0</v>
      </c>
    </row>
    <row r="314" spans="1:25" ht="15.75" hidden="1" x14ac:dyDescent="0.2">
      <c r="A314" s="35">
        <f t="shared" si="8"/>
        <v>44183</v>
      </c>
      <c r="B314" s="36">
        <f>SUMIFS(СВЦЭМ!$I$34:$I$777,СВЦЭМ!$A$34:$A$777,$A314,СВЦЭМ!$B$33:$B$776,B$296)+'СЕТ СН'!$F$16</f>
        <v>0</v>
      </c>
      <c r="C314" s="36">
        <f>SUMIFS(СВЦЭМ!$I$34:$I$777,СВЦЭМ!$A$34:$A$777,$A314,СВЦЭМ!$B$33:$B$776,C$296)+'СЕТ СН'!$F$16</f>
        <v>0</v>
      </c>
      <c r="D314" s="36">
        <f>SUMIFS(СВЦЭМ!$I$34:$I$777,СВЦЭМ!$A$34:$A$777,$A314,СВЦЭМ!$B$33:$B$776,D$296)+'СЕТ СН'!$F$16</f>
        <v>0</v>
      </c>
      <c r="E314" s="36">
        <f>SUMIFS(СВЦЭМ!$I$34:$I$777,СВЦЭМ!$A$34:$A$777,$A314,СВЦЭМ!$B$33:$B$776,E$296)+'СЕТ СН'!$F$16</f>
        <v>0</v>
      </c>
      <c r="F314" s="36">
        <f>SUMIFS(СВЦЭМ!$I$34:$I$777,СВЦЭМ!$A$34:$A$777,$A314,СВЦЭМ!$B$33:$B$776,F$296)+'СЕТ СН'!$F$16</f>
        <v>0</v>
      </c>
      <c r="G314" s="36">
        <f>SUMIFS(СВЦЭМ!$I$34:$I$777,СВЦЭМ!$A$34:$A$777,$A314,СВЦЭМ!$B$33:$B$776,G$296)+'СЕТ СН'!$F$16</f>
        <v>0</v>
      </c>
      <c r="H314" s="36">
        <f>SUMIFS(СВЦЭМ!$I$34:$I$777,СВЦЭМ!$A$34:$A$777,$A314,СВЦЭМ!$B$33:$B$776,H$296)+'СЕТ СН'!$F$16</f>
        <v>0</v>
      </c>
      <c r="I314" s="36">
        <f>SUMIFS(СВЦЭМ!$I$34:$I$777,СВЦЭМ!$A$34:$A$777,$A314,СВЦЭМ!$B$33:$B$776,I$296)+'СЕТ СН'!$F$16</f>
        <v>0</v>
      </c>
      <c r="J314" s="36">
        <f>SUMIFS(СВЦЭМ!$I$34:$I$777,СВЦЭМ!$A$34:$A$777,$A314,СВЦЭМ!$B$33:$B$776,J$296)+'СЕТ СН'!$F$16</f>
        <v>0</v>
      </c>
      <c r="K314" s="36">
        <f>SUMIFS(СВЦЭМ!$I$34:$I$777,СВЦЭМ!$A$34:$A$777,$A314,СВЦЭМ!$B$33:$B$776,K$296)+'СЕТ СН'!$F$16</f>
        <v>0</v>
      </c>
      <c r="L314" s="36">
        <f>SUMIFS(СВЦЭМ!$I$34:$I$777,СВЦЭМ!$A$34:$A$777,$A314,СВЦЭМ!$B$33:$B$776,L$296)+'СЕТ СН'!$F$16</f>
        <v>0</v>
      </c>
      <c r="M314" s="36">
        <f>SUMIFS(СВЦЭМ!$I$34:$I$777,СВЦЭМ!$A$34:$A$777,$A314,СВЦЭМ!$B$33:$B$776,M$296)+'СЕТ СН'!$F$16</f>
        <v>0</v>
      </c>
      <c r="N314" s="36">
        <f>SUMIFS(СВЦЭМ!$I$34:$I$777,СВЦЭМ!$A$34:$A$777,$A314,СВЦЭМ!$B$33:$B$776,N$296)+'СЕТ СН'!$F$16</f>
        <v>0</v>
      </c>
      <c r="O314" s="36">
        <f>SUMIFS(СВЦЭМ!$I$34:$I$777,СВЦЭМ!$A$34:$A$777,$A314,СВЦЭМ!$B$33:$B$776,O$296)+'СЕТ СН'!$F$16</f>
        <v>0</v>
      </c>
      <c r="P314" s="36">
        <f>SUMIFS(СВЦЭМ!$I$34:$I$777,СВЦЭМ!$A$34:$A$777,$A314,СВЦЭМ!$B$33:$B$776,P$296)+'СЕТ СН'!$F$16</f>
        <v>0</v>
      </c>
      <c r="Q314" s="36">
        <f>SUMIFS(СВЦЭМ!$I$34:$I$777,СВЦЭМ!$A$34:$A$777,$A314,СВЦЭМ!$B$33:$B$776,Q$296)+'СЕТ СН'!$F$16</f>
        <v>0</v>
      </c>
      <c r="R314" s="36">
        <f>SUMIFS(СВЦЭМ!$I$34:$I$777,СВЦЭМ!$A$34:$A$777,$A314,СВЦЭМ!$B$33:$B$776,R$296)+'СЕТ СН'!$F$16</f>
        <v>0</v>
      </c>
      <c r="S314" s="36">
        <f>SUMIFS(СВЦЭМ!$I$34:$I$777,СВЦЭМ!$A$34:$A$777,$A314,СВЦЭМ!$B$33:$B$776,S$296)+'СЕТ СН'!$F$16</f>
        <v>0</v>
      </c>
      <c r="T314" s="36">
        <f>SUMIFS(СВЦЭМ!$I$34:$I$777,СВЦЭМ!$A$34:$A$777,$A314,СВЦЭМ!$B$33:$B$776,T$296)+'СЕТ СН'!$F$16</f>
        <v>0</v>
      </c>
      <c r="U314" s="36">
        <f>SUMIFS(СВЦЭМ!$I$34:$I$777,СВЦЭМ!$A$34:$A$777,$A314,СВЦЭМ!$B$33:$B$776,U$296)+'СЕТ СН'!$F$16</f>
        <v>0</v>
      </c>
      <c r="V314" s="36">
        <f>SUMIFS(СВЦЭМ!$I$34:$I$777,СВЦЭМ!$A$34:$A$777,$A314,СВЦЭМ!$B$33:$B$776,V$296)+'СЕТ СН'!$F$16</f>
        <v>0</v>
      </c>
      <c r="W314" s="36">
        <f>SUMIFS(СВЦЭМ!$I$34:$I$777,СВЦЭМ!$A$34:$A$777,$A314,СВЦЭМ!$B$33:$B$776,W$296)+'СЕТ СН'!$F$16</f>
        <v>0</v>
      </c>
      <c r="X314" s="36">
        <f>SUMIFS(СВЦЭМ!$I$34:$I$777,СВЦЭМ!$A$34:$A$777,$A314,СВЦЭМ!$B$33:$B$776,X$296)+'СЕТ СН'!$F$16</f>
        <v>0</v>
      </c>
      <c r="Y314" s="36">
        <f>SUMIFS(СВЦЭМ!$I$34:$I$777,СВЦЭМ!$A$34:$A$777,$A314,СВЦЭМ!$B$33:$B$776,Y$296)+'СЕТ СН'!$F$16</f>
        <v>0</v>
      </c>
    </row>
    <row r="315" spans="1:25" ht="15.75" hidden="1" x14ac:dyDescent="0.2">
      <c r="A315" s="35">
        <f t="shared" si="8"/>
        <v>44184</v>
      </c>
      <c r="B315" s="36">
        <f>SUMIFS(СВЦЭМ!$I$34:$I$777,СВЦЭМ!$A$34:$A$777,$A315,СВЦЭМ!$B$33:$B$776,B$296)+'СЕТ СН'!$F$16</f>
        <v>0</v>
      </c>
      <c r="C315" s="36">
        <f>SUMIFS(СВЦЭМ!$I$34:$I$777,СВЦЭМ!$A$34:$A$777,$A315,СВЦЭМ!$B$33:$B$776,C$296)+'СЕТ СН'!$F$16</f>
        <v>0</v>
      </c>
      <c r="D315" s="36">
        <f>SUMIFS(СВЦЭМ!$I$34:$I$777,СВЦЭМ!$A$34:$A$777,$A315,СВЦЭМ!$B$33:$B$776,D$296)+'СЕТ СН'!$F$16</f>
        <v>0</v>
      </c>
      <c r="E315" s="36">
        <f>SUMIFS(СВЦЭМ!$I$34:$I$777,СВЦЭМ!$A$34:$A$777,$A315,СВЦЭМ!$B$33:$B$776,E$296)+'СЕТ СН'!$F$16</f>
        <v>0</v>
      </c>
      <c r="F315" s="36">
        <f>SUMIFS(СВЦЭМ!$I$34:$I$777,СВЦЭМ!$A$34:$A$777,$A315,СВЦЭМ!$B$33:$B$776,F$296)+'СЕТ СН'!$F$16</f>
        <v>0</v>
      </c>
      <c r="G315" s="36">
        <f>SUMIFS(СВЦЭМ!$I$34:$I$777,СВЦЭМ!$A$34:$A$777,$A315,СВЦЭМ!$B$33:$B$776,G$296)+'СЕТ СН'!$F$16</f>
        <v>0</v>
      </c>
      <c r="H315" s="36">
        <f>SUMIFS(СВЦЭМ!$I$34:$I$777,СВЦЭМ!$A$34:$A$777,$A315,СВЦЭМ!$B$33:$B$776,H$296)+'СЕТ СН'!$F$16</f>
        <v>0</v>
      </c>
      <c r="I315" s="36">
        <f>SUMIFS(СВЦЭМ!$I$34:$I$777,СВЦЭМ!$A$34:$A$777,$A315,СВЦЭМ!$B$33:$B$776,I$296)+'СЕТ СН'!$F$16</f>
        <v>0</v>
      </c>
      <c r="J315" s="36">
        <f>SUMIFS(СВЦЭМ!$I$34:$I$777,СВЦЭМ!$A$34:$A$777,$A315,СВЦЭМ!$B$33:$B$776,J$296)+'СЕТ СН'!$F$16</f>
        <v>0</v>
      </c>
      <c r="K315" s="36">
        <f>SUMIFS(СВЦЭМ!$I$34:$I$777,СВЦЭМ!$A$34:$A$777,$A315,СВЦЭМ!$B$33:$B$776,K$296)+'СЕТ СН'!$F$16</f>
        <v>0</v>
      </c>
      <c r="L315" s="36">
        <f>SUMIFS(СВЦЭМ!$I$34:$I$777,СВЦЭМ!$A$34:$A$777,$A315,СВЦЭМ!$B$33:$B$776,L$296)+'СЕТ СН'!$F$16</f>
        <v>0</v>
      </c>
      <c r="M315" s="36">
        <f>SUMIFS(СВЦЭМ!$I$34:$I$777,СВЦЭМ!$A$34:$A$777,$A315,СВЦЭМ!$B$33:$B$776,M$296)+'СЕТ СН'!$F$16</f>
        <v>0</v>
      </c>
      <c r="N315" s="36">
        <f>SUMIFS(СВЦЭМ!$I$34:$I$777,СВЦЭМ!$A$34:$A$777,$A315,СВЦЭМ!$B$33:$B$776,N$296)+'СЕТ СН'!$F$16</f>
        <v>0</v>
      </c>
      <c r="O315" s="36">
        <f>SUMIFS(СВЦЭМ!$I$34:$I$777,СВЦЭМ!$A$34:$A$777,$A315,СВЦЭМ!$B$33:$B$776,O$296)+'СЕТ СН'!$F$16</f>
        <v>0</v>
      </c>
      <c r="P315" s="36">
        <f>SUMIFS(СВЦЭМ!$I$34:$I$777,СВЦЭМ!$A$34:$A$777,$A315,СВЦЭМ!$B$33:$B$776,P$296)+'СЕТ СН'!$F$16</f>
        <v>0</v>
      </c>
      <c r="Q315" s="36">
        <f>SUMIFS(СВЦЭМ!$I$34:$I$777,СВЦЭМ!$A$34:$A$777,$A315,СВЦЭМ!$B$33:$B$776,Q$296)+'СЕТ СН'!$F$16</f>
        <v>0</v>
      </c>
      <c r="R315" s="36">
        <f>SUMIFS(СВЦЭМ!$I$34:$I$777,СВЦЭМ!$A$34:$A$777,$A315,СВЦЭМ!$B$33:$B$776,R$296)+'СЕТ СН'!$F$16</f>
        <v>0</v>
      </c>
      <c r="S315" s="36">
        <f>SUMIFS(СВЦЭМ!$I$34:$I$777,СВЦЭМ!$A$34:$A$777,$A315,СВЦЭМ!$B$33:$B$776,S$296)+'СЕТ СН'!$F$16</f>
        <v>0</v>
      </c>
      <c r="T315" s="36">
        <f>SUMIFS(СВЦЭМ!$I$34:$I$777,СВЦЭМ!$A$34:$A$777,$A315,СВЦЭМ!$B$33:$B$776,T$296)+'СЕТ СН'!$F$16</f>
        <v>0</v>
      </c>
      <c r="U315" s="36">
        <f>SUMIFS(СВЦЭМ!$I$34:$I$777,СВЦЭМ!$A$34:$A$777,$A315,СВЦЭМ!$B$33:$B$776,U$296)+'СЕТ СН'!$F$16</f>
        <v>0</v>
      </c>
      <c r="V315" s="36">
        <f>SUMIFS(СВЦЭМ!$I$34:$I$777,СВЦЭМ!$A$34:$A$777,$A315,СВЦЭМ!$B$33:$B$776,V$296)+'СЕТ СН'!$F$16</f>
        <v>0</v>
      </c>
      <c r="W315" s="36">
        <f>SUMIFS(СВЦЭМ!$I$34:$I$777,СВЦЭМ!$A$34:$A$777,$A315,СВЦЭМ!$B$33:$B$776,W$296)+'СЕТ СН'!$F$16</f>
        <v>0</v>
      </c>
      <c r="X315" s="36">
        <f>SUMIFS(СВЦЭМ!$I$34:$I$777,СВЦЭМ!$A$34:$A$777,$A315,СВЦЭМ!$B$33:$B$776,X$296)+'СЕТ СН'!$F$16</f>
        <v>0</v>
      </c>
      <c r="Y315" s="36">
        <f>SUMIFS(СВЦЭМ!$I$34:$I$777,СВЦЭМ!$A$34:$A$777,$A315,СВЦЭМ!$B$33:$B$776,Y$296)+'СЕТ СН'!$F$16</f>
        <v>0</v>
      </c>
    </row>
    <row r="316" spans="1:25" ht="15.75" hidden="1" x14ac:dyDescent="0.2">
      <c r="A316" s="35">
        <f t="shared" si="8"/>
        <v>44185</v>
      </c>
      <c r="B316" s="36">
        <f>SUMIFS(СВЦЭМ!$I$34:$I$777,СВЦЭМ!$A$34:$A$777,$A316,СВЦЭМ!$B$33:$B$776,B$296)+'СЕТ СН'!$F$16</f>
        <v>0</v>
      </c>
      <c r="C316" s="36">
        <f>SUMIFS(СВЦЭМ!$I$34:$I$777,СВЦЭМ!$A$34:$A$777,$A316,СВЦЭМ!$B$33:$B$776,C$296)+'СЕТ СН'!$F$16</f>
        <v>0</v>
      </c>
      <c r="D316" s="36">
        <f>SUMIFS(СВЦЭМ!$I$34:$I$777,СВЦЭМ!$A$34:$A$777,$A316,СВЦЭМ!$B$33:$B$776,D$296)+'СЕТ СН'!$F$16</f>
        <v>0</v>
      </c>
      <c r="E316" s="36">
        <f>SUMIFS(СВЦЭМ!$I$34:$I$777,СВЦЭМ!$A$34:$A$777,$A316,СВЦЭМ!$B$33:$B$776,E$296)+'СЕТ СН'!$F$16</f>
        <v>0</v>
      </c>
      <c r="F316" s="36">
        <f>SUMIFS(СВЦЭМ!$I$34:$I$777,СВЦЭМ!$A$34:$A$777,$A316,СВЦЭМ!$B$33:$B$776,F$296)+'СЕТ СН'!$F$16</f>
        <v>0</v>
      </c>
      <c r="G316" s="36">
        <f>SUMIFS(СВЦЭМ!$I$34:$I$777,СВЦЭМ!$A$34:$A$777,$A316,СВЦЭМ!$B$33:$B$776,G$296)+'СЕТ СН'!$F$16</f>
        <v>0</v>
      </c>
      <c r="H316" s="36">
        <f>SUMIFS(СВЦЭМ!$I$34:$I$777,СВЦЭМ!$A$34:$A$777,$A316,СВЦЭМ!$B$33:$B$776,H$296)+'СЕТ СН'!$F$16</f>
        <v>0</v>
      </c>
      <c r="I316" s="36">
        <f>SUMIFS(СВЦЭМ!$I$34:$I$777,СВЦЭМ!$A$34:$A$777,$A316,СВЦЭМ!$B$33:$B$776,I$296)+'СЕТ СН'!$F$16</f>
        <v>0</v>
      </c>
      <c r="J316" s="36">
        <f>SUMIFS(СВЦЭМ!$I$34:$I$777,СВЦЭМ!$A$34:$A$777,$A316,СВЦЭМ!$B$33:$B$776,J$296)+'СЕТ СН'!$F$16</f>
        <v>0</v>
      </c>
      <c r="K316" s="36">
        <f>SUMIFS(СВЦЭМ!$I$34:$I$777,СВЦЭМ!$A$34:$A$777,$A316,СВЦЭМ!$B$33:$B$776,K$296)+'СЕТ СН'!$F$16</f>
        <v>0</v>
      </c>
      <c r="L316" s="36">
        <f>SUMIFS(СВЦЭМ!$I$34:$I$777,СВЦЭМ!$A$34:$A$777,$A316,СВЦЭМ!$B$33:$B$776,L$296)+'СЕТ СН'!$F$16</f>
        <v>0</v>
      </c>
      <c r="M316" s="36">
        <f>SUMIFS(СВЦЭМ!$I$34:$I$777,СВЦЭМ!$A$34:$A$777,$A316,СВЦЭМ!$B$33:$B$776,M$296)+'СЕТ СН'!$F$16</f>
        <v>0</v>
      </c>
      <c r="N316" s="36">
        <f>SUMIFS(СВЦЭМ!$I$34:$I$777,СВЦЭМ!$A$34:$A$777,$A316,СВЦЭМ!$B$33:$B$776,N$296)+'СЕТ СН'!$F$16</f>
        <v>0</v>
      </c>
      <c r="O316" s="36">
        <f>SUMIFS(СВЦЭМ!$I$34:$I$777,СВЦЭМ!$A$34:$A$777,$A316,СВЦЭМ!$B$33:$B$776,O$296)+'СЕТ СН'!$F$16</f>
        <v>0</v>
      </c>
      <c r="P316" s="36">
        <f>SUMIFS(СВЦЭМ!$I$34:$I$777,СВЦЭМ!$A$34:$A$777,$A316,СВЦЭМ!$B$33:$B$776,P$296)+'СЕТ СН'!$F$16</f>
        <v>0</v>
      </c>
      <c r="Q316" s="36">
        <f>SUMIFS(СВЦЭМ!$I$34:$I$777,СВЦЭМ!$A$34:$A$777,$A316,СВЦЭМ!$B$33:$B$776,Q$296)+'СЕТ СН'!$F$16</f>
        <v>0</v>
      </c>
      <c r="R316" s="36">
        <f>SUMIFS(СВЦЭМ!$I$34:$I$777,СВЦЭМ!$A$34:$A$777,$A316,СВЦЭМ!$B$33:$B$776,R$296)+'СЕТ СН'!$F$16</f>
        <v>0</v>
      </c>
      <c r="S316" s="36">
        <f>SUMIFS(СВЦЭМ!$I$34:$I$777,СВЦЭМ!$A$34:$A$777,$A316,СВЦЭМ!$B$33:$B$776,S$296)+'СЕТ СН'!$F$16</f>
        <v>0</v>
      </c>
      <c r="T316" s="36">
        <f>SUMIFS(СВЦЭМ!$I$34:$I$777,СВЦЭМ!$A$34:$A$777,$A316,СВЦЭМ!$B$33:$B$776,T$296)+'СЕТ СН'!$F$16</f>
        <v>0</v>
      </c>
      <c r="U316" s="36">
        <f>SUMIFS(СВЦЭМ!$I$34:$I$777,СВЦЭМ!$A$34:$A$777,$A316,СВЦЭМ!$B$33:$B$776,U$296)+'СЕТ СН'!$F$16</f>
        <v>0</v>
      </c>
      <c r="V316" s="36">
        <f>SUMIFS(СВЦЭМ!$I$34:$I$777,СВЦЭМ!$A$34:$A$777,$A316,СВЦЭМ!$B$33:$B$776,V$296)+'СЕТ СН'!$F$16</f>
        <v>0</v>
      </c>
      <c r="W316" s="36">
        <f>SUMIFS(СВЦЭМ!$I$34:$I$777,СВЦЭМ!$A$34:$A$777,$A316,СВЦЭМ!$B$33:$B$776,W$296)+'СЕТ СН'!$F$16</f>
        <v>0</v>
      </c>
      <c r="X316" s="36">
        <f>SUMIFS(СВЦЭМ!$I$34:$I$777,СВЦЭМ!$A$34:$A$777,$A316,СВЦЭМ!$B$33:$B$776,X$296)+'СЕТ СН'!$F$16</f>
        <v>0</v>
      </c>
      <c r="Y316" s="36">
        <f>SUMIFS(СВЦЭМ!$I$34:$I$777,СВЦЭМ!$A$34:$A$777,$A316,СВЦЭМ!$B$33:$B$776,Y$296)+'СЕТ СН'!$F$16</f>
        <v>0</v>
      </c>
    </row>
    <row r="317" spans="1:25" ht="15.75" hidden="1" x14ac:dyDescent="0.2">
      <c r="A317" s="35">
        <f t="shared" si="8"/>
        <v>44186</v>
      </c>
      <c r="B317" s="36">
        <f>SUMIFS(СВЦЭМ!$I$34:$I$777,СВЦЭМ!$A$34:$A$777,$A317,СВЦЭМ!$B$33:$B$776,B$296)+'СЕТ СН'!$F$16</f>
        <v>0</v>
      </c>
      <c r="C317" s="36">
        <f>SUMIFS(СВЦЭМ!$I$34:$I$777,СВЦЭМ!$A$34:$A$777,$A317,СВЦЭМ!$B$33:$B$776,C$296)+'СЕТ СН'!$F$16</f>
        <v>0</v>
      </c>
      <c r="D317" s="36">
        <f>SUMIFS(СВЦЭМ!$I$34:$I$777,СВЦЭМ!$A$34:$A$777,$A317,СВЦЭМ!$B$33:$B$776,D$296)+'СЕТ СН'!$F$16</f>
        <v>0</v>
      </c>
      <c r="E317" s="36">
        <f>SUMIFS(СВЦЭМ!$I$34:$I$777,СВЦЭМ!$A$34:$A$777,$A317,СВЦЭМ!$B$33:$B$776,E$296)+'СЕТ СН'!$F$16</f>
        <v>0</v>
      </c>
      <c r="F317" s="36">
        <f>SUMIFS(СВЦЭМ!$I$34:$I$777,СВЦЭМ!$A$34:$A$777,$A317,СВЦЭМ!$B$33:$B$776,F$296)+'СЕТ СН'!$F$16</f>
        <v>0</v>
      </c>
      <c r="G317" s="36">
        <f>SUMIFS(СВЦЭМ!$I$34:$I$777,СВЦЭМ!$A$34:$A$777,$A317,СВЦЭМ!$B$33:$B$776,G$296)+'СЕТ СН'!$F$16</f>
        <v>0</v>
      </c>
      <c r="H317" s="36">
        <f>SUMIFS(СВЦЭМ!$I$34:$I$777,СВЦЭМ!$A$34:$A$777,$A317,СВЦЭМ!$B$33:$B$776,H$296)+'СЕТ СН'!$F$16</f>
        <v>0</v>
      </c>
      <c r="I317" s="36">
        <f>SUMIFS(СВЦЭМ!$I$34:$I$777,СВЦЭМ!$A$34:$A$777,$A317,СВЦЭМ!$B$33:$B$776,I$296)+'СЕТ СН'!$F$16</f>
        <v>0</v>
      </c>
      <c r="J317" s="36">
        <f>SUMIFS(СВЦЭМ!$I$34:$I$777,СВЦЭМ!$A$34:$A$777,$A317,СВЦЭМ!$B$33:$B$776,J$296)+'СЕТ СН'!$F$16</f>
        <v>0</v>
      </c>
      <c r="K317" s="36">
        <f>SUMIFS(СВЦЭМ!$I$34:$I$777,СВЦЭМ!$A$34:$A$777,$A317,СВЦЭМ!$B$33:$B$776,K$296)+'СЕТ СН'!$F$16</f>
        <v>0</v>
      </c>
      <c r="L317" s="36">
        <f>SUMIFS(СВЦЭМ!$I$34:$I$777,СВЦЭМ!$A$34:$A$777,$A317,СВЦЭМ!$B$33:$B$776,L$296)+'СЕТ СН'!$F$16</f>
        <v>0</v>
      </c>
      <c r="M317" s="36">
        <f>SUMIFS(СВЦЭМ!$I$34:$I$777,СВЦЭМ!$A$34:$A$777,$A317,СВЦЭМ!$B$33:$B$776,M$296)+'СЕТ СН'!$F$16</f>
        <v>0</v>
      </c>
      <c r="N317" s="36">
        <f>SUMIFS(СВЦЭМ!$I$34:$I$777,СВЦЭМ!$A$34:$A$777,$A317,СВЦЭМ!$B$33:$B$776,N$296)+'СЕТ СН'!$F$16</f>
        <v>0</v>
      </c>
      <c r="O317" s="36">
        <f>SUMIFS(СВЦЭМ!$I$34:$I$777,СВЦЭМ!$A$34:$A$777,$A317,СВЦЭМ!$B$33:$B$776,O$296)+'СЕТ СН'!$F$16</f>
        <v>0</v>
      </c>
      <c r="P317" s="36">
        <f>SUMIFS(СВЦЭМ!$I$34:$I$777,СВЦЭМ!$A$34:$A$777,$A317,СВЦЭМ!$B$33:$B$776,P$296)+'СЕТ СН'!$F$16</f>
        <v>0</v>
      </c>
      <c r="Q317" s="36">
        <f>SUMIFS(СВЦЭМ!$I$34:$I$777,СВЦЭМ!$A$34:$A$777,$A317,СВЦЭМ!$B$33:$B$776,Q$296)+'СЕТ СН'!$F$16</f>
        <v>0</v>
      </c>
      <c r="R317" s="36">
        <f>SUMIFS(СВЦЭМ!$I$34:$I$777,СВЦЭМ!$A$34:$A$777,$A317,СВЦЭМ!$B$33:$B$776,R$296)+'СЕТ СН'!$F$16</f>
        <v>0</v>
      </c>
      <c r="S317" s="36">
        <f>SUMIFS(СВЦЭМ!$I$34:$I$777,СВЦЭМ!$A$34:$A$777,$A317,СВЦЭМ!$B$33:$B$776,S$296)+'СЕТ СН'!$F$16</f>
        <v>0</v>
      </c>
      <c r="T317" s="36">
        <f>SUMIFS(СВЦЭМ!$I$34:$I$777,СВЦЭМ!$A$34:$A$777,$A317,СВЦЭМ!$B$33:$B$776,T$296)+'СЕТ СН'!$F$16</f>
        <v>0</v>
      </c>
      <c r="U317" s="36">
        <f>SUMIFS(СВЦЭМ!$I$34:$I$777,СВЦЭМ!$A$34:$A$777,$A317,СВЦЭМ!$B$33:$B$776,U$296)+'СЕТ СН'!$F$16</f>
        <v>0</v>
      </c>
      <c r="V317" s="36">
        <f>SUMIFS(СВЦЭМ!$I$34:$I$777,СВЦЭМ!$A$34:$A$777,$A317,СВЦЭМ!$B$33:$B$776,V$296)+'СЕТ СН'!$F$16</f>
        <v>0</v>
      </c>
      <c r="W317" s="36">
        <f>SUMIFS(СВЦЭМ!$I$34:$I$777,СВЦЭМ!$A$34:$A$777,$A317,СВЦЭМ!$B$33:$B$776,W$296)+'СЕТ СН'!$F$16</f>
        <v>0</v>
      </c>
      <c r="X317" s="36">
        <f>SUMIFS(СВЦЭМ!$I$34:$I$777,СВЦЭМ!$A$34:$A$777,$A317,СВЦЭМ!$B$33:$B$776,X$296)+'СЕТ СН'!$F$16</f>
        <v>0</v>
      </c>
      <c r="Y317" s="36">
        <f>SUMIFS(СВЦЭМ!$I$34:$I$777,СВЦЭМ!$A$34:$A$777,$A317,СВЦЭМ!$B$33:$B$776,Y$296)+'СЕТ СН'!$F$16</f>
        <v>0</v>
      </c>
    </row>
    <row r="318" spans="1:25" ht="15.75" hidden="1" x14ac:dyDescent="0.2">
      <c r="A318" s="35">
        <f t="shared" si="8"/>
        <v>44187</v>
      </c>
      <c r="B318" s="36">
        <f>SUMIFS(СВЦЭМ!$I$34:$I$777,СВЦЭМ!$A$34:$A$777,$A318,СВЦЭМ!$B$33:$B$776,B$296)+'СЕТ СН'!$F$16</f>
        <v>0</v>
      </c>
      <c r="C318" s="36">
        <f>SUMIFS(СВЦЭМ!$I$34:$I$777,СВЦЭМ!$A$34:$A$777,$A318,СВЦЭМ!$B$33:$B$776,C$296)+'СЕТ СН'!$F$16</f>
        <v>0</v>
      </c>
      <c r="D318" s="36">
        <f>SUMIFS(СВЦЭМ!$I$34:$I$777,СВЦЭМ!$A$34:$A$777,$A318,СВЦЭМ!$B$33:$B$776,D$296)+'СЕТ СН'!$F$16</f>
        <v>0</v>
      </c>
      <c r="E318" s="36">
        <f>SUMIFS(СВЦЭМ!$I$34:$I$777,СВЦЭМ!$A$34:$A$777,$A318,СВЦЭМ!$B$33:$B$776,E$296)+'СЕТ СН'!$F$16</f>
        <v>0</v>
      </c>
      <c r="F318" s="36">
        <f>SUMIFS(СВЦЭМ!$I$34:$I$777,СВЦЭМ!$A$34:$A$777,$A318,СВЦЭМ!$B$33:$B$776,F$296)+'СЕТ СН'!$F$16</f>
        <v>0</v>
      </c>
      <c r="G318" s="36">
        <f>SUMIFS(СВЦЭМ!$I$34:$I$777,СВЦЭМ!$A$34:$A$777,$A318,СВЦЭМ!$B$33:$B$776,G$296)+'СЕТ СН'!$F$16</f>
        <v>0</v>
      </c>
      <c r="H318" s="36">
        <f>SUMIFS(СВЦЭМ!$I$34:$I$777,СВЦЭМ!$A$34:$A$777,$A318,СВЦЭМ!$B$33:$B$776,H$296)+'СЕТ СН'!$F$16</f>
        <v>0</v>
      </c>
      <c r="I318" s="36">
        <f>SUMIFS(СВЦЭМ!$I$34:$I$777,СВЦЭМ!$A$34:$A$777,$A318,СВЦЭМ!$B$33:$B$776,I$296)+'СЕТ СН'!$F$16</f>
        <v>0</v>
      </c>
      <c r="J318" s="36">
        <f>SUMIFS(СВЦЭМ!$I$34:$I$777,СВЦЭМ!$A$34:$A$777,$A318,СВЦЭМ!$B$33:$B$776,J$296)+'СЕТ СН'!$F$16</f>
        <v>0</v>
      </c>
      <c r="K318" s="36">
        <f>SUMIFS(СВЦЭМ!$I$34:$I$777,СВЦЭМ!$A$34:$A$777,$A318,СВЦЭМ!$B$33:$B$776,K$296)+'СЕТ СН'!$F$16</f>
        <v>0</v>
      </c>
      <c r="L318" s="36">
        <f>SUMIFS(СВЦЭМ!$I$34:$I$777,СВЦЭМ!$A$34:$A$777,$A318,СВЦЭМ!$B$33:$B$776,L$296)+'СЕТ СН'!$F$16</f>
        <v>0</v>
      </c>
      <c r="M318" s="36">
        <f>SUMIFS(СВЦЭМ!$I$34:$I$777,СВЦЭМ!$A$34:$A$777,$A318,СВЦЭМ!$B$33:$B$776,M$296)+'СЕТ СН'!$F$16</f>
        <v>0</v>
      </c>
      <c r="N318" s="36">
        <f>SUMIFS(СВЦЭМ!$I$34:$I$777,СВЦЭМ!$A$34:$A$777,$A318,СВЦЭМ!$B$33:$B$776,N$296)+'СЕТ СН'!$F$16</f>
        <v>0</v>
      </c>
      <c r="O318" s="36">
        <f>SUMIFS(СВЦЭМ!$I$34:$I$777,СВЦЭМ!$A$34:$A$777,$A318,СВЦЭМ!$B$33:$B$776,O$296)+'СЕТ СН'!$F$16</f>
        <v>0</v>
      </c>
      <c r="P318" s="36">
        <f>SUMIFS(СВЦЭМ!$I$34:$I$777,СВЦЭМ!$A$34:$A$777,$A318,СВЦЭМ!$B$33:$B$776,P$296)+'СЕТ СН'!$F$16</f>
        <v>0</v>
      </c>
      <c r="Q318" s="36">
        <f>SUMIFS(СВЦЭМ!$I$34:$I$777,СВЦЭМ!$A$34:$A$777,$A318,СВЦЭМ!$B$33:$B$776,Q$296)+'СЕТ СН'!$F$16</f>
        <v>0</v>
      </c>
      <c r="R318" s="36">
        <f>SUMIFS(СВЦЭМ!$I$34:$I$777,СВЦЭМ!$A$34:$A$777,$A318,СВЦЭМ!$B$33:$B$776,R$296)+'СЕТ СН'!$F$16</f>
        <v>0</v>
      </c>
      <c r="S318" s="36">
        <f>SUMIFS(СВЦЭМ!$I$34:$I$777,СВЦЭМ!$A$34:$A$777,$A318,СВЦЭМ!$B$33:$B$776,S$296)+'СЕТ СН'!$F$16</f>
        <v>0</v>
      </c>
      <c r="T318" s="36">
        <f>SUMIFS(СВЦЭМ!$I$34:$I$777,СВЦЭМ!$A$34:$A$777,$A318,СВЦЭМ!$B$33:$B$776,T$296)+'СЕТ СН'!$F$16</f>
        <v>0</v>
      </c>
      <c r="U318" s="36">
        <f>SUMIFS(СВЦЭМ!$I$34:$I$777,СВЦЭМ!$A$34:$A$777,$A318,СВЦЭМ!$B$33:$B$776,U$296)+'СЕТ СН'!$F$16</f>
        <v>0</v>
      </c>
      <c r="V318" s="36">
        <f>SUMIFS(СВЦЭМ!$I$34:$I$777,СВЦЭМ!$A$34:$A$777,$A318,СВЦЭМ!$B$33:$B$776,V$296)+'СЕТ СН'!$F$16</f>
        <v>0</v>
      </c>
      <c r="W318" s="36">
        <f>SUMIFS(СВЦЭМ!$I$34:$I$777,СВЦЭМ!$A$34:$A$777,$A318,СВЦЭМ!$B$33:$B$776,W$296)+'СЕТ СН'!$F$16</f>
        <v>0</v>
      </c>
      <c r="X318" s="36">
        <f>SUMIFS(СВЦЭМ!$I$34:$I$777,СВЦЭМ!$A$34:$A$777,$A318,СВЦЭМ!$B$33:$B$776,X$296)+'СЕТ СН'!$F$16</f>
        <v>0</v>
      </c>
      <c r="Y318" s="36">
        <f>SUMIFS(СВЦЭМ!$I$34:$I$777,СВЦЭМ!$A$34:$A$777,$A318,СВЦЭМ!$B$33:$B$776,Y$296)+'СЕТ СН'!$F$16</f>
        <v>0</v>
      </c>
    </row>
    <row r="319" spans="1:25" ht="15.75" hidden="1" x14ac:dyDescent="0.2">
      <c r="A319" s="35">
        <f t="shared" si="8"/>
        <v>44188</v>
      </c>
      <c r="B319" s="36">
        <f>SUMIFS(СВЦЭМ!$I$34:$I$777,СВЦЭМ!$A$34:$A$777,$A319,СВЦЭМ!$B$33:$B$776,B$296)+'СЕТ СН'!$F$16</f>
        <v>0</v>
      </c>
      <c r="C319" s="36">
        <f>SUMIFS(СВЦЭМ!$I$34:$I$777,СВЦЭМ!$A$34:$A$777,$A319,СВЦЭМ!$B$33:$B$776,C$296)+'СЕТ СН'!$F$16</f>
        <v>0</v>
      </c>
      <c r="D319" s="36">
        <f>SUMIFS(СВЦЭМ!$I$34:$I$777,СВЦЭМ!$A$34:$A$777,$A319,СВЦЭМ!$B$33:$B$776,D$296)+'СЕТ СН'!$F$16</f>
        <v>0</v>
      </c>
      <c r="E319" s="36">
        <f>SUMIFS(СВЦЭМ!$I$34:$I$777,СВЦЭМ!$A$34:$A$777,$A319,СВЦЭМ!$B$33:$B$776,E$296)+'СЕТ СН'!$F$16</f>
        <v>0</v>
      </c>
      <c r="F319" s="36">
        <f>SUMIFS(СВЦЭМ!$I$34:$I$777,СВЦЭМ!$A$34:$A$777,$A319,СВЦЭМ!$B$33:$B$776,F$296)+'СЕТ СН'!$F$16</f>
        <v>0</v>
      </c>
      <c r="G319" s="36">
        <f>SUMIFS(СВЦЭМ!$I$34:$I$777,СВЦЭМ!$A$34:$A$777,$A319,СВЦЭМ!$B$33:$B$776,G$296)+'СЕТ СН'!$F$16</f>
        <v>0</v>
      </c>
      <c r="H319" s="36">
        <f>SUMIFS(СВЦЭМ!$I$34:$I$777,СВЦЭМ!$A$34:$A$777,$A319,СВЦЭМ!$B$33:$B$776,H$296)+'СЕТ СН'!$F$16</f>
        <v>0</v>
      </c>
      <c r="I319" s="36">
        <f>SUMIFS(СВЦЭМ!$I$34:$I$777,СВЦЭМ!$A$34:$A$777,$A319,СВЦЭМ!$B$33:$B$776,I$296)+'СЕТ СН'!$F$16</f>
        <v>0</v>
      </c>
      <c r="J319" s="36">
        <f>SUMIFS(СВЦЭМ!$I$34:$I$777,СВЦЭМ!$A$34:$A$777,$A319,СВЦЭМ!$B$33:$B$776,J$296)+'СЕТ СН'!$F$16</f>
        <v>0</v>
      </c>
      <c r="K319" s="36">
        <f>SUMIFS(СВЦЭМ!$I$34:$I$777,СВЦЭМ!$A$34:$A$777,$A319,СВЦЭМ!$B$33:$B$776,K$296)+'СЕТ СН'!$F$16</f>
        <v>0</v>
      </c>
      <c r="L319" s="36">
        <f>SUMIFS(СВЦЭМ!$I$34:$I$777,СВЦЭМ!$A$34:$A$777,$A319,СВЦЭМ!$B$33:$B$776,L$296)+'СЕТ СН'!$F$16</f>
        <v>0</v>
      </c>
      <c r="M319" s="36">
        <f>SUMIFS(СВЦЭМ!$I$34:$I$777,СВЦЭМ!$A$34:$A$777,$A319,СВЦЭМ!$B$33:$B$776,M$296)+'СЕТ СН'!$F$16</f>
        <v>0</v>
      </c>
      <c r="N319" s="36">
        <f>SUMIFS(СВЦЭМ!$I$34:$I$777,СВЦЭМ!$A$34:$A$777,$A319,СВЦЭМ!$B$33:$B$776,N$296)+'СЕТ СН'!$F$16</f>
        <v>0</v>
      </c>
      <c r="O319" s="36">
        <f>SUMIFS(СВЦЭМ!$I$34:$I$777,СВЦЭМ!$A$34:$A$777,$A319,СВЦЭМ!$B$33:$B$776,O$296)+'СЕТ СН'!$F$16</f>
        <v>0</v>
      </c>
      <c r="P319" s="36">
        <f>SUMIFS(СВЦЭМ!$I$34:$I$777,СВЦЭМ!$A$34:$A$777,$A319,СВЦЭМ!$B$33:$B$776,P$296)+'СЕТ СН'!$F$16</f>
        <v>0</v>
      </c>
      <c r="Q319" s="36">
        <f>SUMIFS(СВЦЭМ!$I$34:$I$777,СВЦЭМ!$A$34:$A$777,$A319,СВЦЭМ!$B$33:$B$776,Q$296)+'СЕТ СН'!$F$16</f>
        <v>0</v>
      </c>
      <c r="R319" s="36">
        <f>SUMIFS(СВЦЭМ!$I$34:$I$777,СВЦЭМ!$A$34:$A$777,$A319,СВЦЭМ!$B$33:$B$776,R$296)+'СЕТ СН'!$F$16</f>
        <v>0</v>
      </c>
      <c r="S319" s="36">
        <f>SUMIFS(СВЦЭМ!$I$34:$I$777,СВЦЭМ!$A$34:$A$777,$A319,СВЦЭМ!$B$33:$B$776,S$296)+'СЕТ СН'!$F$16</f>
        <v>0</v>
      </c>
      <c r="T319" s="36">
        <f>SUMIFS(СВЦЭМ!$I$34:$I$777,СВЦЭМ!$A$34:$A$777,$A319,СВЦЭМ!$B$33:$B$776,T$296)+'СЕТ СН'!$F$16</f>
        <v>0</v>
      </c>
      <c r="U319" s="36">
        <f>SUMIFS(СВЦЭМ!$I$34:$I$777,СВЦЭМ!$A$34:$A$777,$A319,СВЦЭМ!$B$33:$B$776,U$296)+'СЕТ СН'!$F$16</f>
        <v>0</v>
      </c>
      <c r="V319" s="36">
        <f>SUMIFS(СВЦЭМ!$I$34:$I$777,СВЦЭМ!$A$34:$A$777,$A319,СВЦЭМ!$B$33:$B$776,V$296)+'СЕТ СН'!$F$16</f>
        <v>0</v>
      </c>
      <c r="W319" s="36">
        <f>SUMIFS(СВЦЭМ!$I$34:$I$777,СВЦЭМ!$A$34:$A$777,$A319,СВЦЭМ!$B$33:$B$776,W$296)+'СЕТ СН'!$F$16</f>
        <v>0</v>
      </c>
      <c r="X319" s="36">
        <f>SUMIFS(СВЦЭМ!$I$34:$I$777,СВЦЭМ!$A$34:$A$777,$A319,СВЦЭМ!$B$33:$B$776,X$296)+'СЕТ СН'!$F$16</f>
        <v>0</v>
      </c>
      <c r="Y319" s="36">
        <f>SUMIFS(СВЦЭМ!$I$34:$I$777,СВЦЭМ!$A$34:$A$777,$A319,СВЦЭМ!$B$33:$B$776,Y$296)+'СЕТ СН'!$F$16</f>
        <v>0</v>
      </c>
    </row>
    <row r="320" spans="1:25" ht="15.75" hidden="1" x14ac:dyDescent="0.2">
      <c r="A320" s="35">
        <f t="shared" si="8"/>
        <v>44189</v>
      </c>
      <c r="B320" s="36">
        <f>SUMIFS(СВЦЭМ!$I$34:$I$777,СВЦЭМ!$A$34:$A$777,$A320,СВЦЭМ!$B$33:$B$776,B$296)+'СЕТ СН'!$F$16</f>
        <v>0</v>
      </c>
      <c r="C320" s="36">
        <f>SUMIFS(СВЦЭМ!$I$34:$I$777,СВЦЭМ!$A$34:$A$777,$A320,СВЦЭМ!$B$33:$B$776,C$296)+'СЕТ СН'!$F$16</f>
        <v>0</v>
      </c>
      <c r="D320" s="36">
        <f>SUMIFS(СВЦЭМ!$I$34:$I$777,СВЦЭМ!$A$34:$A$777,$A320,СВЦЭМ!$B$33:$B$776,D$296)+'СЕТ СН'!$F$16</f>
        <v>0</v>
      </c>
      <c r="E320" s="36">
        <f>SUMIFS(СВЦЭМ!$I$34:$I$777,СВЦЭМ!$A$34:$A$777,$A320,СВЦЭМ!$B$33:$B$776,E$296)+'СЕТ СН'!$F$16</f>
        <v>0</v>
      </c>
      <c r="F320" s="36">
        <f>SUMIFS(СВЦЭМ!$I$34:$I$777,СВЦЭМ!$A$34:$A$777,$A320,СВЦЭМ!$B$33:$B$776,F$296)+'СЕТ СН'!$F$16</f>
        <v>0</v>
      </c>
      <c r="G320" s="36">
        <f>SUMIFS(СВЦЭМ!$I$34:$I$777,СВЦЭМ!$A$34:$A$777,$A320,СВЦЭМ!$B$33:$B$776,G$296)+'СЕТ СН'!$F$16</f>
        <v>0</v>
      </c>
      <c r="H320" s="36">
        <f>SUMIFS(СВЦЭМ!$I$34:$I$777,СВЦЭМ!$A$34:$A$777,$A320,СВЦЭМ!$B$33:$B$776,H$296)+'СЕТ СН'!$F$16</f>
        <v>0</v>
      </c>
      <c r="I320" s="36">
        <f>SUMIFS(СВЦЭМ!$I$34:$I$777,СВЦЭМ!$A$34:$A$777,$A320,СВЦЭМ!$B$33:$B$776,I$296)+'СЕТ СН'!$F$16</f>
        <v>0</v>
      </c>
      <c r="J320" s="36">
        <f>SUMIFS(СВЦЭМ!$I$34:$I$777,СВЦЭМ!$A$34:$A$777,$A320,СВЦЭМ!$B$33:$B$776,J$296)+'СЕТ СН'!$F$16</f>
        <v>0</v>
      </c>
      <c r="K320" s="36">
        <f>SUMIFS(СВЦЭМ!$I$34:$I$777,СВЦЭМ!$A$34:$A$777,$A320,СВЦЭМ!$B$33:$B$776,K$296)+'СЕТ СН'!$F$16</f>
        <v>0</v>
      </c>
      <c r="L320" s="36">
        <f>SUMIFS(СВЦЭМ!$I$34:$I$777,СВЦЭМ!$A$34:$A$777,$A320,СВЦЭМ!$B$33:$B$776,L$296)+'СЕТ СН'!$F$16</f>
        <v>0</v>
      </c>
      <c r="M320" s="36">
        <f>SUMIFS(СВЦЭМ!$I$34:$I$777,СВЦЭМ!$A$34:$A$777,$A320,СВЦЭМ!$B$33:$B$776,M$296)+'СЕТ СН'!$F$16</f>
        <v>0</v>
      </c>
      <c r="N320" s="36">
        <f>SUMIFS(СВЦЭМ!$I$34:$I$777,СВЦЭМ!$A$34:$A$777,$A320,СВЦЭМ!$B$33:$B$776,N$296)+'СЕТ СН'!$F$16</f>
        <v>0</v>
      </c>
      <c r="O320" s="36">
        <f>SUMIFS(СВЦЭМ!$I$34:$I$777,СВЦЭМ!$A$34:$A$777,$A320,СВЦЭМ!$B$33:$B$776,O$296)+'СЕТ СН'!$F$16</f>
        <v>0</v>
      </c>
      <c r="P320" s="36">
        <f>SUMIFS(СВЦЭМ!$I$34:$I$777,СВЦЭМ!$A$34:$A$777,$A320,СВЦЭМ!$B$33:$B$776,P$296)+'СЕТ СН'!$F$16</f>
        <v>0</v>
      </c>
      <c r="Q320" s="36">
        <f>SUMIFS(СВЦЭМ!$I$34:$I$777,СВЦЭМ!$A$34:$A$777,$A320,СВЦЭМ!$B$33:$B$776,Q$296)+'СЕТ СН'!$F$16</f>
        <v>0</v>
      </c>
      <c r="R320" s="36">
        <f>SUMIFS(СВЦЭМ!$I$34:$I$777,СВЦЭМ!$A$34:$A$777,$A320,СВЦЭМ!$B$33:$B$776,R$296)+'СЕТ СН'!$F$16</f>
        <v>0</v>
      </c>
      <c r="S320" s="36">
        <f>SUMIFS(СВЦЭМ!$I$34:$I$777,СВЦЭМ!$A$34:$A$777,$A320,СВЦЭМ!$B$33:$B$776,S$296)+'СЕТ СН'!$F$16</f>
        <v>0</v>
      </c>
      <c r="T320" s="36">
        <f>SUMIFS(СВЦЭМ!$I$34:$I$777,СВЦЭМ!$A$34:$A$777,$A320,СВЦЭМ!$B$33:$B$776,T$296)+'СЕТ СН'!$F$16</f>
        <v>0</v>
      </c>
      <c r="U320" s="36">
        <f>SUMIFS(СВЦЭМ!$I$34:$I$777,СВЦЭМ!$A$34:$A$777,$A320,СВЦЭМ!$B$33:$B$776,U$296)+'СЕТ СН'!$F$16</f>
        <v>0</v>
      </c>
      <c r="V320" s="36">
        <f>SUMIFS(СВЦЭМ!$I$34:$I$777,СВЦЭМ!$A$34:$A$777,$A320,СВЦЭМ!$B$33:$B$776,V$296)+'СЕТ СН'!$F$16</f>
        <v>0</v>
      </c>
      <c r="W320" s="36">
        <f>SUMIFS(СВЦЭМ!$I$34:$I$777,СВЦЭМ!$A$34:$A$777,$A320,СВЦЭМ!$B$33:$B$776,W$296)+'СЕТ СН'!$F$16</f>
        <v>0</v>
      </c>
      <c r="X320" s="36">
        <f>SUMIFS(СВЦЭМ!$I$34:$I$777,СВЦЭМ!$A$34:$A$777,$A320,СВЦЭМ!$B$33:$B$776,X$296)+'СЕТ СН'!$F$16</f>
        <v>0</v>
      </c>
      <c r="Y320" s="36">
        <f>SUMIFS(СВЦЭМ!$I$34:$I$777,СВЦЭМ!$A$34:$A$777,$A320,СВЦЭМ!$B$33:$B$776,Y$296)+'СЕТ СН'!$F$16</f>
        <v>0</v>
      </c>
    </row>
    <row r="321" spans="1:27" ht="15.75" hidden="1" x14ac:dyDescent="0.2">
      <c r="A321" s="35">
        <f t="shared" si="8"/>
        <v>44190</v>
      </c>
      <c r="B321" s="36">
        <f>SUMIFS(СВЦЭМ!$I$34:$I$777,СВЦЭМ!$A$34:$A$777,$A321,СВЦЭМ!$B$33:$B$776,B$296)+'СЕТ СН'!$F$16</f>
        <v>0</v>
      </c>
      <c r="C321" s="36">
        <f>SUMIFS(СВЦЭМ!$I$34:$I$777,СВЦЭМ!$A$34:$A$777,$A321,СВЦЭМ!$B$33:$B$776,C$296)+'СЕТ СН'!$F$16</f>
        <v>0</v>
      </c>
      <c r="D321" s="36">
        <f>SUMIFS(СВЦЭМ!$I$34:$I$777,СВЦЭМ!$A$34:$A$777,$A321,СВЦЭМ!$B$33:$B$776,D$296)+'СЕТ СН'!$F$16</f>
        <v>0</v>
      </c>
      <c r="E321" s="36">
        <f>SUMIFS(СВЦЭМ!$I$34:$I$777,СВЦЭМ!$A$34:$A$777,$A321,СВЦЭМ!$B$33:$B$776,E$296)+'СЕТ СН'!$F$16</f>
        <v>0</v>
      </c>
      <c r="F321" s="36">
        <f>SUMIFS(СВЦЭМ!$I$34:$I$777,СВЦЭМ!$A$34:$A$777,$A321,СВЦЭМ!$B$33:$B$776,F$296)+'СЕТ СН'!$F$16</f>
        <v>0</v>
      </c>
      <c r="G321" s="36">
        <f>SUMIFS(СВЦЭМ!$I$34:$I$777,СВЦЭМ!$A$34:$A$777,$A321,СВЦЭМ!$B$33:$B$776,G$296)+'СЕТ СН'!$F$16</f>
        <v>0</v>
      </c>
      <c r="H321" s="36">
        <f>SUMIFS(СВЦЭМ!$I$34:$I$777,СВЦЭМ!$A$34:$A$777,$A321,СВЦЭМ!$B$33:$B$776,H$296)+'СЕТ СН'!$F$16</f>
        <v>0</v>
      </c>
      <c r="I321" s="36">
        <f>SUMIFS(СВЦЭМ!$I$34:$I$777,СВЦЭМ!$A$34:$A$777,$A321,СВЦЭМ!$B$33:$B$776,I$296)+'СЕТ СН'!$F$16</f>
        <v>0</v>
      </c>
      <c r="J321" s="36">
        <f>SUMIFS(СВЦЭМ!$I$34:$I$777,СВЦЭМ!$A$34:$A$777,$A321,СВЦЭМ!$B$33:$B$776,J$296)+'СЕТ СН'!$F$16</f>
        <v>0</v>
      </c>
      <c r="K321" s="36">
        <f>SUMIFS(СВЦЭМ!$I$34:$I$777,СВЦЭМ!$A$34:$A$777,$A321,СВЦЭМ!$B$33:$B$776,K$296)+'СЕТ СН'!$F$16</f>
        <v>0</v>
      </c>
      <c r="L321" s="36">
        <f>SUMIFS(СВЦЭМ!$I$34:$I$777,СВЦЭМ!$A$34:$A$777,$A321,СВЦЭМ!$B$33:$B$776,L$296)+'СЕТ СН'!$F$16</f>
        <v>0</v>
      </c>
      <c r="M321" s="36">
        <f>SUMIFS(СВЦЭМ!$I$34:$I$777,СВЦЭМ!$A$34:$A$777,$A321,СВЦЭМ!$B$33:$B$776,M$296)+'СЕТ СН'!$F$16</f>
        <v>0</v>
      </c>
      <c r="N321" s="36">
        <f>SUMIFS(СВЦЭМ!$I$34:$I$777,СВЦЭМ!$A$34:$A$777,$A321,СВЦЭМ!$B$33:$B$776,N$296)+'СЕТ СН'!$F$16</f>
        <v>0</v>
      </c>
      <c r="O321" s="36">
        <f>SUMIFS(СВЦЭМ!$I$34:$I$777,СВЦЭМ!$A$34:$A$777,$A321,СВЦЭМ!$B$33:$B$776,O$296)+'СЕТ СН'!$F$16</f>
        <v>0</v>
      </c>
      <c r="P321" s="36">
        <f>SUMIFS(СВЦЭМ!$I$34:$I$777,СВЦЭМ!$A$34:$A$777,$A321,СВЦЭМ!$B$33:$B$776,P$296)+'СЕТ СН'!$F$16</f>
        <v>0</v>
      </c>
      <c r="Q321" s="36">
        <f>SUMIFS(СВЦЭМ!$I$34:$I$777,СВЦЭМ!$A$34:$A$777,$A321,СВЦЭМ!$B$33:$B$776,Q$296)+'СЕТ СН'!$F$16</f>
        <v>0</v>
      </c>
      <c r="R321" s="36">
        <f>SUMIFS(СВЦЭМ!$I$34:$I$777,СВЦЭМ!$A$34:$A$777,$A321,СВЦЭМ!$B$33:$B$776,R$296)+'СЕТ СН'!$F$16</f>
        <v>0</v>
      </c>
      <c r="S321" s="36">
        <f>SUMIFS(СВЦЭМ!$I$34:$I$777,СВЦЭМ!$A$34:$A$777,$A321,СВЦЭМ!$B$33:$B$776,S$296)+'СЕТ СН'!$F$16</f>
        <v>0</v>
      </c>
      <c r="T321" s="36">
        <f>SUMIFS(СВЦЭМ!$I$34:$I$777,СВЦЭМ!$A$34:$A$777,$A321,СВЦЭМ!$B$33:$B$776,T$296)+'СЕТ СН'!$F$16</f>
        <v>0</v>
      </c>
      <c r="U321" s="36">
        <f>SUMIFS(СВЦЭМ!$I$34:$I$777,СВЦЭМ!$A$34:$A$777,$A321,СВЦЭМ!$B$33:$B$776,U$296)+'СЕТ СН'!$F$16</f>
        <v>0</v>
      </c>
      <c r="V321" s="36">
        <f>SUMIFS(СВЦЭМ!$I$34:$I$777,СВЦЭМ!$A$34:$A$777,$A321,СВЦЭМ!$B$33:$B$776,V$296)+'СЕТ СН'!$F$16</f>
        <v>0</v>
      </c>
      <c r="W321" s="36">
        <f>SUMIFS(СВЦЭМ!$I$34:$I$777,СВЦЭМ!$A$34:$A$777,$A321,СВЦЭМ!$B$33:$B$776,W$296)+'СЕТ СН'!$F$16</f>
        <v>0</v>
      </c>
      <c r="X321" s="36">
        <f>SUMIFS(СВЦЭМ!$I$34:$I$777,СВЦЭМ!$A$34:$A$777,$A321,СВЦЭМ!$B$33:$B$776,X$296)+'СЕТ СН'!$F$16</f>
        <v>0</v>
      </c>
      <c r="Y321" s="36">
        <f>SUMIFS(СВЦЭМ!$I$34:$I$777,СВЦЭМ!$A$34:$A$777,$A321,СВЦЭМ!$B$33:$B$776,Y$296)+'СЕТ СН'!$F$16</f>
        <v>0</v>
      </c>
    </row>
    <row r="322" spans="1:27" ht="15.75" hidden="1" x14ac:dyDescent="0.2">
      <c r="A322" s="35">
        <f t="shared" si="8"/>
        <v>44191</v>
      </c>
      <c r="B322" s="36">
        <f>SUMIFS(СВЦЭМ!$I$34:$I$777,СВЦЭМ!$A$34:$A$777,$A322,СВЦЭМ!$B$33:$B$776,B$296)+'СЕТ СН'!$F$16</f>
        <v>0</v>
      </c>
      <c r="C322" s="36">
        <f>SUMIFS(СВЦЭМ!$I$34:$I$777,СВЦЭМ!$A$34:$A$777,$A322,СВЦЭМ!$B$33:$B$776,C$296)+'СЕТ СН'!$F$16</f>
        <v>0</v>
      </c>
      <c r="D322" s="36">
        <f>SUMIFS(СВЦЭМ!$I$34:$I$777,СВЦЭМ!$A$34:$A$777,$A322,СВЦЭМ!$B$33:$B$776,D$296)+'СЕТ СН'!$F$16</f>
        <v>0</v>
      </c>
      <c r="E322" s="36">
        <f>SUMIFS(СВЦЭМ!$I$34:$I$777,СВЦЭМ!$A$34:$A$777,$A322,СВЦЭМ!$B$33:$B$776,E$296)+'СЕТ СН'!$F$16</f>
        <v>0</v>
      </c>
      <c r="F322" s="36">
        <f>SUMIFS(СВЦЭМ!$I$34:$I$777,СВЦЭМ!$A$34:$A$777,$A322,СВЦЭМ!$B$33:$B$776,F$296)+'СЕТ СН'!$F$16</f>
        <v>0</v>
      </c>
      <c r="G322" s="36">
        <f>SUMIFS(СВЦЭМ!$I$34:$I$777,СВЦЭМ!$A$34:$A$777,$A322,СВЦЭМ!$B$33:$B$776,G$296)+'СЕТ СН'!$F$16</f>
        <v>0</v>
      </c>
      <c r="H322" s="36">
        <f>SUMIFS(СВЦЭМ!$I$34:$I$777,СВЦЭМ!$A$34:$A$777,$A322,СВЦЭМ!$B$33:$B$776,H$296)+'СЕТ СН'!$F$16</f>
        <v>0</v>
      </c>
      <c r="I322" s="36">
        <f>SUMIFS(СВЦЭМ!$I$34:$I$777,СВЦЭМ!$A$34:$A$777,$A322,СВЦЭМ!$B$33:$B$776,I$296)+'СЕТ СН'!$F$16</f>
        <v>0</v>
      </c>
      <c r="J322" s="36">
        <f>SUMIFS(СВЦЭМ!$I$34:$I$777,СВЦЭМ!$A$34:$A$777,$A322,СВЦЭМ!$B$33:$B$776,J$296)+'СЕТ СН'!$F$16</f>
        <v>0</v>
      </c>
      <c r="K322" s="36">
        <f>SUMIFS(СВЦЭМ!$I$34:$I$777,СВЦЭМ!$A$34:$A$777,$A322,СВЦЭМ!$B$33:$B$776,K$296)+'СЕТ СН'!$F$16</f>
        <v>0</v>
      </c>
      <c r="L322" s="36">
        <f>SUMIFS(СВЦЭМ!$I$34:$I$777,СВЦЭМ!$A$34:$A$777,$A322,СВЦЭМ!$B$33:$B$776,L$296)+'СЕТ СН'!$F$16</f>
        <v>0</v>
      </c>
      <c r="M322" s="36">
        <f>SUMIFS(СВЦЭМ!$I$34:$I$777,СВЦЭМ!$A$34:$A$777,$A322,СВЦЭМ!$B$33:$B$776,M$296)+'СЕТ СН'!$F$16</f>
        <v>0</v>
      </c>
      <c r="N322" s="36">
        <f>SUMIFS(СВЦЭМ!$I$34:$I$777,СВЦЭМ!$A$34:$A$777,$A322,СВЦЭМ!$B$33:$B$776,N$296)+'СЕТ СН'!$F$16</f>
        <v>0</v>
      </c>
      <c r="O322" s="36">
        <f>SUMIFS(СВЦЭМ!$I$34:$I$777,СВЦЭМ!$A$34:$A$777,$A322,СВЦЭМ!$B$33:$B$776,O$296)+'СЕТ СН'!$F$16</f>
        <v>0</v>
      </c>
      <c r="P322" s="36">
        <f>SUMIFS(СВЦЭМ!$I$34:$I$777,СВЦЭМ!$A$34:$A$777,$A322,СВЦЭМ!$B$33:$B$776,P$296)+'СЕТ СН'!$F$16</f>
        <v>0</v>
      </c>
      <c r="Q322" s="36">
        <f>SUMIFS(СВЦЭМ!$I$34:$I$777,СВЦЭМ!$A$34:$A$777,$A322,СВЦЭМ!$B$33:$B$776,Q$296)+'СЕТ СН'!$F$16</f>
        <v>0</v>
      </c>
      <c r="R322" s="36">
        <f>SUMIFS(СВЦЭМ!$I$34:$I$777,СВЦЭМ!$A$34:$A$777,$A322,СВЦЭМ!$B$33:$B$776,R$296)+'СЕТ СН'!$F$16</f>
        <v>0</v>
      </c>
      <c r="S322" s="36">
        <f>SUMIFS(СВЦЭМ!$I$34:$I$777,СВЦЭМ!$A$34:$A$777,$A322,СВЦЭМ!$B$33:$B$776,S$296)+'СЕТ СН'!$F$16</f>
        <v>0</v>
      </c>
      <c r="T322" s="36">
        <f>SUMIFS(СВЦЭМ!$I$34:$I$777,СВЦЭМ!$A$34:$A$777,$A322,СВЦЭМ!$B$33:$B$776,T$296)+'СЕТ СН'!$F$16</f>
        <v>0</v>
      </c>
      <c r="U322" s="36">
        <f>SUMIFS(СВЦЭМ!$I$34:$I$777,СВЦЭМ!$A$34:$A$777,$A322,СВЦЭМ!$B$33:$B$776,U$296)+'СЕТ СН'!$F$16</f>
        <v>0</v>
      </c>
      <c r="V322" s="36">
        <f>SUMIFS(СВЦЭМ!$I$34:$I$777,СВЦЭМ!$A$34:$A$777,$A322,СВЦЭМ!$B$33:$B$776,V$296)+'СЕТ СН'!$F$16</f>
        <v>0</v>
      </c>
      <c r="W322" s="36">
        <f>SUMIFS(СВЦЭМ!$I$34:$I$777,СВЦЭМ!$A$34:$A$777,$A322,СВЦЭМ!$B$33:$B$776,W$296)+'СЕТ СН'!$F$16</f>
        <v>0</v>
      </c>
      <c r="X322" s="36">
        <f>SUMIFS(СВЦЭМ!$I$34:$I$777,СВЦЭМ!$A$34:$A$777,$A322,СВЦЭМ!$B$33:$B$776,X$296)+'СЕТ СН'!$F$16</f>
        <v>0</v>
      </c>
      <c r="Y322" s="36">
        <f>SUMIFS(СВЦЭМ!$I$34:$I$777,СВЦЭМ!$A$34:$A$777,$A322,СВЦЭМ!$B$33:$B$776,Y$296)+'СЕТ СН'!$F$16</f>
        <v>0</v>
      </c>
    </row>
    <row r="323" spans="1:27" ht="15.75" hidden="1" x14ac:dyDescent="0.2">
      <c r="A323" s="35">
        <f t="shared" si="8"/>
        <v>44192</v>
      </c>
      <c r="B323" s="36">
        <f>SUMIFS(СВЦЭМ!$I$34:$I$777,СВЦЭМ!$A$34:$A$777,$A323,СВЦЭМ!$B$33:$B$776,B$296)+'СЕТ СН'!$F$16</f>
        <v>0</v>
      </c>
      <c r="C323" s="36">
        <f>SUMIFS(СВЦЭМ!$I$34:$I$777,СВЦЭМ!$A$34:$A$777,$A323,СВЦЭМ!$B$33:$B$776,C$296)+'СЕТ СН'!$F$16</f>
        <v>0</v>
      </c>
      <c r="D323" s="36">
        <f>SUMIFS(СВЦЭМ!$I$34:$I$777,СВЦЭМ!$A$34:$A$777,$A323,СВЦЭМ!$B$33:$B$776,D$296)+'СЕТ СН'!$F$16</f>
        <v>0</v>
      </c>
      <c r="E323" s="36">
        <f>SUMIFS(СВЦЭМ!$I$34:$I$777,СВЦЭМ!$A$34:$A$777,$A323,СВЦЭМ!$B$33:$B$776,E$296)+'СЕТ СН'!$F$16</f>
        <v>0</v>
      </c>
      <c r="F323" s="36">
        <f>SUMIFS(СВЦЭМ!$I$34:$I$777,СВЦЭМ!$A$34:$A$777,$A323,СВЦЭМ!$B$33:$B$776,F$296)+'СЕТ СН'!$F$16</f>
        <v>0</v>
      </c>
      <c r="G323" s="36">
        <f>SUMIFS(СВЦЭМ!$I$34:$I$777,СВЦЭМ!$A$34:$A$777,$A323,СВЦЭМ!$B$33:$B$776,G$296)+'СЕТ СН'!$F$16</f>
        <v>0</v>
      </c>
      <c r="H323" s="36">
        <f>SUMIFS(СВЦЭМ!$I$34:$I$777,СВЦЭМ!$A$34:$A$777,$A323,СВЦЭМ!$B$33:$B$776,H$296)+'СЕТ СН'!$F$16</f>
        <v>0</v>
      </c>
      <c r="I323" s="36">
        <f>SUMIFS(СВЦЭМ!$I$34:$I$777,СВЦЭМ!$A$34:$A$777,$A323,СВЦЭМ!$B$33:$B$776,I$296)+'СЕТ СН'!$F$16</f>
        <v>0</v>
      </c>
      <c r="J323" s="36">
        <f>SUMIFS(СВЦЭМ!$I$34:$I$777,СВЦЭМ!$A$34:$A$777,$A323,СВЦЭМ!$B$33:$B$776,J$296)+'СЕТ СН'!$F$16</f>
        <v>0</v>
      </c>
      <c r="K323" s="36">
        <f>SUMIFS(СВЦЭМ!$I$34:$I$777,СВЦЭМ!$A$34:$A$777,$A323,СВЦЭМ!$B$33:$B$776,K$296)+'СЕТ СН'!$F$16</f>
        <v>0</v>
      </c>
      <c r="L323" s="36">
        <f>SUMIFS(СВЦЭМ!$I$34:$I$777,СВЦЭМ!$A$34:$A$777,$A323,СВЦЭМ!$B$33:$B$776,L$296)+'СЕТ СН'!$F$16</f>
        <v>0</v>
      </c>
      <c r="M323" s="36">
        <f>SUMIFS(СВЦЭМ!$I$34:$I$777,СВЦЭМ!$A$34:$A$777,$A323,СВЦЭМ!$B$33:$B$776,M$296)+'СЕТ СН'!$F$16</f>
        <v>0</v>
      </c>
      <c r="N323" s="36">
        <f>SUMIFS(СВЦЭМ!$I$34:$I$777,СВЦЭМ!$A$34:$A$777,$A323,СВЦЭМ!$B$33:$B$776,N$296)+'СЕТ СН'!$F$16</f>
        <v>0</v>
      </c>
      <c r="O323" s="36">
        <f>SUMIFS(СВЦЭМ!$I$34:$I$777,СВЦЭМ!$A$34:$A$777,$A323,СВЦЭМ!$B$33:$B$776,O$296)+'СЕТ СН'!$F$16</f>
        <v>0</v>
      </c>
      <c r="P323" s="36">
        <f>SUMIFS(СВЦЭМ!$I$34:$I$777,СВЦЭМ!$A$34:$A$777,$A323,СВЦЭМ!$B$33:$B$776,P$296)+'СЕТ СН'!$F$16</f>
        <v>0</v>
      </c>
      <c r="Q323" s="36">
        <f>SUMIFS(СВЦЭМ!$I$34:$I$777,СВЦЭМ!$A$34:$A$777,$A323,СВЦЭМ!$B$33:$B$776,Q$296)+'СЕТ СН'!$F$16</f>
        <v>0</v>
      </c>
      <c r="R323" s="36">
        <f>SUMIFS(СВЦЭМ!$I$34:$I$777,СВЦЭМ!$A$34:$A$777,$A323,СВЦЭМ!$B$33:$B$776,R$296)+'СЕТ СН'!$F$16</f>
        <v>0</v>
      </c>
      <c r="S323" s="36">
        <f>SUMIFS(СВЦЭМ!$I$34:$I$777,СВЦЭМ!$A$34:$A$777,$A323,СВЦЭМ!$B$33:$B$776,S$296)+'СЕТ СН'!$F$16</f>
        <v>0</v>
      </c>
      <c r="T323" s="36">
        <f>SUMIFS(СВЦЭМ!$I$34:$I$777,СВЦЭМ!$A$34:$A$777,$A323,СВЦЭМ!$B$33:$B$776,T$296)+'СЕТ СН'!$F$16</f>
        <v>0</v>
      </c>
      <c r="U323" s="36">
        <f>SUMIFS(СВЦЭМ!$I$34:$I$777,СВЦЭМ!$A$34:$A$777,$A323,СВЦЭМ!$B$33:$B$776,U$296)+'СЕТ СН'!$F$16</f>
        <v>0</v>
      </c>
      <c r="V323" s="36">
        <f>SUMIFS(СВЦЭМ!$I$34:$I$777,СВЦЭМ!$A$34:$A$777,$A323,СВЦЭМ!$B$33:$B$776,V$296)+'СЕТ СН'!$F$16</f>
        <v>0</v>
      </c>
      <c r="W323" s="36">
        <f>SUMIFS(СВЦЭМ!$I$34:$I$777,СВЦЭМ!$A$34:$A$777,$A323,СВЦЭМ!$B$33:$B$776,W$296)+'СЕТ СН'!$F$16</f>
        <v>0</v>
      </c>
      <c r="X323" s="36">
        <f>SUMIFS(СВЦЭМ!$I$34:$I$777,СВЦЭМ!$A$34:$A$777,$A323,СВЦЭМ!$B$33:$B$776,X$296)+'СЕТ СН'!$F$16</f>
        <v>0</v>
      </c>
      <c r="Y323" s="36">
        <f>SUMIFS(СВЦЭМ!$I$34:$I$777,СВЦЭМ!$A$34:$A$777,$A323,СВЦЭМ!$B$33:$B$776,Y$296)+'СЕТ СН'!$F$16</f>
        <v>0</v>
      </c>
    </row>
    <row r="324" spans="1:27" ht="15.75" hidden="1" x14ac:dyDescent="0.2">
      <c r="A324" s="35">
        <f t="shared" si="8"/>
        <v>44193</v>
      </c>
      <c r="B324" s="36">
        <f>SUMIFS(СВЦЭМ!$I$34:$I$777,СВЦЭМ!$A$34:$A$777,$A324,СВЦЭМ!$B$33:$B$776,B$296)+'СЕТ СН'!$F$16</f>
        <v>0</v>
      </c>
      <c r="C324" s="36">
        <f>SUMIFS(СВЦЭМ!$I$34:$I$777,СВЦЭМ!$A$34:$A$777,$A324,СВЦЭМ!$B$33:$B$776,C$296)+'СЕТ СН'!$F$16</f>
        <v>0</v>
      </c>
      <c r="D324" s="36">
        <f>SUMIFS(СВЦЭМ!$I$34:$I$777,СВЦЭМ!$A$34:$A$777,$A324,СВЦЭМ!$B$33:$B$776,D$296)+'СЕТ СН'!$F$16</f>
        <v>0</v>
      </c>
      <c r="E324" s="36">
        <f>SUMIFS(СВЦЭМ!$I$34:$I$777,СВЦЭМ!$A$34:$A$777,$A324,СВЦЭМ!$B$33:$B$776,E$296)+'СЕТ СН'!$F$16</f>
        <v>0</v>
      </c>
      <c r="F324" s="36">
        <f>SUMIFS(СВЦЭМ!$I$34:$I$777,СВЦЭМ!$A$34:$A$777,$A324,СВЦЭМ!$B$33:$B$776,F$296)+'СЕТ СН'!$F$16</f>
        <v>0</v>
      </c>
      <c r="G324" s="36">
        <f>SUMIFS(СВЦЭМ!$I$34:$I$777,СВЦЭМ!$A$34:$A$777,$A324,СВЦЭМ!$B$33:$B$776,G$296)+'СЕТ СН'!$F$16</f>
        <v>0</v>
      </c>
      <c r="H324" s="36">
        <f>SUMIFS(СВЦЭМ!$I$34:$I$777,СВЦЭМ!$A$34:$A$777,$A324,СВЦЭМ!$B$33:$B$776,H$296)+'СЕТ СН'!$F$16</f>
        <v>0</v>
      </c>
      <c r="I324" s="36">
        <f>SUMIFS(СВЦЭМ!$I$34:$I$777,СВЦЭМ!$A$34:$A$777,$A324,СВЦЭМ!$B$33:$B$776,I$296)+'СЕТ СН'!$F$16</f>
        <v>0</v>
      </c>
      <c r="J324" s="36">
        <f>SUMIFS(СВЦЭМ!$I$34:$I$777,СВЦЭМ!$A$34:$A$777,$A324,СВЦЭМ!$B$33:$B$776,J$296)+'СЕТ СН'!$F$16</f>
        <v>0</v>
      </c>
      <c r="K324" s="36">
        <f>SUMIFS(СВЦЭМ!$I$34:$I$777,СВЦЭМ!$A$34:$A$777,$A324,СВЦЭМ!$B$33:$B$776,K$296)+'СЕТ СН'!$F$16</f>
        <v>0</v>
      </c>
      <c r="L324" s="36">
        <f>SUMIFS(СВЦЭМ!$I$34:$I$777,СВЦЭМ!$A$34:$A$777,$A324,СВЦЭМ!$B$33:$B$776,L$296)+'СЕТ СН'!$F$16</f>
        <v>0</v>
      </c>
      <c r="M324" s="36">
        <f>SUMIFS(СВЦЭМ!$I$34:$I$777,СВЦЭМ!$A$34:$A$777,$A324,СВЦЭМ!$B$33:$B$776,M$296)+'СЕТ СН'!$F$16</f>
        <v>0</v>
      </c>
      <c r="N324" s="36">
        <f>SUMIFS(СВЦЭМ!$I$34:$I$777,СВЦЭМ!$A$34:$A$777,$A324,СВЦЭМ!$B$33:$B$776,N$296)+'СЕТ СН'!$F$16</f>
        <v>0</v>
      </c>
      <c r="O324" s="36">
        <f>SUMIFS(СВЦЭМ!$I$34:$I$777,СВЦЭМ!$A$34:$A$777,$A324,СВЦЭМ!$B$33:$B$776,O$296)+'СЕТ СН'!$F$16</f>
        <v>0</v>
      </c>
      <c r="P324" s="36">
        <f>SUMIFS(СВЦЭМ!$I$34:$I$777,СВЦЭМ!$A$34:$A$777,$A324,СВЦЭМ!$B$33:$B$776,P$296)+'СЕТ СН'!$F$16</f>
        <v>0</v>
      </c>
      <c r="Q324" s="36">
        <f>SUMIFS(СВЦЭМ!$I$34:$I$777,СВЦЭМ!$A$34:$A$777,$A324,СВЦЭМ!$B$33:$B$776,Q$296)+'СЕТ СН'!$F$16</f>
        <v>0</v>
      </c>
      <c r="R324" s="36">
        <f>SUMIFS(СВЦЭМ!$I$34:$I$777,СВЦЭМ!$A$34:$A$777,$A324,СВЦЭМ!$B$33:$B$776,R$296)+'СЕТ СН'!$F$16</f>
        <v>0</v>
      </c>
      <c r="S324" s="36">
        <f>SUMIFS(СВЦЭМ!$I$34:$I$777,СВЦЭМ!$A$34:$A$777,$A324,СВЦЭМ!$B$33:$B$776,S$296)+'СЕТ СН'!$F$16</f>
        <v>0</v>
      </c>
      <c r="T324" s="36">
        <f>SUMIFS(СВЦЭМ!$I$34:$I$777,СВЦЭМ!$A$34:$A$777,$A324,СВЦЭМ!$B$33:$B$776,T$296)+'СЕТ СН'!$F$16</f>
        <v>0</v>
      </c>
      <c r="U324" s="36">
        <f>SUMIFS(СВЦЭМ!$I$34:$I$777,СВЦЭМ!$A$34:$A$777,$A324,СВЦЭМ!$B$33:$B$776,U$296)+'СЕТ СН'!$F$16</f>
        <v>0</v>
      </c>
      <c r="V324" s="36">
        <f>SUMIFS(СВЦЭМ!$I$34:$I$777,СВЦЭМ!$A$34:$A$777,$A324,СВЦЭМ!$B$33:$B$776,V$296)+'СЕТ СН'!$F$16</f>
        <v>0</v>
      </c>
      <c r="W324" s="36">
        <f>SUMIFS(СВЦЭМ!$I$34:$I$777,СВЦЭМ!$A$34:$A$777,$A324,СВЦЭМ!$B$33:$B$776,W$296)+'СЕТ СН'!$F$16</f>
        <v>0</v>
      </c>
      <c r="X324" s="36">
        <f>SUMIFS(СВЦЭМ!$I$34:$I$777,СВЦЭМ!$A$34:$A$777,$A324,СВЦЭМ!$B$33:$B$776,X$296)+'СЕТ СН'!$F$16</f>
        <v>0</v>
      </c>
      <c r="Y324" s="36">
        <f>SUMIFS(СВЦЭМ!$I$34:$I$777,СВЦЭМ!$A$34:$A$777,$A324,СВЦЭМ!$B$33:$B$776,Y$296)+'СЕТ СН'!$F$16</f>
        <v>0</v>
      </c>
    </row>
    <row r="325" spans="1:27" ht="15.75" hidden="1" x14ac:dyDescent="0.2">
      <c r="A325" s="35">
        <f t="shared" si="8"/>
        <v>44194</v>
      </c>
      <c r="B325" s="36">
        <f>SUMIFS(СВЦЭМ!$I$34:$I$777,СВЦЭМ!$A$34:$A$777,$A325,СВЦЭМ!$B$33:$B$776,B$296)+'СЕТ СН'!$F$16</f>
        <v>0</v>
      </c>
      <c r="C325" s="36">
        <f>SUMIFS(СВЦЭМ!$I$34:$I$777,СВЦЭМ!$A$34:$A$777,$A325,СВЦЭМ!$B$33:$B$776,C$296)+'СЕТ СН'!$F$16</f>
        <v>0</v>
      </c>
      <c r="D325" s="36">
        <f>SUMIFS(СВЦЭМ!$I$34:$I$777,СВЦЭМ!$A$34:$A$777,$A325,СВЦЭМ!$B$33:$B$776,D$296)+'СЕТ СН'!$F$16</f>
        <v>0</v>
      </c>
      <c r="E325" s="36">
        <f>SUMIFS(СВЦЭМ!$I$34:$I$777,СВЦЭМ!$A$34:$A$777,$A325,СВЦЭМ!$B$33:$B$776,E$296)+'СЕТ СН'!$F$16</f>
        <v>0</v>
      </c>
      <c r="F325" s="36">
        <f>SUMIFS(СВЦЭМ!$I$34:$I$777,СВЦЭМ!$A$34:$A$777,$A325,СВЦЭМ!$B$33:$B$776,F$296)+'СЕТ СН'!$F$16</f>
        <v>0</v>
      </c>
      <c r="G325" s="36">
        <f>SUMIFS(СВЦЭМ!$I$34:$I$777,СВЦЭМ!$A$34:$A$777,$A325,СВЦЭМ!$B$33:$B$776,G$296)+'СЕТ СН'!$F$16</f>
        <v>0</v>
      </c>
      <c r="H325" s="36">
        <f>SUMIFS(СВЦЭМ!$I$34:$I$777,СВЦЭМ!$A$34:$A$777,$A325,СВЦЭМ!$B$33:$B$776,H$296)+'СЕТ СН'!$F$16</f>
        <v>0</v>
      </c>
      <c r="I325" s="36">
        <f>SUMIFS(СВЦЭМ!$I$34:$I$777,СВЦЭМ!$A$34:$A$777,$A325,СВЦЭМ!$B$33:$B$776,I$296)+'СЕТ СН'!$F$16</f>
        <v>0</v>
      </c>
      <c r="J325" s="36">
        <f>SUMIFS(СВЦЭМ!$I$34:$I$777,СВЦЭМ!$A$34:$A$777,$A325,СВЦЭМ!$B$33:$B$776,J$296)+'СЕТ СН'!$F$16</f>
        <v>0</v>
      </c>
      <c r="K325" s="36">
        <f>SUMIFS(СВЦЭМ!$I$34:$I$777,СВЦЭМ!$A$34:$A$777,$A325,СВЦЭМ!$B$33:$B$776,K$296)+'СЕТ СН'!$F$16</f>
        <v>0</v>
      </c>
      <c r="L325" s="36">
        <f>SUMIFS(СВЦЭМ!$I$34:$I$777,СВЦЭМ!$A$34:$A$777,$A325,СВЦЭМ!$B$33:$B$776,L$296)+'СЕТ СН'!$F$16</f>
        <v>0</v>
      </c>
      <c r="M325" s="36">
        <f>SUMIFS(СВЦЭМ!$I$34:$I$777,СВЦЭМ!$A$34:$A$777,$A325,СВЦЭМ!$B$33:$B$776,M$296)+'СЕТ СН'!$F$16</f>
        <v>0</v>
      </c>
      <c r="N325" s="36">
        <f>SUMIFS(СВЦЭМ!$I$34:$I$777,СВЦЭМ!$A$34:$A$777,$A325,СВЦЭМ!$B$33:$B$776,N$296)+'СЕТ СН'!$F$16</f>
        <v>0</v>
      </c>
      <c r="O325" s="36">
        <f>SUMIFS(СВЦЭМ!$I$34:$I$777,СВЦЭМ!$A$34:$A$777,$A325,СВЦЭМ!$B$33:$B$776,O$296)+'СЕТ СН'!$F$16</f>
        <v>0</v>
      </c>
      <c r="P325" s="36">
        <f>SUMIFS(СВЦЭМ!$I$34:$I$777,СВЦЭМ!$A$34:$A$777,$A325,СВЦЭМ!$B$33:$B$776,P$296)+'СЕТ СН'!$F$16</f>
        <v>0</v>
      </c>
      <c r="Q325" s="36">
        <f>SUMIFS(СВЦЭМ!$I$34:$I$777,СВЦЭМ!$A$34:$A$777,$A325,СВЦЭМ!$B$33:$B$776,Q$296)+'СЕТ СН'!$F$16</f>
        <v>0</v>
      </c>
      <c r="R325" s="36">
        <f>SUMIFS(СВЦЭМ!$I$34:$I$777,СВЦЭМ!$A$34:$A$777,$A325,СВЦЭМ!$B$33:$B$776,R$296)+'СЕТ СН'!$F$16</f>
        <v>0</v>
      </c>
      <c r="S325" s="36">
        <f>SUMIFS(СВЦЭМ!$I$34:$I$777,СВЦЭМ!$A$34:$A$777,$A325,СВЦЭМ!$B$33:$B$776,S$296)+'СЕТ СН'!$F$16</f>
        <v>0</v>
      </c>
      <c r="T325" s="36">
        <f>SUMIFS(СВЦЭМ!$I$34:$I$777,СВЦЭМ!$A$34:$A$777,$A325,СВЦЭМ!$B$33:$B$776,T$296)+'СЕТ СН'!$F$16</f>
        <v>0</v>
      </c>
      <c r="U325" s="36">
        <f>SUMIFS(СВЦЭМ!$I$34:$I$777,СВЦЭМ!$A$34:$A$777,$A325,СВЦЭМ!$B$33:$B$776,U$296)+'СЕТ СН'!$F$16</f>
        <v>0</v>
      </c>
      <c r="V325" s="36">
        <f>SUMIFS(СВЦЭМ!$I$34:$I$777,СВЦЭМ!$A$34:$A$777,$A325,СВЦЭМ!$B$33:$B$776,V$296)+'СЕТ СН'!$F$16</f>
        <v>0</v>
      </c>
      <c r="W325" s="36">
        <f>SUMIFS(СВЦЭМ!$I$34:$I$777,СВЦЭМ!$A$34:$A$777,$A325,СВЦЭМ!$B$33:$B$776,W$296)+'СЕТ СН'!$F$16</f>
        <v>0</v>
      </c>
      <c r="X325" s="36">
        <f>SUMIFS(СВЦЭМ!$I$34:$I$777,СВЦЭМ!$A$34:$A$777,$A325,СВЦЭМ!$B$33:$B$776,X$296)+'СЕТ СН'!$F$16</f>
        <v>0</v>
      </c>
      <c r="Y325" s="36">
        <f>SUMIFS(СВЦЭМ!$I$34:$I$777,СВЦЭМ!$A$34:$A$777,$A325,СВЦЭМ!$B$33:$B$776,Y$296)+'СЕТ СН'!$F$16</f>
        <v>0</v>
      </c>
    </row>
    <row r="326" spans="1:27" ht="15.75" hidden="1" x14ac:dyDescent="0.2">
      <c r="A326" s="35">
        <f t="shared" si="8"/>
        <v>44195</v>
      </c>
      <c r="B326" s="36">
        <f>SUMIFS(СВЦЭМ!$I$34:$I$777,СВЦЭМ!$A$34:$A$777,$A326,СВЦЭМ!$B$33:$B$776,B$296)+'СЕТ СН'!$F$16</f>
        <v>0</v>
      </c>
      <c r="C326" s="36">
        <f>SUMIFS(СВЦЭМ!$I$34:$I$777,СВЦЭМ!$A$34:$A$777,$A326,СВЦЭМ!$B$33:$B$776,C$296)+'СЕТ СН'!$F$16</f>
        <v>0</v>
      </c>
      <c r="D326" s="36">
        <f>SUMIFS(СВЦЭМ!$I$34:$I$777,СВЦЭМ!$A$34:$A$777,$A326,СВЦЭМ!$B$33:$B$776,D$296)+'СЕТ СН'!$F$16</f>
        <v>0</v>
      </c>
      <c r="E326" s="36">
        <f>SUMIFS(СВЦЭМ!$I$34:$I$777,СВЦЭМ!$A$34:$A$777,$A326,СВЦЭМ!$B$33:$B$776,E$296)+'СЕТ СН'!$F$16</f>
        <v>0</v>
      </c>
      <c r="F326" s="36">
        <f>SUMIFS(СВЦЭМ!$I$34:$I$777,СВЦЭМ!$A$34:$A$777,$A326,СВЦЭМ!$B$33:$B$776,F$296)+'СЕТ СН'!$F$16</f>
        <v>0</v>
      </c>
      <c r="G326" s="36">
        <f>SUMIFS(СВЦЭМ!$I$34:$I$777,СВЦЭМ!$A$34:$A$777,$A326,СВЦЭМ!$B$33:$B$776,G$296)+'СЕТ СН'!$F$16</f>
        <v>0</v>
      </c>
      <c r="H326" s="36">
        <f>SUMIFS(СВЦЭМ!$I$34:$I$777,СВЦЭМ!$A$34:$A$777,$A326,СВЦЭМ!$B$33:$B$776,H$296)+'СЕТ СН'!$F$16</f>
        <v>0</v>
      </c>
      <c r="I326" s="36">
        <f>SUMIFS(СВЦЭМ!$I$34:$I$777,СВЦЭМ!$A$34:$A$777,$A326,СВЦЭМ!$B$33:$B$776,I$296)+'СЕТ СН'!$F$16</f>
        <v>0</v>
      </c>
      <c r="J326" s="36">
        <f>SUMIFS(СВЦЭМ!$I$34:$I$777,СВЦЭМ!$A$34:$A$777,$A326,СВЦЭМ!$B$33:$B$776,J$296)+'СЕТ СН'!$F$16</f>
        <v>0</v>
      </c>
      <c r="K326" s="36">
        <f>SUMIFS(СВЦЭМ!$I$34:$I$777,СВЦЭМ!$A$34:$A$777,$A326,СВЦЭМ!$B$33:$B$776,K$296)+'СЕТ СН'!$F$16</f>
        <v>0</v>
      </c>
      <c r="L326" s="36">
        <f>SUMIFS(СВЦЭМ!$I$34:$I$777,СВЦЭМ!$A$34:$A$777,$A326,СВЦЭМ!$B$33:$B$776,L$296)+'СЕТ СН'!$F$16</f>
        <v>0</v>
      </c>
      <c r="M326" s="36">
        <f>SUMIFS(СВЦЭМ!$I$34:$I$777,СВЦЭМ!$A$34:$A$777,$A326,СВЦЭМ!$B$33:$B$776,M$296)+'СЕТ СН'!$F$16</f>
        <v>0</v>
      </c>
      <c r="N326" s="36">
        <f>SUMIFS(СВЦЭМ!$I$34:$I$777,СВЦЭМ!$A$34:$A$777,$A326,СВЦЭМ!$B$33:$B$776,N$296)+'СЕТ СН'!$F$16</f>
        <v>0</v>
      </c>
      <c r="O326" s="36">
        <f>SUMIFS(СВЦЭМ!$I$34:$I$777,СВЦЭМ!$A$34:$A$777,$A326,СВЦЭМ!$B$33:$B$776,O$296)+'СЕТ СН'!$F$16</f>
        <v>0</v>
      </c>
      <c r="P326" s="36">
        <f>SUMIFS(СВЦЭМ!$I$34:$I$777,СВЦЭМ!$A$34:$A$777,$A326,СВЦЭМ!$B$33:$B$776,P$296)+'СЕТ СН'!$F$16</f>
        <v>0</v>
      </c>
      <c r="Q326" s="36">
        <f>SUMIFS(СВЦЭМ!$I$34:$I$777,СВЦЭМ!$A$34:$A$777,$A326,СВЦЭМ!$B$33:$B$776,Q$296)+'СЕТ СН'!$F$16</f>
        <v>0</v>
      </c>
      <c r="R326" s="36">
        <f>SUMIFS(СВЦЭМ!$I$34:$I$777,СВЦЭМ!$A$34:$A$777,$A326,СВЦЭМ!$B$33:$B$776,R$296)+'СЕТ СН'!$F$16</f>
        <v>0</v>
      </c>
      <c r="S326" s="36">
        <f>SUMIFS(СВЦЭМ!$I$34:$I$777,СВЦЭМ!$A$34:$A$777,$A326,СВЦЭМ!$B$33:$B$776,S$296)+'СЕТ СН'!$F$16</f>
        <v>0</v>
      </c>
      <c r="T326" s="36">
        <f>SUMIFS(СВЦЭМ!$I$34:$I$777,СВЦЭМ!$A$34:$A$777,$A326,СВЦЭМ!$B$33:$B$776,T$296)+'СЕТ СН'!$F$16</f>
        <v>0</v>
      </c>
      <c r="U326" s="36">
        <f>SUMIFS(СВЦЭМ!$I$34:$I$777,СВЦЭМ!$A$34:$A$777,$A326,СВЦЭМ!$B$33:$B$776,U$296)+'СЕТ СН'!$F$16</f>
        <v>0</v>
      </c>
      <c r="V326" s="36">
        <f>SUMIFS(СВЦЭМ!$I$34:$I$777,СВЦЭМ!$A$34:$A$777,$A326,СВЦЭМ!$B$33:$B$776,V$296)+'СЕТ СН'!$F$16</f>
        <v>0</v>
      </c>
      <c r="W326" s="36">
        <f>SUMIFS(СВЦЭМ!$I$34:$I$777,СВЦЭМ!$A$34:$A$777,$A326,СВЦЭМ!$B$33:$B$776,W$296)+'СЕТ СН'!$F$16</f>
        <v>0</v>
      </c>
      <c r="X326" s="36">
        <f>SUMIFS(СВЦЭМ!$I$34:$I$777,СВЦЭМ!$A$34:$A$777,$A326,СВЦЭМ!$B$33:$B$776,X$296)+'СЕТ СН'!$F$16</f>
        <v>0</v>
      </c>
      <c r="Y326" s="36">
        <f>SUMIFS(СВЦЭМ!$I$34:$I$777,СВЦЭМ!$A$34:$A$777,$A326,СВЦЭМ!$B$33:$B$776,Y$296)+'СЕТ СН'!$F$16</f>
        <v>0</v>
      </c>
    </row>
    <row r="327" spans="1:27" ht="15.75" hidden="1" x14ac:dyDescent="0.2">
      <c r="A327" s="35">
        <f t="shared" si="8"/>
        <v>44196</v>
      </c>
      <c r="B327" s="36">
        <f>SUMIFS(СВЦЭМ!$I$34:$I$777,СВЦЭМ!$A$34:$A$777,$A327,СВЦЭМ!$B$33:$B$776,B$296)+'СЕТ СН'!$F$16</f>
        <v>0</v>
      </c>
      <c r="C327" s="36">
        <f>SUMIFS(СВЦЭМ!$I$34:$I$777,СВЦЭМ!$A$34:$A$777,$A327,СВЦЭМ!$B$33:$B$776,C$296)+'СЕТ СН'!$F$16</f>
        <v>0</v>
      </c>
      <c r="D327" s="36">
        <f>SUMIFS(СВЦЭМ!$I$34:$I$777,СВЦЭМ!$A$34:$A$777,$A327,СВЦЭМ!$B$33:$B$776,D$296)+'СЕТ СН'!$F$16</f>
        <v>0</v>
      </c>
      <c r="E327" s="36">
        <f>SUMIFS(СВЦЭМ!$I$34:$I$777,СВЦЭМ!$A$34:$A$777,$A327,СВЦЭМ!$B$33:$B$776,E$296)+'СЕТ СН'!$F$16</f>
        <v>0</v>
      </c>
      <c r="F327" s="36">
        <f>SUMIFS(СВЦЭМ!$I$34:$I$777,СВЦЭМ!$A$34:$A$777,$A327,СВЦЭМ!$B$33:$B$776,F$296)+'СЕТ СН'!$F$16</f>
        <v>0</v>
      </c>
      <c r="G327" s="36">
        <f>SUMIFS(СВЦЭМ!$I$34:$I$777,СВЦЭМ!$A$34:$A$777,$A327,СВЦЭМ!$B$33:$B$776,G$296)+'СЕТ СН'!$F$16</f>
        <v>0</v>
      </c>
      <c r="H327" s="36">
        <f>SUMIFS(СВЦЭМ!$I$34:$I$777,СВЦЭМ!$A$34:$A$777,$A327,СВЦЭМ!$B$33:$B$776,H$296)+'СЕТ СН'!$F$16</f>
        <v>0</v>
      </c>
      <c r="I327" s="36">
        <f>SUMIFS(СВЦЭМ!$I$34:$I$777,СВЦЭМ!$A$34:$A$777,$A327,СВЦЭМ!$B$33:$B$776,I$296)+'СЕТ СН'!$F$16</f>
        <v>0</v>
      </c>
      <c r="J327" s="36">
        <f>SUMIFS(СВЦЭМ!$I$34:$I$777,СВЦЭМ!$A$34:$A$777,$A327,СВЦЭМ!$B$33:$B$776,J$296)+'СЕТ СН'!$F$16</f>
        <v>0</v>
      </c>
      <c r="K327" s="36">
        <f>SUMIFS(СВЦЭМ!$I$34:$I$777,СВЦЭМ!$A$34:$A$777,$A327,СВЦЭМ!$B$33:$B$776,K$296)+'СЕТ СН'!$F$16</f>
        <v>0</v>
      </c>
      <c r="L327" s="36">
        <f>SUMIFS(СВЦЭМ!$I$34:$I$777,СВЦЭМ!$A$34:$A$777,$A327,СВЦЭМ!$B$33:$B$776,L$296)+'СЕТ СН'!$F$16</f>
        <v>0</v>
      </c>
      <c r="M327" s="36">
        <f>SUMIFS(СВЦЭМ!$I$34:$I$777,СВЦЭМ!$A$34:$A$777,$A327,СВЦЭМ!$B$33:$B$776,M$296)+'СЕТ СН'!$F$16</f>
        <v>0</v>
      </c>
      <c r="N327" s="36">
        <f>SUMIFS(СВЦЭМ!$I$34:$I$777,СВЦЭМ!$A$34:$A$777,$A327,СВЦЭМ!$B$33:$B$776,N$296)+'СЕТ СН'!$F$16</f>
        <v>0</v>
      </c>
      <c r="O327" s="36">
        <f>SUMIFS(СВЦЭМ!$I$34:$I$777,СВЦЭМ!$A$34:$A$777,$A327,СВЦЭМ!$B$33:$B$776,O$296)+'СЕТ СН'!$F$16</f>
        <v>0</v>
      </c>
      <c r="P327" s="36">
        <f>SUMIFS(СВЦЭМ!$I$34:$I$777,СВЦЭМ!$A$34:$A$777,$A327,СВЦЭМ!$B$33:$B$776,P$296)+'СЕТ СН'!$F$16</f>
        <v>0</v>
      </c>
      <c r="Q327" s="36">
        <f>SUMIFS(СВЦЭМ!$I$34:$I$777,СВЦЭМ!$A$34:$A$777,$A327,СВЦЭМ!$B$33:$B$776,Q$296)+'СЕТ СН'!$F$16</f>
        <v>0</v>
      </c>
      <c r="R327" s="36">
        <f>SUMIFS(СВЦЭМ!$I$34:$I$777,СВЦЭМ!$A$34:$A$777,$A327,СВЦЭМ!$B$33:$B$776,R$296)+'СЕТ СН'!$F$16</f>
        <v>0</v>
      </c>
      <c r="S327" s="36">
        <f>SUMIFS(СВЦЭМ!$I$34:$I$777,СВЦЭМ!$A$34:$A$777,$A327,СВЦЭМ!$B$33:$B$776,S$296)+'СЕТ СН'!$F$16</f>
        <v>0</v>
      </c>
      <c r="T327" s="36">
        <f>SUMIFS(СВЦЭМ!$I$34:$I$777,СВЦЭМ!$A$34:$A$777,$A327,СВЦЭМ!$B$33:$B$776,T$296)+'СЕТ СН'!$F$16</f>
        <v>0</v>
      </c>
      <c r="U327" s="36">
        <f>SUMIFS(СВЦЭМ!$I$34:$I$777,СВЦЭМ!$A$34:$A$777,$A327,СВЦЭМ!$B$33:$B$776,U$296)+'СЕТ СН'!$F$16</f>
        <v>0</v>
      </c>
      <c r="V327" s="36">
        <f>SUMIFS(СВЦЭМ!$I$34:$I$777,СВЦЭМ!$A$34:$A$777,$A327,СВЦЭМ!$B$33:$B$776,V$296)+'СЕТ СН'!$F$16</f>
        <v>0</v>
      </c>
      <c r="W327" s="36">
        <f>SUMIFS(СВЦЭМ!$I$34:$I$777,СВЦЭМ!$A$34:$A$777,$A327,СВЦЭМ!$B$33:$B$776,W$296)+'СЕТ СН'!$F$16</f>
        <v>0</v>
      </c>
      <c r="X327" s="36">
        <f>SUMIFS(СВЦЭМ!$I$34:$I$777,СВЦЭМ!$A$34:$A$777,$A327,СВЦЭМ!$B$33:$B$776,X$296)+'СЕТ СН'!$F$16</f>
        <v>0</v>
      </c>
      <c r="Y327" s="36">
        <f>SUMIFS(СВЦЭМ!$I$34:$I$777,СВЦЭМ!$A$34:$A$777,$A327,СВЦЭМ!$B$33:$B$776,Y$296)+'СЕТ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6" t="s">
        <v>7</v>
      </c>
      <c r="B329" s="130" t="s">
        <v>119</v>
      </c>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2"/>
    </row>
    <row r="330" spans="1:27" ht="12.75" hidden="1" customHeight="1" x14ac:dyDescent="0.2">
      <c r="A330" s="137"/>
      <c r="B330" s="133"/>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5"/>
    </row>
    <row r="331" spans="1:27" s="46" customFormat="1" ht="12.75" hidden="1" customHeight="1" x14ac:dyDescent="0.2">
      <c r="A331" s="138"/>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01.12.2020</v>
      </c>
      <c r="B332" s="36">
        <f>SUMIFS(СВЦЭМ!$J$34:$J$777,СВЦЭМ!$A$34:$A$777,$A332,СВЦЭМ!$B$33:$B$776,B$331)+'СЕТ СН'!$F$16</f>
        <v>0</v>
      </c>
      <c r="C332" s="36">
        <f>SUMIFS(СВЦЭМ!$J$34:$J$777,СВЦЭМ!$A$34:$A$777,$A332,СВЦЭМ!$B$33:$B$776,C$331)+'СЕТ СН'!$F$16</f>
        <v>0</v>
      </c>
      <c r="D332" s="36">
        <f>SUMIFS(СВЦЭМ!$J$34:$J$777,СВЦЭМ!$A$34:$A$777,$A332,СВЦЭМ!$B$33:$B$776,D$331)+'СЕТ СН'!$F$16</f>
        <v>0</v>
      </c>
      <c r="E332" s="36">
        <f>SUMIFS(СВЦЭМ!$J$34:$J$777,СВЦЭМ!$A$34:$A$777,$A332,СВЦЭМ!$B$33:$B$776,E$331)+'СЕТ СН'!$F$16</f>
        <v>0</v>
      </c>
      <c r="F332" s="36">
        <f>SUMIFS(СВЦЭМ!$J$34:$J$777,СВЦЭМ!$A$34:$A$777,$A332,СВЦЭМ!$B$33:$B$776,F$331)+'СЕТ СН'!$F$16</f>
        <v>0</v>
      </c>
      <c r="G332" s="36">
        <f>SUMIFS(СВЦЭМ!$J$34:$J$777,СВЦЭМ!$A$34:$A$777,$A332,СВЦЭМ!$B$33:$B$776,G$331)+'СЕТ СН'!$F$16</f>
        <v>0</v>
      </c>
      <c r="H332" s="36">
        <f>SUMIFS(СВЦЭМ!$J$34:$J$777,СВЦЭМ!$A$34:$A$777,$A332,СВЦЭМ!$B$33:$B$776,H$331)+'СЕТ СН'!$F$16</f>
        <v>0</v>
      </c>
      <c r="I332" s="36">
        <f>SUMIFS(СВЦЭМ!$J$34:$J$777,СВЦЭМ!$A$34:$A$777,$A332,СВЦЭМ!$B$33:$B$776,I$331)+'СЕТ СН'!$F$16</f>
        <v>0</v>
      </c>
      <c r="J332" s="36">
        <f>SUMIFS(СВЦЭМ!$J$34:$J$777,СВЦЭМ!$A$34:$A$777,$A332,СВЦЭМ!$B$33:$B$776,J$331)+'СЕТ СН'!$F$16</f>
        <v>0</v>
      </c>
      <c r="K332" s="36">
        <f>SUMIFS(СВЦЭМ!$J$34:$J$777,СВЦЭМ!$A$34:$A$777,$A332,СВЦЭМ!$B$33:$B$776,K$331)+'СЕТ СН'!$F$16</f>
        <v>0</v>
      </c>
      <c r="L332" s="36">
        <f>SUMIFS(СВЦЭМ!$J$34:$J$777,СВЦЭМ!$A$34:$A$777,$A332,СВЦЭМ!$B$33:$B$776,L$331)+'СЕТ СН'!$F$16</f>
        <v>0</v>
      </c>
      <c r="M332" s="36">
        <f>SUMIFS(СВЦЭМ!$J$34:$J$777,СВЦЭМ!$A$34:$A$777,$A332,СВЦЭМ!$B$33:$B$776,M$331)+'СЕТ СН'!$F$16</f>
        <v>0</v>
      </c>
      <c r="N332" s="36">
        <f>SUMIFS(СВЦЭМ!$J$34:$J$777,СВЦЭМ!$A$34:$A$777,$A332,СВЦЭМ!$B$33:$B$776,N$331)+'СЕТ СН'!$F$16</f>
        <v>0</v>
      </c>
      <c r="O332" s="36">
        <f>SUMIFS(СВЦЭМ!$J$34:$J$777,СВЦЭМ!$A$34:$A$777,$A332,СВЦЭМ!$B$33:$B$776,O$331)+'СЕТ СН'!$F$16</f>
        <v>0</v>
      </c>
      <c r="P332" s="36">
        <f>SUMIFS(СВЦЭМ!$J$34:$J$777,СВЦЭМ!$A$34:$A$777,$A332,СВЦЭМ!$B$33:$B$776,P$331)+'СЕТ СН'!$F$16</f>
        <v>0</v>
      </c>
      <c r="Q332" s="36">
        <f>SUMIFS(СВЦЭМ!$J$34:$J$777,СВЦЭМ!$A$34:$A$777,$A332,СВЦЭМ!$B$33:$B$776,Q$331)+'СЕТ СН'!$F$16</f>
        <v>0</v>
      </c>
      <c r="R332" s="36">
        <f>SUMIFS(СВЦЭМ!$J$34:$J$777,СВЦЭМ!$A$34:$A$777,$A332,СВЦЭМ!$B$33:$B$776,R$331)+'СЕТ СН'!$F$16</f>
        <v>0</v>
      </c>
      <c r="S332" s="36">
        <f>SUMIFS(СВЦЭМ!$J$34:$J$777,СВЦЭМ!$A$34:$A$777,$A332,СВЦЭМ!$B$33:$B$776,S$331)+'СЕТ СН'!$F$16</f>
        <v>0</v>
      </c>
      <c r="T332" s="36">
        <f>SUMIFS(СВЦЭМ!$J$34:$J$777,СВЦЭМ!$A$34:$A$777,$A332,СВЦЭМ!$B$33:$B$776,T$331)+'СЕТ СН'!$F$16</f>
        <v>0</v>
      </c>
      <c r="U332" s="36">
        <f>SUMIFS(СВЦЭМ!$J$34:$J$777,СВЦЭМ!$A$34:$A$777,$A332,СВЦЭМ!$B$33:$B$776,U$331)+'СЕТ СН'!$F$16</f>
        <v>0</v>
      </c>
      <c r="V332" s="36">
        <f>SUMIFS(СВЦЭМ!$J$34:$J$777,СВЦЭМ!$A$34:$A$777,$A332,СВЦЭМ!$B$33:$B$776,V$331)+'СЕТ СН'!$F$16</f>
        <v>0</v>
      </c>
      <c r="W332" s="36">
        <f>SUMIFS(СВЦЭМ!$J$34:$J$777,СВЦЭМ!$A$34:$A$777,$A332,СВЦЭМ!$B$33:$B$776,W$331)+'СЕТ СН'!$F$16</f>
        <v>0</v>
      </c>
      <c r="X332" s="36">
        <f>SUMIFS(СВЦЭМ!$J$34:$J$777,СВЦЭМ!$A$34:$A$777,$A332,СВЦЭМ!$B$33:$B$776,X$331)+'СЕТ СН'!$F$16</f>
        <v>0</v>
      </c>
      <c r="Y332" s="36">
        <f>SUMIFS(СВЦЭМ!$J$34:$J$777,СВЦЭМ!$A$34:$A$777,$A332,СВЦЭМ!$B$33:$B$776,Y$331)+'СЕТ СН'!$F$16</f>
        <v>0</v>
      </c>
      <c r="AA332" s="45"/>
    </row>
    <row r="333" spans="1:27" ht="15.75" hidden="1" x14ac:dyDescent="0.2">
      <c r="A333" s="35">
        <f>A332+1</f>
        <v>44167</v>
      </c>
      <c r="B333" s="36">
        <f>SUMIFS(СВЦЭМ!$J$34:$J$777,СВЦЭМ!$A$34:$A$777,$A333,СВЦЭМ!$B$33:$B$776,B$331)+'СЕТ СН'!$F$16</f>
        <v>0</v>
      </c>
      <c r="C333" s="36">
        <f>SUMIFS(СВЦЭМ!$J$34:$J$777,СВЦЭМ!$A$34:$A$777,$A333,СВЦЭМ!$B$33:$B$776,C$331)+'СЕТ СН'!$F$16</f>
        <v>0</v>
      </c>
      <c r="D333" s="36">
        <f>SUMIFS(СВЦЭМ!$J$34:$J$777,СВЦЭМ!$A$34:$A$777,$A333,СВЦЭМ!$B$33:$B$776,D$331)+'СЕТ СН'!$F$16</f>
        <v>0</v>
      </c>
      <c r="E333" s="36">
        <f>SUMIFS(СВЦЭМ!$J$34:$J$777,СВЦЭМ!$A$34:$A$777,$A333,СВЦЭМ!$B$33:$B$776,E$331)+'СЕТ СН'!$F$16</f>
        <v>0</v>
      </c>
      <c r="F333" s="36">
        <f>SUMIFS(СВЦЭМ!$J$34:$J$777,СВЦЭМ!$A$34:$A$777,$A333,СВЦЭМ!$B$33:$B$776,F$331)+'СЕТ СН'!$F$16</f>
        <v>0</v>
      </c>
      <c r="G333" s="36">
        <f>SUMIFS(СВЦЭМ!$J$34:$J$777,СВЦЭМ!$A$34:$A$777,$A333,СВЦЭМ!$B$33:$B$776,G$331)+'СЕТ СН'!$F$16</f>
        <v>0</v>
      </c>
      <c r="H333" s="36">
        <f>SUMIFS(СВЦЭМ!$J$34:$J$777,СВЦЭМ!$A$34:$A$777,$A333,СВЦЭМ!$B$33:$B$776,H$331)+'СЕТ СН'!$F$16</f>
        <v>0</v>
      </c>
      <c r="I333" s="36">
        <f>SUMIFS(СВЦЭМ!$J$34:$J$777,СВЦЭМ!$A$34:$A$777,$A333,СВЦЭМ!$B$33:$B$776,I$331)+'СЕТ СН'!$F$16</f>
        <v>0</v>
      </c>
      <c r="J333" s="36">
        <f>SUMIFS(СВЦЭМ!$J$34:$J$777,СВЦЭМ!$A$34:$A$777,$A333,СВЦЭМ!$B$33:$B$776,J$331)+'СЕТ СН'!$F$16</f>
        <v>0</v>
      </c>
      <c r="K333" s="36">
        <f>SUMIFS(СВЦЭМ!$J$34:$J$777,СВЦЭМ!$A$34:$A$777,$A333,СВЦЭМ!$B$33:$B$776,K$331)+'СЕТ СН'!$F$16</f>
        <v>0</v>
      </c>
      <c r="L333" s="36">
        <f>SUMIFS(СВЦЭМ!$J$34:$J$777,СВЦЭМ!$A$34:$A$777,$A333,СВЦЭМ!$B$33:$B$776,L$331)+'СЕТ СН'!$F$16</f>
        <v>0</v>
      </c>
      <c r="M333" s="36">
        <f>SUMIFS(СВЦЭМ!$J$34:$J$777,СВЦЭМ!$A$34:$A$777,$A333,СВЦЭМ!$B$33:$B$776,M$331)+'СЕТ СН'!$F$16</f>
        <v>0</v>
      </c>
      <c r="N333" s="36">
        <f>SUMIFS(СВЦЭМ!$J$34:$J$777,СВЦЭМ!$A$34:$A$777,$A333,СВЦЭМ!$B$33:$B$776,N$331)+'СЕТ СН'!$F$16</f>
        <v>0</v>
      </c>
      <c r="O333" s="36">
        <f>SUMIFS(СВЦЭМ!$J$34:$J$777,СВЦЭМ!$A$34:$A$777,$A333,СВЦЭМ!$B$33:$B$776,O$331)+'СЕТ СН'!$F$16</f>
        <v>0</v>
      </c>
      <c r="P333" s="36">
        <f>SUMIFS(СВЦЭМ!$J$34:$J$777,СВЦЭМ!$A$34:$A$777,$A333,СВЦЭМ!$B$33:$B$776,P$331)+'СЕТ СН'!$F$16</f>
        <v>0</v>
      </c>
      <c r="Q333" s="36">
        <f>SUMIFS(СВЦЭМ!$J$34:$J$777,СВЦЭМ!$A$34:$A$777,$A333,СВЦЭМ!$B$33:$B$776,Q$331)+'СЕТ СН'!$F$16</f>
        <v>0</v>
      </c>
      <c r="R333" s="36">
        <f>SUMIFS(СВЦЭМ!$J$34:$J$777,СВЦЭМ!$A$34:$A$777,$A333,СВЦЭМ!$B$33:$B$776,R$331)+'СЕТ СН'!$F$16</f>
        <v>0</v>
      </c>
      <c r="S333" s="36">
        <f>SUMIFS(СВЦЭМ!$J$34:$J$777,СВЦЭМ!$A$34:$A$777,$A333,СВЦЭМ!$B$33:$B$776,S$331)+'СЕТ СН'!$F$16</f>
        <v>0</v>
      </c>
      <c r="T333" s="36">
        <f>SUMIFS(СВЦЭМ!$J$34:$J$777,СВЦЭМ!$A$34:$A$777,$A333,СВЦЭМ!$B$33:$B$776,T$331)+'СЕТ СН'!$F$16</f>
        <v>0</v>
      </c>
      <c r="U333" s="36">
        <f>SUMIFS(СВЦЭМ!$J$34:$J$777,СВЦЭМ!$A$34:$A$777,$A333,СВЦЭМ!$B$33:$B$776,U$331)+'СЕТ СН'!$F$16</f>
        <v>0</v>
      </c>
      <c r="V333" s="36">
        <f>SUMIFS(СВЦЭМ!$J$34:$J$777,СВЦЭМ!$A$34:$A$777,$A333,СВЦЭМ!$B$33:$B$776,V$331)+'СЕТ СН'!$F$16</f>
        <v>0</v>
      </c>
      <c r="W333" s="36">
        <f>SUMIFS(СВЦЭМ!$J$34:$J$777,СВЦЭМ!$A$34:$A$777,$A333,СВЦЭМ!$B$33:$B$776,W$331)+'СЕТ СН'!$F$16</f>
        <v>0</v>
      </c>
      <c r="X333" s="36">
        <f>SUMIFS(СВЦЭМ!$J$34:$J$777,СВЦЭМ!$A$34:$A$777,$A333,СВЦЭМ!$B$33:$B$776,X$331)+'СЕТ СН'!$F$16</f>
        <v>0</v>
      </c>
      <c r="Y333" s="36">
        <f>SUMIFS(СВЦЭМ!$J$34:$J$777,СВЦЭМ!$A$34:$A$777,$A333,СВЦЭМ!$B$33:$B$776,Y$331)+'СЕТ СН'!$F$16</f>
        <v>0</v>
      </c>
    </row>
    <row r="334" spans="1:27" ht="15.75" hidden="1" x14ac:dyDescent="0.2">
      <c r="A334" s="35">
        <f t="shared" ref="A334:A362" si="9">A333+1</f>
        <v>44168</v>
      </c>
      <c r="B334" s="36">
        <f>SUMIFS(СВЦЭМ!$J$34:$J$777,СВЦЭМ!$A$34:$A$777,$A334,СВЦЭМ!$B$33:$B$776,B$331)+'СЕТ СН'!$F$16</f>
        <v>0</v>
      </c>
      <c r="C334" s="36">
        <f>SUMIFS(СВЦЭМ!$J$34:$J$777,СВЦЭМ!$A$34:$A$777,$A334,СВЦЭМ!$B$33:$B$776,C$331)+'СЕТ СН'!$F$16</f>
        <v>0</v>
      </c>
      <c r="D334" s="36">
        <f>SUMIFS(СВЦЭМ!$J$34:$J$777,СВЦЭМ!$A$34:$A$777,$A334,СВЦЭМ!$B$33:$B$776,D$331)+'СЕТ СН'!$F$16</f>
        <v>0</v>
      </c>
      <c r="E334" s="36">
        <f>SUMIFS(СВЦЭМ!$J$34:$J$777,СВЦЭМ!$A$34:$A$777,$A334,СВЦЭМ!$B$33:$B$776,E$331)+'СЕТ СН'!$F$16</f>
        <v>0</v>
      </c>
      <c r="F334" s="36">
        <f>SUMIFS(СВЦЭМ!$J$34:$J$777,СВЦЭМ!$A$34:$A$777,$A334,СВЦЭМ!$B$33:$B$776,F$331)+'СЕТ СН'!$F$16</f>
        <v>0</v>
      </c>
      <c r="G334" s="36">
        <f>SUMIFS(СВЦЭМ!$J$34:$J$777,СВЦЭМ!$A$34:$A$777,$A334,СВЦЭМ!$B$33:$B$776,G$331)+'СЕТ СН'!$F$16</f>
        <v>0</v>
      </c>
      <c r="H334" s="36">
        <f>SUMIFS(СВЦЭМ!$J$34:$J$777,СВЦЭМ!$A$34:$A$777,$A334,СВЦЭМ!$B$33:$B$776,H$331)+'СЕТ СН'!$F$16</f>
        <v>0</v>
      </c>
      <c r="I334" s="36">
        <f>SUMIFS(СВЦЭМ!$J$34:$J$777,СВЦЭМ!$A$34:$A$777,$A334,СВЦЭМ!$B$33:$B$776,I$331)+'СЕТ СН'!$F$16</f>
        <v>0</v>
      </c>
      <c r="J334" s="36">
        <f>SUMIFS(СВЦЭМ!$J$34:$J$777,СВЦЭМ!$A$34:$A$777,$A334,СВЦЭМ!$B$33:$B$776,J$331)+'СЕТ СН'!$F$16</f>
        <v>0</v>
      </c>
      <c r="K334" s="36">
        <f>SUMIFS(СВЦЭМ!$J$34:$J$777,СВЦЭМ!$A$34:$A$777,$A334,СВЦЭМ!$B$33:$B$776,K$331)+'СЕТ СН'!$F$16</f>
        <v>0</v>
      </c>
      <c r="L334" s="36">
        <f>SUMIFS(СВЦЭМ!$J$34:$J$777,СВЦЭМ!$A$34:$A$777,$A334,СВЦЭМ!$B$33:$B$776,L$331)+'СЕТ СН'!$F$16</f>
        <v>0</v>
      </c>
      <c r="M334" s="36">
        <f>SUMIFS(СВЦЭМ!$J$34:$J$777,СВЦЭМ!$A$34:$A$777,$A334,СВЦЭМ!$B$33:$B$776,M$331)+'СЕТ СН'!$F$16</f>
        <v>0</v>
      </c>
      <c r="N334" s="36">
        <f>SUMIFS(СВЦЭМ!$J$34:$J$777,СВЦЭМ!$A$34:$A$777,$A334,СВЦЭМ!$B$33:$B$776,N$331)+'СЕТ СН'!$F$16</f>
        <v>0</v>
      </c>
      <c r="O334" s="36">
        <f>SUMIFS(СВЦЭМ!$J$34:$J$777,СВЦЭМ!$A$34:$A$777,$A334,СВЦЭМ!$B$33:$B$776,O$331)+'СЕТ СН'!$F$16</f>
        <v>0</v>
      </c>
      <c r="P334" s="36">
        <f>SUMIFS(СВЦЭМ!$J$34:$J$777,СВЦЭМ!$A$34:$A$777,$A334,СВЦЭМ!$B$33:$B$776,P$331)+'СЕТ СН'!$F$16</f>
        <v>0</v>
      </c>
      <c r="Q334" s="36">
        <f>SUMIFS(СВЦЭМ!$J$34:$J$777,СВЦЭМ!$A$34:$A$777,$A334,СВЦЭМ!$B$33:$B$776,Q$331)+'СЕТ СН'!$F$16</f>
        <v>0</v>
      </c>
      <c r="R334" s="36">
        <f>SUMIFS(СВЦЭМ!$J$34:$J$777,СВЦЭМ!$A$34:$A$777,$A334,СВЦЭМ!$B$33:$B$776,R$331)+'СЕТ СН'!$F$16</f>
        <v>0</v>
      </c>
      <c r="S334" s="36">
        <f>SUMIFS(СВЦЭМ!$J$34:$J$777,СВЦЭМ!$A$34:$A$777,$A334,СВЦЭМ!$B$33:$B$776,S$331)+'СЕТ СН'!$F$16</f>
        <v>0</v>
      </c>
      <c r="T334" s="36">
        <f>SUMIFS(СВЦЭМ!$J$34:$J$777,СВЦЭМ!$A$34:$A$777,$A334,СВЦЭМ!$B$33:$B$776,T$331)+'СЕТ СН'!$F$16</f>
        <v>0</v>
      </c>
      <c r="U334" s="36">
        <f>SUMIFS(СВЦЭМ!$J$34:$J$777,СВЦЭМ!$A$34:$A$777,$A334,СВЦЭМ!$B$33:$B$776,U$331)+'СЕТ СН'!$F$16</f>
        <v>0</v>
      </c>
      <c r="V334" s="36">
        <f>SUMIFS(СВЦЭМ!$J$34:$J$777,СВЦЭМ!$A$34:$A$777,$A334,СВЦЭМ!$B$33:$B$776,V$331)+'СЕТ СН'!$F$16</f>
        <v>0</v>
      </c>
      <c r="W334" s="36">
        <f>SUMIFS(СВЦЭМ!$J$34:$J$777,СВЦЭМ!$A$34:$A$777,$A334,СВЦЭМ!$B$33:$B$776,W$331)+'СЕТ СН'!$F$16</f>
        <v>0</v>
      </c>
      <c r="X334" s="36">
        <f>SUMIFS(СВЦЭМ!$J$34:$J$777,СВЦЭМ!$A$34:$A$777,$A334,СВЦЭМ!$B$33:$B$776,X$331)+'СЕТ СН'!$F$16</f>
        <v>0</v>
      </c>
      <c r="Y334" s="36">
        <f>SUMIFS(СВЦЭМ!$J$34:$J$777,СВЦЭМ!$A$34:$A$777,$A334,СВЦЭМ!$B$33:$B$776,Y$331)+'СЕТ СН'!$F$16</f>
        <v>0</v>
      </c>
    </row>
    <row r="335" spans="1:27" ht="15.75" hidden="1" x14ac:dyDescent="0.2">
      <c r="A335" s="35">
        <f t="shared" si="9"/>
        <v>44169</v>
      </c>
      <c r="B335" s="36">
        <f>SUMIFS(СВЦЭМ!$J$34:$J$777,СВЦЭМ!$A$34:$A$777,$A335,СВЦЭМ!$B$33:$B$776,B$331)+'СЕТ СН'!$F$16</f>
        <v>0</v>
      </c>
      <c r="C335" s="36">
        <f>SUMIFS(СВЦЭМ!$J$34:$J$777,СВЦЭМ!$A$34:$A$777,$A335,СВЦЭМ!$B$33:$B$776,C$331)+'СЕТ СН'!$F$16</f>
        <v>0</v>
      </c>
      <c r="D335" s="36">
        <f>SUMIFS(СВЦЭМ!$J$34:$J$777,СВЦЭМ!$A$34:$A$777,$A335,СВЦЭМ!$B$33:$B$776,D$331)+'СЕТ СН'!$F$16</f>
        <v>0</v>
      </c>
      <c r="E335" s="36">
        <f>SUMIFS(СВЦЭМ!$J$34:$J$777,СВЦЭМ!$A$34:$A$777,$A335,СВЦЭМ!$B$33:$B$776,E$331)+'СЕТ СН'!$F$16</f>
        <v>0</v>
      </c>
      <c r="F335" s="36">
        <f>SUMIFS(СВЦЭМ!$J$34:$J$777,СВЦЭМ!$A$34:$A$777,$A335,СВЦЭМ!$B$33:$B$776,F$331)+'СЕТ СН'!$F$16</f>
        <v>0</v>
      </c>
      <c r="G335" s="36">
        <f>SUMIFS(СВЦЭМ!$J$34:$J$777,СВЦЭМ!$A$34:$A$777,$A335,СВЦЭМ!$B$33:$B$776,G$331)+'СЕТ СН'!$F$16</f>
        <v>0</v>
      </c>
      <c r="H335" s="36">
        <f>SUMIFS(СВЦЭМ!$J$34:$J$777,СВЦЭМ!$A$34:$A$777,$A335,СВЦЭМ!$B$33:$B$776,H$331)+'СЕТ СН'!$F$16</f>
        <v>0</v>
      </c>
      <c r="I335" s="36">
        <f>SUMIFS(СВЦЭМ!$J$34:$J$777,СВЦЭМ!$A$34:$A$777,$A335,СВЦЭМ!$B$33:$B$776,I$331)+'СЕТ СН'!$F$16</f>
        <v>0</v>
      </c>
      <c r="J335" s="36">
        <f>SUMIFS(СВЦЭМ!$J$34:$J$777,СВЦЭМ!$A$34:$A$777,$A335,СВЦЭМ!$B$33:$B$776,J$331)+'СЕТ СН'!$F$16</f>
        <v>0</v>
      </c>
      <c r="K335" s="36">
        <f>SUMIFS(СВЦЭМ!$J$34:$J$777,СВЦЭМ!$A$34:$A$777,$A335,СВЦЭМ!$B$33:$B$776,K$331)+'СЕТ СН'!$F$16</f>
        <v>0</v>
      </c>
      <c r="L335" s="36">
        <f>SUMIFS(СВЦЭМ!$J$34:$J$777,СВЦЭМ!$A$34:$A$777,$A335,СВЦЭМ!$B$33:$B$776,L$331)+'СЕТ СН'!$F$16</f>
        <v>0</v>
      </c>
      <c r="M335" s="36">
        <f>SUMIFS(СВЦЭМ!$J$34:$J$777,СВЦЭМ!$A$34:$A$777,$A335,СВЦЭМ!$B$33:$B$776,M$331)+'СЕТ СН'!$F$16</f>
        <v>0</v>
      </c>
      <c r="N335" s="36">
        <f>SUMIFS(СВЦЭМ!$J$34:$J$777,СВЦЭМ!$A$34:$A$777,$A335,СВЦЭМ!$B$33:$B$776,N$331)+'СЕТ СН'!$F$16</f>
        <v>0</v>
      </c>
      <c r="O335" s="36">
        <f>SUMIFS(СВЦЭМ!$J$34:$J$777,СВЦЭМ!$A$34:$A$777,$A335,СВЦЭМ!$B$33:$B$776,O$331)+'СЕТ СН'!$F$16</f>
        <v>0</v>
      </c>
      <c r="P335" s="36">
        <f>SUMIFS(СВЦЭМ!$J$34:$J$777,СВЦЭМ!$A$34:$A$777,$A335,СВЦЭМ!$B$33:$B$776,P$331)+'СЕТ СН'!$F$16</f>
        <v>0</v>
      </c>
      <c r="Q335" s="36">
        <f>SUMIFS(СВЦЭМ!$J$34:$J$777,СВЦЭМ!$A$34:$A$777,$A335,СВЦЭМ!$B$33:$B$776,Q$331)+'СЕТ СН'!$F$16</f>
        <v>0</v>
      </c>
      <c r="R335" s="36">
        <f>SUMIFS(СВЦЭМ!$J$34:$J$777,СВЦЭМ!$A$34:$A$777,$A335,СВЦЭМ!$B$33:$B$776,R$331)+'СЕТ СН'!$F$16</f>
        <v>0</v>
      </c>
      <c r="S335" s="36">
        <f>SUMIFS(СВЦЭМ!$J$34:$J$777,СВЦЭМ!$A$34:$A$777,$A335,СВЦЭМ!$B$33:$B$776,S$331)+'СЕТ СН'!$F$16</f>
        <v>0</v>
      </c>
      <c r="T335" s="36">
        <f>SUMIFS(СВЦЭМ!$J$34:$J$777,СВЦЭМ!$A$34:$A$777,$A335,СВЦЭМ!$B$33:$B$776,T$331)+'СЕТ СН'!$F$16</f>
        <v>0</v>
      </c>
      <c r="U335" s="36">
        <f>SUMIFS(СВЦЭМ!$J$34:$J$777,СВЦЭМ!$A$34:$A$777,$A335,СВЦЭМ!$B$33:$B$776,U$331)+'СЕТ СН'!$F$16</f>
        <v>0</v>
      </c>
      <c r="V335" s="36">
        <f>SUMIFS(СВЦЭМ!$J$34:$J$777,СВЦЭМ!$A$34:$A$777,$A335,СВЦЭМ!$B$33:$B$776,V$331)+'СЕТ СН'!$F$16</f>
        <v>0</v>
      </c>
      <c r="W335" s="36">
        <f>SUMIFS(СВЦЭМ!$J$34:$J$777,СВЦЭМ!$A$34:$A$777,$A335,СВЦЭМ!$B$33:$B$776,W$331)+'СЕТ СН'!$F$16</f>
        <v>0</v>
      </c>
      <c r="X335" s="36">
        <f>SUMIFS(СВЦЭМ!$J$34:$J$777,СВЦЭМ!$A$34:$A$777,$A335,СВЦЭМ!$B$33:$B$776,X$331)+'СЕТ СН'!$F$16</f>
        <v>0</v>
      </c>
      <c r="Y335" s="36">
        <f>SUMIFS(СВЦЭМ!$J$34:$J$777,СВЦЭМ!$A$34:$A$777,$A335,СВЦЭМ!$B$33:$B$776,Y$331)+'СЕТ СН'!$F$16</f>
        <v>0</v>
      </c>
    </row>
    <row r="336" spans="1:27" ht="15.75" hidden="1" x14ac:dyDescent="0.2">
      <c r="A336" s="35">
        <f t="shared" si="9"/>
        <v>44170</v>
      </c>
      <c r="B336" s="36">
        <f>SUMIFS(СВЦЭМ!$J$34:$J$777,СВЦЭМ!$A$34:$A$777,$A336,СВЦЭМ!$B$33:$B$776,B$331)+'СЕТ СН'!$F$16</f>
        <v>0</v>
      </c>
      <c r="C336" s="36">
        <f>SUMIFS(СВЦЭМ!$J$34:$J$777,СВЦЭМ!$A$34:$A$777,$A336,СВЦЭМ!$B$33:$B$776,C$331)+'СЕТ СН'!$F$16</f>
        <v>0</v>
      </c>
      <c r="D336" s="36">
        <f>SUMIFS(СВЦЭМ!$J$34:$J$777,СВЦЭМ!$A$34:$A$777,$A336,СВЦЭМ!$B$33:$B$776,D$331)+'СЕТ СН'!$F$16</f>
        <v>0</v>
      </c>
      <c r="E336" s="36">
        <f>SUMIFS(СВЦЭМ!$J$34:$J$777,СВЦЭМ!$A$34:$A$777,$A336,СВЦЭМ!$B$33:$B$776,E$331)+'СЕТ СН'!$F$16</f>
        <v>0</v>
      </c>
      <c r="F336" s="36">
        <f>SUMIFS(СВЦЭМ!$J$34:$J$777,СВЦЭМ!$A$34:$A$777,$A336,СВЦЭМ!$B$33:$B$776,F$331)+'СЕТ СН'!$F$16</f>
        <v>0</v>
      </c>
      <c r="G336" s="36">
        <f>SUMIFS(СВЦЭМ!$J$34:$J$777,СВЦЭМ!$A$34:$A$777,$A336,СВЦЭМ!$B$33:$B$776,G$331)+'СЕТ СН'!$F$16</f>
        <v>0</v>
      </c>
      <c r="H336" s="36">
        <f>SUMIFS(СВЦЭМ!$J$34:$J$777,СВЦЭМ!$A$34:$A$777,$A336,СВЦЭМ!$B$33:$B$776,H$331)+'СЕТ СН'!$F$16</f>
        <v>0</v>
      </c>
      <c r="I336" s="36">
        <f>SUMIFS(СВЦЭМ!$J$34:$J$777,СВЦЭМ!$A$34:$A$777,$A336,СВЦЭМ!$B$33:$B$776,I$331)+'СЕТ СН'!$F$16</f>
        <v>0</v>
      </c>
      <c r="J336" s="36">
        <f>SUMIFS(СВЦЭМ!$J$34:$J$777,СВЦЭМ!$A$34:$A$777,$A336,СВЦЭМ!$B$33:$B$776,J$331)+'СЕТ СН'!$F$16</f>
        <v>0</v>
      </c>
      <c r="K336" s="36">
        <f>SUMIFS(СВЦЭМ!$J$34:$J$777,СВЦЭМ!$A$34:$A$777,$A336,СВЦЭМ!$B$33:$B$776,K$331)+'СЕТ СН'!$F$16</f>
        <v>0</v>
      </c>
      <c r="L336" s="36">
        <f>SUMIFS(СВЦЭМ!$J$34:$J$777,СВЦЭМ!$A$34:$A$777,$A336,СВЦЭМ!$B$33:$B$776,L$331)+'СЕТ СН'!$F$16</f>
        <v>0</v>
      </c>
      <c r="M336" s="36">
        <f>SUMIFS(СВЦЭМ!$J$34:$J$777,СВЦЭМ!$A$34:$A$777,$A336,СВЦЭМ!$B$33:$B$776,M$331)+'СЕТ СН'!$F$16</f>
        <v>0</v>
      </c>
      <c r="N336" s="36">
        <f>SUMIFS(СВЦЭМ!$J$34:$J$777,СВЦЭМ!$A$34:$A$777,$A336,СВЦЭМ!$B$33:$B$776,N$331)+'СЕТ СН'!$F$16</f>
        <v>0</v>
      </c>
      <c r="O336" s="36">
        <f>SUMIFS(СВЦЭМ!$J$34:$J$777,СВЦЭМ!$A$34:$A$777,$A336,СВЦЭМ!$B$33:$B$776,O$331)+'СЕТ СН'!$F$16</f>
        <v>0</v>
      </c>
      <c r="P336" s="36">
        <f>SUMIFS(СВЦЭМ!$J$34:$J$777,СВЦЭМ!$A$34:$A$777,$A336,СВЦЭМ!$B$33:$B$776,P$331)+'СЕТ СН'!$F$16</f>
        <v>0</v>
      </c>
      <c r="Q336" s="36">
        <f>SUMIFS(СВЦЭМ!$J$34:$J$777,СВЦЭМ!$A$34:$A$777,$A336,СВЦЭМ!$B$33:$B$776,Q$331)+'СЕТ СН'!$F$16</f>
        <v>0</v>
      </c>
      <c r="R336" s="36">
        <f>SUMIFS(СВЦЭМ!$J$34:$J$777,СВЦЭМ!$A$34:$A$777,$A336,СВЦЭМ!$B$33:$B$776,R$331)+'СЕТ СН'!$F$16</f>
        <v>0</v>
      </c>
      <c r="S336" s="36">
        <f>SUMIFS(СВЦЭМ!$J$34:$J$777,СВЦЭМ!$A$34:$A$777,$A336,СВЦЭМ!$B$33:$B$776,S$331)+'СЕТ СН'!$F$16</f>
        <v>0</v>
      </c>
      <c r="T336" s="36">
        <f>SUMIFS(СВЦЭМ!$J$34:$J$777,СВЦЭМ!$A$34:$A$777,$A336,СВЦЭМ!$B$33:$B$776,T$331)+'СЕТ СН'!$F$16</f>
        <v>0</v>
      </c>
      <c r="U336" s="36">
        <f>SUMIFS(СВЦЭМ!$J$34:$J$777,СВЦЭМ!$A$34:$A$777,$A336,СВЦЭМ!$B$33:$B$776,U$331)+'СЕТ СН'!$F$16</f>
        <v>0</v>
      </c>
      <c r="V336" s="36">
        <f>SUMIFS(СВЦЭМ!$J$34:$J$777,СВЦЭМ!$A$34:$A$777,$A336,СВЦЭМ!$B$33:$B$776,V$331)+'СЕТ СН'!$F$16</f>
        <v>0</v>
      </c>
      <c r="W336" s="36">
        <f>SUMIFS(СВЦЭМ!$J$34:$J$777,СВЦЭМ!$A$34:$A$777,$A336,СВЦЭМ!$B$33:$B$776,W$331)+'СЕТ СН'!$F$16</f>
        <v>0</v>
      </c>
      <c r="X336" s="36">
        <f>SUMIFS(СВЦЭМ!$J$34:$J$777,СВЦЭМ!$A$34:$A$777,$A336,СВЦЭМ!$B$33:$B$776,X$331)+'СЕТ СН'!$F$16</f>
        <v>0</v>
      </c>
      <c r="Y336" s="36">
        <f>SUMIFS(СВЦЭМ!$J$34:$J$777,СВЦЭМ!$A$34:$A$777,$A336,СВЦЭМ!$B$33:$B$776,Y$331)+'СЕТ СН'!$F$16</f>
        <v>0</v>
      </c>
    </row>
    <row r="337" spans="1:25" ht="15.75" hidden="1" x14ac:dyDescent="0.2">
      <c r="A337" s="35">
        <f t="shared" si="9"/>
        <v>44171</v>
      </c>
      <c r="B337" s="36">
        <f>SUMIFS(СВЦЭМ!$J$34:$J$777,СВЦЭМ!$A$34:$A$777,$A337,СВЦЭМ!$B$33:$B$776,B$331)+'СЕТ СН'!$F$16</f>
        <v>0</v>
      </c>
      <c r="C337" s="36">
        <f>SUMIFS(СВЦЭМ!$J$34:$J$777,СВЦЭМ!$A$34:$A$777,$A337,СВЦЭМ!$B$33:$B$776,C$331)+'СЕТ СН'!$F$16</f>
        <v>0</v>
      </c>
      <c r="D337" s="36">
        <f>SUMIFS(СВЦЭМ!$J$34:$J$777,СВЦЭМ!$A$34:$A$777,$A337,СВЦЭМ!$B$33:$B$776,D$331)+'СЕТ СН'!$F$16</f>
        <v>0</v>
      </c>
      <c r="E337" s="36">
        <f>SUMIFS(СВЦЭМ!$J$34:$J$777,СВЦЭМ!$A$34:$A$777,$A337,СВЦЭМ!$B$33:$B$776,E$331)+'СЕТ СН'!$F$16</f>
        <v>0</v>
      </c>
      <c r="F337" s="36">
        <f>SUMIFS(СВЦЭМ!$J$34:$J$777,СВЦЭМ!$A$34:$A$777,$A337,СВЦЭМ!$B$33:$B$776,F$331)+'СЕТ СН'!$F$16</f>
        <v>0</v>
      </c>
      <c r="G337" s="36">
        <f>SUMIFS(СВЦЭМ!$J$34:$J$777,СВЦЭМ!$A$34:$A$777,$A337,СВЦЭМ!$B$33:$B$776,G$331)+'СЕТ СН'!$F$16</f>
        <v>0</v>
      </c>
      <c r="H337" s="36">
        <f>SUMIFS(СВЦЭМ!$J$34:$J$777,СВЦЭМ!$A$34:$A$777,$A337,СВЦЭМ!$B$33:$B$776,H$331)+'СЕТ СН'!$F$16</f>
        <v>0</v>
      </c>
      <c r="I337" s="36">
        <f>SUMIFS(СВЦЭМ!$J$34:$J$777,СВЦЭМ!$A$34:$A$777,$A337,СВЦЭМ!$B$33:$B$776,I$331)+'СЕТ СН'!$F$16</f>
        <v>0</v>
      </c>
      <c r="J337" s="36">
        <f>SUMIFS(СВЦЭМ!$J$34:$J$777,СВЦЭМ!$A$34:$A$777,$A337,СВЦЭМ!$B$33:$B$776,J$331)+'СЕТ СН'!$F$16</f>
        <v>0</v>
      </c>
      <c r="K337" s="36">
        <f>SUMIFS(СВЦЭМ!$J$34:$J$777,СВЦЭМ!$A$34:$A$777,$A337,СВЦЭМ!$B$33:$B$776,K$331)+'СЕТ СН'!$F$16</f>
        <v>0</v>
      </c>
      <c r="L337" s="36">
        <f>SUMIFS(СВЦЭМ!$J$34:$J$777,СВЦЭМ!$A$34:$A$777,$A337,СВЦЭМ!$B$33:$B$776,L$331)+'СЕТ СН'!$F$16</f>
        <v>0</v>
      </c>
      <c r="M337" s="36">
        <f>SUMIFS(СВЦЭМ!$J$34:$J$777,СВЦЭМ!$A$34:$A$777,$A337,СВЦЭМ!$B$33:$B$776,M$331)+'СЕТ СН'!$F$16</f>
        <v>0</v>
      </c>
      <c r="N337" s="36">
        <f>SUMIFS(СВЦЭМ!$J$34:$J$777,СВЦЭМ!$A$34:$A$777,$A337,СВЦЭМ!$B$33:$B$776,N$331)+'СЕТ СН'!$F$16</f>
        <v>0</v>
      </c>
      <c r="O337" s="36">
        <f>SUMIFS(СВЦЭМ!$J$34:$J$777,СВЦЭМ!$A$34:$A$777,$A337,СВЦЭМ!$B$33:$B$776,O$331)+'СЕТ СН'!$F$16</f>
        <v>0</v>
      </c>
      <c r="P337" s="36">
        <f>SUMIFS(СВЦЭМ!$J$34:$J$777,СВЦЭМ!$A$34:$A$777,$A337,СВЦЭМ!$B$33:$B$776,P$331)+'СЕТ СН'!$F$16</f>
        <v>0</v>
      </c>
      <c r="Q337" s="36">
        <f>SUMIFS(СВЦЭМ!$J$34:$J$777,СВЦЭМ!$A$34:$A$777,$A337,СВЦЭМ!$B$33:$B$776,Q$331)+'СЕТ СН'!$F$16</f>
        <v>0</v>
      </c>
      <c r="R337" s="36">
        <f>SUMIFS(СВЦЭМ!$J$34:$J$777,СВЦЭМ!$A$34:$A$777,$A337,СВЦЭМ!$B$33:$B$776,R$331)+'СЕТ СН'!$F$16</f>
        <v>0</v>
      </c>
      <c r="S337" s="36">
        <f>SUMIFS(СВЦЭМ!$J$34:$J$777,СВЦЭМ!$A$34:$A$777,$A337,СВЦЭМ!$B$33:$B$776,S$331)+'СЕТ СН'!$F$16</f>
        <v>0</v>
      </c>
      <c r="T337" s="36">
        <f>SUMIFS(СВЦЭМ!$J$34:$J$777,СВЦЭМ!$A$34:$A$777,$A337,СВЦЭМ!$B$33:$B$776,T$331)+'СЕТ СН'!$F$16</f>
        <v>0</v>
      </c>
      <c r="U337" s="36">
        <f>SUMIFS(СВЦЭМ!$J$34:$J$777,СВЦЭМ!$A$34:$A$777,$A337,СВЦЭМ!$B$33:$B$776,U$331)+'СЕТ СН'!$F$16</f>
        <v>0</v>
      </c>
      <c r="V337" s="36">
        <f>SUMIFS(СВЦЭМ!$J$34:$J$777,СВЦЭМ!$A$34:$A$777,$A337,СВЦЭМ!$B$33:$B$776,V$331)+'СЕТ СН'!$F$16</f>
        <v>0</v>
      </c>
      <c r="W337" s="36">
        <f>SUMIFS(СВЦЭМ!$J$34:$J$777,СВЦЭМ!$A$34:$A$777,$A337,СВЦЭМ!$B$33:$B$776,W$331)+'СЕТ СН'!$F$16</f>
        <v>0</v>
      </c>
      <c r="X337" s="36">
        <f>SUMIFS(СВЦЭМ!$J$34:$J$777,СВЦЭМ!$A$34:$A$777,$A337,СВЦЭМ!$B$33:$B$776,X$331)+'СЕТ СН'!$F$16</f>
        <v>0</v>
      </c>
      <c r="Y337" s="36">
        <f>SUMIFS(СВЦЭМ!$J$34:$J$777,СВЦЭМ!$A$34:$A$777,$A337,СВЦЭМ!$B$33:$B$776,Y$331)+'СЕТ СН'!$F$16</f>
        <v>0</v>
      </c>
    </row>
    <row r="338" spans="1:25" ht="15.75" hidden="1" x14ac:dyDescent="0.2">
      <c r="A338" s="35">
        <f t="shared" si="9"/>
        <v>44172</v>
      </c>
      <c r="B338" s="36">
        <f>SUMIFS(СВЦЭМ!$J$34:$J$777,СВЦЭМ!$A$34:$A$777,$A338,СВЦЭМ!$B$33:$B$776,B$331)+'СЕТ СН'!$F$16</f>
        <v>0</v>
      </c>
      <c r="C338" s="36">
        <f>SUMIFS(СВЦЭМ!$J$34:$J$777,СВЦЭМ!$A$34:$A$777,$A338,СВЦЭМ!$B$33:$B$776,C$331)+'СЕТ СН'!$F$16</f>
        <v>0</v>
      </c>
      <c r="D338" s="36">
        <f>SUMIFS(СВЦЭМ!$J$34:$J$777,СВЦЭМ!$A$34:$A$777,$A338,СВЦЭМ!$B$33:$B$776,D$331)+'СЕТ СН'!$F$16</f>
        <v>0</v>
      </c>
      <c r="E338" s="36">
        <f>SUMIFS(СВЦЭМ!$J$34:$J$777,СВЦЭМ!$A$34:$A$777,$A338,СВЦЭМ!$B$33:$B$776,E$331)+'СЕТ СН'!$F$16</f>
        <v>0</v>
      </c>
      <c r="F338" s="36">
        <f>SUMIFS(СВЦЭМ!$J$34:$J$777,СВЦЭМ!$A$34:$A$777,$A338,СВЦЭМ!$B$33:$B$776,F$331)+'СЕТ СН'!$F$16</f>
        <v>0</v>
      </c>
      <c r="G338" s="36">
        <f>SUMIFS(СВЦЭМ!$J$34:$J$777,СВЦЭМ!$A$34:$A$777,$A338,СВЦЭМ!$B$33:$B$776,G$331)+'СЕТ СН'!$F$16</f>
        <v>0</v>
      </c>
      <c r="H338" s="36">
        <f>SUMIFS(СВЦЭМ!$J$34:$J$777,СВЦЭМ!$A$34:$A$777,$A338,СВЦЭМ!$B$33:$B$776,H$331)+'СЕТ СН'!$F$16</f>
        <v>0</v>
      </c>
      <c r="I338" s="36">
        <f>SUMIFS(СВЦЭМ!$J$34:$J$777,СВЦЭМ!$A$34:$A$777,$A338,СВЦЭМ!$B$33:$B$776,I$331)+'СЕТ СН'!$F$16</f>
        <v>0</v>
      </c>
      <c r="J338" s="36">
        <f>SUMIFS(СВЦЭМ!$J$34:$J$777,СВЦЭМ!$A$34:$A$777,$A338,СВЦЭМ!$B$33:$B$776,J$331)+'СЕТ СН'!$F$16</f>
        <v>0</v>
      </c>
      <c r="K338" s="36">
        <f>SUMIFS(СВЦЭМ!$J$34:$J$777,СВЦЭМ!$A$34:$A$777,$A338,СВЦЭМ!$B$33:$B$776,K$331)+'СЕТ СН'!$F$16</f>
        <v>0</v>
      </c>
      <c r="L338" s="36">
        <f>SUMIFS(СВЦЭМ!$J$34:$J$777,СВЦЭМ!$A$34:$A$777,$A338,СВЦЭМ!$B$33:$B$776,L$331)+'СЕТ СН'!$F$16</f>
        <v>0</v>
      </c>
      <c r="M338" s="36">
        <f>SUMIFS(СВЦЭМ!$J$34:$J$777,СВЦЭМ!$A$34:$A$777,$A338,СВЦЭМ!$B$33:$B$776,M$331)+'СЕТ СН'!$F$16</f>
        <v>0</v>
      </c>
      <c r="N338" s="36">
        <f>SUMIFS(СВЦЭМ!$J$34:$J$777,СВЦЭМ!$A$34:$A$777,$A338,СВЦЭМ!$B$33:$B$776,N$331)+'СЕТ СН'!$F$16</f>
        <v>0</v>
      </c>
      <c r="O338" s="36">
        <f>SUMIFS(СВЦЭМ!$J$34:$J$777,СВЦЭМ!$A$34:$A$777,$A338,СВЦЭМ!$B$33:$B$776,O$331)+'СЕТ СН'!$F$16</f>
        <v>0</v>
      </c>
      <c r="P338" s="36">
        <f>SUMIFS(СВЦЭМ!$J$34:$J$777,СВЦЭМ!$A$34:$A$777,$A338,СВЦЭМ!$B$33:$B$776,P$331)+'СЕТ СН'!$F$16</f>
        <v>0</v>
      </c>
      <c r="Q338" s="36">
        <f>SUMIFS(СВЦЭМ!$J$34:$J$777,СВЦЭМ!$A$34:$A$777,$A338,СВЦЭМ!$B$33:$B$776,Q$331)+'СЕТ СН'!$F$16</f>
        <v>0</v>
      </c>
      <c r="R338" s="36">
        <f>SUMIFS(СВЦЭМ!$J$34:$J$777,СВЦЭМ!$A$34:$A$777,$A338,СВЦЭМ!$B$33:$B$776,R$331)+'СЕТ СН'!$F$16</f>
        <v>0</v>
      </c>
      <c r="S338" s="36">
        <f>SUMIFS(СВЦЭМ!$J$34:$J$777,СВЦЭМ!$A$34:$A$777,$A338,СВЦЭМ!$B$33:$B$776,S$331)+'СЕТ СН'!$F$16</f>
        <v>0</v>
      </c>
      <c r="T338" s="36">
        <f>SUMIFS(СВЦЭМ!$J$34:$J$777,СВЦЭМ!$A$34:$A$777,$A338,СВЦЭМ!$B$33:$B$776,T$331)+'СЕТ СН'!$F$16</f>
        <v>0</v>
      </c>
      <c r="U338" s="36">
        <f>SUMIFS(СВЦЭМ!$J$34:$J$777,СВЦЭМ!$A$34:$A$777,$A338,СВЦЭМ!$B$33:$B$776,U$331)+'СЕТ СН'!$F$16</f>
        <v>0</v>
      </c>
      <c r="V338" s="36">
        <f>SUMIFS(СВЦЭМ!$J$34:$J$777,СВЦЭМ!$A$34:$A$777,$A338,СВЦЭМ!$B$33:$B$776,V$331)+'СЕТ СН'!$F$16</f>
        <v>0</v>
      </c>
      <c r="W338" s="36">
        <f>SUMIFS(СВЦЭМ!$J$34:$J$777,СВЦЭМ!$A$34:$A$777,$A338,СВЦЭМ!$B$33:$B$776,W$331)+'СЕТ СН'!$F$16</f>
        <v>0</v>
      </c>
      <c r="X338" s="36">
        <f>SUMIFS(СВЦЭМ!$J$34:$J$777,СВЦЭМ!$A$34:$A$777,$A338,СВЦЭМ!$B$33:$B$776,X$331)+'СЕТ СН'!$F$16</f>
        <v>0</v>
      </c>
      <c r="Y338" s="36">
        <f>SUMIFS(СВЦЭМ!$J$34:$J$777,СВЦЭМ!$A$34:$A$777,$A338,СВЦЭМ!$B$33:$B$776,Y$331)+'СЕТ СН'!$F$16</f>
        <v>0</v>
      </c>
    </row>
    <row r="339" spans="1:25" ht="15.75" hidden="1" x14ac:dyDescent="0.2">
      <c r="A339" s="35">
        <f t="shared" si="9"/>
        <v>44173</v>
      </c>
      <c r="B339" s="36">
        <f>SUMIFS(СВЦЭМ!$J$34:$J$777,СВЦЭМ!$A$34:$A$777,$A339,СВЦЭМ!$B$33:$B$776,B$331)+'СЕТ СН'!$F$16</f>
        <v>0</v>
      </c>
      <c r="C339" s="36">
        <f>SUMIFS(СВЦЭМ!$J$34:$J$777,СВЦЭМ!$A$34:$A$777,$A339,СВЦЭМ!$B$33:$B$776,C$331)+'СЕТ СН'!$F$16</f>
        <v>0</v>
      </c>
      <c r="D339" s="36">
        <f>SUMIFS(СВЦЭМ!$J$34:$J$777,СВЦЭМ!$A$34:$A$777,$A339,СВЦЭМ!$B$33:$B$776,D$331)+'СЕТ СН'!$F$16</f>
        <v>0</v>
      </c>
      <c r="E339" s="36">
        <f>SUMIFS(СВЦЭМ!$J$34:$J$777,СВЦЭМ!$A$34:$A$777,$A339,СВЦЭМ!$B$33:$B$776,E$331)+'СЕТ СН'!$F$16</f>
        <v>0</v>
      </c>
      <c r="F339" s="36">
        <f>SUMIFS(СВЦЭМ!$J$34:$J$777,СВЦЭМ!$A$34:$A$777,$A339,СВЦЭМ!$B$33:$B$776,F$331)+'СЕТ СН'!$F$16</f>
        <v>0</v>
      </c>
      <c r="G339" s="36">
        <f>SUMIFS(СВЦЭМ!$J$34:$J$777,СВЦЭМ!$A$34:$A$777,$A339,СВЦЭМ!$B$33:$B$776,G$331)+'СЕТ СН'!$F$16</f>
        <v>0</v>
      </c>
      <c r="H339" s="36">
        <f>SUMIFS(СВЦЭМ!$J$34:$J$777,СВЦЭМ!$A$34:$A$777,$A339,СВЦЭМ!$B$33:$B$776,H$331)+'СЕТ СН'!$F$16</f>
        <v>0</v>
      </c>
      <c r="I339" s="36">
        <f>SUMIFS(СВЦЭМ!$J$34:$J$777,СВЦЭМ!$A$34:$A$777,$A339,СВЦЭМ!$B$33:$B$776,I$331)+'СЕТ СН'!$F$16</f>
        <v>0</v>
      </c>
      <c r="J339" s="36">
        <f>SUMIFS(СВЦЭМ!$J$34:$J$777,СВЦЭМ!$A$34:$A$777,$A339,СВЦЭМ!$B$33:$B$776,J$331)+'СЕТ СН'!$F$16</f>
        <v>0</v>
      </c>
      <c r="K339" s="36">
        <f>SUMIFS(СВЦЭМ!$J$34:$J$777,СВЦЭМ!$A$34:$A$777,$A339,СВЦЭМ!$B$33:$B$776,K$331)+'СЕТ СН'!$F$16</f>
        <v>0</v>
      </c>
      <c r="L339" s="36">
        <f>SUMIFS(СВЦЭМ!$J$34:$J$777,СВЦЭМ!$A$34:$A$777,$A339,СВЦЭМ!$B$33:$B$776,L$331)+'СЕТ СН'!$F$16</f>
        <v>0</v>
      </c>
      <c r="M339" s="36">
        <f>SUMIFS(СВЦЭМ!$J$34:$J$777,СВЦЭМ!$A$34:$A$777,$A339,СВЦЭМ!$B$33:$B$776,M$331)+'СЕТ СН'!$F$16</f>
        <v>0</v>
      </c>
      <c r="N339" s="36">
        <f>SUMIFS(СВЦЭМ!$J$34:$J$777,СВЦЭМ!$A$34:$A$777,$A339,СВЦЭМ!$B$33:$B$776,N$331)+'СЕТ СН'!$F$16</f>
        <v>0</v>
      </c>
      <c r="O339" s="36">
        <f>SUMIFS(СВЦЭМ!$J$34:$J$777,СВЦЭМ!$A$34:$A$777,$A339,СВЦЭМ!$B$33:$B$776,O$331)+'СЕТ СН'!$F$16</f>
        <v>0</v>
      </c>
      <c r="P339" s="36">
        <f>SUMIFS(СВЦЭМ!$J$34:$J$777,СВЦЭМ!$A$34:$A$777,$A339,СВЦЭМ!$B$33:$B$776,P$331)+'СЕТ СН'!$F$16</f>
        <v>0</v>
      </c>
      <c r="Q339" s="36">
        <f>SUMIFS(СВЦЭМ!$J$34:$J$777,СВЦЭМ!$A$34:$A$777,$A339,СВЦЭМ!$B$33:$B$776,Q$331)+'СЕТ СН'!$F$16</f>
        <v>0</v>
      </c>
      <c r="R339" s="36">
        <f>SUMIFS(СВЦЭМ!$J$34:$J$777,СВЦЭМ!$A$34:$A$777,$A339,СВЦЭМ!$B$33:$B$776,R$331)+'СЕТ СН'!$F$16</f>
        <v>0</v>
      </c>
      <c r="S339" s="36">
        <f>SUMIFS(СВЦЭМ!$J$34:$J$777,СВЦЭМ!$A$34:$A$777,$A339,СВЦЭМ!$B$33:$B$776,S$331)+'СЕТ СН'!$F$16</f>
        <v>0</v>
      </c>
      <c r="T339" s="36">
        <f>SUMIFS(СВЦЭМ!$J$34:$J$777,СВЦЭМ!$A$34:$A$777,$A339,СВЦЭМ!$B$33:$B$776,T$331)+'СЕТ СН'!$F$16</f>
        <v>0</v>
      </c>
      <c r="U339" s="36">
        <f>SUMIFS(СВЦЭМ!$J$34:$J$777,СВЦЭМ!$A$34:$A$777,$A339,СВЦЭМ!$B$33:$B$776,U$331)+'СЕТ СН'!$F$16</f>
        <v>0</v>
      </c>
      <c r="V339" s="36">
        <f>SUMIFS(СВЦЭМ!$J$34:$J$777,СВЦЭМ!$A$34:$A$777,$A339,СВЦЭМ!$B$33:$B$776,V$331)+'СЕТ СН'!$F$16</f>
        <v>0</v>
      </c>
      <c r="W339" s="36">
        <f>SUMIFS(СВЦЭМ!$J$34:$J$777,СВЦЭМ!$A$34:$A$777,$A339,СВЦЭМ!$B$33:$B$776,W$331)+'СЕТ СН'!$F$16</f>
        <v>0</v>
      </c>
      <c r="X339" s="36">
        <f>SUMIFS(СВЦЭМ!$J$34:$J$777,СВЦЭМ!$A$34:$A$777,$A339,СВЦЭМ!$B$33:$B$776,X$331)+'СЕТ СН'!$F$16</f>
        <v>0</v>
      </c>
      <c r="Y339" s="36">
        <f>SUMIFS(СВЦЭМ!$J$34:$J$777,СВЦЭМ!$A$34:$A$777,$A339,СВЦЭМ!$B$33:$B$776,Y$331)+'СЕТ СН'!$F$16</f>
        <v>0</v>
      </c>
    </row>
    <row r="340" spans="1:25" ht="15.75" hidden="1" x14ac:dyDescent="0.2">
      <c r="A340" s="35">
        <f t="shared" si="9"/>
        <v>44174</v>
      </c>
      <c r="B340" s="36">
        <f>SUMIFS(СВЦЭМ!$J$34:$J$777,СВЦЭМ!$A$34:$A$777,$A340,СВЦЭМ!$B$33:$B$776,B$331)+'СЕТ СН'!$F$16</f>
        <v>0</v>
      </c>
      <c r="C340" s="36">
        <f>SUMIFS(СВЦЭМ!$J$34:$J$777,СВЦЭМ!$A$34:$A$777,$A340,СВЦЭМ!$B$33:$B$776,C$331)+'СЕТ СН'!$F$16</f>
        <v>0</v>
      </c>
      <c r="D340" s="36">
        <f>SUMIFS(СВЦЭМ!$J$34:$J$777,СВЦЭМ!$A$34:$A$777,$A340,СВЦЭМ!$B$33:$B$776,D$331)+'СЕТ СН'!$F$16</f>
        <v>0</v>
      </c>
      <c r="E340" s="36">
        <f>SUMIFS(СВЦЭМ!$J$34:$J$777,СВЦЭМ!$A$34:$A$777,$A340,СВЦЭМ!$B$33:$B$776,E$331)+'СЕТ СН'!$F$16</f>
        <v>0</v>
      </c>
      <c r="F340" s="36">
        <f>SUMIFS(СВЦЭМ!$J$34:$J$777,СВЦЭМ!$A$34:$A$777,$A340,СВЦЭМ!$B$33:$B$776,F$331)+'СЕТ СН'!$F$16</f>
        <v>0</v>
      </c>
      <c r="G340" s="36">
        <f>SUMIFS(СВЦЭМ!$J$34:$J$777,СВЦЭМ!$A$34:$A$777,$A340,СВЦЭМ!$B$33:$B$776,G$331)+'СЕТ СН'!$F$16</f>
        <v>0</v>
      </c>
      <c r="H340" s="36">
        <f>SUMIFS(СВЦЭМ!$J$34:$J$777,СВЦЭМ!$A$34:$A$777,$A340,СВЦЭМ!$B$33:$B$776,H$331)+'СЕТ СН'!$F$16</f>
        <v>0</v>
      </c>
      <c r="I340" s="36">
        <f>SUMIFS(СВЦЭМ!$J$34:$J$777,СВЦЭМ!$A$34:$A$777,$A340,СВЦЭМ!$B$33:$B$776,I$331)+'СЕТ СН'!$F$16</f>
        <v>0</v>
      </c>
      <c r="J340" s="36">
        <f>SUMIFS(СВЦЭМ!$J$34:$J$777,СВЦЭМ!$A$34:$A$777,$A340,СВЦЭМ!$B$33:$B$776,J$331)+'СЕТ СН'!$F$16</f>
        <v>0</v>
      </c>
      <c r="K340" s="36">
        <f>SUMIFS(СВЦЭМ!$J$34:$J$777,СВЦЭМ!$A$34:$A$777,$A340,СВЦЭМ!$B$33:$B$776,K$331)+'СЕТ СН'!$F$16</f>
        <v>0</v>
      </c>
      <c r="L340" s="36">
        <f>SUMIFS(СВЦЭМ!$J$34:$J$777,СВЦЭМ!$A$34:$A$777,$A340,СВЦЭМ!$B$33:$B$776,L$331)+'СЕТ СН'!$F$16</f>
        <v>0</v>
      </c>
      <c r="M340" s="36">
        <f>SUMIFS(СВЦЭМ!$J$34:$J$777,СВЦЭМ!$A$34:$A$777,$A340,СВЦЭМ!$B$33:$B$776,M$331)+'СЕТ СН'!$F$16</f>
        <v>0</v>
      </c>
      <c r="N340" s="36">
        <f>SUMIFS(СВЦЭМ!$J$34:$J$777,СВЦЭМ!$A$34:$A$777,$A340,СВЦЭМ!$B$33:$B$776,N$331)+'СЕТ СН'!$F$16</f>
        <v>0</v>
      </c>
      <c r="O340" s="36">
        <f>SUMIFS(СВЦЭМ!$J$34:$J$777,СВЦЭМ!$A$34:$A$777,$A340,СВЦЭМ!$B$33:$B$776,O$331)+'СЕТ СН'!$F$16</f>
        <v>0</v>
      </c>
      <c r="P340" s="36">
        <f>SUMIFS(СВЦЭМ!$J$34:$J$777,СВЦЭМ!$A$34:$A$777,$A340,СВЦЭМ!$B$33:$B$776,P$331)+'СЕТ СН'!$F$16</f>
        <v>0</v>
      </c>
      <c r="Q340" s="36">
        <f>SUMIFS(СВЦЭМ!$J$34:$J$777,СВЦЭМ!$A$34:$A$777,$A340,СВЦЭМ!$B$33:$B$776,Q$331)+'СЕТ СН'!$F$16</f>
        <v>0</v>
      </c>
      <c r="R340" s="36">
        <f>SUMIFS(СВЦЭМ!$J$34:$J$777,СВЦЭМ!$A$34:$A$777,$A340,СВЦЭМ!$B$33:$B$776,R$331)+'СЕТ СН'!$F$16</f>
        <v>0</v>
      </c>
      <c r="S340" s="36">
        <f>SUMIFS(СВЦЭМ!$J$34:$J$777,СВЦЭМ!$A$34:$A$777,$A340,СВЦЭМ!$B$33:$B$776,S$331)+'СЕТ СН'!$F$16</f>
        <v>0</v>
      </c>
      <c r="T340" s="36">
        <f>SUMIFS(СВЦЭМ!$J$34:$J$777,СВЦЭМ!$A$34:$A$777,$A340,СВЦЭМ!$B$33:$B$776,T$331)+'СЕТ СН'!$F$16</f>
        <v>0</v>
      </c>
      <c r="U340" s="36">
        <f>SUMIFS(СВЦЭМ!$J$34:$J$777,СВЦЭМ!$A$34:$A$777,$A340,СВЦЭМ!$B$33:$B$776,U$331)+'СЕТ СН'!$F$16</f>
        <v>0</v>
      </c>
      <c r="V340" s="36">
        <f>SUMIFS(СВЦЭМ!$J$34:$J$777,СВЦЭМ!$A$34:$A$777,$A340,СВЦЭМ!$B$33:$B$776,V$331)+'СЕТ СН'!$F$16</f>
        <v>0</v>
      </c>
      <c r="W340" s="36">
        <f>SUMIFS(СВЦЭМ!$J$34:$J$777,СВЦЭМ!$A$34:$A$777,$A340,СВЦЭМ!$B$33:$B$776,W$331)+'СЕТ СН'!$F$16</f>
        <v>0</v>
      </c>
      <c r="X340" s="36">
        <f>SUMIFS(СВЦЭМ!$J$34:$J$777,СВЦЭМ!$A$34:$A$777,$A340,СВЦЭМ!$B$33:$B$776,X$331)+'СЕТ СН'!$F$16</f>
        <v>0</v>
      </c>
      <c r="Y340" s="36">
        <f>SUMIFS(СВЦЭМ!$J$34:$J$777,СВЦЭМ!$A$34:$A$777,$A340,СВЦЭМ!$B$33:$B$776,Y$331)+'СЕТ СН'!$F$16</f>
        <v>0</v>
      </c>
    </row>
    <row r="341" spans="1:25" ht="15.75" hidden="1" x14ac:dyDescent="0.2">
      <c r="A341" s="35">
        <f t="shared" si="9"/>
        <v>44175</v>
      </c>
      <c r="B341" s="36">
        <f>SUMIFS(СВЦЭМ!$J$34:$J$777,СВЦЭМ!$A$34:$A$777,$A341,СВЦЭМ!$B$33:$B$776,B$331)+'СЕТ СН'!$F$16</f>
        <v>0</v>
      </c>
      <c r="C341" s="36">
        <f>SUMIFS(СВЦЭМ!$J$34:$J$777,СВЦЭМ!$A$34:$A$777,$A341,СВЦЭМ!$B$33:$B$776,C$331)+'СЕТ СН'!$F$16</f>
        <v>0</v>
      </c>
      <c r="D341" s="36">
        <f>SUMIFS(СВЦЭМ!$J$34:$J$777,СВЦЭМ!$A$34:$A$777,$A341,СВЦЭМ!$B$33:$B$776,D$331)+'СЕТ СН'!$F$16</f>
        <v>0</v>
      </c>
      <c r="E341" s="36">
        <f>SUMIFS(СВЦЭМ!$J$34:$J$777,СВЦЭМ!$A$34:$A$777,$A341,СВЦЭМ!$B$33:$B$776,E$331)+'СЕТ СН'!$F$16</f>
        <v>0</v>
      </c>
      <c r="F341" s="36">
        <f>SUMIFS(СВЦЭМ!$J$34:$J$777,СВЦЭМ!$A$34:$A$777,$A341,СВЦЭМ!$B$33:$B$776,F$331)+'СЕТ СН'!$F$16</f>
        <v>0</v>
      </c>
      <c r="G341" s="36">
        <f>SUMIFS(СВЦЭМ!$J$34:$J$777,СВЦЭМ!$A$34:$A$777,$A341,СВЦЭМ!$B$33:$B$776,G$331)+'СЕТ СН'!$F$16</f>
        <v>0</v>
      </c>
      <c r="H341" s="36">
        <f>SUMIFS(СВЦЭМ!$J$34:$J$777,СВЦЭМ!$A$34:$A$777,$A341,СВЦЭМ!$B$33:$B$776,H$331)+'СЕТ СН'!$F$16</f>
        <v>0</v>
      </c>
      <c r="I341" s="36">
        <f>SUMIFS(СВЦЭМ!$J$34:$J$777,СВЦЭМ!$A$34:$A$777,$A341,СВЦЭМ!$B$33:$B$776,I$331)+'СЕТ СН'!$F$16</f>
        <v>0</v>
      </c>
      <c r="J341" s="36">
        <f>SUMIFS(СВЦЭМ!$J$34:$J$777,СВЦЭМ!$A$34:$A$777,$A341,СВЦЭМ!$B$33:$B$776,J$331)+'СЕТ СН'!$F$16</f>
        <v>0</v>
      </c>
      <c r="K341" s="36">
        <f>SUMIFS(СВЦЭМ!$J$34:$J$777,СВЦЭМ!$A$34:$A$777,$A341,СВЦЭМ!$B$33:$B$776,K$331)+'СЕТ СН'!$F$16</f>
        <v>0</v>
      </c>
      <c r="L341" s="36">
        <f>SUMIFS(СВЦЭМ!$J$34:$J$777,СВЦЭМ!$A$34:$A$777,$A341,СВЦЭМ!$B$33:$B$776,L$331)+'СЕТ СН'!$F$16</f>
        <v>0</v>
      </c>
      <c r="M341" s="36">
        <f>SUMIFS(СВЦЭМ!$J$34:$J$777,СВЦЭМ!$A$34:$A$777,$A341,СВЦЭМ!$B$33:$B$776,M$331)+'СЕТ СН'!$F$16</f>
        <v>0</v>
      </c>
      <c r="N341" s="36">
        <f>SUMIFS(СВЦЭМ!$J$34:$J$777,СВЦЭМ!$A$34:$A$777,$A341,СВЦЭМ!$B$33:$B$776,N$331)+'СЕТ СН'!$F$16</f>
        <v>0</v>
      </c>
      <c r="O341" s="36">
        <f>SUMIFS(СВЦЭМ!$J$34:$J$777,СВЦЭМ!$A$34:$A$777,$A341,СВЦЭМ!$B$33:$B$776,O$331)+'СЕТ СН'!$F$16</f>
        <v>0</v>
      </c>
      <c r="P341" s="36">
        <f>SUMIFS(СВЦЭМ!$J$34:$J$777,СВЦЭМ!$A$34:$A$777,$A341,СВЦЭМ!$B$33:$B$776,P$331)+'СЕТ СН'!$F$16</f>
        <v>0</v>
      </c>
      <c r="Q341" s="36">
        <f>SUMIFS(СВЦЭМ!$J$34:$J$777,СВЦЭМ!$A$34:$A$777,$A341,СВЦЭМ!$B$33:$B$776,Q$331)+'СЕТ СН'!$F$16</f>
        <v>0</v>
      </c>
      <c r="R341" s="36">
        <f>SUMIFS(СВЦЭМ!$J$34:$J$777,СВЦЭМ!$A$34:$A$777,$A341,СВЦЭМ!$B$33:$B$776,R$331)+'СЕТ СН'!$F$16</f>
        <v>0</v>
      </c>
      <c r="S341" s="36">
        <f>SUMIFS(СВЦЭМ!$J$34:$J$777,СВЦЭМ!$A$34:$A$777,$A341,СВЦЭМ!$B$33:$B$776,S$331)+'СЕТ СН'!$F$16</f>
        <v>0</v>
      </c>
      <c r="T341" s="36">
        <f>SUMIFS(СВЦЭМ!$J$34:$J$777,СВЦЭМ!$A$34:$A$777,$A341,СВЦЭМ!$B$33:$B$776,T$331)+'СЕТ СН'!$F$16</f>
        <v>0</v>
      </c>
      <c r="U341" s="36">
        <f>SUMIFS(СВЦЭМ!$J$34:$J$777,СВЦЭМ!$A$34:$A$777,$A341,СВЦЭМ!$B$33:$B$776,U$331)+'СЕТ СН'!$F$16</f>
        <v>0</v>
      </c>
      <c r="V341" s="36">
        <f>SUMIFS(СВЦЭМ!$J$34:$J$777,СВЦЭМ!$A$34:$A$777,$A341,СВЦЭМ!$B$33:$B$776,V$331)+'СЕТ СН'!$F$16</f>
        <v>0</v>
      </c>
      <c r="W341" s="36">
        <f>SUMIFS(СВЦЭМ!$J$34:$J$777,СВЦЭМ!$A$34:$A$777,$A341,СВЦЭМ!$B$33:$B$776,W$331)+'СЕТ СН'!$F$16</f>
        <v>0</v>
      </c>
      <c r="X341" s="36">
        <f>SUMIFS(СВЦЭМ!$J$34:$J$777,СВЦЭМ!$A$34:$A$777,$A341,СВЦЭМ!$B$33:$B$776,X$331)+'СЕТ СН'!$F$16</f>
        <v>0</v>
      </c>
      <c r="Y341" s="36">
        <f>SUMIFS(СВЦЭМ!$J$34:$J$777,СВЦЭМ!$A$34:$A$777,$A341,СВЦЭМ!$B$33:$B$776,Y$331)+'СЕТ СН'!$F$16</f>
        <v>0</v>
      </c>
    </row>
    <row r="342" spans="1:25" ht="15.75" hidden="1" x14ac:dyDescent="0.2">
      <c r="A342" s="35">
        <f t="shared" si="9"/>
        <v>44176</v>
      </c>
      <c r="B342" s="36">
        <f>SUMIFS(СВЦЭМ!$J$34:$J$777,СВЦЭМ!$A$34:$A$777,$A342,СВЦЭМ!$B$33:$B$776,B$331)+'СЕТ СН'!$F$16</f>
        <v>0</v>
      </c>
      <c r="C342" s="36">
        <f>SUMIFS(СВЦЭМ!$J$34:$J$777,СВЦЭМ!$A$34:$A$777,$A342,СВЦЭМ!$B$33:$B$776,C$331)+'СЕТ СН'!$F$16</f>
        <v>0</v>
      </c>
      <c r="D342" s="36">
        <f>SUMIFS(СВЦЭМ!$J$34:$J$777,СВЦЭМ!$A$34:$A$777,$A342,СВЦЭМ!$B$33:$B$776,D$331)+'СЕТ СН'!$F$16</f>
        <v>0</v>
      </c>
      <c r="E342" s="36">
        <f>SUMIFS(СВЦЭМ!$J$34:$J$777,СВЦЭМ!$A$34:$A$777,$A342,СВЦЭМ!$B$33:$B$776,E$331)+'СЕТ СН'!$F$16</f>
        <v>0</v>
      </c>
      <c r="F342" s="36">
        <f>SUMIFS(СВЦЭМ!$J$34:$J$777,СВЦЭМ!$A$34:$A$777,$A342,СВЦЭМ!$B$33:$B$776,F$331)+'СЕТ СН'!$F$16</f>
        <v>0</v>
      </c>
      <c r="G342" s="36">
        <f>SUMIFS(СВЦЭМ!$J$34:$J$777,СВЦЭМ!$A$34:$A$777,$A342,СВЦЭМ!$B$33:$B$776,G$331)+'СЕТ СН'!$F$16</f>
        <v>0</v>
      </c>
      <c r="H342" s="36">
        <f>SUMIFS(СВЦЭМ!$J$34:$J$777,СВЦЭМ!$A$34:$A$777,$A342,СВЦЭМ!$B$33:$B$776,H$331)+'СЕТ СН'!$F$16</f>
        <v>0</v>
      </c>
      <c r="I342" s="36">
        <f>SUMIFS(СВЦЭМ!$J$34:$J$777,СВЦЭМ!$A$34:$A$777,$A342,СВЦЭМ!$B$33:$B$776,I$331)+'СЕТ СН'!$F$16</f>
        <v>0</v>
      </c>
      <c r="J342" s="36">
        <f>SUMIFS(СВЦЭМ!$J$34:$J$777,СВЦЭМ!$A$34:$A$777,$A342,СВЦЭМ!$B$33:$B$776,J$331)+'СЕТ СН'!$F$16</f>
        <v>0</v>
      </c>
      <c r="K342" s="36">
        <f>SUMIFS(СВЦЭМ!$J$34:$J$777,СВЦЭМ!$A$34:$A$777,$A342,СВЦЭМ!$B$33:$B$776,K$331)+'СЕТ СН'!$F$16</f>
        <v>0</v>
      </c>
      <c r="L342" s="36">
        <f>SUMIFS(СВЦЭМ!$J$34:$J$777,СВЦЭМ!$A$34:$A$777,$A342,СВЦЭМ!$B$33:$B$776,L$331)+'СЕТ СН'!$F$16</f>
        <v>0</v>
      </c>
      <c r="M342" s="36">
        <f>SUMIFS(СВЦЭМ!$J$34:$J$777,СВЦЭМ!$A$34:$A$777,$A342,СВЦЭМ!$B$33:$B$776,M$331)+'СЕТ СН'!$F$16</f>
        <v>0</v>
      </c>
      <c r="N342" s="36">
        <f>SUMIFS(СВЦЭМ!$J$34:$J$777,СВЦЭМ!$A$34:$A$777,$A342,СВЦЭМ!$B$33:$B$776,N$331)+'СЕТ СН'!$F$16</f>
        <v>0</v>
      </c>
      <c r="O342" s="36">
        <f>SUMIFS(СВЦЭМ!$J$34:$J$777,СВЦЭМ!$A$34:$A$777,$A342,СВЦЭМ!$B$33:$B$776,O$331)+'СЕТ СН'!$F$16</f>
        <v>0</v>
      </c>
      <c r="P342" s="36">
        <f>SUMIFS(СВЦЭМ!$J$34:$J$777,СВЦЭМ!$A$34:$A$777,$A342,СВЦЭМ!$B$33:$B$776,P$331)+'СЕТ СН'!$F$16</f>
        <v>0</v>
      </c>
      <c r="Q342" s="36">
        <f>SUMIFS(СВЦЭМ!$J$34:$J$777,СВЦЭМ!$A$34:$A$777,$A342,СВЦЭМ!$B$33:$B$776,Q$331)+'СЕТ СН'!$F$16</f>
        <v>0</v>
      </c>
      <c r="R342" s="36">
        <f>SUMIFS(СВЦЭМ!$J$34:$J$777,СВЦЭМ!$A$34:$A$777,$A342,СВЦЭМ!$B$33:$B$776,R$331)+'СЕТ СН'!$F$16</f>
        <v>0</v>
      </c>
      <c r="S342" s="36">
        <f>SUMIFS(СВЦЭМ!$J$34:$J$777,СВЦЭМ!$A$34:$A$777,$A342,СВЦЭМ!$B$33:$B$776,S$331)+'СЕТ СН'!$F$16</f>
        <v>0</v>
      </c>
      <c r="T342" s="36">
        <f>SUMIFS(СВЦЭМ!$J$34:$J$777,СВЦЭМ!$A$34:$A$777,$A342,СВЦЭМ!$B$33:$B$776,T$331)+'СЕТ СН'!$F$16</f>
        <v>0</v>
      </c>
      <c r="U342" s="36">
        <f>SUMIFS(СВЦЭМ!$J$34:$J$777,СВЦЭМ!$A$34:$A$777,$A342,СВЦЭМ!$B$33:$B$776,U$331)+'СЕТ СН'!$F$16</f>
        <v>0</v>
      </c>
      <c r="V342" s="36">
        <f>SUMIFS(СВЦЭМ!$J$34:$J$777,СВЦЭМ!$A$34:$A$777,$A342,СВЦЭМ!$B$33:$B$776,V$331)+'СЕТ СН'!$F$16</f>
        <v>0</v>
      </c>
      <c r="W342" s="36">
        <f>SUMIFS(СВЦЭМ!$J$34:$J$777,СВЦЭМ!$A$34:$A$777,$A342,СВЦЭМ!$B$33:$B$776,W$331)+'СЕТ СН'!$F$16</f>
        <v>0</v>
      </c>
      <c r="X342" s="36">
        <f>SUMIFS(СВЦЭМ!$J$34:$J$777,СВЦЭМ!$A$34:$A$777,$A342,СВЦЭМ!$B$33:$B$776,X$331)+'СЕТ СН'!$F$16</f>
        <v>0</v>
      </c>
      <c r="Y342" s="36">
        <f>SUMIFS(СВЦЭМ!$J$34:$J$777,СВЦЭМ!$A$34:$A$777,$A342,СВЦЭМ!$B$33:$B$776,Y$331)+'СЕТ СН'!$F$16</f>
        <v>0</v>
      </c>
    </row>
    <row r="343" spans="1:25" ht="15.75" hidden="1" x14ac:dyDescent="0.2">
      <c r="A343" s="35">
        <f t="shared" si="9"/>
        <v>44177</v>
      </c>
      <c r="B343" s="36">
        <f>SUMIFS(СВЦЭМ!$J$34:$J$777,СВЦЭМ!$A$34:$A$777,$A343,СВЦЭМ!$B$33:$B$776,B$331)+'СЕТ СН'!$F$16</f>
        <v>0</v>
      </c>
      <c r="C343" s="36">
        <f>SUMIFS(СВЦЭМ!$J$34:$J$777,СВЦЭМ!$A$34:$A$777,$A343,СВЦЭМ!$B$33:$B$776,C$331)+'СЕТ СН'!$F$16</f>
        <v>0</v>
      </c>
      <c r="D343" s="36">
        <f>SUMIFS(СВЦЭМ!$J$34:$J$777,СВЦЭМ!$A$34:$A$777,$A343,СВЦЭМ!$B$33:$B$776,D$331)+'СЕТ СН'!$F$16</f>
        <v>0</v>
      </c>
      <c r="E343" s="36">
        <f>SUMIFS(СВЦЭМ!$J$34:$J$777,СВЦЭМ!$A$34:$A$777,$A343,СВЦЭМ!$B$33:$B$776,E$331)+'СЕТ СН'!$F$16</f>
        <v>0</v>
      </c>
      <c r="F343" s="36">
        <f>SUMIFS(СВЦЭМ!$J$34:$J$777,СВЦЭМ!$A$34:$A$777,$A343,СВЦЭМ!$B$33:$B$776,F$331)+'СЕТ СН'!$F$16</f>
        <v>0</v>
      </c>
      <c r="G343" s="36">
        <f>SUMIFS(СВЦЭМ!$J$34:$J$777,СВЦЭМ!$A$34:$A$777,$A343,СВЦЭМ!$B$33:$B$776,G$331)+'СЕТ СН'!$F$16</f>
        <v>0</v>
      </c>
      <c r="H343" s="36">
        <f>SUMIFS(СВЦЭМ!$J$34:$J$777,СВЦЭМ!$A$34:$A$777,$A343,СВЦЭМ!$B$33:$B$776,H$331)+'СЕТ СН'!$F$16</f>
        <v>0</v>
      </c>
      <c r="I343" s="36">
        <f>SUMIFS(СВЦЭМ!$J$34:$J$777,СВЦЭМ!$A$34:$A$777,$A343,СВЦЭМ!$B$33:$B$776,I$331)+'СЕТ СН'!$F$16</f>
        <v>0</v>
      </c>
      <c r="J343" s="36">
        <f>SUMIFS(СВЦЭМ!$J$34:$J$777,СВЦЭМ!$A$34:$A$777,$A343,СВЦЭМ!$B$33:$B$776,J$331)+'СЕТ СН'!$F$16</f>
        <v>0</v>
      </c>
      <c r="K343" s="36">
        <f>SUMIFS(СВЦЭМ!$J$34:$J$777,СВЦЭМ!$A$34:$A$777,$A343,СВЦЭМ!$B$33:$B$776,K$331)+'СЕТ СН'!$F$16</f>
        <v>0</v>
      </c>
      <c r="L343" s="36">
        <f>SUMIFS(СВЦЭМ!$J$34:$J$777,СВЦЭМ!$A$34:$A$777,$A343,СВЦЭМ!$B$33:$B$776,L$331)+'СЕТ СН'!$F$16</f>
        <v>0</v>
      </c>
      <c r="M343" s="36">
        <f>SUMIFS(СВЦЭМ!$J$34:$J$777,СВЦЭМ!$A$34:$A$777,$A343,СВЦЭМ!$B$33:$B$776,M$331)+'СЕТ СН'!$F$16</f>
        <v>0</v>
      </c>
      <c r="N343" s="36">
        <f>SUMIFS(СВЦЭМ!$J$34:$J$777,СВЦЭМ!$A$34:$A$777,$A343,СВЦЭМ!$B$33:$B$776,N$331)+'СЕТ СН'!$F$16</f>
        <v>0</v>
      </c>
      <c r="O343" s="36">
        <f>SUMIFS(СВЦЭМ!$J$34:$J$777,СВЦЭМ!$A$34:$A$777,$A343,СВЦЭМ!$B$33:$B$776,O$331)+'СЕТ СН'!$F$16</f>
        <v>0</v>
      </c>
      <c r="P343" s="36">
        <f>SUMIFS(СВЦЭМ!$J$34:$J$777,СВЦЭМ!$A$34:$A$777,$A343,СВЦЭМ!$B$33:$B$776,P$331)+'СЕТ СН'!$F$16</f>
        <v>0</v>
      </c>
      <c r="Q343" s="36">
        <f>SUMIFS(СВЦЭМ!$J$34:$J$777,СВЦЭМ!$A$34:$A$777,$A343,СВЦЭМ!$B$33:$B$776,Q$331)+'СЕТ СН'!$F$16</f>
        <v>0</v>
      </c>
      <c r="R343" s="36">
        <f>SUMIFS(СВЦЭМ!$J$34:$J$777,СВЦЭМ!$A$34:$A$777,$A343,СВЦЭМ!$B$33:$B$776,R$331)+'СЕТ СН'!$F$16</f>
        <v>0</v>
      </c>
      <c r="S343" s="36">
        <f>SUMIFS(СВЦЭМ!$J$34:$J$777,СВЦЭМ!$A$34:$A$777,$A343,СВЦЭМ!$B$33:$B$776,S$331)+'СЕТ СН'!$F$16</f>
        <v>0</v>
      </c>
      <c r="T343" s="36">
        <f>SUMIFS(СВЦЭМ!$J$34:$J$777,СВЦЭМ!$A$34:$A$777,$A343,СВЦЭМ!$B$33:$B$776,T$331)+'СЕТ СН'!$F$16</f>
        <v>0</v>
      </c>
      <c r="U343" s="36">
        <f>SUMIFS(СВЦЭМ!$J$34:$J$777,СВЦЭМ!$A$34:$A$777,$A343,СВЦЭМ!$B$33:$B$776,U$331)+'СЕТ СН'!$F$16</f>
        <v>0</v>
      </c>
      <c r="V343" s="36">
        <f>SUMIFS(СВЦЭМ!$J$34:$J$777,СВЦЭМ!$A$34:$A$777,$A343,СВЦЭМ!$B$33:$B$776,V$331)+'СЕТ СН'!$F$16</f>
        <v>0</v>
      </c>
      <c r="W343" s="36">
        <f>SUMIFS(СВЦЭМ!$J$34:$J$777,СВЦЭМ!$A$34:$A$777,$A343,СВЦЭМ!$B$33:$B$776,W$331)+'СЕТ СН'!$F$16</f>
        <v>0</v>
      </c>
      <c r="X343" s="36">
        <f>SUMIFS(СВЦЭМ!$J$34:$J$777,СВЦЭМ!$A$34:$A$777,$A343,СВЦЭМ!$B$33:$B$776,X$331)+'СЕТ СН'!$F$16</f>
        <v>0</v>
      </c>
      <c r="Y343" s="36">
        <f>SUMIFS(СВЦЭМ!$J$34:$J$777,СВЦЭМ!$A$34:$A$777,$A343,СВЦЭМ!$B$33:$B$776,Y$331)+'СЕТ СН'!$F$16</f>
        <v>0</v>
      </c>
    </row>
    <row r="344" spans="1:25" ht="15.75" hidden="1" x14ac:dyDescent="0.2">
      <c r="A344" s="35">
        <f t="shared" si="9"/>
        <v>44178</v>
      </c>
      <c r="B344" s="36">
        <f>SUMIFS(СВЦЭМ!$J$34:$J$777,СВЦЭМ!$A$34:$A$777,$A344,СВЦЭМ!$B$33:$B$776,B$331)+'СЕТ СН'!$F$16</f>
        <v>0</v>
      </c>
      <c r="C344" s="36">
        <f>SUMIFS(СВЦЭМ!$J$34:$J$777,СВЦЭМ!$A$34:$A$777,$A344,СВЦЭМ!$B$33:$B$776,C$331)+'СЕТ СН'!$F$16</f>
        <v>0</v>
      </c>
      <c r="D344" s="36">
        <f>SUMIFS(СВЦЭМ!$J$34:$J$777,СВЦЭМ!$A$34:$A$777,$A344,СВЦЭМ!$B$33:$B$776,D$331)+'СЕТ СН'!$F$16</f>
        <v>0</v>
      </c>
      <c r="E344" s="36">
        <f>SUMIFS(СВЦЭМ!$J$34:$J$777,СВЦЭМ!$A$34:$A$777,$A344,СВЦЭМ!$B$33:$B$776,E$331)+'СЕТ СН'!$F$16</f>
        <v>0</v>
      </c>
      <c r="F344" s="36">
        <f>SUMIFS(СВЦЭМ!$J$34:$J$777,СВЦЭМ!$A$34:$A$777,$A344,СВЦЭМ!$B$33:$B$776,F$331)+'СЕТ СН'!$F$16</f>
        <v>0</v>
      </c>
      <c r="G344" s="36">
        <f>SUMIFS(СВЦЭМ!$J$34:$J$777,СВЦЭМ!$A$34:$A$777,$A344,СВЦЭМ!$B$33:$B$776,G$331)+'СЕТ СН'!$F$16</f>
        <v>0</v>
      </c>
      <c r="H344" s="36">
        <f>SUMIFS(СВЦЭМ!$J$34:$J$777,СВЦЭМ!$A$34:$A$777,$A344,СВЦЭМ!$B$33:$B$776,H$331)+'СЕТ СН'!$F$16</f>
        <v>0</v>
      </c>
      <c r="I344" s="36">
        <f>SUMIFS(СВЦЭМ!$J$34:$J$777,СВЦЭМ!$A$34:$A$777,$A344,СВЦЭМ!$B$33:$B$776,I$331)+'СЕТ СН'!$F$16</f>
        <v>0</v>
      </c>
      <c r="J344" s="36">
        <f>SUMIFS(СВЦЭМ!$J$34:$J$777,СВЦЭМ!$A$34:$A$777,$A344,СВЦЭМ!$B$33:$B$776,J$331)+'СЕТ СН'!$F$16</f>
        <v>0</v>
      </c>
      <c r="K344" s="36">
        <f>SUMIFS(СВЦЭМ!$J$34:$J$777,СВЦЭМ!$A$34:$A$777,$A344,СВЦЭМ!$B$33:$B$776,K$331)+'СЕТ СН'!$F$16</f>
        <v>0</v>
      </c>
      <c r="L344" s="36">
        <f>SUMIFS(СВЦЭМ!$J$34:$J$777,СВЦЭМ!$A$34:$A$777,$A344,СВЦЭМ!$B$33:$B$776,L$331)+'СЕТ СН'!$F$16</f>
        <v>0</v>
      </c>
      <c r="M344" s="36">
        <f>SUMIFS(СВЦЭМ!$J$34:$J$777,СВЦЭМ!$A$34:$A$777,$A344,СВЦЭМ!$B$33:$B$776,M$331)+'СЕТ СН'!$F$16</f>
        <v>0</v>
      </c>
      <c r="N344" s="36">
        <f>SUMIFS(СВЦЭМ!$J$34:$J$777,СВЦЭМ!$A$34:$A$777,$A344,СВЦЭМ!$B$33:$B$776,N$331)+'СЕТ СН'!$F$16</f>
        <v>0</v>
      </c>
      <c r="O344" s="36">
        <f>SUMIFS(СВЦЭМ!$J$34:$J$777,СВЦЭМ!$A$34:$A$777,$A344,СВЦЭМ!$B$33:$B$776,O$331)+'СЕТ СН'!$F$16</f>
        <v>0</v>
      </c>
      <c r="P344" s="36">
        <f>SUMIFS(СВЦЭМ!$J$34:$J$777,СВЦЭМ!$A$34:$A$777,$A344,СВЦЭМ!$B$33:$B$776,P$331)+'СЕТ СН'!$F$16</f>
        <v>0</v>
      </c>
      <c r="Q344" s="36">
        <f>SUMIFS(СВЦЭМ!$J$34:$J$777,СВЦЭМ!$A$34:$A$777,$A344,СВЦЭМ!$B$33:$B$776,Q$331)+'СЕТ СН'!$F$16</f>
        <v>0</v>
      </c>
      <c r="R344" s="36">
        <f>SUMIFS(СВЦЭМ!$J$34:$J$777,СВЦЭМ!$A$34:$A$777,$A344,СВЦЭМ!$B$33:$B$776,R$331)+'СЕТ СН'!$F$16</f>
        <v>0</v>
      </c>
      <c r="S344" s="36">
        <f>SUMIFS(СВЦЭМ!$J$34:$J$777,СВЦЭМ!$A$34:$A$777,$A344,СВЦЭМ!$B$33:$B$776,S$331)+'СЕТ СН'!$F$16</f>
        <v>0</v>
      </c>
      <c r="T344" s="36">
        <f>SUMIFS(СВЦЭМ!$J$34:$J$777,СВЦЭМ!$A$34:$A$777,$A344,СВЦЭМ!$B$33:$B$776,T$331)+'СЕТ СН'!$F$16</f>
        <v>0</v>
      </c>
      <c r="U344" s="36">
        <f>SUMIFS(СВЦЭМ!$J$34:$J$777,СВЦЭМ!$A$34:$A$777,$A344,СВЦЭМ!$B$33:$B$776,U$331)+'СЕТ СН'!$F$16</f>
        <v>0</v>
      </c>
      <c r="V344" s="36">
        <f>SUMIFS(СВЦЭМ!$J$34:$J$777,СВЦЭМ!$A$34:$A$777,$A344,СВЦЭМ!$B$33:$B$776,V$331)+'СЕТ СН'!$F$16</f>
        <v>0</v>
      </c>
      <c r="W344" s="36">
        <f>SUMIFS(СВЦЭМ!$J$34:$J$777,СВЦЭМ!$A$34:$A$777,$A344,СВЦЭМ!$B$33:$B$776,W$331)+'СЕТ СН'!$F$16</f>
        <v>0</v>
      </c>
      <c r="X344" s="36">
        <f>SUMIFS(СВЦЭМ!$J$34:$J$777,СВЦЭМ!$A$34:$A$777,$A344,СВЦЭМ!$B$33:$B$776,X$331)+'СЕТ СН'!$F$16</f>
        <v>0</v>
      </c>
      <c r="Y344" s="36">
        <f>SUMIFS(СВЦЭМ!$J$34:$J$777,СВЦЭМ!$A$34:$A$777,$A344,СВЦЭМ!$B$33:$B$776,Y$331)+'СЕТ СН'!$F$16</f>
        <v>0</v>
      </c>
    </row>
    <row r="345" spans="1:25" ht="15.75" hidden="1" x14ac:dyDescent="0.2">
      <c r="A345" s="35">
        <f t="shared" si="9"/>
        <v>44179</v>
      </c>
      <c r="B345" s="36">
        <f>SUMIFS(СВЦЭМ!$J$34:$J$777,СВЦЭМ!$A$34:$A$777,$A345,СВЦЭМ!$B$33:$B$776,B$331)+'СЕТ СН'!$F$16</f>
        <v>0</v>
      </c>
      <c r="C345" s="36">
        <f>SUMIFS(СВЦЭМ!$J$34:$J$777,СВЦЭМ!$A$34:$A$777,$A345,СВЦЭМ!$B$33:$B$776,C$331)+'СЕТ СН'!$F$16</f>
        <v>0</v>
      </c>
      <c r="D345" s="36">
        <f>SUMIFS(СВЦЭМ!$J$34:$J$777,СВЦЭМ!$A$34:$A$777,$A345,СВЦЭМ!$B$33:$B$776,D$331)+'СЕТ СН'!$F$16</f>
        <v>0</v>
      </c>
      <c r="E345" s="36">
        <f>SUMIFS(СВЦЭМ!$J$34:$J$777,СВЦЭМ!$A$34:$A$777,$A345,СВЦЭМ!$B$33:$B$776,E$331)+'СЕТ СН'!$F$16</f>
        <v>0</v>
      </c>
      <c r="F345" s="36">
        <f>SUMIFS(СВЦЭМ!$J$34:$J$777,СВЦЭМ!$A$34:$A$777,$A345,СВЦЭМ!$B$33:$B$776,F$331)+'СЕТ СН'!$F$16</f>
        <v>0</v>
      </c>
      <c r="G345" s="36">
        <f>SUMIFS(СВЦЭМ!$J$34:$J$777,СВЦЭМ!$A$34:$A$777,$A345,СВЦЭМ!$B$33:$B$776,G$331)+'СЕТ СН'!$F$16</f>
        <v>0</v>
      </c>
      <c r="H345" s="36">
        <f>SUMIFS(СВЦЭМ!$J$34:$J$777,СВЦЭМ!$A$34:$A$777,$A345,СВЦЭМ!$B$33:$B$776,H$331)+'СЕТ СН'!$F$16</f>
        <v>0</v>
      </c>
      <c r="I345" s="36">
        <f>SUMIFS(СВЦЭМ!$J$34:$J$777,СВЦЭМ!$A$34:$A$777,$A345,СВЦЭМ!$B$33:$B$776,I$331)+'СЕТ СН'!$F$16</f>
        <v>0</v>
      </c>
      <c r="J345" s="36">
        <f>SUMIFS(СВЦЭМ!$J$34:$J$777,СВЦЭМ!$A$34:$A$777,$A345,СВЦЭМ!$B$33:$B$776,J$331)+'СЕТ СН'!$F$16</f>
        <v>0</v>
      </c>
      <c r="K345" s="36">
        <f>SUMIFS(СВЦЭМ!$J$34:$J$777,СВЦЭМ!$A$34:$A$777,$A345,СВЦЭМ!$B$33:$B$776,K$331)+'СЕТ СН'!$F$16</f>
        <v>0</v>
      </c>
      <c r="L345" s="36">
        <f>SUMIFS(СВЦЭМ!$J$34:$J$777,СВЦЭМ!$A$34:$A$777,$A345,СВЦЭМ!$B$33:$B$776,L$331)+'СЕТ СН'!$F$16</f>
        <v>0</v>
      </c>
      <c r="M345" s="36">
        <f>SUMIFS(СВЦЭМ!$J$34:$J$777,СВЦЭМ!$A$34:$A$777,$A345,СВЦЭМ!$B$33:$B$776,M$331)+'СЕТ СН'!$F$16</f>
        <v>0</v>
      </c>
      <c r="N345" s="36">
        <f>SUMIFS(СВЦЭМ!$J$34:$J$777,СВЦЭМ!$A$34:$A$777,$A345,СВЦЭМ!$B$33:$B$776,N$331)+'СЕТ СН'!$F$16</f>
        <v>0</v>
      </c>
      <c r="O345" s="36">
        <f>SUMIFS(СВЦЭМ!$J$34:$J$777,СВЦЭМ!$A$34:$A$777,$A345,СВЦЭМ!$B$33:$B$776,O$331)+'СЕТ СН'!$F$16</f>
        <v>0</v>
      </c>
      <c r="P345" s="36">
        <f>SUMIFS(СВЦЭМ!$J$34:$J$777,СВЦЭМ!$A$34:$A$777,$A345,СВЦЭМ!$B$33:$B$776,P$331)+'СЕТ СН'!$F$16</f>
        <v>0</v>
      </c>
      <c r="Q345" s="36">
        <f>SUMIFS(СВЦЭМ!$J$34:$J$777,СВЦЭМ!$A$34:$A$777,$A345,СВЦЭМ!$B$33:$B$776,Q$331)+'СЕТ СН'!$F$16</f>
        <v>0</v>
      </c>
      <c r="R345" s="36">
        <f>SUMIFS(СВЦЭМ!$J$34:$J$777,СВЦЭМ!$A$34:$A$777,$A345,СВЦЭМ!$B$33:$B$776,R$331)+'СЕТ СН'!$F$16</f>
        <v>0</v>
      </c>
      <c r="S345" s="36">
        <f>SUMIFS(СВЦЭМ!$J$34:$J$777,СВЦЭМ!$A$34:$A$777,$A345,СВЦЭМ!$B$33:$B$776,S$331)+'СЕТ СН'!$F$16</f>
        <v>0</v>
      </c>
      <c r="T345" s="36">
        <f>SUMIFS(СВЦЭМ!$J$34:$J$777,СВЦЭМ!$A$34:$A$777,$A345,СВЦЭМ!$B$33:$B$776,T$331)+'СЕТ СН'!$F$16</f>
        <v>0</v>
      </c>
      <c r="U345" s="36">
        <f>SUMIFS(СВЦЭМ!$J$34:$J$777,СВЦЭМ!$A$34:$A$777,$A345,СВЦЭМ!$B$33:$B$776,U$331)+'СЕТ СН'!$F$16</f>
        <v>0</v>
      </c>
      <c r="V345" s="36">
        <f>SUMIFS(СВЦЭМ!$J$34:$J$777,СВЦЭМ!$A$34:$A$777,$A345,СВЦЭМ!$B$33:$B$776,V$331)+'СЕТ СН'!$F$16</f>
        <v>0</v>
      </c>
      <c r="W345" s="36">
        <f>SUMIFS(СВЦЭМ!$J$34:$J$777,СВЦЭМ!$A$34:$A$777,$A345,СВЦЭМ!$B$33:$B$776,W$331)+'СЕТ СН'!$F$16</f>
        <v>0</v>
      </c>
      <c r="X345" s="36">
        <f>SUMIFS(СВЦЭМ!$J$34:$J$777,СВЦЭМ!$A$34:$A$777,$A345,СВЦЭМ!$B$33:$B$776,X$331)+'СЕТ СН'!$F$16</f>
        <v>0</v>
      </c>
      <c r="Y345" s="36">
        <f>SUMIFS(СВЦЭМ!$J$34:$J$777,СВЦЭМ!$A$34:$A$777,$A345,СВЦЭМ!$B$33:$B$776,Y$331)+'СЕТ СН'!$F$16</f>
        <v>0</v>
      </c>
    </row>
    <row r="346" spans="1:25" ht="15.75" hidden="1" x14ac:dyDescent="0.2">
      <c r="A346" s="35">
        <f t="shared" si="9"/>
        <v>44180</v>
      </c>
      <c r="B346" s="36">
        <f>SUMIFS(СВЦЭМ!$J$34:$J$777,СВЦЭМ!$A$34:$A$777,$A346,СВЦЭМ!$B$33:$B$776,B$331)+'СЕТ СН'!$F$16</f>
        <v>0</v>
      </c>
      <c r="C346" s="36">
        <f>SUMIFS(СВЦЭМ!$J$34:$J$777,СВЦЭМ!$A$34:$A$777,$A346,СВЦЭМ!$B$33:$B$776,C$331)+'СЕТ СН'!$F$16</f>
        <v>0</v>
      </c>
      <c r="D346" s="36">
        <f>SUMIFS(СВЦЭМ!$J$34:$J$777,СВЦЭМ!$A$34:$A$777,$A346,СВЦЭМ!$B$33:$B$776,D$331)+'СЕТ СН'!$F$16</f>
        <v>0</v>
      </c>
      <c r="E346" s="36">
        <f>SUMIFS(СВЦЭМ!$J$34:$J$777,СВЦЭМ!$A$34:$A$777,$A346,СВЦЭМ!$B$33:$B$776,E$331)+'СЕТ СН'!$F$16</f>
        <v>0</v>
      </c>
      <c r="F346" s="36">
        <f>SUMIFS(СВЦЭМ!$J$34:$J$777,СВЦЭМ!$A$34:$A$777,$A346,СВЦЭМ!$B$33:$B$776,F$331)+'СЕТ СН'!$F$16</f>
        <v>0</v>
      </c>
      <c r="G346" s="36">
        <f>SUMIFS(СВЦЭМ!$J$34:$J$777,СВЦЭМ!$A$34:$A$777,$A346,СВЦЭМ!$B$33:$B$776,G$331)+'СЕТ СН'!$F$16</f>
        <v>0</v>
      </c>
      <c r="H346" s="36">
        <f>SUMIFS(СВЦЭМ!$J$34:$J$777,СВЦЭМ!$A$34:$A$777,$A346,СВЦЭМ!$B$33:$B$776,H$331)+'СЕТ СН'!$F$16</f>
        <v>0</v>
      </c>
      <c r="I346" s="36">
        <f>SUMIFS(СВЦЭМ!$J$34:$J$777,СВЦЭМ!$A$34:$A$777,$A346,СВЦЭМ!$B$33:$B$776,I$331)+'СЕТ СН'!$F$16</f>
        <v>0</v>
      </c>
      <c r="J346" s="36">
        <f>SUMIFS(СВЦЭМ!$J$34:$J$777,СВЦЭМ!$A$34:$A$777,$A346,СВЦЭМ!$B$33:$B$776,J$331)+'СЕТ СН'!$F$16</f>
        <v>0</v>
      </c>
      <c r="K346" s="36">
        <f>SUMIFS(СВЦЭМ!$J$34:$J$777,СВЦЭМ!$A$34:$A$777,$A346,СВЦЭМ!$B$33:$B$776,K$331)+'СЕТ СН'!$F$16</f>
        <v>0</v>
      </c>
      <c r="L346" s="36">
        <f>SUMIFS(СВЦЭМ!$J$34:$J$777,СВЦЭМ!$A$34:$A$777,$A346,СВЦЭМ!$B$33:$B$776,L$331)+'СЕТ СН'!$F$16</f>
        <v>0</v>
      </c>
      <c r="M346" s="36">
        <f>SUMIFS(СВЦЭМ!$J$34:$J$777,СВЦЭМ!$A$34:$A$777,$A346,СВЦЭМ!$B$33:$B$776,M$331)+'СЕТ СН'!$F$16</f>
        <v>0</v>
      </c>
      <c r="N346" s="36">
        <f>SUMIFS(СВЦЭМ!$J$34:$J$777,СВЦЭМ!$A$34:$A$777,$A346,СВЦЭМ!$B$33:$B$776,N$331)+'СЕТ СН'!$F$16</f>
        <v>0</v>
      </c>
      <c r="O346" s="36">
        <f>SUMIFS(СВЦЭМ!$J$34:$J$777,СВЦЭМ!$A$34:$A$777,$A346,СВЦЭМ!$B$33:$B$776,O$331)+'СЕТ СН'!$F$16</f>
        <v>0</v>
      </c>
      <c r="P346" s="36">
        <f>SUMIFS(СВЦЭМ!$J$34:$J$777,СВЦЭМ!$A$34:$A$777,$A346,СВЦЭМ!$B$33:$B$776,P$331)+'СЕТ СН'!$F$16</f>
        <v>0</v>
      </c>
      <c r="Q346" s="36">
        <f>SUMIFS(СВЦЭМ!$J$34:$J$777,СВЦЭМ!$A$34:$A$777,$A346,СВЦЭМ!$B$33:$B$776,Q$331)+'СЕТ СН'!$F$16</f>
        <v>0</v>
      </c>
      <c r="R346" s="36">
        <f>SUMIFS(СВЦЭМ!$J$34:$J$777,СВЦЭМ!$A$34:$A$777,$A346,СВЦЭМ!$B$33:$B$776,R$331)+'СЕТ СН'!$F$16</f>
        <v>0</v>
      </c>
      <c r="S346" s="36">
        <f>SUMIFS(СВЦЭМ!$J$34:$J$777,СВЦЭМ!$A$34:$A$777,$A346,СВЦЭМ!$B$33:$B$776,S$331)+'СЕТ СН'!$F$16</f>
        <v>0</v>
      </c>
      <c r="T346" s="36">
        <f>SUMIFS(СВЦЭМ!$J$34:$J$777,СВЦЭМ!$A$34:$A$777,$A346,СВЦЭМ!$B$33:$B$776,T$331)+'СЕТ СН'!$F$16</f>
        <v>0</v>
      </c>
      <c r="U346" s="36">
        <f>SUMIFS(СВЦЭМ!$J$34:$J$777,СВЦЭМ!$A$34:$A$777,$A346,СВЦЭМ!$B$33:$B$776,U$331)+'СЕТ СН'!$F$16</f>
        <v>0</v>
      </c>
      <c r="V346" s="36">
        <f>SUMIFS(СВЦЭМ!$J$34:$J$777,СВЦЭМ!$A$34:$A$777,$A346,СВЦЭМ!$B$33:$B$776,V$331)+'СЕТ СН'!$F$16</f>
        <v>0</v>
      </c>
      <c r="W346" s="36">
        <f>SUMIFS(СВЦЭМ!$J$34:$J$777,СВЦЭМ!$A$34:$A$777,$A346,СВЦЭМ!$B$33:$B$776,W$331)+'СЕТ СН'!$F$16</f>
        <v>0</v>
      </c>
      <c r="X346" s="36">
        <f>SUMIFS(СВЦЭМ!$J$34:$J$777,СВЦЭМ!$A$34:$A$777,$A346,СВЦЭМ!$B$33:$B$776,X$331)+'СЕТ СН'!$F$16</f>
        <v>0</v>
      </c>
      <c r="Y346" s="36">
        <f>SUMIFS(СВЦЭМ!$J$34:$J$777,СВЦЭМ!$A$34:$A$777,$A346,СВЦЭМ!$B$33:$B$776,Y$331)+'СЕТ СН'!$F$16</f>
        <v>0</v>
      </c>
    </row>
    <row r="347" spans="1:25" ht="15.75" hidden="1" x14ac:dyDescent="0.2">
      <c r="A347" s="35">
        <f t="shared" si="9"/>
        <v>44181</v>
      </c>
      <c r="B347" s="36">
        <f>SUMIFS(СВЦЭМ!$J$34:$J$777,СВЦЭМ!$A$34:$A$777,$A347,СВЦЭМ!$B$33:$B$776,B$331)+'СЕТ СН'!$F$16</f>
        <v>0</v>
      </c>
      <c r="C347" s="36">
        <f>SUMIFS(СВЦЭМ!$J$34:$J$777,СВЦЭМ!$A$34:$A$777,$A347,СВЦЭМ!$B$33:$B$776,C$331)+'СЕТ СН'!$F$16</f>
        <v>0</v>
      </c>
      <c r="D347" s="36">
        <f>SUMIFS(СВЦЭМ!$J$34:$J$777,СВЦЭМ!$A$34:$A$777,$A347,СВЦЭМ!$B$33:$B$776,D$331)+'СЕТ СН'!$F$16</f>
        <v>0</v>
      </c>
      <c r="E347" s="36">
        <f>SUMIFS(СВЦЭМ!$J$34:$J$777,СВЦЭМ!$A$34:$A$777,$A347,СВЦЭМ!$B$33:$B$776,E$331)+'СЕТ СН'!$F$16</f>
        <v>0</v>
      </c>
      <c r="F347" s="36">
        <f>SUMIFS(СВЦЭМ!$J$34:$J$777,СВЦЭМ!$A$34:$A$777,$A347,СВЦЭМ!$B$33:$B$776,F$331)+'СЕТ СН'!$F$16</f>
        <v>0</v>
      </c>
      <c r="G347" s="36">
        <f>SUMIFS(СВЦЭМ!$J$34:$J$777,СВЦЭМ!$A$34:$A$777,$A347,СВЦЭМ!$B$33:$B$776,G$331)+'СЕТ СН'!$F$16</f>
        <v>0</v>
      </c>
      <c r="H347" s="36">
        <f>SUMIFS(СВЦЭМ!$J$34:$J$777,СВЦЭМ!$A$34:$A$777,$A347,СВЦЭМ!$B$33:$B$776,H$331)+'СЕТ СН'!$F$16</f>
        <v>0</v>
      </c>
      <c r="I347" s="36">
        <f>SUMIFS(СВЦЭМ!$J$34:$J$777,СВЦЭМ!$A$34:$A$777,$A347,СВЦЭМ!$B$33:$B$776,I$331)+'СЕТ СН'!$F$16</f>
        <v>0</v>
      </c>
      <c r="J347" s="36">
        <f>SUMIFS(СВЦЭМ!$J$34:$J$777,СВЦЭМ!$A$34:$A$777,$A347,СВЦЭМ!$B$33:$B$776,J$331)+'СЕТ СН'!$F$16</f>
        <v>0</v>
      </c>
      <c r="K347" s="36">
        <f>SUMIFS(СВЦЭМ!$J$34:$J$777,СВЦЭМ!$A$34:$A$777,$A347,СВЦЭМ!$B$33:$B$776,K$331)+'СЕТ СН'!$F$16</f>
        <v>0</v>
      </c>
      <c r="L347" s="36">
        <f>SUMIFS(СВЦЭМ!$J$34:$J$777,СВЦЭМ!$A$34:$A$777,$A347,СВЦЭМ!$B$33:$B$776,L$331)+'СЕТ СН'!$F$16</f>
        <v>0</v>
      </c>
      <c r="M347" s="36">
        <f>SUMIFS(СВЦЭМ!$J$34:$J$777,СВЦЭМ!$A$34:$A$777,$A347,СВЦЭМ!$B$33:$B$776,M$331)+'СЕТ СН'!$F$16</f>
        <v>0</v>
      </c>
      <c r="N347" s="36">
        <f>SUMIFS(СВЦЭМ!$J$34:$J$777,СВЦЭМ!$A$34:$A$777,$A347,СВЦЭМ!$B$33:$B$776,N$331)+'СЕТ СН'!$F$16</f>
        <v>0</v>
      </c>
      <c r="O347" s="36">
        <f>SUMIFS(СВЦЭМ!$J$34:$J$777,СВЦЭМ!$A$34:$A$777,$A347,СВЦЭМ!$B$33:$B$776,O$331)+'СЕТ СН'!$F$16</f>
        <v>0</v>
      </c>
      <c r="P347" s="36">
        <f>SUMIFS(СВЦЭМ!$J$34:$J$777,СВЦЭМ!$A$34:$A$777,$A347,СВЦЭМ!$B$33:$B$776,P$331)+'СЕТ СН'!$F$16</f>
        <v>0</v>
      </c>
      <c r="Q347" s="36">
        <f>SUMIFS(СВЦЭМ!$J$34:$J$777,СВЦЭМ!$A$34:$A$777,$A347,СВЦЭМ!$B$33:$B$776,Q$331)+'СЕТ СН'!$F$16</f>
        <v>0</v>
      </c>
      <c r="R347" s="36">
        <f>SUMIFS(СВЦЭМ!$J$34:$J$777,СВЦЭМ!$A$34:$A$777,$A347,СВЦЭМ!$B$33:$B$776,R$331)+'СЕТ СН'!$F$16</f>
        <v>0</v>
      </c>
      <c r="S347" s="36">
        <f>SUMIFS(СВЦЭМ!$J$34:$J$777,СВЦЭМ!$A$34:$A$777,$A347,СВЦЭМ!$B$33:$B$776,S$331)+'СЕТ СН'!$F$16</f>
        <v>0</v>
      </c>
      <c r="T347" s="36">
        <f>SUMIFS(СВЦЭМ!$J$34:$J$777,СВЦЭМ!$A$34:$A$777,$A347,СВЦЭМ!$B$33:$B$776,T$331)+'СЕТ СН'!$F$16</f>
        <v>0</v>
      </c>
      <c r="U347" s="36">
        <f>SUMIFS(СВЦЭМ!$J$34:$J$777,СВЦЭМ!$A$34:$A$777,$A347,СВЦЭМ!$B$33:$B$776,U$331)+'СЕТ СН'!$F$16</f>
        <v>0</v>
      </c>
      <c r="V347" s="36">
        <f>SUMIFS(СВЦЭМ!$J$34:$J$777,СВЦЭМ!$A$34:$A$777,$A347,СВЦЭМ!$B$33:$B$776,V$331)+'СЕТ СН'!$F$16</f>
        <v>0</v>
      </c>
      <c r="W347" s="36">
        <f>SUMIFS(СВЦЭМ!$J$34:$J$777,СВЦЭМ!$A$34:$A$777,$A347,СВЦЭМ!$B$33:$B$776,W$331)+'СЕТ СН'!$F$16</f>
        <v>0</v>
      </c>
      <c r="X347" s="36">
        <f>SUMIFS(СВЦЭМ!$J$34:$J$777,СВЦЭМ!$A$34:$A$777,$A347,СВЦЭМ!$B$33:$B$776,X$331)+'СЕТ СН'!$F$16</f>
        <v>0</v>
      </c>
      <c r="Y347" s="36">
        <f>SUMIFS(СВЦЭМ!$J$34:$J$777,СВЦЭМ!$A$34:$A$777,$A347,СВЦЭМ!$B$33:$B$776,Y$331)+'СЕТ СН'!$F$16</f>
        <v>0</v>
      </c>
    </row>
    <row r="348" spans="1:25" ht="15.75" hidden="1" x14ac:dyDescent="0.2">
      <c r="A348" s="35">
        <f t="shared" si="9"/>
        <v>44182</v>
      </c>
      <c r="B348" s="36">
        <f>SUMIFS(СВЦЭМ!$J$34:$J$777,СВЦЭМ!$A$34:$A$777,$A348,СВЦЭМ!$B$33:$B$776,B$331)+'СЕТ СН'!$F$16</f>
        <v>0</v>
      </c>
      <c r="C348" s="36">
        <f>SUMIFS(СВЦЭМ!$J$34:$J$777,СВЦЭМ!$A$34:$A$777,$A348,СВЦЭМ!$B$33:$B$776,C$331)+'СЕТ СН'!$F$16</f>
        <v>0</v>
      </c>
      <c r="D348" s="36">
        <f>SUMIFS(СВЦЭМ!$J$34:$J$777,СВЦЭМ!$A$34:$A$777,$A348,СВЦЭМ!$B$33:$B$776,D$331)+'СЕТ СН'!$F$16</f>
        <v>0</v>
      </c>
      <c r="E348" s="36">
        <f>SUMIFS(СВЦЭМ!$J$34:$J$777,СВЦЭМ!$A$34:$A$777,$A348,СВЦЭМ!$B$33:$B$776,E$331)+'СЕТ СН'!$F$16</f>
        <v>0</v>
      </c>
      <c r="F348" s="36">
        <f>SUMIFS(СВЦЭМ!$J$34:$J$777,СВЦЭМ!$A$34:$A$777,$A348,СВЦЭМ!$B$33:$B$776,F$331)+'СЕТ СН'!$F$16</f>
        <v>0</v>
      </c>
      <c r="G348" s="36">
        <f>SUMIFS(СВЦЭМ!$J$34:$J$777,СВЦЭМ!$A$34:$A$777,$A348,СВЦЭМ!$B$33:$B$776,G$331)+'СЕТ СН'!$F$16</f>
        <v>0</v>
      </c>
      <c r="H348" s="36">
        <f>SUMIFS(СВЦЭМ!$J$34:$J$777,СВЦЭМ!$A$34:$A$777,$A348,СВЦЭМ!$B$33:$B$776,H$331)+'СЕТ СН'!$F$16</f>
        <v>0</v>
      </c>
      <c r="I348" s="36">
        <f>SUMIFS(СВЦЭМ!$J$34:$J$777,СВЦЭМ!$A$34:$A$777,$A348,СВЦЭМ!$B$33:$B$776,I$331)+'СЕТ СН'!$F$16</f>
        <v>0</v>
      </c>
      <c r="J348" s="36">
        <f>SUMIFS(СВЦЭМ!$J$34:$J$777,СВЦЭМ!$A$34:$A$777,$A348,СВЦЭМ!$B$33:$B$776,J$331)+'СЕТ СН'!$F$16</f>
        <v>0</v>
      </c>
      <c r="K348" s="36">
        <f>SUMIFS(СВЦЭМ!$J$34:$J$777,СВЦЭМ!$A$34:$A$777,$A348,СВЦЭМ!$B$33:$B$776,K$331)+'СЕТ СН'!$F$16</f>
        <v>0</v>
      </c>
      <c r="L348" s="36">
        <f>SUMIFS(СВЦЭМ!$J$34:$J$777,СВЦЭМ!$A$34:$A$777,$A348,СВЦЭМ!$B$33:$B$776,L$331)+'СЕТ СН'!$F$16</f>
        <v>0</v>
      </c>
      <c r="M348" s="36">
        <f>SUMIFS(СВЦЭМ!$J$34:$J$777,СВЦЭМ!$A$34:$A$777,$A348,СВЦЭМ!$B$33:$B$776,M$331)+'СЕТ СН'!$F$16</f>
        <v>0</v>
      </c>
      <c r="N348" s="36">
        <f>SUMIFS(СВЦЭМ!$J$34:$J$777,СВЦЭМ!$A$34:$A$777,$A348,СВЦЭМ!$B$33:$B$776,N$331)+'СЕТ СН'!$F$16</f>
        <v>0</v>
      </c>
      <c r="O348" s="36">
        <f>SUMIFS(СВЦЭМ!$J$34:$J$777,СВЦЭМ!$A$34:$A$777,$A348,СВЦЭМ!$B$33:$B$776,O$331)+'СЕТ СН'!$F$16</f>
        <v>0</v>
      </c>
      <c r="P348" s="36">
        <f>SUMIFS(СВЦЭМ!$J$34:$J$777,СВЦЭМ!$A$34:$A$777,$A348,СВЦЭМ!$B$33:$B$776,P$331)+'СЕТ СН'!$F$16</f>
        <v>0</v>
      </c>
      <c r="Q348" s="36">
        <f>SUMIFS(СВЦЭМ!$J$34:$J$777,СВЦЭМ!$A$34:$A$777,$A348,СВЦЭМ!$B$33:$B$776,Q$331)+'СЕТ СН'!$F$16</f>
        <v>0</v>
      </c>
      <c r="R348" s="36">
        <f>SUMIFS(СВЦЭМ!$J$34:$J$777,СВЦЭМ!$A$34:$A$777,$A348,СВЦЭМ!$B$33:$B$776,R$331)+'СЕТ СН'!$F$16</f>
        <v>0</v>
      </c>
      <c r="S348" s="36">
        <f>SUMIFS(СВЦЭМ!$J$34:$J$777,СВЦЭМ!$A$34:$A$777,$A348,СВЦЭМ!$B$33:$B$776,S$331)+'СЕТ СН'!$F$16</f>
        <v>0</v>
      </c>
      <c r="T348" s="36">
        <f>SUMIFS(СВЦЭМ!$J$34:$J$777,СВЦЭМ!$A$34:$A$777,$A348,СВЦЭМ!$B$33:$B$776,T$331)+'СЕТ СН'!$F$16</f>
        <v>0</v>
      </c>
      <c r="U348" s="36">
        <f>SUMIFS(СВЦЭМ!$J$34:$J$777,СВЦЭМ!$A$34:$A$777,$A348,СВЦЭМ!$B$33:$B$776,U$331)+'СЕТ СН'!$F$16</f>
        <v>0</v>
      </c>
      <c r="V348" s="36">
        <f>SUMIFS(СВЦЭМ!$J$34:$J$777,СВЦЭМ!$A$34:$A$777,$A348,СВЦЭМ!$B$33:$B$776,V$331)+'СЕТ СН'!$F$16</f>
        <v>0</v>
      </c>
      <c r="W348" s="36">
        <f>SUMIFS(СВЦЭМ!$J$34:$J$777,СВЦЭМ!$A$34:$A$777,$A348,СВЦЭМ!$B$33:$B$776,W$331)+'СЕТ СН'!$F$16</f>
        <v>0</v>
      </c>
      <c r="X348" s="36">
        <f>SUMIFS(СВЦЭМ!$J$34:$J$777,СВЦЭМ!$A$34:$A$777,$A348,СВЦЭМ!$B$33:$B$776,X$331)+'СЕТ СН'!$F$16</f>
        <v>0</v>
      </c>
      <c r="Y348" s="36">
        <f>SUMIFS(СВЦЭМ!$J$34:$J$777,СВЦЭМ!$A$34:$A$777,$A348,СВЦЭМ!$B$33:$B$776,Y$331)+'СЕТ СН'!$F$16</f>
        <v>0</v>
      </c>
    </row>
    <row r="349" spans="1:25" ht="15.75" hidden="1" x14ac:dyDescent="0.2">
      <c r="A349" s="35">
        <f t="shared" si="9"/>
        <v>44183</v>
      </c>
      <c r="B349" s="36">
        <f>SUMIFS(СВЦЭМ!$J$34:$J$777,СВЦЭМ!$A$34:$A$777,$A349,СВЦЭМ!$B$33:$B$776,B$331)+'СЕТ СН'!$F$16</f>
        <v>0</v>
      </c>
      <c r="C349" s="36">
        <f>SUMIFS(СВЦЭМ!$J$34:$J$777,СВЦЭМ!$A$34:$A$777,$A349,СВЦЭМ!$B$33:$B$776,C$331)+'СЕТ СН'!$F$16</f>
        <v>0</v>
      </c>
      <c r="D349" s="36">
        <f>SUMIFS(СВЦЭМ!$J$34:$J$777,СВЦЭМ!$A$34:$A$777,$A349,СВЦЭМ!$B$33:$B$776,D$331)+'СЕТ СН'!$F$16</f>
        <v>0</v>
      </c>
      <c r="E349" s="36">
        <f>SUMIFS(СВЦЭМ!$J$34:$J$777,СВЦЭМ!$A$34:$A$777,$A349,СВЦЭМ!$B$33:$B$776,E$331)+'СЕТ СН'!$F$16</f>
        <v>0</v>
      </c>
      <c r="F349" s="36">
        <f>SUMIFS(СВЦЭМ!$J$34:$J$777,СВЦЭМ!$A$34:$A$777,$A349,СВЦЭМ!$B$33:$B$776,F$331)+'СЕТ СН'!$F$16</f>
        <v>0</v>
      </c>
      <c r="G349" s="36">
        <f>SUMIFS(СВЦЭМ!$J$34:$J$777,СВЦЭМ!$A$34:$A$777,$A349,СВЦЭМ!$B$33:$B$776,G$331)+'СЕТ СН'!$F$16</f>
        <v>0</v>
      </c>
      <c r="H349" s="36">
        <f>SUMIFS(СВЦЭМ!$J$34:$J$777,СВЦЭМ!$A$34:$A$777,$A349,СВЦЭМ!$B$33:$B$776,H$331)+'СЕТ СН'!$F$16</f>
        <v>0</v>
      </c>
      <c r="I349" s="36">
        <f>SUMIFS(СВЦЭМ!$J$34:$J$777,СВЦЭМ!$A$34:$A$777,$A349,СВЦЭМ!$B$33:$B$776,I$331)+'СЕТ СН'!$F$16</f>
        <v>0</v>
      </c>
      <c r="J349" s="36">
        <f>SUMIFS(СВЦЭМ!$J$34:$J$777,СВЦЭМ!$A$34:$A$777,$A349,СВЦЭМ!$B$33:$B$776,J$331)+'СЕТ СН'!$F$16</f>
        <v>0</v>
      </c>
      <c r="K349" s="36">
        <f>SUMIFS(СВЦЭМ!$J$34:$J$777,СВЦЭМ!$A$34:$A$777,$A349,СВЦЭМ!$B$33:$B$776,K$331)+'СЕТ СН'!$F$16</f>
        <v>0</v>
      </c>
      <c r="L349" s="36">
        <f>SUMIFS(СВЦЭМ!$J$34:$J$777,СВЦЭМ!$A$34:$A$777,$A349,СВЦЭМ!$B$33:$B$776,L$331)+'СЕТ СН'!$F$16</f>
        <v>0</v>
      </c>
      <c r="M349" s="36">
        <f>SUMIFS(СВЦЭМ!$J$34:$J$777,СВЦЭМ!$A$34:$A$777,$A349,СВЦЭМ!$B$33:$B$776,M$331)+'СЕТ СН'!$F$16</f>
        <v>0</v>
      </c>
      <c r="N349" s="36">
        <f>SUMIFS(СВЦЭМ!$J$34:$J$777,СВЦЭМ!$A$34:$A$777,$A349,СВЦЭМ!$B$33:$B$776,N$331)+'СЕТ СН'!$F$16</f>
        <v>0</v>
      </c>
      <c r="O349" s="36">
        <f>SUMIFS(СВЦЭМ!$J$34:$J$777,СВЦЭМ!$A$34:$A$777,$A349,СВЦЭМ!$B$33:$B$776,O$331)+'СЕТ СН'!$F$16</f>
        <v>0</v>
      </c>
      <c r="P349" s="36">
        <f>SUMIFS(СВЦЭМ!$J$34:$J$777,СВЦЭМ!$A$34:$A$777,$A349,СВЦЭМ!$B$33:$B$776,P$331)+'СЕТ СН'!$F$16</f>
        <v>0</v>
      </c>
      <c r="Q349" s="36">
        <f>SUMIFS(СВЦЭМ!$J$34:$J$777,СВЦЭМ!$A$34:$A$777,$A349,СВЦЭМ!$B$33:$B$776,Q$331)+'СЕТ СН'!$F$16</f>
        <v>0</v>
      </c>
      <c r="R349" s="36">
        <f>SUMIFS(СВЦЭМ!$J$34:$J$777,СВЦЭМ!$A$34:$A$777,$A349,СВЦЭМ!$B$33:$B$776,R$331)+'СЕТ СН'!$F$16</f>
        <v>0</v>
      </c>
      <c r="S349" s="36">
        <f>SUMIFS(СВЦЭМ!$J$34:$J$777,СВЦЭМ!$A$34:$A$777,$A349,СВЦЭМ!$B$33:$B$776,S$331)+'СЕТ СН'!$F$16</f>
        <v>0</v>
      </c>
      <c r="T349" s="36">
        <f>SUMIFS(СВЦЭМ!$J$34:$J$777,СВЦЭМ!$A$34:$A$777,$A349,СВЦЭМ!$B$33:$B$776,T$331)+'СЕТ СН'!$F$16</f>
        <v>0</v>
      </c>
      <c r="U349" s="36">
        <f>SUMIFS(СВЦЭМ!$J$34:$J$777,СВЦЭМ!$A$34:$A$777,$A349,СВЦЭМ!$B$33:$B$776,U$331)+'СЕТ СН'!$F$16</f>
        <v>0</v>
      </c>
      <c r="V349" s="36">
        <f>SUMIFS(СВЦЭМ!$J$34:$J$777,СВЦЭМ!$A$34:$A$777,$A349,СВЦЭМ!$B$33:$B$776,V$331)+'СЕТ СН'!$F$16</f>
        <v>0</v>
      </c>
      <c r="W349" s="36">
        <f>SUMIFS(СВЦЭМ!$J$34:$J$777,СВЦЭМ!$A$34:$A$777,$A349,СВЦЭМ!$B$33:$B$776,W$331)+'СЕТ СН'!$F$16</f>
        <v>0</v>
      </c>
      <c r="X349" s="36">
        <f>SUMIFS(СВЦЭМ!$J$34:$J$777,СВЦЭМ!$A$34:$A$777,$A349,СВЦЭМ!$B$33:$B$776,X$331)+'СЕТ СН'!$F$16</f>
        <v>0</v>
      </c>
      <c r="Y349" s="36">
        <f>SUMIFS(СВЦЭМ!$J$34:$J$777,СВЦЭМ!$A$34:$A$777,$A349,СВЦЭМ!$B$33:$B$776,Y$331)+'СЕТ СН'!$F$16</f>
        <v>0</v>
      </c>
    </row>
    <row r="350" spans="1:25" ht="15.75" hidden="1" x14ac:dyDescent="0.2">
      <c r="A350" s="35">
        <f t="shared" si="9"/>
        <v>44184</v>
      </c>
      <c r="B350" s="36">
        <f>SUMIFS(СВЦЭМ!$J$34:$J$777,СВЦЭМ!$A$34:$A$777,$A350,СВЦЭМ!$B$33:$B$776,B$331)+'СЕТ СН'!$F$16</f>
        <v>0</v>
      </c>
      <c r="C350" s="36">
        <f>SUMIFS(СВЦЭМ!$J$34:$J$777,СВЦЭМ!$A$34:$A$777,$A350,СВЦЭМ!$B$33:$B$776,C$331)+'СЕТ СН'!$F$16</f>
        <v>0</v>
      </c>
      <c r="D350" s="36">
        <f>SUMIFS(СВЦЭМ!$J$34:$J$777,СВЦЭМ!$A$34:$A$777,$A350,СВЦЭМ!$B$33:$B$776,D$331)+'СЕТ СН'!$F$16</f>
        <v>0</v>
      </c>
      <c r="E350" s="36">
        <f>SUMIFS(СВЦЭМ!$J$34:$J$777,СВЦЭМ!$A$34:$A$777,$A350,СВЦЭМ!$B$33:$B$776,E$331)+'СЕТ СН'!$F$16</f>
        <v>0</v>
      </c>
      <c r="F350" s="36">
        <f>SUMIFS(СВЦЭМ!$J$34:$J$777,СВЦЭМ!$A$34:$A$777,$A350,СВЦЭМ!$B$33:$B$776,F$331)+'СЕТ СН'!$F$16</f>
        <v>0</v>
      </c>
      <c r="G350" s="36">
        <f>SUMIFS(СВЦЭМ!$J$34:$J$777,СВЦЭМ!$A$34:$A$777,$A350,СВЦЭМ!$B$33:$B$776,G$331)+'СЕТ СН'!$F$16</f>
        <v>0</v>
      </c>
      <c r="H350" s="36">
        <f>SUMIFS(СВЦЭМ!$J$34:$J$777,СВЦЭМ!$A$34:$A$777,$A350,СВЦЭМ!$B$33:$B$776,H$331)+'СЕТ СН'!$F$16</f>
        <v>0</v>
      </c>
      <c r="I350" s="36">
        <f>SUMIFS(СВЦЭМ!$J$34:$J$777,СВЦЭМ!$A$34:$A$777,$A350,СВЦЭМ!$B$33:$B$776,I$331)+'СЕТ СН'!$F$16</f>
        <v>0</v>
      </c>
      <c r="J350" s="36">
        <f>SUMIFS(СВЦЭМ!$J$34:$J$777,СВЦЭМ!$A$34:$A$777,$A350,СВЦЭМ!$B$33:$B$776,J$331)+'СЕТ СН'!$F$16</f>
        <v>0</v>
      </c>
      <c r="K350" s="36">
        <f>SUMIFS(СВЦЭМ!$J$34:$J$777,СВЦЭМ!$A$34:$A$777,$A350,СВЦЭМ!$B$33:$B$776,K$331)+'СЕТ СН'!$F$16</f>
        <v>0</v>
      </c>
      <c r="L350" s="36">
        <f>SUMIFS(СВЦЭМ!$J$34:$J$777,СВЦЭМ!$A$34:$A$777,$A350,СВЦЭМ!$B$33:$B$776,L$331)+'СЕТ СН'!$F$16</f>
        <v>0</v>
      </c>
      <c r="M350" s="36">
        <f>SUMIFS(СВЦЭМ!$J$34:$J$777,СВЦЭМ!$A$34:$A$777,$A350,СВЦЭМ!$B$33:$B$776,M$331)+'СЕТ СН'!$F$16</f>
        <v>0</v>
      </c>
      <c r="N350" s="36">
        <f>SUMIFS(СВЦЭМ!$J$34:$J$777,СВЦЭМ!$A$34:$A$777,$A350,СВЦЭМ!$B$33:$B$776,N$331)+'СЕТ СН'!$F$16</f>
        <v>0</v>
      </c>
      <c r="O350" s="36">
        <f>SUMIFS(СВЦЭМ!$J$34:$J$777,СВЦЭМ!$A$34:$A$777,$A350,СВЦЭМ!$B$33:$B$776,O$331)+'СЕТ СН'!$F$16</f>
        <v>0</v>
      </c>
      <c r="P350" s="36">
        <f>SUMIFS(СВЦЭМ!$J$34:$J$777,СВЦЭМ!$A$34:$A$777,$A350,СВЦЭМ!$B$33:$B$776,P$331)+'СЕТ СН'!$F$16</f>
        <v>0</v>
      </c>
      <c r="Q350" s="36">
        <f>SUMIFS(СВЦЭМ!$J$34:$J$777,СВЦЭМ!$A$34:$A$777,$A350,СВЦЭМ!$B$33:$B$776,Q$331)+'СЕТ СН'!$F$16</f>
        <v>0</v>
      </c>
      <c r="R350" s="36">
        <f>SUMIFS(СВЦЭМ!$J$34:$J$777,СВЦЭМ!$A$34:$A$777,$A350,СВЦЭМ!$B$33:$B$776,R$331)+'СЕТ СН'!$F$16</f>
        <v>0</v>
      </c>
      <c r="S350" s="36">
        <f>SUMIFS(СВЦЭМ!$J$34:$J$777,СВЦЭМ!$A$34:$A$777,$A350,СВЦЭМ!$B$33:$B$776,S$331)+'СЕТ СН'!$F$16</f>
        <v>0</v>
      </c>
      <c r="T350" s="36">
        <f>SUMIFS(СВЦЭМ!$J$34:$J$777,СВЦЭМ!$A$34:$A$777,$A350,СВЦЭМ!$B$33:$B$776,T$331)+'СЕТ СН'!$F$16</f>
        <v>0</v>
      </c>
      <c r="U350" s="36">
        <f>SUMIFS(СВЦЭМ!$J$34:$J$777,СВЦЭМ!$A$34:$A$777,$A350,СВЦЭМ!$B$33:$B$776,U$331)+'СЕТ СН'!$F$16</f>
        <v>0</v>
      </c>
      <c r="V350" s="36">
        <f>SUMIFS(СВЦЭМ!$J$34:$J$777,СВЦЭМ!$A$34:$A$777,$A350,СВЦЭМ!$B$33:$B$776,V$331)+'СЕТ СН'!$F$16</f>
        <v>0</v>
      </c>
      <c r="W350" s="36">
        <f>SUMIFS(СВЦЭМ!$J$34:$J$777,СВЦЭМ!$A$34:$A$777,$A350,СВЦЭМ!$B$33:$B$776,W$331)+'СЕТ СН'!$F$16</f>
        <v>0</v>
      </c>
      <c r="X350" s="36">
        <f>SUMIFS(СВЦЭМ!$J$34:$J$777,СВЦЭМ!$A$34:$A$777,$A350,СВЦЭМ!$B$33:$B$776,X$331)+'СЕТ СН'!$F$16</f>
        <v>0</v>
      </c>
      <c r="Y350" s="36">
        <f>SUMIFS(СВЦЭМ!$J$34:$J$777,СВЦЭМ!$A$34:$A$777,$A350,СВЦЭМ!$B$33:$B$776,Y$331)+'СЕТ СН'!$F$16</f>
        <v>0</v>
      </c>
    </row>
    <row r="351" spans="1:25" ht="15.75" hidden="1" x14ac:dyDescent="0.2">
      <c r="A351" s="35">
        <f t="shared" si="9"/>
        <v>44185</v>
      </c>
      <c r="B351" s="36">
        <f>SUMIFS(СВЦЭМ!$J$34:$J$777,СВЦЭМ!$A$34:$A$777,$A351,СВЦЭМ!$B$33:$B$776,B$331)+'СЕТ СН'!$F$16</f>
        <v>0</v>
      </c>
      <c r="C351" s="36">
        <f>SUMIFS(СВЦЭМ!$J$34:$J$777,СВЦЭМ!$A$34:$A$777,$A351,СВЦЭМ!$B$33:$B$776,C$331)+'СЕТ СН'!$F$16</f>
        <v>0</v>
      </c>
      <c r="D351" s="36">
        <f>SUMIFS(СВЦЭМ!$J$34:$J$777,СВЦЭМ!$A$34:$A$777,$A351,СВЦЭМ!$B$33:$B$776,D$331)+'СЕТ СН'!$F$16</f>
        <v>0</v>
      </c>
      <c r="E351" s="36">
        <f>SUMIFS(СВЦЭМ!$J$34:$J$777,СВЦЭМ!$A$34:$A$777,$A351,СВЦЭМ!$B$33:$B$776,E$331)+'СЕТ СН'!$F$16</f>
        <v>0</v>
      </c>
      <c r="F351" s="36">
        <f>SUMIFS(СВЦЭМ!$J$34:$J$777,СВЦЭМ!$A$34:$A$777,$A351,СВЦЭМ!$B$33:$B$776,F$331)+'СЕТ СН'!$F$16</f>
        <v>0</v>
      </c>
      <c r="G351" s="36">
        <f>SUMIFS(СВЦЭМ!$J$34:$J$777,СВЦЭМ!$A$34:$A$777,$A351,СВЦЭМ!$B$33:$B$776,G$331)+'СЕТ СН'!$F$16</f>
        <v>0</v>
      </c>
      <c r="H351" s="36">
        <f>SUMIFS(СВЦЭМ!$J$34:$J$777,СВЦЭМ!$A$34:$A$777,$A351,СВЦЭМ!$B$33:$B$776,H$331)+'СЕТ СН'!$F$16</f>
        <v>0</v>
      </c>
      <c r="I351" s="36">
        <f>SUMIFS(СВЦЭМ!$J$34:$J$777,СВЦЭМ!$A$34:$A$777,$A351,СВЦЭМ!$B$33:$B$776,I$331)+'СЕТ СН'!$F$16</f>
        <v>0</v>
      </c>
      <c r="J351" s="36">
        <f>SUMIFS(СВЦЭМ!$J$34:$J$777,СВЦЭМ!$A$34:$A$777,$A351,СВЦЭМ!$B$33:$B$776,J$331)+'СЕТ СН'!$F$16</f>
        <v>0</v>
      </c>
      <c r="K351" s="36">
        <f>SUMIFS(СВЦЭМ!$J$34:$J$777,СВЦЭМ!$A$34:$A$777,$A351,СВЦЭМ!$B$33:$B$776,K$331)+'СЕТ СН'!$F$16</f>
        <v>0</v>
      </c>
      <c r="L351" s="36">
        <f>SUMIFS(СВЦЭМ!$J$34:$J$777,СВЦЭМ!$A$34:$A$777,$A351,СВЦЭМ!$B$33:$B$776,L$331)+'СЕТ СН'!$F$16</f>
        <v>0</v>
      </c>
      <c r="M351" s="36">
        <f>SUMIFS(СВЦЭМ!$J$34:$J$777,СВЦЭМ!$A$34:$A$777,$A351,СВЦЭМ!$B$33:$B$776,M$331)+'СЕТ СН'!$F$16</f>
        <v>0</v>
      </c>
      <c r="N351" s="36">
        <f>SUMIFS(СВЦЭМ!$J$34:$J$777,СВЦЭМ!$A$34:$A$777,$A351,СВЦЭМ!$B$33:$B$776,N$331)+'СЕТ СН'!$F$16</f>
        <v>0</v>
      </c>
      <c r="O351" s="36">
        <f>SUMIFS(СВЦЭМ!$J$34:$J$777,СВЦЭМ!$A$34:$A$777,$A351,СВЦЭМ!$B$33:$B$776,O$331)+'СЕТ СН'!$F$16</f>
        <v>0</v>
      </c>
      <c r="P351" s="36">
        <f>SUMIFS(СВЦЭМ!$J$34:$J$777,СВЦЭМ!$A$34:$A$777,$A351,СВЦЭМ!$B$33:$B$776,P$331)+'СЕТ СН'!$F$16</f>
        <v>0</v>
      </c>
      <c r="Q351" s="36">
        <f>SUMIFS(СВЦЭМ!$J$34:$J$777,СВЦЭМ!$A$34:$A$777,$A351,СВЦЭМ!$B$33:$B$776,Q$331)+'СЕТ СН'!$F$16</f>
        <v>0</v>
      </c>
      <c r="R351" s="36">
        <f>SUMIFS(СВЦЭМ!$J$34:$J$777,СВЦЭМ!$A$34:$A$777,$A351,СВЦЭМ!$B$33:$B$776,R$331)+'СЕТ СН'!$F$16</f>
        <v>0</v>
      </c>
      <c r="S351" s="36">
        <f>SUMIFS(СВЦЭМ!$J$34:$J$777,СВЦЭМ!$A$34:$A$777,$A351,СВЦЭМ!$B$33:$B$776,S$331)+'СЕТ СН'!$F$16</f>
        <v>0</v>
      </c>
      <c r="T351" s="36">
        <f>SUMIFS(СВЦЭМ!$J$34:$J$777,СВЦЭМ!$A$34:$A$777,$A351,СВЦЭМ!$B$33:$B$776,T$331)+'СЕТ СН'!$F$16</f>
        <v>0</v>
      </c>
      <c r="U351" s="36">
        <f>SUMIFS(СВЦЭМ!$J$34:$J$777,СВЦЭМ!$A$34:$A$777,$A351,СВЦЭМ!$B$33:$B$776,U$331)+'СЕТ СН'!$F$16</f>
        <v>0</v>
      </c>
      <c r="V351" s="36">
        <f>SUMIFS(СВЦЭМ!$J$34:$J$777,СВЦЭМ!$A$34:$A$777,$A351,СВЦЭМ!$B$33:$B$776,V$331)+'СЕТ СН'!$F$16</f>
        <v>0</v>
      </c>
      <c r="W351" s="36">
        <f>SUMIFS(СВЦЭМ!$J$34:$J$777,СВЦЭМ!$A$34:$A$777,$A351,СВЦЭМ!$B$33:$B$776,W$331)+'СЕТ СН'!$F$16</f>
        <v>0</v>
      </c>
      <c r="X351" s="36">
        <f>SUMIFS(СВЦЭМ!$J$34:$J$777,СВЦЭМ!$A$34:$A$777,$A351,СВЦЭМ!$B$33:$B$776,X$331)+'СЕТ СН'!$F$16</f>
        <v>0</v>
      </c>
      <c r="Y351" s="36">
        <f>SUMIFS(СВЦЭМ!$J$34:$J$777,СВЦЭМ!$A$34:$A$777,$A351,СВЦЭМ!$B$33:$B$776,Y$331)+'СЕТ СН'!$F$16</f>
        <v>0</v>
      </c>
    </row>
    <row r="352" spans="1:25" ht="15.75" hidden="1" x14ac:dyDescent="0.2">
      <c r="A352" s="35">
        <f t="shared" si="9"/>
        <v>44186</v>
      </c>
      <c r="B352" s="36">
        <f>SUMIFS(СВЦЭМ!$J$34:$J$777,СВЦЭМ!$A$34:$A$777,$A352,СВЦЭМ!$B$33:$B$776,B$331)+'СЕТ СН'!$F$16</f>
        <v>0</v>
      </c>
      <c r="C352" s="36">
        <f>SUMIFS(СВЦЭМ!$J$34:$J$777,СВЦЭМ!$A$34:$A$777,$A352,СВЦЭМ!$B$33:$B$776,C$331)+'СЕТ СН'!$F$16</f>
        <v>0</v>
      </c>
      <c r="D352" s="36">
        <f>SUMIFS(СВЦЭМ!$J$34:$J$777,СВЦЭМ!$A$34:$A$777,$A352,СВЦЭМ!$B$33:$B$776,D$331)+'СЕТ СН'!$F$16</f>
        <v>0</v>
      </c>
      <c r="E352" s="36">
        <f>SUMIFS(СВЦЭМ!$J$34:$J$777,СВЦЭМ!$A$34:$A$777,$A352,СВЦЭМ!$B$33:$B$776,E$331)+'СЕТ СН'!$F$16</f>
        <v>0</v>
      </c>
      <c r="F352" s="36">
        <f>SUMIFS(СВЦЭМ!$J$34:$J$777,СВЦЭМ!$A$34:$A$777,$A352,СВЦЭМ!$B$33:$B$776,F$331)+'СЕТ СН'!$F$16</f>
        <v>0</v>
      </c>
      <c r="G352" s="36">
        <f>SUMIFS(СВЦЭМ!$J$34:$J$777,СВЦЭМ!$A$34:$A$777,$A352,СВЦЭМ!$B$33:$B$776,G$331)+'СЕТ СН'!$F$16</f>
        <v>0</v>
      </c>
      <c r="H352" s="36">
        <f>SUMIFS(СВЦЭМ!$J$34:$J$777,СВЦЭМ!$A$34:$A$777,$A352,СВЦЭМ!$B$33:$B$776,H$331)+'СЕТ СН'!$F$16</f>
        <v>0</v>
      </c>
      <c r="I352" s="36">
        <f>SUMIFS(СВЦЭМ!$J$34:$J$777,СВЦЭМ!$A$34:$A$777,$A352,СВЦЭМ!$B$33:$B$776,I$331)+'СЕТ СН'!$F$16</f>
        <v>0</v>
      </c>
      <c r="J352" s="36">
        <f>SUMIFS(СВЦЭМ!$J$34:$J$777,СВЦЭМ!$A$34:$A$777,$A352,СВЦЭМ!$B$33:$B$776,J$331)+'СЕТ СН'!$F$16</f>
        <v>0</v>
      </c>
      <c r="K352" s="36">
        <f>SUMIFS(СВЦЭМ!$J$34:$J$777,СВЦЭМ!$A$34:$A$777,$A352,СВЦЭМ!$B$33:$B$776,K$331)+'СЕТ СН'!$F$16</f>
        <v>0</v>
      </c>
      <c r="L352" s="36">
        <f>SUMIFS(СВЦЭМ!$J$34:$J$777,СВЦЭМ!$A$34:$A$777,$A352,СВЦЭМ!$B$33:$B$776,L$331)+'СЕТ СН'!$F$16</f>
        <v>0</v>
      </c>
      <c r="M352" s="36">
        <f>SUMIFS(СВЦЭМ!$J$34:$J$777,СВЦЭМ!$A$34:$A$777,$A352,СВЦЭМ!$B$33:$B$776,M$331)+'СЕТ СН'!$F$16</f>
        <v>0</v>
      </c>
      <c r="N352" s="36">
        <f>SUMIFS(СВЦЭМ!$J$34:$J$777,СВЦЭМ!$A$34:$A$777,$A352,СВЦЭМ!$B$33:$B$776,N$331)+'СЕТ СН'!$F$16</f>
        <v>0</v>
      </c>
      <c r="O352" s="36">
        <f>SUMIFS(СВЦЭМ!$J$34:$J$777,СВЦЭМ!$A$34:$A$777,$A352,СВЦЭМ!$B$33:$B$776,O$331)+'СЕТ СН'!$F$16</f>
        <v>0</v>
      </c>
      <c r="P352" s="36">
        <f>SUMIFS(СВЦЭМ!$J$34:$J$777,СВЦЭМ!$A$34:$A$777,$A352,СВЦЭМ!$B$33:$B$776,P$331)+'СЕТ СН'!$F$16</f>
        <v>0</v>
      </c>
      <c r="Q352" s="36">
        <f>SUMIFS(СВЦЭМ!$J$34:$J$777,СВЦЭМ!$A$34:$A$777,$A352,СВЦЭМ!$B$33:$B$776,Q$331)+'СЕТ СН'!$F$16</f>
        <v>0</v>
      </c>
      <c r="R352" s="36">
        <f>SUMIFS(СВЦЭМ!$J$34:$J$777,СВЦЭМ!$A$34:$A$777,$A352,СВЦЭМ!$B$33:$B$776,R$331)+'СЕТ СН'!$F$16</f>
        <v>0</v>
      </c>
      <c r="S352" s="36">
        <f>SUMIFS(СВЦЭМ!$J$34:$J$777,СВЦЭМ!$A$34:$A$777,$A352,СВЦЭМ!$B$33:$B$776,S$331)+'СЕТ СН'!$F$16</f>
        <v>0</v>
      </c>
      <c r="T352" s="36">
        <f>SUMIFS(СВЦЭМ!$J$34:$J$777,СВЦЭМ!$A$34:$A$777,$A352,СВЦЭМ!$B$33:$B$776,T$331)+'СЕТ СН'!$F$16</f>
        <v>0</v>
      </c>
      <c r="U352" s="36">
        <f>SUMIFS(СВЦЭМ!$J$34:$J$777,СВЦЭМ!$A$34:$A$777,$A352,СВЦЭМ!$B$33:$B$776,U$331)+'СЕТ СН'!$F$16</f>
        <v>0</v>
      </c>
      <c r="V352" s="36">
        <f>SUMIFS(СВЦЭМ!$J$34:$J$777,СВЦЭМ!$A$34:$A$777,$A352,СВЦЭМ!$B$33:$B$776,V$331)+'СЕТ СН'!$F$16</f>
        <v>0</v>
      </c>
      <c r="W352" s="36">
        <f>SUMIFS(СВЦЭМ!$J$34:$J$777,СВЦЭМ!$A$34:$A$777,$A352,СВЦЭМ!$B$33:$B$776,W$331)+'СЕТ СН'!$F$16</f>
        <v>0</v>
      </c>
      <c r="X352" s="36">
        <f>SUMIFS(СВЦЭМ!$J$34:$J$777,СВЦЭМ!$A$34:$A$777,$A352,СВЦЭМ!$B$33:$B$776,X$331)+'СЕТ СН'!$F$16</f>
        <v>0</v>
      </c>
      <c r="Y352" s="36">
        <f>SUMIFS(СВЦЭМ!$J$34:$J$777,СВЦЭМ!$A$34:$A$777,$A352,СВЦЭМ!$B$33:$B$776,Y$331)+'СЕТ СН'!$F$16</f>
        <v>0</v>
      </c>
    </row>
    <row r="353" spans="1:27" ht="15.75" hidden="1" x14ac:dyDescent="0.2">
      <c r="A353" s="35">
        <f t="shared" si="9"/>
        <v>44187</v>
      </c>
      <c r="B353" s="36">
        <f>SUMIFS(СВЦЭМ!$J$34:$J$777,СВЦЭМ!$A$34:$A$777,$A353,СВЦЭМ!$B$33:$B$776,B$331)+'СЕТ СН'!$F$16</f>
        <v>0</v>
      </c>
      <c r="C353" s="36">
        <f>SUMIFS(СВЦЭМ!$J$34:$J$777,СВЦЭМ!$A$34:$A$777,$A353,СВЦЭМ!$B$33:$B$776,C$331)+'СЕТ СН'!$F$16</f>
        <v>0</v>
      </c>
      <c r="D353" s="36">
        <f>SUMIFS(СВЦЭМ!$J$34:$J$777,СВЦЭМ!$A$34:$A$777,$A353,СВЦЭМ!$B$33:$B$776,D$331)+'СЕТ СН'!$F$16</f>
        <v>0</v>
      </c>
      <c r="E353" s="36">
        <f>SUMIFS(СВЦЭМ!$J$34:$J$777,СВЦЭМ!$A$34:$A$777,$A353,СВЦЭМ!$B$33:$B$776,E$331)+'СЕТ СН'!$F$16</f>
        <v>0</v>
      </c>
      <c r="F353" s="36">
        <f>SUMIFS(СВЦЭМ!$J$34:$J$777,СВЦЭМ!$A$34:$A$777,$A353,СВЦЭМ!$B$33:$B$776,F$331)+'СЕТ СН'!$F$16</f>
        <v>0</v>
      </c>
      <c r="G353" s="36">
        <f>SUMIFS(СВЦЭМ!$J$34:$J$777,СВЦЭМ!$A$34:$A$777,$A353,СВЦЭМ!$B$33:$B$776,G$331)+'СЕТ СН'!$F$16</f>
        <v>0</v>
      </c>
      <c r="H353" s="36">
        <f>SUMIFS(СВЦЭМ!$J$34:$J$777,СВЦЭМ!$A$34:$A$777,$A353,СВЦЭМ!$B$33:$B$776,H$331)+'СЕТ СН'!$F$16</f>
        <v>0</v>
      </c>
      <c r="I353" s="36">
        <f>SUMIFS(СВЦЭМ!$J$34:$J$777,СВЦЭМ!$A$34:$A$777,$A353,СВЦЭМ!$B$33:$B$776,I$331)+'СЕТ СН'!$F$16</f>
        <v>0</v>
      </c>
      <c r="J353" s="36">
        <f>SUMIFS(СВЦЭМ!$J$34:$J$777,СВЦЭМ!$A$34:$A$777,$A353,СВЦЭМ!$B$33:$B$776,J$331)+'СЕТ СН'!$F$16</f>
        <v>0</v>
      </c>
      <c r="K353" s="36">
        <f>SUMIFS(СВЦЭМ!$J$34:$J$777,СВЦЭМ!$A$34:$A$777,$A353,СВЦЭМ!$B$33:$B$776,K$331)+'СЕТ СН'!$F$16</f>
        <v>0</v>
      </c>
      <c r="L353" s="36">
        <f>SUMIFS(СВЦЭМ!$J$34:$J$777,СВЦЭМ!$A$34:$A$777,$A353,СВЦЭМ!$B$33:$B$776,L$331)+'СЕТ СН'!$F$16</f>
        <v>0</v>
      </c>
      <c r="M353" s="36">
        <f>SUMIFS(СВЦЭМ!$J$34:$J$777,СВЦЭМ!$A$34:$A$777,$A353,СВЦЭМ!$B$33:$B$776,M$331)+'СЕТ СН'!$F$16</f>
        <v>0</v>
      </c>
      <c r="N353" s="36">
        <f>SUMIFS(СВЦЭМ!$J$34:$J$777,СВЦЭМ!$A$34:$A$777,$A353,СВЦЭМ!$B$33:$B$776,N$331)+'СЕТ СН'!$F$16</f>
        <v>0</v>
      </c>
      <c r="O353" s="36">
        <f>SUMIFS(СВЦЭМ!$J$34:$J$777,СВЦЭМ!$A$34:$A$777,$A353,СВЦЭМ!$B$33:$B$776,O$331)+'СЕТ СН'!$F$16</f>
        <v>0</v>
      </c>
      <c r="P353" s="36">
        <f>SUMIFS(СВЦЭМ!$J$34:$J$777,СВЦЭМ!$A$34:$A$777,$A353,СВЦЭМ!$B$33:$B$776,P$331)+'СЕТ СН'!$F$16</f>
        <v>0</v>
      </c>
      <c r="Q353" s="36">
        <f>SUMIFS(СВЦЭМ!$J$34:$J$777,СВЦЭМ!$A$34:$A$777,$A353,СВЦЭМ!$B$33:$B$776,Q$331)+'СЕТ СН'!$F$16</f>
        <v>0</v>
      </c>
      <c r="R353" s="36">
        <f>SUMIFS(СВЦЭМ!$J$34:$J$777,СВЦЭМ!$A$34:$A$777,$A353,СВЦЭМ!$B$33:$B$776,R$331)+'СЕТ СН'!$F$16</f>
        <v>0</v>
      </c>
      <c r="S353" s="36">
        <f>SUMIFS(СВЦЭМ!$J$34:$J$777,СВЦЭМ!$A$34:$A$777,$A353,СВЦЭМ!$B$33:$B$776,S$331)+'СЕТ СН'!$F$16</f>
        <v>0</v>
      </c>
      <c r="T353" s="36">
        <f>SUMIFS(СВЦЭМ!$J$34:$J$777,СВЦЭМ!$A$34:$A$777,$A353,СВЦЭМ!$B$33:$B$776,T$331)+'СЕТ СН'!$F$16</f>
        <v>0</v>
      </c>
      <c r="U353" s="36">
        <f>SUMIFS(СВЦЭМ!$J$34:$J$777,СВЦЭМ!$A$34:$A$777,$A353,СВЦЭМ!$B$33:$B$776,U$331)+'СЕТ СН'!$F$16</f>
        <v>0</v>
      </c>
      <c r="V353" s="36">
        <f>SUMIFS(СВЦЭМ!$J$34:$J$777,СВЦЭМ!$A$34:$A$777,$A353,СВЦЭМ!$B$33:$B$776,V$331)+'СЕТ СН'!$F$16</f>
        <v>0</v>
      </c>
      <c r="W353" s="36">
        <f>SUMIFS(СВЦЭМ!$J$34:$J$777,СВЦЭМ!$A$34:$A$777,$A353,СВЦЭМ!$B$33:$B$776,W$331)+'СЕТ СН'!$F$16</f>
        <v>0</v>
      </c>
      <c r="X353" s="36">
        <f>SUMIFS(СВЦЭМ!$J$34:$J$777,СВЦЭМ!$A$34:$A$777,$A353,СВЦЭМ!$B$33:$B$776,X$331)+'СЕТ СН'!$F$16</f>
        <v>0</v>
      </c>
      <c r="Y353" s="36">
        <f>SUMIFS(СВЦЭМ!$J$34:$J$777,СВЦЭМ!$A$34:$A$777,$A353,СВЦЭМ!$B$33:$B$776,Y$331)+'СЕТ СН'!$F$16</f>
        <v>0</v>
      </c>
    </row>
    <row r="354" spans="1:27" ht="15.75" hidden="1" x14ac:dyDescent="0.2">
      <c r="A354" s="35">
        <f t="shared" si="9"/>
        <v>44188</v>
      </c>
      <c r="B354" s="36">
        <f>SUMIFS(СВЦЭМ!$J$34:$J$777,СВЦЭМ!$A$34:$A$777,$A354,СВЦЭМ!$B$33:$B$776,B$331)+'СЕТ СН'!$F$16</f>
        <v>0</v>
      </c>
      <c r="C354" s="36">
        <f>SUMIFS(СВЦЭМ!$J$34:$J$777,СВЦЭМ!$A$34:$A$777,$A354,СВЦЭМ!$B$33:$B$776,C$331)+'СЕТ СН'!$F$16</f>
        <v>0</v>
      </c>
      <c r="D354" s="36">
        <f>SUMIFS(СВЦЭМ!$J$34:$J$777,СВЦЭМ!$A$34:$A$777,$A354,СВЦЭМ!$B$33:$B$776,D$331)+'СЕТ СН'!$F$16</f>
        <v>0</v>
      </c>
      <c r="E354" s="36">
        <f>SUMIFS(СВЦЭМ!$J$34:$J$777,СВЦЭМ!$A$34:$A$777,$A354,СВЦЭМ!$B$33:$B$776,E$331)+'СЕТ СН'!$F$16</f>
        <v>0</v>
      </c>
      <c r="F354" s="36">
        <f>SUMIFS(СВЦЭМ!$J$34:$J$777,СВЦЭМ!$A$34:$A$777,$A354,СВЦЭМ!$B$33:$B$776,F$331)+'СЕТ СН'!$F$16</f>
        <v>0</v>
      </c>
      <c r="G354" s="36">
        <f>SUMIFS(СВЦЭМ!$J$34:$J$777,СВЦЭМ!$A$34:$A$777,$A354,СВЦЭМ!$B$33:$B$776,G$331)+'СЕТ СН'!$F$16</f>
        <v>0</v>
      </c>
      <c r="H354" s="36">
        <f>SUMIFS(СВЦЭМ!$J$34:$J$777,СВЦЭМ!$A$34:$A$777,$A354,СВЦЭМ!$B$33:$B$776,H$331)+'СЕТ СН'!$F$16</f>
        <v>0</v>
      </c>
      <c r="I354" s="36">
        <f>SUMIFS(СВЦЭМ!$J$34:$J$777,СВЦЭМ!$A$34:$A$777,$A354,СВЦЭМ!$B$33:$B$776,I$331)+'СЕТ СН'!$F$16</f>
        <v>0</v>
      </c>
      <c r="J354" s="36">
        <f>SUMIFS(СВЦЭМ!$J$34:$J$777,СВЦЭМ!$A$34:$A$777,$A354,СВЦЭМ!$B$33:$B$776,J$331)+'СЕТ СН'!$F$16</f>
        <v>0</v>
      </c>
      <c r="K354" s="36">
        <f>SUMIFS(СВЦЭМ!$J$34:$J$777,СВЦЭМ!$A$34:$A$777,$A354,СВЦЭМ!$B$33:$B$776,K$331)+'СЕТ СН'!$F$16</f>
        <v>0</v>
      </c>
      <c r="L354" s="36">
        <f>SUMIFS(СВЦЭМ!$J$34:$J$777,СВЦЭМ!$A$34:$A$777,$A354,СВЦЭМ!$B$33:$B$776,L$331)+'СЕТ СН'!$F$16</f>
        <v>0</v>
      </c>
      <c r="M354" s="36">
        <f>SUMIFS(СВЦЭМ!$J$34:$J$777,СВЦЭМ!$A$34:$A$777,$A354,СВЦЭМ!$B$33:$B$776,M$331)+'СЕТ СН'!$F$16</f>
        <v>0</v>
      </c>
      <c r="N354" s="36">
        <f>SUMIFS(СВЦЭМ!$J$34:$J$777,СВЦЭМ!$A$34:$A$777,$A354,СВЦЭМ!$B$33:$B$776,N$331)+'СЕТ СН'!$F$16</f>
        <v>0</v>
      </c>
      <c r="O354" s="36">
        <f>SUMIFS(СВЦЭМ!$J$34:$J$777,СВЦЭМ!$A$34:$A$777,$A354,СВЦЭМ!$B$33:$B$776,O$331)+'СЕТ СН'!$F$16</f>
        <v>0</v>
      </c>
      <c r="P354" s="36">
        <f>SUMIFS(СВЦЭМ!$J$34:$J$777,СВЦЭМ!$A$34:$A$777,$A354,СВЦЭМ!$B$33:$B$776,P$331)+'СЕТ СН'!$F$16</f>
        <v>0</v>
      </c>
      <c r="Q354" s="36">
        <f>SUMIFS(СВЦЭМ!$J$34:$J$777,СВЦЭМ!$A$34:$A$777,$A354,СВЦЭМ!$B$33:$B$776,Q$331)+'СЕТ СН'!$F$16</f>
        <v>0</v>
      </c>
      <c r="R354" s="36">
        <f>SUMIFS(СВЦЭМ!$J$34:$J$777,СВЦЭМ!$A$34:$A$777,$A354,СВЦЭМ!$B$33:$B$776,R$331)+'СЕТ СН'!$F$16</f>
        <v>0</v>
      </c>
      <c r="S354" s="36">
        <f>SUMIFS(СВЦЭМ!$J$34:$J$777,СВЦЭМ!$A$34:$A$777,$A354,СВЦЭМ!$B$33:$B$776,S$331)+'СЕТ СН'!$F$16</f>
        <v>0</v>
      </c>
      <c r="T354" s="36">
        <f>SUMIFS(СВЦЭМ!$J$34:$J$777,СВЦЭМ!$A$34:$A$777,$A354,СВЦЭМ!$B$33:$B$776,T$331)+'СЕТ СН'!$F$16</f>
        <v>0</v>
      </c>
      <c r="U354" s="36">
        <f>SUMIFS(СВЦЭМ!$J$34:$J$777,СВЦЭМ!$A$34:$A$777,$A354,СВЦЭМ!$B$33:$B$776,U$331)+'СЕТ СН'!$F$16</f>
        <v>0</v>
      </c>
      <c r="V354" s="36">
        <f>SUMIFS(СВЦЭМ!$J$34:$J$777,СВЦЭМ!$A$34:$A$777,$A354,СВЦЭМ!$B$33:$B$776,V$331)+'СЕТ СН'!$F$16</f>
        <v>0</v>
      </c>
      <c r="W354" s="36">
        <f>SUMIFS(СВЦЭМ!$J$34:$J$777,СВЦЭМ!$A$34:$A$777,$A354,СВЦЭМ!$B$33:$B$776,W$331)+'СЕТ СН'!$F$16</f>
        <v>0</v>
      </c>
      <c r="X354" s="36">
        <f>SUMIFS(СВЦЭМ!$J$34:$J$777,СВЦЭМ!$A$34:$A$777,$A354,СВЦЭМ!$B$33:$B$776,X$331)+'СЕТ СН'!$F$16</f>
        <v>0</v>
      </c>
      <c r="Y354" s="36">
        <f>SUMIFS(СВЦЭМ!$J$34:$J$777,СВЦЭМ!$A$34:$A$777,$A354,СВЦЭМ!$B$33:$B$776,Y$331)+'СЕТ СН'!$F$16</f>
        <v>0</v>
      </c>
    </row>
    <row r="355" spans="1:27" ht="15.75" hidden="1" x14ac:dyDescent="0.2">
      <c r="A355" s="35">
        <f t="shared" si="9"/>
        <v>44189</v>
      </c>
      <c r="B355" s="36">
        <f>SUMIFS(СВЦЭМ!$J$34:$J$777,СВЦЭМ!$A$34:$A$777,$A355,СВЦЭМ!$B$33:$B$776,B$331)+'СЕТ СН'!$F$16</f>
        <v>0</v>
      </c>
      <c r="C355" s="36">
        <f>SUMIFS(СВЦЭМ!$J$34:$J$777,СВЦЭМ!$A$34:$A$777,$A355,СВЦЭМ!$B$33:$B$776,C$331)+'СЕТ СН'!$F$16</f>
        <v>0</v>
      </c>
      <c r="D355" s="36">
        <f>SUMIFS(СВЦЭМ!$J$34:$J$777,СВЦЭМ!$A$34:$A$777,$A355,СВЦЭМ!$B$33:$B$776,D$331)+'СЕТ СН'!$F$16</f>
        <v>0</v>
      </c>
      <c r="E355" s="36">
        <f>SUMIFS(СВЦЭМ!$J$34:$J$777,СВЦЭМ!$A$34:$A$777,$A355,СВЦЭМ!$B$33:$B$776,E$331)+'СЕТ СН'!$F$16</f>
        <v>0</v>
      </c>
      <c r="F355" s="36">
        <f>SUMIFS(СВЦЭМ!$J$34:$J$777,СВЦЭМ!$A$34:$A$777,$A355,СВЦЭМ!$B$33:$B$776,F$331)+'СЕТ СН'!$F$16</f>
        <v>0</v>
      </c>
      <c r="G355" s="36">
        <f>SUMIFS(СВЦЭМ!$J$34:$J$777,СВЦЭМ!$A$34:$A$777,$A355,СВЦЭМ!$B$33:$B$776,G$331)+'СЕТ СН'!$F$16</f>
        <v>0</v>
      </c>
      <c r="H355" s="36">
        <f>SUMIFS(СВЦЭМ!$J$34:$J$777,СВЦЭМ!$A$34:$A$777,$A355,СВЦЭМ!$B$33:$B$776,H$331)+'СЕТ СН'!$F$16</f>
        <v>0</v>
      </c>
      <c r="I355" s="36">
        <f>SUMIFS(СВЦЭМ!$J$34:$J$777,СВЦЭМ!$A$34:$A$777,$A355,СВЦЭМ!$B$33:$B$776,I$331)+'СЕТ СН'!$F$16</f>
        <v>0</v>
      </c>
      <c r="J355" s="36">
        <f>SUMIFS(СВЦЭМ!$J$34:$J$777,СВЦЭМ!$A$34:$A$777,$A355,СВЦЭМ!$B$33:$B$776,J$331)+'СЕТ СН'!$F$16</f>
        <v>0</v>
      </c>
      <c r="K355" s="36">
        <f>SUMIFS(СВЦЭМ!$J$34:$J$777,СВЦЭМ!$A$34:$A$777,$A355,СВЦЭМ!$B$33:$B$776,K$331)+'СЕТ СН'!$F$16</f>
        <v>0</v>
      </c>
      <c r="L355" s="36">
        <f>SUMIFS(СВЦЭМ!$J$34:$J$777,СВЦЭМ!$A$34:$A$777,$A355,СВЦЭМ!$B$33:$B$776,L$331)+'СЕТ СН'!$F$16</f>
        <v>0</v>
      </c>
      <c r="M355" s="36">
        <f>SUMIFS(СВЦЭМ!$J$34:$J$777,СВЦЭМ!$A$34:$A$777,$A355,СВЦЭМ!$B$33:$B$776,M$331)+'СЕТ СН'!$F$16</f>
        <v>0</v>
      </c>
      <c r="N355" s="36">
        <f>SUMIFS(СВЦЭМ!$J$34:$J$777,СВЦЭМ!$A$34:$A$777,$A355,СВЦЭМ!$B$33:$B$776,N$331)+'СЕТ СН'!$F$16</f>
        <v>0</v>
      </c>
      <c r="O355" s="36">
        <f>SUMIFS(СВЦЭМ!$J$34:$J$777,СВЦЭМ!$A$34:$A$777,$A355,СВЦЭМ!$B$33:$B$776,O$331)+'СЕТ СН'!$F$16</f>
        <v>0</v>
      </c>
      <c r="P355" s="36">
        <f>SUMIFS(СВЦЭМ!$J$34:$J$777,СВЦЭМ!$A$34:$A$777,$A355,СВЦЭМ!$B$33:$B$776,P$331)+'СЕТ СН'!$F$16</f>
        <v>0</v>
      </c>
      <c r="Q355" s="36">
        <f>SUMIFS(СВЦЭМ!$J$34:$J$777,СВЦЭМ!$A$34:$A$777,$A355,СВЦЭМ!$B$33:$B$776,Q$331)+'СЕТ СН'!$F$16</f>
        <v>0</v>
      </c>
      <c r="R355" s="36">
        <f>SUMIFS(СВЦЭМ!$J$34:$J$777,СВЦЭМ!$A$34:$A$777,$A355,СВЦЭМ!$B$33:$B$776,R$331)+'СЕТ СН'!$F$16</f>
        <v>0</v>
      </c>
      <c r="S355" s="36">
        <f>SUMIFS(СВЦЭМ!$J$34:$J$777,СВЦЭМ!$A$34:$A$777,$A355,СВЦЭМ!$B$33:$B$776,S$331)+'СЕТ СН'!$F$16</f>
        <v>0</v>
      </c>
      <c r="T355" s="36">
        <f>SUMIFS(СВЦЭМ!$J$34:$J$777,СВЦЭМ!$A$34:$A$777,$A355,СВЦЭМ!$B$33:$B$776,T$331)+'СЕТ СН'!$F$16</f>
        <v>0</v>
      </c>
      <c r="U355" s="36">
        <f>SUMIFS(СВЦЭМ!$J$34:$J$777,СВЦЭМ!$A$34:$A$777,$A355,СВЦЭМ!$B$33:$B$776,U$331)+'СЕТ СН'!$F$16</f>
        <v>0</v>
      </c>
      <c r="V355" s="36">
        <f>SUMIFS(СВЦЭМ!$J$34:$J$777,СВЦЭМ!$A$34:$A$777,$A355,СВЦЭМ!$B$33:$B$776,V$331)+'СЕТ СН'!$F$16</f>
        <v>0</v>
      </c>
      <c r="W355" s="36">
        <f>SUMIFS(СВЦЭМ!$J$34:$J$777,СВЦЭМ!$A$34:$A$777,$A355,СВЦЭМ!$B$33:$B$776,W$331)+'СЕТ СН'!$F$16</f>
        <v>0</v>
      </c>
      <c r="X355" s="36">
        <f>SUMIFS(СВЦЭМ!$J$34:$J$777,СВЦЭМ!$A$34:$A$777,$A355,СВЦЭМ!$B$33:$B$776,X$331)+'СЕТ СН'!$F$16</f>
        <v>0</v>
      </c>
      <c r="Y355" s="36">
        <f>SUMIFS(СВЦЭМ!$J$34:$J$777,СВЦЭМ!$A$34:$A$777,$A355,СВЦЭМ!$B$33:$B$776,Y$331)+'СЕТ СН'!$F$16</f>
        <v>0</v>
      </c>
    </row>
    <row r="356" spans="1:27" ht="15.75" hidden="1" x14ac:dyDescent="0.2">
      <c r="A356" s="35">
        <f t="shared" si="9"/>
        <v>44190</v>
      </c>
      <c r="B356" s="36">
        <f>SUMIFS(СВЦЭМ!$J$34:$J$777,СВЦЭМ!$A$34:$A$777,$A356,СВЦЭМ!$B$33:$B$776,B$331)+'СЕТ СН'!$F$16</f>
        <v>0</v>
      </c>
      <c r="C356" s="36">
        <f>SUMIFS(СВЦЭМ!$J$34:$J$777,СВЦЭМ!$A$34:$A$777,$A356,СВЦЭМ!$B$33:$B$776,C$331)+'СЕТ СН'!$F$16</f>
        <v>0</v>
      </c>
      <c r="D356" s="36">
        <f>SUMIFS(СВЦЭМ!$J$34:$J$777,СВЦЭМ!$A$34:$A$777,$A356,СВЦЭМ!$B$33:$B$776,D$331)+'СЕТ СН'!$F$16</f>
        <v>0</v>
      </c>
      <c r="E356" s="36">
        <f>SUMIFS(СВЦЭМ!$J$34:$J$777,СВЦЭМ!$A$34:$A$777,$A356,СВЦЭМ!$B$33:$B$776,E$331)+'СЕТ СН'!$F$16</f>
        <v>0</v>
      </c>
      <c r="F356" s="36">
        <f>SUMIFS(СВЦЭМ!$J$34:$J$777,СВЦЭМ!$A$34:$A$777,$A356,СВЦЭМ!$B$33:$B$776,F$331)+'СЕТ СН'!$F$16</f>
        <v>0</v>
      </c>
      <c r="G356" s="36">
        <f>SUMIFS(СВЦЭМ!$J$34:$J$777,СВЦЭМ!$A$34:$A$777,$A356,СВЦЭМ!$B$33:$B$776,G$331)+'СЕТ СН'!$F$16</f>
        <v>0</v>
      </c>
      <c r="H356" s="36">
        <f>SUMIFS(СВЦЭМ!$J$34:$J$777,СВЦЭМ!$A$34:$A$777,$A356,СВЦЭМ!$B$33:$B$776,H$331)+'СЕТ СН'!$F$16</f>
        <v>0</v>
      </c>
      <c r="I356" s="36">
        <f>SUMIFS(СВЦЭМ!$J$34:$J$777,СВЦЭМ!$A$34:$A$777,$A356,СВЦЭМ!$B$33:$B$776,I$331)+'СЕТ СН'!$F$16</f>
        <v>0</v>
      </c>
      <c r="J356" s="36">
        <f>SUMIFS(СВЦЭМ!$J$34:$J$777,СВЦЭМ!$A$34:$A$777,$A356,СВЦЭМ!$B$33:$B$776,J$331)+'СЕТ СН'!$F$16</f>
        <v>0</v>
      </c>
      <c r="K356" s="36">
        <f>SUMIFS(СВЦЭМ!$J$34:$J$777,СВЦЭМ!$A$34:$A$777,$A356,СВЦЭМ!$B$33:$B$776,K$331)+'СЕТ СН'!$F$16</f>
        <v>0</v>
      </c>
      <c r="L356" s="36">
        <f>SUMIFS(СВЦЭМ!$J$34:$J$777,СВЦЭМ!$A$34:$A$777,$A356,СВЦЭМ!$B$33:$B$776,L$331)+'СЕТ СН'!$F$16</f>
        <v>0</v>
      </c>
      <c r="M356" s="36">
        <f>SUMIFS(СВЦЭМ!$J$34:$J$777,СВЦЭМ!$A$34:$A$777,$A356,СВЦЭМ!$B$33:$B$776,M$331)+'СЕТ СН'!$F$16</f>
        <v>0</v>
      </c>
      <c r="N356" s="36">
        <f>SUMIFS(СВЦЭМ!$J$34:$J$777,СВЦЭМ!$A$34:$A$777,$A356,СВЦЭМ!$B$33:$B$776,N$331)+'СЕТ СН'!$F$16</f>
        <v>0</v>
      </c>
      <c r="O356" s="36">
        <f>SUMIFS(СВЦЭМ!$J$34:$J$777,СВЦЭМ!$A$34:$A$777,$A356,СВЦЭМ!$B$33:$B$776,O$331)+'СЕТ СН'!$F$16</f>
        <v>0</v>
      </c>
      <c r="P356" s="36">
        <f>SUMIFS(СВЦЭМ!$J$34:$J$777,СВЦЭМ!$A$34:$A$777,$A356,СВЦЭМ!$B$33:$B$776,P$331)+'СЕТ СН'!$F$16</f>
        <v>0</v>
      </c>
      <c r="Q356" s="36">
        <f>SUMIFS(СВЦЭМ!$J$34:$J$777,СВЦЭМ!$A$34:$A$777,$A356,СВЦЭМ!$B$33:$B$776,Q$331)+'СЕТ СН'!$F$16</f>
        <v>0</v>
      </c>
      <c r="R356" s="36">
        <f>SUMIFS(СВЦЭМ!$J$34:$J$777,СВЦЭМ!$A$34:$A$777,$A356,СВЦЭМ!$B$33:$B$776,R$331)+'СЕТ СН'!$F$16</f>
        <v>0</v>
      </c>
      <c r="S356" s="36">
        <f>SUMIFS(СВЦЭМ!$J$34:$J$777,СВЦЭМ!$A$34:$A$777,$A356,СВЦЭМ!$B$33:$B$776,S$331)+'СЕТ СН'!$F$16</f>
        <v>0</v>
      </c>
      <c r="T356" s="36">
        <f>SUMIFS(СВЦЭМ!$J$34:$J$777,СВЦЭМ!$A$34:$A$777,$A356,СВЦЭМ!$B$33:$B$776,T$331)+'СЕТ СН'!$F$16</f>
        <v>0</v>
      </c>
      <c r="U356" s="36">
        <f>SUMIFS(СВЦЭМ!$J$34:$J$777,СВЦЭМ!$A$34:$A$777,$A356,СВЦЭМ!$B$33:$B$776,U$331)+'СЕТ СН'!$F$16</f>
        <v>0</v>
      </c>
      <c r="V356" s="36">
        <f>SUMIFS(СВЦЭМ!$J$34:$J$777,СВЦЭМ!$A$34:$A$777,$A356,СВЦЭМ!$B$33:$B$776,V$331)+'СЕТ СН'!$F$16</f>
        <v>0</v>
      </c>
      <c r="W356" s="36">
        <f>SUMIFS(СВЦЭМ!$J$34:$J$777,СВЦЭМ!$A$34:$A$777,$A356,СВЦЭМ!$B$33:$B$776,W$331)+'СЕТ СН'!$F$16</f>
        <v>0</v>
      </c>
      <c r="X356" s="36">
        <f>SUMIFS(СВЦЭМ!$J$34:$J$777,СВЦЭМ!$A$34:$A$777,$A356,СВЦЭМ!$B$33:$B$776,X$331)+'СЕТ СН'!$F$16</f>
        <v>0</v>
      </c>
      <c r="Y356" s="36">
        <f>SUMIFS(СВЦЭМ!$J$34:$J$777,СВЦЭМ!$A$34:$A$777,$A356,СВЦЭМ!$B$33:$B$776,Y$331)+'СЕТ СН'!$F$16</f>
        <v>0</v>
      </c>
    </row>
    <row r="357" spans="1:27" ht="15.75" hidden="1" x14ac:dyDescent="0.2">
      <c r="A357" s="35">
        <f t="shared" si="9"/>
        <v>44191</v>
      </c>
      <c r="B357" s="36">
        <f>SUMIFS(СВЦЭМ!$J$34:$J$777,СВЦЭМ!$A$34:$A$777,$A357,СВЦЭМ!$B$33:$B$776,B$331)+'СЕТ СН'!$F$16</f>
        <v>0</v>
      </c>
      <c r="C357" s="36">
        <f>SUMIFS(СВЦЭМ!$J$34:$J$777,СВЦЭМ!$A$34:$A$777,$A357,СВЦЭМ!$B$33:$B$776,C$331)+'СЕТ СН'!$F$16</f>
        <v>0</v>
      </c>
      <c r="D357" s="36">
        <f>SUMIFS(СВЦЭМ!$J$34:$J$777,СВЦЭМ!$A$34:$A$777,$A357,СВЦЭМ!$B$33:$B$776,D$331)+'СЕТ СН'!$F$16</f>
        <v>0</v>
      </c>
      <c r="E357" s="36">
        <f>SUMIFS(СВЦЭМ!$J$34:$J$777,СВЦЭМ!$A$34:$A$777,$A357,СВЦЭМ!$B$33:$B$776,E$331)+'СЕТ СН'!$F$16</f>
        <v>0</v>
      </c>
      <c r="F357" s="36">
        <f>SUMIFS(СВЦЭМ!$J$34:$J$777,СВЦЭМ!$A$34:$A$777,$A357,СВЦЭМ!$B$33:$B$776,F$331)+'СЕТ СН'!$F$16</f>
        <v>0</v>
      </c>
      <c r="G357" s="36">
        <f>SUMIFS(СВЦЭМ!$J$34:$J$777,СВЦЭМ!$A$34:$A$777,$A357,СВЦЭМ!$B$33:$B$776,G$331)+'СЕТ СН'!$F$16</f>
        <v>0</v>
      </c>
      <c r="H357" s="36">
        <f>SUMIFS(СВЦЭМ!$J$34:$J$777,СВЦЭМ!$A$34:$A$777,$A357,СВЦЭМ!$B$33:$B$776,H$331)+'СЕТ СН'!$F$16</f>
        <v>0</v>
      </c>
      <c r="I357" s="36">
        <f>SUMIFS(СВЦЭМ!$J$34:$J$777,СВЦЭМ!$A$34:$A$777,$A357,СВЦЭМ!$B$33:$B$776,I$331)+'СЕТ СН'!$F$16</f>
        <v>0</v>
      </c>
      <c r="J357" s="36">
        <f>SUMIFS(СВЦЭМ!$J$34:$J$777,СВЦЭМ!$A$34:$A$777,$A357,СВЦЭМ!$B$33:$B$776,J$331)+'СЕТ СН'!$F$16</f>
        <v>0</v>
      </c>
      <c r="K357" s="36">
        <f>SUMIFS(СВЦЭМ!$J$34:$J$777,СВЦЭМ!$A$34:$A$777,$A357,СВЦЭМ!$B$33:$B$776,K$331)+'СЕТ СН'!$F$16</f>
        <v>0</v>
      </c>
      <c r="L357" s="36">
        <f>SUMIFS(СВЦЭМ!$J$34:$J$777,СВЦЭМ!$A$34:$A$777,$A357,СВЦЭМ!$B$33:$B$776,L$331)+'СЕТ СН'!$F$16</f>
        <v>0</v>
      </c>
      <c r="M357" s="36">
        <f>SUMIFS(СВЦЭМ!$J$34:$J$777,СВЦЭМ!$A$34:$A$777,$A357,СВЦЭМ!$B$33:$B$776,M$331)+'СЕТ СН'!$F$16</f>
        <v>0</v>
      </c>
      <c r="N357" s="36">
        <f>SUMIFS(СВЦЭМ!$J$34:$J$777,СВЦЭМ!$A$34:$A$777,$A357,СВЦЭМ!$B$33:$B$776,N$331)+'СЕТ СН'!$F$16</f>
        <v>0</v>
      </c>
      <c r="O357" s="36">
        <f>SUMIFS(СВЦЭМ!$J$34:$J$777,СВЦЭМ!$A$34:$A$777,$A357,СВЦЭМ!$B$33:$B$776,O$331)+'СЕТ СН'!$F$16</f>
        <v>0</v>
      </c>
      <c r="P357" s="36">
        <f>SUMIFS(СВЦЭМ!$J$34:$J$777,СВЦЭМ!$A$34:$A$777,$A357,СВЦЭМ!$B$33:$B$776,P$331)+'СЕТ СН'!$F$16</f>
        <v>0</v>
      </c>
      <c r="Q357" s="36">
        <f>SUMIFS(СВЦЭМ!$J$34:$J$777,СВЦЭМ!$A$34:$A$777,$A357,СВЦЭМ!$B$33:$B$776,Q$331)+'СЕТ СН'!$F$16</f>
        <v>0</v>
      </c>
      <c r="R357" s="36">
        <f>SUMIFS(СВЦЭМ!$J$34:$J$777,СВЦЭМ!$A$34:$A$777,$A357,СВЦЭМ!$B$33:$B$776,R$331)+'СЕТ СН'!$F$16</f>
        <v>0</v>
      </c>
      <c r="S357" s="36">
        <f>SUMIFS(СВЦЭМ!$J$34:$J$777,СВЦЭМ!$A$34:$A$777,$A357,СВЦЭМ!$B$33:$B$776,S$331)+'СЕТ СН'!$F$16</f>
        <v>0</v>
      </c>
      <c r="T357" s="36">
        <f>SUMIFS(СВЦЭМ!$J$34:$J$777,СВЦЭМ!$A$34:$A$777,$A357,СВЦЭМ!$B$33:$B$776,T$331)+'СЕТ СН'!$F$16</f>
        <v>0</v>
      </c>
      <c r="U357" s="36">
        <f>SUMIFS(СВЦЭМ!$J$34:$J$777,СВЦЭМ!$A$34:$A$777,$A357,СВЦЭМ!$B$33:$B$776,U$331)+'СЕТ СН'!$F$16</f>
        <v>0</v>
      </c>
      <c r="V357" s="36">
        <f>SUMIFS(СВЦЭМ!$J$34:$J$777,СВЦЭМ!$A$34:$A$777,$A357,СВЦЭМ!$B$33:$B$776,V$331)+'СЕТ СН'!$F$16</f>
        <v>0</v>
      </c>
      <c r="W357" s="36">
        <f>SUMIFS(СВЦЭМ!$J$34:$J$777,СВЦЭМ!$A$34:$A$777,$A357,СВЦЭМ!$B$33:$B$776,W$331)+'СЕТ СН'!$F$16</f>
        <v>0</v>
      </c>
      <c r="X357" s="36">
        <f>SUMIFS(СВЦЭМ!$J$34:$J$777,СВЦЭМ!$A$34:$A$777,$A357,СВЦЭМ!$B$33:$B$776,X$331)+'СЕТ СН'!$F$16</f>
        <v>0</v>
      </c>
      <c r="Y357" s="36">
        <f>SUMIFS(СВЦЭМ!$J$34:$J$777,СВЦЭМ!$A$34:$A$777,$A357,СВЦЭМ!$B$33:$B$776,Y$331)+'СЕТ СН'!$F$16</f>
        <v>0</v>
      </c>
    </row>
    <row r="358" spans="1:27" ht="15.75" hidden="1" x14ac:dyDescent="0.2">
      <c r="A358" s="35">
        <f t="shared" si="9"/>
        <v>44192</v>
      </c>
      <c r="B358" s="36">
        <f>SUMIFS(СВЦЭМ!$J$34:$J$777,СВЦЭМ!$A$34:$A$777,$A358,СВЦЭМ!$B$33:$B$776,B$331)+'СЕТ СН'!$F$16</f>
        <v>0</v>
      </c>
      <c r="C358" s="36">
        <f>SUMIFS(СВЦЭМ!$J$34:$J$777,СВЦЭМ!$A$34:$A$777,$A358,СВЦЭМ!$B$33:$B$776,C$331)+'СЕТ СН'!$F$16</f>
        <v>0</v>
      </c>
      <c r="D358" s="36">
        <f>SUMIFS(СВЦЭМ!$J$34:$J$777,СВЦЭМ!$A$34:$A$777,$A358,СВЦЭМ!$B$33:$B$776,D$331)+'СЕТ СН'!$F$16</f>
        <v>0</v>
      </c>
      <c r="E358" s="36">
        <f>SUMIFS(СВЦЭМ!$J$34:$J$777,СВЦЭМ!$A$34:$A$777,$A358,СВЦЭМ!$B$33:$B$776,E$331)+'СЕТ СН'!$F$16</f>
        <v>0</v>
      </c>
      <c r="F358" s="36">
        <f>SUMIFS(СВЦЭМ!$J$34:$J$777,СВЦЭМ!$A$34:$A$777,$A358,СВЦЭМ!$B$33:$B$776,F$331)+'СЕТ СН'!$F$16</f>
        <v>0</v>
      </c>
      <c r="G358" s="36">
        <f>SUMIFS(СВЦЭМ!$J$34:$J$777,СВЦЭМ!$A$34:$A$777,$A358,СВЦЭМ!$B$33:$B$776,G$331)+'СЕТ СН'!$F$16</f>
        <v>0</v>
      </c>
      <c r="H358" s="36">
        <f>SUMIFS(СВЦЭМ!$J$34:$J$777,СВЦЭМ!$A$34:$A$777,$A358,СВЦЭМ!$B$33:$B$776,H$331)+'СЕТ СН'!$F$16</f>
        <v>0</v>
      </c>
      <c r="I358" s="36">
        <f>SUMIFS(СВЦЭМ!$J$34:$J$777,СВЦЭМ!$A$34:$A$777,$A358,СВЦЭМ!$B$33:$B$776,I$331)+'СЕТ СН'!$F$16</f>
        <v>0</v>
      </c>
      <c r="J358" s="36">
        <f>SUMIFS(СВЦЭМ!$J$34:$J$777,СВЦЭМ!$A$34:$A$777,$A358,СВЦЭМ!$B$33:$B$776,J$331)+'СЕТ СН'!$F$16</f>
        <v>0</v>
      </c>
      <c r="K358" s="36">
        <f>SUMIFS(СВЦЭМ!$J$34:$J$777,СВЦЭМ!$A$34:$A$777,$A358,СВЦЭМ!$B$33:$B$776,K$331)+'СЕТ СН'!$F$16</f>
        <v>0</v>
      </c>
      <c r="L358" s="36">
        <f>SUMIFS(СВЦЭМ!$J$34:$J$777,СВЦЭМ!$A$34:$A$777,$A358,СВЦЭМ!$B$33:$B$776,L$331)+'СЕТ СН'!$F$16</f>
        <v>0</v>
      </c>
      <c r="M358" s="36">
        <f>SUMIFS(СВЦЭМ!$J$34:$J$777,СВЦЭМ!$A$34:$A$777,$A358,СВЦЭМ!$B$33:$B$776,M$331)+'СЕТ СН'!$F$16</f>
        <v>0</v>
      </c>
      <c r="N358" s="36">
        <f>SUMIFS(СВЦЭМ!$J$34:$J$777,СВЦЭМ!$A$34:$A$777,$A358,СВЦЭМ!$B$33:$B$776,N$331)+'СЕТ СН'!$F$16</f>
        <v>0</v>
      </c>
      <c r="O358" s="36">
        <f>SUMIFS(СВЦЭМ!$J$34:$J$777,СВЦЭМ!$A$34:$A$777,$A358,СВЦЭМ!$B$33:$B$776,O$331)+'СЕТ СН'!$F$16</f>
        <v>0</v>
      </c>
      <c r="P358" s="36">
        <f>SUMIFS(СВЦЭМ!$J$34:$J$777,СВЦЭМ!$A$34:$A$777,$A358,СВЦЭМ!$B$33:$B$776,P$331)+'СЕТ СН'!$F$16</f>
        <v>0</v>
      </c>
      <c r="Q358" s="36">
        <f>SUMIFS(СВЦЭМ!$J$34:$J$777,СВЦЭМ!$A$34:$A$777,$A358,СВЦЭМ!$B$33:$B$776,Q$331)+'СЕТ СН'!$F$16</f>
        <v>0</v>
      </c>
      <c r="R358" s="36">
        <f>SUMIFS(СВЦЭМ!$J$34:$J$777,СВЦЭМ!$A$34:$A$777,$A358,СВЦЭМ!$B$33:$B$776,R$331)+'СЕТ СН'!$F$16</f>
        <v>0</v>
      </c>
      <c r="S358" s="36">
        <f>SUMIFS(СВЦЭМ!$J$34:$J$777,СВЦЭМ!$A$34:$A$777,$A358,СВЦЭМ!$B$33:$B$776,S$331)+'СЕТ СН'!$F$16</f>
        <v>0</v>
      </c>
      <c r="T358" s="36">
        <f>SUMIFS(СВЦЭМ!$J$34:$J$777,СВЦЭМ!$A$34:$A$777,$A358,СВЦЭМ!$B$33:$B$776,T$331)+'СЕТ СН'!$F$16</f>
        <v>0</v>
      </c>
      <c r="U358" s="36">
        <f>SUMIFS(СВЦЭМ!$J$34:$J$777,СВЦЭМ!$A$34:$A$777,$A358,СВЦЭМ!$B$33:$B$776,U$331)+'СЕТ СН'!$F$16</f>
        <v>0</v>
      </c>
      <c r="V358" s="36">
        <f>SUMIFS(СВЦЭМ!$J$34:$J$777,СВЦЭМ!$A$34:$A$777,$A358,СВЦЭМ!$B$33:$B$776,V$331)+'СЕТ СН'!$F$16</f>
        <v>0</v>
      </c>
      <c r="W358" s="36">
        <f>SUMIFS(СВЦЭМ!$J$34:$J$777,СВЦЭМ!$A$34:$A$777,$A358,СВЦЭМ!$B$33:$B$776,W$331)+'СЕТ СН'!$F$16</f>
        <v>0</v>
      </c>
      <c r="X358" s="36">
        <f>SUMIFS(СВЦЭМ!$J$34:$J$777,СВЦЭМ!$A$34:$A$777,$A358,СВЦЭМ!$B$33:$B$776,X$331)+'СЕТ СН'!$F$16</f>
        <v>0</v>
      </c>
      <c r="Y358" s="36">
        <f>SUMIFS(СВЦЭМ!$J$34:$J$777,СВЦЭМ!$A$34:$A$777,$A358,СВЦЭМ!$B$33:$B$776,Y$331)+'СЕТ СН'!$F$16</f>
        <v>0</v>
      </c>
    </row>
    <row r="359" spans="1:27" ht="15.75" hidden="1" x14ac:dyDescent="0.2">
      <c r="A359" s="35">
        <f t="shared" si="9"/>
        <v>44193</v>
      </c>
      <c r="B359" s="36">
        <f>SUMIFS(СВЦЭМ!$J$34:$J$777,СВЦЭМ!$A$34:$A$777,$A359,СВЦЭМ!$B$33:$B$776,B$331)+'СЕТ СН'!$F$16</f>
        <v>0</v>
      </c>
      <c r="C359" s="36">
        <f>SUMIFS(СВЦЭМ!$J$34:$J$777,СВЦЭМ!$A$34:$A$777,$A359,СВЦЭМ!$B$33:$B$776,C$331)+'СЕТ СН'!$F$16</f>
        <v>0</v>
      </c>
      <c r="D359" s="36">
        <f>SUMIFS(СВЦЭМ!$J$34:$J$777,СВЦЭМ!$A$34:$A$777,$A359,СВЦЭМ!$B$33:$B$776,D$331)+'СЕТ СН'!$F$16</f>
        <v>0</v>
      </c>
      <c r="E359" s="36">
        <f>SUMIFS(СВЦЭМ!$J$34:$J$777,СВЦЭМ!$A$34:$A$777,$A359,СВЦЭМ!$B$33:$B$776,E$331)+'СЕТ СН'!$F$16</f>
        <v>0</v>
      </c>
      <c r="F359" s="36">
        <f>SUMIFS(СВЦЭМ!$J$34:$J$777,СВЦЭМ!$A$34:$A$777,$A359,СВЦЭМ!$B$33:$B$776,F$331)+'СЕТ СН'!$F$16</f>
        <v>0</v>
      </c>
      <c r="G359" s="36">
        <f>SUMIFS(СВЦЭМ!$J$34:$J$777,СВЦЭМ!$A$34:$A$777,$A359,СВЦЭМ!$B$33:$B$776,G$331)+'СЕТ СН'!$F$16</f>
        <v>0</v>
      </c>
      <c r="H359" s="36">
        <f>SUMIFS(СВЦЭМ!$J$34:$J$777,СВЦЭМ!$A$34:$A$777,$A359,СВЦЭМ!$B$33:$B$776,H$331)+'СЕТ СН'!$F$16</f>
        <v>0</v>
      </c>
      <c r="I359" s="36">
        <f>SUMIFS(СВЦЭМ!$J$34:$J$777,СВЦЭМ!$A$34:$A$777,$A359,СВЦЭМ!$B$33:$B$776,I$331)+'СЕТ СН'!$F$16</f>
        <v>0</v>
      </c>
      <c r="J359" s="36">
        <f>SUMIFS(СВЦЭМ!$J$34:$J$777,СВЦЭМ!$A$34:$A$777,$A359,СВЦЭМ!$B$33:$B$776,J$331)+'СЕТ СН'!$F$16</f>
        <v>0</v>
      </c>
      <c r="K359" s="36">
        <f>SUMIFS(СВЦЭМ!$J$34:$J$777,СВЦЭМ!$A$34:$A$777,$A359,СВЦЭМ!$B$33:$B$776,K$331)+'СЕТ СН'!$F$16</f>
        <v>0</v>
      </c>
      <c r="L359" s="36">
        <f>SUMIFS(СВЦЭМ!$J$34:$J$777,СВЦЭМ!$A$34:$A$777,$A359,СВЦЭМ!$B$33:$B$776,L$331)+'СЕТ СН'!$F$16</f>
        <v>0</v>
      </c>
      <c r="M359" s="36">
        <f>SUMIFS(СВЦЭМ!$J$34:$J$777,СВЦЭМ!$A$34:$A$777,$A359,СВЦЭМ!$B$33:$B$776,M$331)+'СЕТ СН'!$F$16</f>
        <v>0</v>
      </c>
      <c r="N359" s="36">
        <f>SUMIFS(СВЦЭМ!$J$34:$J$777,СВЦЭМ!$A$34:$A$777,$A359,СВЦЭМ!$B$33:$B$776,N$331)+'СЕТ СН'!$F$16</f>
        <v>0</v>
      </c>
      <c r="O359" s="36">
        <f>SUMIFS(СВЦЭМ!$J$34:$J$777,СВЦЭМ!$A$34:$A$777,$A359,СВЦЭМ!$B$33:$B$776,O$331)+'СЕТ СН'!$F$16</f>
        <v>0</v>
      </c>
      <c r="P359" s="36">
        <f>SUMIFS(СВЦЭМ!$J$34:$J$777,СВЦЭМ!$A$34:$A$777,$A359,СВЦЭМ!$B$33:$B$776,P$331)+'СЕТ СН'!$F$16</f>
        <v>0</v>
      </c>
      <c r="Q359" s="36">
        <f>SUMIFS(СВЦЭМ!$J$34:$J$777,СВЦЭМ!$A$34:$A$777,$A359,СВЦЭМ!$B$33:$B$776,Q$331)+'СЕТ СН'!$F$16</f>
        <v>0</v>
      </c>
      <c r="R359" s="36">
        <f>SUMIFS(СВЦЭМ!$J$34:$J$777,СВЦЭМ!$A$34:$A$777,$A359,СВЦЭМ!$B$33:$B$776,R$331)+'СЕТ СН'!$F$16</f>
        <v>0</v>
      </c>
      <c r="S359" s="36">
        <f>SUMIFS(СВЦЭМ!$J$34:$J$777,СВЦЭМ!$A$34:$A$777,$A359,СВЦЭМ!$B$33:$B$776,S$331)+'СЕТ СН'!$F$16</f>
        <v>0</v>
      </c>
      <c r="T359" s="36">
        <f>SUMIFS(СВЦЭМ!$J$34:$J$777,СВЦЭМ!$A$34:$A$777,$A359,СВЦЭМ!$B$33:$B$776,T$331)+'СЕТ СН'!$F$16</f>
        <v>0</v>
      </c>
      <c r="U359" s="36">
        <f>SUMIFS(СВЦЭМ!$J$34:$J$777,СВЦЭМ!$A$34:$A$777,$A359,СВЦЭМ!$B$33:$B$776,U$331)+'СЕТ СН'!$F$16</f>
        <v>0</v>
      </c>
      <c r="V359" s="36">
        <f>SUMIFS(СВЦЭМ!$J$34:$J$777,СВЦЭМ!$A$34:$A$777,$A359,СВЦЭМ!$B$33:$B$776,V$331)+'СЕТ СН'!$F$16</f>
        <v>0</v>
      </c>
      <c r="W359" s="36">
        <f>SUMIFS(СВЦЭМ!$J$34:$J$777,СВЦЭМ!$A$34:$A$777,$A359,СВЦЭМ!$B$33:$B$776,W$331)+'СЕТ СН'!$F$16</f>
        <v>0</v>
      </c>
      <c r="X359" s="36">
        <f>SUMIFS(СВЦЭМ!$J$34:$J$777,СВЦЭМ!$A$34:$A$777,$A359,СВЦЭМ!$B$33:$B$776,X$331)+'СЕТ СН'!$F$16</f>
        <v>0</v>
      </c>
      <c r="Y359" s="36">
        <f>SUMIFS(СВЦЭМ!$J$34:$J$777,СВЦЭМ!$A$34:$A$777,$A359,СВЦЭМ!$B$33:$B$776,Y$331)+'СЕТ СН'!$F$16</f>
        <v>0</v>
      </c>
    </row>
    <row r="360" spans="1:27" ht="15.75" hidden="1" x14ac:dyDescent="0.2">
      <c r="A360" s="35">
        <f t="shared" si="9"/>
        <v>44194</v>
      </c>
      <c r="B360" s="36">
        <f>SUMIFS(СВЦЭМ!$J$34:$J$777,СВЦЭМ!$A$34:$A$777,$A360,СВЦЭМ!$B$33:$B$776,B$331)+'СЕТ СН'!$F$16</f>
        <v>0</v>
      </c>
      <c r="C360" s="36">
        <f>SUMIFS(СВЦЭМ!$J$34:$J$777,СВЦЭМ!$A$34:$A$777,$A360,СВЦЭМ!$B$33:$B$776,C$331)+'СЕТ СН'!$F$16</f>
        <v>0</v>
      </c>
      <c r="D360" s="36">
        <f>SUMIFS(СВЦЭМ!$J$34:$J$777,СВЦЭМ!$A$34:$A$777,$A360,СВЦЭМ!$B$33:$B$776,D$331)+'СЕТ СН'!$F$16</f>
        <v>0</v>
      </c>
      <c r="E360" s="36">
        <f>SUMIFS(СВЦЭМ!$J$34:$J$777,СВЦЭМ!$A$34:$A$777,$A360,СВЦЭМ!$B$33:$B$776,E$331)+'СЕТ СН'!$F$16</f>
        <v>0</v>
      </c>
      <c r="F360" s="36">
        <f>SUMIFS(СВЦЭМ!$J$34:$J$777,СВЦЭМ!$A$34:$A$777,$A360,СВЦЭМ!$B$33:$B$776,F$331)+'СЕТ СН'!$F$16</f>
        <v>0</v>
      </c>
      <c r="G360" s="36">
        <f>SUMIFS(СВЦЭМ!$J$34:$J$777,СВЦЭМ!$A$34:$A$777,$A360,СВЦЭМ!$B$33:$B$776,G$331)+'СЕТ СН'!$F$16</f>
        <v>0</v>
      </c>
      <c r="H360" s="36">
        <f>SUMIFS(СВЦЭМ!$J$34:$J$777,СВЦЭМ!$A$34:$A$777,$A360,СВЦЭМ!$B$33:$B$776,H$331)+'СЕТ СН'!$F$16</f>
        <v>0</v>
      </c>
      <c r="I360" s="36">
        <f>SUMIFS(СВЦЭМ!$J$34:$J$777,СВЦЭМ!$A$34:$A$777,$A360,СВЦЭМ!$B$33:$B$776,I$331)+'СЕТ СН'!$F$16</f>
        <v>0</v>
      </c>
      <c r="J360" s="36">
        <f>SUMIFS(СВЦЭМ!$J$34:$J$777,СВЦЭМ!$A$34:$A$777,$A360,СВЦЭМ!$B$33:$B$776,J$331)+'СЕТ СН'!$F$16</f>
        <v>0</v>
      </c>
      <c r="K360" s="36">
        <f>SUMIFS(СВЦЭМ!$J$34:$J$777,СВЦЭМ!$A$34:$A$777,$A360,СВЦЭМ!$B$33:$B$776,K$331)+'СЕТ СН'!$F$16</f>
        <v>0</v>
      </c>
      <c r="L360" s="36">
        <f>SUMIFS(СВЦЭМ!$J$34:$J$777,СВЦЭМ!$A$34:$A$777,$A360,СВЦЭМ!$B$33:$B$776,L$331)+'СЕТ СН'!$F$16</f>
        <v>0</v>
      </c>
      <c r="M360" s="36">
        <f>SUMIFS(СВЦЭМ!$J$34:$J$777,СВЦЭМ!$A$34:$A$777,$A360,СВЦЭМ!$B$33:$B$776,M$331)+'СЕТ СН'!$F$16</f>
        <v>0</v>
      </c>
      <c r="N360" s="36">
        <f>SUMIFS(СВЦЭМ!$J$34:$J$777,СВЦЭМ!$A$34:$A$777,$A360,СВЦЭМ!$B$33:$B$776,N$331)+'СЕТ СН'!$F$16</f>
        <v>0</v>
      </c>
      <c r="O360" s="36">
        <f>SUMIFS(СВЦЭМ!$J$34:$J$777,СВЦЭМ!$A$34:$A$777,$A360,СВЦЭМ!$B$33:$B$776,O$331)+'СЕТ СН'!$F$16</f>
        <v>0</v>
      </c>
      <c r="P360" s="36">
        <f>SUMIFS(СВЦЭМ!$J$34:$J$777,СВЦЭМ!$A$34:$A$777,$A360,СВЦЭМ!$B$33:$B$776,P$331)+'СЕТ СН'!$F$16</f>
        <v>0</v>
      </c>
      <c r="Q360" s="36">
        <f>SUMIFS(СВЦЭМ!$J$34:$J$777,СВЦЭМ!$A$34:$A$777,$A360,СВЦЭМ!$B$33:$B$776,Q$331)+'СЕТ СН'!$F$16</f>
        <v>0</v>
      </c>
      <c r="R360" s="36">
        <f>SUMIFS(СВЦЭМ!$J$34:$J$777,СВЦЭМ!$A$34:$A$777,$A360,СВЦЭМ!$B$33:$B$776,R$331)+'СЕТ СН'!$F$16</f>
        <v>0</v>
      </c>
      <c r="S360" s="36">
        <f>SUMIFS(СВЦЭМ!$J$34:$J$777,СВЦЭМ!$A$34:$A$777,$A360,СВЦЭМ!$B$33:$B$776,S$331)+'СЕТ СН'!$F$16</f>
        <v>0</v>
      </c>
      <c r="T360" s="36">
        <f>SUMIFS(СВЦЭМ!$J$34:$J$777,СВЦЭМ!$A$34:$A$777,$A360,СВЦЭМ!$B$33:$B$776,T$331)+'СЕТ СН'!$F$16</f>
        <v>0</v>
      </c>
      <c r="U360" s="36">
        <f>SUMIFS(СВЦЭМ!$J$34:$J$777,СВЦЭМ!$A$34:$A$777,$A360,СВЦЭМ!$B$33:$B$776,U$331)+'СЕТ СН'!$F$16</f>
        <v>0</v>
      </c>
      <c r="V360" s="36">
        <f>SUMIFS(СВЦЭМ!$J$34:$J$777,СВЦЭМ!$A$34:$A$777,$A360,СВЦЭМ!$B$33:$B$776,V$331)+'СЕТ СН'!$F$16</f>
        <v>0</v>
      </c>
      <c r="W360" s="36">
        <f>SUMIFS(СВЦЭМ!$J$34:$J$777,СВЦЭМ!$A$34:$A$777,$A360,СВЦЭМ!$B$33:$B$776,W$331)+'СЕТ СН'!$F$16</f>
        <v>0</v>
      </c>
      <c r="X360" s="36">
        <f>SUMIFS(СВЦЭМ!$J$34:$J$777,СВЦЭМ!$A$34:$A$777,$A360,СВЦЭМ!$B$33:$B$776,X$331)+'СЕТ СН'!$F$16</f>
        <v>0</v>
      </c>
      <c r="Y360" s="36">
        <f>SUMIFS(СВЦЭМ!$J$34:$J$777,СВЦЭМ!$A$34:$A$777,$A360,СВЦЭМ!$B$33:$B$776,Y$331)+'СЕТ СН'!$F$16</f>
        <v>0</v>
      </c>
    </row>
    <row r="361" spans="1:27" ht="15.75" hidden="1" x14ac:dyDescent="0.2">
      <c r="A361" s="35">
        <f t="shared" si="9"/>
        <v>44195</v>
      </c>
      <c r="B361" s="36">
        <f>SUMIFS(СВЦЭМ!$J$34:$J$777,СВЦЭМ!$A$34:$A$777,$A361,СВЦЭМ!$B$33:$B$776,B$331)+'СЕТ СН'!$F$16</f>
        <v>0</v>
      </c>
      <c r="C361" s="36">
        <f>SUMIFS(СВЦЭМ!$J$34:$J$777,СВЦЭМ!$A$34:$A$777,$A361,СВЦЭМ!$B$33:$B$776,C$331)+'СЕТ СН'!$F$16</f>
        <v>0</v>
      </c>
      <c r="D361" s="36">
        <f>SUMIFS(СВЦЭМ!$J$34:$J$777,СВЦЭМ!$A$34:$A$777,$A361,СВЦЭМ!$B$33:$B$776,D$331)+'СЕТ СН'!$F$16</f>
        <v>0</v>
      </c>
      <c r="E361" s="36">
        <f>SUMIFS(СВЦЭМ!$J$34:$J$777,СВЦЭМ!$A$34:$A$777,$A361,СВЦЭМ!$B$33:$B$776,E$331)+'СЕТ СН'!$F$16</f>
        <v>0</v>
      </c>
      <c r="F361" s="36">
        <f>SUMIFS(СВЦЭМ!$J$34:$J$777,СВЦЭМ!$A$34:$A$777,$A361,СВЦЭМ!$B$33:$B$776,F$331)+'СЕТ СН'!$F$16</f>
        <v>0</v>
      </c>
      <c r="G361" s="36">
        <f>SUMIFS(СВЦЭМ!$J$34:$J$777,СВЦЭМ!$A$34:$A$777,$A361,СВЦЭМ!$B$33:$B$776,G$331)+'СЕТ СН'!$F$16</f>
        <v>0</v>
      </c>
      <c r="H361" s="36">
        <f>SUMIFS(СВЦЭМ!$J$34:$J$777,СВЦЭМ!$A$34:$A$777,$A361,СВЦЭМ!$B$33:$B$776,H$331)+'СЕТ СН'!$F$16</f>
        <v>0</v>
      </c>
      <c r="I361" s="36">
        <f>SUMIFS(СВЦЭМ!$J$34:$J$777,СВЦЭМ!$A$34:$A$777,$A361,СВЦЭМ!$B$33:$B$776,I$331)+'СЕТ СН'!$F$16</f>
        <v>0</v>
      </c>
      <c r="J361" s="36">
        <f>SUMIFS(СВЦЭМ!$J$34:$J$777,СВЦЭМ!$A$34:$A$777,$A361,СВЦЭМ!$B$33:$B$776,J$331)+'СЕТ СН'!$F$16</f>
        <v>0</v>
      </c>
      <c r="K361" s="36">
        <f>SUMIFS(СВЦЭМ!$J$34:$J$777,СВЦЭМ!$A$34:$A$777,$A361,СВЦЭМ!$B$33:$B$776,K$331)+'СЕТ СН'!$F$16</f>
        <v>0</v>
      </c>
      <c r="L361" s="36">
        <f>SUMIFS(СВЦЭМ!$J$34:$J$777,СВЦЭМ!$A$34:$A$777,$A361,СВЦЭМ!$B$33:$B$776,L$331)+'СЕТ СН'!$F$16</f>
        <v>0</v>
      </c>
      <c r="M361" s="36">
        <f>SUMIFS(СВЦЭМ!$J$34:$J$777,СВЦЭМ!$A$34:$A$777,$A361,СВЦЭМ!$B$33:$B$776,M$331)+'СЕТ СН'!$F$16</f>
        <v>0</v>
      </c>
      <c r="N361" s="36">
        <f>SUMIFS(СВЦЭМ!$J$34:$J$777,СВЦЭМ!$A$34:$A$777,$A361,СВЦЭМ!$B$33:$B$776,N$331)+'СЕТ СН'!$F$16</f>
        <v>0</v>
      </c>
      <c r="O361" s="36">
        <f>SUMIFS(СВЦЭМ!$J$34:$J$777,СВЦЭМ!$A$34:$A$777,$A361,СВЦЭМ!$B$33:$B$776,O$331)+'СЕТ СН'!$F$16</f>
        <v>0</v>
      </c>
      <c r="P361" s="36">
        <f>SUMIFS(СВЦЭМ!$J$34:$J$777,СВЦЭМ!$A$34:$A$777,$A361,СВЦЭМ!$B$33:$B$776,P$331)+'СЕТ СН'!$F$16</f>
        <v>0</v>
      </c>
      <c r="Q361" s="36">
        <f>SUMIFS(СВЦЭМ!$J$34:$J$777,СВЦЭМ!$A$34:$A$777,$A361,СВЦЭМ!$B$33:$B$776,Q$331)+'СЕТ СН'!$F$16</f>
        <v>0</v>
      </c>
      <c r="R361" s="36">
        <f>SUMIFS(СВЦЭМ!$J$34:$J$777,СВЦЭМ!$A$34:$A$777,$A361,СВЦЭМ!$B$33:$B$776,R$331)+'СЕТ СН'!$F$16</f>
        <v>0</v>
      </c>
      <c r="S361" s="36">
        <f>SUMIFS(СВЦЭМ!$J$34:$J$777,СВЦЭМ!$A$34:$A$777,$A361,СВЦЭМ!$B$33:$B$776,S$331)+'СЕТ СН'!$F$16</f>
        <v>0</v>
      </c>
      <c r="T361" s="36">
        <f>SUMIFS(СВЦЭМ!$J$34:$J$777,СВЦЭМ!$A$34:$A$777,$A361,СВЦЭМ!$B$33:$B$776,T$331)+'СЕТ СН'!$F$16</f>
        <v>0</v>
      </c>
      <c r="U361" s="36">
        <f>SUMIFS(СВЦЭМ!$J$34:$J$777,СВЦЭМ!$A$34:$A$777,$A361,СВЦЭМ!$B$33:$B$776,U$331)+'СЕТ СН'!$F$16</f>
        <v>0</v>
      </c>
      <c r="V361" s="36">
        <f>SUMIFS(СВЦЭМ!$J$34:$J$777,СВЦЭМ!$A$34:$A$777,$A361,СВЦЭМ!$B$33:$B$776,V$331)+'СЕТ СН'!$F$16</f>
        <v>0</v>
      </c>
      <c r="W361" s="36">
        <f>SUMIFS(СВЦЭМ!$J$34:$J$777,СВЦЭМ!$A$34:$A$777,$A361,СВЦЭМ!$B$33:$B$776,W$331)+'СЕТ СН'!$F$16</f>
        <v>0</v>
      </c>
      <c r="X361" s="36">
        <f>SUMIFS(СВЦЭМ!$J$34:$J$777,СВЦЭМ!$A$34:$A$777,$A361,СВЦЭМ!$B$33:$B$776,X$331)+'СЕТ СН'!$F$16</f>
        <v>0</v>
      </c>
      <c r="Y361" s="36">
        <f>SUMIFS(СВЦЭМ!$J$34:$J$777,СВЦЭМ!$A$34:$A$777,$A361,СВЦЭМ!$B$33:$B$776,Y$331)+'СЕТ СН'!$F$16</f>
        <v>0</v>
      </c>
    </row>
    <row r="362" spans="1:27" ht="15.75" hidden="1" x14ac:dyDescent="0.2">
      <c r="A362" s="35">
        <f t="shared" si="9"/>
        <v>44196</v>
      </c>
      <c r="B362" s="36">
        <f>SUMIFS(СВЦЭМ!$J$34:$J$777,СВЦЭМ!$A$34:$A$777,$A362,СВЦЭМ!$B$33:$B$776,B$331)+'СЕТ СН'!$F$16</f>
        <v>0</v>
      </c>
      <c r="C362" s="36">
        <f>SUMIFS(СВЦЭМ!$J$34:$J$777,СВЦЭМ!$A$34:$A$777,$A362,СВЦЭМ!$B$33:$B$776,C$331)+'СЕТ СН'!$F$16</f>
        <v>0</v>
      </c>
      <c r="D362" s="36">
        <f>SUMIFS(СВЦЭМ!$J$34:$J$777,СВЦЭМ!$A$34:$A$777,$A362,СВЦЭМ!$B$33:$B$776,D$331)+'СЕТ СН'!$F$16</f>
        <v>0</v>
      </c>
      <c r="E362" s="36">
        <f>SUMIFS(СВЦЭМ!$J$34:$J$777,СВЦЭМ!$A$34:$A$777,$A362,СВЦЭМ!$B$33:$B$776,E$331)+'СЕТ СН'!$F$16</f>
        <v>0</v>
      </c>
      <c r="F362" s="36">
        <f>SUMIFS(СВЦЭМ!$J$34:$J$777,СВЦЭМ!$A$34:$A$777,$A362,СВЦЭМ!$B$33:$B$776,F$331)+'СЕТ СН'!$F$16</f>
        <v>0</v>
      </c>
      <c r="G362" s="36">
        <f>SUMIFS(СВЦЭМ!$J$34:$J$777,СВЦЭМ!$A$34:$A$777,$A362,СВЦЭМ!$B$33:$B$776,G$331)+'СЕТ СН'!$F$16</f>
        <v>0</v>
      </c>
      <c r="H362" s="36">
        <f>SUMIFS(СВЦЭМ!$J$34:$J$777,СВЦЭМ!$A$34:$A$777,$A362,СВЦЭМ!$B$33:$B$776,H$331)+'СЕТ СН'!$F$16</f>
        <v>0</v>
      </c>
      <c r="I362" s="36">
        <f>SUMIFS(СВЦЭМ!$J$34:$J$777,СВЦЭМ!$A$34:$A$777,$A362,СВЦЭМ!$B$33:$B$776,I$331)+'СЕТ СН'!$F$16</f>
        <v>0</v>
      </c>
      <c r="J362" s="36">
        <f>SUMIFS(СВЦЭМ!$J$34:$J$777,СВЦЭМ!$A$34:$A$777,$A362,СВЦЭМ!$B$33:$B$776,J$331)+'СЕТ СН'!$F$16</f>
        <v>0</v>
      </c>
      <c r="K362" s="36">
        <f>SUMIFS(СВЦЭМ!$J$34:$J$777,СВЦЭМ!$A$34:$A$777,$A362,СВЦЭМ!$B$33:$B$776,K$331)+'СЕТ СН'!$F$16</f>
        <v>0</v>
      </c>
      <c r="L362" s="36">
        <f>SUMIFS(СВЦЭМ!$J$34:$J$777,СВЦЭМ!$A$34:$A$777,$A362,СВЦЭМ!$B$33:$B$776,L$331)+'СЕТ СН'!$F$16</f>
        <v>0</v>
      </c>
      <c r="M362" s="36">
        <f>SUMIFS(СВЦЭМ!$J$34:$J$777,СВЦЭМ!$A$34:$A$777,$A362,СВЦЭМ!$B$33:$B$776,M$331)+'СЕТ СН'!$F$16</f>
        <v>0</v>
      </c>
      <c r="N362" s="36">
        <f>SUMIFS(СВЦЭМ!$J$34:$J$777,СВЦЭМ!$A$34:$A$777,$A362,СВЦЭМ!$B$33:$B$776,N$331)+'СЕТ СН'!$F$16</f>
        <v>0</v>
      </c>
      <c r="O362" s="36">
        <f>SUMIFS(СВЦЭМ!$J$34:$J$777,СВЦЭМ!$A$34:$A$777,$A362,СВЦЭМ!$B$33:$B$776,O$331)+'СЕТ СН'!$F$16</f>
        <v>0</v>
      </c>
      <c r="P362" s="36">
        <f>SUMIFS(СВЦЭМ!$J$34:$J$777,СВЦЭМ!$A$34:$A$777,$A362,СВЦЭМ!$B$33:$B$776,P$331)+'СЕТ СН'!$F$16</f>
        <v>0</v>
      </c>
      <c r="Q362" s="36">
        <f>SUMIFS(СВЦЭМ!$J$34:$J$777,СВЦЭМ!$A$34:$A$777,$A362,СВЦЭМ!$B$33:$B$776,Q$331)+'СЕТ СН'!$F$16</f>
        <v>0</v>
      </c>
      <c r="R362" s="36">
        <f>SUMIFS(СВЦЭМ!$J$34:$J$777,СВЦЭМ!$A$34:$A$777,$A362,СВЦЭМ!$B$33:$B$776,R$331)+'СЕТ СН'!$F$16</f>
        <v>0</v>
      </c>
      <c r="S362" s="36">
        <f>SUMIFS(СВЦЭМ!$J$34:$J$777,СВЦЭМ!$A$34:$A$777,$A362,СВЦЭМ!$B$33:$B$776,S$331)+'СЕТ СН'!$F$16</f>
        <v>0</v>
      </c>
      <c r="T362" s="36">
        <f>SUMIFS(СВЦЭМ!$J$34:$J$777,СВЦЭМ!$A$34:$A$777,$A362,СВЦЭМ!$B$33:$B$776,T$331)+'СЕТ СН'!$F$16</f>
        <v>0</v>
      </c>
      <c r="U362" s="36">
        <f>SUMIFS(СВЦЭМ!$J$34:$J$777,СВЦЭМ!$A$34:$A$777,$A362,СВЦЭМ!$B$33:$B$776,U$331)+'СЕТ СН'!$F$16</f>
        <v>0</v>
      </c>
      <c r="V362" s="36">
        <f>SUMIFS(СВЦЭМ!$J$34:$J$777,СВЦЭМ!$A$34:$A$777,$A362,СВЦЭМ!$B$33:$B$776,V$331)+'СЕТ СН'!$F$16</f>
        <v>0</v>
      </c>
      <c r="W362" s="36">
        <f>SUMIFS(СВЦЭМ!$J$34:$J$777,СВЦЭМ!$A$34:$A$777,$A362,СВЦЭМ!$B$33:$B$776,W$331)+'СЕТ СН'!$F$16</f>
        <v>0</v>
      </c>
      <c r="X362" s="36">
        <f>SUMIFS(СВЦЭМ!$J$34:$J$777,СВЦЭМ!$A$34:$A$777,$A362,СВЦЭМ!$B$33:$B$776,X$331)+'СЕТ СН'!$F$16</f>
        <v>0</v>
      </c>
      <c r="Y362" s="36">
        <f>SUMIFS(СВЦЭМ!$J$34:$J$777,СВЦЭМ!$A$34:$A$777,$A362,СВЦЭМ!$B$33:$B$776,Y$331)+'СЕТ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6" t="s">
        <v>7</v>
      </c>
      <c r="B364" s="130" t="s">
        <v>120</v>
      </c>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2"/>
    </row>
    <row r="365" spans="1:27" ht="12.75" hidden="1" customHeight="1" x14ac:dyDescent="0.2">
      <c r="A365" s="137"/>
      <c r="B365" s="133"/>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5"/>
    </row>
    <row r="366" spans="1:27" s="46" customFormat="1" ht="12.75" hidden="1" customHeight="1" x14ac:dyDescent="0.2">
      <c r="A366" s="138"/>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01.12.2020</v>
      </c>
      <c r="B367" s="36">
        <f>SUMIFS(СВЦЭМ!$K$34:$K$777,СВЦЭМ!$A$34:$A$777,$A367,СВЦЭМ!$B$33:$B$776,B$366)+'СЕТ СН'!$F$16</f>
        <v>0</v>
      </c>
      <c r="C367" s="36">
        <f>SUMIFS(СВЦЭМ!$K$34:$K$777,СВЦЭМ!$A$34:$A$777,$A367,СВЦЭМ!$B$33:$B$776,C$366)+'СЕТ СН'!$F$16</f>
        <v>0</v>
      </c>
      <c r="D367" s="36">
        <f>SUMIFS(СВЦЭМ!$K$34:$K$777,СВЦЭМ!$A$34:$A$777,$A367,СВЦЭМ!$B$33:$B$776,D$366)+'СЕТ СН'!$F$16</f>
        <v>0</v>
      </c>
      <c r="E367" s="36">
        <f>SUMIFS(СВЦЭМ!$K$34:$K$777,СВЦЭМ!$A$34:$A$777,$A367,СВЦЭМ!$B$33:$B$776,E$366)+'СЕТ СН'!$F$16</f>
        <v>0</v>
      </c>
      <c r="F367" s="36">
        <f>SUMIFS(СВЦЭМ!$K$34:$K$777,СВЦЭМ!$A$34:$A$777,$A367,СВЦЭМ!$B$33:$B$776,F$366)+'СЕТ СН'!$F$16</f>
        <v>0</v>
      </c>
      <c r="G367" s="36">
        <f>SUMIFS(СВЦЭМ!$K$34:$K$777,СВЦЭМ!$A$34:$A$777,$A367,СВЦЭМ!$B$33:$B$776,G$366)+'СЕТ СН'!$F$16</f>
        <v>0</v>
      </c>
      <c r="H367" s="36">
        <f>SUMIFS(СВЦЭМ!$K$34:$K$777,СВЦЭМ!$A$34:$A$777,$A367,СВЦЭМ!$B$33:$B$776,H$366)+'СЕТ СН'!$F$16</f>
        <v>0</v>
      </c>
      <c r="I367" s="36">
        <f>SUMIFS(СВЦЭМ!$K$34:$K$777,СВЦЭМ!$A$34:$A$777,$A367,СВЦЭМ!$B$33:$B$776,I$366)+'СЕТ СН'!$F$16</f>
        <v>0</v>
      </c>
      <c r="J367" s="36">
        <f>SUMIFS(СВЦЭМ!$K$34:$K$777,СВЦЭМ!$A$34:$A$777,$A367,СВЦЭМ!$B$33:$B$776,J$366)+'СЕТ СН'!$F$16</f>
        <v>0</v>
      </c>
      <c r="K367" s="36">
        <f>SUMIFS(СВЦЭМ!$K$34:$K$777,СВЦЭМ!$A$34:$A$777,$A367,СВЦЭМ!$B$33:$B$776,K$366)+'СЕТ СН'!$F$16</f>
        <v>0</v>
      </c>
      <c r="L367" s="36">
        <f>SUMIFS(СВЦЭМ!$K$34:$K$777,СВЦЭМ!$A$34:$A$777,$A367,СВЦЭМ!$B$33:$B$776,L$366)+'СЕТ СН'!$F$16</f>
        <v>0</v>
      </c>
      <c r="M367" s="36">
        <f>SUMIFS(СВЦЭМ!$K$34:$K$777,СВЦЭМ!$A$34:$A$777,$A367,СВЦЭМ!$B$33:$B$776,M$366)+'СЕТ СН'!$F$16</f>
        <v>0</v>
      </c>
      <c r="N367" s="36">
        <f>SUMIFS(СВЦЭМ!$K$34:$K$777,СВЦЭМ!$A$34:$A$777,$A367,СВЦЭМ!$B$33:$B$776,N$366)+'СЕТ СН'!$F$16</f>
        <v>0</v>
      </c>
      <c r="O367" s="36">
        <f>SUMIFS(СВЦЭМ!$K$34:$K$777,СВЦЭМ!$A$34:$A$777,$A367,СВЦЭМ!$B$33:$B$776,O$366)+'СЕТ СН'!$F$16</f>
        <v>0</v>
      </c>
      <c r="P367" s="36">
        <f>SUMIFS(СВЦЭМ!$K$34:$K$777,СВЦЭМ!$A$34:$A$777,$A367,СВЦЭМ!$B$33:$B$776,P$366)+'СЕТ СН'!$F$16</f>
        <v>0</v>
      </c>
      <c r="Q367" s="36">
        <f>SUMIFS(СВЦЭМ!$K$34:$K$777,СВЦЭМ!$A$34:$A$777,$A367,СВЦЭМ!$B$33:$B$776,Q$366)+'СЕТ СН'!$F$16</f>
        <v>0</v>
      </c>
      <c r="R367" s="36">
        <f>SUMIFS(СВЦЭМ!$K$34:$K$777,СВЦЭМ!$A$34:$A$777,$A367,СВЦЭМ!$B$33:$B$776,R$366)+'СЕТ СН'!$F$16</f>
        <v>0</v>
      </c>
      <c r="S367" s="36">
        <f>SUMIFS(СВЦЭМ!$K$34:$K$777,СВЦЭМ!$A$34:$A$777,$A367,СВЦЭМ!$B$33:$B$776,S$366)+'СЕТ СН'!$F$16</f>
        <v>0</v>
      </c>
      <c r="T367" s="36">
        <f>SUMIFS(СВЦЭМ!$K$34:$K$777,СВЦЭМ!$A$34:$A$777,$A367,СВЦЭМ!$B$33:$B$776,T$366)+'СЕТ СН'!$F$16</f>
        <v>0</v>
      </c>
      <c r="U367" s="36">
        <f>SUMIFS(СВЦЭМ!$K$34:$K$777,СВЦЭМ!$A$34:$A$777,$A367,СВЦЭМ!$B$33:$B$776,U$366)+'СЕТ СН'!$F$16</f>
        <v>0</v>
      </c>
      <c r="V367" s="36">
        <f>SUMIFS(СВЦЭМ!$K$34:$K$777,СВЦЭМ!$A$34:$A$777,$A367,СВЦЭМ!$B$33:$B$776,V$366)+'СЕТ СН'!$F$16</f>
        <v>0</v>
      </c>
      <c r="W367" s="36">
        <f>SUMIFS(СВЦЭМ!$K$34:$K$777,СВЦЭМ!$A$34:$A$777,$A367,СВЦЭМ!$B$33:$B$776,W$366)+'СЕТ СН'!$F$16</f>
        <v>0</v>
      </c>
      <c r="X367" s="36">
        <f>SUMIFS(СВЦЭМ!$K$34:$K$777,СВЦЭМ!$A$34:$A$777,$A367,СВЦЭМ!$B$33:$B$776,X$366)+'СЕТ СН'!$F$16</f>
        <v>0</v>
      </c>
      <c r="Y367" s="36">
        <f>SUMIFS(СВЦЭМ!$K$34:$K$777,СВЦЭМ!$A$34:$A$777,$A367,СВЦЭМ!$B$33:$B$776,Y$366)+'СЕТ СН'!$F$16</f>
        <v>0</v>
      </c>
      <c r="AA367" s="45"/>
    </row>
    <row r="368" spans="1:27" ht="15.75" hidden="1" x14ac:dyDescent="0.2">
      <c r="A368" s="35">
        <f>A367+1</f>
        <v>44167</v>
      </c>
      <c r="B368" s="36">
        <f>SUMIFS(СВЦЭМ!$K$34:$K$777,СВЦЭМ!$A$34:$A$777,$A368,СВЦЭМ!$B$33:$B$776,B$366)+'СЕТ СН'!$F$16</f>
        <v>0</v>
      </c>
      <c r="C368" s="36">
        <f>SUMIFS(СВЦЭМ!$K$34:$K$777,СВЦЭМ!$A$34:$A$777,$A368,СВЦЭМ!$B$33:$B$776,C$366)+'СЕТ СН'!$F$16</f>
        <v>0</v>
      </c>
      <c r="D368" s="36">
        <f>SUMIFS(СВЦЭМ!$K$34:$K$777,СВЦЭМ!$A$34:$A$777,$A368,СВЦЭМ!$B$33:$B$776,D$366)+'СЕТ СН'!$F$16</f>
        <v>0</v>
      </c>
      <c r="E368" s="36">
        <f>SUMIFS(СВЦЭМ!$K$34:$K$777,СВЦЭМ!$A$34:$A$777,$A368,СВЦЭМ!$B$33:$B$776,E$366)+'СЕТ СН'!$F$16</f>
        <v>0</v>
      </c>
      <c r="F368" s="36">
        <f>SUMIFS(СВЦЭМ!$K$34:$K$777,СВЦЭМ!$A$34:$A$777,$A368,СВЦЭМ!$B$33:$B$776,F$366)+'СЕТ СН'!$F$16</f>
        <v>0</v>
      </c>
      <c r="G368" s="36">
        <f>SUMIFS(СВЦЭМ!$K$34:$K$777,СВЦЭМ!$A$34:$A$777,$A368,СВЦЭМ!$B$33:$B$776,G$366)+'СЕТ СН'!$F$16</f>
        <v>0</v>
      </c>
      <c r="H368" s="36">
        <f>SUMIFS(СВЦЭМ!$K$34:$K$777,СВЦЭМ!$A$34:$A$777,$A368,СВЦЭМ!$B$33:$B$776,H$366)+'СЕТ СН'!$F$16</f>
        <v>0</v>
      </c>
      <c r="I368" s="36">
        <f>SUMIFS(СВЦЭМ!$K$34:$K$777,СВЦЭМ!$A$34:$A$777,$A368,СВЦЭМ!$B$33:$B$776,I$366)+'СЕТ СН'!$F$16</f>
        <v>0</v>
      </c>
      <c r="J368" s="36">
        <f>SUMIFS(СВЦЭМ!$K$34:$K$777,СВЦЭМ!$A$34:$A$777,$A368,СВЦЭМ!$B$33:$B$776,J$366)+'СЕТ СН'!$F$16</f>
        <v>0</v>
      </c>
      <c r="K368" s="36">
        <f>SUMIFS(СВЦЭМ!$K$34:$K$777,СВЦЭМ!$A$34:$A$777,$A368,СВЦЭМ!$B$33:$B$776,K$366)+'СЕТ СН'!$F$16</f>
        <v>0</v>
      </c>
      <c r="L368" s="36">
        <f>SUMIFS(СВЦЭМ!$K$34:$K$777,СВЦЭМ!$A$34:$A$777,$A368,СВЦЭМ!$B$33:$B$776,L$366)+'СЕТ СН'!$F$16</f>
        <v>0</v>
      </c>
      <c r="M368" s="36">
        <f>SUMIFS(СВЦЭМ!$K$34:$K$777,СВЦЭМ!$A$34:$A$777,$A368,СВЦЭМ!$B$33:$B$776,M$366)+'СЕТ СН'!$F$16</f>
        <v>0</v>
      </c>
      <c r="N368" s="36">
        <f>SUMIFS(СВЦЭМ!$K$34:$K$777,СВЦЭМ!$A$34:$A$777,$A368,СВЦЭМ!$B$33:$B$776,N$366)+'СЕТ СН'!$F$16</f>
        <v>0</v>
      </c>
      <c r="O368" s="36">
        <f>SUMIFS(СВЦЭМ!$K$34:$K$777,СВЦЭМ!$A$34:$A$777,$A368,СВЦЭМ!$B$33:$B$776,O$366)+'СЕТ СН'!$F$16</f>
        <v>0</v>
      </c>
      <c r="P368" s="36">
        <f>SUMIFS(СВЦЭМ!$K$34:$K$777,СВЦЭМ!$A$34:$A$777,$A368,СВЦЭМ!$B$33:$B$776,P$366)+'СЕТ СН'!$F$16</f>
        <v>0</v>
      </c>
      <c r="Q368" s="36">
        <f>SUMIFS(СВЦЭМ!$K$34:$K$777,СВЦЭМ!$A$34:$A$777,$A368,СВЦЭМ!$B$33:$B$776,Q$366)+'СЕТ СН'!$F$16</f>
        <v>0</v>
      </c>
      <c r="R368" s="36">
        <f>SUMIFS(СВЦЭМ!$K$34:$K$777,СВЦЭМ!$A$34:$A$777,$A368,СВЦЭМ!$B$33:$B$776,R$366)+'СЕТ СН'!$F$16</f>
        <v>0</v>
      </c>
      <c r="S368" s="36">
        <f>SUMIFS(СВЦЭМ!$K$34:$K$777,СВЦЭМ!$A$34:$A$777,$A368,СВЦЭМ!$B$33:$B$776,S$366)+'СЕТ СН'!$F$16</f>
        <v>0</v>
      </c>
      <c r="T368" s="36">
        <f>SUMIFS(СВЦЭМ!$K$34:$K$777,СВЦЭМ!$A$34:$A$777,$A368,СВЦЭМ!$B$33:$B$776,T$366)+'СЕТ СН'!$F$16</f>
        <v>0</v>
      </c>
      <c r="U368" s="36">
        <f>SUMIFS(СВЦЭМ!$K$34:$K$777,СВЦЭМ!$A$34:$A$777,$A368,СВЦЭМ!$B$33:$B$776,U$366)+'СЕТ СН'!$F$16</f>
        <v>0</v>
      </c>
      <c r="V368" s="36">
        <f>SUMIFS(СВЦЭМ!$K$34:$K$777,СВЦЭМ!$A$34:$A$777,$A368,СВЦЭМ!$B$33:$B$776,V$366)+'СЕТ СН'!$F$16</f>
        <v>0</v>
      </c>
      <c r="W368" s="36">
        <f>SUMIFS(СВЦЭМ!$K$34:$K$777,СВЦЭМ!$A$34:$A$777,$A368,СВЦЭМ!$B$33:$B$776,W$366)+'СЕТ СН'!$F$16</f>
        <v>0</v>
      </c>
      <c r="X368" s="36">
        <f>SUMIFS(СВЦЭМ!$K$34:$K$777,СВЦЭМ!$A$34:$A$777,$A368,СВЦЭМ!$B$33:$B$776,X$366)+'СЕТ СН'!$F$16</f>
        <v>0</v>
      </c>
      <c r="Y368" s="36">
        <f>SUMIFS(СВЦЭМ!$K$34:$K$777,СВЦЭМ!$A$34:$A$777,$A368,СВЦЭМ!$B$33:$B$776,Y$366)+'СЕТ СН'!$F$16</f>
        <v>0</v>
      </c>
    </row>
    <row r="369" spans="1:25" ht="15.75" hidden="1" x14ac:dyDescent="0.2">
      <c r="A369" s="35">
        <f t="shared" ref="A369:A397" si="10">A368+1</f>
        <v>44168</v>
      </c>
      <c r="B369" s="36">
        <f>SUMIFS(СВЦЭМ!$K$34:$K$777,СВЦЭМ!$A$34:$A$777,$A369,СВЦЭМ!$B$33:$B$776,B$366)+'СЕТ СН'!$F$16</f>
        <v>0</v>
      </c>
      <c r="C369" s="36">
        <f>SUMIFS(СВЦЭМ!$K$34:$K$777,СВЦЭМ!$A$34:$A$777,$A369,СВЦЭМ!$B$33:$B$776,C$366)+'СЕТ СН'!$F$16</f>
        <v>0</v>
      </c>
      <c r="D369" s="36">
        <f>SUMIFS(СВЦЭМ!$K$34:$K$777,СВЦЭМ!$A$34:$A$777,$A369,СВЦЭМ!$B$33:$B$776,D$366)+'СЕТ СН'!$F$16</f>
        <v>0</v>
      </c>
      <c r="E369" s="36">
        <f>SUMIFS(СВЦЭМ!$K$34:$K$777,СВЦЭМ!$A$34:$A$777,$A369,СВЦЭМ!$B$33:$B$776,E$366)+'СЕТ СН'!$F$16</f>
        <v>0</v>
      </c>
      <c r="F369" s="36">
        <f>SUMIFS(СВЦЭМ!$K$34:$K$777,СВЦЭМ!$A$34:$A$777,$A369,СВЦЭМ!$B$33:$B$776,F$366)+'СЕТ СН'!$F$16</f>
        <v>0</v>
      </c>
      <c r="G369" s="36">
        <f>SUMIFS(СВЦЭМ!$K$34:$K$777,СВЦЭМ!$A$34:$A$777,$A369,СВЦЭМ!$B$33:$B$776,G$366)+'СЕТ СН'!$F$16</f>
        <v>0</v>
      </c>
      <c r="H369" s="36">
        <f>SUMIFS(СВЦЭМ!$K$34:$K$777,СВЦЭМ!$A$34:$A$777,$A369,СВЦЭМ!$B$33:$B$776,H$366)+'СЕТ СН'!$F$16</f>
        <v>0</v>
      </c>
      <c r="I369" s="36">
        <f>SUMIFS(СВЦЭМ!$K$34:$K$777,СВЦЭМ!$A$34:$A$777,$A369,СВЦЭМ!$B$33:$B$776,I$366)+'СЕТ СН'!$F$16</f>
        <v>0</v>
      </c>
      <c r="J369" s="36">
        <f>SUMIFS(СВЦЭМ!$K$34:$K$777,СВЦЭМ!$A$34:$A$777,$A369,СВЦЭМ!$B$33:$B$776,J$366)+'СЕТ СН'!$F$16</f>
        <v>0</v>
      </c>
      <c r="K369" s="36">
        <f>SUMIFS(СВЦЭМ!$K$34:$K$777,СВЦЭМ!$A$34:$A$777,$A369,СВЦЭМ!$B$33:$B$776,K$366)+'СЕТ СН'!$F$16</f>
        <v>0</v>
      </c>
      <c r="L369" s="36">
        <f>SUMIFS(СВЦЭМ!$K$34:$K$777,СВЦЭМ!$A$34:$A$777,$A369,СВЦЭМ!$B$33:$B$776,L$366)+'СЕТ СН'!$F$16</f>
        <v>0</v>
      </c>
      <c r="M369" s="36">
        <f>SUMIFS(СВЦЭМ!$K$34:$K$777,СВЦЭМ!$A$34:$A$777,$A369,СВЦЭМ!$B$33:$B$776,M$366)+'СЕТ СН'!$F$16</f>
        <v>0</v>
      </c>
      <c r="N369" s="36">
        <f>SUMIFS(СВЦЭМ!$K$34:$K$777,СВЦЭМ!$A$34:$A$777,$A369,СВЦЭМ!$B$33:$B$776,N$366)+'СЕТ СН'!$F$16</f>
        <v>0</v>
      </c>
      <c r="O369" s="36">
        <f>SUMIFS(СВЦЭМ!$K$34:$K$777,СВЦЭМ!$A$34:$A$777,$A369,СВЦЭМ!$B$33:$B$776,O$366)+'СЕТ СН'!$F$16</f>
        <v>0</v>
      </c>
      <c r="P369" s="36">
        <f>SUMIFS(СВЦЭМ!$K$34:$K$777,СВЦЭМ!$A$34:$A$777,$A369,СВЦЭМ!$B$33:$B$776,P$366)+'СЕТ СН'!$F$16</f>
        <v>0</v>
      </c>
      <c r="Q369" s="36">
        <f>SUMIFS(СВЦЭМ!$K$34:$K$777,СВЦЭМ!$A$34:$A$777,$A369,СВЦЭМ!$B$33:$B$776,Q$366)+'СЕТ СН'!$F$16</f>
        <v>0</v>
      </c>
      <c r="R369" s="36">
        <f>SUMIFS(СВЦЭМ!$K$34:$K$777,СВЦЭМ!$A$34:$A$777,$A369,СВЦЭМ!$B$33:$B$776,R$366)+'СЕТ СН'!$F$16</f>
        <v>0</v>
      </c>
      <c r="S369" s="36">
        <f>SUMIFS(СВЦЭМ!$K$34:$K$777,СВЦЭМ!$A$34:$A$777,$A369,СВЦЭМ!$B$33:$B$776,S$366)+'СЕТ СН'!$F$16</f>
        <v>0</v>
      </c>
      <c r="T369" s="36">
        <f>SUMIFS(СВЦЭМ!$K$34:$K$777,СВЦЭМ!$A$34:$A$777,$A369,СВЦЭМ!$B$33:$B$776,T$366)+'СЕТ СН'!$F$16</f>
        <v>0</v>
      </c>
      <c r="U369" s="36">
        <f>SUMIFS(СВЦЭМ!$K$34:$K$777,СВЦЭМ!$A$34:$A$777,$A369,СВЦЭМ!$B$33:$B$776,U$366)+'СЕТ СН'!$F$16</f>
        <v>0</v>
      </c>
      <c r="V369" s="36">
        <f>SUMIFS(СВЦЭМ!$K$34:$K$777,СВЦЭМ!$A$34:$A$777,$A369,СВЦЭМ!$B$33:$B$776,V$366)+'СЕТ СН'!$F$16</f>
        <v>0</v>
      </c>
      <c r="W369" s="36">
        <f>SUMIFS(СВЦЭМ!$K$34:$K$777,СВЦЭМ!$A$34:$A$777,$A369,СВЦЭМ!$B$33:$B$776,W$366)+'СЕТ СН'!$F$16</f>
        <v>0</v>
      </c>
      <c r="X369" s="36">
        <f>SUMIFS(СВЦЭМ!$K$34:$K$777,СВЦЭМ!$A$34:$A$777,$A369,СВЦЭМ!$B$33:$B$776,X$366)+'СЕТ СН'!$F$16</f>
        <v>0</v>
      </c>
      <c r="Y369" s="36">
        <f>SUMIFS(СВЦЭМ!$K$34:$K$777,СВЦЭМ!$A$34:$A$777,$A369,СВЦЭМ!$B$33:$B$776,Y$366)+'СЕТ СН'!$F$16</f>
        <v>0</v>
      </c>
    </row>
    <row r="370" spans="1:25" ht="15.75" hidden="1" x14ac:dyDescent="0.2">
      <c r="A370" s="35">
        <f t="shared" si="10"/>
        <v>44169</v>
      </c>
      <c r="B370" s="36">
        <f>SUMIFS(СВЦЭМ!$K$34:$K$777,СВЦЭМ!$A$34:$A$777,$A370,СВЦЭМ!$B$33:$B$776,B$366)+'СЕТ СН'!$F$16</f>
        <v>0</v>
      </c>
      <c r="C370" s="36">
        <f>SUMIFS(СВЦЭМ!$K$34:$K$777,СВЦЭМ!$A$34:$A$777,$A370,СВЦЭМ!$B$33:$B$776,C$366)+'СЕТ СН'!$F$16</f>
        <v>0</v>
      </c>
      <c r="D370" s="36">
        <f>SUMIFS(СВЦЭМ!$K$34:$K$777,СВЦЭМ!$A$34:$A$777,$A370,СВЦЭМ!$B$33:$B$776,D$366)+'СЕТ СН'!$F$16</f>
        <v>0</v>
      </c>
      <c r="E370" s="36">
        <f>SUMIFS(СВЦЭМ!$K$34:$K$777,СВЦЭМ!$A$34:$A$777,$A370,СВЦЭМ!$B$33:$B$776,E$366)+'СЕТ СН'!$F$16</f>
        <v>0</v>
      </c>
      <c r="F370" s="36">
        <f>SUMIFS(СВЦЭМ!$K$34:$K$777,СВЦЭМ!$A$34:$A$777,$A370,СВЦЭМ!$B$33:$B$776,F$366)+'СЕТ СН'!$F$16</f>
        <v>0</v>
      </c>
      <c r="G370" s="36">
        <f>SUMIFS(СВЦЭМ!$K$34:$K$777,СВЦЭМ!$A$34:$A$777,$A370,СВЦЭМ!$B$33:$B$776,G$366)+'СЕТ СН'!$F$16</f>
        <v>0</v>
      </c>
      <c r="H370" s="36">
        <f>SUMIFS(СВЦЭМ!$K$34:$K$777,СВЦЭМ!$A$34:$A$777,$A370,СВЦЭМ!$B$33:$B$776,H$366)+'СЕТ СН'!$F$16</f>
        <v>0</v>
      </c>
      <c r="I370" s="36">
        <f>SUMIFS(СВЦЭМ!$K$34:$K$777,СВЦЭМ!$A$34:$A$777,$A370,СВЦЭМ!$B$33:$B$776,I$366)+'СЕТ СН'!$F$16</f>
        <v>0</v>
      </c>
      <c r="J370" s="36">
        <f>SUMIFS(СВЦЭМ!$K$34:$K$777,СВЦЭМ!$A$34:$A$777,$A370,СВЦЭМ!$B$33:$B$776,J$366)+'СЕТ СН'!$F$16</f>
        <v>0</v>
      </c>
      <c r="K370" s="36">
        <f>SUMIFS(СВЦЭМ!$K$34:$K$777,СВЦЭМ!$A$34:$A$777,$A370,СВЦЭМ!$B$33:$B$776,K$366)+'СЕТ СН'!$F$16</f>
        <v>0</v>
      </c>
      <c r="L370" s="36">
        <f>SUMIFS(СВЦЭМ!$K$34:$K$777,СВЦЭМ!$A$34:$A$777,$A370,СВЦЭМ!$B$33:$B$776,L$366)+'СЕТ СН'!$F$16</f>
        <v>0</v>
      </c>
      <c r="M370" s="36">
        <f>SUMIFS(СВЦЭМ!$K$34:$K$777,СВЦЭМ!$A$34:$A$777,$A370,СВЦЭМ!$B$33:$B$776,M$366)+'СЕТ СН'!$F$16</f>
        <v>0</v>
      </c>
      <c r="N370" s="36">
        <f>SUMIFS(СВЦЭМ!$K$34:$K$777,СВЦЭМ!$A$34:$A$777,$A370,СВЦЭМ!$B$33:$B$776,N$366)+'СЕТ СН'!$F$16</f>
        <v>0</v>
      </c>
      <c r="O370" s="36">
        <f>SUMIFS(СВЦЭМ!$K$34:$K$777,СВЦЭМ!$A$34:$A$777,$A370,СВЦЭМ!$B$33:$B$776,O$366)+'СЕТ СН'!$F$16</f>
        <v>0</v>
      </c>
      <c r="P370" s="36">
        <f>SUMIFS(СВЦЭМ!$K$34:$K$777,СВЦЭМ!$A$34:$A$777,$A370,СВЦЭМ!$B$33:$B$776,P$366)+'СЕТ СН'!$F$16</f>
        <v>0</v>
      </c>
      <c r="Q370" s="36">
        <f>SUMIFS(СВЦЭМ!$K$34:$K$777,СВЦЭМ!$A$34:$A$777,$A370,СВЦЭМ!$B$33:$B$776,Q$366)+'СЕТ СН'!$F$16</f>
        <v>0</v>
      </c>
      <c r="R370" s="36">
        <f>SUMIFS(СВЦЭМ!$K$34:$K$777,СВЦЭМ!$A$34:$A$777,$A370,СВЦЭМ!$B$33:$B$776,R$366)+'СЕТ СН'!$F$16</f>
        <v>0</v>
      </c>
      <c r="S370" s="36">
        <f>SUMIFS(СВЦЭМ!$K$34:$K$777,СВЦЭМ!$A$34:$A$777,$A370,СВЦЭМ!$B$33:$B$776,S$366)+'СЕТ СН'!$F$16</f>
        <v>0</v>
      </c>
      <c r="T370" s="36">
        <f>SUMIFS(СВЦЭМ!$K$34:$K$777,СВЦЭМ!$A$34:$A$777,$A370,СВЦЭМ!$B$33:$B$776,T$366)+'СЕТ СН'!$F$16</f>
        <v>0</v>
      </c>
      <c r="U370" s="36">
        <f>SUMIFS(СВЦЭМ!$K$34:$K$777,СВЦЭМ!$A$34:$A$777,$A370,СВЦЭМ!$B$33:$B$776,U$366)+'СЕТ СН'!$F$16</f>
        <v>0</v>
      </c>
      <c r="V370" s="36">
        <f>SUMIFS(СВЦЭМ!$K$34:$K$777,СВЦЭМ!$A$34:$A$777,$A370,СВЦЭМ!$B$33:$B$776,V$366)+'СЕТ СН'!$F$16</f>
        <v>0</v>
      </c>
      <c r="W370" s="36">
        <f>SUMIFS(СВЦЭМ!$K$34:$K$777,СВЦЭМ!$A$34:$A$777,$A370,СВЦЭМ!$B$33:$B$776,W$366)+'СЕТ СН'!$F$16</f>
        <v>0</v>
      </c>
      <c r="X370" s="36">
        <f>SUMIFS(СВЦЭМ!$K$34:$K$777,СВЦЭМ!$A$34:$A$777,$A370,СВЦЭМ!$B$33:$B$776,X$366)+'СЕТ СН'!$F$16</f>
        <v>0</v>
      </c>
      <c r="Y370" s="36">
        <f>SUMIFS(СВЦЭМ!$K$34:$K$777,СВЦЭМ!$A$34:$A$777,$A370,СВЦЭМ!$B$33:$B$776,Y$366)+'СЕТ СН'!$F$16</f>
        <v>0</v>
      </c>
    </row>
    <row r="371" spans="1:25" ht="15.75" hidden="1" x14ac:dyDescent="0.2">
      <c r="A371" s="35">
        <f t="shared" si="10"/>
        <v>44170</v>
      </c>
      <c r="B371" s="36">
        <f>SUMIFS(СВЦЭМ!$K$34:$K$777,СВЦЭМ!$A$34:$A$777,$A371,СВЦЭМ!$B$33:$B$776,B$366)+'СЕТ СН'!$F$16</f>
        <v>0</v>
      </c>
      <c r="C371" s="36">
        <f>SUMIFS(СВЦЭМ!$K$34:$K$777,СВЦЭМ!$A$34:$A$777,$A371,СВЦЭМ!$B$33:$B$776,C$366)+'СЕТ СН'!$F$16</f>
        <v>0</v>
      </c>
      <c r="D371" s="36">
        <f>SUMIFS(СВЦЭМ!$K$34:$K$777,СВЦЭМ!$A$34:$A$777,$A371,СВЦЭМ!$B$33:$B$776,D$366)+'СЕТ СН'!$F$16</f>
        <v>0</v>
      </c>
      <c r="E371" s="36">
        <f>SUMIFS(СВЦЭМ!$K$34:$K$777,СВЦЭМ!$A$34:$A$777,$A371,СВЦЭМ!$B$33:$B$776,E$366)+'СЕТ СН'!$F$16</f>
        <v>0</v>
      </c>
      <c r="F371" s="36">
        <f>SUMIFS(СВЦЭМ!$K$34:$K$777,СВЦЭМ!$A$34:$A$777,$A371,СВЦЭМ!$B$33:$B$776,F$366)+'СЕТ СН'!$F$16</f>
        <v>0</v>
      </c>
      <c r="G371" s="36">
        <f>SUMIFS(СВЦЭМ!$K$34:$K$777,СВЦЭМ!$A$34:$A$777,$A371,СВЦЭМ!$B$33:$B$776,G$366)+'СЕТ СН'!$F$16</f>
        <v>0</v>
      </c>
      <c r="H371" s="36">
        <f>SUMIFS(СВЦЭМ!$K$34:$K$777,СВЦЭМ!$A$34:$A$777,$A371,СВЦЭМ!$B$33:$B$776,H$366)+'СЕТ СН'!$F$16</f>
        <v>0</v>
      </c>
      <c r="I371" s="36">
        <f>SUMIFS(СВЦЭМ!$K$34:$K$777,СВЦЭМ!$A$34:$A$777,$A371,СВЦЭМ!$B$33:$B$776,I$366)+'СЕТ СН'!$F$16</f>
        <v>0</v>
      </c>
      <c r="J371" s="36">
        <f>SUMIFS(СВЦЭМ!$K$34:$K$777,СВЦЭМ!$A$34:$A$777,$A371,СВЦЭМ!$B$33:$B$776,J$366)+'СЕТ СН'!$F$16</f>
        <v>0</v>
      </c>
      <c r="K371" s="36">
        <f>SUMIFS(СВЦЭМ!$K$34:$K$777,СВЦЭМ!$A$34:$A$777,$A371,СВЦЭМ!$B$33:$B$776,K$366)+'СЕТ СН'!$F$16</f>
        <v>0</v>
      </c>
      <c r="L371" s="36">
        <f>SUMIFS(СВЦЭМ!$K$34:$K$777,СВЦЭМ!$A$34:$A$777,$A371,СВЦЭМ!$B$33:$B$776,L$366)+'СЕТ СН'!$F$16</f>
        <v>0</v>
      </c>
      <c r="M371" s="36">
        <f>SUMIFS(СВЦЭМ!$K$34:$K$777,СВЦЭМ!$A$34:$A$777,$A371,СВЦЭМ!$B$33:$B$776,M$366)+'СЕТ СН'!$F$16</f>
        <v>0</v>
      </c>
      <c r="N371" s="36">
        <f>SUMIFS(СВЦЭМ!$K$34:$K$777,СВЦЭМ!$A$34:$A$777,$A371,СВЦЭМ!$B$33:$B$776,N$366)+'СЕТ СН'!$F$16</f>
        <v>0</v>
      </c>
      <c r="O371" s="36">
        <f>SUMIFS(СВЦЭМ!$K$34:$K$777,СВЦЭМ!$A$34:$A$777,$A371,СВЦЭМ!$B$33:$B$776,O$366)+'СЕТ СН'!$F$16</f>
        <v>0</v>
      </c>
      <c r="P371" s="36">
        <f>SUMIFS(СВЦЭМ!$K$34:$K$777,СВЦЭМ!$A$34:$A$777,$A371,СВЦЭМ!$B$33:$B$776,P$366)+'СЕТ СН'!$F$16</f>
        <v>0</v>
      </c>
      <c r="Q371" s="36">
        <f>SUMIFS(СВЦЭМ!$K$34:$K$777,СВЦЭМ!$A$34:$A$777,$A371,СВЦЭМ!$B$33:$B$776,Q$366)+'СЕТ СН'!$F$16</f>
        <v>0</v>
      </c>
      <c r="R371" s="36">
        <f>SUMIFS(СВЦЭМ!$K$34:$K$777,СВЦЭМ!$A$34:$A$777,$A371,СВЦЭМ!$B$33:$B$776,R$366)+'СЕТ СН'!$F$16</f>
        <v>0</v>
      </c>
      <c r="S371" s="36">
        <f>SUMIFS(СВЦЭМ!$K$34:$K$777,СВЦЭМ!$A$34:$A$777,$A371,СВЦЭМ!$B$33:$B$776,S$366)+'СЕТ СН'!$F$16</f>
        <v>0</v>
      </c>
      <c r="T371" s="36">
        <f>SUMIFS(СВЦЭМ!$K$34:$K$777,СВЦЭМ!$A$34:$A$777,$A371,СВЦЭМ!$B$33:$B$776,T$366)+'СЕТ СН'!$F$16</f>
        <v>0</v>
      </c>
      <c r="U371" s="36">
        <f>SUMIFS(СВЦЭМ!$K$34:$K$777,СВЦЭМ!$A$34:$A$777,$A371,СВЦЭМ!$B$33:$B$776,U$366)+'СЕТ СН'!$F$16</f>
        <v>0</v>
      </c>
      <c r="V371" s="36">
        <f>SUMIFS(СВЦЭМ!$K$34:$K$777,СВЦЭМ!$A$34:$A$777,$A371,СВЦЭМ!$B$33:$B$776,V$366)+'СЕТ СН'!$F$16</f>
        <v>0</v>
      </c>
      <c r="W371" s="36">
        <f>SUMIFS(СВЦЭМ!$K$34:$K$777,СВЦЭМ!$A$34:$A$777,$A371,СВЦЭМ!$B$33:$B$776,W$366)+'СЕТ СН'!$F$16</f>
        <v>0</v>
      </c>
      <c r="X371" s="36">
        <f>SUMIFS(СВЦЭМ!$K$34:$K$777,СВЦЭМ!$A$34:$A$777,$A371,СВЦЭМ!$B$33:$B$776,X$366)+'СЕТ СН'!$F$16</f>
        <v>0</v>
      </c>
      <c r="Y371" s="36">
        <f>SUMIFS(СВЦЭМ!$K$34:$K$777,СВЦЭМ!$A$34:$A$777,$A371,СВЦЭМ!$B$33:$B$776,Y$366)+'СЕТ СН'!$F$16</f>
        <v>0</v>
      </c>
    </row>
    <row r="372" spans="1:25" ht="15.75" hidden="1" x14ac:dyDescent="0.2">
      <c r="A372" s="35">
        <f t="shared" si="10"/>
        <v>44171</v>
      </c>
      <c r="B372" s="36">
        <f>SUMIFS(СВЦЭМ!$K$34:$K$777,СВЦЭМ!$A$34:$A$777,$A372,СВЦЭМ!$B$33:$B$776,B$366)+'СЕТ СН'!$F$16</f>
        <v>0</v>
      </c>
      <c r="C372" s="36">
        <f>SUMIFS(СВЦЭМ!$K$34:$K$777,СВЦЭМ!$A$34:$A$777,$A372,СВЦЭМ!$B$33:$B$776,C$366)+'СЕТ СН'!$F$16</f>
        <v>0</v>
      </c>
      <c r="D372" s="36">
        <f>SUMIFS(СВЦЭМ!$K$34:$K$777,СВЦЭМ!$A$34:$A$777,$A372,СВЦЭМ!$B$33:$B$776,D$366)+'СЕТ СН'!$F$16</f>
        <v>0</v>
      </c>
      <c r="E372" s="36">
        <f>SUMIFS(СВЦЭМ!$K$34:$K$777,СВЦЭМ!$A$34:$A$777,$A372,СВЦЭМ!$B$33:$B$776,E$366)+'СЕТ СН'!$F$16</f>
        <v>0</v>
      </c>
      <c r="F372" s="36">
        <f>SUMIFS(СВЦЭМ!$K$34:$K$777,СВЦЭМ!$A$34:$A$777,$A372,СВЦЭМ!$B$33:$B$776,F$366)+'СЕТ СН'!$F$16</f>
        <v>0</v>
      </c>
      <c r="G372" s="36">
        <f>SUMIFS(СВЦЭМ!$K$34:$K$777,СВЦЭМ!$A$34:$A$777,$A372,СВЦЭМ!$B$33:$B$776,G$366)+'СЕТ СН'!$F$16</f>
        <v>0</v>
      </c>
      <c r="H372" s="36">
        <f>SUMIFS(СВЦЭМ!$K$34:$K$777,СВЦЭМ!$A$34:$A$777,$A372,СВЦЭМ!$B$33:$B$776,H$366)+'СЕТ СН'!$F$16</f>
        <v>0</v>
      </c>
      <c r="I372" s="36">
        <f>SUMIFS(СВЦЭМ!$K$34:$K$777,СВЦЭМ!$A$34:$A$777,$A372,СВЦЭМ!$B$33:$B$776,I$366)+'СЕТ СН'!$F$16</f>
        <v>0</v>
      </c>
      <c r="J372" s="36">
        <f>SUMIFS(СВЦЭМ!$K$34:$K$777,СВЦЭМ!$A$34:$A$777,$A372,СВЦЭМ!$B$33:$B$776,J$366)+'СЕТ СН'!$F$16</f>
        <v>0</v>
      </c>
      <c r="K372" s="36">
        <f>SUMIFS(СВЦЭМ!$K$34:$K$777,СВЦЭМ!$A$34:$A$777,$A372,СВЦЭМ!$B$33:$B$776,K$366)+'СЕТ СН'!$F$16</f>
        <v>0</v>
      </c>
      <c r="L372" s="36">
        <f>SUMIFS(СВЦЭМ!$K$34:$K$777,СВЦЭМ!$A$34:$A$777,$A372,СВЦЭМ!$B$33:$B$776,L$366)+'СЕТ СН'!$F$16</f>
        <v>0</v>
      </c>
      <c r="M372" s="36">
        <f>SUMIFS(СВЦЭМ!$K$34:$K$777,СВЦЭМ!$A$34:$A$777,$A372,СВЦЭМ!$B$33:$B$776,M$366)+'СЕТ СН'!$F$16</f>
        <v>0</v>
      </c>
      <c r="N372" s="36">
        <f>SUMIFS(СВЦЭМ!$K$34:$K$777,СВЦЭМ!$A$34:$A$777,$A372,СВЦЭМ!$B$33:$B$776,N$366)+'СЕТ СН'!$F$16</f>
        <v>0</v>
      </c>
      <c r="O372" s="36">
        <f>SUMIFS(СВЦЭМ!$K$34:$K$777,СВЦЭМ!$A$34:$A$777,$A372,СВЦЭМ!$B$33:$B$776,O$366)+'СЕТ СН'!$F$16</f>
        <v>0</v>
      </c>
      <c r="P372" s="36">
        <f>SUMIFS(СВЦЭМ!$K$34:$K$777,СВЦЭМ!$A$34:$A$777,$A372,СВЦЭМ!$B$33:$B$776,P$366)+'СЕТ СН'!$F$16</f>
        <v>0</v>
      </c>
      <c r="Q372" s="36">
        <f>SUMIFS(СВЦЭМ!$K$34:$K$777,СВЦЭМ!$A$34:$A$777,$A372,СВЦЭМ!$B$33:$B$776,Q$366)+'СЕТ СН'!$F$16</f>
        <v>0</v>
      </c>
      <c r="R372" s="36">
        <f>SUMIFS(СВЦЭМ!$K$34:$K$777,СВЦЭМ!$A$34:$A$777,$A372,СВЦЭМ!$B$33:$B$776,R$366)+'СЕТ СН'!$F$16</f>
        <v>0</v>
      </c>
      <c r="S372" s="36">
        <f>SUMIFS(СВЦЭМ!$K$34:$K$777,СВЦЭМ!$A$34:$A$777,$A372,СВЦЭМ!$B$33:$B$776,S$366)+'СЕТ СН'!$F$16</f>
        <v>0</v>
      </c>
      <c r="T372" s="36">
        <f>SUMIFS(СВЦЭМ!$K$34:$K$777,СВЦЭМ!$A$34:$A$777,$A372,СВЦЭМ!$B$33:$B$776,T$366)+'СЕТ СН'!$F$16</f>
        <v>0</v>
      </c>
      <c r="U372" s="36">
        <f>SUMIFS(СВЦЭМ!$K$34:$K$777,СВЦЭМ!$A$34:$A$777,$A372,СВЦЭМ!$B$33:$B$776,U$366)+'СЕТ СН'!$F$16</f>
        <v>0</v>
      </c>
      <c r="V372" s="36">
        <f>SUMIFS(СВЦЭМ!$K$34:$K$777,СВЦЭМ!$A$34:$A$777,$A372,СВЦЭМ!$B$33:$B$776,V$366)+'СЕТ СН'!$F$16</f>
        <v>0</v>
      </c>
      <c r="W372" s="36">
        <f>SUMIFS(СВЦЭМ!$K$34:$K$777,СВЦЭМ!$A$34:$A$777,$A372,СВЦЭМ!$B$33:$B$776,W$366)+'СЕТ СН'!$F$16</f>
        <v>0</v>
      </c>
      <c r="X372" s="36">
        <f>SUMIFS(СВЦЭМ!$K$34:$K$777,СВЦЭМ!$A$34:$A$777,$A372,СВЦЭМ!$B$33:$B$776,X$366)+'СЕТ СН'!$F$16</f>
        <v>0</v>
      </c>
      <c r="Y372" s="36">
        <f>SUMIFS(СВЦЭМ!$K$34:$K$777,СВЦЭМ!$A$34:$A$777,$A372,СВЦЭМ!$B$33:$B$776,Y$366)+'СЕТ СН'!$F$16</f>
        <v>0</v>
      </c>
    </row>
    <row r="373" spans="1:25" ht="15.75" hidden="1" x14ac:dyDescent="0.2">
      <c r="A373" s="35">
        <f t="shared" si="10"/>
        <v>44172</v>
      </c>
      <c r="B373" s="36">
        <f>SUMIFS(СВЦЭМ!$K$34:$K$777,СВЦЭМ!$A$34:$A$777,$A373,СВЦЭМ!$B$33:$B$776,B$366)+'СЕТ СН'!$F$16</f>
        <v>0</v>
      </c>
      <c r="C373" s="36">
        <f>SUMIFS(СВЦЭМ!$K$34:$K$777,СВЦЭМ!$A$34:$A$777,$A373,СВЦЭМ!$B$33:$B$776,C$366)+'СЕТ СН'!$F$16</f>
        <v>0</v>
      </c>
      <c r="D373" s="36">
        <f>SUMIFS(СВЦЭМ!$K$34:$K$777,СВЦЭМ!$A$34:$A$777,$A373,СВЦЭМ!$B$33:$B$776,D$366)+'СЕТ СН'!$F$16</f>
        <v>0</v>
      </c>
      <c r="E373" s="36">
        <f>SUMIFS(СВЦЭМ!$K$34:$K$777,СВЦЭМ!$A$34:$A$777,$A373,СВЦЭМ!$B$33:$B$776,E$366)+'СЕТ СН'!$F$16</f>
        <v>0</v>
      </c>
      <c r="F373" s="36">
        <f>SUMIFS(СВЦЭМ!$K$34:$K$777,СВЦЭМ!$A$34:$A$777,$A373,СВЦЭМ!$B$33:$B$776,F$366)+'СЕТ СН'!$F$16</f>
        <v>0</v>
      </c>
      <c r="G373" s="36">
        <f>SUMIFS(СВЦЭМ!$K$34:$K$777,СВЦЭМ!$A$34:$A$777,$A373,СВЦЭМ!$B$33:$B$776,G$366)+'СЕТ СН'!$F$16</f>
        <v>0</v>
      </c>
      <c r="H373" s="36">
        <f>SUMIFS(СВЦЭМ!$K$34:$K$777,СВЦЭМ!$A$34:$A$777,$A373,СВЦЭМ!$B$33:$B$776,H$366)+'СЕТ СН'!$F$16</f>
        <v>0</v>
      </c>
      <c r="I373" s="36">
        <f>SUMIFS(СВЦЭМ!$K$34:$K$777,СВЦЭМ!$A$34:$A$777,$A373,СВЦЭМ!$B$33:$B$776,I$366)+'СЕТ СН'!$F$16</f>
        <v>0</v>
      </c>
      <c r="J373" s="36">
        <f>SUMIFS(СВЦЭМ!$K$34:$K$777,СВЦЭМ!$A$34:$A$777,$A373,СВЦЭМ!$B$33:$B$776,J$366)+'СЕТ СН'!$F$16</f>
        <v>0</v>
      </c>
      <c r="K373" s="36">
        <f>SUMIFS(СВЦЭМ!$K$34:$K$777,СВЦЭМ!$A$34:$A$777,$A373,СВЦЭМ!$B$33:$B$776,K$366)+'СЕТ СН'!$F$16</f>
        <v>0</v>
      </c>
      <c r="L373" s="36">
        <f>SUMIFS(СВЦЭМ!$K$34:$K$777,СВЦЭМ!$A$34:$A$777,$A373,СВЦЭМ!$B$33:$B$776,L$366)+'СЕТ СН'!$F$16</f>
        <v>0</v>
      </c>
      <c r="M373" s="36">
        <f>SUMIFS(СВЦЭМ!$K$34:$K$777,СВЦЭМ!$A$34:$A$777,$A373,СВЦЭМ!$B$33:$B$776,M$366)+'СЕТ СН'!$F$16</f>
        <v>0</v>
      </c>
      <c r="N373" s="36">
        <f>SUMIFS(СВЦЭМ!$K$34:$K$777,СВЦЭМ!$A$34:$A$777,$A373,СВЦЭМ!$B$33:$B$776,N$366)+'СЕТ СН'!$F$16</f>
        <v>0</v>
      </c>
      <c r="O373" s="36">
        <f>SUMIFS(СВЦЭМ!$K$34:$K$777,СВЦЭМ!$A$34:$A$777,$A373,СВЦЭМ!$B$33:$B$776,O$366)+'СЕТ СН'!$F$16</f>
        <v>0</v>
      </c>
      <c r="P373" s="36">
        <f>SUMIFS(СВЦЭМ!$K$34:$K$777,СВЦЭМ!$A$34:$A$777,$A373,СВЦЭМ!$B$33:$B$776,P$366)+'СЕТ СН'!$F$16</f>
        <v>0</v>
      </c>
      <c r="Q373" s="36">
        <f>SUMIFS(СВЦЭМ!$K$34:$K$777,СВЦЭМ!$A$34:$A$777,$A373,СВЦЭМ!$B$33:$B$776,Q$366)+'СЕТ СН'!$F$16</f>
        <v>0</v>
      </c>
      <c r="R373" s="36">
        <f>SUMIFS(СВЦЭМ!$K$34:$K$777,СВЦЭМ!$A$34:$A$777,$A373,СВЦЭМ!$B$33:$B$776,R$366)+'СЕТ СН'!$F$16</f>
        <v>0</v>
      </c>
      <c r="S373" s="36">
        <f>SUMIFS(СВЦЭМ!$K$34:$K$777,СВЦЭМ!$A$34:$A$777,$A373,СВЦЭМ!$B$33:$B$776,S$366)+'СЕТ СН'!$F$16</f>
        <v>0</v>
      </c>
      <c r="T373" s="36">
        <f>SUMIFS(СВЦЭМ!$K$34:$K$777,СВЦЭМ!$A$34:$A$777,$A373,СВЦЭМ!$B$33:$B$776,T$366)+'СЕТ СН'!$F$16</f>
        <v>0</v>
      </c>
      <c r="U373" s="36">
        <f>SUMIFS(СВЦЭМ!$K$34:$K$777,СВЦЭМ!$A$34:$A$777,$A373,СВЦЭМ!$B$33:$B$776,U$366)+'СЕТ СН'!$F$16</f>
        <v>0</v>
      </c>
      <c r="V373" s="36">
        <f>SUMIFS(СВЦЭМ!$K$34:$K$777,СВЦЭМ!$A$34:$A$777,$A373,СВЦЭМ!$B$33:$B$776,V$366)+'СЕТ СН'!$F$16</f>
        <v>0</v>
      </c>
      <c r="W373" s="36">
        <f>SUMIFS(СВЦЭМ!$K$34:$K$777,СВЦЭМ!$A$34:$A$777,$A373,СВЦЭМ!$B$33:$B$776,W$366)+'СЕТ СН'!$F$16</f>
        <v>0</v>
      </c>
      <c r="X373" s="36">
        <f>SUMIFS(СВЦЭМ!$K$34:$K$777,СВЦЭМ!$A$34:$A$777,$A373,СВЦЭМ!$B$33:$B$776,X$366)+'СЕТ СН'!$F$16</f>
        <v>0</v>
      </c>
      <c r="Y373" s="36">
        <f>SUMIFS(СВЦЭМ!$K$34:$K$777,СВЦЭМ!$A$34:$A$777,$A373,СВЦЭМ!$B$33:$B$776,Y$366)+'СЕТ СН'!$F$16</f>
        <v>0</v>
      </c>
    </row>
    <row r="374" spans="1:25" ht="15.75" hidden="1" x14ac:dyDescent="0.2">
      <c r="A374" s="35">
        <f t="shared" si="10"/>
        <v>44173</v>
      </c>
      <c r="B374" s="36">
        <f>SUMIFS(СВЦЭМ!$K$34:$K$777,СВЦЭМ!$A$34:$A$777,$A374,СВЦЭМ!$B$33:$B$776,B$366)+'СЕТ СН'!$F$16</f>
        <v>0</v>
      </c>
      <c r="C374" s="36">
        <f>SUMIFS(СВЦЭМ!$K$34:$K$777,СВЦЭМ!$A$34:$A$777,$A374,СВЦЭМ!$B$33:$B$776,C$366)+'СЕТ СН'!$F$16</f>
        <v>0</v>
      </c>
      <c r="D374" s="36">
        <f>SUMIFS(СВЦЭМ!$K$34:$K$777,СВЦЭМ!$A$34:$A$777,$A374,СВЦЭМ!$B$33:$B$776,D$366)+'СЕТ СН'!$F$16</f>
        <v>0</v>
      </c>
      <c r="E374" s="36">
        <f>SUMIFS(СВЦЭМ!$K$34:$K$777,СВЦЭМ!$A$34:$A$777,$A374,СВЦЭМ!$B$33:$B$776,E$366)+'СЕТ СН'!$F$16</f>
        <v>0</v>
      </c>
      <c r="F374" s="36">
        <f>SUMIFS(СВЦЭМ!$K$34:$K$777,СВЦЭМ!$A$34:$A$777,$A374,СВЦЭМ!$B$33:$B$776,F$366)+'СЕТ СН'!$F$16</f>
        <v>0</v>
      </c>
      <c r="G374" s="36">
        <f>SUMIFS(СВЦЭМ!$K$34:$K$777,СВЦЭМ!$A$34:$A$777,$A374,СВЦЭМ!$B$33:$B$776,G$366)+'СЕТ СН'!$F$16</f>
        <v>0</v>
      </c>
      <c r="H374" s="36">
        <f>SUMIFS(СВЦЭМ!$K$34:$K$777,СВЦЭМ!$A$34:$A$777,$A374,СВЦЭМ!$B$33:$B$776,H$366)+'СЕТ СН'!$F$16</f>
        <v>0</v>
      </c>
      <c r="I374" s="36">
        <f>SUMIFS(СВЦЭМ!$K$34:$K$777,СВЦЭМ!$A$34:$A$777,$A374,СВЦЭМ!$B$33:$B$776,I$366)+'СЕТ СН'!$F$16</f>
        <v>0</v>
      </c>
      <c r="J374" s="36">
        <f>SUMIFS(СВЦЭМ!$K$34:$K$777,СВЦЭМ!$A$34:$A$777,$A374,СВЦЭМ!$B$33:$B$776,J$366)+'СЕТ СН'!$F$16</f>
        <v>0</v>
      </c>
      <c r="K374" s="36">
        <f>SUMIFS(СВЦЭМ!$K$34:$K$777,СВЦЭМ!$A$34:$A$777,$A374,СВЦЭМ!$B$33:$B$776,K$366)+'СЕТ СН'!$F$16</f>
        <v>0</v>
      </c>
      <c r="L374" s="36">
        <f>SUMIFS(СВЦЭМ!$K$34:$K$777,СВЦЭМ!$A$34:$A$777,$A374,СВЦЭМ!$B$33:$B$776,L$366)+'СЕТ СН'!$F$16</f>
        <v>0</v>
      </c>
      <c r="M374" s="36">
        <f>SUMIFS(СВЦЭМ!$K$34:$K$777,СВЦЭМ!$A$34:$A$777,$A374,СВЦЭМ!$B$33:$B$776,M$366)+'СЕТ СН'!$F$16</f>
        <v>0</v>
      </c>
      <c r="N374" s="36">
        <f>SUMIFS(СВЦЭМ!$K$34:$K$777,СВЦЭМ!$A$34:$A$777,$A374,СВЦЭМ!$B$33:$B$776,N$366)+'СЕТ СН'!$F$16</f>
        <v>0</v>
      </c>
      <c r="O374" s="36">
        <f>SUMIFS(СВЦЭМ!$K$34:$K$777,СВЦЭМ!$A$34:$A$777,$A374,СВЦЭМ!$B$33:$B$776,O$366)+'СЕТ СН'!$F$16</f>
        <v>0</v>
      </c>
      <c r="P374" s="36">
        <f>SUMIFS(СВЦЭМ!$K$34:$K$777,СВЦЭМ!$A$34:$A$777,$A374,СВЦЭМ!$B$33:$B$776,P$366)+'СЕТ СН'!$F$16</f>
        <v>0</v>
      </c>
      <c r="Q374" s="36">
        <f>SUMIFS(СВЦЭМ!$K$34:$K$777,СВЦЭМ!$A$34:$A$777,$A374,СВЦЭМ!$B$33:$B$776,Q$366)+'СЕТ СН'!$F$16</f>
        <v>0</v>
      </c>
      <c r="R374" s="36">
        <f>SUMIFS(СВЦЭМ!$K$34:$K$777,СВЦЭМ!$A$34:$A$777,$A374,СВЦЭМ!$B$33:$B$776,R$366)+'СЕТ СН'!$F$16</f>
        <v>0</v>
      </c>
      <c r="S374" s="36">
        <f>SUMIFS(СВЦЭМ!$K$34:$K$777,СВЦЭМ!$A$34:$A$777,$A374,СВЦЭМ!$B$33:$B$776,S$366)+'СЕТ СН'!$F$16</f>
        <v>0</v>
      </c>
      <c r="T374" s="36">
        <f>SUMIFS(СВЦЭМ!$K$34:$K$777,СВЦЭМ!$A$34:$A$777,$A374,СВЦЭМ!$B$33:$B$776,T$366)+'СЕТ СН'!$F$16</f>
        <v>0</v>
      </c>
      <c r="U374" s="36">
        <f>SUMIFS(СВЦЭМ!$K$34:$K$777,СВЦЭМ!$A$34:$A$777,$A374,СВЦЭМ!$B$33:$B$776,U$366)+'СЕТ СН'!$F$16</f>
        <v>0</v>
      </c>
      <c r="V374" s="36">
        <f>SUMIFS(СВЦЭМ!$K$34:$K$777,СВЦЭМ!$A$34:$A$777,$A374,СВЦЭМ!$B$33:$B$776,V$366)+'СЕТ СН'!$F$16</f>
        <v>0</v>
      </c>
      <c r="W374" s="36">
        <f>SUMIFS(СВЦЭМ!$K$34:$K$777,СВЦЭМ!$A$34:$A$777,$A374,СВЦЭМ!$B$33:$B$776,W$366)+'СЕТ СН'!$F$16</f>
        <v>0</v>
      </c>
      <c r="X374" s="36">
        <f>SUMIFS(СВЦЭМ!$K$34:$K$777,СВЦЭМ!$A$34:$A$777,$A374,СВЦЭМ!$B$33:$B$776,X$366)+'СЕТ СН'!$F$16</f>
        <v>0</v>
      </c>
      <c r="Y374" s="36">
        <f>SUMIFS(СВЦЭМ!$K$34:$K$777,СВЦЭМ!$A$34:$A$777,$A374,СВЦЭМ!$B$33:$B$776,Y$366)+'СЕТ СН'!$F$16</f>
        <v>0</v>
      </c>
    </row>
    <row r="375" spans="1:25" ht="15.75" hidden="1" x14ac:dyDescent="0.2">
      <c r="A375" s="35">
        <f t="shared" si="10"/>
        <v>44174</v>
      </c>
      <c r="B375" s="36">
        <f>SUMIFS(СВЦЭМ!$K$34:$K$777,СВЦЭМ!$A$34:$A$777,$A375,СВЦЭМ!$B$33:$B$776,B$366)+'СЕТ СН'!$F$16</f>
        <v>0</v>
      </c>
      <c r="C375" s="36">
        <f>SUMIFS(СВЦЭМ!$K$34:$K$777,СВЦЭМ!$A$34:$A$777,$A375,СВЦЭМ!$B$33:$B$776,C$366)+'СЕТ СН'!$F$16</f>
        <v>0</v>
      </c>
      <c r="D375" s="36">
        <f>SUMIFS(СВЦЭМ!$K$34:$K$777,СВЦЭМ!$A$34:$A$777,$A375,СВЦЭМ!$B$33:$B$776,D$366)+'СЕТ СН'!$F$16</f>
        <v>0</v>
      </c>
      <c r="E375" s="36">
        <f>SUMIFS(СВЦЭМ!$K$34:$K$777,СВЦЭМ!$A$34:$A$777,$A375,СВЦЭМ!$B$33:$B$776,E$366)+'СЕТ СН'!$F$16</f>
        <v>0</v>
      </c>
      <c r="F375" s="36">
        <f>SUMIFS(СВЦЭМ!$K$34:$K$777,СВЦЭМ!$A$34:$A$777,$A375,СВЦЭМ!$B$33:$B$776,F$366)+'СЕТ СН'!$F$16</f>
        <v>0</v>
      </c>
      <c r="G375" s="36">
        <f>SUMIFS(СВЦЭМ!$K$34:$K$777,СВЦЭМ!$A$34:$A$777,$A375,СВЦЭМ!$B$33:$B$776,G$366)+'СЕТ СН'!$F$16</f>
        <v>0</v>
      </c>
      <c r="H375" s="36">
        <f>SUMIFS(СВЦЭМ!$K$34:$K$777,СВЦЭМ!$A$34:$A$777,$A375,СВЦЭМ!$B$33:$B$776,H$366)+'СЕТ СН'!$F$16</f>
        <v>0</v>
      </c>
      <c r="I375" s="36">
        <f>SUMIFS(СВЦЭМ!$K$34:$K$777,СВЦЭМ!$A$34:$A$777,$A375,СВЦЭМ!$B$33:$B$776,I$366)+'СЕТ СН'!$F$16</f>
        <v>0</v>
      </c>
      <c r="J375" s="36">
        <f>SUMIFS(СВЦЭМ!$K$34:$K$777,СВЦЭМ!$A$34:$A$777,$A375,СВЦЭМ!$B$33:$B$776,J$366)+'СЕТ СН'!$F$16</f>
        <v>0</v>
      </c>
      <c r="K375" s="36">
        <f>SUMIFS(СВЦЭМ!$K$34:$K$777,СВЦЭМ!$A$34:$A$777,$A375,СВЦЭМ!$B$33:$B$776,K$366)+'СЕТ СН'!$F$16</f>
        <v>0</v>
      </c>
      <c r="L375" s="36">
        <f>SUMIFS(СВЦЭМ!$K$34:$K$777,СВЦЭМ!$A$34:$A$777,$A375,СВЦЭМ!$B$33:$B$776,L$366)+'СЕТ СН'!$F$16</f>
        <v>0</v>
      </c>
      <c r="M375" s="36">
        <f>SUMIFS(СВЦЭМ!$K$34:$K$777,СВЦЭМ!$A$34:$A$777,$A375,СВЦЭМ!$B$33:$B$776,M$366)+'СЕТ СН'!$F$16</f>
        <v>0</v>
      </c>
      <c r="N375" s="36">
        <f>SUMIFS(СВЦЭМ!$K$34:$K$777,СВЦЭМ!$A$34:$A$777,$A375,СВЦЭМ!$B$33:$B$776,N$366)+'СЕТ СН'!$F$16</f>
        <v>0</v>
      </c>
      <c r="O375" s="36">
        <f>SUMIFS(СВЦЭМ!$K$34:$K$777,СВЦЭМ!$A$34:$A$777,$A375,СВЦЭМ!$B$33:$B$776,O$366)+'СЕТ СН'!$F$16</f>
        <v>0</v>
      </c>
      <c r="P375" s="36">
        <f>SUMIFS(СВЦЭМ!$K$34:$K$777,СВЦЭМ!$A$34:$A$777,$A375,СВЦЭМ!$B$33:$B$776,P$366)+'СЕТ СН'!$F$16</f>
        <v>0</v>
      </c>
      <c r="Q375" s="36">
        <f>SUMIFS(СВЦЭМ!$K$34:$K$777,СВЦЭМ!$A$34:$A$777,$A375,СВЦЭМ!$B$33:$B$776,Q$366)+'СЕТ СН'!$F$16</f>
        <v>0</v>
      </c>
      <c r="R375" s="36">
        <f>SUMIFS(СВЦЭМ!$K$34:$K$777,СВЦЭМ!$A$34:$A$777,$A375,СВЦЭМ!$B$33:$B$776,R$366)+'СЕТ СН'!$F$16</f>
        <v>0</v>
      </c>
      <c r="S375" s="36">
        <f>SUMIFS(СВЦЭМ!$K$34:$K$777,СВЦЭМ!$A$34:$A$777,$A375,СВЦЭМ!$B$33:$B$776,S$366)+'СЕТ СН'!$F$16</f>
        <v>0</v>
      </c>
      <c r="T375" s="36">
        <f>SUMIFS(СВЦЭМ!$K$34:$K$777,СВЦЭМ!$A$34:$A$777,$A375,СВЦЭМ!$B$33:$B$776,T$366)+'СЕТ СН'!$F$16</f>
        <v>0</v>
      </c>
      <c r="U375" s="36">
        <f>SUMIFS(СВЦЭМ!$K$34:$K$777,СВЦЭМ!$A$34:$A$777,$A375,СВЦЭМ!$B$33:$B$776,U$366)+'СЕТ СН'!$F$16</f>
        <v>0</v>
      </c>
      <c r="V375" s="36">
        <f>SUMIFS(СВЦЭМ!$K$34:$K$777,СВЦЭМ!$A$34:$A$777,$A375,СВЦЭМ!$B$33:$B$776,V$366)+'СЕТ СН'!$F$16</f>
        <v>0</v>
      </c>
      <c r="W375" s="36">
        <f>SUMIFS(СВЦЭМ!$K$34:$K$777,СВЦЭМ!$A$34:$A$777,$A375,СВЦЭМ!$B$33:$B$776,W$366)+'СЕТ СН'!$F$16</f>
        <v>0</v>
      </c>
      <c r="X375" s="36">
        <f>SUMIFS(СВЦЭМ!$K$34:$K$777,СВЦЭМ!$A$34:$A$777,$A375,СВЦЭМ!$B$33:$B$776,X$366)+'СЕТ СН'!$F$16</f>
        <v>0</v>
      </c>
      <c r="Y375" s="36">
        <f>SUMIFS(СВЦЭМ!$K$34:$K$777,СВЦЭМ!$A$34:$A$777,$A375,СВЦЭМ!$B$33:$B$776,Y$366)+'СЕТ СН'!$F$16</f>
        <v>0</v>
      </c>
    </row>
    <row r="376" spans="1:25" ht="15.75" hidden="1" x14ac:dyDescent="0.2">
      <c r="A376" s="35">
        <f t="shared" si="10"/>
        <v>44175</v>
      </c>
      <c r="B376" s="36">
        <f>SUMIFS(СВЦЭМ!$K$34:$K$777,СВЦЭМ!$A$34:$A$777,$A376,СВЦЭМ!$B$33:$B$776,B$366)+'СЕТ СН'!$F$16</f>
        <v>0</v>
      </c>
      <c r="C376" s="36">
        <f>SUMIFS(СВЦЭМ!$K$34:$K$777,СВЦЭМ!$A$34:$A$777,$A376,СВЦЭМ!$B$33:$B$776,C$366)+'СЕТ СН'!$F$16</f>
        <v>0</v>
      </c>
      <c r="D376" s="36">
        <f>SUMIFS(СВЦЭМ!$K$34:$K$777,СВЦЭМ!$A$34:$A$777,$A376,СВЦЭМ!$B$33:$B$776,D$366)+'СЕТ СН'!$F$16</f>
        <v>0</v>
      </c>
      <c r="E376" s="36">
        <f>SUMIFS(СВЦЭМ!$K$34:$K$777,СВЦЭМ!$A$34:$A$777,$A376,СВЦЭМ!$B$33:$B$776,E$366)+'СЕТ СН'!$F$16</f>
        <v>0</v>
      </c>
      <c r="F376" s="36">
        <f>SUMIFS(СВЦЭМ!$K$34:$K$777,СВЦЭМ!$A$34:$A$777,$A376,СВЦЭМ!$B$33:$B$776,F$366)+'СЕТ СН'!$F$16</f>
        <v>0</v>
      </c>
      <c r="G376" s="36">
        <f>SUMIFS(СВЦЭМ!$K$34:$K$777,СВЦЭМ!$A$34:$A$777,$A376,СВЦЭМ!$B$33:$B$776,G$366)+'СЕТ СН'!$F$16</f>
        <v>0</v>
      </c>
      <c r="H376" s="36">
        <f>SUMIFS(СВЦЭМ!$K$34:$K$777,СВЦЭМ!$A$34:$A$777,$A376,СВЦЭМ!$B$33:$B$776,H$366)+'СЕТ СН'!$F$16</f>
        <v>0</v>
      </c>
      <c r="I376" s="36">
        <f>SUMIFS(СВЦЭМ!$K$34:$K$777,СВЦЭМ!$A$34:$A$777,$A376,СВЦЭМ!$B$33:$B$776,I$366)+'СЕТ СН'!$F$16</f>
        <v>0</v>
      </c>
      <c r="J376" s="36">
        <f>SUMIFS(СВЦЭМ!$K$34:$K$777,СВЦЭМ!$A$34:$A$777,$A376,СВЦЭМ!$B$33:$B$776,J$366)+'СЕТ СН'!$F$16</f>
        <v>0</v>
      </c>
      <c r="K376" s="36">
        <f>SUMIFS(СВЦЭМ!$K$34:$K$777,СВЦЭМ!$A$34:$A$777,$A376,СВЦЭМ!$B$33:$B$776,K$366)+'СЕТ СН'!$F$16</f>
        <v>0</v>
      </c>
      <c r="L376" s="36">
        <f>SUMIFS(СВЦЭМ!$K$34:$K$777,СВЦЭМ!$A$34:$A$777,$A376,СВЦЭМ!$B$33:$B$776,L$366)+'СЕТ СН'!$F$16</f>
        <v>0</v>
      </c>
      <c r="M376" s="36">
        <f>SUMIFS(СВЦЭМ!$K$34:$K$777,СВЦЭМ!$A$34:$A$777,$A376,СВЦЭМ!$B$33:$B$776,M$366)+'СЕТ СН'!$F$16</f>
        <v>0</v>
      </c>
      <c r="N376" s="36">
        <f>SUMIFS(СВЦЭМ!$K$34:$K$777,СВЦЭМ!$A$34:$A$777,$A376,СВЦЭМ!$B$33:$B$776,N$366)+'СЕТ СН'!$F$16</f>
        <v>0</v>
      </c>
      <c r="O376" s="36">
        <f>SUMIFS(СВЦЭМ!$K$34:$K$777,СВЦЭМ!$A$34:$A$777,$A376,СВЦЭМ!$B$33:$B$776,O$366)+'СЕТ СН'!$F$16</f>
        <v>0</v>
      </c>
      <c r="P376" s="36">
        <f>SUMIFS(СВЦЭМ!$K$34:$K$777,СВЦЭМ!$A$34:$A$777,$A376,СВЦЭМ!$B$33:$B$776,P$366)+'СЕТ СН'!$F$16</f>
        <v>0</v>
      </c>
      <c r="Q376" s="36">
        <f>SUMIFS(СВЦЭМ!$K$34:$K$777,СВЦЭМ!$A$34:$A$777,$A376,СВЦЭМ!$B$33:$B$776,Q$366)+'СЕТ СН'!$F$16</f>
        <v>0</v>
      </c>
      <c r="R376" s="36">
        <f>SUMIFS(СВЦЭМ!$K$34:$K$777,СВЦЭМ!$A$34:$A$777,$A376,СВЦЭМ!$B$33:$B$776,R$366)+'СЕТ СН'!$F$16</f>
        <v>0</v>
      </c>
      <c r="S376" s="36">
        <f>SUMIFS(СВЦЭМ!$K$34:$K$777,СВЦЭМ!$A$34:$A$777,$A376,СВЦЭМ!$B$33:$B$776,S$366)+'СЕТ СН'!$F$16</f>
        <v>0</v>
      </c>
      <c r="T376" s="36">
        <f>SUMIFS(СВЦЭМ!$K$34:$K$777,СВЦЭМ!$A$34:$A$777,$A376,СВЦЭМ!$B$33:$B$776,T$366)+'СЕТ СН'!$F$16</f>
        <v>0</v>
      </c>
      <c r="U376" s="36">
        <f>SUMIFS(СВЦЭМ!$K$34:$K$777,СВЦЭМ!$A$34:$A$777,$A376,СВЦЭМ!$B$33:$B$776,U$366)+'СЕТ СН'!$F$16</f>
        <v>0</v>
      </c>
      <c r="V376" s="36">
        <f>SUMIFS(СВЦЭМ!$K$34:$K$777,СВЦЭМ!$A$34:$A$777,$A376,СВЦЭМ!$B$33:$B$776,V$366)+'СЕТ СН'!$F$16</f>
        <v>0</v>
      </c>
      <c r="W376" s="36">
        <f>SUMIFS(СВЦЭМ!$K$34:$K$777,СВЦЭМ!$A$34:$A$777,$A376,СВЦЭМ!$B$33:$B$776,W$366)+'СЕТ СН'!$F$16</f>
        <v>0</v>
      </c>
      <c r="X376" s="36">
        <f>SUMIFS(СВЦЭМ!$K$34:$K$777,СВЦЭМ!$A$34:$A$777,$A376,СВЦЭМ!$B$33:$B$776,X$366)+'СЕТ СН'!$F$16</f>
        <v>0</v>
      </c>
      <c r="Y376" s="36">
        <f>SUMIFS(СВЦЭМ!$K$34:$K$777,СВЦЭМ!$A$34:$A$777,$A376,СВЦЭМ!$B$33:$B$776,Y$366)+'СЕТ СН'!$F$16</f>
        <v>0</v>
      </c>
    </row>
    <row r="377" spans="1:25" ht="15.75" hidden="1" x14ac:dyDescent="0.2">
      <c r="A377" s="35">
        <f t="shared" si="10"/>
        <v>44176</v>
      </c>
      <c r="B377" s="36">
        <f>SUMIFS(СВЦЭМ!$K$34:$K$777,СВЦЭМ!$A$34:$A$777,$A377,СВЦЭМ!$B$33:$B$776,B$366)+'СЕТ СН'!$F$16</f>
        <v>0</v>
      </c>
      <c r="C377" s="36">
        <f>SUMIFS(СВЦЭМ!$K$34:$K$777,СВЦЭМ!$A$34:$A$777,$A377,СВЦЭМ!$B$33:$B$776,C$366)+'СЕТ СН'!$F$16</f>
        <v>0</v>
      </c>
      <c r="D377" s="36">
        <f>SUMIFS(СВЦЭМ!$K$34:$K$777,СВЦЭМ!$A$34:$A$777,$A377,СВЦЭМ!$B$33:$B$776,D$366)+'СЕТ СН'!$F$16</f>
        <v>0</v>
      </c>
      <c r="E377" s="36">
        <f>SUMIFS(СВЦЭМ!$K$34:$K$777,СВЦЭМ!$A$34:$A$777,$A377,СВЦЭМ!$B$33:$B$776,E$366)+'СЕТ СН'!$F$16</f>
        <v>0</v>
      </c>
      <c r="F377" s="36">
        <f>SUMIFS(СВЦЭМ!$K$34:$K$777,СВЦЭМ!$A$34:$A$777,$A377,СВЦЭМ!$B$33:$B$776,F$366)+'СЕТ СН'!$F$16</f>
        <v>0</v>
      </c>
      <c r="G377" s="36">
        <f>SUMIFS(СВЦЭМ!$K$34:$K$777,СВЦЭМ!$A$34:$A$777,$A377,СВЦЭМ!$B$33:$B$776,G$366)+'СЕТ СН'!$F$16</f>
        <v>0</v>
      </c>
      <c r="H377" s="36">
        <f>SUMIFS(СВЦЭМ!$K$34:$K$777,СВЦЭМ!$A$34:$A$777,$A377,СВЦЭМ!$B$33:$B$776,H$366)+'СЕТ СН'!$F$16</f>
        <v>0</v>
      </c>
      <c r="I377" s="36">
        <f>SUMIFS(СВЦЭМ!$K$34:$K$777,СВЦЭМ!$A$34:$A$777,$A377,СВЦЭМ!$B$33:$B$776,I$366)+'СЕТ СН'!$F$16</f>
        <v>0</v>
      </c>
      <c r="J377" s="36">
        <f>SUMIFS(СВЦЭМ!$K$34:$K$777,СВЦЭМ!$A$34:$A$777,$A377,СВЦЭМ!$B$33:$B$776,J$366)+'СЕТ СН'!$F$16</f>
        <v>0</v>
      </c>
      <c r="K377" s="36">
        <f>SUMIFS(СВЦЭМ!$K$34:$K$777,СВЦЭМ!$A$34:$A$777,$A377,СВЦЭМ!$B$33:$B$776,K$366)+'СЕТ СН'!$F$16</f>
        <v>0</v>
      </c>
      <c r="L377" s="36">
        <f>SUMIFS(СВЦЭМ!$K$34:$K$777,СВЦЭМ!$A$34:$A$777,$A377,СВЦЭМ!$B$33:$B$776,L$366)+'СЕТ СН'!$F$16</f>
        <v>0</v>
      </c>
      <c r="M377" s="36">
        <f>SUMIFS(СВЦЭМ!$K$34:$K$777,СВЦЭМ!$A$34:$A$777,$A377,СВЦЭМ!$B$33:$B$776,M$366)+'СЕТ СН'!$F$16</f>
        <v>0</v>
      </c>
      <c r="N377" s="36">
        <f>SUMIFS(СВЦЭМ!$K$34:$K$777,СВЦЭМ!$A$34:$A$777,$A377,СВЦЭМ!$B$33:$B$776,N$366)+'СЕТ СН'!$F$16</f>
        <v>0</v>
      </c>
      <c r="O377" s="36">
        <f>SUMIFS(СВЦЭМ!$K$34:$K$777,СВЦЭМ!$A$34:$A$777,$A377,СВЦЭМ!$B$33:$B$776,O$366)+'СЕТ СН'!$F$16</f>
        <v>0</v>
      </c>
      <c r="P377" s="36">
        <f>SUMIFS(СВЦЭМ!$K$34:$K$777,СВЦЭМ!$A$34:$A$777,$A377,СВЦЭМ!$B$33:$B$776,P$366)+'СЕТ СН'!$F$16</f>
        <v>0</v>
      </c>
      <c r="Q377" s="36">
        <f>SUMIFS(СВЦЭМ!$K$34:$K$777,СВЦЭМ!$A$34:$A$777,$A377,СВЦЭМ!$B$33:$B$776,Q$366)+'СЕТ СН'!$F$16</f>
        <v>0</v>
      </c>
      <c r="R377" s="36">
        <f>SUMIFS(СВЦЭМ!$K$34:$K$777,СВЦЭМ!$A$34:$A$777,$A377,СВЦЭМ!$B$33:$B$776,R$366)+'СЕТ СН'!$F$16</f>
        <v>0</v>
      </c>
      <c r="S377" s="36">
        <f>SUMIFS(СВЦЭМ!$K$34:$K$777,СВЦЭМ!$A$34:$A$777,$A377,СВЦЭМ!$B$33:$B$776,S$366)+'СЕТ СН'!$F$16</f>
        <v>0</v>
      </c>
      <c r="T377" s="36">
        <f>SUMIFS(СВЦЭМ!$K$34:$K$777,СВЦЭМ!$A$34:$A$777,$A377,СВЦЭМ!$B$33:$B$776,T$366)+'СЕТ СН'!$F$16</f>
        <v>0</v>
      </c>
      <c r="U377" s="36">
        <f>SUMIFS(СВЦЭМ!$K$34:$K$777,СВЦЭМ!$A$34:$A$777,$A377,СВЦЭМ!$B$33:$B$776,U$366)+'СЕТ СН'!$F$16</f>
        <v>0</v>
      </c>
      <c r="V377" s="36">
        <f>SUMIFS(СВЦЭМ!$K$34:$K$777,СВЦЭМ!$A$34:$A$777,$A377,СВЦЭМ!$B$33:$B$776,V$366)+'СЕТ СН'!$F$16</f>
        <v>0</v>
      </c>
      <c r="W377" s="36">
        <f>SUMIFS(СВЦЭМ!$K$34:$K$777,СВЦЭМ!$A$34:$A$777,$A377,СВЦЭМ!$B$33:$B$776,W$366)+'СЕТ СН'!$F$16</f>
        <v>0</v>
      </c>
      <c r="X377" s="36">
        <f>SUMIFS(СВЦЭМ!$K$34:$K$777,СВЦЭМ!$A$34:$A$777,$A377,СВЦЭМ!$B$33:$B$776,X$366)+'СЕТ СН'!$F$16</f>
        <v>0</v>
      </c>
      <c r="Y377" s="36">
        <f>SUMIFS(СВЦЭМ!$K$34:$K$777,СВЦЭМ!$A$34:$A$777,$A377,СВЦЭМ!$B$33:$B$776,Y$366)+'СЕТ СН'!$F$16</f>
        <v>0</v>
      </c>
    </row>
    <row r="378" spans="1:25" ht="15.75" hidden="1" x14ac:dyDescent="0.2">
      <c r="A378" s="35">
        <f t="shared" si="10"/>
        <v>44177</v>
      </c>
      <c r="B378" s="36">
        <f>SUMIFS(СВЦЭМ!$K$34:$K$777,СВЦЭМ!$A$34:$A$777,$A378,СВЦЭМ!$B$33:$B$776,B$366)+'СЕТ СН'!$F$16</f>
        <v>0</v>
      </c>
      <c r="C378" s="36">
        <f>SUMIFS(СВЦЭМ!$K$34:$K$777,СВЦЭМ!$A$34:$A$777,$A378,СВЦЭМ!$B$33:$B$776,C$366)+'СЕТ СН'!$F$16</f>
        <v>0</v>
      </c>
      <c r="D378" s="36">
        <f>SUMIFS(СВЦЭМ!$K$34:$K$777,СВЦЭМ!$A$34:$A$777,$A378,СВЦЭМ!$B$33:$B$776,D$366)+'СЕТ СН'!$F$16</f>
        <v>0</v>
      </c>
      <c r="E378" s="36">
        <f>SUMIFS(СВЦЭМ!$K$34:$K$777,СВЦЭМ!$A$34:$A$777,$A378,СВЦЭМ!$B$33:$B$776,E$366)+'СЕТ СН'!$F$16</f>
        <v>0</v>
      </c>
      <c r="F378" s="36">
        <f>SUMIFS(СВЦЭМ!$K$34:$K$777,СВЦЭМ!$A$34:$A$777,$A378,СВЦЭМ!$B$33:$B$776,F$366)+'СЕТ СН'!$F$16</f>
        <v>0</v>
      </c>
      <c r="G378" s="36">
        <f>SUMIFS(СВЦЭМ!$K$34:$K$777,СВЦЭМ!$A$34:$A$777,$A378,СВЦЭМ!$B$33:$B$776,G$366)+'СЕТ СН'!$F$16</f>
        <v>0</v>
      </c>
      <c r="H378" s="36">
        <f>SUMIFS(СВЦЭМ!$K$34:$K$777,СВЦЭМ!$A$34:$A$777,$A378,СВЦЭМ!$B$33:$B$776,H$366)+'СЕТ СН'!$F$16</f>
        <v>0</v>
      </c>
      <c r="I378" s="36">
        <f>SUMIFS(СВЦЭМ!$K$34:$K$777,СВЦЭМ!$A$34:$A$777,$A378,СВЦЭМ!$B$33:$B$776,I$366)+'СЕТ СН'!$F$16</f>
        <v>0</v>
      </c>
      <c r="J378" s="36">
        <f>SUMIFS(СВЦЭМ!$K$34:$K$777,СВЦЭМ!$A$34:$A$777,$A378,СВЦЭМ!$B$33:$B$776,J$366)+'СЕТ СН'!$F$16</f>
        <v>0</v>
      </c>
      <c r="K378" s="36">
        <f>SUMIFS(СВЦЭМ!$K$34:$K$777,СВЦЭМ!$A$34:$A$777,$A378,СВЦЭМ!$B$33:$B$776,K$366)+'СЕТ СН'!$F$16</f>
        <v>0</v>
      </c>
      <c r="L378" s="36">
        <f>SUMIFS(СВЦЭМ!$K$34:$K$777,СВЦЭМ!$A$34:$A$777,$A378,СВЦЭМ!$B$33:$B$776,L$366)+'СЕТ СН'!$F$16</f>
        <v>0</v>
      </c>
      <c r="M378" s="36">
        <f>SUMIFS(СВЦЭМ!$K$34:$K$777,СВЦЭМ!$A$34:$A$777,$A378,СВЦЭМ!$B$33:$B$776,M$366)+'СЕТ СН'!$F$16</f>
        <v>0</v>
      </c>
      <c r="N378" s="36">
        <f>SUMIFS(СВЦЭМ!$K$34:$K$777,СВЦЭМ!$A$34:$A$777,$A378,СВЦЭМ!$B$33:$B$776,N$366)+'СЕТ СН'!$F$16</f>
        <v>0</v>
      </c>
      <c r="O378" s="36">
        <f>SUMIFS(СВЦЭМ!$K$34:$K$777,СВЦЭМ!$A$34:$A$777,$A378,СВЦЭМ!$B$33:$B$776,O$366)+'СЕТ СН'!$F$16</f>
        <v>0</v>
      </c>
      <c r="P378" s="36">
        <f>SUMIFS(СВЦЭМ!$K$34:$K$777,СВЦЭМ!$A$34:$A$777,$A378,СВЦЭМ!$B$33:$B$776,P$366)+'СЕТ СН'!$F$16</f>
        <v>0</v>
      </c>
      <c r="Q378" s="36">
        <f>SUMIFS(СВЦЭМ!$K$34:$K$777,СВЦЭМ!$A$34:$A$777,$A378,СВЦЭМ!$B$33:$B$776,Q$366)+'СЕТ СН'!$F$16</f>
        <v>0</v>
      </c>
      <c r="R378" s="36">
        <f>SUMIFS(СВЦЭМ!$K$34:$K$777,СВЦЭМ!$A$34:$A$777,$A378,СВЦЭМ!$B$33:$B$776,R$366)+'СЕТ СН'!$F$16</f>
        <v>0</v>
      </c>
      <c r="S378" s="36">
        <f>SUMIFS(СВЦЭМ!$K$34:$K$777,СВЦЭМ!$A$34:$A$777,$A378,СВЦЭМ!$B$33:$B$776,S$366)+'СЕТ СН'!$F$16</f>
        <v>0</v>
      </c>
      <c r="T378" s="36">
        <f>SUMIFS(СВЦЭМ!$K$34:$K$777,СВЦЭМ!$A$34:$A$777,$A378,СВЦЭМ!$B$33:$B$776,T$366)+'СЕТ СН'!$F$16</f>
        <v>0</v>
      </c>
      <c r="U378" s="36">
        <f>SUMIFS(СВЦЭМ!$K$34:$K$777,СВЦЭМ!$A$34:$A$777,$A378,СВЦЭМ!$B$33:$B$776,U$366)+'СЕТ СН'!$F$16</f>
        <v>0</v>
      </c>
      <c r="V378" s="36">
        <f>SUMIFS(СВЦЭМ!$K$34:$K$777,СВЦЭМ!$A$34:$A$777,$A378,СВЦЭМ!$B$33:$B$776,V$366)+'СЕТ СН'!$F$16</f>
        <v>0</v>
      </c>
      <c r="W378" s="36">
        <f>SUMIFS(СВЦЭМ!$K$34:$K$777,СВЦЭМ!$A$34:$A$777,$A378,СВЦЭМ!$B$33:$B$776,W$366)+'СЕТ СН'!$F$16</f>
        <v>0</v>
      </c>
      <c r="X378" s="36">
        <f>SUMIFS(СВЦЭМ!$K$34:$K$777,СВЦЭМ!$A$34:$A$777,$A378,СВЦЭМ!$B$33:$B$776,X$366)+'СЕТ СН'!$F$16</f>
        <v>0</v>
      </c>
      <c r="Y378" s="36">
        <f>SUMIFS(СВЦЭМ!$K$34:$K$777,СВЦЭМ!$A$34:$A$777,$A378,СВЦЭМ!$B$33:$B$776,Y$366)+'СЕТ СН'!$F$16</f>
        <v>0</v>
      </c>
    </row>
    <row r="379" spans="1:25" ht="15.75" hidden="1" x14ac:dyDescent="0.2">
      <c r="A379" s="35">
        <f t="shared" si="10"/>
        <v>44178</v>
      </c>
      <c r="B379" s="36">
        <f>SUMIFS(СВЦЭМ!$K$34:$K$777,СВЦЭМ!$A$34:$A$777,$A379,СВЦЭМ!$B$33:$B$776,B$366)+'СЕТ СН'!$F$16</f>
        <v>0</v>
      </c>
      <c r="C379" s="36">
        <f>SUMIFS(СВЦЭМ!$K$34:$K$777,СВЦЭМ!$A$34:$A$777,$A379,СВЦЭМ!$B$33:$B$776,C$366)+'СЕТ СН'!$F$16</f>
        <v>0</v>
      </c>
      <c r="D379" s="36">
        <f>SUMIFS(СВЦЭМ!$K$34:$K$777,СВЦЭМ!$A$34:$A$777,$A379,СВЦЭМ!$B$33:$B$776,D$366)+'СЕТ СН'!$F$16</f>
        <v>0</v>
      </c>
      <c r="E379" s="36">
        <f>SUMIFS(СВЦЭМ!$K$34:$K$777,СВЦЭМ!$A$34:$A$777,$A379,СВЦЭМ!$B$33:$B$776,E$366)+'СЕТ СН'!$F$16</f>
        <v>0</v>
      </c>
      <c r="F379" s="36">
        <f>SUMIFS(СВЦЭМ!$K$34:$K$777,СВЦЭМ!$A$34:$A$777,$A379,СВЦЭМ!$B$33:$B$776,F$366)+'СЕТ СН'!$F$16</f>
        <v>0</v>
      </c>
      <c r="G379" s="36">
        <f>SUMIFS(СВЦЭМ!$K$34:$K$777,СВЦЭМ!$A$34:$A$777,$A379,СВЦЭМ!$B$33:$B$776,G$366)+'СЕТ СН'!$F$16</f>
        <v>0</v>
      </c>
      <c r="H379" s="36">
        <f>SUMIFS(СВЦЭМ!$K$34:$K$777,СВЦЭМ!$A$34:$A$777,$A379,СВЦЭМ!$B$33:$B$776,H$366)+'СЕТ СН'!$F$16</f>
        <v>0</v>
      </c>
      <c r="I379" s="36">
        <f>SUMIFS(СВЦЭМ!$K$34:$K$777,СВЦЭМ!$A$34:$A$777,$A379,СВЦЭМ!$B$33:$B$776,I$366)+'СЕТ СН'!$F$16</f>
        <v>0</v>
      </c>
      <c r="J379" s="36">
        <f>SUMIFS(СВЦЭМ!$K$34:$K$777,СВЦЭМ!$A$34:$A$777,$A379,СВЦЭМ!$B$33:$B$776,J$366)+'СЕТ СН'!$F$16</f>
        <v>0</v>
      </c>
      <c r="K379" s="36">
        <f>SUMIFS(СВЦЭМ!$K$34:$K$777,СВЦЭМ!$A$34:$A$777,$A379,СВЦЭМ!$B$33:$B$776,K$366)+'СЕТ СН'!$F$16</f>
        <v>0</v>
      </c>
      <c r="L379" s="36">
        <f>SUMIFS(СВЦЭМ!$K$34:$K$777,СВЦЭМ!$A$34:$A$777,$A379,СВЦЭМ!$B$33:$B$776,L$366)+'СЕТ СН'!$F$16</f>
        <v>0</v>
      </c>
      <c r="M379" s="36">
        <f>SUMIFS(СВЦЭМ!$K$34:$K$777,СВЦЭМ!$A$34:$A$777,$A379,СВЦЭМ!$B$33:$B$776,M$366)+'СЕТ СН'!$F$16</f>
        <v>0</v>
      </c>
      <c r="N379" s="36">
        <f>SUMIFS(СВЦЭМ!$K$34:$K$777,СВЦЭМ!$A$34:$A$777,$A379,СВЦЭМ!$B$33:$B$776,N$366)+'СЕТ СН'!$F$16</f>
        <v>0</v>
      </c>
      <c r="O379" s="36">
        <f>SUMIFS(СВЦЭМ!$K$34:$K$777,СВЦЭМ!$A$34:$A$777,$A379,СВЦЭМ!$B$33:$B$776,O$366)+'СЕТ СН'!$F$16</f>
        <v>0</v>
      </c>
      <c r="P379" s="36">
        <f>SUMIFS(СВЦЭМ!$K$34:$K$777,СВЦЭМ!$A$34:$A$777,$A379,СВЦЭМ!$B$33:$B$776,P$366)+'СЕТ СН'!$F$16</f>
        <v>0</v>
      </c>
      <c r="Q379" s="36">
        <f>SUMIFS(СВЦЭМ!$K$34:$K$777,СВЦЭМ!$A$34:$A$777,$A379,СВЦЭМ!$B$33:$B$776,Q$366)+'СЕТ СН'!$F$16</f>
        <v>0</v>
      </c>
      <c r="R379" s="36">
        <f>SUMIFS(СВЦЭМ!$K$34:$K$777,СВЦЭМ!$A$34:$A$777,$A379,СВЦЭМ!$B$33:$B$776,R$366)+'СЕТ СН'!$F$16</f>
        <v>0</v>
      </c>
      <c r="S379" s="36">
        <f>SUMIFS(СВЦЭМ!$K$34:$K$777,СВЦЭМ!$A$34:$A$777,$A379,СВЦЭМ!$B$33:$B$776,S$366)+'СЕТ СН'!$F$16</f>
        <v>0</v>
      </c>
      <c r="T379" s="36">
        <f>SUMIFS(СВЦЭМ!$K$34:$K$777,СВЦЭМ!$A$34:$A$777,$A379,СВЦЭМ!$B$33:$B$776,T$366)+'СЕТ СН'!$F$16</f>
        <v>0</v>
      </c>
      <c r="U379" s="36">
        <f>SUMIFS(СВЦЭМ!$K$34:$K$777,СВЦЭМ!$A$34:$A$777,$A379,СВЦЭМ!$B$33:$B$776,U$366)+'СЕТ СН'!$F$16</f>
        <v>0</v>
      </c>
      <c r="V379" s="36">
        <f>SUMIFS(СВЦЭМ!$K$34:$K$777,СВЦЭМ!$A$34:$A$777,$A379,СВЦЭМ!$B$33:$B$776,V$366)+'СЕТ СН'!$F$16</f>
        <v>0</v>
      </c>
      <c r="W379" s="36">
        <f>SUMIFS(СВЦЭМ!$K$34:$K$777,СВЦЭМ!$A$34:$A$777,$A379,СВЦЭМ!$B$33:$B$776,W$366)+'СЕТ СН'!$F$16</f>
        <v>0</v>
      </c>
      <c r="X379" s="36">
        <f>SUMIFS(СВЦЭМ!$K$34:$K$777,СВЦЭМ!$A$34:$A$777,$A379,СВЦЭМ!$B$33:$B$776,X$366)+'СЕТ СН'!$F$16</f>
        <v>0</v>
      </c>
      <c r="Y379" s="36">
        <f>SUMIFS(СВЦЭМ!$K$34:$K$777,СВЦЭМ!$A$34:$A$777,$A379,СВЦЭМ!$B$33:$B$776,Y$366)+'СЕТ СН'!$F$16</f>
        <v>0</v>
      </c>
    </row>
    <row r="380" spans="1:25" ht="15.75" hidden="1" x14ac:dyDescent="0.2">
      <c r="A380" s="35">
        <f t="shared" si="10"/>
        <v>44179</v>
      </c>
      <c r="B380" s="36">
        <f>SUMIFS(СВЦЭМ!$K$34:$K$777,СВЦЭМ!$A$34:$A$777,$A380,СВЦЭМ!$B$33:$B$776,B$366)+'СЕТ СН'!$F$16</f>
        <v>0</v>
      </c>
      <c r="C380" s="36">
        <f>SUMIFS(СВЦЭМ!$K$34:$K$777,СВЦЭМ!$A$34:$A$777,$A380,СВЦЭМ!$B$33:$B$776,C$366)+'СЕТ СН'!$F$16</f>
        <v>0</v>
      </c>
      <c r="D380" s="36">
        <f>SUMIFS(СВЦЭМ!$K$34:$K$777,СВЦЭМ!$A$34:$A$777,$A380,СВЦЭМ!$B$33:$B$776,D$366)+'СЕТ СН'!$F$16</f>
        <v>0</v>
      </c>
      <c r="E380" s="36">
        <f>SUMIFS(СВЦЭМ!$K$34:$K$777,СВЦЭМ!$A$34:$A$777,$A380,СВЦЭМ!$B$33:$B$776,E$366)+'СЕТ СН'!$F$16</f>
        <v>0</v>
      </c>
      <c r="F380" s="36">
        <f>SUMIFS(СВЦЭМ!$K$34:$K$777,СВЦЭМ!$A$34:$A$777,$A380,СВЦЭМ!$B$33:$B$776,F$366)+'СЕТ СН'!$F$16</f>
        <v>0</v>
      </c>
      <c r="G380" s="36">
        <f>SUMIFS(СВЦЭМ!$K$34:$K$777,СВЦЭМ!$A$34:$A$777,$A380,СВЦЭМ!$B$33:$B$776,G$366)+'СЕТ СН'!$F$16</f>
        <v>0</v>
      </c>
      <c r="H380" s="36">
        <f>SUMIFS(СВЦЭМ!$K$34:$K$777,СВЦЭМ!$A$34:$A$777,$A380,СВЦЭМ!$B$33:$B$776,H$366)+'СЕТ СН'!$F$16</f>
        <v>0</v>
      </c>
      <c r="I380" s="36">
        <f>SUMIFS(СВЦЭМ!$K$34:$K$777,СВЦЭМ!$A$34:$A$777,$A380,СВЦЭМ!$B$33:$B$776,I$366)+'СЕТ СН'!$F$16</f>
        <v>0</v>
      </c>
      <c r="J380" s="36">
        <f>SUMIFS(СВЦЭМ!$K$34:$K$777,СВЦЭМ!$A$34:$A$777,$A380,СВЦЭМ!$B$33:$B$776,J$366)+'СЕТ СН'!$F$16</f>
        <v>0</v>
      </c>
      <c r="K380" s="36">
        <f>SUMIFS(СВЦЭМ!$K$34:$K$777,СВЦЭМ!$A$34:$A$777,$A380,СВЦЭМ!$B$33:$B$776,K$366)+'СЕТ СН'!$F$16</f>
        <v>0</v>
      </c>
      <c r="L380" s="36">
        <f>SUMIFS(СВЦЭМ!$K$34:$K$777,СВЦЭМ!$A$34:$A$777,$A380,СВЦЭМ!$B$33:$B$776,L$366)+'СЕТ СН'!$F$16</f>
        <v>0</v>
      </c>
      <c r="M380" s="36">
        <f>SUMIFS(СВЦЭМ!$K$34:$K$777,СВЦЭМ!$A$34:$A$777,$A380,СВЦЭМ!$B$33:$B$776,M$366)+'СЕТ СН'!$F$16</f>
        <v>0</v>
      </c>
      <c r="N380" s="36">
        <f>SUMIFS(СВЦЭМ!$K$34:$K$777,СВЦЭМ!$A$34:$A$777,$A380,СВЦЭМ!$B$33:$B$776,N$366)+'СЕТ СН'!$F$16</f>
        <v>0</v>
      </c>
      <c r="O380" s="36">
        <f>SUMIFS(СВЦЭМ!$K$34:$K$777,СВЦЭМ!$A$34:$A$777,$A380,СВЦЭМ!$B$33:$B$776,O$366)+'СЕТ СН'!$F$16</f>
        <v>0</v>
      </c>
      <c r="P380" s="36">
        <f>SUMIFS(СВЦЭМ!$K$34:$K$777,СВЦЭМ!$A$34:$A$777,$A380,СВЦЭМ!$B$33:$B$776,P$366)+'СЕТ СН'!$F$16</f>
        <v>0</v>
      </c>
      <c r="Q380" s="36">
        <f>SUMIFS(СВЦЭМ!$K$34:$K$777,СВЦЭМ!$A$34:$A$777,$A380,СВЦЭМ!$B$33:$B$776,Q$366)+'СЕТ СН'!$F$16</f>
        <v>0</v>
      </c>
      <c r="R380" s="36">
        <f>SUMIFS(СВЦЭМ!$K$34:$K$777,СВЦЭМ!$A$34:$A$777,$A380,СВЦЭМ!$B$33:$B$776,R$366)+'СЕТ СН'!$F$16</f>
        <v>0</v>
      </c>
      <c r="S380" s="36">
        <f>SUMIFS(СВЦЭМ!$K$34:$K$777,СВЦЭМ!$A$34:$A$777,$A380,СВЦЭМ!$B$33:$B$776,S$366)+'СЕТ СН'!$F$16</f>
        <v>0</v>
      </c>
      <c r="T380" s="36">
        <f>SUMIFS(СВЦЭМ!$K$34:$K$777,СВЦЭМ!$A$34:$A$777,$A380,СВЦЭМ!$B$33:$B$776,T$366)+'СЕТ СН'!$F$16</f>
        <v>0</v>
      </c>
      <c r="U380" s="36">
        <f>SUMIFS(СВЦЭМ!$K$34:$K$777,СВЦЭМ!$A$34:$A$777,$A380,СВЦЭМ!$B$33:$B$776,U$366)+'СЕТ СН'!$F$16</f>
        <v>0</v>
      </c>
      <c r="V380" s="36">
        <f>SUMIFS(СВЦЭМ!$K$34:$K$777,СВЦЭМ!$A$34:$A$777,$A380,СВЦЭМ!$B$33:$B$776,V$366)+'СЕТ СН'!$F$16</f>
        <v>0</v>
      </c>
      <c r="W380" s="36">
        <f>SUMIFS(СВЦЭМ!$K$34:$K$777,СВЦЭМ!$A$34:$A$777,$A380,СВЦЭМ!$B$33:$B$776,W$366)+'СЕТ СН'!$F$16</f>
        <v>0</v>
      </c>
      <c r="X380" s="36">
        <f>SUMIFS(СВЦЭМ!$K$34:$K$777,СВЦЭМ!$A$34:$A$777,$A380,СВЦЭМ!$B$33:$B$776,X$366)+'СЕТ СН'!$F$16</f>
        <v>0</v>
      </c>
      <c r="Y380" s="36">
        <f>SUMIFS(СВЦЭМ!$K$34:$K$777,СВЦЭМ!$A$34:$A$777,$A380,СВЦЭМ!$B$33:$B$776,Y$366)+'СЕТ СН'!$F$16</f>
        <v>0</v>
      </c>
    </row>
    <row r="381" spans="1:25" ht="15.75" hidden="1" x14ac:dyDescent="0.2">
      <c r="A381" s="35">
        <f t="shared" si="10"/>
        <v>44180</v>
      </c>
      <c r="B381" s="36">
        <f>SUMIFS(СВЦЭМ!$K$34:$K$777,СВЦЭМ!$A$34:$A$777,$A381,СВЦЭМ!$B$33:$B$776,B$366)+'СЕТ СН'!$F$16</f>
        <v>0</v>
      </c>
      <c r="C381" s="36">
        <f>SUMIFS(СВЦЭМ!$K$34:$K$777,СВЦЭМ!$A$34:$A$777,$A381,СВЦЭМ!$B$33:$B$776,C$366)+'СЕТ СН'!$F$16</f>
        <v>0</v>
      </c>
      <c r="D381" s="36">
        <f>SUMIFS(СВЦЭМ!$K$34:$K$777,СВЦЭМ!$A$34:$A$777,$A381,СВЦЭМ!$B$33:$B$776,D$366)+'СЕТ СН'!$F$16</f>
        <v>0</v>
      </c>
      <c r="E381" s="36">
        <f>SUMIFS(СВЦЭМ!$K$34:$K$777,СВЦЭМ!$A$34:$A$777,$A381,СВЦЭМ!$B$33:$B$776,E$366)+'СЕТ СН'!$F$16</f>
        <v>0</v>
      </c>
      <c r="F381" s="36">
        <f>SUMIFS(СВЦЭМ!$K$34:$K$777,СВЦЭМ!$A$34:$A$777,$A381,СВЦЭМ!$B$33:$B$776,F$366)+'СЕТ СН'!$F$16</f>
        <v>0</v>
      </c>
      <c r="G381" s="36">
        <f>SUMIFS(СВЦЭМ!$K$34:$K$777,СВЦЭМ!$A$34:$A$777,$A381,СВЦЭМ!$B$33:$B$776,G$366)+'СЕТ СН'!$F$16</f>
        <v>0</v>
      </c>
      <c r="H381" s="36">
        <f>SUMIFS(СВЦЭМ!$K$34:$K$777,СВЦЭМ!$A$34:$A$777,$A381,СВЦЭМ!$B$33:$B$776,H$366)+'СЕТ СН'!$F$16</f>
        <v>0</v>
      </c>
      <c r="I381" s="36">
        <f>SUMIFS(СВЦЭМ!$K$34:$K$777,СВЦЭМ!$A$34:$A$777,$A381,СВЦЭМ!$B$33:$B$776,I$366)+'СЕТ СН'!$F$16</f>
        <v>0</v>
      </c>
      <c r="J381" s="36">
        <f>SUMIFS(СВЦЭМ!$K$34:$K$777,СВЦЭМ!$A$34:$A$777,$A381,СВЦЭМ!$B$33:$B$776,J$366)+'СЕТ СН'!$F$16</f>
        <v>0</v>
      </c>
      <c r="K381" s="36">
        <f>SUMIFS(СВЦЭМ!$K$34:$K$777,СВЦЭМ!$A$34:$A$777,$A381,СВЦЭМ!$B$33:$B$776,K$366)+'СЕТ СН'!$F$16</f>
        <v>0</v>
      </c>
      <c r="L381" s="36">
        <f>SUMIFS(СВЦЭМ!$K$34:$K$777,СВЦЭМ!$A$34:$A$777,$A381,СВЦЭМ!$B$33:$B$776,L$366)+'СЕТ СН'!$F$16</f>
        <v>0</v>
      </c>
      <c r="M381" s="36">
        <f>SUMIFS(СВЦЭМ!$K$34:$K$777,СВЦЭМ!$A$34:$A$777,$A381,СВЦЭМ!$B$33:$B$776,M$366)+'СЕТ СН'!$F$16</f>
        <v>0</v>
      </c>
      <c r="N381" s="36">
        <f>SUMIFS(СВЦЭМ!$K$34:$K$777,СВЦЭМ!$A$34:$A$777,$A381,СВЦЭМ!$B$33:$B$776,N$366)+'СЕТ СН'!$F$16</f>
        <v>0</v>
      </c>
      <c r="O381" s="36">
        <f>SUMIFS(СВЦЭМ!$K$34:$K$777,СВЦЭМ!$A$34:$A$777,$A381,СВЦЭМ!$B$33:$B$776,O$366)+'СЕТ СН'!$F$16</f>
        <v>0</v>
      </c>
      <c r="P381" s="36">
        <f>SUMIFS(СВЦЭМ!$K$34:$K$777,СВЦЭМ!$A$34:$A$777,$A381,СВЦЭМ!$B$33:$B$776,P$366)+'СЕТ СН'!$F$16</f>
        <v>0</v>
      </c>
      <c r="Q381" s="36">
        <f>SUMIFS(СВЦЭМ!$K$34:$K$777,СВЦЭМ!$A$34:$A$777,$A381,СВЦЭМ!$B$33:$B$776,Q$366)+'СЕТ СН'!$F$16</f>
        <v>0</v>
      </c>
      <c r="R381" s="36">
        <f>SUMIFS(СВЦЭМ!$K$34:$K$777,СВЦЭМ!$A$34:$A$777,$A381,СВЦЭМ!$B$33:$B$776,R$366)+'СЕТ СН'!$F$16</f>
        <v>0</v>
      </c>
      <c r="S381" s="36">
        <f>SUMIFS(СВЦЭМ!$K$34:$K$777,СВЦЭМ!$A$34:$A$777,$A381,СВЦЭМ!$B$33:$B$776,S$366)+'СЕТ СН'!$F$16</f>
        <v>0</v>
      </c>
      <c r="T381" s="36">
        <f>SUMIFS(СВЦЭМ!$K$34:$K$777,СВЦЭМ!$A$34:$A$777,$A381,СВЦЭМ!$B$33:$B$776,T$366)+'СЕТ СН'!$F$16</f>
        <v>0</v>
      </c>
      <c r="U381" s="36">
        <f>SUMIFS(СВЦЭМ!$K$34:$K$777,СВЦЭМ!$A$34:$A$777,$A381,СВЦЭМ!$B$33:$B$776,U$366)+'СЕТ СН'!$F$16</f>
        <v>0</v>
      </c>
      <c r="V381" s="36">
        <f>SUMIFS(СВЦЭМ!$K$34:$K$777,СВЦЭМ!$A$34:$A$777,$A381,СВЦЭМ!$B$33:$B$776,V$366)+'СЕТ СН'!$F$16</f>
        <v>0</v>
      </c>
      <c r="W381" s="36">
        <f>SUMIFS(СВЦЭМ!$K$34:$K$777,СВЦЭМ!$A$34:$A$777,$A381,СВЦЭМ!$B$33:$B$776,W$366)+'СЕТ СН'!$F$16</f>
        <v>0</v>
      </c>
      <c r="X381" s="36">
        <f>SUMIFS(СВЦЭМ!$K$34:$K$777,СВЦЭМ!$A$34:$A$777,$A381,СВЦЭМ!$B$33:$B$776,X$366)+'СЕТ СН'!$F$16</f>
        <v>0</v>
      </c>
      <c r="Y381" s="36">
        <f>SUMIFS(СВЦЭМ!$K$34:$K$777,СВЦЭМ!$A$34:$A$777,$A381,СВЦЭМ!$B$33:$B$776,Y$366)+'СЕТ СН'!$F$16</f>
        <v>0</v>
      </c>
    </row>
    <row r="382" spans="1:25" ht="15.75" hidden="1" x14ac:dyDescent="0.2">
      <c r="A382" s="35">
        <f t="shared" si="10"/>
        <v>44181</v>
      </c>
      <c r="B382" s="36">
        <f>SUMIFS(СВЦЭМ!$K$34:$K$777,СВЦЭМ!$A$34:$A$777,$A382,СВЦЭМ!$B$33:$B$776,B$366)+'СЕТ СН'!$F$16</f>
        <v>0</v>
      </c>
      <c r="C382" s="36">
        <f>SUMIFS(СВЦЭМ!$K$34:$K$777,СВЦЭМ!$A$34:$A$777,$A382,СВЦЭМ!$B$33:$B$776,C$366)+'СЕТ СН'!$F$16</f>
        <v>0</v>
      </c>
      <c r="D382" s="36">
        <f>SUMIFS(СВЦЭМ!$K$34:$K$777,СВЦЭМ!$A$34:$A$777,$A382,СВЦЭМ!$B$33:$B$776,D$366)+'СЕТ СН'!$F$16</f>
        <v>0</v>
      </c>
      <c r="E382" s="36">
        <f>SUMIFS(СВЦЭМ!$K$34:$K$777,СВЦЭМ!$A$34:$A$777,$A382,СВЦЭМ!$B$33:$B$776,E$366)+'СЕТ СН'!$F$16</f>
        <v>0</v>
      </c>
      <c r="F382" s="36">
        <f>SUMIFS(СВЦЭМ!$K$34:$K$777,СВЦЭМ!$A$34:$A$777,$A382,СВЦЭМ!$B$33:$B$776,F$366)+'СЕТ СН'!$F$16</f>
        <v>0</v>
      </c>
      <c r="G382" s="36">
        <f>SUMIFS(СВЦЭМ!$K$34:$K$777,СВЦЭМ!$A$34:$A$777,$A382,СВЦЭМ!$B$33:$B$776,G$366)+'СЕТ СН'!$F$16</f>
        <v>0</v>
      </c>
      <c r="H382" s="36">
        <f>SUMIFS(СВЦЭМ!$K$34:$K$777,СВЦЭМ!$A$34:$A$777,$A382,СВЦЭМ!$B$33:$B$776,H$366)+'СЕТ СН'!$F$16</f>
        <v>0</v>
      </c>
      <c r="I382" s="36">
        <f>SUMIFS(СВЦЭМ!$K$34:$K$777,СВЦЭМ!$A$34:$A$777,$A382,СВЦЭМ!$B$33:$B$776,I$366)+'СЕТ СН'!$F$16</f>
        <v>0</v>
      </c>
      <c r="J382" s="36">
        <f>SUMIFS(СВЦЭМ!$K$34:$K$777,СВЦЭМ!$A$34:$A$777,$A382,СВЦЭМ!$B$33:$B$776,J$366)+'СЕТ СН'!$F$16</f>
        <v>0</v>
      </c>
      <c r="K382" s="36">
        <f>SUMIFS(СВЦЭМ!$K$34:$K$777,СВЦЭМ!$A$34:$A$777,$A382,СВЦЭМ!$B$33:$B$776,K$366)+'СЕТ СН'!$F$16</f>
        <v>0</v>
      </c>
      <c r="L382" s="36">
        <f>SUMIFS(СВЦЭМ!$K$34:$K$777,СВЦЭМ!$A$34:$A$777,$A382,СВЦЭМ!$B$33:$B$776,L$366)+'СЕТ СН'!$F$16</f>
        <v>0</v>
      </c>
      <c r="M382" s="36">
        <f>SUMIFS(СВЦЭМ!$K$34:$K$777,СВЦЭМ!$A$34:$A$777,$A382,СВЦЭМ!$B$33:$B$776,M$366)+'СЕТ СН'!$F$16</f>
        <v>0</v>
      </c>
      <c r="N382" s="36">
        <f>SUMIFS(СВЦЭМ!$K$34:$K$777,СВЦЭМ!$A$34:$A$777,$A382,СВЦЭМ!$B$33:$B$776,N$366)+'СЕТ СН'!$F$16</f>
        <v>0</v>
      </c>
      <c r="O382" s="36">
        <f>SUMIFS(СВЦЭМ!$K$34:$K$777,СВЦЭМ!$A$34:$A$777,$A382,СВЦЭМ!$B$33:$B$776,O$366)+'СЕТ СН'!$F$16</f>
        <v>0</v>
      </c>
      <c r="P382" s="36">
        <f>SUMIFS(СВЦЭМ!$K$34:$K$777,СВЦЭМ!$A$34:$A$777,$A382,СВЦЭМ!$B$33:$B$776,P$366)+'СЕТ СН'!$F$16</f>
        <v>0</v>
      </c>
      <c r="Q382" s="36">
        <f>SUMIFS(СВЦЭМ!$K$34:$K$777,СВЦЭМ!$A$34:$A$777,$A382,СВЦЭМ!$B$33:$B$776,Q$366)+'СЕТ СН'!$F$16</f>
        <v>0</v>
      </c>
      <c r="R382" s="36">
        <f>SUMIFS(СВЦЭМ!$K$34:$K$777,СВЦЭМ!$A$34:$A$777,$A382,СВЦЭМ!$B$33:$B$776,R$366)+'СЕТ СН'!$F$16</f>
        <v>0</v>
      </c>
      <c r="S382" s="36">
        <f>SUMIFS(СВЦЭМ!$K$34:$K$777,СВЦЭМ!$A$34:$A$777,$A382,СВЦЭМ!$B$33:$B$776,S$366)+'СЕТ СН'!$F$16</f>
        <v>0</v>
      </c>
      <c r="T382" s="36">
        <f>SUMIFS(СВЦЭМ!$K$34:$K$777,СВЦЭМ!$A$34:$A$777,$A382,СВЦЭМ!$B$33:$B$776,T$366)+'СЕТ СН'!$F$16</f>
        <v>0</v>
      </c>
      <c r="U382" s="36">
        <f>SUMIFS(СВЦЭМ!$K$34:$K$777,СВЦЭМ!$A$34:$A$777,$A382,СВЦЭМ!$B$33:$B$776,U$366)+'СЕТ СН'!$F$16</f>
        <v>0</v>
      </c>
      <c r="V382" s="36">
        <f>SUMIFS(СВЦЭМ!$K$34:$K$777,СВЦЭМ!$A$34:$A$777,$A382,СВЦЭМ!$B$33:$B$776,V$366)+'СЕТ СН'!$F$16</f>
        <v>0</v>
      </c>
      <c r="W382" s="36">
        <f>SUMIFS(СВЦЭМ!$K$34:$K$777,СВЦЭМ!$A$34:$A$777,$A382,СВЦЭМ!$B$33:$B$776,W$366)+'СЕТ СН'!$F$16</f>
        <v>0</v>
      </c>
      <c r="X382" s="36">
        <f>SUMIFS(СВЦЭМ!$K$34:$K$777,СВЦЭМ!$A$34:$A$777,$A382,СВЦЭМ!$B$33:$B$776,X$366)+'СЕТ СН'!$F$16</f>
        <v>0</v>
      </c>
      <c r="Y382" s="36">
        <f>SUMIFS(СВЦЭМ!$K$34:$K$777,СВЦЭМ!$A$34:$A$777,$A382,СВЦЭМ!$B$33:$B$776,Y$366)+'СЕТ СН'!$F$16</f>
        <v>0</v>
      </c>
    </row>
    <row r="383" spans="1:25" ht="15.75" hidden="1" x14ac:dyDescent="0.2">
      <c r="A383" s="35">
        <f t="shared" si="10"/>
        <v>44182</v>
      </c>
      <c r="B383" s="36">
        <f>SUMIFS(СВЦЭМ!$K$34:$K$777,СВЦЭМ!$A$34:$A$777,$A383,СВЦЭМ!$B$33:$B$776,B$366)+'СЕТ СН'!$F$16</f>
        <v>0</v>
      </c>
      <c r="C383" s="36">
        <f>SUMIFS(СВЦЭМ!$K$34:$K$777,СВЦЭМ!$A$34:$A$777,$A383,СВЦЭМ!$B$33:$B$776,C$366)+'СЕТ СН'!$F$16</f>
        <v>0</v>
      </c>
      <c r="D383" s="36">
        <f>SUMIFS(СВЦЭМ!$K$34:$K$777,СВЦЭМ!$A$34:$A$777,$A383,СВЦЭМ!$B$33:$B$776,D$366)+'СЕТ СН'!$F$16</f>
        <v>0</v>
      </c>
      <c r="E383" s="36">
        <f>SUMIFS(СВЦЭМ!$K$34:$K$777,СВЦЭМ!$A$34:$A$777,$A383,СВЦЭМ!$B$33:$B$776,E$366)+'СЕТ СН'!$F$16</f>
        <v>0</v>
      </c>
      <c r="F383" s="36">
        <f>SUMIFS(СВЦЭМ!$K$34:$K$777,СВЦЭМ!$A$34:$A$777,$A383,СВЦЭМ!$B$33:$B$776,F$366)+'СЕТ СН'!$F$16</f>
        <v>0</v>
      </c>
      <c r="G383" s="36">
        <f>SUMIFS(СВЦЭМ!$K$34:$K$777,СВЦЭМ!$A$34:$A$777,$A383,СВЦЭМ!$B$33:$B$776,G$366)+'СЕТ СН'!$F$16</f>
        <v>0</v>
      </c>
      <c r="H383" s="36">
        <f>SUMIFS(СВЦЭМ!$K$34:$K$777,СВЦЭМ!$A$34:$A$777,$A383,СВЦЭМ!$B$33:$B$776,H$366)+'СЕТ СН'!$F$16</f>
        <v>0</v>
      </c>
      <c r="I383" s="36">
        <f>SUMIFS(СВЦЭМ!$K$34:$K$777,СВЦЭМ!$A$34:$A$777,$A383,СВЦЭМ!$B$33:$B$776,I$366)+'СЕТ СН'!$F$16</f>
        <v>0</v>
      </c>
      <c r="J383" s="36">
        <f>SUMIFS(СВЦЭМ!$K$34:$K$777,СВЦЭМ!$A$34:$A$777,$A383,СВЦЭМ!$B$33:$B$776,J$366)+'СЕТ СН'!$F$16</f>
        <v>0</v>
      </c>
      <c r="K383" s="36">
        <f>SUMIFS(СВЦЭМ!$K$34:$K$777,СВЦЭМ!$A$34:$A$777,$A383,СВЦЭМ!$B$33:$B$776,K$366)+'СЕТ СН'!$F$16</f>
        <v>0</v>
      </c>
      <c r="L383" s="36">
        <f>SUMIFS(СВЦЭМ!$K$34:$K$777,СВЦЭМ!$A$34:$A$777,$A383,СВЦЭМ!$B$33:$B$776,L$366)+'СЕТ СН'!$F$16</f>
        <v>0</v>
      </c>
      <c r="M383" s="36">
        <f>SUMIFS(СВЦЭМ!$K$34:$K$777,СВЦЭМ!$A$34:$A$777,$A383,СВЦЭМ!$B$33:$B$776,M$366)+'СЕТ СН'!$F$16</f>
        <v>0</v>
      </c>
      <c r="N383" s="36">
        <f>SUMIFS(СВЦЭМ!$K$34:$K$777,СВЦЭМ!$A$34:$A$777,$A383,СВЦЭМ!$B$33:$B$776,N$366)+'СЕТ СН'!$F$16</f>
        <v>0</v>
      </c>
      <c r="O383" s="36">
        <f>SUMIFS(СВЦЭМ!$K$34:$K$777,СВЦЭМ!$A$34:$A$777,$A383,СВЦЭМ!$B$33:$B$776,O$366)+'СЕТ СН'!$F$16</f>
        <v>0</v>
      </c>
      <c r="P383" s="36">
        <f>SUMIFS(СВЦЭМ!$K$34:$K$777,СВЦЭМ!$A$34:$A$777,$A383,СВЦЭМ!$B$33:$B$776,P$366)+'СЕТ СН'!$F$16</f>
        <v>0</v>
      </c>
      <c r="Q383" s="36">
        <f>SUMIFS(СВЦЭМ!$K$34:$K$777,СВЦЭМ!$A$34:$A$777,$A383,СВЦЭМ!$B$33:$B$776,Q$366)+'СЕТ СН'!$F$16</f>
        <v>0</v>
      </c>
      <c r="R383" s="36">
        <f>SUMIFS(СВЦЭМ!$K$34:$K$777,СВЦЭМ!$A$34:$A$777,$A383,СВЦЭМ!$B$33:$B$776,R$366)+'СЕТ СН'!$F$16</f>
        <v>0</v>
      </c>
      <c r="S383" s="36">
        <f>SUMIFS(СВЦЭМ!$K$34:$K$777,СВЦЭМ!$A$34:$A$777,$A383,СВЦЭМ!$B$33:$B$776,S$366)+'СЕТ СН'!$F$16</f>
        <v>0</v>
      </c>
      <c r="T383" s="36">
        <f>SUMIFS(СВЦЭМ!$K$34:$K$777,СВЦЭМ!$A$34:$A$777,$A383,СВЦЭМ!$B$33:$B$776,T$366)+'СЕТ СН'!$F$16</f>
        <v>0</v>
      </c>
      <c r="U383" s="36">
        <f>SUMIFS(СВЦЭМ!$K$34:$K$777,СВЦЭМ!$A$34:$A$777,$A383,СВЦЭМ!$B$33:$B$776,U$366)+'СЕТ СН'!$F$16</f>
        <v>0</v>
      </c>
      <c r="V383" s="36">
        <f>SUMIFS(СВЦЭМ!$K$34:$K$777,СВЦЭМ!$A$34:$A$777,$A383,СВЦЭМ!$B$33:$B$776,V$366)+'СЕТ СН'!$F$16</f>
        <v>0</v>
      </c>
      <c r="W383" s="36">
        <f>SUMIFS(СВЦЭМ!$K$34:$K$777,СВЦЭМ!$A$34:$A$777,$A383,СВЦЭМ!$B$33:$B$776,W$366)+'СЕТ СН'!$F$16</f>
        <v>0</v>
      </c>
      <c r="X383" s="36">
        <f>SUMIFS(СВЦЭМ!$K$34:$K$777,СВЦЭМ!$A$34:$A$777,$A383,СВЦЭМ!$B$33:$B$776,X$366)+'СЕТ СН'!$F$16</f>
        <v>0</v>
      </c>
      <c r="Y383" s="36">
        <f>SUMIFS(СВЦЭМ!$K$34:$K$777,СВЦЭМ!$A$34:$A$777,$A383,СВЦЭМ!$B$33:$B$776,Y$366)+'СЕТ СН'!$F$16</f>
        <v>0</v>
      </c>
    </row>
    <row r="384" spans="1:25" ht="15.75" hidden="1" x14ac:dyDescent="0.2">
      <c r="A384" s="35">
        <f t="shared" si="10"/>
        <v>44183</v>
      </c>
      <c r="B384" s="36">
        <f>SUMIFS(СВЦЭМ!$K$34:$K$777,СВЦЭМ!$A$34:$A$777,$A384,СВЦЭМ!$B$33:$B$776,B$366)+'СЕТ СН'!$F$16</f>
        <v>0</v>
      </c>
      <c r="C384" s="36">
        <f>SUMIFS(СВЦЭМ!$K$34:$K$777,СВЦЭМ!$A$34:$A$777,$A384,СВЦЭМ!$B$33:$B$776,C$366)+'СЕТ СН'!$F$16</f>
        <v>0</v>
      </c>
      <c r="D384" s="36">
        <f>SUMIFS(СВЦЭМ!$K$34:$K$777,СВЦЭМ!$A$34:$A$777,$A384,СВЦЭМ!$B$33:$B$776,D$366)+'СЕТ СН'!$F$16</f>
        <v>0</v>
      </c>
      <c r="E384" s="36">
        <f>SUMIFS(СВЦЭМ!$K$34:$K$777,СВЦЭМ!$A$34:$A$777,$A384,СВЦЭМ!$B$33:$B$776,E$366)+'СЕТ СН'!$F$16</f>
        <v>0</v>
      </c>
      <c r="F384" s="36">
        <f>SUMIFS(СВЦЭМ!$K$34:$K$777,СВЦЭМ!$A$34:$A$777,$A384,СВЦЭМ!$B$33:$B$776,F$366)+'СЕТ СН'!$F$16</f>
        <v>0</v>
      </c>
      <c r="G384" s="36">
        <f>SUMIFS(СВЦЭМ!$K$34:$K$777,СВЦЭМ!$A$34:$A$777,$A384,СВЦЭМ!$B$33:$B$776,G$366)+'СЕТ СН'!$F$16</f>
        <v>0</v>
      </c>
      <c r="H384" s="36">
        <f>SUMIFS(СВЦЭМ!$K$34:$K$777,СВЦЭМ!$A$34:$A$777,$A384,СВЦЭМ!$B$33:$B$776,H$366)+'СЕТ СН'!$F$16</f>
        <v>0</v>
      </c>
      <c r="I384" s="36">
        <f>SUMIFS(СВЦЭМ!$K$34:$K$777,СВЦЭМ!$A$34:$A$777,$A384,СВЦЭМ!$B$33:$B$776,I$366)+'СЕТ СН'!$F$16</f>
        <v>0</v>
      </c>
      <c r="J384" s="36">
        <f>SUMIFS(СВЦЭМ!$K$34:$K$777,СВЦЭМ!$A$34:$A$777,$A384,СВЦЭМ!$B$33:$B$776,J$366)+'СЕТ СН'!$F$16</f>
        <v>0</v>
      </c>
      <c r="K384" s="36">
        <f>SUMIFS(СВЦЭМ!$K$34:$K$777,СВЦЭМ!$A$34:$A$777,$A384,СВЦЭМ!$B$33:$B$776,K$366)+'СЕТ СН'!$F$16</f>
        <v>0</v>
      </c>
      <c r="L384" s="36">
        <f>SUMIFS(СВЦЭМ!$K$34:$K$777,СВЦЭМ!$A$34:$A$777,$A384,СВЦЭМ!$B$33:$B$776,L$366)+'СЕТ СН'!$F$16</f>
        <v>0</v>
      </c>
      <c r="M384" s="36">
        <f>SUMIFS(СВЦЭМ!$K$34:$K$777,СВЦЭМ!$A$34:$A$777,$A384,СВЦЭМ!$B$33:$B$776,M$366)+'СЕТ СН'!$F$16</f>
        <v>0</v>
      </c>
      <c r="N384" s="36">
        <f>SUMIFS(СВЦЭМ!$K$34:$K$777,СВЦЭМ!$A$34:$A$777,$A384,СВЦЭМ!$B$33:$B$776,N$366)+'СЕТ СН'!$F$16</f>
        <v>0</v>
      </c>
      <c r="O384" s="36">
        <f>SUMIFS(СВЦЭМ!$K$34:$K$777,СВЦЭМ!$A$34:$A$777,$A384,СВЦЭМ!$B$33:$B$776,O$366)+'СЕТ СН'!$F$16</f>
        <v>0</v>
      </c>
      <c r="P384" s="36">
        <f>SUMIFS(СВЦЭМ!$K$34:$K$777,СВЦЭМ!$A$34:$A$777,$A384,СВЦЭМ!$B$33:$B$776,P$366)+'СЕТ СН'!$F$16</f>
        <v>0</v>
      </c>
      <c r="Q384" s="36">
        <f>SUMIFS(СВЦЭМ!$K$34:$K$777,СВЦЭМ!$A$34:$A$777,$A384,СВЦЭМ!$B$33:$B$776,Q$366)+'СЕТ СН'!$F$16</f>
        <v>0</v>
      </c>
      <c r="R384" s="36">
        <f>SUMIFS(СВЦЭМ!$K$34:$K$777,СВЦЭМ!$A$34:$A$777,$A384,СВЦЭМ!$B$33:$B$776,R$366)+'СЕТ СН'!$F$16</f>
        <v>0</v>
      </c>
      <c r="S384" s="36">
        <f>SUMIFS(СВЦЭМ!$K$34:$K$777,СВЦЭМ!$A$34:$A$777,$A384,СВЦЭМ!$B$33:$B$776,S$366)+'СЕТ СН'!$F$16</f>
        <v>0</v>
      </c>
      <c r="T384" s="36">
        <f>SUMIFS(СВЦЭМ!$K$34:$K$777,СВЦЭМ!$A$34:$A$777,$A384,СВЦЭМ!$B$33:$B$776,T$366)+'СЕТ СН'!$F$16</f>
        <v>0</v>
      </c>
      <c r="U384" s="36">
        <f>SUMIFS(СВЦЭМ!$K$34:$K$777,СВЦЭМ!$A$34:$A$777,$A384,СВЦЭМ!$B$33:$B$776,U$366)+'СЕТ СН'!$F$16</f>
        <v>0</v>
      </c>
      <c r="V384" s="36">
        <f>SUMIFS(СВЦЭМ!$K$34:$K$777,СВЦЭМ!$A$34:$A$777,$A384,СВЦЭМ!$B$33:$B$776,V$366)+'СЕТ СН'!$F$16</f>
        <v>0</v>
      </c>
      <c r="W384" s="36">
        <f>SUMIFS(СВЦЭМ!$K$34:$K$777,СВЦЭМ!$A$34:$A$777,$A384,СВЦЭМ!$B$33:$B$776,W$366)+'СЕТ СН'!$F$16</f>
        <v>0</v>
      </c>
      <c r="X384" s="36">
        <f>SUMIFS(СВЦЭМ!$K$34:$K$777,СВЦЭМ!$A$34:$A$777,$A384,СВЦЭМ!$B$33:$B$776,X$366)+'СЕТ СН'!$F$16</f>
        <v>0</v>
      </c>
      <c r="Y384" s="36">
        <f>SUMIFS(СВЦЭМ!$K$34:$K$777,СВЦЭМ!$A$34:$A$777,$A384,СВЦЭМ!$B$33:$B$776,Y$366)+'СЕТ СН'!$F$16</f>
        <v>0</v>
      </c>
    </row>
    <row r="385" spans="1:26" ht="15.75" hidden="1" x14ac:dyDescent="0.2">
      <c r="A385" s="35">
        <f t="shared" si="10"/>
        <v>44184</v>
      </c>
      <c r="B385" s="36">
        <f>SUMIFS(СВЦЭМ!$K$34:$K$777,СВЦЭМ!$A$34:$A$777,$A385,СВЦЭМ!$B$33:$B$776,B$366)+'СЕТ СН'!$F$16</f>
        <v>0</v>
      </c>
      <c r="C385" s="36">
        <f>SUMIFS(СВЦЭМ!$K$34:$K$777,СВЦЭМ!$A$34:$A$777,$A385,СВЦЭМ!$B$33:$B$776,C$366)+'СЕТ СН'!$F$16</f>
        <v>0</v>
      </c>
      <c r="D385" s="36">
        <f>SUMIFS(СВЦЭМ!$K$34:$K$777,СВЦЭМ!$A$34:$A$777,$A385,СВЦЭМ!$B$33:$B$776,D$366)+'СЕТ СН'!$F$16</f>
        <v>0</v>
      </c>
      <c r="E385" s="36">
        <f>SUMIFS(СВЦЭМ!$K$34:$K$777,СВЦЭМ!$A$34:$A$777,$A385,СВЦЭМ!$B$33:$B$776,E$366)+'СЕТ СН'!$F$16</f>
        <v>0</v>
      </c>
      <c r="F385" s="36">
        <f>SUMIFS(СВЦЭМ!$K$34:$K$777,СВЦЭМ!$A$34:$A$777,$A385,СВЦЭМ!$B$33:$B$776,F$366)+'СЕТ СН'!$F$16</f>
        <v>0</v>
      </c>
      <c r="G385" s="36">
        <f>SUMIFS(СВЦЭМ!$K$34:$K$777,СВЦЭМ!$A$34:$A$777,$A385,СВЦЭМ!$B$33:$B$776,G$366)+'СЕТ СН'!$F$16</f>
        <v>0</v>
      </c>
      <c r="H385" s="36">
        <f>SUMIFS(СВЦЭМ!$K$34:$K$777,СВЦЭМ!$A$34:$A$777,$A385,СВЦЭМ!$B$33:$B$776,H$366)+'СЕТ СН'!$F$16</f>
        <v>0</v>
      </c>
      <c r="I385" s="36">
        <f>SUMIFS(СВЦЭМ!$K$34:$K$777,СВЦЭМ!$A$34:$A$777,$A385,СВЦЭМ!$B$33:$B$776,I$366)+'СЕТ СН'!$F$16</f>
        <v>0</v>
      </c>
      <c r="J385" s="36">
        <f>SUMIFS(СВЦЭМ!$K$34:$K$777,СВЦЭМ!$A$34:$A$777,$A385,СВЦЭМ!$B$33:$B$776,J$366)+'СЕТ СН'!$F$16</f>
        <v>0</v>
      </c>
      <c r="K385" s="36">
        <f>SUMIFS(СВЦЭМ!$K$34:$K$777,СВЦЭМ!$A$34:$A$777,$A385,СВЦЭМ!$B$33:$B$776,K$366)+'СЕТ СН'!$F$16</f>
        <v>0</v>
      </c>
      <c r="L385" s="36">
        <f>SUMIFS(СВЦЭМ!$K$34:$K$777,СВЦЭМ!$A$34:$A$777,$A385,СВЦЭМ!$B$33:$B$776,L$366)+'СЕТ СН'!$F$16</f>
        <v>0</v>
      </c>
      <c r="M385" s="36">
        <f>SUMIFS(СВЦЭМ!$K$34:$K$777,СВЦЭМ!$A$34:$A$777,$A385,СВЦЭМ!$B$33:$B$776,M$366)+'СЕТ СН'!$F$16</f>
        <v>0</v>
      </c>
      <c r="N385" s="36">
        <f>SUMIFS(СВЦЭМ!$K$34:$K$777,СВЦЭМ!$A$34:$A$777,$A385,СВЦЭМ!$B$33:$B$776,N$366)+'СЕТ СН'!$F$16</f>
        <v>0</v>
      </c>
      <c r="O385" s="36">
        <f>SUMIFS(СВЦЭМ!$K$34:$K$777,СВЦЭМ!$A$34:$A$777,$A385,СВЦЭМ!$B$33:$B$776,O$366)+'СЕТ СН'!$F$16</f>
        <v>0</v>
      </c>
      <c r="P385" s="36">
        <f>SUMIFS(СВЦЭМ!$K$34:$K$777,СВЦЭМ!$A$34:$A$777,$A385,СВЦЭМ!$B$33:$B$776,P$366)+'СЕТ СН'!$F$16</f>
        <v>0</v>
      </c>
      <c r="Q385" s="36">
        <f>SUMIFS(СВЦЭМ!$K$34:$K$777,СВЦЭМ!$A$34:$A$777,$A385,СВЦЭМ!$B$33:$B$776,Q$366)+'СЕТ СН'!$F$16</f>
        <v>0</v>
      </c>
      <c r="R385" s="36">
        <f>SUMIFS(СВЦЭМ!$K$34:$K$777,СВЦЭМ!$A$34:$A$777,$A385,СВЦЭМ!$B$33:$B$776,R$366)+'СЕТ СН'!$F$16</f>
        <v>0</v>
      </c>
      <c r="S385" s="36">
        <f>SUMIFS(СВЦЭМ!$K$34:$K$777,СВЦЭМ!$A$34:$A$777,$A385,СВЦЭМ!$B$33:$B$776,S$366)+'СЕТ СН'!$F$16</f>
        <v>0</v>
      </c>
      <c r="T385" s="36">
        <f>SUMIFS(СВЦЭМ!$K$34:$K$777,СВЦЭМ!$A$34:$A$777,$A385,СВЦЭМ!$B$33:$B$776,T$366)+'СЕТ СН'!$F$16</f>
        <v>0</v>
      </c>
      <c r="U385" s="36">
        <f>SUMIFS(СВЦЭМ!$K$34:$K$777,СВЦЭМ!$A$34:$A$777,$A385,СВЦЭМ!$B$33:$B$776,U$366)+'СЕТ СН'!$F$16</f>
        <v>0</v>
      </c>
      <c r="V385" s="36">
        <f>SUMIFS(СВЦЭМ!$K$34:$K$777,СВЦЭМ!$A$34:$A$777,$A385,СВЦЭМ!$B$33:$B$776,V$366)+'СЕТ СН'!$F$16</f>
        <v>0</v>
      </c>
      <c r="W385" s="36">
        <f>SUMIFS(СВЦЭМ!$K$34:$K$777,СВЦЭМ!$A$34:$A$777,$A385,СВЦЭМ!$B$33:$B$776,W$366)+'СЕТ СН'!$F$16</f>
        <v>0</v>
      </c>
      <c r="X385" s="36">
        <f>SUMIFS(СВЦЭМ!$K$34:$K$777,СВЦЭМ!$A$34:$A$777,$A385,СВЦЭМ!$B$33:$B$776,X$366)+'СЕТ СН'!$F$16</f>
        <v>0</v>
      </c>
      <c r="Y385" s="36">
        <f>SUMIFS(СВЦЭМ!$K$34:$K$777,СВЦЭМ!$A$34:$A$777,$A385,СВЦЭМ!$B$33:$B$776,Y$366)+'СЕТ СН'!$F$16</f>
        <v>0</v>
      </c>
    </row>
    <row r="386" spans="1:26" ht="15.75" hidden="1" x14ac:dyDescent="0.2">
      <c r="A386" s="35">
        <f t="shared" si="10"/>
        <v>44185</v>
      </c>
      <c r="B386" s="36">
        <f>SUMIFS(СВЦЭМ!$K$34:$K$777,СВЦЭМ!$A$34:$A$777,$A386,СВЦЭМ!$B$33:$B$776,B$366)+'СЕТ СН'!$F$16</f>
        <v>0</v>
      </c>
      <c r="C386" s="36">
        <f>SUMIFS(СВЦЭМ!$K$34:$K$777,СВЦЭМ!$A$34:$A$777,$A386,СВЦЭМ!$B$33:$B$776,C$366)+'СЕТ СН'!$F$16</f>
        <v>0</v>
      </c>
      <c r="D386" s="36">
        <f>SUMIFS(СВЦЭМ!$K$34:$K$777,СВЦЭМ!$A$34:$A$777,$A386,СВЦЭМ!$B$33:$B$776,D$366)+'СЕТ СН'!$F$16</f>
        <v>0</v>
      </c>
      <c r="E386" s="36">
        <f>SUMIFS(СВЦЭМ!$K$34:$K$777,СВЦЭМ!$A$34:$A$777,$A386,СВЦЭМ!$B$33:$B$776,E$366)+'СЕТ СН'!$F$16</f>
        <v>0</v>
      </c>
      <c r="F386" s="36">
        <f>SUMIFS(СВЦЭМ!$K$34:$K$777,СВЦЭМ!$A$34:$A$777,$A386,СВЦЭМ!$B$33:$B$776,F$366)+'СЕТ СН'!$F$16</f>
        <v>0</v>
      </c>
      <c r="G386" s="36">
        <f>SUMIFS(СВЦЭМ!$K$34:$K$777,СВЦЭМ!$A$34:$A$777,$A386,СВЦЭМ!$B$33:$B$776,G$366)+'СЕТ СН'!$F$16</f>
        <v>0</v>
      </c>
      <c r="H386" s="36">
        <f>SUMIFS(СВЦЭМ!$K$34:$K$777,СВЦЭМ!$A$34:$A$777,$A386,СВЦЭМ!$B$33:$B$776,H$366)+'СЕТ СН'!$F$16</f>
        <v>0</v>
      </c>
      <c r="I386" s="36">
        <f>SUMIFS(СВЦЭМ!$K$34:$K$777,СВЦЭМ!$A$34:$A$777,$A386,СВЦЭМ!$B$33:$B$776,I$366)+'СЕТ СН'!$F$16</f>
        <v>0</v>
      </c>
      <c r="J386" s="36">
        <f>SUMIFS(СВЦЭМ!$K$34:$K$777,СВЦЭМ!$A$34:$A$777,$A386,СВЦЭМ!$B$33:$B$776,J$366)+'СЕТ СН'!$F$16</f>
        <v>0</v>
      </c>
      <c r="K386" s="36">
        <f>SUMIFS(СВЦЭМ!$K$34:$K$777,СВЦЭМ!$A$34:$A$777,$A386,СВЦЭМ!$B$33:$B$776,K$366)+'СЕТ СН'!$F$16</f>
        <v>0</v>
      </c>
      <c r="L386" s="36">
        <f>SUMIFS(СВЦЭМ!$K$34:$K$777,СВЦЭМ!$A$34:$A$777,$A386,СВЦЭМ!$B$33:$B$776,L$366)+'СЕТ СН'!$F$16</f>
        <v>0</v>
      </c>
      <c r="M386" s="36">
        <f>SUMIFS(СВЦЭМ!$K$34:$K$777,СВЦЭМ!$A$34:$A$777,$A386,СВЦЭМ!$B$33:$B$776,M$366)+'СЕТ СН'!$F$16</f>
        <v>0</v>
      </c>
      <c r="N386" s="36">
        <f>SUMIFS(СВЦЭМ!$K$34:$K$777,СВЦЭМ!$A$34:$A$777,$A386,СВЦЭМ!$B$33:$B$776,N$366)+'СЕТ СН'!$F$16</f>
        <v>0</v>
      </c>
      <c r="O386" s="36">
        <f>SUMIFS(СВЦЭМ!$K$34:$K$777,СВЦЭМ!$A$34:$A$777,$A386,СВЦЭМ!$B$33:$B$776,O$366)+'СЕТ СН'!$F$16</f>
        <v>0</v>
      </c>
      <c r="P386" s="36">
        <f>SUMIFS(СВЦЭМ!$K$34:$K$777,СВЦЭМ!$A$34:$A$777,$A386,СВЦЭМ!$B$33:$B$776,P$366)+'СЕТ СН'!$F$16</f>
        <v>0</v>
      </c>
      <c r="Q386" s="36">
        <f>SUMIFS(СВЦЭМ!$K$34:$K$777,СВЦЭМ!$A$34:$A$777,$A386,СВЦЭМ!$B$33:$B$776,Q$366)+'СЕТ СН'!$F$16</f>
        <v>0</v>
      </c>
      <c r="R386" s="36">
        <f>SUMIFS(СВЦЭМ!$K$34:$K$777,СВЦЭМ!$A$34:$A$777,$A386,СВЦЭМ!$B$33:$B$776,R$366)+'СЕТ СН'!$F$16</f>
        <v>0</v>
      </c>
      <c r="S386" s="36">
        <f>SUMIFS(СВЦЭМ!$K$34:$K$777,СВЦЭМ!$A$34:$A$777,$A386,СВЦЭМ!$B$33:$B$776,S$366)+'СЕТ СН'!$F$16</f>
        <v>0</v>
      </c>
      <c r="T386" s="36">
        <f>SUMIFS(СВЦЭМ!$K$34:$K$777,СВЦЭМ!$A$34:$A$777,$A386,СВЦЭМ!$B$33:$B$776,T$366)+'СЕТ СН'!$F$16</f>
        <v>0</v>
      </c>
      <c r="U386" s="36">
        <f>SUMIFS(СВЦЭМ!$K$34:$K$777,СВЦЭМ!$A$34:$A$777,$A386,СВЦЭМ!$B$33:$B$776,U$366)+'СЕТ СН'!$F$16</f>
        <v>0</v>
      </c>
      <c r="V386" s="36">
        <f>SUMIFS(СВЦЭМ!$K$34:$K$777,СВЦЭМ!$A$34:$A$777,$A386,СВЦЭМ!$B$33:$B$776,V$366)+'СЕТ СН'!$F$16</f>
        <v>0</v>
      </c>
      <c r="W386" s="36">
        <f>SUMIFS(СВЦЭМ!$K$34:$K$777,СВЦЭМ!$A$34:$A$777,$A386,СВЦЭМ!$B$33:$B$776,W$366)+'СЕТ СН'!$F$16</f>
        <v>0</v>
      </c>
      <c r="X386" s="36">
        <f>SUMIFS(СВЦЭМ!$K$34:$K$777,СВЦЭМ!$A$34:$A$777,$A386,СВЦЭМ!$B$33:$B$776,X$366)+'СЕТ СН'!$F$16</f>
        <v>0</v>
      </c>
      <c r="Y386" s="36">
        <f>SUMIFS(СВЦЭМ!$K$34:$K$777,СВЦЭМ!$A$34:$A$777,$A386,СВЦЭМ!$B$33:$B$776,Y$366)+'СЕТ СН'!$F$16</f>
        <v>0</v>
      </c>
    </row>
    <row r="387" spans="1:26" ht="15.75" hidden="1" x14ac:dyDescent="0.2">
      <c r="A387" s="35">
        <f t="shared" si="10"/>
        <v>44186</v>
      </c>
      <c r="B387" s="36">
        <f>SUMIFS(СВЦЭМ!$K$34:$K$777,СВЦЭМ!$A$34:$A$777,$A387,СВЦЭМ!$B$33:$B$776,B$366)+'СЕТ СН'!$F$16</f>
        <v>0</v>
      </c>
      <c r="C387" s="36">
        <f>SUMIFS(СВЦЭМ!$K$34:$K$777,СВЦЭМ!$A$34:$A$777,$A387,СВЦЭМ!$B$33:$B$776,C$366)+'СЕТ СН'!$F$16</f>
        <v>0</v>
      </c>
      <c r="D387" s="36">
        <f>SUMIFS(СВЦЭМ!$K$34:$K$777,СВЦЭМ!$A$34:$A$777,$A387,СВЦЭМ!$B$33:$B$776,D$366)+'СЕТ СН'!$F$16</f>
        <v>0</v>
      </c>
      <c r="E387" s="36">
        <f>SUMIFS(СВЦЭМ!$K$34:$K$777,СВЦЭМ!$A$34:$A$777,$A387,СВЦЭМ!$B$33:$B$776,E$366)+'СЕТ СН'!$F$16</f>
        <v>0</v>
      </c>
      <c r="F387" s="36">
        <f>SUMIFS(СВЦЭМ!$K$34:$K$777,СВЦЭМ!$A$34:$A$777,$A387,СВЦЭМ!$B$33:$B$776,F$366)+'СЕТ СН'!$F$16</f>
        <v>0</v>
      </c>
      <c r="G387" s="36">
        <f>SUMIFS(СВЦЭМ!$K$34:$K$777,СВЦЭМ!$A$34:$A$777,$A387,СВЦЭМ!$B$33:$B$776,G$366)+'СЕТ СН'!$F$16</f>
        <v>0</v>
      </c>
      <c r="H387" s="36">
        <f>SUMIFS(СВЦЭМ!$K$34:$K$777,СВЦЭМ!$A$34:$A$777,$A387,СВЦЭМ!$B$33:$B$776,H$366)+'СЕТ СН'!$F$16</f>
        <v>0</v>
      </c>
      <c r="I387" s="36">
        <f>SUMIFS(СВЦЭМ!$K$34:$K$777,СВЦЭМ!$A$34:$A$777,$A387,СВЦЭМ!$B$33:$B$776,I$366)+'СЕТ СН'!$F$16</f>
        <v>0</v>
      </c>
      <c r="J387" s="36">
        <f>SUMIFS(СВЦЭМ!$K$34:$K$777,СВЦЭМ!$A$34:$A$777,$A387,СВЦЭМ!$B$33:$B$776,J$366)+'СЕТ СН'!$F$16</f>
        <v>0</v>
      </c>
      <c r="K387" s="36">
        <f>SUMIFS(СВЦЭМ!$K$34:$K$777,СВЦЭМ!$A$34:$A$777,$A387,СВЦЭМ!$B$33:$B$776,K$366)+'СЕТ СН'!$F$16</f>
        <v>0</v>
      </c>
      <c r="L387" s="36">
        <f>SUMIFS(СВЦЭМ!$K$34:$K$777,СВЦЭМ!$A$34:$A$777,$A387,СВЦЭМ!$B$33:$B$776,L$366)+'СЕТ СН'!$F$16</f>
        <v>0</v>
      </c>
      <c r="M387" s="36">
        <f>SUMIFS(СВЦЭМ!$K$34:$K$777,СВЦЭМ!$A$34:$A$777,$A387,СВЦЭМ!$B$33:$B$776,M$366)+'СЕТ СН'!$F$16</f>
        <v>0</v>
      </c>
      <c r="N387" s="36">
        <f>SUMIFS(СВЦЭМ!$K$34:$K$777,СВЦЭМ!$A$34:$A$777,$A387,СВЦЭМ!$B$33:$B$776,N$366)+'СЕТ СН'!$F$16</f>
        <v>0</v>
      </c>
      <c r="O387" s="36">
        <f>SUMIFS(СВЦЭМ!$K$34:$K$777,СВЦЭМ!$A$34:$A$777,$A387,СВЦЭМ!$B$33:$B$776,O$366)+'СЕТ СН'!$F$16</f>
        <v>0</v>
      </c>
      <c r="P387" s="36">
        <f>SUMIFS(СВЦЭМ!$K$34:$K$777,СВЦЭМ!$A$34:$A$777,$A387,СВЦЭМ!$B$33:$B$776,P$366)+'СЕТ СН'!$F$16</f>
        <v>0</v>
      </c>
      <c r="Q387" s="36">
        <f>SUMIFS(СВЦЭМ!$K$34:$K$777,СВЦЭМ!$A$34:$A$777,$A387,СВЦЭМ!$B$33:$B$776,Q$366)+'СЕТ СН'!$F$16</f>
        <v>0</v>
      </c>
      <c r="R387" s="36">
        <f>SUMIFS(СВЦЭМ!$K$34:$K$777,СВЦЭМ!$A$34:$A$777,$A387,СВЦЭМ!$B$33:$B$776,R$366)+'СЕТ СН'!$F$16</f>
        <v>0</v>
      </c>
      <c r="S387" s="36">
        <f>SUMIFS(СВЦЭМ!$K$34:$K$777,СВЦЭМ!$A$34:$A$777,$A387,СВЦЭМ!$B$33:$B$776,S$366)+'СЕТ СН'!$F$16</f>
        <v>0</v>
      </c>
      <c r="T387" s="36">
        <f>SUMIFS(СВЦЭМ!$K$34:$K$777,СВЦЭМ!$A$34:$A$777,$A387,СВЦЭМ!$B$33:$B$776,T$366)+'СЕТ СН'!$F$16</f>
        <v>0</v>
      </c>
      <c r="U387" s="36">
        <f>SUMIFS(СВЦЭМ!$K$34:$K$777,СВЦЭМ!$A$34:$A$777,$A387,СВЦЭМ!$B$33:$B$776,U$366)+'СЕТ СН'!$F$16</f>
        <v>0</v>
      </c>
      <c r="V387" s="36">
        <f>SUMIFS(СВЦЭМ!$K$34:$K$777,СВЦЭМ!$A$34:$A$777,$A387,СВЦЭМ!$B$33:$B$776,V$366)+'СЕТ СН'!$F$16</f>
        <v>0</v>
      </c>
      <c r="W387" s="36">
        <f>SUMIFS(СВЦЭМ!$K$34:$K$777,СВЦЭМ!$A$34:$A$777,$A387,СВЦЭМ!$B$33:$B$776,W$366)+'СЕТ СН'!$F$16</f>
        <v>0</v>
      </c>
      <c r="X387" s="36">
        <f>SUMIFS(СВЦЭМ!$K$34:$K$777,СВЦЭМ!$A$34:$A$777,$A387,СВЦЭМ!$B$33:$B$776,X$366)+'СЕТ СН'!$F$16</f>
        <v>0</v>
      </c>
      <c r="Y387" s="36">
        <f>SUMIFS(СВЦЭМ!$K$34:$K$777,СВЦЭМ!$A$34:$A$777,$A387,СВЦЭМ!$B$33:$B$776,Y$366)+'СЕТ СН'!$F$16</f>
        <v>0</v>
      </c>
    </row>
    <row r="388" spans="1:26" ht="15.75" hidden="1" x14ac:dyDescent="0.2">
      <c r="A388" s="35">
        <f t="shared" si="10"/>
        <v>44187</v>
      </c>
      <c r="B388" s="36">
        <f>SUMIFS(СВЦЭМ!$K$34:$K$777,СВЦЭМ!$A$34:$A$777,$A388,СВЦЭМ!$B$33:$B$776,B$366)+'СЕТ СН'!$F$16</f>
        <v>0</v>
      </c>
      <c r="C388" s="36">
        <f>SUMIFS(СВЦЭМ!$K$34:$K$777,СВЦЭМ!$A$34:$A$777,$A388,СВЦЭМ!$B$33:$B$776,C$366)+'СЕТ СН'!$F$16</f>
        <v>0</v>
      </c>
      <c r="D388" s="36">
        <f>SUMIFS(СВЦЭМ!$K$34:$K$777,СВЦЭМ!$A$34:$A$777,$A388,СВЦЭМ!$B$33:$B$776,D$366)+'СЕТ СН'!$F$16</f>
        <v>0</v>
      </c>
      <c r="E388" s="36">
        <f>SUMIFS(СВЦЭМ!$K$34:$K$777,СВЦЭМ!$A$34:$A$777,$A388,СВЦЭМ!$B$33:$B$776,E$366)+'СЕТ СН'!$F$16</f>
        <v>0</v>
      </c>
      <c r="F388" s="36">
        <f>SUMIFS(СВЦЭМ!$K$34:$K$777,СВЦЭМ!$A$34:$A$777,$A388,СВЦЭМ!$B$33:$B$776,F$366)+'СЕТ СН'!$F$16</f>
        <v>0</v>
      </c>
      <c r="G388" s="36">
        <f>SUMIFS(СВЦЭМ!$K$34:$K$777,СВЦЭМ!$A$34:$A$777,$A388,СВЦЭМ!$B$33:$B$776,G$366)+'СЕТ СН'!$F$16</f>
        <v>0</v>
      </c>
      <c r="H388" s="36">
        <f>SUMIFS(СВЦЭМ!$K$34:$K$777,СВЦЭМ!$A$34:$A$777,$A388,СВЦЭМ!$B$33:$B$776,H$366)+'СЕТ СН'!$F$16</f>
        <v>0</v>
      </c>
      <c r="I388" s="36">
        <f>SUMIFS(СВЦЭМ!$K$34:$K$777,СВЦЭМ!$A$34:$A$777,$A388,СВЦЭМ!$B$33:$B$776,I$366)+'СЕТ СН'!$F$16</f>
        <v>0</v>
      </c>
      <c r="J388" s="36">
        <f>SUMIFS(СВЦЭМ!$K$34:$K$777,СВЦЭМ!$A$34:$A$777,$A388,СВЦЭМ!$B$33:$B$776,J$366)+'СЕТ СН'!$F$16</f>
        <v>0</v>
      </c>
      <c r="K388" s="36">
        <f>SUMIFS(СВЦЭМ!$K$34:$K$777,СВЦЭМ!$A$34:$A$777,$A388,СВЦЭМ!$B$33:$B$776,K$366)+'СЕТ СН'!$F$16</f>
        <v>0</v>
      </c>
      <c r="L388" s="36">
        <f>SUMIFS(СВЦЭМ!$K$34:$K$777,СВЦЭМ!$A$34:$A$777,$A388,СВЦЭМ!$B$33:$B$776,L$366)+'СЕТ СН'!$F$16</f>
        <v>0</v>
      </c>
      <c r="M388" s="36">
        <f>SUMIFS(СВЦЭМ!$K$34:$K$777,СВЦЭМ!$A$34:$A$777,$A388,СВЦЭМ!$B$33:$B$776,M$366)+'СЕТ СН'!$F$16</f>
        <v>0</v>
      </c>
      <c r="N388" s="36">
        <f>SUMIFS(СВЦЭМ!$K$34:$K$777,СВЦЭМ!$A$34:$A$777,$A388,СВЦЭМ!$B$33:$B$776,N$366)+'СЕТ СН'!$F$16</f>
        <v>0</v>
      </c>
      <c r="O388" s="36">
        <f>SUMIFS(СВЦЭМ!$K$34:$K$777,СВЦЭМ!$A$34:$A$777,$A388,СВЦЭМ!$B$33:$B$776,O$366)+'СЕТ СН'!$F$16</f>
        <v>0</v>
      </c>
      <c r="P388" s="36">
        <f>SUMIFS(СВЦЭМ!$K$34:$K$777,СВЦЭМ!$A$34:$A$777,$A388,СВЦЭМ!$B$33:$B$776,P$366)+'СЕТ СН'!$F$16</f>
        <v>0</v>
      </c>
      <c r="Q388" s="36">
        <f>SUMIFS(СВЦЭМ!$K$34:$K$777,СВЦЭМ!$A$34:$A$777,$A388,СВЦЭМ!$B$33:$B$776,Q$366)+'СЕТ СН'!$F$16</f>
        <v>0</v>
      </c>
      <c r="R388" s="36">
        <f>SUMIFS(СВЦЭМ!$K$34:$K$777,СВЦЭМ!$A$34:$A$777,$A388,СВЦЭМ!$B$33:$B$776,R$366)+'СЕТ СН'!$F$16</f>
        <v>0</v>
      </c>
      <c r="S388" s="36">
        <f>SUMIFS(СВЦЭМ!$K$34:$K$777,СВЦЭМ!$A$34:$A$777,$A388,СВЦЭМ!$B$33:$B$776,S$366)+'СЕТ СН'!$F$16</f>
        <v>0</v>
      </c>
      <c r="T388" s="36">
        <f>SUMIFS(СВЦЭМ!$K$34:$K$777,СВЦЭМ!$A$34:$A$777,$A388,СВЦЭМ!$B$33:$B$776,T$366)+'СЕТ СН'!$F$16</f>
        <v>0</v>
      </c>
      <c r="U388" s="36">
        <f>SUMIFS(СВЦЭМ!$K$34:$K$777,СВЦЭМ!$A$34:$A$777,$A388,СВЦЭМ!$B$33:$B$776,U$366)+'СЕТ СН'!$F$16</f>
        <v>0</v>
      </c>
      <c r="V388" s="36">
        <f>SUMIFS(СВЦЭМ!$K$34:$K$777,СВЦЭМ!$A$34:$A$777,$A388,СВЦЭМ!$B$33:$B$776,V$366)+'СЕТ СН'!$F$16</f>
        <v>0</v>
      </c>
      <c r="W388" s="36">
        <f>SUMIFS(СВЦЭМ!$K$34:$K$777,СВЦЭМ!$A$34:$A$777,$A388,СВЦЭМ!$B$33:$B$776,W$366)+'СЕТ СН'!$F$16</f>
        <v>0</v>
      </c>
      <c r="X388" s="36">
        <f>SUMIFS(СВЦЭМ!$K$34:$K$777,СВЦЭМ!$A$34:$A$777,$A388,СВЦЭМ!$B$33:$B$776,X$366)+'СЕТ СН'!$F$16</f>
        <v>0</v>
      </c>
      <c r="Y388" s="36">
        <f>SUMIFS(СВЦЭМ!$K$34:$K$777,СВЦЭМ!$A$34:$A$777,$A388,СВЦЭМ!$B$33:$B$776,Y$366)+'СЕТ СН'!$F$16</f>
        <v>0</v>
      </c>
    </row>
    <row r="389" spans="1:26" ht="15.75" hidden="1" x14ac:dyDescent="0.2">
      <c r="A389" s="35">
        <f t="shared" si="10"/>
        <v>44188</v>
      </c>
      <c r="B389" s="36">
        <f>SUMIFS(СВЦЭМ!$K$34:$K$777,СВЦЭМ!$A$34:$A$777,$A389,СВЦЭМ!$B$33:$B$776,B$366)+'СЕТ СН'!$F$16</f>
        <v>0</v>
      </c>
      <c r="C389" s="36">
        <f>SUMIFS(СВЦЭМ!$K$34:$K$777,СВЦЭМ!$A$34:$A$777,$A389,СВЦЭМ!$B$33:$B$776,C$366)+'СЕТ СН'!$F$16</f>
        <v>0</v>
      </c>
      <c r="D389" s="36">
        <f>SUMIFS(СВЦЭМ!$K$34:$K$777,СВЦЭМ!$A$34:$A$777,$A389,СВЦЭМ!$B$33:$B$776,D$366)+'СЕТ СН'!$F$16</f>
        <v>0</v>
      </c>
      <c r="E389" s="36">
        <f>SUMIFS(СВЦЭМ!$K$34:$K$777,СВЦЭМ!$A$34:$A$777,$A389,СВЦЭМ!$B$33:$B$776,E$366)+'СЕТ СН'!$F$16</f>
        <v>0</v>
      </c>
      <c r="F389" s="36">
        <f>SUMIFS(СВЦЭМ!$K$34:$K$777,СВЦЭМ!$A$34:$A$777,$A389,СВЦЭМ!$B$33:$B$776,F$366)+'СЕТ СН'!$F$16</f>
        <v>0</v>
      </c>
      <c r="G389" s="36">
        <f>SUMIFS(СВЦЭМ!$K$34:$K$777,СВЦЭМ!$A$34:$A$777,$A389,СВЦЭМ!$B$33:$B$776,G$366)+'СЕТ СН'!$F$16</f>
        <v>0</v>
      </c>
      <c r="H389" s="36">
        <f>SUMIFS(СВЦЭМ!$K$34:$K$777,СВЦЭМ!$A$34:$A$777,$A389,СВЦЭМ!$B$33:$B$776,H$366)+'СЕТ СН'!$F$16</f>
        <v>0</v>
      </c>
      <c r="I389" s="36">
        <f>SUMIFS(СВЦЭМ!$K$34:$K$777,СВЦЭМ!$A$34:$A$777,$A389,СВЦЭМ!$B$33:$B$776,I$366)+'СЕТ СН'!$F$16</f>
        <v>0</v>
      </c>
      <c r="J389" s="36">
        <f>SUMIFS(СВЦЭМ!$K$34:$K$777,СВЦЭМ!$A$34:$A$777,$A389,СВЦЭМ!$B$33:$B$776,J$366)+'СЕТ СН'!$F$16</f>
        <v>0</v>
      </c>
      <c r="K389" s="36">
        <f>SUMIFS(СВЦЭМ!$K$34:$K$777,СВЦЭМ!$A$34:$A$777,$A389,СВЦЭМ!$B$33:$B$776,K$366)+'СЕТ СН'!$F$16</f>
        <v>0</v>
      </c>
      <c r="L389" s="36">
        <f>SUMIFS(СВЦЭМ!$K$34:$K$777,СВЦЭМ!$A$34:$A$777,$A389,СВЦЭМ!$B$33:$B$776,L$366)+'СЕТ СН'!$F$16</f>
        <v>0</v>
      </c>
      <c r="M389" s="36">
        <f>SUMIFS(СВЦЭМ!$K$34:$K$777,СВЦЭМ!$A$34:$A$777,$A389,СВЦЭМ!$B$33:$B$776,M$366)+'СЕТ СН'!$F$16</f>
        <v>0</v>
      </c>
      <c r="N389" s="36">
        <f>SUMIFS(СВЦЭМ!$K$34:$K$777,СВЦЭМ!$A$34:$A$777,$A389,СВЦЭМ!$B$33:$B$776,N$366)+'СЕТ СН'!$F$16</f>
        <v>0</v>
      </c>
      <c r="O389" s="36">
        <f>SUMIFS(СВЦЭМ!$K$34:$K$777,СВЦЭМ!$A$34:$A$777,$A389,СВЦЭМ!$B$33:$B$776,O$366)+'СЕТ СН'!$F$16</f>
        <v>0</v>
      </c>
      <c r="P389" s="36">
        <f>SUMIFS(СВЦЭМ!$K$34:$K$777,СВЦЭМ!$A$34:$A$777,$A389,СВЦЭМ!$B$33:$B$776,P$366)+'СЕТ СН'!$F$16</f>
        <v>0</v>
      </c>
      <c r="Q389" s="36">
        <f>SUMIFS(СВЦЭМ!$K$34:$K$777,СВЦЭМ!$A$34:$A$777,$A389,СВЦЭМ!$B$33:$B$776,Q$366)+'СЕТ СН'!$F$16</f>
        <v>0</v>
      </c>
      <c r="R389" s="36">
        <f>SUMIFS(СВЦЭМ!$K$34:$K$777,СВЦЭМ!$A$34:$A$777,$A389,СВЦЭМ!$B$33:$B$776,R$366)+'СЕТ СН'!$F$16</f>
        <v>0</v>
      </c>
      <c r="S389" s="36">
        <f>SUMIFS(СВЦЭМ!$K$34:$K$777,СВЦЭМ!$A$34:$A$777,$A389,СВЦЭМ!$B$33:$B$776,S$366)+'СЕТ СН'!$F$16</f>
        <v>0</v>
      </c>
      <c r="T389" s="36">
        <f>SUMIFS(СВЦЭМ!$K$34:$K$777,СВЦЭМ!$A$34:$A$777,$A389,СВЦЭМ!$B$33:$B$776,T$366)+'СЕТ СН'!$F$16</f>
        <v>0</v>
      </c>
      <c r="U389" s="36">
        <f>SUMIFS(СВЦЭМ!$K$34:$K$777,СВЦЭМ!$A$34:$A$777,$A389,СВЦЭМ!$B$33:$B$776,U$366)+'СЕТ СН'!$F$16</f>
        <v>0</v>
      </c>
      <c r="V389" s="36">
        <f>SUMIFS(СВЦЭМ!$K$34:$K$777,СВЦЭМ!$A$34:$A$777,$A389,СВЦЭМ!$B$33:$B$776,V$366)+'СЕТ СН'!$F$16</f>
        <v>0</v>
      </c>
      <c r="W389" s="36">
        <f>SUMIFS(СВЦЭМ!$K$34:$K$777,СВЦЭМ!$A$34:$A$777,$A389,СВЦЭМ!$B$33:$B$776,W$366)+'СЕТ СН'!$F$16</f>
        <v>0</v>
      </c>
      <c r="X389" s="36">
        <f>SUMIFS(СВЦЭМ!$K$34:$K$777,СВЦЭМ!$A$34:$A$777,$A389,СВЦЭМ!$B$33:$B$776,X$366)+'СЕТ СН'!$F$16</f>
        <v>0</v>
      </c>
      <c r="Y389" s="36">
        <f>SUMIFS(СВЦЭМ!$K$34:$K$777,СВЦЭМ!$A$34:$A$777,$A389,СВЦЭМ!$B$33:$B$776,Y$366)+'СЕТ СН'!$F$16</f>
        <v>0</v>
      </c>
    </row>
    <row r="390" spans="1:26" ht="15.75" hidden="1" x14ac:dyDescent="0.2">
      <c r="A390" s="35">
        <f t="shared" si="10"/>
        <v>44189</v>
      </c>
      <c r="B390" s="36">
        <f>SUMIFS(СВЦЭМ!$K$34:$K$777,СВЦЭМ!$A$34:$A$777,$A390,СВЦЭМ!$B$33:$B$776,B$366)+'СЕТ СН'!$F$16</f>
        <v>0</v>
      </c>
      <c r="C390" s="36">
        <f>SUMIFS(СВЦЭМ!$K$34:$K$777,СВЦЭМ!$A$34:$A$777,$A390,СВЦЭМ!$B$33:$B$776,C$366)+'СЕТ СН'!$F$16</f>
        <v>0</v>
      </c>
      <c r="D390" s="36">
        <f>SUMIFS(СВЦЭМ!$K$34:$K$777,СВЦЭМ!$A$34:$A$777,$A390,СВЦЭМ!$B$33:$B$776,D$366)+'СЕТ СН'!$F$16</f>
        <v>0</v>
      </c>
      <c r="E390" s="36">
        <f>SUMIFS(СВЦЭМ!$K$34:$K$777,СВЦЭМ!$A$34:$A$777,$A390,СВЦЭМ!$B$33:$B$776,E$366)+'СЕТ СН'!$F$16</f>
        <v>0</v>
      </c>
      <c r="F390" s="36">
        <f>SUMIFS(СВЦЭМ!$K$34:$K$777,СВЦЭМ!$A$34:$A$777,$A390,СВЦЭМ!$B$33:$B$776,F$366)+'СЕТ СН'!$F$16</f>
        <v>0</v>
      </c>
      <c r="G390" s="36">
        <f>SUMIFS(СВЦЭМ!$K$34:$K$777,СВЦЭМ!$A$34:$A$777,$A390,СВЦЭМ!$B$33:$B$776,G$366)+'СЕТ СН'!$F$16</f>
        <v>0</v>
      </c>
      <c r="H390" s="36">
        <f>SUMIFS(СВЦЭМ!$K$34:$K$777,СВЦЭМ!$A$34:$A$777,$A390,СВЦЭМ!$B$33:$B$776,H$366)+'СЕТ СН'!$F$16</f>
        <v>0</v>
      </c>
      <c r="I390" s="36">
        <f>SUMIFS(СВЦЭМ!$K$34:$K$777,СВЦЭМ!$A$34:$A$777,$A390,СВЦЭМ!$B$33:$B$776,I$366)+'СЕТ СН'!$F$16</f>
        <v>0</v>
      </c>
      <c r="J390" s="36">
        <f>SUMIFS(СВЦЭМ!$K$34:$K$777,СВЦЭМ!$A$34:$A$777,$A390,СВЦЭМ!$B$33:$B$776,J$366)+'СЕТ СН'!$F$16</f>
        <v>0</v>
      </c>
      <c r="K390" s="36">
        <f>SUMIFS(СВЦЭМ!$K$34:$K$777,СВЦЭМ!$A$34:$A$777,$A390,СВЦЭМ!$B$33:$B$776,K$366)+'СЕТ СН'!$F$16</f>
        <v>0</v>
      </c>
      <c r="L390" s="36">
        <f>SUMIFS(СВЦЭМ!$K$34:$K$777,СВЦЭМ!$A$34:$A$777,$A390,СВЦЭМ!$B$33:$B$776,L$366)+'СЕТ СН'!$F$16</f>
        <v>0</v>
      </c>
      <c r="M390" s="36">
        <f>SUMIFS(СВЦЭМ!$K$34:$K$777,СВЦЭМ!$A$34:$A$777,$A390,СВЦЭМ!$B$33:$B$776,M$366)+'СЕТ СН'!$F$16</f>
        <v>0</v>
      </c>
      <c r="N390" s="36">
        <f>SUMIFS(СВЦЭМ!$K$34:$K$777,СВЦЭМ!$A$34:$A$777,$A390,СВЦЭМ!$B$33:$B$776,N$366)+'СЕТ СН'!$F$16</f>
        <v>0</v>
      </c>
      <c r="O390" s="36">
        <f>SUMIFS(СВЦЭМ!$K$34:$K$777,СВЦЭМ!$A$34:$A$777,$A390,СВЦЭМ!$B$33:$B$776,O$366)+'СЕТ СН'!$F$16</f>
        <v>0</v>
      </c>
      <c r="P390" s="36">
        <f>SUMIFS(СВЦЭМ!$K$34:$K$777,СВЦЭМ!$A$34:$A$777,$A390,СВЦЭМ!$B$33:$B$776,P$366)+'СЕТ СН'!$F$16</f>
        <v>0</v>
      </c>
      <c r="Q390" s="36">
        <f>SUMIFS(СВЦЭМ!$K$34:$K$777,СВЦЭМ!$A$34:$A$777,$A390,СВЦЭМ!$B$33:$B$776,Q$366)+'СЕТ СН'!$F$16</f>
        <v>0</v>
      </c>
      <c r="R390" s="36">
        <f>SUMIFS(СВЦЭМ!$K$34:$K$777,СВЦЭМ!$A$34:$A$777,$A390,СВЦЭМ!$B$33:$B$776,R$366)+'СЕТ СН'!$F$16</f>
        <v>0</v>
      </c>
      <c r="S390" s="36">
        <f>SUMIFS(СВЦЭМ!$K$34:$K$777,СВЦЭМ!$A$34:$A$777,$A390,СВЦЭМ!$B$33:$B$776,S$366)+'СЕТ СН'!$F$16</f>
        <v>0</v>
      </c>
      <c r="T390" s="36">
        <f>SUMIFS(СВЦЭМ!$K$34:$K$777,СВЦЭМ!$A$34:$A$777,$A390,СВЦЭМ!$B$33:$B$776,T$366)+'СЕТ СН'!$F$16</f>
        <v>0</v>
      </c>
      <c r="U390" s="36">
        <f>SUMIFS(СВЦЭМ!$K$34:$K$777,СВЦЭМ!$A$34:$A$777,$A390,СВЦЭМ!$B$33:$B$776,U$366)+'СЕТ СН'!$F$16</f>
        <v>0</v>
      </c>
      <c r="V390" s="36">
        <f>SUMIFS(СВЦЭМ!$K$34:$K$777,СВЦЭМ!$A$34:$A$777,$A390,СВЦЭМ!$B$33:$B$776,V$366)+'СЕТ СН'!$F$16</f>
        <v>0</v>
      </c>
      <c r="W390" s="36">
        <f>SUMIFS(СВЦЭМ!$K$34:$K$777,СВЦЭМ!$A$34:$A$777,$A390,СВЦЭМ!$B$33:$B$776,W$366)+'СЕТ СН'!$F$16</f>
        <v>0</v>
      </c>
      <c r="X390" s="36">
        <f>SUMIFS(СВЦЭМ!$K$34:$K$777,СВЦЭМ!$A$34:$A$777,$A390,СВЦЭМ!$B$33:$B$776,X$366)+'СЕТ СН'!$F$16</f>
        <v>0</v>
      </c>
      <c r="Y390" s="36">
        <f>SUMIFS(СВЦЭМ!$K$34:$K$777,СВЦЭМ!$A$34:$A$777,$A390,СВЦЭМ!$B$33:$B$776,Y$366)+'СЕТ СН'!$F$16</f>
        <v>0</v>
      </c>
    </row>
    <row r="391" spans="1:26" ht="15.75" hidden="1" x14ac:dyDescent="0.2">
      <c r="A391" s="35">
        <f t="shared" si="10"/>
        <v>44190</v>
      </c>
      <c r="B391" s="36">
        <f>SUMIFS(СВЦЭМ!$K$34:$K$777,СВЦЭМ!$A$34:$A$777,$A391,СВЦЭМ!$B$33:$B$776,B$366)+'СЕТ СН'!$F$16</f>
        <v>0</v>
      </c>
      <c r="C391" s="36">
        <f>SUMIFS(СВЦЭМ!$K$34:$K$777,СВЦЭМ!$A$34:$A$777,$A391,СВЦЭМ!$B$33:$B$776,C$366)+'СЕТ СН'!$F$16</f>
        <v>0</v>
      </c>
      <c r="D391" s="36">
        <f>SUMIFS(СВЦЭМ!$K$34:$K$777,СВЦЭМ!$A$34:$A$777,$A391,СВЦЭМ!$B$33:$B$776,D$366)+'СЕТ СН'!$F$16</f>
        <v>0</v>
      </c>
      <c r="E391" s="36">
        <f>SUMIFS(СВЦЭМ!$K$34:$K$777,СВЦЭМ!$A$34:$A$777,$A391,СВЦЭМ!$B$33:$B$776,E$366)+'СЕТ СН'!$F$16</f>
        <v>0</v>
      </c>
      <c r="F391" s="36">
        <f>SUMIFS(СВЦЭМ!$K$34:$K$777,СВЦЭМ!$A$34:$A$777,$A391,СВЦЭМ!$B$33:$B$776,F$366)+'СЕТ СН'!$F$16</f>
        <v>0</v>
      </c>
      <c r="G391" s="36">
        <f>SUMIFS(СВЦЭМ!$K$34:$K$777,СВЦЭМ!$A$34:$A$777,$A391,СВЦЭМ!$B$33:$B$776,G$366)+'СЕТ СН'!$F$16</f>
        <v>0</v>
      </c>
      <c r="H391" s="36">
        <f>SUMIFS(СВЦЭМ!$K$34:$K$777,СВЦЭМ!$A$34:$A$777,$A391,СВЦЭМ!$B$33:$B$776,H$366)+'СЕТ СН'!$F$16</f>
        <v>0</v>
      </c>
      <c r="I391" s="36">
        <f>SUMIFS(СВЦЭМ!$K$34:$K$777,СВЦЭМ!$A$34:$A$777,$A391,СВЦЭМ!$B$33:$B$776,I$366)+'СЕТ СН'!$F$16</f>
        <v>0</v>
      </c>
      <c r="J391" s="36">
        <f>SUMIFS(СВЦЭМ!$K$34:$K$777,СВЦЭМ!$A$34:$A$777,$A391,СВЦЭМ!$B$33:$B$776,J$366)+'СЕТ СН'!$F$16</f>
        <v>0</v>
      </c>
      <c r="K391" s="36">
        <f>SUMIFS(СВЦЭМ!$K$34:$K$777,СВЦЭМ!$A$34:$A$777,$A391,СВЦЭМ!$B$33:$B$776,K$366)+'СЕТ СН'!$F$16</f>
        <v>0</v>
      </c>
      <c r="L391" s="36">
        <f>SUMIFS(СВЦЭМ!$K$34:$K$777,СВЦЭМ!$A$34:$A$777,$A391,СВЦЭМ!$B$33:$B$776,L$366)+'СЕТ СН'!$F$16</f>
        <v>0</v>
      </c>
      <c r="M391" s="36">
        <f>SUMIFS(СВЦЭМ!$K$34:$K$777,СВЦЭМ!$A$34:$A$777,$A391,СВЦЭМ!$B$33:$B$776,M$366)+'СЕТ СН'!$F$16</f>
        <v>0</v>
      </c>
      <c r="N391" s="36">
        <f>SUMIFS(СВЦЭМ!$K$34:$K$777,СВЦЭМ!$A$34:$A$777,$A391,СВЦЭМ!$B$33:$B$776,N$366)+'СЕТ СН'!$F$16</f>
        <v>0</v>
      </c>
      <c r="O391" s="36">
        <f>SUMIFS(СВЦЭМ!$K$34:$K$777,СВЦЭМ!$A$34:$A$777,$A391,СВЦЭМ!$B$33:$B$776,O$366)+'СЕТ СН'!$F$16</f>
        <v>0</v>
      </c>
      <c r="P391" s="36">
        <f>SUMIFS(СВЦЭМ!$K$34:$K$777,СВЦЭМ!$A$34:$A$777,$A391,СВЦЭМ!$B$33:$B$776,P$366)+'СЕТ СН'!$F$16</f>
        <v>0</v>
      </c>
      <c r="Q391" s="36">
        <f>SUMIFS(СВЦЭМ!$K$34:$K$777,СВЦЭМ!$A$34:$A$777,$A391,СВЦЭМ!$B$33:$B$776,Q$366)+'СЕТ СН'!$F$16</f>
        <v>0</v>
      </c>
      <c r="R391" s="36">
        <f>SUMIFS(СВЦЭМ!$K$34:$K$777,СВЦЭМ!$A$34:$A$777,$A391,СВЦЭМ!$B$33:$B$776,R$366)+'СЕТ СН'!$F$16</f>
        <v>0</v>
      </c>
      <c r="S391" s="36">
        <f>SUMIFS(СВЦЭМ!$K$34:$K$777,СВЦЭМ!$A$34:$A$777,$A391,СВЦЭМ!$B$33:$B$776,S$366)+'СЕТ СН'!$F$16</f>
        <v>0</v>
      </c>
      <c r="T391" s="36">
        <f>SUMIFS(СВЦЭМ!$K$34:$K$777,СВЦЭМ!$A$34:$A$777,$A391,СВЦЭМ!$B$33:$B$776,T$366)+'СЕТ СН'!$F$16</f>
        <v>0</v>
      </c>
      <c r="U391" s="36">
        <f>SUMIFS(СВЦЭМ!$K$34:$K$777,СВЦЭМ!$A$34:$A$777,$A391,СВЦЭМ!$B$33:$B$776,U$366)+'СЕТ СН'!$F$16</f>
        <v>0</v>
      </c>
      <c r="V391" s="36">
        <f>SUMIFS(СВЦЭМ!$K$34:$K$777,СВЦЭМ!$A$34:$A$777,$A391,СВЦЭМ!$B$33:$B$776,V$366)+'СЕТ СН'!$F$16</f>
        <v>0</v>
      </c>
      <c r="W391" s="36">
        <f>SUMIFS(СВЦЭМ!$K$34:$K$777,СВЦЭМ!$A$34:$A$777,$A391,СВЦЭМ!$B$33:$B$776,W$366)+'СЕТ СН'!$F$16</f>
        <v>0</v>
      </c>
      <c r="X391" s="36">
        <f>SUMIFS(СВЦЭМ!$K$34:$K$777,СВЦЭМ!$A$34:$A$777,$A391,СВЦЭМ!$B$33:$B$776,X$366)+'СЕТ СН'!$F$16</f>
        <v>0</v>
      </c>
      <c r="Y391" s="36">
        <f>SUMIFS(СВЦЭМ!$K$34:$K$777,СВЦЭМ!$A$34:$A$777,$A391,СВЦЭМ!$B$33:$B$776,Y$366)+'СЕТ СН'!$F$16</f>
        <v>0</v>
      </c>
    </row>
    <row r="392" spans="1:26" ht="15.75" hidden="1" x14ac:dyDescent="0.2">
      <c r="A392" s="35">
        <f t="shared" si="10"/>
        <v>44191</v>
      </c>
      <c r="B392" s="36">
        <f>SUMIFS(СВЦЭМ!$K$34:$K$777,СВЦЭМ!$A$34:$A$777,$A392,СВЦЭМ!$B$33:$B$776,B$366)+'СЕТ СН'!$F$16</f>
        <v>0</v>
      </c>
      <c r="C392" s="36">
        <f>SUMIFS(СВЦЭМ!$K$34:$K$777,СВЦЭМ!$A$34:$A$777,$A392,СВЦЭМ!$B$33:$B$776,C$366)+'СЕТ СН'!$F$16</f>
        <v>0</v>
      </c>
      <c r="D392" s="36">
        <f>SUMIFS(СВЦЭМ!$K$34:$K$777,СВЦЭМ!$A$34:$A$777,$A392,СВЦЭМ!$B$33:$B$776,D$366)+'СЕТ СН'!$F$16</f>
        <v>0</v>
      </c>
      <c r="E392" s="36">
        <f>SUMIFS(СВЦЭМ!$K$34:$K$777,СВЦЭМ!$A$34:$A$777,$A392,СВЦЭМ!$B$33:$B$776,E$366)+'СЕТ СН'!$F$16</f>
        <v>0</v>
      </c>
      <c r="F392" s="36">
        <f>SUMIFS(СВЦЭМ!$K$34:$K$777,СВЦЭМ!$A$34:$A$777,$A392,СВЦЭМ!$B$33:$B$776,F$366)+'СЕТ СН'!$F$16</f>
        <v>0</v>
      </c>
      <c r="G392" s="36">
        <f>SUMIFS(СВЦЭМ!$K$34:$K$777,СВЦЭМ!$A$34:$A$777,$A392,СВЦЭМ!$B$33:$B$776,G$366)+'СЕТ СН'!$F$16</f>
        <v>0</v>
      </c>
      <c r="H392" s="36">
        <f>SUMIFS(СВЦЭМ!$K$34:$K$777,СВЦЭМ!$A$34:$A$777,$A392,СВЦЭМ!$B$33:$B$776,H$366)+'СЕТ СН'!$F$16</f>
        <v>0</v>
      </c>
      <c r="I392" s="36">
        <f>SUMIFS(СВЦЭМ!$K$34:$K$777,СВЦЭМ!$A$34:$A$777,$A392,СВЦЭМ!$B$33:$B$776,I$366)+'СЕТ СН'!$F$16</f>
        <v>0</v>
      </c>
      <c r="J392" s="36">
        <f>SUMIFS(СВЦЭМ!$K$34:$K$777,СВЦЭМ!$A$34:$A$777,$A392,СВЦЭМ!$B$33:$B$776,J$366)+'СЕТ СН'!$F$16</f>
        <v>0</v>
      </c>
      <c r="K392" s="36">
        <f>SUMIFS(СВЦЭМ!$K$34:$K$777,СВЦЭМ!$A$34:$A$777,$A392,СВЦЭМ!$B$33:$B$776,K$366)+'СЕТ СН'!$F$16</f>
        <v>0</v>
      </c>
      <c r="L392" s="36">
        <f>SUMIFS(СВЦЭМ!$K$34:$K$777,СВЦЭМ!$A$34:$A$777,$A392,СВЦЭМ!$B$33:$B$776,L$366)+'СЕТ СН'!$F$16</f>
        <v>0</v>
      </c>
      <c r="M392" s="36">
        <f>SUMIFS(СВЦЭМ!$K$34:$K$777,СВЦЭМ!$A$34:$A$777,$A392,СВЦЭМ!$B$33:$B$776,M$366)+'СЕТ СН'!$F$16</f>
        <v>0</v>
      </c>
      <c r="N392" s="36">
        <f>SUMIFS(СВЦЭМ!$K$34:$K$777,СВЦЭМ!$A$34:$A$777,$A392,СВЦЭМ!$B$33:$B$776,N$366)+'СЕТ СН'!$F$16</f>
        <v>0</v>
      </c>
      <c r="O392" s="36">
        <f>SUMIFS(СВЦЭМ!$K$34:$K$777,СВЦЭМ!$A$34:$A$777,$A392,СВЦЭМ!$B$33:$B$776,O$366)+'СЕТ СН'!$F$16</f>
        <v>0</v>
      </c>
      <c r="P392" s="36">
        <f>SUMIFS(СВЦЭМ!$K$34:$K$777,СВЦЭМ!$A$34:$A$777,$A392,СВЦЭМ!$B$33:$B$776,P$366)+'СЕТ СН'!$F$16</f>
        <v>0</v>
      </c>
      <c r="Q392" s="36">
        <f>SUMIFS(СВЦЭМ!$K$34:$K$777,СВЦЭМ!$A$34:$A$777,$A392,СВЦЭМ!$B$33:$B$776,Q$366)+'СЕТ СН'!$F$16</f>
        <v>0</v>
      </c>
      <c r="R392" s="36">
        <f>SUMIFS(СВЦЭМ!$K$34:$K$777,СВЦЭМ!$A$34:$A$777,$A392,СВЦЭМ!$B$33:$B$776,R$366)+'СЕТ СН'!$F$16</f>
        <v>0</v>
      </c>
      <c r="S392" s="36">
        <f>SUMIFS(СВЦЭМ!$K$34:$K$777,СВЦЭМ!$A$34:$A$777,$A392,СВЦЭМ!$B$33:$B$776,S$366)+'СЕТ СН'!$F$16</f>
        <v>0</v>
      </c>
      <c r="T392" s="36">
        <f>SUMIFS(СВЦЭМ!$K$34:$K$777,СВЦЭМ!$A$34:$A$777,$A392,СВЦЭМ!$B$33:$B$776,T$366)+'СЕТ СН'!$F$16</f>
        <v>0</v>
      </c>
      <c r="U392" s="36">
        <f>SUMIFS(СВЦЭМ!$K$34:$K$777,СВЦЭМ!$A$34:$A$777,$A392,СВЦЭМ!$B$33:$B$776,U$366)+'СЕТ СН'!$F$16</f>
        <v>0</v>
      </c>
      <c r="V392" s="36">
        <f>SUMIFS(СВЦЭМ!$K$34:$K$777,СВЦЭМ!$A$34:$A$777,$A392,СВЦЭМ!$B$33:$B$776,V$366)+'СЕТ СН'!$F$16</f>
        <v>0</v>
      </c>
      <c r="W392" s="36">
        <f>SUMIFS(СВЦЭМ!$K$34:$K$777,СВЦЭМ!$A$34:$A$777,$A392,СВЦЭМ!$B$33:$B$776,W$366)+'СЕТ СН'!$F$16</f>
        <v>0</v>
      </c>
      <c r="X392" s="36">
        <f>SUMIFS(СВЦЭМ!$K$34:$K$777,СВЦЭМ!$A$34:$A$777,$A392,СВЦЭМ!$B$33:$B$776,X$366)+'СЕТ СН'!$F$16</f>
        <v>0</v>
      </c>
      <c r="Y392" s="36">
        <f>SUMIFS(СВЦЭМ!$K$34:$K$777,СВЦЭМ!$A$34:$A$777,$A392,СВЦЭМ!$B$33:$B$776,Y$366)+'СЕТ СН'!$F$16</f>
        <v>0</v>
      </c>
    </row>
    <row r="393" spans="1:26" ht="15.75" hidden="1" x14ac:dyDescent="0.2">
      <c r="A393" s="35">
        <f t="shared" si="10"/>
        <v>44192</v>
      </c>
      <c r="B393" s="36">
        <f>SUMIFS(СВЦЭМ!$K$34:$K$777,СВЦЭМ!$A$34:$A$777,$A393,СВЦЭМ!$B$33:$B$776,B$366)+'СЕТ СН'!$F$16</f>
        <v>0</v>
      </c>
      <c r="C393" s="36">
        <f>SUMIFS(СВЦЭМ!$K$34:$K$777,СВЦЭМ!$A$34:$A$777,$A393,СВЦЭМ!$B$33:$B$776,C$366)+'СЕТ СН'!$F$16</f>
        <v>0</v>
      </c>
      <c r="D393" s="36">
        <f>SUMIFS(СВЦЭМ!$K$34:$K$777,СВЦЭМ!$A$34:$A$777,$A393,СВЦЭМ!$B$33:$B$776,D$366)+'СЕТ СН'!$F$16</f>
        <v>0</v>
      </c>
      <c r="E393" s="36">
        <f>SUMIFS(СВЦЭМ!$K$34:$K$777,СВЦЭМ!$A$34:$A$777,$A393,СВЦЭМ!$B$33:$B$776,E$366)+'СЕТ СН'!$F$16</f>
        <v>0</v>
      </c>
      <c r="F393" s="36">
        <f>SUMIFS(СВЦЭМ!$K$34:$K$777,СВЦЭМ!$A$34:$A$777,$A393,СВЦЭМ!$B$33:$B$776,F$366)+'СЕТ СН'!$F$16</f>
        <v>0</v>
      </c>
      <c r="G393" s="36">
        <f>SUMIFS(СВЦЭМ!$K$34:$K$777,СВЦЭМ!$A$34:$A$777,$A393,СВЦЭМ!$B$33:$B$776,G$366)+'СЕТ СН'!$F$16</f>
        <v>0</v>
      </c>
      <c r="H393" s="36">
        <f>SUMIFS(СВЦЭМ!$K$34:$K$777,СВЦЭМ!$A$34:$A$777,$A393,СВЦЭМ!$B$33:$B$776,H$366)+'СЕТ СН'!$F$16</f>
        <v>0</v>
      </c>
      <c r="I393" s="36">
        <f>SUMIFS(СВЦЭМ!$K$34:$K$777,СВЦЭМ!$A$34:$A$777,$A393,СВЦЭМ!$B$33:$B$776,I$366)+'СЕТ СН'!$F$16</f>
        <v>0</v>
      </c>
      <c r="J393" s="36">
        <f>SUMIFS(СВЦЭМ!$K$34:$K$777,СВЦЭМ!$A$34:$A$777,$A393,СВЦЭМ!$B$33:$B$776,J$366)+'СЕТ СН'!$F$16</f>
        <v>0</v>
      </c>
      <c r="K393" s="36">
        <f>SUMIFS(СВЦЭМ!$K$34:$K$777,СВЦЭМ!$A$34:$A$777,$A393,СВЦЭМ!$B$33:$B$776,K$366)+'СЕТ СН'!$F$16</f>
        <v>0</v>
      </c>
      <c r="L393" s="36">
        <f>SUMIFS(СВЦЭМ!$K$34:$K$777,СВЦЭМ!$A$34:$A$777,$A393,СВЦЭМ!$B$33:$B$776,L$366)+'СЕТ СН'!$F$16</f>
        <v>0</v>
      </c>
      <c r="M393" s="36">
        <f>SUMIFS(СВЦЭМ!$K$34:$K$777,СВЦЭМ!$A$34:$A$777,$A393,СВЦЭМ!$B$33:$B$776,M$366)+'СЕТ СН'!$F$16</f>
        <v>0</v>
      </c>
      <c r="N393" s="36">
        <f>SUMIFS(СВЦЭМ!$K$34:$K$777,СВЦЭМ!$A$34:$A$777,$A393,СВЦЭМ!$B$33:$B$776,N$366)+'СЕТ СН'!$F$16</f>
        <v>0</v>
      </c>
      <c r="O393" s="36">
        <f>SUMIFS(СВЦЭМ!$K$34:$K$777,СВЦЭМ!$A$34:$A$777,$A393,СВЦЭМ!$B$33:$B$776,O$366)+'СЕТ СН'!$F$16</f>
        <v>0</v>
      </c>
      <c r="P393" s="36">
        <f>SUMIFS(СВЦЭМ!$K$34:$K$777,СВЦЭМ!$A$34:$A$777,$A393,СВЦЭМ!$B$33:$B$776,P$366)+'СЕТ СН'!$F$16</f>
        <v>0</v>
      </c>
      <c r="Q393" s="36">
        <f>SUMIFS(СВЦЭМ!$K$34:$K$777,СВЦЭМ!$A$34:$A$777,$A393,СВЦЭМ!$B$33:$B$776,Q$366)+'СЕТ СН'!$F$16</f>
        <v>0</v>
      </c>
      <c r="R393" s="36">
        <f>SUMIFS(СВЦЭМ!$K$34:$K$777,СВЦЭМ!$A$34:$A$777,$A393,СВЦЭМ!$B$33:$B$776,R$366)+'СЕТ СН'!$F$16</f>
        <v>0</v>
      </c>
      <c r="S393" s="36">
        <f>SUMIFS(СВЦЭМ!$K$34:$K$777,СВЦЭМ!$A$34:$A$777,$A393,СВЦЭМ!$B$33:$B$776,S$366)+'СЕТ СН'!$F$16</f>
        <v>0</v>
      </c>
      <c r="T393" s="36">
        <f>SUMIFS(СВЦЭМ!$K$34:$K$777,СВЦЭМ!$A$34:$A$777,$A393,СВЦЭМ!$B$33:$B$776,T$366)+'СЕТ СН'!$F$16</f>
        <v>0</v>
      </c>
      <c r="U393" s="36">
        <f>SUMIFS(СВЦЭМ!$K$34:$K$777,СВЦЭМ!$A$34:$A$777,$A393,СВЦЭМ!$B$33:$B$776,U$366)+'СЕТ СН'!$F$16</f>
        <v>0</v>
      </c>
      <c r="V393" s="36">
        <f>SUMIFS(СВЦЭМ!$K$34:$K$777,СВЦЭМ!$A$34:$A$777,$A393,СВЦЭМ!$B$33:$B$776,V$366)+'СЕТ СН'!$F$16</f>
        <v>0</v>
      </c>
      <c r="W393" s="36">
        <f>SUMIFS(СВЦЭМ!$K$34:$K$777,СВЦЭМ!$A$34:$A$777,$A393,СВЦЭМ!$B$33:$B$776,W$366)+'СЕТ СН'!$F$16</f>
        <v>0</v>
      </c>
      <c r="X393" s="36">
        <f>SUMIFS(СВЦЭМ!$K$34:$K$777,СВЦЭМ!$A$34:$A$777,$A393,СВЦЭМ!$B$33:$B$776,X$366)+'СЕТ СН'!$F$16</f>
        <v>0</v>
      </c>
      <c r="Y393" s="36">
        <f>SUMIFS(СВЦЭМ!$K$34:$K$777,СВЦЭМ!$A$34:$A$777,$A393,СВЦЭМ!$B$33:$B$776,Y$366)+'СЕТ СН'!$F$16</f>
        <v>0</v>
      </c>
    </row>
    <row r="394" spans="1:26" ht="15.75" hidden="1" x14ac:dyDescent="0.2">
      <c r="A394" s="35">
        <f t="shared" si="10"/>
        <v>44193</v>
      </c>
      <c r="B394" s="36">
        <f>SUMIFS(СВЦЭМ!$K$34:$K$777,СВЦЭМ!$A$34:$A$777,$A394,СВЦЭМ!$B$33:$B$776,B$366)+'СЕТ СН'!$F$16</f>
        <v>0</v>
      </c>
      <c r="C394" s="36">
        <f>SUMIFS(СВЦЭМ!$K$34:$K$777,СВЦЭМ!$A$34:$A$777,$A394,СВЦЭМ!$B$33:$B$776,C$366)+'СЕТ СН'!$F$16</f>
        <v>0</v>
      </c>
      <c r="D394" s="36">
        <f>SUMIFS(СВЦЭМ!$K$34:$K$777,СВЦЭМ!$A$34:$A$777,$A394,СВЦЭМ!$B$33:$B$776,D$366)+'СЕТ СН'!$F$16</f>
        <v>0</v>
      </c>
      <c r="E394" s="36">
        <f>SUMIFS(СВЦЭМ!$K$34:$K$777,СВЦЭМ!$A$34:$A$777,$A394,СВЦЭМ!$B$33:$B$776,E$366)+'СЕТ СН'!$F$16</f>
        <v>0</v>
      </c>
      <c r="F394" s="36">
        <f>SUMIFS(СВЦЭМ!$K$34:$K$777,СВЦЭМ!$A$34:$A$777,$A394,СВЦЭМ!$B$33:$B$776,F$366)+'СЕТ СН'!$F$16</f>
        <v>0</v>
      </c>
      <c r="G394" s="36">
        <f>SUMIFS(СВЦЭМ!$K$34:$K$777,СВЦЭМ!$A$34:$A$777,$A394,СВЦЭМ!$B$33:$B$776,G$366)+'СЕТ СН'!$F$16</f>
        <v>0</v>
      </c>
      <c r="H394" s="36">
        <f>SUMIFS(СВЦЭМ!$K$34:$K$777,СВЦЭМ!$A$34:$A$777,$A394,СВЦЭМ!$B$33:$B$776,H$366)+'СЕТ СН'!$F$16</f>
        <v>0</v>
      </c>
      <c r="I394" s="36">
        <f>SUMIFS(СВЦЭМ!$K$34:$K$777,СВЦЭМ!$A$34:$A$777,$A394,СВЦЭМ!$B$33:$B$776,I$366)+'СЕТ СН'!$F$16</f>
        <v>0</v>
      </c>
      <c r="J394" s="36">
        <f>SUMIFS(СВЦЭМ!$K$34:$K$777,СВЦЭМ!$A$34:$A$777,$A394,СВЦЭМ!$B$33:$B$776,J$366)+'СЕТ СН'!$F$16</f>
        <v>0</v>
      </c>
      <c r="K394" s="36">
        <f>SUMIFS(СВЦЭМ!$K$34:$K$777,СВЦЭМ!$A$34:$A$777,$A394,СВЦЭМ!$B$33:$B$776,K$366)+'СЕТ СН'!$F$16</f>
        <v>0</v>
      </c>
      <c r="L394" s="36">
        <f>SUMIFS(СВЦЭМ!$K$34:$K$777,СВЦЭМ!$A$34:$A$777,$A394,СВЦЭМ!$B$33:$B$776,L$366)+'СЕТ СН'!$F$16</f>
        <v>0</v>
      </c>
      <c r="M394" s="36">
        <f>SUMIFS(СВЦЭМ!$K$34:$K$777,СВЦЭМ!$A$34:$A$777,$A394,СВЦЭМ!$B$33:$B$776,M$366)+'СЕТ СН'!$F$16</f>
        <v>0</v>
      </c>
      <c r="N394" s="36">
        <f>SUMIFS(СВЦЭМ!$K$34:$K$777,СВЦЭМ!$A$34:$A$777,$A394,СВЦЭМ!$B$33:$B$776,N$366)+'СЕТ СН'!$F$16</f>
        <v>0</v>
      </c>
      <c r="O394" s="36">
        <f>SUMIFS(СВЦЭМ!$K$34:$K$777,СВЦЭМ!$A$34:$A$777,$A394,СВЦЭМ!$B$33:$B$776,O$366)+'СЕТ СН'!$F$16</f>
        <v>0</v>
      </c>
      <c r="P394" s="36">
        <f>SUMIFS(СВЦЭМ!$K$34:$K$777,СВЦЭМ!$A$34:$A$777,$A394,СВЦЭМ!$B$33:$B$776,P$366)+'СЕТ СН'!$F$16</f>
        <v>0</v>
      </c>
      <c r="Q394" s="36">
        <f>SUMIFS(СВЦЭМ!$K$34:$K$777,СВЦЭМ!$A$34:$A$777,$A394,СВЦЭМ!$B$33:$B$776,Q$366)+'СЕТ СН'!$F$16</f>
        <v>0</v>
      </c>
      <c r="R394" s="36">
        <f>SUMIFS(СВЦЭМ!$K$34:$K$777,СВЦЭМ!$A$34:$A$777,$A394,СВЦЭМ!$B$33:$B$776,R$366)+'СЕТ СН'!$F$16</f>
        <v>0</v>
      </c>
      <c r="S394" s="36">
        <f>SUMIFS(СВЦЭМ!$K$34:$K$777,СВЦЭМ!$A$34:$A$777,$A394,СВЦЭМ!$B$33:$B$776,S$366)+'СЕТ СН'!$F$16</f>
        <v>0</v>
      </c>
      <c r="T394" s="36">
        <f>SUMIFS(СВЦЭМ!$K$34:$K$777,СВЦЭМ!$A$34:$A$777,$A394,СВЦЭМ!$B$33:$B$776,T$366)+'СЕТ СН'!$F$16</f>
        <v>0</v>
      </c>
      <c r="U394" s="36">
        <f>SUMIFS(СВЦЭМ!$K$34:$K$777,СВЦЭМ!$A$34:$A$777,$A394,СВЦЭМ!$B$33:$B$776,U$366)+'СЕТ СН'!$F$16</f>
        <v>0</v>
      </c>
      <c r="V394" s="36">
        <f>SUMIFS(СВЦЭМ!$K$34:$K$777,СВЦЭМ!$A$34:$A$777,$A394,СВЦЭМ!$B$33:$B$776,V$366)+'СЕТ СН'!$F$16</f>
        <v>0</v>
      </c>
      <c r="W394" s="36">
        <f>SUMIFS(СВЦЭМ!$K$34:$K$777,СВЦЭМ!$A$34:$A$777,$A394,СВЦЭМ!$B$33:$B$776,W$366)+'СЕТ СН'!$F$16</f>
        <v>0</v>
      </c>
      <c r="X394" s="36">
        <f>SUMIFS(СВЦЭМ!$K$34:$K$777,СВЦЭМ!$A$34:$A$777,$A394,СВЦЭМ!$B$33:$B$776,X$366)+'СЕТ СН'!$F$16</f>
        <v>0</v>
      </c>
      <c r="Y394" s="36">
        <f>SUMIFS(СВЦЭМ!$K$34:$K$777,СВЦЭМ!$A$34:$A$777,$A394,СВЦЭМ!$B$33:$B$776,Y$366)+'СЕТ СН'!$F$16</f>
        <v>0</v>
      </c>
    </row>
    <row r="395" spans="1:26" ht="15.75" hidden="1" x14ac:dyDescent="0.2">
      <c r="A395" s="35">
        <f t="shared" si="10"/>
        <v>44194</v>
      </c>
      <c r="B395" s="36">
        <f>SUMIFS(СВЦЭМ!$K$34:$K$777,СВЦЭМ!$A$34:$A$777,$A395,СВЦЭМ!$B$33:$B$776,B$366)+'СЕТ СН'!$F$16</f>
        <v>0</v>
      </c>
      <c r="C395" s="36">
        <f>SUMIFS(СВЦЭМ!$K$34:$K$777,СВЦЭМ!$A$34:$A$777,$A395,СВЦЭМ!$B$33:$B$776,C$366)+'СЕТ СН'!$F$16</f>
        <v>0</v>
      </c>
      <c r="D395" s="36">
        <f>SUMIFS(СВЦЭМ!$K$34:$K$777,СВЦЭМ!$A$34:$A$777,$A395,СВЦЭМ!$B$33:$B$776,D$366)+'СЕТ СН'!$F$16</f>
        <v>0</v>
      </c>
      <c r="E395" s="36">
        <f>SUMIFS(СВЦЭМ!$K$34:$K$777,СВЦЭМ!$A$34:$A$777,$A395,СВЦЭМ!$B$33:$B$776,E$366)+'СЕТ СН'!$F$16</f>
        <v>0</v>
      </c>
      <c r="F395" s="36">
        <f>SUMIFS(СВЦЭМ!$K$34:$K$777,СВЦЭМ!$A$34:$A$777,$A395,СВЦЭМ!$B$33:$B$776,F$366)+'СЕТ СН'!$F$16</f>
        <v>0</v>
      </c>
      <c r="G395" s="36">
        <f>SUMIFS(СВЦЭМ!$K$34:$K$777,СВЦЭМ!$A$34:$A$777,$A395,СВЦЭМ!$B$33:$B$776,G$366)+'СЕТ СН'!$F$16</f>
        <v>0</v>
      </c>
      <c r="H395" s="36">
        <f>SUMIFS(СВЦЭМ!$K$34:$K$777,СВЦЭМ!$A$34:$A$777,$A395,СВЦЭМ!$B$33:$B$776,H$366)+'СЕТ СН'!$F$16</f>
        <v>0</v>
      </c>
      <c r="I395" s="36">
        <f>SUMIFS(СВЦЭМ!$K$34:$K$777,СВЦЭМ!$A$34:$A$777,$A395,СВЦЭМ!$B$33:$B$776,I$366)+'СЕТ СН'!$F$16</f>
        <v>0</v>
      </c>
      <c r="J395" s="36">
        <f>SUMIFS(СВЦЭМ!$K$34:$K$777,СВЦЭМ!$A$34:$A$777,$A395,СВЦЭМ!$B$33:$B$776,J$366)+'СЕТ СН'!$F$16</f>
        <v>0</v>
      </c>
      <c r="K395" s="36">
        <f>SUMIFS(СВЦЭМ!$K$34:$K$777,СВЦЭМ!$A$34:$A$777,$A395,СВЦЭМ!$B$33:$B$776,K$366)+'СЕТ СН'!$F$16</f>
        <v>0</v>
      </c>
      <c r="L395" s="36">
        <f>SUMIFS(СВЦЭМ!$K$34:$K$777,СВЦЭМ!$A$34:$A$777,$A395,СВЦЭМ!$B$33:$B$776,L$366)+'СЕТ СН'!$F$16</f>
        <v>0</v>
      </c>
      <c r="M395" s="36">
        <f>SUMIFS(СВЦЭМ!$K$34:$K$777,СВЦЭМ!$A$34:$A$777,$A395,СВЦЭМ!$B$33:$B$776,M$366)+'СЕТ СН'!$F$16</f>
        <v>0</v>
      </c>
      <c r="N395" s="36">
        <f>SUMIFS(СВЦЭМ!$K$34:$K$777,СВЦЭМ!$A$34:$A$777,$A395,СВЦЭМ!$B$33:$B$776,N$366)+'СЕТ СН'!$F$16</f>
        <v>0</v>
      </c>
      <c r="O395" s="36">
        <f>SUMIFS(СВЦЭМ!$K$34:$K$777,СВЦЭМ!$A$34:$A$777,$A395,СВЦЭМ!$B$33:$B$776,O$366)+'СЕТ СН'!$F$16</f>
        <v>0</v>
      </c>
      <c r="P395" s="36">
        <f>SUMIFS(СВЦЭМ!$K$34:$K$777,СВЦЭМ!$A$34:$A$777,$A395,СВЦЭМ!$B$33:$B$776,P$366)+'СЕТ СН'!$F$16</f>
        <v>0</v>
      </c>
      <c r="Q395" s="36">
        <f>SUMIFS(СВЦЭМ!$K$34:$K$777,СВЦЭМ!$A$34:$A$777,$A395,СВЦЭМ!$B$33:$B$776,Q$366)+'СЕТ СН'!$F$16</f>
        <v>0</v>
      </c>
      <c r="R395" s="36">
        <f>SUMIFS(СВЦЭМ!$K$34:$K$777,СВЦЭМ!$A$34:$A$777,$A395,СВЦЭМ!$B$33:$B$776,R$366)+'СЕТ СН'!$F$16</f>
        <v>0</v>
      </c>
      <c r="S395" s="36">
        <f>SUMIFS(СВЦЭМ!$K$34:$K$777,СВЦЭМ!$A$34:$A$777,$A395,СВЦЭМ!$B$33:$B$776,S$366)+'СЕТ СН'!$F$16</f>
        <v>0</v>
      </c>
      <c r="T395" s="36">
        <f>SUMIFS(СВЦЭМ!$K$34:$K$777,СВЦЭМ!$A$34:$A$777,$A395,СВЦЭМ!$B$33:$B$776,T$366)+'СЕТ СН'!$F$16</f>
        <v>0</v>
      </c>
      <c r="U395" s="36">
        <f>SUMIFS(СВЦЭМ!$K$34:$K$777,СВЦЭМ!$A$34:$A$777,$A395,СВЦЭМ!$B$33:$B$776,U$366)+'СЕТ СН'!$F$16</f>
        <v>0</v>
      </c>
      <c r="V395" s="36">
        <f>SUMIFS(СВЦЭМ!$K$34:$K$777,СВЦЭМ!$A$34:$A$777,$A395,СВЦЭМ!$B$33:$B$776,V$366)+'СЕТ СН'!$F$16</f>
        <v>0</v>
      </c>
      <c r="W395" s="36">
        <f>SUMIFS(СВЦЭМ!$K$34:$K$777,СВЦЭМ!$A$34:$A$777,$A395,СВЦЭМ!$B$33:$B$776,W$366)+'СЕТ СН'!$F$16</f>
        <v>0</v>
      </c>
      <c r="X395" s="36">
        <f>SUMIFS(СВЦЭМ!$K$34:$K$777,СВЦЭМ!$A$34:$A$777,$A395,СВЦЭМ!$B$33:$B$776,X$366)+'СЕТ СН'!$F$16</f>
        <v>0</v>
      </c>
      <c r="Y395" s="36">
        <f>SUMIFS(СВЦЭМ!$K$34:$K$777,СВЦЭМ!$A$34:$A$777,$A395,СВЦЭМ!$B$33:$B$776,Y$366)+'СЕТ СН'!$F$16</f>
        <v>0</v>
      </c>
    </row>
    <row r="396" spans="1:26" ht="15.75" hidden="1" x14ac:dyDescent="0.2">
      <c r="A396" s="35">
        <f t="shared" si="10"/>
        <v>44195</v>
      </c>
      <c r="B396" s="36">
        <f>SUMIFS(СВЦЭМ!$K$34:$K$777,СВЦЭМ!$A$34:$A$777,$A396,СВЦЭМ!$B$33:$B$776,B$366)+'СЕТ СН'!$F$16</f>
        <v>0</v>
      </c>
      <c r="C396" s="36">
        <f>SUMIFS(СВЦЭМ!$K$34:$K$777,СВЦЭМ!$A$34:$A$777,$A396,СВЦЭМ!$B$33:$B$776,C$366)+'СЕТ СН'!$F$16</f>
        <v>0</v>
      </c>
      <c r="D396" s="36">
        <f>SUMIFS(СВЦЭМ!$K$34:$K$777,СВЦЭМ!$A$34:$A$777,$A396,СВЦЭМ!$B$33:$B$776,D$366)+'СЕТ СН'!$F$16</f>
        <v>0</v>
      </c>
      <c r="E396" s="36">
        <f>SUMIFS(СВЦЭМ!$K$34:$K$777,СВЦЭМ!$A$34:$A$777,$A396,СВЦЭМ!$B$33:$B$776,E$366)+'СЕТ СН'!$F$16</f>
        <v>0</v>
      </c>
      <c r="F396" s="36">
        <f>SUMIFS(СВЦЭМ!$K$34:$K$777,СВЦЭМ!$A$34:$A$777,$A396,СВЦЭМ!$B$33:$B$776,F$366)+'СЕТ СН'!$F$16</f>
        <v>0</v>
      </c>
      <c r="G396" s="36">
        <f>SUMIFS(СВЦЭМ!$K$34:$K$777,СВЦЭМ!$A$34:$A$777,$A396,СВЦЭМ!$B$33:$B$776,G$366)+'СЕТ СН'!$F$16</f>
        <v>0</v>
      </c>
      <c r="H396" s="36">
        <f>SUMIFS(СВЦЭМ!$K$34:$K$777,СВЦЭМ!$A$34:$A$777,$A396,СВЦЭМ!$B$33:$B$776,H$366)+'СЕТ СН'!$F$16</f>
        <v>0</v>
      </c>
      <c r="I396" s="36">
        <f>SUMIFS(СВЦЭМ!$K$34:$K$777,СВЦЭМ!$A$34:$A$777,$A396,СВЦЭМ!$B$33:$B$776,I$366)+'СЕТ СН'!$F$16</f>
        <v>0</v>
      </c>
      <c r="J396" s="36">
        <f>SUMIFS(СВЦЭМ!$K$34:$K$777,СВЦЭМ!$A$34:$A$777,$A396,СВЦЭМ!$B$33:$B$776,J$366)+'СЕТ СН'!$F$16</f>
        <v>0</v>
      </c>
      <c r="K396" s="36">
        <f>SUMIFS(СВЦЭМ!$K$34:$K$777,СВЦЭМ!$A$34:$A$777,$A396,СВЦЭМ!$B$33:$B$776,K$366)+'СЕТ СН'!$F$16</f>
        <v>0</v>
      </c>
      <c r="L396" s="36">
        <f>SUMIFS(СВЦЭМ!$K$34:$K$777,СВЦЭМ!$A$34:$A$777,$A396,СВЦЭМ!$B$33:$B$776,L$366)+'СЕТ СН'!$F$16</f>
        <v>0</v>
      </c>
      <c r="M396" s="36">
        <f>SUMIFS(СВЦЭМ!$K$34:$K$777,СВЦЭМ!$A$34:$A$777,$A396,СВЦЭМ!$B$33:$B$776,M$366)+'СЕТ СН'!$F$16</f>
        <v>0</v>
      </c>
      <c r="N396" s="36">
        <f>SUMIFS(СВЦЭМ!$K$34:$K$777,СВЦЭМ!$A$34:$A$777,$A396,СВЦЭМ!$B$33:$B$776,N$366)+'СЕТ СН'!$F$16</f>
        <v>0</v>
      </c>
      <c r="O396" s="36">
        <f>SUMIFS(СВЦЭМ!$K$34:$K$777,СВЦЭМ!$A$34:$A$777,$A396,СВЦЭМ!$B$33:$B$776,O$366)+'СЕТ СН'!$F$16</f>
        <v>0</v>
      </c>
      <c r="P396" s="36">
        <f>SUMIFS(СВЦЭМ!$K$34:$K$777,СВЦЭМ!$A$34:$A$777,$A396,СВЦЭМ!$B$33:$B$776,P$366)+'СЕТ СН'!$F$16</f>
        <v>0</v>
      </c>
      <c r="Q396" s="36">
        <f>SUMIFS(СВЦЭМ!$K$34:$K$777,СВЦЭМ!$A$34:$A$777,$A396,СВЦЭМ!$B$33:$B$776,Q$366)+'СЕТ СН'!$F$16</f>
        <v>0</v>
      </c>
      <c r="R396" s="36">
        <f>SUMIFS(СВЦЭМ!$K$34:$K$777,СВЦЭМ!$A$34:$A$777,$A396,СВЦЭМ!$B$33:$B$776,R$366)+'СЕТ СН'!$F$16</f>
        <v>0</v>
      </c>
      <c r="S396" s="36">
        <f>SUMIFS(СВЦЭМ!$K$34:$K$777,СВЦЭМ!$A$34:$A$777,$A396,СВЦЭМ!$B$33:$B$776,S$366)+'СЕТ СН'!$F$16</f>
        <v>0</v>
      </c>
      <c r="T396" s="36">
        <f>SUMIFS(СВЦЭМ!$K$34:$K$777,СВЦЭМ!$A$34:$A$777,$A396,СВЦЭМ!$B$33:$B$776,T$366)+'СЕТ СН'!$F$16</f>
        <v>0</v>
      </c>
      <c r="U396" s="36">
        <f>SUMIFS(СВЦЭМ!$K$34:$K$777,СВЦЭМ!$A$34:$A$777,$A396,СВЦЭМ!$B$33:$B$776,U$366)+'СЕТ СН'!$F$16</f>
        <v>0</v>
      </c>
      <c r="V396" s="36">
        <f>SUMIFS(СВЦЭМ!$K$34:$K$777,СВЦЭМ!$A$34:$A$777,$A396,СВЦЭМ!$B$33:$B$776,V$366)+'СЕТ СН'!$F$16</f>
        <v>0</v>
      </c>
      <c r="W396" s="36">
        <f>SUMIFS(СВЦЭМ!$K$34:$K$777,СВЦЭМ!$A$34:$A$777,$A396,СВЦЭМ!$B$33:$B$776,W$366)+'СЕТ СН'!$F$16</f>
        <v>0</v>
      </c>
      <c r="X396" s="36">
        <f>SUMIFS(СВЦЭМ!$K$34:$K$777,СВЦЭМ!$A$34:$A$777,$A396,СВЦЭМ!$B$33:$B$776,X$366)+'СЕТ СН'!$F$16</f>
        <v>0</v>
      </c>
      <c r="Y396" s="36">
        <f>SUMIFS(СВЦЭМ!$K$34:$K$777,СВЦЭМ!$A$34:$A$777,$A396,СВЦЭМ!$B$33:$B$776,Y$366)+'СЕТ СН'!$F$16</f>
        <v>0</v>
      </c>
    </row>
    <row r="397" spans="1:26" ht="15.75" hidden="1" x14ac:dyDescent="0.2">
      <c r="A397" s="35">
        <f t="shared" si="10"/>
        <v>44196</v>
      </c>
      <c r="B397" s="36">
        <f>SUMIFS(СВЦЭМ!$K$34:$K$777,СВЦЭМ!$A$34:$A$777,$A397,СВЦЭМ!$B$33:$B$776,B$366)+'СЕТ СН'!$F$16</f>
        <v>0</v>
      </c>
      <c r="C397" s="36">
        <f>SUMIFS(СВЦЭМ!$K$34:$K$777,СВЦЭМ!$A$34:$A$777,$A397,СВЦЭМ!$B$33:$B$776,C$366)+'СЕТ СН'!$F$16</f>
        <v>0</v>
      </c>
      <c r="D397" s="36">
        <f>SUMIFS(СВЦЭМ!$K$34:$K$777,СВЦЭМ!$A$34:$A$777,$A397,СВЦЭМ!$B$33:$B$776,D$366)+'СЕТ СН'!$F$16</f>
        <v>0</v>
      </c>
      <c r="E397" s="36">
        <f>SUMIFS(СВЦЭМ!$K$34:$K$777,СВЦЭМ!$A$34:$A$777,$A397,СВЦЭМ!$B$33:$B$776,E$366)+'СЕТ СН'!$F$16</f>
        <v>0</v>
      </c>
      <c r="F397" s="36">
        <f>SUMIFS(СВЦЭМ!$K$34:$K$777,СВЦЭМ!$A$34:$A$777,$A397,СВЦЭМ!$B$33:$B$776,F$366)+'СЕТ СН'!$F$16</f>
        <v>0</v>
      </c>
      <c r="G397" s="36">
        <f>SUMIFS(СВЦЭМ!$K$34:$K$777,СВЦЭМ!$A$34:$A$777,$A397,СВЦЭМ!$B$33:$B$776,G$366)+'СЕТ СН'!$F$16</f>
        <v>0</v>
      </c>
      <c r="H397" s="36">
        <f>SUMIFS(СВЦЭМ!$K$34:$K$777,СВЦЭМ!$A$34:$A$777,$A397,СВЦЭМ!$B$33:$B$776,H$366)+'СЕТ СН'!$F$16</f>
        <v>0</v>
      </c>
      <c r="I397" s="36">
        <f>SUMIFS(СВЦЭМ!$K$34:$K$777,СВЦЭМ!$A$34:$A$777,$A397,СВЦЭМ!$B$33:$B$776,I$366)+'СЕТ СН'!$F$16</f>
        <v>0</v>
      </c>
      <c r="J397" s="36">
        <f>SUMIFS(СВЦЭМ!$K$34:$K$777,СВЦЭМ!$A$34:$A$777,$A397,СВЦЭМ!$B$33:$B$776,J$366)+'СЕТ СН'!$F$16</f>
        <v>0</v>
      </c>
      <c r="K397" s="36">
        <f>SUMIFS(СВЦЭМ!$K$34:$K$777,СВЦЭМ!$A$34:$A$777,$A397,СВЦЭМ!$B$33:$B$776,K$366)+'СЕТ СН'!$F$16</f>
        <v>0</v>
      </c>
      <c r="L397" s="36">
        <f>SUMIFS(СВЦЭМ!$K$34:$K$777,СВЦЭМ!$A$34:$A$777,$A397,СВЦЭМ!$B$33:$B$776,L$366)+'СЕТ СН'!$F$16</f>
        <v>0</v>
      </c>
      <c r="M397" s="36">
        <f>SUMIFS(СВЦЭМ!$K$34:$K$777,СВЦЭМ!$A$34:$A$777,$A397,СВЦЭМ!$B$33:$B$776,M$366)+'СЕТ СН'!$F$16</f>
        <v>0</v>
      </c>
      <c r="N397" s="36">
        <f>SUMIFS(СВЦЭМ!$K$34:$K$777,СВЦЭМ!$A$34:$A$777,$A397,СВЦЭМ!$B$33:$B$776,N$366)+'СЕТ СН'!$F$16</f>
        <v>0</v>
      </c>
      <c r="O397" s="36">
        <f>SUMIFS(СВЦЭМ!$K$34:$K$777,СВЦЭМ!$A$34:$A$777,$A397,СВЦЭМ!$B$33:$B$776,O$366)+'СЕТ СН'!$F$16</f>
        <v>0</v>
      </c>
      <c r="P397" s="36">
        <f>SUMIFS(СВЦЭМ!$K$34:$K$777,СВЦЭМ!$A$34:$A$777,$A397,СВЦЭМ!$B$33:$B$776,P$366)+'СЕТ СН'!$F$16</f>
        <v>0</v>
      </c>
      <c r="Q397" s="36">
        <f>SUMIFS(СВЦЭМ!$K$34:$K$777,СВЦЭМ!$A$34:$A$777,$A397,СВЦЭМ!$B$33:$B$776,Q$366)+'СЕТ СН'!$F$16</f>
        <v>0</v>
      </c>
      <c r="R397" s="36">
        <f>SUMIFS(СВЦЭМ!$K$34:$K$777,СВЦЭМ!$A$34:$A$777,$A397,СВЦЭМ!$B$33:$B$776,R$366)+'СЕТ СН'!$F$16</f>
        <v>0</v>
      </c>
      <c r="S397" s="36">
        <f>SUMIFS(СВЦЭМ!$K$34:$K$777,СВЦЭМ!$A$34:$A$777,$A397,СВЦЭМ!$B$33:$B$776,S$366)+'СЕТ СН'!$F$16</f>
        <v>0</v>
      </c>
      <c r="T397" s="36">
        <f>SUMIFS(СВЦЭМ!$K$34:$K$777,СВЦЭМ!$A$34:$A$777,$A397,СВЦЭМ!$B$33:$B$776,T$366)+'СЕТ СН'!$F$16</f>
        <v>0</v>
      </c>
      <c r="U397" s="36">
        <f>SUMIFS(СВЦЭМ!$K$34:$K$777,СВЦЭМ!$A$34:$A$777,$A397,СВЦЭМ!$B$33:$B$776,U$366)+'СЕТ СН'!$F$16</f>
        <v>0</v>
      </c>
      <c r="V397" s="36">
        <f>SUMIFS(СВЦЭМ!$K$34:$K$777,СВЦЭМ!$A$34:$A$777,$A397,СВЦЭМ!$B$33:$B$776,V$366)+'СЕТ СН'!$F$16</f>
        <v>0</v>
      </c>
      <c r="W397" s="36">
        <f>SUMIFS(СВЦЭМ!$K$34:$K$777,СВЦЭМ!$A$34:$A$777,$A397,СВЦЭМ!$B$33:$B$776,W$366)+'СЕТ СН'!$F$16</f>
        <v>0</v>
      </c>
      <c r="X397" s="36">
        <f>SUMIFS(СВЦЭМ!$K$34:$K$777,СВЦЭМ!$A$34:$A$777,$A397,СВЦЭМ!$B$33:$B$776,X$366)+'СЕТ СН'!$F$16</f>
        <v>0</v>
      </c>
      <c r="Y397" s="36">
        <f>SUMIFS(СВЦЭМ!$K$34:$K$777,СВЦЭМ!$A$34:$A$777,$A397,СВЦЭМ!$B$33:$B$776,Y$366)+'СЕТ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6" t="s">
        <v>7</v>
      </c>
      <c r="B399" s="130" t="s">
        <v>121</v>
      </c>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2"/>
    </row>
    <row r="400" spans="1:26" ht="12.75" hidden="1" customHeight="1" x14ac:dyDescent="0.2">
      <c r="A400" s="137"/>
      <c r="B400" s="133"/>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5"/>
    </row>
    <row r="401" spans="1:27" s="46" customFormat="1" ht="12.75" hidden="1" customHeight="1" x14ac:dyDescent="0.2">
      <c r="A401" s="138"/>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01.12.2020</v>
      </c>
      <c r="B402" s="36">
        <f>SUMIFS(СВЦЭМ!$L$34:$L$777,СВЦЭМ!$A$34:$A$777,$A402,СВЦЭМ!$B$33:$B$776,B$401)+'СЕТ СН'!$F$16</f>
        <v>0</v>
      </c>
      <c r="C402" s="36">
        <f>SUMIFS(СВЦЭМ!$L$34:$L$777,СВЦЭМ!$A$34:$A$777,$A402,СВЦЭМ!$B$33:$B$776,C$401)+'СЕТ СН'!$F$16</f>
        <v>0</v>
      </c>
      <c r="D402" s="36">
        <f>SUMIFS(СВЦЭМ!$L$34:$L$777,СВЦЭМ!$A$34:$A$777,$A402,СВЦЭМ!$B$33:$B$776,D$401)+'СЕТ СН'!$F$16</f>
        <v>0</v>
      </c>
      <c r="E402" s="36">
        <f>SUMIFS(СВЦЭМ!$L$34:$L$777,СВЦЭМ!$A$34:$A$777,$A402,СВЦЭМ!$B$33:$B$776,E$401)+'СЕТ СН'!$F$16</f>
        <v>0</v>
      </c>
      <c r="F402" s="36">
        <f>SUMIFS(СВЦЭМ!$L$34:$L$777,СВЦЭМ!$A$34:$A$777,$A402,СВЦЭМ!$B$33:$B$776,F$401)+'СЕТ СН'!$F$16</f>
        <v>0</v>
      </c>
      <c r="G402" s="36">
        <f>SUMIFS(СВЦЭМ!$L$34:$L$777,СВЦЭМ!$A$34:$A$777,$A402,СВЦЭМ!$B$33:$B$776,G$401)+'СЕТ СН'!$F$16</f>
        <v>0</v>
      </c>
      <c r="H402" s="36">
        <f>SUMIFS(СВЦЭМ!$L$34:$L$777,СВЦЭМ!$A$34:$A$777,$A402,СВЦЭМ!$B$33:$B$776,H$401)+'СЕТ СН'!$F$16</f>
        <v>0</v>
      </c>
      <c r="I402" s="36">
        <f>SUMIFS(СВЦЭМ!$L$34:$L$777,СВЦЭМ!$A$34:$A$777,$A402,СВЦЭМ!$B$33:$B$776,I$401)+'СЕТ СН'!$F$16</f>
        <v>0</v>
      </c>
      <c r="J402" s="36">
        <f>SUMIFS(СВЦЭМ!$L$34:$L$777,СВЦЭМ!$A$34:$A$777,$A402,СВЦЭМ!$B$33:$B$776,J$401)+'СЕТ СН'!$F$16</f>
        <v>0</v>
      </c>
      <c r="K402" s="36">
        <f>SUMIFS(СВЦЭМ!$L$34:$L$777,СВЦЭМ!$A$34:$A$777,$A402,СВЦЭМ!$B$33:$B$776,K$401)+'СЕТ СН'!$F$16</f>
        <v>0</v>
      </c>
      <c r="L402" s="36">
        <f>SUMIFS(СВЦЭМ!$L$34:$L$777,СВЦЭМ!$A$34:$A$777,$A402,СВЦЭМ!$B$33:$B$776,L$401)+'СЕТ СН'!$F$16</f>
        <v>0</v>
      </c>
      <c r="M402" s="36">
        <f>SUMIFS(СВЦЭМ!$L$34:$L$777,СВЦЭМ!$A$34:$A$777,$A402,СВЦЭМ!$B$33:$B$776,M$401)+'СЕТ СН'!$F$16</f>
        <v>0</v>
      </c>
      <c r="N402" s="36">
        <f>SUMIFS(СВЦЭМ!$L$34:$L$777,СВЦЭМ!$A$34:$A$777,$A402,СВЦЭМ!$B$33:$B$776,N$401)+'СЕТ СН'!$F$16</f>
        <v>0</v>
      </c>
      <c r="O402" s="36">
        <f>SUMIFS(СВЦЭМ!$L$34:$L$777,СВЦЭМ!$A$34:$A$777,$A402,СВЦЭМ!$B$33:$B$776,O$401)+'СЕТ СН'!$F$16</f>
        <v>0</v>
      </c>
      <c r="P402" s="36">
        <f>SUMIFS(СВЦЭМ!$L$34:$L$777,СВЦЭМ!$A$34:$A$777,$A402,СВЦЭМ!$B$33:$B$776,P$401)+'СЕТ СН'!$F$16</f>
        <v>0</v>
      </c>
      <c r="Q402" s="36">
        <f>SUMIFS(СВЦЭМ!$L$34:$L$777,СВЦЭМ!$A$34:$A$777,$A402,СВЦЭМ!$B$33:$B$776,Q$401)+'СЕТ СН'!$F$16</f>
        <v>0</v>
      </c>
      <c r="R402" s="36">
        <f>SUMIFS(СВЦЭМ!$L$34:$L$777,СВЦЭМ!$A$34:$A$777,$A402,СВЦЭМ!$B$33:$B$776,R$401)+'СЕТ СН'!$F$16</f>
        <v>0</v>
      </c>
      <c r="S402" s="36">
        <f>SUMIFS(СВЦЭМ!$L$34:$L$777,СВЦЭМ!$A$34:$A$777,$A402,СВЦЭМ!$B$33:$B$776,S$401)+'СЕТ СН'!$F$16</f>
        <v>0</v>
      </c>
      <c r="T402" s="36">
        <f>SUMIFS(СВЦЭМ!$L$34:$L$777,СВЦЭМ!$A$34:$A$777,$A402,СВЦЭМ!$B$33:$B$776,T$401)+'СЕТ СН'!$F$16</f>
        <v>0</v>
      </c>
      <c r="U402" s="36">
        <f>SUMIFS(СВЦЭМ!$L$34:$L$777,СВЦЭМ!$A$34:$A$777,$A402,СВЦЭМ!$B$33:$B$776,U$401)+'СЕТ СН'!$F$16</f>
        <v>0</v>
      </c>
      <c r="V402" s="36">
        <f>SUMIFS(СВЦЭМ!$L$34:$L$777,СВЦЭМ!$A$34:$A$777,$A402,СВЦЭМ!$B$33:$B$776,V$401)+'СЕТ СН'!$F$16</f>
        <v>0</v>
      </c>
      <c r="W402" s="36">
        <f>SUMIFS(СВЦЭМ!$L$34:$L$777,СВЦЭМ!$A$34:$A$777,$A402,СВЦЭМ!$B$33:$B$776,W$401)+'СЕТ СН'!$F$16</f>
        <v>0</v>
      </c>
      <c r="X402" s="36">
        <f>SUMIFS(СВЦЭМ!$L$34:$L$777,СВЦЭМ!$A$34:$A$777,$A402,СВЦЭМ!$B$33:$B$776,X$401)+'СЕТ СН'!$F$16</f>
        <v>0</v>
      </c>
      <c r="Y402" s="36">
        <f>SUMIFS(СВЦЭМ!$L$34:$L$777,СВЦЭМ!$A$34:$A$777,$A402,СВЦЭМ!$B$33:$B$776,Y$401)+'СЕТ СН'!$F$16</f>
        <v>0</v>
      </c>
      <c r="AA402" s="45"/>
    </row>
    <row r="403" spans="1:27" ht="15.75" hidden="1" x14ac:dyDescent="0.2">
      <c r="A403" s="35">
        <f>A402+1</f>
        <v>44167</v>
      </c>
      <c r="B403" s="36">
        <f>SUMIFS(СВЦЭМ!$L$34:$L$777,СВЦЭМ!$A$34:$A$777,$A403,СВЦЭМ!$B$33:$B$776,B$401)+'СЕТ СН'!$F$16</f>
        <v>0</v>
      </c>
      <c r="C403" s="36">
        <f>SUMIFS(СВЦЭМ!$L$34:$L$777,СВЦЭМ!$A$34:$A$777,$A403,СВЦЭМ!$B$33:$B$776,C$401)+'СЕТ СН'!$F$16</f>
        <v>0</v>
      </c>
      <c r="D403" s="36">
        <f>SUMIFS(СВЦЭМ!$L$34:$L$777,СВЦЭМ!$A$34:$A$777,$A403,СВЦЭМ!$B$33:$B$776,D$401)+'СЕТ СН'!$F$16</f>
        <v>0</v>
      </c>
      <c r="E403" s="36">
        <f>SUMIFS(СВЦЭМ!$L$34:$L$777,СВЦЭМ!$A$34:$A$777,$A403,СВЦЭМ!$B$33:$B$776,E$401)+'СЕТ СН'!$F$16</f>
        <v>0</v>
      </c>
      <c r="F403" s="36">
        <f>SUMIFS(СВЦЭМ!$L$34:$L$777,СВЦЭМ!$A$34:$A$777,$A403,СВЦЭМ!$B$33:$B$776,F$401)+'СЕТ СН'!$F$16</f>
        <v>0</v>
      </c>
      <c r="G403" s="36">
        <f>SUMIFS(СВЦЭМ!$L$34:$L$777,СВЦЭМ!$A$34:$A$777,$A403,СВЦЭМ!$B$33:$B$776,G$401)+'СЕТ СН'!$F$16</f>
        <v>0</v>
      </c>
      <c r="H403" s="36">
        <f>SUMIFS(СВЦЭМ!$L$34:$L$777,СВЦЭМ!$A$34:$A$777,$A403,СВЦЭМ!$B$33:$B$776,H$401)+'СЕТ СН'!$F$16</f>
        <v>0</v>
      </c>
      <c r="I403" s="36">
        <f>SUMIFS(СВЦЭМ!$L$34:$L$777,СВЦЭМ!$A$34:$A$777,$A403,СВЦЭМ!$B$33:$B$776,I$401)+'СЕТ СН'!$F$16</f>
        <v>0</v>
      </c>
      <c r="J403" s="36">
        <f>SUMIFS(СВЦЭМ!$L$34:$L$777,СВЦЭМ!$A$34:$A$777,$A403,СВЦЭМ!$B$33:$B$776,J$401)+'СЕТ СН'!$F$16</f>
        <v>0</v>
      </c>
      <c r="K403" s="36">
        <f>SUMIFS(СВЦЭМ!$L$34:$L$777,СВЦЭМ!$A$34:$A$777,$A403,СВЦЭМ!$B$33:$B$776,K$401)+'СЕТ СН'!$F$16</f>
        <v>0</v>
      </c>
      <c r="L403" s="36">
        <f>SUMIFS(СВЦЭМ!$L$34:$L$777,СВЦЭМ!$A$34:$A$777,$A403,СВЦЭМ!$B$33:$B$776,L$401)+'СЕТ СН'!$F$16</f>
        <v>0</v>
      </c>
      <c r="M403" s="36">
        <f>SUMIFS(СВЦЭМ!$L$34:$L$777,СВЦЭМ!$A$34:$A$777,$A403,СВЦЭМ!$B$33:$B$776,M$401)+'СЕТ СН'!$F$16</f>
        <v>0</v>
      </c>
      <c r="N403" s="36">
        <f>SUMIFS(СВЦЭМ!$L$34:$L$777,СВЦЭМ!$A$34:$A$777,$A403,СВЦЭМ!$B$33:$B$776,N$401)+'СЕТ СН'!$F$16</f>
        <v>0</v>
      </c>
      <c r="O403" s="36">
        <f>SUMIFS(СВЦЭМ!$L$34:$L$777,СВЦЭМ!$A$34:$A$777,$A403,СВЦЭМ!$B$33:$B$776,O$401)+'СЕТ СН'!$F$16</f>
        <v>0</v>
      </c>
      <c r="P403" s="36">
        <f>SUMIFS(СВЦЭМ!$L$34:$L$777,СВЦЭМ!$A$34:$A$777,$A403,СВЦЭМ!$B$33:$B$776,P$401)+'СЕТ СН'!$F$16</f>
        <v>0</v>
      </c>
      <c r="Q403" s="36">
        <f>SUMIFS(СВЦЭМ!$L$34:$L$777,СВЦЭМ!$A$34:$A$777,$A403,СВЦЭМ!$B$33:$B$776,Q$401)+'СЕТ СН'!$F$16</f>
        <v>0</v>
      </c>
      <c r="R403" s="36">
        <f>SUMIFS(СВЦЭМ!$L$34:$L$777,СВЦЭМ!$A$34:$A$777,$A403,СВЦЭМ!$B$33:$B$776,R$401)+'СЕТ СН'!$F$16</f>
        <v>0</v>
      </c>
      <c r="S403" s="36">
        <f>SUMIFS(СВЦЭМ!$L$34:$L$777,СВЦЭМ!$A$34:$A$777,$A403,СВЦЭМ!$B$33:$B$776,S$401)+'СЕТ СН'!$F$16</f>
        <v>0</v>
      </c>
      <c r="T403" s="36">
        <f>SUMIFS(СВЦЭМ!$L$34:$L$777,СВЦЭМ!$A$34:$A$777,$A403,СВЦЭМ!$B$33:$B$776,T$401)+'СЕТ СН'!$F$16</f>
        <v>0</v>
      </c>
      <c r="U403" s="36">
        <f>SUMIFS(СВЦЭМ!$L$34:$L$777,СВЦЭМ!$A$34:$A$777,$A403,СВЦЭМ!$B$33:$B$776,U$401)+'СЕТ СН'!$F$16</f>
        <v>0</v>
      </c>
      <c r="V403" s="36">
        <f>SUMIFS(СВЦЭМ!$L$34:$L$777,СВЦЭМ!$A$34:$A$777,$A403,СВЦЭМ!$B$33:$B$776,V$401)+'СЕТ СН'!$F$16</f>
        <v>0</v>
      </c>
      <c r="W403" s="36">
        <f>SUMIFS(СВЦЭМ!$L$34:$L$777,СВЦЭМ!$A$34:$A$777,$A403,СВЦЭМ!$B$33:$B$776,W$401)+'СЕТ СН'!$F$16</f>
        <v>0</v>
      </c>
      <c r="X403" s="36">
        <f>SUMIFS(СВЦЭМ!$L$34:$L$777,СВЦЭМ!$A$34:$A$777,$A403,СВЦЭМ!$B$33:$B$776,X$401)+'СЕТ СН'!$F$16</f>
        <v>0</v>
      </c>
      <c r="Y403" s="36">
        <f>SUMIFS(СВЦЭМ!$L$34:$L$777,СВЦЭМ!$A$34:$A$777,$A403,СВЦЭМ!$B$33:$B$776,Y$401)+'СЕТ СН'!$F$16</f>
        <v>0</v>
      </c>
    </row>
    <row r="404" spans="1:27" ht="15.75" hidden="1" x14ac:dyDescent="0.2">
      <c r="A404" s="35">
        <f t="shared" ref="A404:A432" si="11">A403+1</f>
        <v>44168</v>
      </c>
      <c r="B404" s="36">
        <f>SUMIFS(СВЦЭМ!$L$34:$L$777,СВЦЭМ!$A$34:$A$777,$A404,СВЦЭМ!$B$33:$B$776,B$401)+'СЕТ СН'!$F$16</f>
        <v>0</v>
      </c>
      <c r="C404" s="36">
        <f>SUMIFS(СВЦЭМ!$L$34:$L$777,СВЦЭМ!$A$34:$A$777,$A404,СВЦЭМ!$B$33:$B$776,C$401)+'СЕТ СН'!$F$16</f>
        <v>0</v>
      </c>
      <c r="D404" s="36">
        <f>SUMIFS(СВЦЭМ!$L$34:$L$777,СВЦЭМ!$A$34:$A$777,$A404,СВЦЭМ!$B$33:$B$776,D$401)+'СЕТ СН'!$F$16</f>
        <v>0</v>
      </c>
      <c r="E404" s="36">
        <f>SUMIFS(СВЦЭМ!$L$34:$L$777,СВЦЭМ!$A$34:$A$777,$A404,СВЦЭМ!$B$33:$B$776,E$401)+'СЕТ СН'!$F$16</f>
        <v>0</v>
      </c>
      <c r="F404" s="36">
        <f>SUMIFS(СВЦЭМ!$L$34:$L$777,СВЦЭМ!$A$34:$A$777,$A404,СВЦЭМ!$B$33:$B$776,F$401)+'СЕТ СН'!$F$16</f>
        <v>0</v>
      </c>
      <c r="G404" s="36">
        <f>SUMIFS(СВЦЭМ!$L$34:$L$777,СВЦЭМ!$A$34:$A$777,$A404,СВЦЭМ!$B$33:$B$776,G$401)+'СЕТ СН'!$F$16</f>
        <v>0</v>
      </c>
      <c r="H404" s="36">
        <f>SUMIFS(СВЦЭМ!$L$34:$L$777,СВЦЭМ!$A$34:$A$777,$A404,СВЦЭМ!$B$33:$B$776,H$401)+'СЕТ СН'!$F$16</f>
        <v>0</v>
      </c>
      <c r="I404" s="36">
        <f>SUMIFS(СВЦЭМ!$L$34:$L$777,СВЦЭМ!$A$34:$A$777,$A404,СВЦЭМ!$B$33:$B$776,I$401)+'СЕТ СН'!$F$16</f>
        <v>0</v>
      </c>
      <c r="J404" s="36">
        <f>SUMIFS(СВЦЭМ!$L$34:$L$777,СВЦЭМ!$A$34:$A$777,$A404,СВЦЭМ!$B$33:$B$776,J$401)+'СЕТ СН'!$F$16</f>
        <v>0</v>
      </c>
      <c r="K404" s="36">
        <f>SUMIFS(СВЦЭМ!$L$34:$L$777,СВЦЭМ!$A$34:$A$777,$A404,СВЦЭМ!$B$33:$B$776,K$401)+'СЕТ СН'!$F$16</f>
        <v>0</v>
      </c>
      <c r="L404" s="36">
        <f>SUMIFS(СВЦЭМ!$L$34:$L$777,СВЦЭМ!$A$34:$A$777,$A404,СВЦЭМ!$B$33:$B$776,L$401)+'СЕТ СН'!$F$16</f>
        <v>0</v>
      </c>
      <c r="M404" s="36">
        <f>SUMIFS(СВЦЭМ!$L$34:$L$777,СВЦЭМ!$A$34:$A$777,$A404,СВЦЭМ!$B$33:$B$776,M$401)+'СЕТ СН'!$F$16</f>
        <v>0</v>
      </c>
      <c r="N404" s="36">
        <f>SUMIFS(СВЦЭМ!$L$34:$L$777,СВЦЭМ!$A$34:$A$777,$A404,СВЦЭМ!$B$33:$B$776,N$401)+'СЕТ СН'!$F$16</f>
        <v>0</v>
      </c>
      <c r="O404" s="36">
        <f>SUMIFS(СВЦЭМ!$L$34:$L$777,СВЦЭМ!$A$34:$A$777,$A404,СВЦЭМ!$B$33:$B$776,O$401)+'СЕТ СН'!$F$16</f>
        <v>0</v>
      </c>
      <c r="P404" s="36">
        <f>SUMIFS(СВЦЭМ!$L$34:$L$777,СВЦЭМ!$A$34:$A$777,$A404,СВЦЭМ!$B$33:$B$776,P$401)+'СЕТ СН'!$F$16</f>
        <v>0</v>
      </c>
      <c r="Q404" s="36">
        <f>SUMIFS(СВЦЭМ!$L$34:$L$777,СВЦЭМ!$A$34:$A$777,$A404,СВЦЭМ!$B$33:$B$776,Q$401)+'СЕТ СН'!$F$16</f>
        <v>0</v>
      </c>
      <c r="R404" s="36">
        <f>SUMIFS(СВЦЭМ!$L$34:$L$777,СВЦЭМ!$A$34:$A$777,$A404,СВЦЭМ!$B$33:$B$776,R$401)+'СЕТ СН'!$F$16</f>
        <v>0</v>
      </c>
      <c r="S404" s="36">
        <f>SUMIFS(СВЦЭМ!$L$34:$L$777,СВЦЭМ!$A$34:$A$777,$A404,СВЦЭМ!$B$33:$B$776,S$401)+'СЕТ СН'!$F$16</f>
        <v>0</v>
      </c>
      <c r="T404" s="36">
        <f>SUMIFS(СВЦЭМ!$L$34:$L$777,СВЦЭМ!$A$34:$A$777,$A404,СВЦЭМ!$B$33:$B$776,T$401)+'СЕТ СН'!$F$16</f>
        <v>0</v>
      </c>
      <c r="U404" s="36">
        <f>SUMIFS(СВЦЭМ!$L$34:$L$777,СВЦЭМ!$A$34:$A$777,$A404,СВЦЭМ!$B$33:$B$776,U$401)+'СЕТ СН'!$F$16</f>
        <v>0</v>
      </c>
      <c r="V404" s="36">
        <f>SUMIFS(СВЦЭМ!$L$34:$L$777,СВЦЭМ!$A$34:$A$777,$A404,СВЦЭМ!$B$33:$B$776,V$401)+'СЕТ СН'!$F$16</f>
        <v>0</v>
      </c>
      <c r="W404" s="36">
        <f>SUMIFS(СВЦЭМ!$L$34:$L$777,СВЦЭМ!$A$34:$A$777,$A404,СВЦЭМ!$B$33:$B$776,W$401)+'СЕТ СН'!$F$16</f>
        <v>0</v>
      </c>
      <c r="X404" s="36">
        <f>SUMIFS(СВЦЭМ!$L$34:$L$777,СВЦЭМ!$A$34:$A$777,$A404,СВЦЭМ!$B$33:$B$776,X$401)+'СЕТ СН'!$F$16</f>
        <v>0</v>
      </c>
      <c r="Y404" s="36">
        <f>SUMIFS(СВЦЭМ!$L$34:$L$777,СВЦЭМ!$A$34:$A$777,$A404,СВЦЭМ!$B$33:$B$776,Y$401)+'СЕТ СН'!$F$16</f>
        <v>0</v>
      </c>
    </row>
    <row r="405" spans="1:27" ht="15.75" hidden="1" x14ac:dyDescent="0.2">
      <c r="A405" s="35">
        <f t="shared" si="11"/>
        <v>44169</v>
      </c>
      <c r="B405" s="36">
        <f>SUMIFS(СВЦЭМ!$L$34:$L$777,СВЦЭМ!$A$34:$A$777,$A405,СВЦЭМ!$B$33:$B$776,B$401)+'СЕТ СН'!$F$16</f>
        <v>0</v>
      </c>
      <c r="C405" s="36">
        <f>SUMIFS(СВЦЭМ!$L$34:$L$777,СВЦЭМ!$A$34:$A$777,$A405,СВЦЭМ!$B$33:$B$776,C$401)+'СЕТ СН'!$F$16</f>
        <v>0</v>
      </c>
      <c r="D405" s="36">
        <f>SUMIFS(СВЦЭМ!$L$34:$L$777,СВЦЭМ!$A$34:$A$777,$A405,СВЦЭМ!$B$33:$B$776,D$401)+'СЕТ СН'!$F$16</f>
        <v>0</v>
      </c>
      <c r="E405" s="36">
        <f>SUMIFS(СВЦЭМ!$L$34:$L$777,СВЦЭМ!$A$34:$A$777,$A405,СВЦЭМ!$B$33:$B$776,E$401)+'СЕТ СН'!$F$16</f>
        <v>0</v>
      </c>
      <c r="F405" s="36">
        <f>SUMIFS(СВЦЭМ!$L$34:$L$777,СВЦЭМ!$A$34:$A$777,$A405,СВЦЭМ!$B$33:$B$776,F$401)+'СЕТ СН'!$F$16</f>
        <v>0</v>
      </c>
      <c r="G405" s="36">
        <f>SUMIFS(СВЦЭМ!$L$34:$L$777,СВЦЭМ!$A$34:$A$777,$A405,СВЦЭМ!$B$33:$B$776,G$401)+'СЕТ СН'!$F$16</f>
        <v>0</v>
      </c>
      <c r="H405" s="36">
        <f>SUMIFS(СВЦЭМ!$L$34:$L$777,СВЦЭМ!$A$34:$A$777,$A405,СВЦЭМ!$B$33:$B$776,H$401)+'СЕТ СН'!$F$16</f>
        <v>0</v>
      </c>
      <c r="I405" s="36">
        <f>SUMIFS(СВЦЭМ!$L$34:$L$777,СВЦЭМ!$A$34:$A$777,$A405,СВЦЭМ!$B$33:$B$776,I$401)+'СЕТ СН'!$F$16</f>
        <v>0</v>
      </c>
      <c r="J405" s="36">
        <f>SUMIFS(СВЦЭМ!$L$34:$L$777,СВЦЭМ!$A$34:$A$777,$A405,СВЦЭМ!$B$33:$B$776,J$401)+'СЕТ СН'!$F$16</f>
        <v>0</v>
      </c>
      <c r="K405" s="36">
        <f>SUMIFS(СВЦЭМ!$L$34:$L$777,СВЦЭМ!$A$34:$A$777,$A405,СВЦЭМ!$B$33:$B$776,K$401)+'СЕТ СН'!$F$16</f>
        <v>0</v>
      </c>
      <c r="L405" s="36">
        <f>SUMIFS(СВЦЭМ!$L$34:$L$777,СВЦЭМ!$A$34:$A$777,$A405,СВЦЭМ!$B$33:$B$776,L$401)+'СЕТ СН'!$F$16</f>
        <v>0</v>
      </c>
      <c r="M405" s="36">
        <f>SUMIFS(СВЦЭМ!$L$34:$L$777,СВЦЭМ!$A$34:$A$777,$A405,СВЦЭМ!$B$33:$B$776,M$401)+'СЕТ СН'!$F$16</f>
        <v>0</v>
      </c>
      <c r="N405" s="36">
        <f>SUMIFS(СВЦЭМ!$L$34:$L$777,СВЦЭМ!$A$34:$A$777,$A405,СВЦЭМ!$B$33:$B$776,N$401)+'СЕТ СН'!$F$16</f>
        <v>0</v>
      </c>
      <c r="O405" s="36">
        <f>SUMIFS(СВЦЭМ!$L$34:$L$777,СВЦЭМ!$A$34:$A$777,$A405,СВЦЭМ!$B$33:$B$776,O$401)+'СЕТ СН'!$F$16</f>
        <v>0</v>
      </c>
      <c r="P405" s="36">
        <f>SUMIFS(СВЦЭМ!$L$34:$L$777,СВЦЭМ!$A$34:$A$777,$A405,СВЦЭМ!$B$33:$B$776,P$401)+'СЕТ СН'!$F$16</f>
        <v>0</v>
      </c>
      <c r="Q405" s="36">
        <f>SUMIFS(СВЦЭМ!$L$34:$L$777,СВЦЭМ!$A$34:$A$777,$A405,СВЦЭМ!$B$33:$B$776,Q$401)+'СЕТ СН'!$F$16</f>
        <v>0</v>
      </c>
      <c r="R405" s="36">
        <f>SUMIFS(СВЦЭМ!$L$34:$L$777,СВЦЭМ!$A$34:$A$777,$A405,СВЦЭМ!$B$33:$B$776,R$401)+'СЕТ СН'!$F$16</f>
        <v>0</v>
      </c>
      <c r="S405" s="36">
        <f>SUMIFS(СВЦЭМ!$L$34:$L$777,СВЦЭМ!$A$34:$A$777,$A405,СВЦЭМ!$B$33:$B$776,S$401)+'СЕТ СН'!$F$16</f>
        <v>0</v>
      </c>
      <c r="T405" s="36">
        <f>SUMIFS(СВЦЭМ!$L$34:$L$777,СВЦЭМ!$A$34:$A$777,$A405,СВЦЭМ!$B$33:$B$776,T$401)+'СЕТ СН'!$F$16</f>
        <v>0</v>
      </c>
      <c r="U405" s="36">
        <f>SUMIFS(СВЦЭМ!$L$34:$L$777,СВЦЭМ!$A$34:$A$777,$A405,СВЦЭМ!$B$33:$B$776,U$401)+'СЕТ СН'!$F$16</f>
        <v>0</v>
      </c>
      <c r="V405" s="36">
        <f>SUMIFS(СВЦЭМ!$L$34:$L$777,СВЦЭМ!$A$34:$A$777,$A405,СВЦЭМ!$B$33:$B$776,V$401)+'СЕТ СН'!$F$16</f>
        <v>0</v>
      </c>
      <c r="W405" s="36">
        <f>SUMIFS(СВЦЭМ!$L$34:$L$777,СВЦЭМ!$A$34:$A$777,$A405,СВЦЭМ!$B$33:$B$776,W$401)+'СЕТ СН'!$F$16</f>
        <v>0</v>
      </c>
      <c r="X405" s="36">
        <f>SUMIFS(СВЦЭМ!$L$34:$L$777,СВЦЭМ!$A$34:$A$777,$A405,СВЦЭМ!$B$33:$B$776,X$401)+'СЕТ СН'!$F$16</f>
        <v>0</v>
      </c>
      <c r="Y405" s="36">
        <f>SUMIFS(СВЦЭМ!$L$34:$L$777,СВЦЭМ!$A$34:$A$777,$A405,СВЦЭМ!$B$33:$B$776,Y$401)+'СЕТ СН'!$F$16</f>
        <v>0</v>
      </c>
    </row>
    <row r="406" spans="1:27" ht="15.75" hidden="1" x14ac:dyDescent="0.2">
      <c r="A406" s="35">
        <f t="shared" si="11"/>
        <v>44170</v>
      </c>
      <c r="B406" s="36">
        <f>SUMIFS(СВЦЭМ!$L$34:$L$777,СВЦЭМ!$A$34:$A$777,$A406,СВЦЭМ!$B$33:$B$776,B$401)+'СЕТ СН'!$F$16</f>
        <v>0</v>
      </c>
      <c r="C406" s="36">
        <f>SUMIFS(СВЦЭМ!$L$34:$L$777,СВЦЭМ!$A$34:$A$777,$A406,СВЦЭМ!$B$33:$B$776,C$401)+'СЕТ СН'!$F$16</f>
        <v>0</v>
      </c>
      <c r="D406" s="36">
        <f>SUMIFS(СВЦЭМ!$L$34:$L$777,СВЦЭМ!$A$34:$A$777,$A406,СВЦЭМ!$B$33:$B$776,D$401)+'СЕТ СН'!$F$16</f>
        <v>0</v>
      </c>
      <c r="E406" s="36">
        <f>SUMIFS(СВЦЭМ!$L$34:$L$777,СВЦЭМ!$A$34:$A$777,$A406,СВЦЭМ!$B$33:$B$776,E$401)+'СЕТ СН'!$F$16</f>
        <v>0</v>
      </c>
      <c r="F406" s="36">
        <f>SUMIFS(СВЦЭМ!$L$34:$L$777,СВЦЭМ!$A$34:$A$777,$A406,СВЦЭМ!$B$33:$B$776,F$401)+'СЕТ СН'!$F$16</f>
        <v>0</v>
      </c>
      <c r="G406" s="36">
        <f>SUMIFS(СВЦЭМ!$L$34:$L$777,СВЦЭМ!$A$34:$A$777,$A406,СВЦЭМ!$B$33:$B$776,G$401)+'СЕТ СН'!$F$16</f>
        <v>0</v>
      </c>
      <c r="H406" s="36">
        <f>SUMIFS(СВЦЭМ!$L$34:$L$777,СВЦЭМ!$A$34:$A$777,$A406,СВЦЭМ!$B$33:$B$776,H$401)+'СЕТ СН'!$F$16</f>
        <v>0</v>
      </c>
      <c r="I406" s="36">
        <f>SUMIFS(СВЦЭМ!$L$34:$L$777,СВЦЭМ!$A$34:$A$777,$A406,СВЦЭМ!$B$33:$B$776,I$401)+'СЕТ СН'!$F$16</f>
        <v>0</v>
      </c>
      <c r="J406" s="36">
        <f>SUMIFS(СВЦЭМ!$L$34:$L$777,СВЦЭМ!$A$34:$A$777,$A406,СВЦЭМ!$B$33:$B$776,J$401)+'СЕТ СН'!$F$16</f>
        <v>0</v>
      </c>
      <c r="K406" s="36">
        <f>SUMIFS(СВЦЭМ!$L$34:$L$777,СВЦЭМ!$A$34:$A$777,$A406,СВЦЭМ!$B$33:$B$776,K$401)+'СЕТ СН'!$F$16</f>
        <v>0</v>
      </c>
      <c r="L406" s="36">
        <f>SUMIFS(СВЦЭМ!$L$34:$L$777,СВЦЭМ!$A$34:$A$777,$A406,СВЦЭМ!$B$33:$B$776,L$401)+'СЕТ СН'!$F$16</f>
        <v>0</v>
      </c>
      <c r="M406" s="36">
        <f>SUMIFS(СВЦЭМ!$L$34:$L$777,СВЦЭМ!$A$34:$A$777,$A406,СВЦЭМ!$B$33:$B$776,M$401)+'СЕТ СН'!$F$16</f>
        <v>0</v>
      </c>
      <c r="N406" s="36">
        <f>SUMIFS(СВЦЭМ!$L$34:$L$777,СВЦЭМ!$A$34:$A$777,$A406,СВЦЭМ!$B$33:$B$776,N$401)+'СЕТ СН'!$F$16</f>
        <v>0</v>
      </c>
      <c r="O406" s="36">
        <f>SUMIFS(СВЦЭМ!$L$34:$L$777,СВЦЭМ!$A$34:$A$777,$A406,СВЦЭМ!$B$33:$B$776,O$401)+'СЕТ СН'!$F$16</f>
        <v>0</v>
      </c>
      <c r="P406" s="36">
        <f>SUMIFS(СВЦЭМ!$L$34:$L$777,СВЦЭМ!$A$34:$A$777,$A406,СВЦЭМ!$B$33:$B$776,P$401)+'СЕТ СН'!$F$16</f>
        <v>0</v>
      </c>
      <c r="Q406" s="36">
        <f>SUMIFS(СВЦЭМ!$L$34:$L$777,СВЦЭМ!$A$34:$A$777,$A406,СВЦЭМ!$B$33:$B$776,Q$401)+'СЕТ СН'!$F$16</f>
        <v>0</v>
      </c>
      <c r="R406" s="36">
        <f>SUMIFS(СВЦЭМ!$L$34:$L$777,СВЦЭМ!$A$34:$A$777,$A406,СВЦЭМ!$B$33:$B$776,R$401)+'СЕТ СН'!$F$16</f>
        <v>0</v>
      </c>
      <c r="S406" s="36">
        <f>SUMIFS(СВЦЭМ!$L$34:$L$777,СВЦЭМ!$A$34:$A$777,$A406,СВЦЭМ!$B$33:$B$776,S$401)+'СЕТ СН'!$F$16</f>
        <v>0</v>
      </c>
      <c r="T406" s="36">
        <f>SUMIFS(СВЦЭМ!$L$34:$L$777,СВЦЭМ!$A$34:$A$777,$A406,СВЦЭМ!$B$33:$B$776,T$401)+'СЕТ СН'!$F$16</f>
        <v>0</v>
      </c>
      <c r="U406" s="36">
        <f>SUMIFS(СВЦЭМ!$L$34:$L$777,СВЦЭМ!$A$34:$A$777,$A406,СВЦЭМ!$B$33:$B$776,U$401)+'СЕТ СН'!$F$16</f>
        <v>0</v>
      </c>
      <c r="V406" s="36">
        <f>SUMIFS(СВЦЭМ!$L$34:$L$777,СВЦЭМ!$A$34:$A$777,$A406,СВЦЭМ!$B$33:$B$776,V$401)+'СЕТ СН'!$F$16</f>
        <v>0</v>
      </c>
      <c r="W406" s="36">
        <f>SUMIFS(СВЦЭМ!$L$34:$L$777,СВЦЭМ!$A$34:$A$777,$A406,СВЦЭМ!$B$33:$B$776,W$401)+'СЕТ СН'!$F$16</f>
        <v>0</v>
      </c>
      <c r="X406" s="36">
        <f>SUMIFS(СВЦЭМ!$L$34:$L$777,СВЦЭМ!$A$34:$A$777,$A406,СВЦЭМ!$B$33:$B$776,X$401)+'СЕТ СН'!$F$16</f>
        <v>0</v>
      </c>
      <c r="Y406" s="36">
        <f>SUMIFS(СВЦЭМ!$L$34:$L$777,СВЦЭМ!$A$34:$A$777,$A406,СВЦЭМ!$B$33:$B$776,Y$401)+'СЕТ СН'!$F$16</f>
        <v>0</v>
      </c>
    </row>
    <row r="407" spans="1:27" ht="15.75" hidden="1" x14ac:dyDescent="0.2">
      <c r="A407" s="35">
        <f t="shared" si="11"/>
        <v>44171</v>
      </c>
      <c r="B407" s="36">
        <f>SUMIFS(СВЦЭМ!$L$34:$L$777,СВЦЭМ!$A$34:$A$777,$A407,СВЦЭМ!$B$33:$B$776,B$401)+'СЕТ СН'!$F$16</f>
        <v>0</v>
      </c>
      <c r="C407" s="36">
        <f>SUMIFS(СВЦЭМ!$L$34:$L$777,СВЦЭМ!$A$34:$A$777,$A407,СВЦЭМ!$B$33:$B$776,C$401)+'СЕТ СН'!$F$16</f>
        <v>0</v>
      </c>
      <c r="D407" s="36">
        <f>SUMIFS(СВЦЭМ!$L$34:$L$777,СВЦЭМ!$A$34:$A$777,$A407,СВЦЭМ!$B$33:$B$776,D$401)+'СЕТ СН'!$F$16</f>
        <v>0</v>
      </c>
      <c r="E407" s="36">
        <f>SUMIFS(СВЦЭМ!$L$34:$L$777,СВЦЭМ!$A$34:$A$777,$A407,СВЦЭМ!$B$33:$B$776,E$401)+'СЕТ СН'!$F$16</f>
        <v>0</v>
      </c>
      <c r="F407" s="36">
        <f>SUMIFS(СВЦЭМ!$L$34:$L$777,СВЦЭМ!$A$34:$A$777,$A407,СВЦЭМ!$B$33:$B$776,F$401)+'СЕТ СН'!$F$16</f>
        <v>0</v>
      </c>
      <c r="G407" s="36">
        <f>SUMIFS(СВЦЭМ!$L$34:$L$777,СВЦЭМ!$A$34:$A$777,$A407,СВЦЭМ!$B$33:$B$776,G$401)+'СЕТ СН'!$F$16</f>
        <v>0</v>
      </c>
      <c r="H407" s="36">
        <f>SUMIFS(СВЦЭМ!$L$34:$L$777,СВЦЭМ!$A$34:$A$777,$A407,СВЦЭМ!$B$33:$B$776,H$401)+'СЕТ СН'!$F$16</f>
        <v>0</v>
      </c>
      <c r="I407" s="36">
        <f>SUMIFS(СВЦЭМ!$L$34:$L$777,СВЦЭМ!$A$34:$A$777,$A407,СВЦЭМ!$B$33:$B$776,I$401)+'СЕТ СН'!$F$16</f>
        <v>0</v>
      </c>
      <c r="J407" s="36">
        <f>SUMIFS(СВЦЭМ!$L$34:$L$777,СВЦЭМ!$A$34:$A$777,$A407,СВЦЭМ!$B$33:$B$776,J$401)+'СЕТ СН'!$F$16</f>
        <v>0</v>
      </c>
      <c r="K407" s="36">
        <f>SUMIFS(СВЦЭМ!$L$34:$L$777,СВЦЭМ!$A$34:$A$777,$A407,СВЦЭМ!$B$33:$B$776,K$401)+'СЕТ СН'!$F$16</f>
        <v>0</v>
      </c>
      <c r="L407" s="36">
        <f>SUMIFS(СВЦЭМ!$L$34:$L$777,СВЦЭМ!$A$34:$A$777,$A407,СВЦЭМ!$B$33:$B$776,L$401)+'СЕТ СН'!$F$16</f>
        <v>0</v>
      </c>
      <c r="M407" s="36">
        <f>SUMIFS(СВЦЭМ!$L$34:$L$777,СВЦЭМ!$A$34:$A$777,$A407,СВЦЭМ!$B$33:$B$776,M$401)+'СЕТ СН'!$F$16</f>
        <v>0</v>
      </c>
      <c r="N407" s="36">
        <f>SUMIFS(СВЦЭМ!$L$34:$L$777,СВЦЭМ!$A$34:$A$777,$A407,СВЦЭМ!$B$33:$B$776,N$401)+'СЕТ СН'!$F$16</f>
        <v>0</v>
      </c>
      <c r="O407" s="36">
        <f>SUMIFS(СВЦЭМ!$L$34:$L$777,СВЦЭМ!$A$34:$A$777,$A407,СВЦЭМ!$B$33:$B$776,O$401)+'СЕТ СН'!$F$16</f>
        <v>0</v>
      </c>
      <c r="P407" s="36">
        <f>SUMIFS(СВЦЭМ!$L$34:$L$777,СВЦЭМ!$A$34:$A$777,$A407,СВЦЭМ!$B$33:$B$776,P$401)+'СЕТ СН'!$F$16</f>
        <v>0</v>
      </c>
      <c r="Q407" s="36">
        <f>SUMIFS(СВЦЭМ!$L$34:$L$777,СВЦЭМ!$A$34:$A$777,$A407,СВЦЭМ!$B$33:$B$776,Q$401)+'СЕТ СН'!$F$16</f>
        <v>0</v>
      </c>
      <c r="R407" s="36">
        <f>SUMIFS(СВЦЭМ!$L$34:$L$777,СВЦЭМ!$A$34:$A$777,$A407,СВЦЭМ!$B$33:$B$776,R$401)+'СЕТ СН'!$F$16</f>
        <v>0</v>
      </c>
      <c r="S407" s="36">
        <f>SUMIFS(СВЦЭМ!$L$34:$L$777,СВЦЭМ!$A$34:$A$777,$A407,СВЦЭМ!$B$33:$B$776,S$401)+'СЕТ СН'!$F$16</f>
        <v>0</v>
      </c>
      <c r="T407" s="36">
        <f>SUMIFS(СВЦЭМ!$L$34:$L$777,СВЦЭМ!$A$34:$A$777,$A407,СВЦЭМ!$B$33:$B$776,T$401)+'СЕТ СН'!$F$16</f>
        <v>0</v>
      </c>
      <c r="U407" s="36">
        <f>SUMIFS(СВЦЭМ!$L$34:$L$777,СВЦЭМ!$A$34:$A$777,$A407,СВЦЭМ!$B$33:$B$776,U$401)+'СЕТ СН'!$F$16</f>
        <v>0</v>
      </c>
      <c r="V407" s="36">
        <f>SUMIFS(СВЦЭМ!$L$34:$L$777,СВЦЭМ!$A$34:$A$777,$A407,СВЦЭМ!$B$33:$B$776,V$401)+'СЕТ СН'!$F$16</f>
        <v>0</v>
      </c>
      <c r="W407" s="36">
        <f>SUMIFS(СВЦЭМ!$L$34:$L$777,СВЦЭМ!$A$34:$A$777,$A407,СВЦЭМ!$B$33:$B$776,W$401)+'СЕТ СН'!$F$16</f>
        <v>0</v>
      </c>
      <c r="X407" s="36">
        <f>SUMIFS(СВЦЭМ!$L$34:$L$777,СВЦЭМ!$A$34:$A$777,$A407,СВЦЭМ!$B$33:$B$776,X$401)+'СЕТ СН'!$F$16</f>
        <v>0</v>
      </c>
      <c r="Y407" s="36">
        <f>SUMIFS(СВЦЭМ!$L$34:$L$777,СВЦЭМ!$A$34:$A$777,$A407,СВЦЭМ!$B$33:$B$776,Y$401)+'СЕТ СН'!$F$16</f>
        <v>0</v>
      </c>
    </row>
    <row r="408" spans="1:27" ht="15.75" hidden="1" x14ac:dyDescent="0.2">
      <c r="A408" s="35">
        <f t="shared" si="11"/>
        <v>44172</v>
      </c>
      <c r="B408" s="36">
        <f>SUMIFS(СВЦЭМ!$L$34:$L$777,СВЦЭМ!$A$34:$A$777,$A408,СВЦЭМ!$B$33:$B$776,B$401)+'СЕТ СН'!$F$16</f>
        <v>0</v>
      </c>
      <c r="C408" s="36">
        <f>SUMIFS(СВЦЭМ!$L$34:$L$777,СВЦЭМ!$A$34:$A$777,$A408,СВЦЭМ!$B$33:$B$776,C$401)+'СЕТ СН'!$F$16</f>
        <v>0</v>
      </c>
      <c r="D408" s="36">
        <f>SUMIFS(СВЦЭМ!$L$34:$L$777,СВЦЭМ!$A$34:$A$777,$A408,СВЦЭМ!$B$33:$B$776,D$401)+'СЕТ СН'!$F$16</f>
        <v>0</v>
      </c>
      <c r="E408" s="36">
        <f>SUMIFS(СВЦЭМ!$L$34:$L$777,СВЦЭМ!$A$34:$A$777,$A408,СВЦЭМ!$B$33:$B$776,E$401)+'СЕТ СН'!$F$16</f>
        <v>0</v>
      </c>
      <c r="F408" s="36">
        <f>SUMIFS(СВЦЭМ!$L$34:$L$777,СВЦЭМ!$A$34:$A$777,$A408,СВЦЭМ!$B$33:$B$776,F$401)+'СЕТ СН'!$F$16</f>
        <v>0</v>
      </c>
      <c r="G408" s="36">
        <f>SUMIFS(СВЦЭМ!$L$34:$L$777,СВЦЭМ!$A$34:$A$777,$A408,СВЦЭМ!$B$33:$B$776,G$401)+'СЕТ СН'!$F$16</f>
        <v>0</v>
      </c>
      <c r="H408" s="36">
        <f>SUMIFS(СВЦЭМ!$L$34:$L$777,СВЦЭМ!$A$34:$A$777,$A408,СВЦЭМ!$B$33:$B$776,H$401)+'СЕТ СН'!$F$16</f>
        <v>0</v>
      </c>
      <c r="I408" s="36">
        <f>SUMIFS(СВЦЭМ!$L$34:$L$777,СВЦЭМ!$A$34:$A$777,$A408,СВЦЭМ!$B$33:$B$776,I$401)+'СЕТ СН'!$F$16</f>
        <v>0</v>
      </c>
      <c r="J408" s="36">
        <f>SUMIFS(СВЦЭМ!$L$34:$L$777,СВЦЭМ!$A$34:$A$777,$A408,СВЦЭМ!$B$33:$B$776,J$401)+'СЕТ СН'!$F$16</f>
        <v>0</v>
      </c>
      <c r="K408" s="36">
        <f>SUMIFS(СВЦЭМ!$L$34:$L$777,СВЦЭМ!$A$34:$A$777,$A408,СВЦЭМ!$B$33:$B$776,K$401)+'СЕТ СН'!$F$16</f>
        <v>0</v>
      </c>
      <c r="L408" s="36">
        <f>SUMIFS(СВЦЭМ!$L$34:$L$777,СВЦЭМ!$A$34:$A$777,$A408,СВЦЭМ!$B$33:$B$776,L$401)+'СЕТ СН'!$F$16</f>
        <v>0</v>
      </c>
      <c r="M408" s="36">
        <f>SUMIFS(СВЦЭМ!$L$34:$L$777,СВЦЭМ!$A$34:$A$777,$A408,СВЦЭМ!$B$33:$B$776,M$401)+'СЕТ СН'!$F$16</f>
        <v>0</v>
      </c>
      <c r="N408" s="36">
        <f>SUMIFS(СВЦЭМ!$L$34:$L$777,СВЦЭМ!$A$34:$A$777,$A408,СВЦЭМ!$B$33:$B$776,N$401)+'СЕТ СН'!$F$16</f>
        <v>0</v>
      </c>
      <c r="O408" s="36">
        <f>SUMIFS(СВЦЭМ!$L$34:$L$777,СВЦЭМ!$A$34:$A$777,$A408,СВЦЭМ!$B$33:$B$776,O$401)+'СЕТ СН'!$F$16</f>
        <v>0</v>
      </c>
      <c r="P408" s="36">
        <f>SUMIFS(СВЦЭМ!$L$34:$L$777,СВЦЭМ!$A$34:$A$777,$A408,СВЦЭМ!$B$33:$B$776,P$401)+'СЕТ СН'!$F$16</f>
        <v>0</v>
      </c>
      <c r="Q408" s="36">
        <f>SUMIFS(СВЦЭМ!$L$34:$L$777,СВЦЭМ!$A$34:$A$777,$A408,СВЦЭМ!$B$33:$B$776,Q$401)+'СЕТ СН'!$F$16</f>
        <v>0</v>
      </c>
      <c r="R408" s="36">
        <f>SUMIFS(СВЦЭМ!$L$34:$L$777,СВЦЭМ!$A$34:$A$777,$A408,СВЦЭМ!$B$33:$B$776,R$401)+'СЕТ СН'!$F$16</f>
        <v>0</v>
      </c>
      <c r="S408" s="36">
        <f>SUMIFS(СВЦЭМ!$L$34:$L$777,СВЦЭМ!$A$34:$A$777,$A408,СВЦЭМ!$B$33:$B$776,S$401)+'СЕТ СН'!$F$16</f>
        <v>0</v>
      </c>
      <c r="T408" s="36">
        <f>SUMIFS(СВЦЭМ!$L$34:$L$777,СВЦЭМ!$A$34:$A$777,$A408,СВЦЭМ!$B$33:$B$776,T$401)+'СЕТ СН'!$F$16</f>
        <v>0</v>
      </c>
      <c r="U408" s="36">
        <f>SUMIFS(СВЦЭМ!$L$34:$L$777,СВЦЭМ!$A$34:$A$777,$A408,СВЦЭМ!$B$33:$B$776,U$401)+'СЕТ СН'!$F$16</f>
        <v>0</v>
      </c>
      <c r="V408" s="36">
        <f>SUMIFS(СВЦЭМ!$L$34:$L$777,СВЦЭМ!$A$34:$A$777,$A408,СВЦЭМ!$B$33:$B$776,V$401)+'СЕТ СН'!$F$16</f>
        <v>0</v>
      </c>
      <c r="W408" s="36">
        <f>SUMIFS(СВЦЭМ!$L$34:$L$777,СВЦЭМ!$A$34:$A$777,$A408,СВЦЭМ!$B$33:$B$776,W$401)+'СЕТ СН'!$F$16</f>
        <v>0</v>
      </c>
      <c r="X408" s="36">
        <f>SUMIFS(СВЦЭМ!$L$34:$L$777,СВЦЭМ!$A$34:$A$777,$A408,СВЦЭМ!$B$33:$B$776,X$401)+'СЕТ СН'!$F$16</f>
        <v>0</v>
      </c>
      <c r="Y408" s="36">
        <f>SUMIFS(СВЦЭМ!$L$34:$L$777,СВЦЭМ!$A$34:$A$777,$A408,СВЦЭМ!$B$33:$B$776,Y$401)+'СЕТ СН'!$F$16</f>
        <v>0</v>
      </c>
    </row>
    <row r="409" spans="1:27" ht="15.75" hidden="1" x14ac:dyDescent="0.2">
      <c r="A409" s="35">
        <f t="shared" si="11"/>
        <v>44173</v>
      </c>
      <c r="B409" s="36">
        <f>SUMIFS(СВЦЭМ!$L$34:$L$777,СВЦЭМ!$A$34:$A$777,$A409,СВЦЭМ!$B$33:$B$776,B$401)+'СЕТ СН'!$F$16</f>
        <v>0</v>
      </c>
      <c r="C409" s="36">
        <f>SUMIFS(СВЦЭМ!$L$34:$L$777,СВЦЭМ!$A$34:$A$777,$A409,СВЦЭМ!$B$33:$B$776,C$401)+'СЕТ СН'!$F$16</f>
        <v>0</v>
      </c>
      <c r="D409" s="36">
        <f>SUMIFS(СВЦЭМ!$L$34:$L$777,СВЦЭМ!$A$34:$A$777,$A409,СВЦЭМ!$B$33:$B$776,D$401)+'СЕТ СН'!$F$16</f>
        <v>0</v>
      </c>
      <c r="E409" s="36">
        <f>SUMIFS(СВЦЭМ!$L$34:$L$777,СВЦЭМ!$A$34:$A$777,$A409,СВЦЭМ!$B$33:$B$776,E$401)+'СЕТ СН'!$F$16</f>
        <v>0</v>
      </c>
      <c r="F409" s="36">
        <f>SUMIFS(СВЦЭМ!$L$34:$L$777,СВЦЭМ!$A$34:$A$777,$A409,СВЦЭМ!$B$33:$B$776,F$401)+'СЕТ СН'!$F$16</f>
        <v>0</v>
      </c>
      <c r="G409" s="36">
        <f>SUMIFS(СВЦЭМ!$L$34:$L$777,СВЦЭМ!$A$34:$A$777,$A409,СВЦЭМ!$B$33:$B$776,G$401)+'СЕТ СН'!$F$16</f>
        <v>0</v>
      </c>
      <c r="H409" s="36">
        <f>SUMIFS(СВЦЭМ!$L$34:$L$777,СВЦЭМ!$A$34:$A$777,$A409,СВЦЭМ!$B$33:$B$776,H$401)+'СЕТ СН'!$F$16</f>
        <v>0</v>
      </c>
      <c r="I409" s="36">
        <f>SUMIFS(СВЦЭМ!$L$34:$L$777,СВЦЭМ!$A$34:$A$777,$A409,СВЦЭМ!$B$33:$B$776,I$401)+'СЕТ СН'!$F$16</f>
        <v>0</v>
      </c>
      <c r="J409" s="36">
        <f>SUMIFS(СВЦЭМ!$L$34:$L$777,СВЦЭМ!$A$34:$A$777,$A409,СВЦЭМ!$B$33:$B$776,J$401)+'СЕТ СН'!$F$16</f>
        <v>0</v>
      </c>
      <c r="K409" s="36">
        <f>SUMIFS(СВЦЭМ!$L$34:$L$777,СВЦЭМ!$A$34:$A$777,$A409,СВЦЭМ!$B$33:$B$776,K$401)+'СЕТ СН'!$F$16</f>
        <v>0</v>
      </c>
      <c r="L409" s="36">
        <f>SUMIFS(СВЦЭМ!$L$34:$L$777,СВЦЭМ!$A$34:$A$777,$A409,СВЦЭМ!$B$33:$B$776,L$401)+'СЕТ СН'!$F$16</f>
        <v>0</v>
      </c>
      <c r="M409" s="36">
        <f>SUMIFS(СВЦЭМ!$L$34:$L$777,СВЦЭМ!$A$34:$A$777,$A409,СВЦЭМ!$B$33:$B$776,M$401)+'СЕТ СН'!$F$16</f>
        <v>0</v>
      </c>
      <c r="N409" s="36">
        <f>SUMIFS(СВЦЭМ!$L$34:$L$777,СВЦЭМ!$A$34:$A$777,$A409,СВЦЭМ!$B$33:$B$776,N$401)+'СЕТ СН'!$F$16</f>
        <v>0</v>
      </c>
      <c r="O409" s="36">
        <f>SUMIFS(СВЦЭМ!$L$34:$L$777,СВЦЭМ!$A$34:$A$777,$A409,СВЦЭМ!$B$33:$B$776,O$401)+'СЕТ СН'!$F$16</f>
        <v>0</v>
      </c>
      <c r="P409" s="36">
        <f>SUMIFS(СВЦЭМ!$L$34:$L$777,СВЦЭМ!$A$34:$A$777,$A409,СВЦЭМ!$B$33:$B$776,P$401)+'СЕТ СН'!$F$16</f>
        <v>0</v>
      </c>
      <c r="Q409" s="36">
        <f>SUMIFS(СВЦЭМ!$L$34:$L$777,СВЦЭМ!$A$34:$A$777,$A409,СВЦЭМ!$B$33:$B$776,Q$401)+'СЕТ СН'!$F$16</f>
        <v>0</v>
      </c>
      <c r="R409" s="36">
        <f>SUMIFS(СВЦЭМ!$L$34:$L$777,СВЦЭМ!$A$34:$A$777,$A409,СВЦЭМ!$B$33:$B$776,R$401)+'СЕТ СН'!$F$16</f>
        <v>0</v>
      </c>
      <c r="S409" s="36">
        <f>SUMIFS(СВЦЭМ!$L$34:$L$777,СВЦЭМ!$A$34:$A$777,$A409,СВЦЭМ!$B$33:$B$776,S$401)+'СЕТ СН'!$F$16</f>
        <v>0</v>
      </c>
      <c r="T409" s="36">
        <f>SUMIFS(СВЦЭМ!$L$34:$L$777,СВЦЭМ!$A$34:$A$777,$A409,СВЦЭМ!$B$33:$B$776,T$401)+'СЕТ СН'!$F$16</f>
        <v>0</v>
      </c>
      <c r="U409" s="36">
        <f>SUMIFS(СВЦЭМ!$L$34:$L$777,СВЦЭМ!$A$34:$A$777,$A409,СВЦЭМ!$B$33:$B$776,U$401)+'СЕТ СН'!$F$16</f>
        <v>0</v>
      </c>
      <c r="V409" s="36">
        <f>SUMIFS(СВЦЭМ!$L$34:$L$777,СВЦЭМ!$A$34:$A$777,$A409,СВЦЭМ!$B$33:$B$776,V$401)+'СЕТ СН'!$F$16</f>
        <v>0</v>
      </c>
      <c r="W409" s="36">
        <f>SUMIFS(СВЦЭМ!$L$34:$L$777,СВЦЭМ!$A$34:$A$777,$A409,СВЦЭМ!$B$33:$B$776,W$401)+'СЕТ СН'!$F$16</f>
        <v>0</v>
      </c>
      <c r="X409" s="36">
        <f>SUMIFS(СВЦЭМ!$L$34:$L$777,СВЦЭМ!$A$34:$A$777,$A409,СВЦЭМ!$B$33:$B$776,X$401)+'СЕТ СН'!$F$16</f>
        <v>0</v>
      </c>
      <c r="Y409" s="36">
        <f>SUMIFS(СВЦЭМ!$L$34:$L$777,СВЦЭМ!$A$34:$A$777,$A409,СВЦЭМ!$B$33:$B$776,Y$401)+'СЕТ СН'!$F$16</f>
        <v>0</v>
      </c>
    </row>
    <row r="410" spans="1:27" ht="15.75" hidden="1" x14ac:dyDescent="0.2">
      <c r="A410" s="35">
        <f t="shared" si="11"/>
        <v>44174</v>
      </c>
      <c r="B410" s="36">
        <f>SUMIFS(СВЦЭМ!$L$34:$L$777,СВЦЭМ!$A$34:$A$777,$A410,СВЦЭМ!$B$33:$B$776,B$401)+'СЕТ СН'!$F$16</f>
        <v>0</v>
      </c>
      <c r="C410" s="36">
        <f>SUMIFS(СВЦЭМ!$L$34:$L$777,СВЦЭМ!$A$34:$A$777,$A410,СВЦЭМ!$B$33:$B$776,C$401)+'СЕТ СН'!$F$16</f>
        <v>0</v>
      </c>
      <c r="D410" s="36">
        <f>SUMIFS(СВЦЭМ!$L$34:$L$777,СВЦЭМ!$A$34:$A$777,$A410,СВЦЭМ!$B$33:$B$776,D$401)+'СЕТ СН'!$F$16</f>
        <v>0</v>
      </c>
      <c r="E410" s="36">
        <f>SUMIFS(СВЦЭМ!$L$34:$L$777,СВЦЭМ!$A$34:$A$777,$A410,СВЦЭМ!$B$33:$B$776,E$401)+'СЕТ СН'!$F$16</f>
        <v>0</v>
      </c>
      <c r="F410" s="36">
        <f>SUMIFS(СВЦЭМ!$L$34:$L$777,СВЦЭМ!$A$34:$A$777,$A410,СВЦЭМ!$B$33:$B$776,F$401)+'СЕТ СН'!$F$16</f>
        <v>0</v>
      </c>
      <c r="G410" s="36">
        <f>SUMIFS(СВЦЭМ!$L$34:$L$777,СВЦЭМ!$A$34:$A$777,$A410,СВЦЭМ!$B$33:$B$776,G$401)+'СЕТ СН'!$F$16</f>
        <v>0</v>
      </c>
      <c r="H410" s="36">
        <f>SUMIFS(СВЦЭМ!$L$34:$L$777,СВЦЭМ!$A$34:$A$777,$A410,СВЦЭМ!$B$33:$B$776,H$401)+'СЕТ СН'!$F$16</f>
        <v>0</v>
      </c>
      <c r="I410" s="36">
        <f>SUMIFS(СВЦЭМ!$L$34:$L$777,СВЦЭМ!$A$34:$A$777,$A410,СВЦЭМ!$B$33:$B$776,I$401)+'СЕТ СН'!$F$16</f>
        <v>0</v>
      </c>
      <c r="J410" s="36">
        <f>SUMIFS(СВЦЭМ!$L$34:$L$777,СВЦЭМ!$A$34:$A$777,$A410,СВЦЭМ!$B$33:$B$776,J$401)+'СЕТ СН'!$F$16</f>
        <v>0</v>
      </c>
      <c r="K410" s="36">
        <f>SUMIFS(СВЦЭМ!$L$34:$L$777,СВЦЭМ!$A$34:$A$777,$A410,СВЦЭМ!$B$33:$B$776,K$401)+'СЕТ СН'!$F$16</f>
        <v>0</v>
      </c>
      <c r="L410" s="36">
        <f>SUMIFS(СВЦЭМ!$L$34:$L$777,СВЦЭМ!$A$34:$A$777,$A410,СВЦЭМ!$B$33:$B$776,L$401)+'СЕТ СН'!$F$16</f>
        <v>0</v>
      </c>
      <c r="M410" s="36">
        <f>SUMIFS(СВЦЭМ!$L$34:$L$777,СВЦЭМ!$A$34:$A$777,$A410,СВЦЭМ!$B$33:$B$776,M$401)+'СЕТ СН'!$F$16</f>
        <v>0</v>
      </c>
      <c r="N410" s="36">
        <f>SUMIFS(СВЦЭМ!$L$34:$L$777,СВЦЭМ!$A$34:$A$777,$A410,СВЦЭМ!$B$33:$B$776,N$401)+'СЕТ СН'!$F$16</f>
        <v>0</v>
      </c>
      <c r="O410" s="36">
        <f>SUMIFS(СВЦЭМ!$L$34:$L$777,СВЦЭМ!$A$34:$A$777,$A410,СВЦЭМ!$B$33:$B$776,O$401)+'СЕТ СН'!$F$16</f>
        <v>0</v>
      </c>
      <c r="P410" s="36">
        <f>SUMIFS(СВЦЭМ!$L$34:$L$777,СВЦЭМ!$A$34:$A$777,$A410,СВЦЭМ!$B$33:$B$776,P$401)+'СЕТ СН'!$F$16</f>
        <v>0</v>
      </c>
      <c r="Q410" s="36">
        <f>SUMIFS(СВЦЭМ!$L$34:$L$777,СВЦЭМ!$A$34:$A$777,$A410,СВЦЭМ!$B$33:$B$776,Q$401)+'СЕТ СН'!$F$16</f>
        <v>0</v>
      </c>
      <c r="R410" s="36">
        <f>SUMIFS(СВЦЭМ!$L$34:$L$777,СВЦЭМ!$A$34:$A$777,$A410,СВЦЭМ!$B$33:$B$776,R$401)+'СЕТ СН'!$F$16</f>
        <v>0</v>
      </c>
      <c r="S410" s="36">
        <f>SUMIFS(СВЦЭМ!$L$34:$L$777,СВЦЭМ!$A$34:$A$777,$A410,СВЦЭМ!$B$33:$B$776,S$401)+'СЕТ СН'!$F$16</f>
        <v>0</v>
      </c>
      <c r="T410" s="36">
        <f>SUMIFS(СВЦЭМ!$L$34:$L$777,СВЦЭМ!$A$34:$A$777,$A410,СВЦЭМ!$B$33:$B$776,T$401)+'СЕТ СН'!$F$16</f>
        <v>0</v>
      </c>
      <c r="U410" s="36">
        <f>SUMIFS(СВЦЭМ!$L$34:$L$777,СВЦЭМ!$A$34:$A$777,$A410,СВЦЭМ!$B$33:$B$776,U$401)+'СЕТ СН'!$F$16</f>
        <v>0</v>
      </c>
      <c r="V410" s="36">
        <f>SUMIFS(СВЦЭМ!$L$34:$L$777,СВЦЭМ!$A$34:$A$777,$A410,СВЦЭМ!$B$33:$B$776,V$401)+'СЕТ СН'!$F$16</f>
        <v>0</v>
      </c>
      <c r="W410" s="36">
        <f>SUMIFS(СВЦЭМ!$L$34:$L$777,СВЦЭМ!$A$34:$A$777,$A410,СВЦЭМ!$B$33:$B$776,W$401)+'СЕТ СН'!$F$16</f>
        <v>0</v>
      </c>
      <c r="X410" s="36">
        <f>SUMIFS(СВЦЭМ!$L$34:$L$777,СВЦЭМ!$A$34:$A$777,$A410,СВЦЭМ!$B$33:$B$776,X$401)+'СЕТ СН'!$F$16</f>
        <v>0</v>
      </c>
      <c r="Y410" s="36">
        <f>SUMIFS(СВЦЭМ!$L$34:$L$777,СВЦЭМ!$A$34:$A$777,$A410,СВЦЭМ!$B$33:$B$776,Y$401)+'СЕТ СН'!$F$16</f>
        <v>0</v>
      </c>
    </row>
    <row r="411" spans="1:27" ht="15.75" hidden="1" x14ac:dyDescent="0.2">
      <c r="A411" s="35">
        <f t="shared" si="11"/>
        <v>44175</v>
      </c>
      <c r="B411" s="36">
        <f>SUMIFS(СВЦЭМ!$L$34:$L$777,СВЦЭМ!$A$34:$A$777,$A411,СВЦЭМ!$B$33:$B$776,B$401)+'СЕТ СН'!$F$16</f>
        <v>0</v>
      </c>
      <c r="C411" s="36">
        <f>SUMIFS(СВЦЭМ!$L$34:$L$777,СВЦЭМ!$A$34:$A$777,$A411,СВЦЭМ!$B$33:$B$776,C$401)+'СЕТ СН'!$F$16</f>
        <v>0</v>
      </c>
      <c r="D411" s="36">
        <f>SUMIFS(СВЦЭМ!$L$34:$L$777,СВЦЭМ!$A$34:$A$777,$A411,СВЦЭМ!$B$33:$B$776,D$401)+'СЕТ СН'!$F$16</f>
        <v>0</v>
      </c>
      <c r="E411" s="36">
        <f>SUMIFS(СВЦЭМ!$L$34:$L$777,СВЦЭМ!$A$34:$A$777,$A411,СВЦЭМ!$B$33:$B$776,E$401)+'СЕТ СН'!$F$16</f>
        <v>0</v>
      </c>
      <c r="F411" s="36">
        <f>SUMIFS(СВЦЭМ!$L$34:$L$777,СВЦЭМ!$A$34:$A$777,$A411,СВЦЭМ!$B$33:$B$776,F$401)+'СЕТ СН'!$F$16</f>
        <v>0</v>
      </c>
      <c r="G411" s="36">
        <f>SUMIFS(СВЦЭМ!$L$34:$L$777,СВЦЭМ!$A$34:$A$777,$A411,СВЦЭМ!$B$33:$B$776,G$401)+'СЕТ СН'!$F$16</f>
        <v>0</v>
      </c>
      <c r="H411" s="36">
        <f>SUMIFS(СВЦЭМ!$L$34:$L$777,СВЦЭМ!$A$34:$A$777,$A411,СВЦЭМ!$B$33:$B$776,H$401)+'СЕТ СН'!$F$16</f>
        <v>0</v>
      </c>
      <c r="I411" s="36">
        <f>SUMIFS(СВЦЭМ!$L$34:$L$777,СВЦЭМ!$A$34:$A$777,$A411,СВЦЭМ!$B$33:$B$776,I$401)+'СЕТ СН'!$F$16</f>
        <v>0</v>
      </c>
      <c r="J411" s="36">
        <f>SUMIFS(СВЦЭМ!$L$34:$L$777,СВЦЭМ!$A$34:$A$777,$A411,СВЦЭМ!$B$33:$B$776,J$401)+'СЕТ СН'!$F$16</f>
        <v>0</v>
      </c>
      <c r="K411" s="36">
        <f>SUMIFS(СВЦЭМ!$L$34:$L$777,СВЦЭМ!$A$34:$A$777,$A411,СВЦЭМ!$B$33:$B$776,K$401)+'СЕТ СН'!$F$16</f>
        <v>0</v>
      </c>
      <c r="L411" s="36">
        <f>SUMIFS(СВЦЭМ!$L$34:$L$777,СВЦЭМ!$A$34:$A$777,$A411,СВЦЭМ!$B$33:$B$776,L$401)+'СЕТ СН'!$F$16</f>
        <v>0</v>
      </c>
      <c r="M411" s="36">
        <f>SUMIFS(СВЦЭМ!$L$34:$L$777,СВЦЭМ!$A$34:$A$777,$A411,СВЦЭМ!$B$33:$B$776,M$401)+'СЕТ СН'!$F$16</f>
        <v>0</v>
      </c>
      <c r="N411" s="36">
        <f>SUMIFS(СВЦЭМ!$L$34:$L$777,СВЦЭМ!$A$34:$A$777,$A411,СВЦЭМ!$B$33:$B$776,N$401)+'СЕТ СН'!$F$16</f>
        <v>0</v>
      </c>
      <c r="O411" s="36">
        <f>SUMIFS(СВЦЭМ!$L$34:$L$777,СВЦЭМ!$A$34:$A$777,$A411,СВЦЭМ!$B$33:$B$776,O$401)+'СЕТ СН'!$F$16</f>
        <v>0</v>
      </c>
      <c r="P411" s="36">
        <f>SUMIFS(СВЦЭМ!$L$34:$L$777,СВЦЭМ!$A$34:$A$777,$A411,СВЦЭМ!$B$33:$B$776,P$401)+'СЕТ СН'!$F$16</f>
        <v>0</v>
      </c>
      <c r="Q411" s="36">
        <f>SUMIFS(СВЦЭМ!$L$34:$L$777,СВЦЭМ!$A$34:$A$777,$A411,СВЦЭМ!$B$33:$B$776,Q$401)+'СЕТ СН'!$F$16</f>
        <v>0</v>
      </c>
      <c r="R411" s="36">
        <f>SUMIFS(СВЦЭМ!$L$34:$L$777,СВЦЭМ!$A$34:$A$777,$A411,СВЦЭМ!$B$33:$B$776,R$401)+'СЕТ СН'!$F$16</f>
        <v>0</v>
      </c>
      <c r="S411" s="36">
        <f>SUMIFS(СВЦЭМ!$L$34:$L$777,СВЦЭМ!$A$34:$A$777,$A411,СВЦЭМ!$B$33:$B$776,S$401)+'СЕТ СН'!$F$16</f>
        <v>0</v>
      </c>
      <c r="T411" s="36">
        <f>SUMIFS(СВЦЭМ!$L$34:$L$777,СВЦЭМ!$A$34:$A$777,$A411,СВЦЭМ!$B$33:$B$776,T$401)+'СЕТ СН'!$F$16</f>
        <v>0</v>
      </c>
      <c r="U411" s="36">
        <f>SUMIFS(СВЦЭМ!$L$34:$L$777,СВЦЭМ!$A$34:$A$777,$A411,СВЦЭМ!$B$33:$B$776,U$401)+'СЕТ СН'!$F$16</f>
        <v>0</v>
      </c>
      <c r="V411" s="36">
        <f>SUMIFS(СВЦЭМ!$L$34:$L$777,СВЦЭМ!$A$34:$A$777,$A411,СВЦЭМ!$B$33:$B$776,V$401)+'СЕТ СН'!$F$16</f>
        <v>0</v>
      </c>
      <c r="W411" s="36">
        <f>SUMIFS(СВЦЭМ!$L$34:$L$777,СВЦЭМ!$A$34:$A$777,$A411,СВЦЭМ!$B$33:$B$776,W$401)+'СЕТ СН'!$F$16</f>
        <v>0</v>
      </c>
      <c r="X411" s="36">
        <f>SUMIFS(СВЦЭМ!$L$34:$L$777,СВЦЭМ!$A$34:$A$777,$A411,СВЦЭМ!$B$33:$B$776,X$401)+'СЕТ СН'!$F$16</f>
        <v>0</v>
      </c>
      <c r="Y411" s="36">
        <f>SUMIFS(СВЦЭМ!$L$34:$L$777,СВЦЭМ!$A$34:$A$777,$A411,СВЦЭМ!$B$33:$B$776,Y$401)+'СЕТ СН'!$F$16</f>
        <v>0</v>
      </c>
    </row>
    <row r="412" spans="1:27" ht="15.75" hidden="1" x14ac:dyDescent="0.2">
      <c r="A412" s="35">
        <f t="shared" si="11"/>
        <v>44176</v>
      </c>
      <c r="B412" s="36">
        <f>SUMIFS(СВЦЭМ!$L$34:$L$777,СВЦЭМ!$A$34:$A$777,$A412,СВЦЭМ!$B$33:$B$776,B$401)+'СЕТ СН'!$F$16</f>
        <v>0</v>
      </c>
      <c r="C412" s="36">
        <f>SUMIFS(СВЦЭМ!$L$34:$L$777,СВЦЭМ!$A$34:$A$777,$A412,СВЦЭМ!$B$33:$B$776,C$401)+'СЕТ СН'!$F$16</f>
        <v>0</v>
      </c>
      <c r="D412" s="36">
        <f>SUMIFS(СВЦЭМ!$L$34:$L$777,СВЦЭМ!$A$34:$A$777,$A412,СВЦЭМ!$B$33:$B$776,D$401)+'СЕТ СН'!$F$16</f>
        <v>0</v>
      </c>
      <c r="E412" s="36">
        <f>SUMIFS(СВЦЭМ!$L$34:$L$777,СВЦЭМ!$A$34:$A$777,$A412,СВЦЭМ!$B$33:$B$776,E$401)+'СЕТ СН'!$F$16</f>
        <v>0</v>
      </c>
      <c r="F412" s="36">
        <f>SUMIFS(СВЦЭМ!$L$34:$L$777,СВЦЭМ!$A$34:$A$777,$A412,СВЦЭМ!$B$33:$B$776,F$401)+'СЕТ СН'!$F$16</f>
        <v>0</v>
      </c>
      <c r="G412" s="36">
        <f>SUMIFS(СВЦЭМ!$L$34:$L$777,СВЦЭМ!$A$34:$A$777,$A412,СВЦЭМ!$B$33:$B$776,G$401)+'СЕТ СН'!$F$16</f>
        <v>0</v>
      </c>
      <c r="H412" s="36">
        <f>SUMIFS(СВЦЭМ!$L$34:$L$777,СВЦЭМ!$A$34:$A$777,$A412,СВЦЭМ!$B$33:$B$776,H$401)+'СЕТ СН'!$F$16</f>
        <v>0</v>
      </c>
      <c r="I412" s="36">
        <f>SUMIFS(СВЦЭМ!$L$34:$L$777,СВЦЭМ!$A$34:$A$777,$A412,СВЦЭМ!$B$33:$B$776,I$401)+'СЕТ СН'!$F$16</f>
        <v>0</v>
      </c>
      <c r="J412" s="36">
        <f>SUMIFS(СВЦЭМ!$L$34:$L$777,СВЦЭМ!$A$34:$A$777,$A412,СВЦЭМ!$B$33:$B$776,J$401)+'СЕТ СН'!$F$16</f>
        <v>0</v>
      </c>
      <c r="K412" s="36">
        <f>SUMIFS(СВЦЭМ!$L$34:$L$777,СВЦЭМ!$A$34:$A$777,$A412,СВЦЭМ!$B$33:$B$776,K$401)+'СЕТ СН'!$F$16</f>
        <v>0</v>
      </c>
      <c r="L412" s="36">
        <f>SUMIFS(СВЦЭМ!$L$34:$L$777,СВЦЭМ!$A$34:$A$777,$A412,СВЦЭМ!$B$33:$B$776,L$401)+'СЕТ СН'!$F$16</f>
        <v>0</v>
      </c>
      <c r="M412" s="36">
        <f>SUMIFS(СВЦЭМ!$L$34:$L$777,СВЦЭМ!$A$34:$A$777,$A412,СВЦЭМ!$B$33:$B$776,M$401)+'СЕТ СН'!$F$16</f>
        <v>0</v>
      </c>
      <c r="N412" s="36">
        <f>SUMIFS(СВЦЭМ!$L$34:$L$777,СВЦЭМ!$A$34:$A$777,$A412,СВЦЭМ!$B$33:$B$776,N$401)+'СЕТ СН'!$F$16</f>
        <v>0</v>
      </c>
      <c r="O412" s="36">
        <f>SUMIFS(СВЦЭМ!$L$34:$L$777,СВЦЭМ!$A$34:$A$777,$A412,СВЦЭМ!$B$33:$B$776,O$401)+'СЕТ СН'!$F$16</f>
        <v>0</v>
      </c>
      <c r="P412" s="36">
        <f>SUMIFS(СВЦЭМ!$L$34:$L$777,СВЦЭМ!$A$34:$A$777,$A412,СВЦЭМ!$B$33:$B$776,P$401)+'СЕТ СН'!$F$16</f>
        <v>0</v>
      </c>
      <c r="Q412" s="36">
        <f>SUMIFS(СВЦЭМ!$L$34:$L$777,СВЦЭМ!$A$34:$A$777,$A412,СВЦЭМ!$B$33:$B$776,Q$401)+'СЕТ СН'!$F$16</f>
        <v>0</v>
      </c>
      <c r="R412" s="36">
        <f>SUMIFS(СВЦЭМ!$L$34:$L$777,СВЦЭМ!$A$34:$A$777,$A412,СВЦЭМ!$B$33:$B$776,R$401)+'СЕТ СН'!$F$16</f>
        <v>0</v>
      </c>
      <c r="S412" s="36">
        <f>SUMIFS(СВЦЭМ!$L$34:$L$777,СВЦЭМ!$A$34:$A$777,$A412,СВЦЭМ!$B$33:$B$776,S$401)+'СЕТ СН'!$F$16</f>
        <v>0</v>
      </c>
      <c r="T412" s="36">
        <f>SUMIFS(СВЦЭМ!$L$34:$L$777,СВЦЭМ!$A$34:$A$777,$A412,СВЦЭМ!$B$33:$B$776,T$401)+'СЕТ СН'!$F$16</f>
        <v>0</v>
      </c>
      <c r="U412" s="36">
        <f>SUMIFS(СВЦЭМ!$L$34:$L$777,СВЦЭМ!$A$34:$A$777,$A412,СВЦЭМ!$B$33:$B$776,U$401)+'СЕТ СН'!$F$16</f>
        <v>0</v>
      </c>
      <c r="V412" s="36">
        <f>SUMIFS(СВЦЭМ!$L$34:$L$777,СВЦЭМ!$A$34:$A$777,$A412,СВЦЭМ!$B$33:$B$776,V$401)+'СЕТ СН'!$F$16</f>
        <v>0</v>
      </c>
      <c r="W412" s="36">
        <f>SUMIFS(СВЦЭМ!$L$34:$L$777,СВЦЭМ!$A$34:$A$777,$A412,СВЦЭМ!$B$33:$B$776,W$401)+'СЕТ СН'!$F$16</f>
        <v>0</v>
      </c>
      <c r="X412" s="36">
        <f>SUMIFS(СВЦЭМ!$L$34:$L$777,СВЦЭМ!$A$34:$A$777,$A412,СВЦЭМ!$B$33:$B$776,X$401)+'СЕТ СН'!$F$16</f>
        <v>0</v>
      </c>
      <c r="Y412" s="36">
        <f>SUMIFS(СВЦЭМ!$L$34:$L$777,СВЦЭМ!$A$34:$A$777,$A412,СВЦЭМ!$B$33:$B$776,Y$401)+'СЕТ СН'!$F$16</f>
        <v>0</v>
      </c>
    </row>
    <row r="413" spans="1:27" ht="15.75" hidden="1" x14ac:dyDescent="0.2">
      <c r="A413" s="35">
        <f t="shared" si="11"/>
        <v>44177</v>
      </c>
      <c r="B413" s="36">
        <f>SUMIFS(СВЦЭМ!$L$34:$L$777,СВЦЭМ!$A$34:$A$777,$A413,СВЦЭМ!$B$33:$B$776,B$401)+'СЕТ СН'!$F$16</f>
        <v>0</v>
      </c>
      <c r="C413" s="36">
        <f>SUMIFS(СВЦЭМ!$L$34:$L$777,СВЦЭМ!$A$34:$A$777,$A413,СВЦЭМ!$B$33:$B$776,C$401)+'СЕТ СН'!$F$16</f>
        <v>0</v>
      </c>
      <c r="D413" s="36">
        <f>SUMIFS(СВЦЭМ!$L$34:$L$777,СВЦЭМ!$A$34:$A$777,$A413,СВЦЭМ!$B$33:$B$776,D$401)+'СЕТ СН'!$F$16</f>
        <v>0</v>
      </c>
      <c r="E413" s="36">
        <f>SUMIFS(СВЦЭМ!$L$34:$L$777,СВЦЭМ!$A$34:$A$777,$A413,СВЦЭМ!$B$33:$B$776,E$401)+'СЕТ СН'!$F$16</f>
        <v>0</v>
      </c>
      <c r="F413" s="36">
        <f>SUMIFS(СВЦЭМ!$L$34:$L$777,СВЦЭМ!$A$34:$A$777,$A413,СВЦЭМ!$B$33:$B$776,F$401)+'СЕТ СН'!$F$16</f>
        <v>0</v>
      </c>
      <c r="G413" s="36">
        <f>SUMIFS(СВЦЭМ!$L$34:$L$777,СВЦЭМ!$A$34:$A$777,$A413,СВЦЭМ!$B$33:$B$776,G$401)+'СЕТ СН'!$F$16</f>
        <v>0</v>
      </c>
      <c r="H413" s="36">
        <f>SUMIFS(СВЦЭМ!$L$34:$L$777,СВЦЭМ!$A$34:$A$777,$A413,СВЦЭМ!$B$33:$B$776,H$401)+'СЕТ СН'!$F$16</f>
        <v>0</v>
      </c>
      <c r="I413" s="36">
        <f>SUMIFS(СВЦЭМ!$L$34:$L$777,СВЦЭМ!$A$34:$A$777,$A413,СВЦЭМ!$B$33:$B$776,I$401)+'СЕТ СН'!$F$16</f>
        <v>0</v>
      </c>
      <c r="J413" s="36">
        <f>SUMIFS(СВЦЭМ!$L$34:$L$777,СВЦЭМ!$A$34:$A$777,$A413,СВЦЭМ!$B$33:$B$776,J$401)+'СЕТ СН'!$F$16</f>
        <v>0</v>
      </c>
      <c r="K413" s="36">
        <f>SUMIFS(СВЦЭМ!$L$34:$L$777,СВЦЭМ!$A$34:$A$777,$A413,СВЦЭМ!$B$33:$B$776,K$401)+'СЕТ СН'!$F$16</f>
        <v>0</v>
      </c>
      <c r="L413" s="36">
        <f>SUMIFS(СВЦЭМ!$L$34:$L$777,СВЦЭМ!$A$34:$A$777,$A413,СВЦЭМ!$B$33:$B$776,L$401)+'СЕТ СН'!$F$16</f>
        <v>0</v>
      </c>
      <c r="M413" s="36">
        <f>SUMIFS(СВЦЭМ!$L$34:$L$777,СВЦЭМ!$A$34:$A$777,$A413,СВЦЭМ!$B$33:$B$776,M$401)+'СЕТ СН'!$F$16</f>
        <v>0</v>
      </c>
      <c r="N413" s="36">
        <f>SUMIFS(СВЦЭМ!$L$34:$L$777,СВЦЭМ!$A$34:$A$777,$A413,СВЦЭМ!$B$33:$B$776,N$401)+'СЕТ СН'!$F$16</f>
        <v>0</v>
      </c>
      <c r="O413" s="36">
        <f>SUMIFS(СВЦЭМ!$L$34:$L$777,СВЦЭМ!$A$34:$A$777,$A413,СВЦЭМ!$B$33:$B$776,O$401)+'СЕТ СН'!$F$16</f>
        <v>0</v>
      </c>
      <c r="P413" s="36">
        <f>SUMIFS(СВЦЭМ!$L$34:$L$777,СВЦЭМ!$A$34:$A$777,$A413,СВЦЭМ!$B$33:$B$776,P$401)+'СЕТ СН'!$F$16</f>
        <v>0</v>
      </c>
      <c r="Q413" s="36">
        <f>SUMIFS(СВЦЭМ!$L$34:$L$777,СВЦЭМ!$A$34:$A$777,$A413,СВЦЭМ!$B$33:$B$776,Q$401)+'СЕТ СН'!$F$16</f>
        <v>0</v>
      </c>
      <c r="R413" s="36">
        <f>SUMIFS(СВЦЭМ!$L$34:$L$777,СВЦЭМ!$A$34:$A$777,$A413,СВЦЭМ!$B$33:$B$776,R$401)+'СЕТ СН'!$F$16</f>
        <v>0</v>
      </c>
      <c r="S413" s="36">
        <f>SUMIFS(СВЦЭМ!$L$34:$L$777,СВЦЭМ!$A$34:$A$777,$A413,СВЦЭМ!$B$33:$B$776,S$401)+'СЕТ СН'!$F$16</f>
        <v>0</v>
      </c>
      <c r="T413" s="36">
        <f>SUMIFS(СВЦЭМ!$L$34:$L$777,СВЦЭМ!$A$34:$A$777,$A413,СВЦЭМ!$B$33:$B$776,T$401)+'СЕТ СН'!$F$16</f>
        <v>0</v>
      </c>
      <c r="U413" s="36">
        <f>SUMIFS(СВЦЭМ!$L$34:$L$777,СВЦЭМ!$A$34:$A$777,$A413,СВЦЭМ!$B$33:$B$776,U$401)+'СЕТ СН'!$F$16</f>
        <v>0</v>
      </c>
      <c r="V413" s="36">
        <f>SUMIFS(СВЦЭМ!$L$34:$L$777,СВЦЭМ!$A$34:$A$777,$A413,СВЦЭМ!$B$33:$B$776,V$401)+'СЕТ СН'!$F$16</f>
        <v>0</v>
      </c>
      <c r="W413" s="36">
        <f>SUMIFS(СВЦЭМ!$L$34:$L$777,СВЦЭМ!$A$34:$A$777,$A413,СВЦЭМ!$B$33:$B$776,W$401)+'СЕТ СН'!$F$16</f>
        <v>0</v>
      </c>
      <c r="X413" s="36">
        <f>SUMIFS(СВЦЭМ!$L$34:$L$777,СВЦЭМ!$A$34:$A$777,$A413,СВЦЭМ!$B$33:$B$776,X$401)+'СЕТ СН'!$F$16</f>
        <v>0</v>
      </c>
      <c r="Y413" s="36">
        <f>SUMIFS(СВЦЭМ!$L$34:$L$777,СВЦЭМ!$A$34:$A$777,$A413,СВЦЭМ!$B$33:$B$776,Y$401)+'СЕТ СН'!$F$16</f>
        <v>0</v>
      </c>
    </row>
    <row r="414" spans="1:27" ht="15.75" hidden="1" x14ac:dyDescent="0.2">
      <c r="A414" s="35">
        <f t="shared" si="11"/>
        <v>44178</v>
      </c>
      <c r="B414" s="36">
        <f>SUMIFS(СВЦЭМ!$L$34:$L$777,СВЦЭМ!$A$34:$A$777,$A414,СВЦЭМ!$B$33:$B$776,B$401)+'СЕТ СН'!$F$16</f>
        <v>0</v>
      </c>
      <c r="C414" s="36">
        <f>SUMIFS(СВЦЭМ!$L$34:$L$777,СВЦЭМ!$A$34:$A$777,$A414,СВЦЭМ!$B$33:$B$776,C$401)+'СЕТ СН'!$F$16</f>
        <v>0</v>
      </c>
      <c r="D414" s="36">
        <f>SUMIFS(СВЦЭМ!$L$34:$L$777,СВЦЭМ!$A$34:$A$777,$A414,СВЦЭМ!$B$33:$B$776,D$401)+'СЕТ СН'!$F$16</f>
        <v>0</v>
      </c>
      <c r="E414" s="36">
        <f>SUMIFS(СВЦЭМ!$L$34:$L$777,СВЦЭМ!$A$34:$A$777,$A414,СВЦЭМ!$B$33:$B$776,E$401)+'СЕТ СН'!$F$16</f>
        <v>0</v>
      </c>
      <c r="F414" s="36">
        <f>SUMIFS(СВЦЭМ!$L$34:$L$777,СВЦЭМ!$A$34:$A$777,$A414,СВЦЭМ!$B$33:$B$776,F$401)+'СЕТ СН'!$F$16</f>
        <v>0</v>
      </c>
      <c r="G414" s="36">
        <f>SUMIFS(СВЦЭМ!$L$34:$L$777,СВЦЭМ!$A$34:$A$777,$A414,СВЦЭМ!$B$33:$B$776,G$401)+'СЕТ СН'!$F$16</f>
        <v>0</v>
      </c>
      <c r="H414" s="36">
        <f>SUMIFS(СВЦЭМ!$L$34:$L$777,СВЦЭМ!$A$34:$A$777,$A414,СВЦЭМ!$B$33:$B$776,H$401)+'СЕТ СН'!$F$16</f>
        <v>0</v>
      </c>
      <c r="I414" s="36">
        <f>SUMIFS(СВЦЭМ!$L$34:$L$777,СВЦЭМ!$A$34:$A$777,$A414,СВЦЭМ!$B$33:$B$776,I$401)+'СЕТ СН'!$F$16</f>
        <v>0</v>
      </c>
      <c r="J414" s="36">
        <f>SUMIFS(СВЦЭМ!$L$34:$L$777,СВЦЭМ!$A$34:$A$777,$A414,СВЦЭМ!$B$33:$B$776,J$401)+'СЕТ СН'!$F$16</f>
        <v>0</v>
      </c>
      <c r="K414" s="36">
        <f>SUMIFS(СВЦЭМ!$L$34:$L$777,СВЦЭМ!$A$34:$A$777,$A414,СВЦЭМ!$B$33:$B$776,K$401)+'СЕТ СН'!$F$16</f>
        <v>0</v>
      </c>
      <c r="L414" s="36">
        <f>SUMIFS(СВЦЭМ!$L$34:$L$777,СВЦЭМ!$A$34:$A$777,$A414,СВЦЭМ!$B$33:$B$776,L$401)+'СЕТ СН'!$F$16</f>
        <v>0</v>
      </c>
      <c r="M414" s="36">
        <f>SUMIFS(СВЦЭМ!$L$34:$L$777,СВЦЭМ!$A$34:$A$777,$A414,СВЦЭМ!$B$33:$B$776,M$401)+'СЕТ СН'!$F$16</f>
        <v>0</v>
      </c>
      <c r="N414" s="36">
        <f>SUMIFS(СВЦЭМ!$L$34:$L$777,СВЦЭМ!$A$34:$A$777,$A414,СВЦЭМ!$B$33:$B$776,N$401)+'СЕТ СН'!$F$16</f>
        <v>0</v>
      </c>
      <c r="O414" s="36">
        <f>SUMIFS(СВЦЭМ!$L$34:$L$777,СВЦЭМ!$A$34:$A$777,$A414,СВЦЭМ!$B$33:$B$776,O$401)+'СЕТ СН'!$F$16</f>
        <v>0</v>
      </c>
      <c r="P414" s="36">
        <f>SUMIFS(СВЦЭМ!$L$34:$L$777,СВЦЭМ!$A$34:$A$777,$A414,СВЦЭМ!$B$33:$B$776,P$401)+'СЕТ СН'!$F$16</f>
        <v>0</v>
      </c>
      <c r="Q414" s="36">
        <f>SUMIFS(СВЦЭМ!$L$34:$L$777,СВЦЭМ!$A$34:$A$777,$A414,СВЦЭМ!$B$33:$B$776,Q$401)+'СЕТ СН'!$F$16</f>
        <v>0</v>
      </c>
      <c r="R414" s="36">
        <f>SUMIFS(СВЦЭМ!$L$34:$L$777,СВЦЭМ!$A$34:$A$777,$A414,СВЦЭМ!$B$33:$B$776,R$401)+'СЕТ СН'!$F$16</f>
        <v>0</v>
      </c>
      <c r="S414" s="36">
        <f>SUMIFS(СВЦЭМ!$L$34:$L$777,СВЦЭМ!$A$34:$A$777,$A414,СВЦЭМ!$B$33:$B$776,S$401)+'СЕТ СН'!$F$16</f>
        <v>0</v>
      </c>
      <c r="T414" s="36">
        <f>SUMIFS(СВЦЭМ!$L$34:$L$777,СВЦЭМ!$A$34:$A$777,$A414,СВЦЭМ!$B$33:$B$776,T$401)+'СЕТ СН'!$F$16</f>
        <v>0</v>
      </c>
      <c r="U414" s="36">
        <f>SUMIFS(СВЦЭМ!$L$34:$L$777,СВЦЭМ!$A$34:$A$777,$A414,СВЦЭМ!$B$33:$B$776,U$401)+'СЕТ СН'!$F$16</f>
        <v>0</v>
      </c>
      <c r="V414" s="36">
        <f>SUMIFS(СВЦЭМ!$L$34:$L$777,СВЦЭМ!$A$34:$A$777,$A414,СВЦЭМ!$B$33:$B$776,V$401)+'СЕТ СН'!$F$16</f>
        <v>0</v>
      </c>
      <c r="W414" s="36">
        <f>SUMIFS(СВЦЭМ!$L$34:$L$777,СВЦЭМ!$A$34:$A$777,$A414,СВЦЭМ!$B$33:$B$776,W$401)+'СЕТ СН'!$F$16</f>
        <v>0</v>
      </c>
      <c r="X414" s="36">
        <f>SUMIFS(СВЦЭМ!$L$34:$L$777,СВЦЭМ!$A$34:$A$777,$A414,СВЦЭМ!$B$33:$B$776,X$401)+'СЕТ СН'!$F$16</f>
        <v>0</v>
      </c>
      <c r="Y414" s="36">
        <f>SUMIFS(СВЦЭМ!$L$34:$L$777,СВЦЭМ!$A$34:$A$777,$A414,СВЦЭМ!$B$33:$B$776,Y$401)+'СЕТ СН'!$F$16</f>
        <v>0</v>
      </c>
    </row>
    <row r="415" spans="1:27" ht="15.75" hidden="1" x14ac:dyDescent="0.2">
      <c r="A415" s="35">
        <f t="shared" si="11"/>
        <v>44179</v>
      </c>
      <c r="B415" s="36">
        <f>SUMIFS(СВЦЭМ!$L$34:$L$777,СВЦЭМ!$A$34:$A$777,$A415,СВЦЭМ!$B$33:$B$776,B$401)+'СЕТ СН'!$F$16</f>
        <v>0</v>
      </c>
      <c r="C415" s="36">
        <f>SUMIFS(СВЦЭМ!$L$34:$L$777,СВЦЭМ!$A$34:$A$777,$A415,СВЦЭМ!$B$33:$B$776,C$401)+'СЕТ СН'!$F$16</f>
        <v>0</v>
      </c>
      <c r="D415" s="36">
        <f>SUMIFS(СВЦЭМ!$L$34:$L$777,СВЦЭМ!$A$34:$A$777,$A415,СВЦЭМ!$B$33:$B$776,D$401)+'СЕТ СН'!$F$16</f>
        <v>0</v>
      </c>
      <c r="E415" s="36">
        <f>SUMIFS(СВЦЭМ!$L$34:$L$777,СВЦЭМ!$A$34:$A$777,$A415,СВЦЭМ!$B$33:$B$776,E$401)+'СЕТ СН'!$F$16</f>
        <v>0</v>
      </c>
      <c r="F415" s="36">
        <f>SUMIFS(СВЦЭМ!$L$34:$L$777,СВЦЭМ!$A$34:$A$777,$A415,СВЦЭМ!$B$33:$B$776,F$401)+'СЕТ СН'!$F$16</f>
        <v>0</v>
      </c>
      <c r="G415" s="36">
        <f>SUMIFS(СВЦЭМ!$L$34:$L$777,СВЦЭМ!$A$34:$A$777,$A415,СВЦЭМ!$B$33:$B$776,G$401)+'СЕТ СН'!$F$16</f>
        <v>0</v>
      </c>
      <c r="H415" s="36">
        <f>SUMIFS(СВЦЭМ!$L$34:$L$777,СВЦЭМ!$A$34:$A$777,$A415,СВЦЭМ!$B$33:$B$776,H$401)+'СЕТ СН'!$F$16</f>
        <v>0</v>
      </c>
      <c r="I415" s="36">
        <f>SUMIFS(СВЦЭМ!$L$34:$L$777,СВЦЭМ!$A$34:$A$777,$A415,СВЦЭМ!$B$33:$B$776,I$401)+'СЕТ СН'!$F$16</f>
        <v>0</v>
      </c>
      <c r="J415" s="36">
        <f>SUMIFS(СВЦЭМ!$L$34:$L$777,СВЦЭМ!$A$34:$A$777,$A415,СВЦЭМ!$B$33:$B$776,J$401)+'СЕТ СН'!$F$16</f>
        <v>0</v>
      </c>
      <c r="K415" s="36">
        <f>SUMIFS(СВЦЭМ!$L$34:$L$777,СВЦЭМ!$A$34:$A$777,$A415,СВЦЭМ!$B$33:$B$776,K$401)+'СЕТ СН'!$F$16</f>
        <v>0</v>
      </c>
      <c r="L415" s="36">
        <f>SUMIFS(СВЦЭМ!$L$34:$L$777,СВЦЭМ!$A$34:$A$777,$A415,СВЦЭМ!$B$33:$B$776,L$401)+'СЕТ СН'!$F$16</f>
        <v>0</v>
      </c>
      <c r="M415" s="36">
        <f>SUMIFS(СВЦЭМ!$L$34:$L$777,СВЦЭМ!$A$34:$A$777,$A415,СВЦЭМ!$B$33:$B$776,M$401)+'СЕТ СН'!$F$16</f>
        <v>0</v>
      </c>
      <c r="N415" s="36">
        <f>SUMIFS(СВЦЭМ!$L$34:$L$777,СВЦЭМ!$A$34:$A$777,$A415,СВЦЭМ!$B$33:$B$776,N$401)+'СЕТ СН'!$F$16</f>
        <v>0</v>
      </c>
      <c r="O415" s="36">
        <f>SUMIFS(СВЦЭМ!$L$34:$L$777,СВЦЭМ!$A$34:$A$777,$A415,СВЦЭМ!$B$33:$B$776,O$401)+'СЕТ СН'!$F$16</f>
        <v>0</v>
      </c>
      <c r="P415" s="36">
        <f>SUMIFS(СВЦЭМ!$L$34:$L$777,СВЦЭМ!$A$34:$A$777,$A415,СВЦЭМ!$B$33:$B$776,P$401)+'СЕТ СН'!$F$16</f>
        <v>0</v>
      </c>
      <c r="Q415" s="36">
        <f>SUMIFS(СВЦЭМ!$L$34:$L$777,СВЦЭМ!$A$34:$A$777,$A415,СВЦЭМ!$B$33:$B$776,Q$401)+'СЕТ СН'!$F$16</f>
        <v>0</v>
      </c>
      <c r="R415" s="36">
        <f>SUMIFS(СВЦЭМ!$L$34:$L$777,СВЦЭМ!$A$34:$A$777,$A415,СВЦЭМ!$B$33:$B$776,R$401)+'СЕТ СН'!$F$16</f>
        <v>0</v>
      </c>
      <c r="S415" s="36">
        <f>SUMIFS(СВЦЭМ!$L$34:$L$777,СВЦЭМ!$A$34:$A$777,$A415,СВЦЭМ!$B$33:$B$776,S$401)+'СЕТ СН'!$F$16</f>
        <v>0</v>
      </c>
      <c r="T415" s="36">
        <f>SUMIFS(СВЦЭМ!$L$34:$L$777,СВЦЭМ!$A$34:$A$777,$A415,СВЦЭМ!$B$33:$B$776,T$401)+'СЕТ СН'!$F$16</f>
        <v>0</v>
      </c>
      <c r="U415" s="36">
        <f>SUMIFS(СВЦЭМ!$L$34:$L$777,СВЦЭМ!$A$34:$A$777,$A415,СВЦЭМ!$B$33:$B$776,U$401)+'СЕТ СН'!$F$16</f>
        <v>0</v>
      </c>
      <c r="V415" s="36">
        <f>SUMIFS(СВЦЭМ!$L$34:$L$777,СВЦЭМ!$A$34:$A$777,$A415,СВЦЭМ!$B$33:$B$776,V$401)+'СЕТ СН'!$F$16</f>
        <v>0</v>
      </c>
      <c r="W415" s="36">
        <f>SUMIFS(СВЦЭМ!$L$34:$L$777,СВЦЭМ!$A$34:$A$777,$A415,СВЦЭМ!$B$33:$B$776,W$401)+'СЕТ СН'!$F$16</f>
        <v>0</v>
      </c>
      <c r="X415" s="36">
        <f>SUMIFS(СВЦЭМ!$L$34:$L$777,СВЦЭМ!$A$34:$A$777,$A415,СВЦЭМ!$B$33:$B$776,X$401)+'СЕТ СН'!$F$16</f>
        <v>0</v>
      </c>
      <c r="Y415" s="36">
        <f>SUMIFS(СВЦЭМ!$L$34:$L$777,СВЦЭМ!$A$34:$A$777,$A415,СВЦЭМ!$B$33:$B$776,Y$401)+'СЕТ СН'!$F$16</f>
        <v>0</v>
      </c>
    </row>
    <row r="416" spans="1:27" ht="15.75" hidden="1" x14ac:dyDescent="0.2">
      <c r="A416" s="35">
        <f t="shared" si="11"/>
        <v>44180</v>
      </c>
      <c r="B416" s="36">
        <f>SUMIFS(СВЦЭМ!$L$34:$L$777,СВЦЭМ!$A$34:$A$777,$A416,СВЦЭМ!$B$33:$B$776,B$401)+'СЕТ СН'!$F$16</f>
        <v>0</v>
      </c>
      <c r="C416" s="36">
        <f>SUMIFS(СВЦЭМ!$L$34:$L$777,СВЦЭМ!$A$34:$A$777,$A416,СВЦЭМ!$B$33:$B$776,C$401)+'СЕТ СН'!$F$16</f>
        <v>0</v>
      </c>
      <c r="D416" s="36">
        <f>SUMIFS(СВЦЭМ!$L$34:$L$777,СВЦЭМ!$A$34:$A$777,$A416,СВЦЭМ!$B$33:$B$776,D$401)+'СЕТ СН'!$F$16</f>
        <v>0</v>
      </c>
      <c r="E416" s="36">
        <f>SUMIFS(СВЦЭМ!$L$34:$L$777,СВЦЭМ!$A$34:$A$777,$A416,СВЦЭМ!$B$33:$B$776,E$401)+'СЕТ СН'!$F$16</f>
        <v>0</v>
      </c>
      <c r="F416" s="36">
        <f>SUMIFS(СВЦЭМ!$L$34:$L$777,СВЦЭМ!$A$34:$A$777,$A416,СВЦЭМ!$B$33:$B$776,F$401)+'СЕТ СН'!$F$16</f>
        <v>0</v>
      </c>
      <c r="G416" s="36">
        <f>SUMIFS(СВЦЭМ!$L$34:$L$777,СВЦЭМ!$A$34:$A$777,$A416,СВЦЭМ!$B$33:$B$776,G$401)+'СЕТ СН'!$F$16</f>
        <v>0</v>
      </c>
      <c r="H416" s="36">
        <f>SUMIFS(СВЦЭМ!$L$34:$L$777,СВЦЭМ!$A$34:$A$777,$A416,СВЦЭМ!$B$33:$B$776,H$401)+'СЕТ СН'!$F$16</f>
        <v>0</v>
      </c>
      <c r="I416" s="36">
        <f>SUMIFS(СВЦЭМ!$L$34:$L$777,СВЦЭМ!$A$34:$A$777,$A416,СВЦЭМ!$B$33:$B$776,I$401)+'СЕТ СН'!$F$16</f>
        <v>0</v>
      </c>
      <c r="J416" s="36">
        <f>SUMIFS(СВЦЭМ!$L$34:$L$777,СВЦЭМ!$A$34:$A$777,$A416,СВЦЭМ!$B$33:$B$776,J$401)+'СЕТ СН'!$F$16</f>
        <v>0</v>
      </c>
      <c r="K416" s="36">
        <f>SUMIFS(СВЦЭМ!$L$34:$L$777,СВЦЭМ!$A$34:$A$777,$A416,СВЦЭМ!$B$33:$B$776,K$401)+'СЕТ СН'!$F$16</f>
        <v>0</v>
      </c>
      <c r="L416" s="36">
        <f>SUMIFS(СВЦЭМ!$L$34:$L$777,СВЦЭМ!$A$34:$A$777,$A416,СВЦЭМ!$B$33:$B$776,L$401)+'СЕТ СН'!$F$16</f>
        <v>0</v>
      </c>
      <c r="M416" s="36">
        <f>SUMIFS(СВЦЭМ!$L$34:$L$777,СВЦЭМ!$A$34:$A$777,$A416,СВЦЭМ!$B$33:$B$776,M$401)+'СЕТ СН'!$F$16</f>
        <v>0</v>
      </c>
      <c r="N416" s="36">
        <f>SUMIFS(СВЦЭМ!$L$34:$L$777,СВЦЭМ!$A$34:$A$777,$A416,СВЦЭМ!$B$33:$B$776,N$401)+'СЕТ СН'!$F$16</f>
        <v>0</v>
      </c>
      <c r="O416" s="36">
        <f>SUMIFS(СВЦЭМ!$L$34:$L$777,СВЦЭМ!$A$34:$A$777,$A416,СВЦЭМ!$B$33:$B$776,O$401)+'СЕТ СН'!$F$16</f>
        <v>0</v>
      </c>
      <c r="P416" s="36">
        <f>SUMIFS(СВЦЭМ!$L$34:$L$777,СВЦЭМ!$A$34:$A$777,$A416,СВЦЭМ!$B$33:$B$776,P$401)+'СЕТ СН'!$F$16</f>
        <v>0</v>
      </c>
      <c r="Q416" s="36">
        <f>SUMIFS(СВЦЭМ!$L$34:$L$777,СВЦЭМ!$A$34:$A$777,$A416,СВЦЭМ!$B$33:$B$776,Q$401)+'СЕТ СН'!$F$16</f>
        <v>0</v>
      </c>
      <c r="R416" s="36">
        <f>SUMIFS(СВЦЭМ!$L$34:$L$777,СВЦЭМ!$A$34:$A$777,$A416,СВЦЭМ!$B$33:$B$776,R$401)+'СЕТ СН'!$F$16</f>
        <v>0</v>
      </c>
      <c r="S416" s="36">
        <f>SUMIFS(СВЦЭМ!$L$34:$L$777,СВЦЭМ!$A$34:$A$777,$A416,СВЦЭМ!$B$33:$B$776,S$401)+'СЕТ СН'!$F$16</f>
        <v>0</v>
      </c>
      <c r="T416" s="36">
        <f>SUMIFS(СВЦЭМ!$L$34:$L$777,СВЦЭМ!$A$34:$A$777,$A416,СВЦЭМ!$B$33:$B$776,T$401)+'СЕТ СН'!$F$16</f>
        <v>0</v>
      </c>
      <c r="U416" s="36">
        <f>SUMIFS(СВЦЭМ!$L$34:$L$777,СВЦЭМ!$A$34:$A$777,$A416,СВЦЭМ!$B$33:$B$776,U$401)+'СЕТ СН'!$F$16</f>
        <v>0</v>
      </c>
      <c r="V416" s="36">
        <f>SUMIFS(СВЦЭМ!$L$34:$L$777,СВЦЭМ!$A$34:$A$777,$A416,СВЦЭМ!$B$33:$B$776,V$401)+'СЕТ СН'!$F$16</f>
        <v>0</v>
      </c>
      <c r="W416" s="36">
        <f>SUMIFS(СВЦЭМ!$L$34:$L$777,СВЦЭМ!$A$34:$A$777,$A416,СВЦЭМ!$B$33:$B$776,W$401)+'СЕТ СН'!$F$16</f>
        <v>0</v>
      </c>
      <c r="X416" s="36">
        <f>SUMIFS(СВЦЭМ!$L$34:$L$777,СВЦЭМ!$A$34:$A$777,$A416,СВЦЭМ!$B$33:$B$776,X$401)+'СЕТ СН'!$F$16</f>
        <v>0</v>
      </c>
      <c r="Y416" s="36">
        <f>SUMIFS(СВЦЭМ!$L$34:$L$777,СВЦЭМ!$A$34:$A$777,$A416,СВЦЭМ!$B$33:$B$776,Y$401)+'СЕТ СН'!$F$16</f>
        <v>0</v>
      </c>
    </row>
    <row r="417" spans="1:25" ht="15.75" hidden="1" x14ac:dyDescent="0.2">
      <c r="A417" s="35">
        <f t="shared" si="11"/>
        <v>44181</v>
      </c>
      <c r="B417" s="36">
        <f>SUMIFS(СВЦЭМ!$L$34:$L$777,СВЦЭМ!$A$34:$A$777,$A417,СВЦЭМ!$B$33:$B$776,B$401)+'СЕТ СН'!$F$16</f>
        <v>0</v>
      </c>
      <c r="C417" s="36">
        <f>SUMIFS(СВЦЭМ!$L$34:$L$777,СВЦЭМ!$A$34:$A$777,$A417,СВЦЭМ!$B$33:$B$776,C$401)+'СЕТ СН'!$F$16</f>
        <v>0</v>
      </c>
      <c r="D417" s="36">
        <f>SUMIFS(СВЦЭМ!$L$34:$L$777,СВЦЭМ!$A$34:$A$777,$A417,СВЦЭМ!$B$33:$B$776,D$401)+'СЕТ СН'!$F$16</f>
        <v>0</v>
      </c>
      <c r="E417" s="36">
        <f>SUMIFS(СВЦЭМ!$L$34:$L$777,СВЦЭМ!$A$34:$A$777,$A417,СВЦЭМ!$B$33:$B$776,E$401)+'СЕТ СН'!$F$16</f>
        <v>0</v>
      </c>
      <c r="F417" s="36">
        <f>SUMIFS(СВЦЭМ!$L$34:$L$777,СВЦЭМ!$A$34:$A$777,$A417,СВЦЭМ!$B$33:$B$776,F$401)+'СЕТ СН'!$F$16</f>
        <v>0</v>
      </c>
      <c r="G417" s="36">
        <f>SUMIFS(СВЦЭМ!$L$34:$L$777,СВЦЭМ!$A$34:$A$777,$A417,СВЦЭМ!$B$33:$B$776,G$401)+'СЕТ СН'!$F$16</f>
        <v>0</v>
      </c>
      <c r="H417" s="36">
        <f>SUMIFS(СВЦЭМ!$L$34:$L$777,СВЦЭМ!$A$34:$A$777,$A417,СВЦЭМ!$B$33:$B$776,H$401)+'СЕТ СН'!$F$16</f>
        <v>0</v>
      </c>
      <c r="I417" s="36">
        <f>SUMIFS(СВЦЭМ!$L$34:$L$777,СВЦЭМ!$A$34:$A$777,$A417,СВЦЭМ!$B$33:$B$776,I$401)+'СЕТ СН'!$F$16</f>
        <v>0</v>
      </c>
      <c r="J417" s="36">
        <f>SUMIFS(СВЦЭМ!$L$34:$L$777,СВЦЭМ!$A$34:$A$777,$A417,СВЦЭМ!$B$33:$B$776,J$401)+'СЕТ СН'!$F$16</f>
        <v>0</v>
      </c>
      <c r="K417" s="36">
        <f>SUMIFS(СВЦЭМ!$L$34:$L$777,СВЦЭМ!$A$34:$A$777,$A417,СВЦЭМ!$B$33:$B$776,K$401)+'СЕТ СН'!$F$16</f>
        <v>0</v>
      </c>
      <c r="L417" s="36">
        <f>SUMIFS(СВЦЭМ!$L$34:$L$777,СВЦЭМ!$A$34:$A$777,$A417,СВЦЭМ!$B$33:$B$776,L$401)+'СЕТ СН'!$F$16</f>
        <v>0</v>
      </c>
      <c r="M417" s="36">
        <f>SUMIFS(СВЦЭМ!$L$34:$L$777,СВЦЭМ!$A$34:$A$777,$A417,СВЦЭМ!$B$33:$B$776,M$401)+'СЕТ СН'!$F$16</f>
        <v>0</v>
      </c>
      <c r="N417" s="36">
        <f>SUMIFS(СВЦЭМ!$L$34:$L$777,СВЦЭМ!$A$34:$A$777,$A417,СВЦЭМ!$B$33:$B$776,N$401)+'СЕТ СН'!$F$16</f>
        <v>0</v>
      </c>
      <c r="O417" s="36">
        <f>SUMIFS(СВЦЭМ!$L$34:$L$777,СВЦЭМ!$A$34:$A$777,$A417,СВЦЭМ!$B$33:$B$776,O$401)+'СЕТ СН'!$F$16</f>
        <v>0</v>
      </c>
      <c r="P417" s="36">
        <f>SUMIFS(СВЦЭМ!$L$34:$L$777,СВЦЭМ!$A$34:$A$777,$A417,СВЦЭМ!$B$33:$B$776,P$401)+'СЕТ СН'!$F$16</f>
        <v>0</v>
      </c>
      <c r="Q417" s="36">
        <f>SUMIFS(СВЦЭМ!$L$34:$L$777,СВЦЭМ!$A$34:$A$777,$A417,СВЦЭМ!$B$33:$B$776,Q$401)+'СЕТ СН'!$F$16</f>
        <v>0</v>
      </c>
      <c r="R417" s="36">
        <f>SUMIFS(СВЦЭМ!$L$34:$L$777,СВЦЭМ!$A$34:$A$777,$A417,СВЦЭМ!$B$33:$B$776,R$401)+'СЕТ СН'!$F$16</f>
        <v>0</v>
      </c>
      <c r="S417" s="36">
        <f>SUMIFS(СВЦЭМ!$L$34:$L$777,СВЦЭМ!$A$34:$A$777,$A417,СВЦЭМ!$B$33:$B$776,S$401)+'СЕТ СН'!$F$16</f>
        <v>0</v>
      </c>
      <c r="T417" s="36">
        <f>SUMIFS(СВЦЭМ!$L$34:$L$777,СВЦЭМ!$A$34:$A$777,$A417,СВЦЭМ!$B$33:$B$776,T$401)+'СЕТ СН'!$F$16</f>
        <v>0</v>
      </c>
      <c r="U417" s="36">
        <f>SUMIFS(СВЦЭМ!$L$34:$L$777,СВЦЭМ!$A$34:$A$777,$A417,СВЦЭМ!$B$33:$B$776,U$401)+'СЕТ СН'!$F$16</f>
        <v>0</v>
      </c>
      <c r="V417" s="36">
        <f>SUMIFS(СВЦЭМ!$L$34:$L$777,СВЦЭМ!$A$34:$A$777,$A417,СВЦЭМ!$B$33:$B$776,V$401)+'СЕТ СН'!$F$16</f>
        <v>0</v>
      </c>
      <c r="W417" s="36">
        <f>SUMIFS(СВЦЭМ!$L$34:$L$777,СВЦЭМ!$A$34:$A$777,$A417,СВЦЭМ!$B$33:$B$776,W$401)+'СЕТ СН'!$F$16</f>
        <v>0</v>
      </c>
      <c r="X417" s="36">
        <f>SUMIFS(СВЦЭМ!$L$34:$L$777,СВЦЭМ!$A$34:$A$777,$A417,СВЦЭМ!$B$33:$B$776,X$401)+'СЕТ СН'!$F$16</f>
        <v>0</v>
      </c>
      <c r="Y417" s="36">
        <f>SUMIFS(СВЦЭМ!$L$34:$L$777,СВЦЭМ!$A$34:$A$777,$A417,СВЦЭМ!$B$33:$B$776,Y$401)+'СЕТ СН'!$F$16</f>
        <v>0</v>
      </c>
    </row>
    <row r="418" spans="1:25" ht="15.75" hidden="1" x14ac:dyDescent="0.2">
      <c r="A418" s="35">
        <f t="shared" si="11"/>
        <v>44182</v>
      </c>
      <c r="B418" s="36">
        <f>SUMIFS(СВЦЭМ!$L$34:$L$777,СВЦЭМ!$A$34:$A$777,$A418,СВЦЭМ!$B$33:$B$776,B$401)+'СЕТ СН'!$F$16</f>
        <v>0</v>
      </c>
      <c r="C418" s="36">
        <f>SUMIFS(СВЦЭМ!$L$34:$L$777,СВЦЭМ!$A$34:$A$777,$A418,СВЦЭМ!$B$33:$B$776,C$401)+'СЕТ СН'!$F$16</f>
        <v>0</v>
      </c>
      <c r="D418" s="36">
        <f>SUMIFS(СВЦЭМ!$L$34:$L$777,СВЦЭМ!$A$34:$A$777,$A418,СВЦЭМ!$B$33:$B$776,D$401)+'СЕТ СН'!$F$16</f>
        <v>0</v>
      </c>
      <c r="E418" s="36">
        <f>SUMIFS(СВЦЭМ!$L$34:$L$777,СВЦЭМ!$A$34:$A$777,$A418,СВЦЭМ!$B$33:$B$776,E$401)+'СЕТ СН'!$F$16</f>
        <v>0</v>
      </c>
      <c r="F418" s="36">
        <f>SUMIFS(СВЦЭМ!$L$34:$L$777,СВЦЭМ!$A$34:$A$777,$A418,СВЦЭМ!$B$33:$B$776,F$401)+'СЕТ СН'!$F$16</f>
        <v>0</v>
      </c>
      <c r="G418" s="36">
        <f>SUMIFS(СВЦЭМ!$L$34:$L$777,СВЦЭМ!$A$34:$A$777,$A418,СВЦЭМ!$B$33:$B$776,G$401)+'СЕТ СН'!$F$16</f>
        <v>0</v>
      </c>
      <c r="H418" s="36">
        <f>SUMIFS(СВЦЭМ!$L$34:$L$777,СВЦЭМ!$A$34:$A$777,$A418,СВЦЭМ!$B$33:$B$776,H$401)+'СЕТ СН'!$F$16</f>
        <v>0</v>
      </c>
      <c r="I418" s="36">
        <f>SUMIFS(СВЦЭМ!$L$34:$L$777,СВЦЭМ!$A$34:$A$777,$A418,СВЦЭМ!$B$33:$B$776,I$401)+'СЕТ СН'!$F$16</f>
        <v>0</v>
      </c>
      <c r="J418" s="36">
        <f>SUMIFS(СВЦЭМ!$L$34:$L$777,СВЦЭМ!$A$34:$A$777,$A418,СВЦЭМ!$B$33:$B$776,J$401)+'СЕТ СН'!$F$16</f>
        <v>0</v>
      </c>
      <c r="K418" s="36">
        <f>SUMIFS(СВЦЭМ!$L$34:$L$777,СВЦЭМ!$A$34:$A$777,$A418,СВЦЭМ!$B$33:$B$776,K$401)+'СЕТ СН'!$F$16</f>
        <v>0</v>
      </c>
      <c r="L418" s="36">
        <f>SUMIFS(СВЦЭМ!$L$34:$L$777,СВЦЭМ!$A$34:$A$777,$A418,СВЦЭМ!$B$33:$B$776,L$401)+'СЕТ СН'!$F$16</f>
        <v>0</v>
      </c>
      <c r="M418" s="36">
        <f>SUMIFS(СВЦЭМ!$L$34:$L$777,СВЦЭМ!$A$34:$A$777,$A418,СВЦЭМ!$B$33:$B$776,M$401)+'СЕТ СН'!$F$16</f>
        <v>0</v>
      </c>
      <c r="N418" s="36">
        <f>SUMIFS(СВЦЭМ!$L$34:$L$777,СВЦЭМ!$A$34:$A$777,$A418,СВЦЭМ!$B$33:$B$776,N$401)+'СЕТ СН'!$F$16</f>
        <v>0</v>
      </c>
      <c r="O418" s="36">
        <f>SUMIFS(СВЦЭМ!$L$34:$L$777,СВЦЭМ!$A$34:$A$777,$A418,СВЦЭМ!$B$33:$B$776,O$401)+'СЕТ СН'!$F$16</f>
        <v>0</v>
      </c>
      <c r="P418" s="36">
        <f>SUMIFS(СВЦЭМ!$L$34:$L$777,СВЦЭМ!$A$34:$A$777,$A418,СВЦЭМ!$B$33:$B$776,P$401)+'СЕТ СН'!$F$16</f>
        <v>0</v>
      </c>
      <c r="Q418" s="36">
        <f>SUMIFS(СВЦЭМ!$L$34:$L$777,СВЦЭМ!$A$34:$A$777,$A418,СВЦЭМ!$B$33:$B$776,Q$401)+'СЕТ СН'!$F$16</f>
        <v>0</v>
      </c>
      <c r="R418" s="36">
        <f>SUMIFS(СВЦЭМ!$L$34:$L$777,СВЦЭМ!$A$34:$A$777,$A418,СВЦЭМ!$B$33:$B$776,R$401)+'СЕТ СН'!$F$16</f>
        <v>0</v>
      </c>
      <c r="S418" s="36">
        <f>SUMIFS(СВЦЭМ!$L$34:$L$777,СВЦЭМ!$A$34:$A$777,$A418,СВЦЭМ!$B$33:$B$776,S$401)+'СЕТ СН'!$F$16</f>
        <v>0</v>
      </c>
      <c r="T418" s="36">
        <f>SUMIFS(СВЦЭМ!$L$34:$L$777,СВЦЭМ!$A$34:$A$777,$A418,СВЦЭМ!$B$33:$B$776,T$401)+'СЕТ СН'!$F$16</f>
        <v>0</v>
      </c>
      <c r="U418" s="36">
        <f>SUMIFS(СВЦЭМ!$L$34:$L$777,СВЦЭМ!$A$34:$A$777,$A418,СВЦЭМ!$B$33:$B$776,U$401)+'СЕТ СН'!$F$16</f>
        <v>0</v>
      </c>
      <c r="V418" s="36">
        <f>SUMIFS(СВЦЭМ!$L$34:$L$777,СВЦЭМ!$A$34:$A$777,$A418,СВЦЭМ!$B$33:$B$776,V$401)+'СЕТ СН'!$F$16</f>
        <v>0</v>
      </c>
      <c r="W418" s="36">
        <f>SUMIFS(СВЦЭМ!$L$34:$L$777,СВЦЭМ!$A$34:$A$777,$A418,СВЦЭМ!$B$33:$B$776,W$401)+'СЕТ СН'!$F$16</f>
        <v>0</v>
      </c>
      <c r="X418" s="36">
        <f>SUMIFS(СВЦЭМ!$L$34:$L$777,СВЦЭМ!$A$34:$A$777,$A418,СВЦЭМ!$B$33:$B$776,X$401)+'СЕТ СН'!$F$16</f>
        <v>0</v>
      </c>
      <c r="Y418" s="36">
        <f>SUMIFS(СВЦЭМ!$L$34:$L$777,СВЦЭМ!$A$34:$A$777,$A418,СВЦЭМ!$B$33:$B$776,Y$401)+'СЕТ СН'!$F$16</f>
        <v>0</v>
      </c>
    </row>
    <row r="419" spans="1:25" ht="15.75" hidden="1" x14ac:dyDescent="0.2">
      <c r="A419" s="35">
        <f t="shared" si="11"/>
        <v>44183</v>
      </c>
      <c r="B419" s="36">
        <f>SUMIFS(СВЦЭМ!$L$34:$L$777,СВЦЭМ!$A$34:$A$777,$A419,СВЦЭМ!$B$33:$B$776,B$401)+'СЕТ СН'!$F$16</f>
        <v>0</v>
      </c>
      <c r="C419" s="36">
        <f>SUMIFS(СВЦЭМ!$L$34:$L$777,СВЦЭМ!$A$34:$A$777,$A419,СВЦЭМ!$B$33:$B$776,C$401)+'СЕТ СН'!$F$16</f>
        <v>0</v>
      </c>
      <c r="D419" s="36">
        <f>SUMIFS(СВЦЭМ!$L$34:$L$777,СВЦЭМ!$A$34:$A$777,$A419,СВЦЭМ!$B$33:$B$776,D$401)+'СЕТ СН'!$F$16</f>
        <v>0</v>
      </c>
      <c r="E419" s="36">
        <f>SUMIFS(СВЦЭМ!$L$34:$L$777,СВЦЭМ!$A$34:$A$777,$A419,СВЦЭМ!$B$33:$B$776,E$401)+'СЕТ СН'!$F$16</f>
        <v>0</v>
      </c>
      <c r="F419" s="36">
        <f>SUMIFS(СВЦЭМ!$L$34:$L$777,СВЦЭМ!$A$34:$A$777,$A419,СВЦЭМ!$B$33:$B$776,F$401)+'СЕТ СН'!$F$16</f>
        <v>0</v>
      </c>
      <c r="G419" s="36">
        <f>SUMIFS(СВЦЭМ!$L$34:$L$777,СВЦЭМ!$A$34:$A$777,$A419,СВЦЭМ!$B$33:$B$776,G$401)+'СЕТ СН'!$F$16</f>
        <v>0</v>
      </c>
      <c r="H419" s="36">
        <f>SUMIFS(СВЦЭМ!$L$34:$L$777,СВЦЭМ!$A$34:$A$777,$A419,СВЦЭМ!$B$33:$B$776,H$401)+'СЕТ СН'!$F$16</f>
        <v>0</v>
      </c>
      <c r="I419" s="36">
        <f>SUMIFS(СВЦЭМ!$L$34:$L$777,СВЦЭМ!$A$34:$A$777,$A419,СВЦЭМ!$B$33:$B$776,I$401)+'СЕТ СН'!$F$16</f>
        <v>0</v>
      </c>
      <c r="J419" s="36">
        <f>SUMIFS(СВЦЭМ!$L$34:$L$777,СВЦЭМ!$A$34:$A$777,$A419,СВЦЭМ!$B$33:$B$776,J$401)+'СЕТ СН'!$F$16</f>
        <v>0</v>
      </c>
      <c r="K419" s="36">
        <f>SUMIFS(СВЦЭМ!$L$34:$L$777,СВЦЭМ!$A$34:$A$777,$A419,СВЦЭМ!$B$33:$B$776,K$401)+'СЕТ СН'!$F$16</f>
        <v>0</v>
      </c>
      <c r="L419" s="36">
        <f>SUMIFS(СВЦЭМ!$L$34:$L$777,СВЦЭМ!$A$34:$A$777,$A419,СВЦЭМ!$B$33:$B$776,L$401)+'СЕТ СН'!$F$16</f>
        <v>0</v>
      </c>
      <c r="M419" s="36">
        <f>SUMIFS(СВЦЭМ!$L$34:$L$777,СВЦЭМ!$A$34:$A$777,$A419,СВЦЭМ!$B$33:$B$776,M$401)+'СЕТ СН'!$F$16</f>
        <v>0</v>
      </c>
      <c r="N419" s="36">
        <f>SUMIFS(СВЦЭМ!$L$34:$L$777,СВЦЭМ!$A$34:$A$777,$A419,СВЦЭМ!$B$33:$B$776,N$401)+'СЕТ СН'!$F$16</f>
        <v>0</v>
      </c>
      <c r="O419" s="36">
        <f>SUMIFS(СВЦЭМ!$L$34:$L$777,СВЦЭМ!$A$34:$A$777,$A419,СВЦЭМ!$B$33:$B$776,O$401)+'СЕТ СН'!$F$16</f>
        <v>0</v>
      </c>
      <c r="P419" s="36">
        <f>SUMIFS(СВЦЭМ!$L$34:$L$777,СВЦЭМ!$A$34:$A$777,$A419,СВЦЭМ!$B$33:$B$776,P$401)+'СЕТ СН'!$F$16</f>
        <v>0</v>
      </c>
      <c r="Q419" s="36">
        <f>SUMIFS(СВЦЭМ!$L$34:$L$777,СВЦЭМ!$A$34:$A$777,$A419,СВЦЭМ!$B$33:$B$776,Q$401)+'СЕТ СН'!$F$16</f>
        <v>0</v>
      </c>
      <c r="R419" s="36">
        <f>SUMIFS(СВЦЭМ!$L$34:$L$777,СВЦЭМ!$A$34:$A$777,$A419,СВЦЭМ!$B$33:$B$776,R$401)+'СЕТ СН'!$F$16</f>
        <v>0</v>
      </c>
      <c r="S419" s="36">
        <f>SUMIFS(СВЦЭМ!$L$34:$L$777,СВЦЭМ!$A$34:$A$777,$A419,СВЦЭМ!$B$33:$B$776,S$401)+'СЕТ СН'!$F$16</f>
        <v>0</v>
      </c>
      <c r="T419" s="36">
        <f>SUMIFS(СВЦЭМ!$L$34:$L$777,СВЦЭМ!$A$34:$A$777,$A419,СВЦЭМ!$B$33:$B$776,T$401)+'СЕТ СН'!$F$16</f>
        <v>0</v>
      </c>
      <c r="U419" s="36">
        <f>SUMIFS(СВЦЭМ!$L$34:$L$777,СВЦЭМ!$A$34:$A$777,$A419,СВЦЭМ!$B$33:$B$776,U$401)+'СЕТ СН'!$F$16</f>
        <v>0</v>
      </c>
      <c r="V419" s="36">
        <f>SUMIFS(СВЦЭМ!$L$34:$L$777,СВЦЭМ!$A$34:$A$777,$A419,СВЦЭМ!$B$33:$B$776,V$401)+'СЕТ СН'!$F$16</f>
        <v>0</v>
      </c>
      <c r="W419" s="36">
        <f>SUMIFS(СВЦЭМ!$L$34:$L$777,СВЦЭМ!$A$34:$A$777,$A419,СВЦЭМ!$B$33:$B$776,W$401)+'СЕТ СН'!$F$16</f>
        <v>0</v>
      </c>
      <c r="X419" s="36">
        <f>SUMIFS(СВЦЭМ!$L$34:$L$777,СВЦЭМ!$A$34:$A$777,$A419,СВЦЭМ!$B$33:$B$776,X$401)+'СЕТ СН'!$F$16</f>
        <v>0</v>
      </c>
      <c r="Y419" s="36">
        <f>SUMIFS(СВЦЭМ!$L$34:$L$777,СВЦЭМ!$A$34:$A$777,$A419,СВЦЭМ!$B$33:$B$776,Y$401)+'СЕТ СН'!$F$16</f>
        <v>0</v>
      </c>
    </row>
    <row r="420" spans="1:25" ht="15.75" hidden="1" x14ac:dyDescent="0.2">
      <c r="A420" s="35">
        <f t="shared" si="11"/>
        <v>44184</v>
      </c>
      <c r="B420" s="36">
        <f>SUMIFS(СВЦЭМ!$L$34:$L$777,СВЦЭМ!$A$34:$A$777,$A420,СВЦЭМ!$B$33:$B$776,B$401)+'СЕТ СН'!$F$16</f>
        <v>0</v>
      </c>
      <c r="C420" s="36">
        <f>SUMIFS(СВЦЭМ!$L$34:$L$777,СВЦЭМ!$A$34:$A$777,$A420,СВЦЭМ!$B$33:$B$776,C$401)+'СЕТ СН'!$F$16</f>
        <v>0</v>
      </c>
      <c r="D420" s="36">
        <f>SUMIFS(СВЦЭМ!$L$34:$L$777,СВЦЭМ!$A$34:$A$777,$A420,СВЦЭМ!$B$33:$B$776,D$401)+'СЕТ СН'!$F$16</f>
        <v>0</v>
      </c>
      <c r="E420" s="36">
        <f>SUMIFS(СВЦЭМ!$L$34:$L$777,СВЦЭМ!$A$34:$A$777,$A420,СВЦЭМ!$B$33:$B$776,E$401)+'СЕТ СН'!$F$16</f>
        <v>0</v>
      </c>
      <c r="F420" s="36">
        <f>SUMIFS(СВЦЭМ!$L$34:$L$777,СВЦЭМ!$A$34:$A$777,$A420,СВЦЭМ!$B$33:$B$776,F$401)+'СЕТ СН'!$F$16</f>
        <v>0</v>
      </c>
      <c r="G420" s="36">
        <f>SUMIFS(СВЦЭМ!$L$34:$L$777,СВЦЭМ!$A$34:$A$777,$A420,СВЦЭМ!$B$33:$B$776,G$401)+'СЕТ СН'!$F$16</f>
        <v>0</v>
      </c>
      <c r="H420" s="36">
        <f>SUMIFS(СВЦЭМ!$L$34:$L$777,СВЦЭМ!$A$34:$A$777,$A420,СВЦЭМ!$B$33:$B$776,H$401)+'СЕТ СН'!$F$16</f>
        <v>0</v>
      </c>
      <c r="I420" s="36">
        <f>SUMIFS(СВЦЭМ!$L$34:$L$777,СВЦЭМ!$A$34:$A$777,$A420,СВЦЭМ!$B$33:$B$776,I$401)+'СЕТ СН'!$F$16</f>
        <v>0</v>
      </c>
      <c r="J420" s="36">
        <f>SUMIFS(СВЦЭМ!$L$34:$L$777,СВЦЭМ!$A$34:$A$777,$A420,СВЦЭМ!$B$33:$B$776,J$401)+'СЕТ СН'!$F$16</f>
        <v>0</v>
      </c>
      <c r="K420" s="36">
        <f>SUMIFS(СВЦЭМ!$L$34:$L$777,СВЦЭМ!$A$34:$A$777,$A420,СВЦЭМ!$B$33:$B$776,K$401)+'СЕТ СН'!$F$16</f>
        <v>0</v>
      </c>
      <c r="L420" s="36">
        <f>SUMIFS(СВЦЭМ!$L$34:$L$777,СВЦЭМ!$A$34:$A$777,$A420,СВЦЭМ!$B$33:$B$776,L$401)+'СЕТ СН'!$F$16</f>
        <v>0</v>
      </c>
      <c r="M420" s="36">
        <f>SUMIFS(СВЦЭМ!$L$34:$L$777,СВЦЭМ!$A$34:$A$777,$A420,СВЦЭМ!$B$33:$B$776,M$401)+'СЕТ СН'!$F$16</f>
        <v>0</v>
      </c>
      <c r="N420" s="36">
        <f>SUMIFS(СВЦЭМ!$L$34:$L$777,СВЦЭМ!$A$34:$A$777,$A420,СВЦЭМ!$B$33:$B$776,N$401)+'СЕТ СН'!$F$16</f>
        <v>0</v>
      </c>
      <c r="O420" s="36">
        <f>SUMIFS(СВЦЭМ!$L$34:$L$777,СВЦЭМ!$A$34:$A$777,$A420,СВЦЭМ!$B$33:$B$776,O$401)+'СЕТ СН'!$F$16</f>
        <v>0</v>
      </c>
      <c r="P420" s="36">
        <f>SUMIFS(СВЦЭМ!$L$34:$L$777,СВЦЭМ!$A$34:$A$777,$A420,СВЦЭМ!$B$33:$B$776,P$401)+'СЕТ СН'!$F$16</f>
        <v>0</v>
      </c>
      <c r="Q420" s="36">
        <f>SUMIFS(СВЦЭМ!$L$34:$L$777,СВЦЭМ!$A$34:$A$777,$A420,СВЦЭМ!$B$33:$B$776,Q$401)+'СЕТ СН'!$F$16</f>
        <v>0</v>
      </c>
      <c r="R420" s="36">
        <f>SUMIFS(СВЦЭМ!$L$34:$L$777,СВЦЭМ!$A$34:$A$777,$A420,СВЦЭМ!$B$33:$B$776,R$401)+'СЕТ СН'!$F$16</f>
        <v>0</v>
      </c>
      <c r="S420" s="36">
        <f>SUMIFS(СВЦЭМ!$L$34:$L$777,СВЦЭМ!$A$34:$A$777,$A420,СВЦЭМ!$B$33:$B$776,S$401)+'СЕТ СН'!$F$16</f>
        <v>0</v>
      </c>
      <c r="T420" s="36">
        <f>SUMIFS(СВЦЭМ!$L$34:$L$777,СВЦЭМ!$A$34:$A$777,$A420,СВЦЭМ!$B$33:$B$776,T$401)+'СЕТ СН'!$F$16</f>
        <v>0</v>
      </c>
      <c r="U420" s="36">
        <f>SUMIFS(СВЦЭМ!$L$34:$L$777,СВЦЭМ!$A$34:$A$777,$A420,СВЦЭМ!$B$33:$B$776,U$401)+'СЕТ СН'!$F$16</f>
        <v>0</v>
      </c>
      <c r="V420" s="36">
        <f>SUMIFS(СВЦЭМ!$L$34:$L$777,СВЦЭМ!$A$34:$A$777,$A420,СВЦЭМ!$B$33:$B$776,V$401)+'СЕТ СН'!$F$16</f>
        <v>0</v>
      </c>
      <c r="W420" s="36">
        <f>SUMIFS(СВЦЭМ!$L$34:$L$777,СВЦЭМ!$A$34:$A$777,$A420,СВЦЭМ!$B$33:$B$776,W$401)+'СЕТ СН'!$F$16</f>
        <v>0</v>
      </c>
      <c r="X420" s="36">
        <f>SUMIFS(СВЦЭМ!$L$34:$L$777,СВЦЭМ!$A$34:$A$777,$A420,СВЦЭМ!$B$33:$B$776,X$401)+'СЕТ СН'!$F$16</f>
        <v>0</v>
      </c>
      <c r="Y420" s="36">
        <f>SUMIFS(СВЦЭМ!$L$34:$L$777,СВЦЭМ!$A$34:$A$777,$A420,СВЦЭМ!$B$33:$B$776,Y$401)+'СЕТ СН'!$F$16</f>
        <v>0</v>
      </c>
    </row>
    <row r="421" spans="1:25" ht="15.75" hidden="1" x14ac:dyDescent="0.2">
      <c r="A421" s="35">
        <f t="shared" si="11"/>
        <v>44185</v>
      </c>
      <c r="B421" s="36">
        <f>SUMIFS(СВЦЭМ!$L$34:$L$777,СВЦЭМ!$A$34:$A$777,$A421,СВЦЭМ!$B$33:$B$776,B$401)+'СЕТ СН'!$F$16</f>
        <v>0</v>
      </c>
      <c r="C421" s="36">
        <f>SUMIFS(СВЦЭМ!$L$34:$L$777,СВЦЭМ!$A$34:$A$777,$A421,СВЦЭМ!$B$33:$B$776,C$401)+'СЕТ СН'!$F$16</f>
        <v>0</v>
      </c>
      <c r="D421" s="36">
        <f>SUMIFS(СВЦЭМ!$L$34:$L$777,СВЦЭМ!$A$34:$A$777,$A421,СВЦЭМ!$B$33:$B$776,D$401)+'СЕТ СН'!$F$16</f>
        <v>0</v>
      </c>
      <c r="E421" s="36">
        <f>SUMIFS(СВЦЭМ!$L$34:$L$777,СВЦЭМ!$A$34:$A$777,$A421,СВЦЭМ!$B$33:$B$776,E$401)+'СЕТ СН'!$F$16</f>
        <v>0</v>
      </c>
      <c r="F421" s="36">
        <f>SUMIFS(СВЦЭМ!$L$34:$L$777,СВЦЭМ!$A$34:$A$777,$A421,СВЦЭМ!$B$33:$B$776,F$401)+'СЕТ СН'!$F$16</f>
        <v>0</v>
      </c>
      <c r="G421" s="36">
        <f>SUMIFS(СВЦЭМ!$L$34:$L$777,СВЦЭМ!$A$34:$A$777,$A421,СВЦЭМ!$B$33:$B$776,G$401)+'СЕТ СН'!$F$16</f>
        <v>0</v>
      </c>
      <c r="H421" s="36">
        <f>SUMIFS(СВЦЭМ!$L$34:$L$777,СВЦЭМ!$A$34:$A$777,$A421,СВЦЭМ!$B$33:$B$776,H$401)+'СЕТ СН'!$F$16</f>
        <v>0</v>
      </c>
      <c r="I421" s="36">
        <f>SUMIFS(СВЦЭМ!$L$34:$L$777,СВЦЭМ!$A$34:$A$777,$A421,СВЦЭМ!$B$33:$B$776,I$401)+'СЕТ СН'!$F$16</f>
        <v>0</v>
      </c>
      <c r="J421" s="36">
        <f>SUMIFS(СВЦЭМ!$L$34:$L$777,СВЦЭМ!$A$34:$A$777,$A421,СВЦЭМ!$B$33:$B$776,J$401)+'СЕТ СН'!$F$16</f>
        <v>0</v>
      </c>
      <c r="K421" s="36">
        <f>SUMIFS(СВЦЭМ!$L$34:$L$777,СВЦЭМ!$A$34:$A$777,$A421,СВЦЭМ!$B$33:$B$776,K$401)+'СЕТ СН'!$F$16</f>
        <v>0</v>
      </c>
      <c r="L421" s="36">
        <f>SUMIFS(СВЦЭМ!$L$34:$L$777,СВЦЭМ!$A$34:$A$777,$A421,СВЦЭМ!$B$33:$B$776,L$401)+'СЕТ СН'!$F$16</f>
        <v>0</v>
      </c>
      <c r="M421" s="36">
        <f>SUMIFS(СВЦЭМ!$L$34:$L$777,СВЦЭМ!$A$34:$A$777,$A421,СВЦЭМ!$B$33:$B$776,M$401)+'СЕТ СН'!$F$16</f>
        <v>0</v>
      </c>
      <c r="N421" s="36">
        <f>SUMIFS(СВЦЭМ!$L$34:$L$777,СВЦЭМ!$A$34:$A$777,$A421,СВЦЭМ!$B$33:$B$776,N$401)+'СЕТ СН'!$F$16</f>
        <v>0</v>
      </c>
      <c r="O421" s="36">
        <f>SUMIFS(СВЦЭМ!$L$34:$L$777,СВЦЭМ!$A$34:$A$777,$A421,СВЦЭМ!$B$33:$B$776,O$401)+'СЕТ СН'!$F$16</f>
        <v>0</v>
      </c>
      <c r="P421" s="36">
        <f>SUMIFS(СВЦЭМ!$L$34:$L$777,СВЦЭМ!$A$34:$A$777,$A421,СВЦЭМ!$B$33:$B$776,P$401)+'СЕТ СН'!$F$16</f>
        <v>0</v>
      </c>
      <c r="Q421" s="36">
        <f>SUMIFS(СВЦЭМ!$L$34:$L$777,СВЦЭМ!$A$34:$A$777,$A421,СВЦЭМ!$B$33:$B$776,Q$401)+'СЕТ СН'!$F$16</f>
        <v>0</v>
      </c>
      <c r="R421" s="36">
        <f>SUMIFS(СВЦЭМ!$L$34:$L$777,СВЦЭМ!$A$34:$A$777,$A421,СВЦЭМ!$B$33:$B$776,R$401)+'СЕТ СН'!$F$16</f>
        <v>0</v>
      </c>
      <c r="S421" s="36">
        <f>SUMIFS(СВЦЭМ!$L$34:$L$777,СВЦЭМ!$A$34:$A$777,$A421,СВЦЭМ!$B$33:$B$776,S$401)+'СЕТ СН'!$F$16</f>
        <v>0</v>
      </c>
      <c r="T421" s="36">
        <f>SUMIFS(СВЦЭМ!$L$34:$L$777,СВЦЭМ!$A$34:$A$777,$A421,СВЦЭМ!$B$33:$B$776,T$401)+'СЕТ СН'!$F$16</f>
        <v>0</v>
      </c>
      <c r="U421" s="36">
        <f>SUMIFS(СВЦЭМ!$L$34:$L$777,СВЦЭМ!$A$34:$A$777,$A421,СВЦЭМ!$B$33:$B$776,U$401)+'СЕТ СН'!$F$16</f>
        <v>0</v>
      </c>
      <c r="V421" s="36">
        <f>SUMIFS(СВЦЭМ!$L$34:$L$777,СВЦЭМ!$A$34:$A$777,$A421,СВЦЭМ!$B$33:$B$776,V$401)+'СЕТ СН'!$F$16</f>
        <v>0</v>
      </c>
      <c r="W421" s="36">
        <f>SUMIFS(СВЦЭМ!$L$34:$L$777,СВЦЭМ!$A$34:$A$777,$A421,СВЦЭМ!$B$33:$B$776,W$401)+'СЕТ СН'!$F$16</f>
        <v>0</v>
      </c>
      <c r="X421" s="36">
        <f>SUMIFS(СВЦЭМ!$L$34:$L$777,СВЦЭМ!$A$34:$A$777,$A421,СВЦЭМ!$B$33:$B$776,X$401)+'СЕТ СН'!$F$16</f>
        <v>0</v>
      </c>
      <c r="Y421" s="36">
        <f>SUMIFS(СВЦЭМ!$L$34:$L$777,СВЦЭМ!$A$34:$A$777,$A421,СВЦЭМ!$B$33:$B$776,Y$401)+'СЕТ СН'!$F$16</f>
        <v>0</v>
      </c>
    </row>
    <row r="422" spans="1:25" ht="15.75" hidden="1" x14ac:dyDescent="0.2">
      <c r="A422" s="35">
        <f t="shared" si="11"/>
        <v>44186</v>
      </c>
      <c r="B422" s="36">
        <f>SUMIFS(СВЦЭМ!$L$34:$L$777,СВЦЭМ!$A$34:$A$777,$A422,СВЦЭМ!$B$33:$B$776,B$401)+'СЕТ СН'!$F$16</f>
        <v>0</v>
      </c>
      <c r="C422" s="36">
        <f>SUMIFS(СВЦЭМ!$L$34:$L$777,СВЦЭМ!$A$34:$A$777,$A422,СВЦЭМ!$B$33:$B$776,C$401)+'СЕТ СН'!$F$16</f>
        <v>0</v>
      </c>
      <c r="D422" s="36">
        <f>SUMIFS(СВЦЭМ!$L$34:$L$777,СВЦЭМ!$A$34:$A$777,$A422,СВЦЭМ!$B$33:$B$776,D$401)+'СЕТ СН'!$F$16</f>
        <v>0</v>
      </c>
      <c r="E422" s="36">
        <f>SUMIFS(СВЦЭМ!$L$34:$L$777,СВЦЭМ!$A$34:$A$777,$A422,СВЦЭМ!$B$33:$B$776,E$401)+'СЕТ СН'!$F$16</f>
        <v>0</v>
      </c>
      <c r="F422" s="36">
        <f>SUMIFS(СВЦЭМ!$L$34:$L$777,СВЦЭМ!$A$34:$A$777,$A422,СВЦЭМ!$B$33:$B$776,F$401)+'СЕТ СН'!$F$16</f>
        <v>0</v>
      </c>
      <c r="G422" s="36">
        <f>SUMIFS(СВЦЭМ!$L$34:$L$777,СВЦЭМ!$A$34:$A$777,$A422,СВЦЭМ!$B$33:$B$776,G$401)+'СЕТ СН'!$F$16</f>
        <v>0</v>
      </c>
      <c r="H422" s="36">
        <f>SUMIFS(СВЦЭМ!$L$34:$L$777,СВЦЭМ!$A$34:$A$777,$A422,СВЦЭМ!$B$33:$B$776,H$401)+'СЕТ СН'!$F$16</f>
        <v>0</v>
      </c>
      <c r="I422" s="36">
        <f>SUMIFS(СВЦЭМ!$L$34:$L$777,СВЦЭМ!$A$34:$A$777,$A422,СВЦЭМ!$B$33:$B$776,I$401)+'СЕТ СН'!$F$16</f>
        <v>0</v>
      </c>
      <c r="J422" s="36">
        <f>SUMIFS(СВЦЭМ!$L$34:$L$777,СВЦЭМ!$A$34:$A$777,$A422,СВЦЭМ!$B$33:$B$776,J$401)+'СЕТ СН'!$F$16</f>
        <v>0</v>
      </c>
      <c r="K422" s="36">
        <f>SUMIFS(СВЦЭМ!$L$34:$L$777,СВЦЭМ!$A$34:$A$777,$A422,СВЦЭМ!$B$33:$B$776,K$401)+'СЕТ СН'!$F$16</f>
        <v>0</v>
      </c>
      <c r="L422" s="36">
        <f>SUMIFS(СВЦЭМ!$L$34:$L$777,СВЦЭМ!$A$34:$A$777,$A422,СВЦЭМ!$B$33:$B$776,L$401)+'СЕТ СН'!$F$16</f>
        <v>0</v>
      </c>
      <c r="M422" s="36">
        <f>SUMIFS(СВЦЭМ!$L$34:$L$777,СВЦЭМ!$A$34:$A$777,$A422,СВЦЭМ!$B$33:$B$776,M$401)+'СЕТ СН'!$F$16</f>
        <v>0</v>
      </c>
      <c r="N422" s="36">
        <f>SUMIFS(СВЦЭМ!$L$34:$L$777,СВЦЭМ!$A$34:$A$777,$A422,СВЦЭМ!$B$33:$B$776,N$401)+'СЕТ СН'!$F$16</f>
        <v>0</v>
      </c>
      <c r="O422" s="36">
        <f>SUMIFS(СВЦЭМ!$L$34:$L$777,СВЦЭМ!$A$34:$A$777,$A422,СВЦЭМ!$B$33:$B$776,O$401)+'СЕТ СН'!$F$16</f>
        <v>0</v>
      </c>
      <c r="P422" s="36">
        <f>SUMIFS(СВЦЭМ!$L$34:$L$777,СВЦЭМ!$A$34:$A$777,$A422,СВЦЭМ!$B$33:$B$776,P$401)+'СЕТ СН'!$F$16</f>
        <v>0</v>
      </c>
      <c r="Q422" s="36">
        <f>SUMIFS(СВЦЭМ!$L$34:$L$777,СВЦЭМ!$A$34:$A$777,$A422,СВЦЭМ!$B$33:$B$776,Q$401)+'СЕТ СН'!$F$16</f>
        <v>0</v>
      </c>
      <c r="R422" s="36">
        <f>SUMIFS(СВЦЭМ!$L$34:$L$777,СВЦЭМ!$A$34:$A$777,$A422,СВЦЭМ!$B$33:$B$776,R$401)+'СЕТ СН'!$F$16</f>
        <v>0</v>
      </c>
      <c r="S422" s="36">
        <f>SUMIFS(СВЦЭМ!$L$34:$L$777,СВЦЭМ!$A$34:$A$777,$A422,СВЦЭМ!$B$33:$B$776,S$401)+'СЕТ СН'!$F$16</f>
        <v>0</v>
      </c>
      <c r="T422" s="36">
        <f>SUMIFS(СВЦЭМ!$L$34:$L$777,СВЦЭМ!$A$34:$A$777,$A422,СВЦЭМ!$B$33:$B$776,T$401)+'СЕТ СН'!$F$16</f>
        <v>0</v>
      </c>
      <c r="U422" s="36">
        <f>SUMIFS(СВЦЭМ!$L$34:$L$777,СВЦЭМ!$A$34:$A$777,$A422,СВЦЭМ!$B$33:$B$776,U$401)+'СЕТ СН'!$F$16</f>
        <v>0</v>
      </c>
      <c r="V422" s="36">
        <f>SUMIFS(СВЦЭМ!$L$34:$L$777,СВЦЭМ!$A$34:$A$777,$A422,СВЦЭМ!$B$33:$B$776,V$401)+'СЕТ СН'!$F$16</f>
        <v>0</v>
      </c>
      <c r="W422" s="36">
        <f>SUMIFS(СВЦЭМ!$L$34:$L$777,СВЦЭМ!$A$34:$A$777,$A422,СВЦЭМ!$B$33:$B$776,W$401)+'СЕТ СН'!$F$16</f>
        <v>0</v>
      </c>
      <c r="X422" s="36">
        <f>SUMIFS(СВЦЭМ!$L$34:$L$777,СВЦЭМ!$A$34:$A$777,$A422,СВЦЭМ!$B$33:$B$776,X$401)+'СЕТ СН'!$F$16</f>
        <v>0</v>
      </c>
      <c r="Y422" s="36">
        <f>SUMIFS(СВЦЭМ!$L$34:$L$777,СВЦЭМ!$A$34:$A$777,$A422,СВЦЭМ!$B$33:$B$776,Y$401)+'СЕТ СН'!$F$16</f>
        <v>0</v>
      </c>
    </row>
    <row r="423" spans="1:25" ht="15.75" hidden="1" x14ac:dyDescent="0.2">
      <c r="A423" s="35">
        <f t="shared" si="11"/>
        <v>44187</v>
      </c>
      <c r="B423" s="36">
        <f>SUMIFS(СВЦЭМ!$L$34:$L$777,СВЦЭМ!$A$34:$A$777,$A423,СВЦЭМ!$B$33:$B$776,B$401)+'СЕТ СН'!$F$16</f>
        <v>0</v>
      </c>
      <c r="C423" s="36">
        <f>SUMIFS(СВЦЭМ!$L$34:$L$777,СВЦЭМ!$A$34:$A$777,$A423,СВЦЭМ!$B$33:$B$776,C$401)+'СЕТ СН'!$F$16</f>
        <v>0</v>
      </c>
      <c r="D423" s="36">
        <f>SUMIFS(СВЦЭМ!$L$34:$L$777,СВЦЭМ!$A$34:$A$777,$A423,СВЦЭМ!$B$33:$B$776,D$401)+'СЕТ СН'!$F$16</f>
        <v>0</v>
      </c>
      <c r="E423" s="36">
        <f>SUMIFS(СВЦЭМ!$L$34:$L$777,СВЦЭМ!$A$34:$A$777,$A423,СВЦЭМ!$B$33:$B$776,E$401)+'СЕТ СН'!$F$16</f>
        <v>0</v>
      </c>
      <c r="F423" s="36">
        <f>SUMIFS(СВЦЭМ!$L$34:$L$777,СВЦЭМ!$A$34:$A$777,$A423,СВЦЭМ!$B$33:$B$776,F$401)+'СЕТ СН'!$F$16</f>
        <v>0</v>
      </c>
      <c r="G423" s="36">
        <f>SUMIFS(СВЦЭМ!$L$34:$L$777,СВЦЭМ!$A$34:$A$777,$A423,СВЦЭМ!$B$33:$B$776,G$401)+'СЕТ СН'!$F$16</f>
        <v>0</v>
      </c>
      <c r="H423" s="36">
        <f>SUMIFS(СВЦЭМ!$L$34:$L$777,СВЦЭМ!$A$34:$A$777,$A423,СВЦЭМ!$B$33:$B$776,H$401)+'СЕТ СН'!$F$16</f>
        <v>0</v>
      </c>
      <c r="I423" s="36">
        <f>SUMIFS(СВЦЭМ!$L$34:$L$777,СВЦЭМ!$A$34:$A$777,$A423,СВЦЭМ!$B$33:$B$776,I$401)+'СЕТ СН'!$F$16</f>
        <v>0</v>
      </c>
      <c r="J423" s="36">
        <f>SUMIFS(СВЦЭМ!$L$34:$L$777,СВЦЭМ!$A$34:$A$777,$A423,СВЦЭМ!$B$33:$B$776,J$401)+'СЕТ СН'!$F$16</f>
        <v>0</v>
      </c>
      <c r="K423" s="36">
        <f>SUMIFS(СВЦЭМ!$L$34:$L$777,СВЦЭМ!$A$34:$A$777,$A423,СВЦЭМ!$B$33:$B$776,K$401)+'СЕТ СН'!$F$16</f>
        <v>0</v>
      </c>
      <c r="L423" s="36">
        <f>SUMIFS(СВЦЭМ!$L$34:$L$777,СВЦЭМ!$A$34:$A$777,$A423,СВЦЭМ!$B$33:$B$776,L$401)+'СЕТ СН'!$F$16</f>
        <v>0</v>
      </c>
      <c r="M423" s="36">
        <f>SUMIFS(СВЦЭМ!$L$34:$L$777,СВЦЭМ!$A$34:$A$777,$A423,СВЦЭМ!$B$33:$B$776,M$401)+'СЕТ СН'!$F$16</f>
        <v>0</v>
      </c>
      <c r="N423" s="36">
        <f>SUMIFS(СВЦЭМ!$L$34:$L$777,СВЦЭМ!$A$34:$A$777,$A423,СВЦЭМ!$B$33:$B$776,N$401)+'СЕТ СН'!$F$16</f>
        <v>0</v>
      </c>
      <c r="O423" s="36">
        <f>SUMIFS(СВЦЭМ!$L$34:$L$777,СВЦЭМ!$A$34:$A$777,$A423,СВЦЭМ!$B$33:$B$776,O$401)+'СЕТ СН'!$F$16</f>
        <v>0</v>
      </c>
      <c r="P423" s="36">
        <f>SUMIFS(СВЦЭМ!$L$34:$L$777,СВЦЭМ!$A$34:$A$777,$A423,СВЦЭМ!$B$33:$B$776,P$401)+'СЕТ СН'!$F$16</f>
        <v>0</v>
      </c>
      <c r="Q423" s="36">
        <f>SUMIFS(СВЦЭМ!$L$34:$L$777,СВЦЭМ!$A$34:$A$777,$A423,СВЦЭМ!$B$33:$B$776,Q$401)+'СЕТ СН'!$F$16</f>
        <v>0</v>
      </c>
      <c r="R423" s="36">
        <f>SUMIFS(СВЦЭМ!$L$34:$L$777,СВЦЭМ!$A$34:$A$777,$A423,СВЦЭМ!$B$33:$B$776,R$401)+'СЕТ СН'!$F$16</f>
        <v>0</v>
      </c>
      <c r="S423" s="36">
        <f>SUMIFS(СВЦЭМ!$L$34:$L$777,СВЦЭМ!$A$34:$A$777,$A423,СВЦЭМ!$B$33:$B$776,S$401)+'СЕТ СН'!$F$16</f>
        <v>0</v>
      </c>
      <c r="T423" s="36">
        <f>SUMIFS(СВЦЭМ!$L$34:$L$777,СВЦЭМ!$A$34:$A$777,$A423,СВЦЭМ!$B$33:$B$776,T$401)+'СЕТ СН'!$F$16</f>
        <v>0</v>
      </c>
      <c r="U423" s="36">
        <f>SUMIFS(СВЦЭМ!$L$34:$L$777,СВЦЭМ!$A$34:$A$777,$A423,СВЦЭМ!$B$33:$B$776,U$401)+'СЕТ СН'!$F$16</f>
        <v>0</v>
      </c>
      <c r="V423" s="36">
        <f>SUMIFS(СВЦЭМ!$L$34:$L$777,СВЦЭМ!$A$34:$A$777,$A423,СВЦЭМ!$B$33:$B$776,V$401)+'СЕТ СН'!$F$16</f>
        <v>0</v>
      </c>
      <c r="W423" s="36">
        <f>SUMIFS(СВЦЭМ!$L$34:$L$777,СВЦЭМ!$A$34:$A$777,$A423,СВЦЭМ!$B$33:$B$776,W$401)+'СЕТ СН'!$F$16</f>
        <v>0</v>
      </c>
      <c r="X423" s="36">
        <f>SUMIFS(СВЦЭМ!$L$34:$L$777,СВЦЭМ!$A$34:$A$777,$A423,СВЦЭМ!$B$33:$B$776,X$401)+'СЕТ СН'!$F$16</f>
        <v>0</v>
      </c>
      <c r="Y423" s="36">
        <f>SUMIFS(СВЦЭМ!$L$34:$L$777,СВЦЭМ!$A$34:$A$777,$A423,СВЦЭМ!$B$33:$B$776,Y$401)+'СЕТ СН'!$F$16</f>
        <v>0</v>
      </c>
    </row>
    <row r="424" spans="1:25" ht="15.75" hidden="1" x14ac:dyDescent="0.2">
      <c r="A424" s="35">
        <f t="shared" si="11"/>
        <v>44188</v>
      </c>
      <c r="B424" s="36">
        <f>SUMIFS(СВЦЭМ!$L$34:$L$777,СВЦЭМ!$A$34:$A$777,$A424,СВЦЭМ!$B$33:$B$776,B$401)+'СЕТ СН'!$F$16</f>
        <v>0</v>
      </c>
      <c r="C424" s="36">
        <f>SUMIFS(СВЦЭМ!$L$34:$L$777,СВЦЭМ!$A$34:$A$777,$A424,СВЦЭМ!$B$33:$B$776,C$401)+'СЕТ СН'!$F$16</f>
        <v>0</v>
      </c>
      <c r="D424" s="36">
        <f>SUMIFS(СВЦЭМ!$L$34:$L$777,СВЦЭМ!$A$34:$A$777,$A424,СВЦЭМ!$B$33:$B$776,D$401)+'СЕТ СН'!$F$16</f>
        <v>0</v>
      </c>
      <c r="E424" s="36">
        <f>SUMIFS(СВЦЭМ!$L$34:$L$777,СВЦЭМ!$A$34:$A$777,$A424,СВЦЭМ!$B$33:$B$776,E$401)+'СЕТ СН'!$F$16</f>
        <v>0</v>
      </c>
      <c r="F424" s="36">
        <f>SUMIFS(СВЦЭМ!$L$34:$L$777,СВЦЭМ!$A$34:$A$777,$A424,СВЦЭМ!$B$33:$B$776,F$401)+'СЕТ СН'!$F$16</f>
        <v>0</v>
      </c>
      <c r="G424" s="36">
        <f>SUMIFS(СВЦЭМ!$L$34:$L$777,СВЦЭМ!$A$34:$A$777,$A424,СВЦЭМ!$B$33:$B$776,G$401)+'СЕТ СН'!$F$16</f>
        <v>0</v>
      </c>
      <c r="H424" s="36">
        <f>SUMIFS(СВЦЭМ!$L$34:$L$777,СВЦЭМ!$A$34:$A$777,$A424,СВЦЭМ!$B$33:$B$776,H$401)+'СЕТ СН'!$F$16</f>
        <v>0</v>
      </c>
      <c r="I424" s="36">
        <f>SUMIFS(СВЦЭМ!$L$34:$L$777,СВЦЭМ!$A$34:$A$777,$A424,СВЦЭМ!$B$33:$B$776,I$401)+'СЕТ СН'!$F$16</f>
        <v>0</v>
      </c>
      <c r="J424" s="36">
        <f>SUMIFS(СВЦЭМ!$L$34:$L$777,СВЦЭМ!$A$34:$A$777,$A424,СВЦЭМ!$B$33:$B$776,J$401)+'СЕТ СН'!$F$16</f>
        <v>0</v>
      </c>
      <c r="K424" s="36">
        <f>SUMIFS(СВЦЭМ!$L$34:$L$777,СВЦЭМ!$A$34:$A$777,$A424,СВЦЭМ!$B$33:$B$776,K$401)+'СЕТ СН'!$F$16</f>
        <v>0</v>
      </c>
      <c r="L424" s="36">
        <f>SUMIFS(СВЦЭМ!$L$34:$L$777,СВЦЭМ!$A$34:$A$777,$A424,СВЦЭМ!$B$33:$B$776,L$401)+'СЕТ СН'!$F$16</f>
        <v>0</v>
      </c>
      <c r="M424" s="36">
        <f>SUMIFS(СВЦЭМ!$L$34:$L$777,СВЦЭМ!$A$34:$A$777,$A424,СВЦЭМ!$B$33:$B$776,M$401)+'СЕТ СН'!$F$16</f>
        <v>0</v>
      </c>
      <c r="N424" s="36">
        <f>SUMIFS(СВЦЭМ!$L$34:$L$777,СВЦЭМ!$A$34:$A$777,$A424,СВЦЭМ!$B$33:$B$776,N$401)+'СЕТ СН'!$F$16</f>
        <v>0</v>
      </c>
      <c r="O424" s="36">
        <f>SUMIFS(СВЦЭМ!$L$34:$L$777,СВЦЭМ!$A$34:$A$777,$A424,СВЦЭМ!$B$33:$B$776,O$401)+'СЕТ СН'!$F$16</f>
        <v>0</v>
      </c>
      <c r="P424" s="36">
        <f>SUMIFS(СВЦЭМ!$L$34:$L$777,СВЦЭМ!$A$34:$A$777,$A424,СВЦЭМ!$B$33:$B$776,P$401)+'СЕТ СН'!$F$16</f>
        <v>0</v>
      </c>
      <c r="Q424" s="36">
        <f>SUMIFS(СВЦЭМ!$L$34:$L$777,СВЦЭМ!$A$34:$A$777,$A424,СВЦЭМ!$B$33:$B$776,Q$401)+'СЕТ СН'!$F$16</f>
        <v>0</v>
      </c>
      <c r="R424" s="36">
        <f>SUMIFS(СВЦЭМ!$L$34:$L$777,СВЦЭМ!$A$34:$A$777,$A424,СВЦЭМ!$B$33:$B$776,R$401)+'СЕТ СН'!$F$16</f>
        <v>0</v>
      </c>
      <c r="S424" s="36">
        <f>SUMIFS(СВЦЭМ!$L$34:$L$777,СВЦЭМ!$A$34:$A$777,$A424,СВЦЭМ!$B$33:$B$776,S$401)+'СЕТ СН'!$F$16</f>
        <v>0</v>
      </c>
      <c r="T424" s="36">
        <f>SUMIFS(СВЦЭМ!$L$34:$L$777,СВЦЭМ!$A$34:$A$777,$A424,СВЦЭМ!$B$33:$B$776,T$401)+'СЕТ СН'!$F$16</f>
        <v>0</v>
      </c>
      <c r="U424" s="36">
        <f>SUMIFS(СВЦЭМ!$L$34:$L$777,СВЦЭМ!$A$34:$A$777,$A424,СВЦЭМ!$B$33:$B$776,U$401)+'СЕТ СН'!$F$16</f>
        <v>0</v>
      </c>
      <c r="V424" s="36">
        <f>SUMIFS(СВЦЭМ!$L$34:$L$777,СВЦЭМ!$A$34:$A$777,$A424,СВЦЭМ!$B$33:$B$776,V$401)+'СЕТ СН'!$F$16</f>
        <v>0</v>
      </c>
      <c r="W424" s="36">
        <f>SUMIFS(СВЦЭМ!$L$34:$L$777,СВЦЭМ!$A$34:$A$777,$A424,СВЦЭМ!$B$33:$B$776,W$401)+'СЕТ СН'!$F$16</f>
        <v>0</v>
      </c>
      <c r="X424" s="36">
        <f>SUMIFS(СВЦЭМ!$L$34:$L$777,СВЦЭМ!$A$34:$A$777,$A424,СВЦЭМ!$B$33:$B$776,X$401)+'СЕТ СН'!$F$16</f>
        <v>0</v>
      </c>
      <c r="Y424" s="36">
        <f>SUMIFS(СВЦЭМ!$L$34:$L$777,СВЦЭМ!$A$34:$A$777,$A424,СВЦЭМ!$B$33:$B$776,Y$401)+'СЕТ СН'!$F$16</f>
        <v>0</v>
      </c>
    </row>
    <row r="425" spans="1:25" ht="15.75" hidden="1" x14ac:dyDescent="0.2">
      <c r="A425" s="35">
        <f t="shared" si="11"/>
        <v>44189</v>
      </c>
      <c r="B425" s="36">
        <f>SUMIFS(СВЦЭМ!$L$34:$L$777,СВЦЭМ!$A$34:$A$777,$A425,СВЦЭМ!$B$33:$B$776,B$401)+'СЕТ СН'!$F$16</f>
        <v>0</v>
      </c>
      <c r="C425" s="36">
        <f>SUMIFS(СВЦЭМ!$L$34:$L$777,СВЦЭМ!$A$34:$A$777,$A425,СВЦЭМ!$B$33:$B$776,C$401)+'СЕТ СН'!$F$16</f>
        <v>0</v>
      </c>
      <c r="D425" s="36">
        <f>SUMIFS(СВЦЭМ!$L$34:$L$777,СВЦЭМ!$A$34:$A$777,$A425,СВЦЭМ!$B$33:$B$776,D$401)+'СЕТ СН'!$F$16</f>
        <v>0</v>
      </c>
      <c r="E425" s="36">
        <f>SUMIFS(СВЦЭМ!$L$34:$L$777,СВЦЭМ!$A$34:$A$777,$A425,СВЦЭМ!$B$33:$B$776,E$401)+'СЕТ СН'!$F$16</f>
        <v>0</v>
      </c>
      <c r="F425" s="36">
        <f>SUMIFS(СВЦЭМ!$L$34:$L$777,СВЦЭМ!$A$34:$A$777,$A425,СВЦЭМ!$B$33:$B$776,F$401)+'СЕТ СН'!$F$16</f>
        <v>0</v>
      </c>
      <c r="G425" s="36">
        <f>SUMIFS(СВЦЭМ!$L$34:$L$777,СВЦЭМ!$A$34:$A$777,$A425,СВЦЭМ!$B$33:$B$776,G$401)+'СЕТ СН'!$F$16</f>
        <v>0</v>
      </c>
      <c r="H425" s="36">
        <f>SUMIFS(СВЦЭМ!$L$34:$L$777,СВЦЭМ!$A$34:$A$777,$A425,СВЦЭМ!$B$33:$B$776,H$401)+'СЕТ СН'!$F$16</f>
        <v>0</v>
      </c>
      <c r="I425" s="36">
        <f>SUMIFS(СВЦЭМ!$L$34:$L$777,СВЦЭМ!$A$34:$A$777,$A425,СВЦЭМ!$B$33:$B$776,I$401)+'СЕТ СН'!$F$16</f>
        <v>0</v>
      </c>
      <c r="J425" s="36">
        <f>SUMIFS(СВЦЭМ!$L$34:$L$777,СВЦЭМ!$A$34:$A$777,$A425,СВЦЭМ!$B$33:$B$776,J$401)+'СЕТ СН'!$F$16</f>
        <v>0</v>
      </c>
      <c r="K425" s="36">
        <f>SUMIFS(СВЦЭМ!$L$34:$L$777,СВЦЭМ!$A$34:$A$777,$A425,СВЦЭМ!$B$33:$B$776,K$401)+'СЕТ СН'!$F$16</f>
        <v>0</v>
      </c>
      <c r="L425" s="36">
        <f>SUMIFS(СВЦЭМ!$L$34:$L$777,СВЦЭМ!$A$34:$A$777,$A425,СВЦЭМ!$B$33:$B$776,L$401)+'СЕТ СН'!$F$16</f>
        <v>0</v>
      </c>
      <c r="M425" s="36">
        <f>SUMIFS(СВЦЭМ!$L$34:$L$777,СВЦЭМ!$A$34:$A$777,$A425,СВЦЭМ!$B$33:$B$776,M$401)+'СЕТ СН'!$F$16</f>
        <v>0</v>
      </c>
      <c r="N425" s="36">
        <f>SUMIFS(СВЦЭМ!$L$34:$L$777,СВЦЭМ!$A$34:$A$777,$A425,СВЦЭМ!$B$33:$B$776,N$401)+'СЕТ СН'!$F$16</f>
        <v>0</v>
      </c>
      <c r="O425" s="36">
        <f>SUMIFS(СВЦЭМ!$L$34:$L$777,СВЦЭМ!$A$34:$A$777,$A425,СВЦЭМ!$B$33:$B$776,O$401)+'СЕТ СН'!$F$16</f>
        <v>0</v>
      </c>
      <c r="P425" s="36">
        <f>SUMIFS(СВЦЭМ!$L$34:$L$777,СВЦЭМ!$A$34:$A$777,$A425,СВЦЭМ!$B$33:$B$776,P$401)+'СЕТ СН'!$F$16</f>
        <v>0</v>
      </c>
      <c r="Q425" s="36">
        <f>SUMIFS(СВЦЭМ!$L$34:$L$777,СВЦЭМ!$A$34:$A$777,$A425,СВЦЭМ!$B$33:$B$776,Q$401)+'СЕТ СН'!$F$16</f>
        <v>0</v>
      </c>
      <c r="R425" s="36">
        <f>SUMIFS(СВЦЭМ!$L$34:$L$777,СВЦЭМ!$A$34:$A$777,$A425,СВЦЭМ!$B$33:$B$776,R$401)+'СЕТ СН'!$F$16</f>
        <v>0</v>
      </c>
      <c r="S425" s="36">
        <f>SUMIFS(СВЦЭМ!$L$34:$L$777,СВЦЭМ!$A$34:$A$777,$A425,СВЦЭМ!$B$33:$B$776,S$401)+'СЕТ СН'!$F$16</f>
        <v>0</v>
      </c>
      <c r="T425" s="36">
        <f>SUMIFS(СВЦЭМ!$L$34:$L$777,СВЦЭМ!$A$34:$A$777,$A425,СВЦЭМ!$B$33:$B$776,T$401)+'СЕТ СН'!$F$16</f>
        <v>0</v>
      </c>
      <c r="U425" s="36">
        <f>SUMIFS(СВЦЭМ!$L$34:$L$777,СВЦЭМ!$A$34:$A$777,$A425,СВЦЭМ!$B$33:$B$776,U$401)+'СЕТ СН'!$F$16</f>
        <v>0</v>
      </c>
      <c r="V425" s="36">
        <f>SUMIFS(СВЦЭМ!$L$34:$L$777,СВЦЭМ!$A$34:$A$777,$A425,СВЦЭМ!$B$33:$B$776,V$401)+'СЕТ СН'!$F$16</f>
        <v>0</v>
      </c>
      <c r="W425" s="36">
        <f>SUMIFS(СВЦЭМ!$L$34:$L$777,СВЦЭМ!$A$34:$A$777,$A425,СВЦЭМ!$B$33:$B$776,W$401)+'СЕТ СН'!$F$16</f>
        <v>0</v>
      </c>
      <c r="X425" s="36">
        <f>SUMIFS(СВЦЭМ!$L$34:$L$777,СВЦЭМ!$A$34:$A$777,$A425,СВЦЭМ!$B$33:$B$776,X$401)+'СЕТ СН'!$F$16</f>
        <v>0</v>
      </c>
      <c r="Y425" s="36">
        <f>SUMIFS(СВЦЭМ!$L$34:$L$777,СВЦЭМ!$A$34:$A$777,$A425,СВЦЭМ!$B$33:$B$776,Y$401)+'СЕТ СН'!$F$16</f>
        <v>0</v>
      </c>
    </row>
    <row r="426" spans="1:25" ht="15.75" hidden="1" x14ac:dyDescent="0.2">
      <c r="A426" s="35">
        <f t="shared" si="11"/>
        <v>44190</v>
      </c>
      <c r="B426" s="36">
        <f>SUMIFS(СВЦЭМ!$L$34:$L$777,СВЦЭМ!$A$34:$A$777,$A426,СВЦЭМ!$B$33:$B$776,B$401)+'СЕТ СН'!$F$16</f>
        <v>0</v>
      </c>
      <c r="C426" s="36">
        <f>SUMIFS(СВЦЭМ!$L$34:$L$777,СВЦЭМ!$A$34:$A$777,$A426,СВЦЭМ!$B$33:$B$776,C$401)+'СЕТ СН'!$F$16</f>
        <v>0</v>
      </c>
      <c r="D426" s="36">
        <f>SUMIFS(СВЦЭМ!$L$34:$L$777,СВЦЭМ!$A$34:$A$777,$A426,СВЦЭМ!$B$33:$B$776,D$401)+'СЕТ СН'!$F$16</f>
        <v>0</v>
      </c>
      <c r="E426" s="36">
        <f>SUMIFS(СВЦЭМ!$L$34:$L$777,СВЦЭМ!$A$34:$A$777,$A426,СВЦЭМ!$B$33:$B$776,E$401)+'СЕТ СН'!$F$16</f>
        <v>0</v>
      </c>
      <c r="F426" s="36">
        <f>SUMIFS(СВЦЭМ!$L$34:$L$777,СВЦЭМ!$A$34:$A$777,$A426,СВЦЭМ!$B$33:$B$776,F$401)+'СЕТ СН'!$F$16</f>
        <v>0</v>
      </c>
      <c r="G426" s="36">
        <f>SUMIFS(СВЦЭМ!$L$34:$L$777,СВЦЭМ!$A$34:$A$777,$A426,СВЦЭМ!$B$33:$B$776,G$401)+'СЕТ СН'!$F$16</f>
        <v>0</v>
      </c>
      <c r="H426" s="36">
        <f>SUMIFS(СВЦЭМ!$L$34:$L$777,СВЦЭМ!$A$34:$A$777,$A426,СВЦЭМ!$B$33:$B$776,H$401)+'СЕТ СН'!$F$16</f>
        <v>0</v>
      </c>
      <c r="I426" s="36">
        <f>SUMIFS(СВЦЭМ!$L$34:$L$777,СВЦЭМ!$A$34:$A$777,$A426,СВЦЭМ!$B$33:$B$776,I$401)+'СЕТ СН'!$F$16</f>
        <v>0</v>
      </c>
      <c r="J426" s="36">
        <f>SUMIFS(СВЦЭМ!$L$34:$L$777,СВЦЭМ!$A$34:$A$777,$A426,СВЦЭМ!$B$33:$B$776,J$401)+'СЕТ СН'!$F$16</f>
        <v>0</v>
      </c>
      <c r="K426" s="36">
        <f>SUMIFS(СВЦЭМ!$L$34:$L$777,СВЦЭМ!$A$34:$A$777,$A426,СВЦЭМ!$B$33:$B$776,K$401)+'СЕТ СН'!$F$16</f>
        <v>0</v>
      </c>
      <c r="L426" s="36">
        <f>SUMIFS(СВЦЭМ!$L$34:$L$777,СВЦЭМ!$A$34:$A$777,$A426,СВЦЭМ!$B$33:$B$776,L$401)+'СЕТ СН'!$F$16</f>
        <v>0</v>
      </c>
      <c r="M426" s="36">
        <f>SUMIFS(СВЦЭМ!$L$34:$L$777,СВЦЭМ!$A$34:$A$777,$A426,СВЦЭМ!$B$33:$B$776,M$401)+'СЕТ СН'!$F$16</f>
        <v>0</v>
      </c>
      <c r="N426" s="36">
        <f>SUMIFS(СВЦЭМ!$L$34:$L$777,СВЦЭМ!$A$34:$A$777,$A426,СВЦЭМ!$B$33:$B$776,N$401)+'СЕТ СН'!$F$16</f>
        <v>0</v>
      </c>
      <c r="O426" s="36">
        <f>SUMIFS(СВЦЭМ!$L$34:$L$777,СВЦЭМ!$A$34:$A$777,$A426,СВЦЭМ!$B$33:$B$776,O$401)+'СЕТ СН'!$F$16</f>
        <v>0</v>
      </c>
      <c r="P426" s="36">
        <f>SUMIFS(СВЦЭМ!$L$34:$L$777,СВЦЭМ!$A$34:$A$777,$A426,СВЦЭМ!$B$33:$B$776,P$401)+'СЕТ СН'!$F$16</f>
        <v>0</v>
      </c>
      <c r="Q426" s="36">
        <f>SUMIFS(СВЦЭМ!$L$34:$L$777,СВЦЭМ!$A$34:$A$777,$A426,СВЦЭМ!$B$33:$B$776,Q$401)+'СЕТ СН'!$F$16</f>
        <v>0</v>
      </c>
      <c r="R426" s="36">
        <f>SUMIFS(СВЦЭМ!$L$34:$L$777,СВЦЭМ!$A$34:$A$777,$A426,СВЦЭМ!$B$33:$B$776,R$401)+'СЕТ СН'!$F$16</f>
        <v>0</v>
      </c>
      <c r="S426" s="36">
        <f>SUMIFS(СВЦЭМ!$L$34:$L$777,СВЦЭМ!$A$34:$A$777,$A426,СВЦЭМ!$B$33:$B$776,S$401)+'СЕТ СН'!$F$16</f>
        <v>0</v>
      </c>
      <c r="T426" s="36">
        <f>SUMIFS(СВЦЭМ!$L$34:$L$777,СВЦЭМ!$A$34:$A$777,$A426,СВЦЭМ!$B$33:$B$776,T$401)+'СЕТ СН'!$F$16</f>
        <v>0</v>
      </c>
      <c r="U426" s="36">
        <f>SUMIFS(СВЦЭМ!$L$34:$L$777,СВЦЭМ!$A$34:$A$777,$A426,СВЦЭМ!$B$33:$B$776,U$401)+'СЕТ СН'!$F$16</f>
        <v>0</v>
      </c>
      <c r="V426" s="36">
        <f>SUMIFS(СВЦЭМ!$L$34:$L$777,СВЦЭМ!$A$34:$A$777,$A426,СВЦЭМ!$B$33:$B$776,V$401)+'СЕТ СН'!$F$16</f>
        <v>0</v>
      </c>
      <c r="W426" s="36">
        <f>SUMIFS(СВЦЭМ!$L$34:$L$777,СВЦЭМ!$A$34:$A$777,$A426,СВЦЭМ!$B$33:$B$776,W$401)+'СЕТ СН'!$F$16</f>
        <v>0</v>
      </c>
      <c r="X426" s="36">
        <f>SUMIFS(СВЦЭМ!$L$34:$L$777,СВЦЭМ!$A$34:$A$777,$A426,СВЦЭМ!$B$33:$B$776,X$401)+'СЕТ СН'!$F$16</f>
        <v>0</v>
      </c>
      <c r="Y426" s="36">
        <f>SUMIFS(СВЦЭМ!$L$34:$L$777,СВЦЭМ!$A$34:$A$777,$A426,СВЦЭМ!$B$33:$B$776,Y$401)+'СЕТ СН'!$F$16</f>
        <v>0</v>
      </c>
    </row>
    <row r="427" spans="1:25" ht="15.75" hidden="1" x14ac:dyDescent="0.2">
      <c r="A427" s="35">
        <f t="shared" si="11"/>
        <v>44191</v>
      </c>
      <c r="B427" s="36">
        <f>SUMIFS(СВЦЭМ!$L$34:$L$777,СВЦЭМ!$A$34:$A$777,$A427,СВЦЭМ!$B$33:$B$776,B$401)+'СЕТ СН'!$F$16</f>
        <v>0</v>
      </c>
      <c r="C427" s="36">
        <f>SUMIFS(СВЦЭМ!$L$34:$L$777,СВЦЭМ!$A$34:$A$777,$A427,СВЦЭМ!$B$33:$B$776,C$401)+'СЕТ СН'!$F$16</f>
        <v>0</v>
      </c>
      <c r="D427" s="36">
        <f>SUMIFS(СВЦЭМ!$L$34:$L$777,СВЦЭМ!$A$34:$A$777,$A427,СВЦЭМ!$B$33:$B$776,D$401)+'СЕТ СН'!$F$16</f>
        <v>0</v>
      </c>
      <c r="E427" s="36">
        <f>SUMIFS(СВЦЭМ!$L$34:$L$777,СВЦЭМ!$A$34:$A$777,$A427,СВЦЭМ!$B$33:$B$776,E$401)+'СЕТ СН'!$F$16</f>
        <v>0</v>
      </c>
      <c r="F427" s="36">
        <f>SUMIFS(СВЦЭМ!$L$34:$L$777,СВЦЭМ!$A$34:$A$777,$A427,СВЦЭМ!$B$33:$B$776,F$401)+'СЕТ СН'!$F$16</f>
        <v>0</v>
      </c>
      <c r="G427" s="36">
        <f>SUMIFS(СВЦЭМ!$L$34:$L$777,СВЦЭМ!$A$34:$A$777,$A427,СВЦЭМ!$B$33:$B$776,G$401)+'СЕТ СН'!$F$16</f>
        <v>0</v>
      </c>
      <c r="H427" s="36">
        <f>SUMIFS(СВЦЭМ!$L$34:$L$777,СВЦЭМ!$A$34:$A$777,$A427,СВЦЭМ!$B$33:$B$776,H$401)+'СЕТ СН'!$F$16</f>
        <v>0</v>
      </c>
      <c r="I427" s="36">
        <f>SUMIFS(СВЦЭМ!$L$34:$L$777,СВЦЭМ!$A$34:$A$777,$A427,СВЦЭМ!$B$33:$B$776,I$401)+'СЕТ СН'!$F$16</f>
        <v>0</v>
      </c>
      <c r="J427" s="36">
        <f>SUMIFS(СВЦЭМ!$L$34:$L$777,СВЦЭМ!$A$34:$A$777,$A427,СВЦЭМ!$B$33:$B$776,J$401)+'СЕТ СН'!$F$16</f>
        <v>0</v>
      </c>
      <c r="K427" s="36">
        <f>SUMIFS(СВЦЭМ!$L$34:$L$777,СВЦЭМ!$A$34:$A$777,$A427,СВЦЭМ!$B$33:$B$776,K$401)+'СЕТ СН'!$F$16</f>
        <v>0</v>
      </c>
      <c r="L427" s="36">
        <f>SUMIFS(СВЦЭМ!$L$34:$L$777,СВЦЭМ!$A$34:$A$777,$A427,СВЦЭМ!$B$33:$B$776,L$401)+'СЕТ СН'!$F$16</f>
        <v>0</v>
      </c>
      <c r="M427" s="36">
        <f>SUMIFS(СВЦЭМ!$L$34:$L$777,СВЦЭМ!$A$34:$A$777,$A427,СВЦЭМ!$B$33:$B$776,M$401)+'СЕТ СН'!$F$16</f>
        <v>0</v>
      </c>
      <c r="N427" s="36">
        <f>SUMIFS(СВЦЭМ!$L$34:$L$777,СВЦЭМ!$A$34:$A$777,$A427,СВЦЭМ!$B$33:$B$776,N$401)+'СЕТ СН'!$F$16</f>
        <v>0</v>
      </c>
      <c r="O427" s="36">
        <f>SUMIFS(СВЦЭМ!$L$34:$L$777,СВЦЭМ!$A$34:$A$777,$A427,СВЦЭМ!$B$33:$B$776,O$401)+'СЕТ СН'!$F$16</f>
        <v>0</v>
      </c>
      <c r="P427" s="36">
        <f>SUMIFS(СВЦЭМ!$L$34:$L$777,СВЦЭМ!$A$34:$A$777,$A427,СВЦЭМ!$B$33:$B$776,P$401)+'СЕТ СН'!$F$16</f>
        <v>0</v>
      </c>
      <c r="Q427" s="36">
        <f>SUMIFS(СВЦЭМ!$L$34:$L$777,СВЦЭМ!$A$34:$A$777,$A427,СВЦЭМ!$B$33:$B$776,Q$401)+'СЕТ СН'!$F$16</f>
        <v>0</v>
      </c>
      <c r="R427" s="36">
        <f>SUMIFS(СВЦЭМ!$L$34:$L$777,СВЦЭМ!$A$34:$A$777,$A427,СВЦЭМ!$B$33:$B$776,R$401)+'СЕТ СН'!$F$16</f>
        <v>0</v>
      </c>
      <c r="S427" s="36">
        <f>SUMIFS(СВЦЭМ!$L$34:$L$777,СВЦЭМ!$A$34:$A$777,$A427,СВЦЭМ!$B$33:$B$776,S$401)+'СЕТ СН'!$F$16</f>
        <v>0</v>
      </c>
      <c r="T427" s="36">
        <f>SUMIFS(СВЦЭМ!$L$34:$L$777,СВЦЭМ!$A$34:$A$777,$A427,СВЦЭМ!$B$33:$B$776,T$401)+'СЕТ СН'!$F$16</f>
        <v>0</v>
      </c>
      <c r="U427" s="36">
        <f>SUMIFS(СВЦЭМ!$L$34:$L$777,СВЦЭМ!$A$34:$A$777,$A427,СВЦЭМ!$B$33:$B$776,U$401)+'СЕТ СН'!$F$16</f>
        <v>0</v>
      </c>
      <c r="V427" s="36">
        <f>SUMIFS(СВЦЭМ!$L$34:$L$777,СВЦЭМ!$A$34:$A$777,$A427,СВЦЭМ!$B$33:$B$776,V$401)+'СЕТ СН'!$F$16</f>
        <v>0</v>
      </c>
      <c r="W427" s="36">
        <f>SUMIFS(СВЦЭМ!$L$34:$L$777,СВЦЭМ!$A$34:$A$777,$A427,СВЦЭМ!$B$33:$B$776,W$401)+'СЕТ СН'!$F$16</f>
        <v>0</v>
      </c>
      <c r="X427" s="36">
        <f>SUMIFS(СВЦЭМ!$L$34:$L$777,СВЦЭМ!$A$34:$A$777,$A427,СВЦЭМ!$B$33:$B$776,X$401)+'СЕТ СН'!$F$16</f>
        <v>0</v>
      </c>
      <c r="Y427" s="36">
        <f>SUMIFS(СВЦЭМ!$L$34:$L$777,СВЦЭМ!$A$34:$A$777,$A427,СВЦЭМ!$B$33:$B$776,Y$401)+'СЕТ СН'!$F$16</f>
        <v>0</v>
      </c>
    </row>
    <row r="428" spans="1:25" ht="15.75" hidden="1" x14ac:dyDescent="0.2">
      <c r="A428" s="35">
        <f t="shared" si="11"/>
        <v>44192</v>
      </c>
      <c r="B428" s="36">
        <f>SUMIFS(СВЦЭМ!$L$34:$L$777,СВЦЭМ!$A$34:$A$777,$A428,СВЦЭМ!$B$33:$B$776,B$401)+'СЕТ СН'!$F$16</f>
        <v>0</v>
      </c>
      <c r="C428" s="36">
        <f>SUMIFS(СВЦЭМ!$L$34:$L$777,СВЦЭМ!$A$34:$A$777,$A428,СВЦЭМ!$B$33:$B$776,C$401)+'СЕТ СН'!$F$16</f>
        <v>0</v>
      </c>
      <c r="D428" s="36">
        <f>SUMIFS(СВЦЭМ!$L$34:$L$777,СВЦЭМ!$A$34:$A$777,$A428,СВЦЭМ!$B$33:$B$776,D$401)+'СЕТ СН'!$F$16</f>
        <v>0</v>
      </c>
      <c r="E428" s="36">
        <f>SUMIFS(СВЦЭМ!$L$34:$L$777,СВЦЭМ!$A$34:$A$777,$A428,СВЦЭМ!$B$33:$B$776,E$401)+'СЕТ СН'!$F$16</f>
        <v>0</v>
      </c>
      <c r="F428" s="36">
        <f>SUMIFS(СВЦЭМ!$L$34:$L$777,СВЦЭМ!$A$34:$A$777,$A428,СВЦЭМ!$B$33:$B$776,F$401)+'СЕТ СН'!$F$16</f>
        <v>0</v>
      </c>
      <c r="G428" s="36">
        <f>SUMIFS(СВЦЭМ!$L$34:$L$777,СВЦЭМ!$A$34:$A$777,$A428,СВЦЭМ!$B$33:$B$776,G$401)+'СЕТ СН'!$F$16</f>
        <v>0</v>
      </c>
      <c r="H428" s="36">
        <f>SUMIFS(СВЦЭМ!$L$34:$L$777,СВЦЭМ!$A$34:$A$777,$A428,СВЦЭМ!$B$33:$B$776,H$401)+'СЕТ СН'!$F$16</f>
        <v>0</v>
      </c>
      <c r="I428" s="36">
        <f>SUMIFS(СВЦЭМ!$L$34:$L$777,СВЦЭМ!$A$34:$A$777,$A428,СВЦЭМ!$B$33:$B$776,I$401)+'СЕТ СН'!$F$16</f>
        <v>0</v>
      </c>
      <c r="J428" s="36">
        <f>SUMIFS(СВЦЭМ!$L$34:$L$777,СВЦЭМ!$A$34:$A$777,$A428,СВЦЭМ!$B$33:$B$776,J$401)+'СЕТ СН'!$F$16</f>
        <v>0</v>
      </c>
      <c r="K428" s="36">
        <f>SUMIFS(СВЦЭМ!$L$34:$L$777,СВЦЭМ!$A$34:$A$777,$A428,СВЦЭМ!$B$33:$B$776,K$401)+'СЕТ СН'!$F$16</f>
        <v>0</v>
      </c>
      <c r="L428" s="36">
        <f>SUMIFS(СВЦЭМ!$L$34:$L$777,СВЦЭМ!$A$34:$A$777,$A428,СВЦЭМ!$B$33:$B$776,L$401)+'СЕТ СН'!$F$16</f>
        <v>0</v>
      </c>
      <c r="M428" s="36">
        <f>SUMIFS(СВЦЭМ!$L$34:$L$777,СВЦЭМ!$A$34:$A$777,$A428,СВЦЭМ!$B$33:$B$776,M$401)+'СЕТ СН'!$F$16</f>
        <v>0</v>
      </c>
      <c r="N428" s="36">
        <f>SUMIFS(СВЦЭМ!$L$34:$L$777,СВЦЭМ!$A$34:$A$777,$A428,СВЦЭМ!$B$33:$B$776,N$401)+'СЕТ СН'!$F$16</f>
        <v>0</v>
      </c>
      <c r="O428" s="36">
        <f>SUMIFS(СВЦЭМ!$L$34:$L$777,СВЦЭМ!$A$34:$A$777,$A428,СВЦЭМ!$B$33:$B$776,O$401)+'СЕТ СН'!$F$16</f>
        <v>0</v>
      </c>
      <c r="P428" s="36">
        <f>SUMIFS(СВЦЭМ!$L$34:$L$777,СВЦЭМ!$A$34:$A$777,$A428,СВЦЭМ!$B$33:$B$776,P$401)+'СЕТ СН'!$F$16</f>
        <v>0</v>
      </c>
      <c r="Q428" s="36">
        <f>SUMIFS(СВЦЭМ!$L$34:$L$777,СВЦЭМ!$A$34:$A$777,$A428,СВЦЭМ!$B$33:$B$776,Q$401)+'СЕТ СН'!$F$16</f>
        <v>0</v>
      </c>
      <c r="R428" s="36">
        <f>SUMIFS(СВЦЭМ!$L$34:$L$777,СВЦЭМ!$A$34:$A$777,$A428,СВЦЭМ!$B$33:$B$776,R$401)+'СЕТ СН'!$F$16</f>
        <v>0</v>
      </c>
      <c r="S428" s="36">
        <f>SUMIFS(СВЦЭМ!$L$34:$L$777,СВЦЭМ!$A$34:$A$777,$A428,СВЦЭМ!$B$33:$B$776,S$401)+'СЕТ СН'!$F$16</f>
        <v>0</v>
      </c>
      <c r="T428" s="36">
        <f>SUMIFS(СВЦЭМ!$L$34:$L$777,СВЦЭМ!$A$34:$A$777,$A428,СВЦЭМ!$B$33:$B$776,T$401)+'СЕТ СН'!$F$16</f>
        <v>0</v>
      </c>
      <c r="U428" s="36">
        <f>SUMIFS(СВЦЭМ!$L$34:$L$777,СВЦЭМ!$A$34:$A$777,$A428,СВЦЭМ!$B$33:$B$776,U$401)+'СЕТ СН'!$F$16</f>
        <v>0</v>
      </c>
      <c r="V428" s="36">
        <f>SUMIFS(СВЦЭМ!$L$34:$L$777,СВЦЭМ!$A$34:$A$777,$A428,СВЦЭМ!$B$33:$B$776,V$401)+'СЕТ СН'!$F$16</f>
        <v>0</v>
      </c>
      <c r="W428" s="36">
        <f>SUMIFS(СВЦЭМ!$L$34:$L$777,СВЦЭМ!$A$34:$A$777,$A428,СВЦЭМ!$B$33:$B$776,W$401)+'СЕТ СН'!$F$16</f>
        <v>0</v>
      </c>
      <c r="X428" s="36">
        <f>SUMIFS(СВЦЭМ!$L$34:$L$777,СВЦЭМ!$A$34:$A$777,$A428,СВЦЭМ!$B$33:$B$776,X$401)+'СЕТ СН'!$F$16</f>
        <v>0</v>
      </c>
      <c r="Y428" s="36">
        <f>SUMIFS(СВЦЭМ!$L$34:$L$777,СВЦЭМ!$A$34:$A$777,$A428,СВЦЭМ!$B$33:$B$776,Y$401)+'СЕТ СН'!$F$16</f>
        <v>0</v>
      </c>
    </row>
    <row r="429" spans="1:25" ht="15.75" hidden="1" x14ac:dyDescent="0.2">
      <c r="A429" s="35">
        <f t="shared" si="11"/>
        <v>44193</v>
      </c>
      <c r="B429" s="36">
        <f>SUMIFS(СВЦЭМ!$L$34:$L$777,СВЦЭМ!$A$34:$A$777,$A429,СВЦЭМ!$B$33:$B$776,B$401)+'СЕТ СН'!$F$16</f>
        <v>0</v>
      </c>
      <c r="C429" s="36">
        <f>SUMIFS(СВЦЭМ!$L$34:$L$777,СВЦЭМ!$A$34:$A$777,$A429,СВЦЭМ!$B$33:$B$776,C$401)+'СЕТ СН'!$F$16</f>
        <v>0</v>
      </c>
      <c r="D429" s="36">
        <f>SUMIFS(СВЦЭМ!$L$34:$L$777,СВЦЭМ!$A$34:$A$777,$A429,СВЦЭМ!$B$33:$B$776,D$401)+'СЕТ СН'!$F$16</f>
        <v>0</v>
      </c>
      <c r="E429" s="36">
        <f>SUMIFS(СВЦЭМ!$L$34:$L$777,СВЦЭМ!$A$34:$A$777,$A429,СВЦЭМ!$B$33:$B$776,E$401)+'СЕТ СН'!$F$16</f>
        <v>0</v>
      </c>
      <c r="F429" s="36">
        <f>SUMIFS(СВЦЭМ!$L$34:$L$777,СВЦЭМ!$A$34:$A$777,$A429,СВЦЭМ!$B$33:$B$776,F$401)+'СЕТ СН'!$F$16</f>
        <v>0</v>
      </c>
      <c r="G429" s="36">
        <f>SUMIFS(СВЦЭМ!$L$34:$L$777,СВЦЭМ!$A$34:$A$777,$A429,СВЦЭМ!$B$33:$B$776,G$401)+'СЕТ СН'!$F$16</f>
        <v>0</v>
      </c>
      <c r="H429" s="36">
        <f>SUMIFS(СВЦЭМ!$L$34:$L$777,СВЦЭМ!$A$34:$A$777,$A429,СВЦЭМ!$B$33:$B$776,H$401)+'СЕТ СН'!$F$16</f>
        <v>0</v>
      </c>
      <c r="I429" s="36">
        <f>SUMIFS(СВЦЭМ!$L$34:$L$777,СВЦЭМ!$A$34:$A$777,$A429,СВЦЭМ!$B$33:$B$776,I$401)+'СЕТ СН'!$F$16</f>
        <v>0</v>
      </c>
      <c r="J429" s="36">
        <f>SUMIFS(СВЦЭМ!$L$34:$L$777,СВЦЭМ!$A$34:$A$777,$A429,СВЦЭМ!$B$33:$B$776,J$401)+'СЕТ СН'!$F$16</f>
        <v>0</v>
      </c>
      <c r="K429" s="36">
        <f>SUMIFS(СВЦЭМ!$L$34:$L$777,СВЦЭМ!$A$34:$A$777,$A429,СВЦЭМ!$B$33:$B$776,K$401)+'СЕТ СН'!$F$16</f>
        <v>0</v>
      </c>
      <c r="L429" s="36">
        <f>SUMIFS(СВЦЭМ!$L$34:$L$777,СВЦЭМ!$A$34:$A$777,$A429,СВЦЭМ!$B$33:$B$776,L$401)+'СЕТ СН'!$F$16</f>
        <v>0</v>
      </c>
      <c r="M429" s="36">
        <f>SUMIFS(СВЦЭМ!$L$34:$L$777,СВЦЭМ!$A$34:$A$777,$A429,СВЦЭМ!$B$33:$B$776,M$401)+'СЕТ СН'!$F$16</f>
        <v>0</v>
      </c>
      <c r="N429" s="36">
        <f>SUMIFS(СВЦЭМ!$L$34:$L$777,СВЦЭМ!$A$34:$A$777,$A429,СВЦЭМ!$B$33:$B$776,N$401)+'СЕТ СН'!$F$16</f>
        <v>0</v>
      </c>
      <c r="O429" s="36">
        <f>SUMIFS(СВЦЭМ!$L$34:$L$777,СВЦЭМ!$A$34:$A$777,$A429,СВЦЭМ!$B$33:$B$776,O$401)+'СЕТ СН'!$F$16</f>
        <v>0</v>
      </c>
      <c r="P429" s="36">
        <f>SUMIFS(СВЦЭМ!$L$34:$L$777,СВЦЭМ!$A$34:$A$777,$A429,СВЦЭМ!$B$33:$B$776,P$401)+'СЕТ СН'!$F$16</f>
        <v>0</v>
      </c>
      <c r="Q429" s="36">
        <f>SUMIFS(СВЦЭМ!$L$34:$L$777,СВЦЭМ!$A$34:$A$777,$A429,СВЦЭМ!$B$33:$B$776,Q$401)+'СЕТ СН'!$F$16</f>
        <v>0</v>
      </c>
      <c r="R429" s="36">
        <f>SUMIFS(СВЦЭМ!$L$34:$L$777,СВЦЭМ!$A$34:$A$777,$A429,СВЦЭМ!$B$33:$B$776,R$401)+'СЕТ СН'!$F$16</f>
        <v>0</v>
      </c>
      <c r="S429" s="36">
        <f>SUMIFS(СВЦЭМ!$L$34:$L$777,СВЦЭМ!$A$34:$A$777,$A429,СВЦЭМ!$B$33:$B$776,S$401)+'СЕТ СН'!$F$16</f>
        <v>0</v>
      </c>
      <c r="T429" s="36">
        <f>SUMIFS(СВЦЭМ!$L$34:$L$777,СВЦЭМ!$A$34:$A$777,$A429,СВЦЭМ!$B$33:$B$776,T$401)+'СЕТ СН'!$F$16</f>
        <v>0</v>
      </c>
      <c r="U429" s="36">
        <f>SUMIFS(СВЦЭМ!$L$34:$L$777,СВЦЭМ!$A$34:$A$777,$A429,СВЦЭМ!$B$33:$B$776,U$401)+'СЕТ СН'!$F$16</f>
        <v>0</v>
      </c>
      <c r="V429" s="36">
        <f>SUMIFS(СВЦЭМ!$L$34:$L$777,СВЦЭМ!$A$34:$A$777,$A429,СВЦЭМ!$B$33:$B$776,V$401)+'СЕТ СН'!$F$16</f>
        <v>0</v>
      </c>
      <c r="W429" s="36">
        <f>SUMIFS(СВЦЭМ!$L$34:$L$777,СВЦЭМ!$A$34:$A$777,$A429,СВЦЭМ!$B$33:$B$776,W$401)+'СЕТ СН'!$F$16</f>
        <v>0</v>
      </c>
      <c r="X429" s="36">
        <f>SUMIFS(СВЦЭМ!$L$34:$L$777,СВЦЭМ!$A$34:$A$777,$A429,СВЦЭМ!$B$33:$B$776,X$401)+'СЕТ СН'!$F$16</f>
        <v>0</v>
      </c>
      <c r="Y429" s="36">
        <f>SUMIFS(СВЦЭМ!$L$34:$L$777,СВЦЭМ!$A$34:$A$777,$A429,СВЦЭМ!$B$33:$B$776,Y$401)+'СЕТ СН'!$F$16</f>
        <v>0</v>
      </c>
    </row>
    <row r="430" spans="1:25" ht="15.75" hidden="1" x14ac:dyDescent="0.2">
      <c r="A430" s="35">
        <f t="shared" si="11"/>
        <v>44194</v>
      </c>
      <c r="B430" s="36">
        <f>SUMIFS(СВЦЭМ!$L$34:$L$777,СВЦЭМ!$A$34:$A$777,$A430,СВЦЭМ!$B$33:$B$776,B$401)+'СЕТ СН'!$F$16</f>
        <v>0</v>
      </c>
      <c r="C430" s="36">
        <f>SUMIFS(СВЦЭМ!$L$34:$L$777,СВЦЭМ!$A$34:$A$777,$A430,СВЦЭМ!$B$33:$B$776,C$401)+'СЕТ СН'!$F$16</f>
        <v>0</v>
      </c>
      <c r="D430" s="36">
        <f>SUMIFS(СВЦЭМ!$L$34:$L$777,СВЦЭМ!$A$34:$A$777,$A430,СВЦЭМ!$B$33:$B$776,D$401)+'СЕТ СН'!$F$16</f>
        <v>0</v>
      </c>
      <c r="E430" s="36">
        <f>SUMIFS(СВЦЭМ!$L$34:$L$777,СВЦЭМ!$A$34:$A$777,$A430,СВЦЭМ!$B$33:$B$776,E$401)+'СЕТ СН'!$F$16</f>
        <v>0</v>
      </c>
      <c r="F430" s="36">
        <f>SUMIFS(СВЦЭМ!$L$34:$L$777,СВЦЭМ!$A$34:$A$777,$A430,СВЦЭМ!$B$33:$B$776,F$401)+'СЕТ СН'!$F$16</f>
        <v>0</v>
      </c>
      <c r="G430" s="36">
        <f>SUMIFS(СВЦЭМ!$L$34:$L$777,СВЦЭМ!$A$34:$A$777,$A430,СВЦЭМ!$B$33:$B$776,G$401)+'СЕТ СН'!$F$16</f>
        <v>0</v>
      </c>
      <c r="H430" s="36">
        <f>SUMIFS(СВЦЭМ!$L$34:$L$777,СВЦЭМ!$A$34:$A$777,$A430,СВЦЭМ!$B$33:$B$776,H$401)+'СЕТ СН'!$F$16</f>
        <v>0</v>
      </c>
      <c r="I430" s="36">
        <f>SUMIFS(СВЦЭМ!$L$34:$L$777,СВЦЭМ!$A$34:$A$777,$A430,СВЦЭМ!$B$33:$B$776,I$401)+'СЕТ СН'!$F$16</f>
        <v>0</v>
      </c>
      <c r="J430" s="36">
        <f>SUMIFS(СВЦЭМ!$L$34:$L$777,СВЦЭМ!$A$34:$A$777,$A430,СВЦЭМ!$B$33:$B$776,J$401)+'СЕТ СН'!$F$16</f>
        <v>0</v>
      </c>
      <c r="K430" s="36">
        <f>SUMIFS(СВЦЭМ!$L$34:$L$777,СВЦЭМ!$A$34:$A$777,$A430,СВЦЭМ!$B$33:$B$776,K$401)+'СЕТ СН'!$F$16</f>
        <v>0</v>
      </c>
      <c r="L430" s="36">
        <f>SUMIFS(СВЦЭМ!$L$34:$L$777,СВЦЭМ!$A$34:$A$777,$A430,СВЦЭМ!$B$33:$B$776,L$401)+'СЕТ СН'!$F$16</f>
        <v>0</v>
      </c>
      <c r="M430" s="36">
        <f>SUMIFS(СВЦЭМ!$L$34:$L$777,СВЦЭМ!$A$34:$A$777,$A430,СВЦЭМ!$B$33:$B$776,M$401)+'СЕТ СН'!$F$16</f>
        <v>0</v>
      </c>
      <c r="N430" s="36">
        <f>SUMIFS(СВЦЭМ!$L$34:$L$777,СВЦЭМ!$A$34:$A$777,$A430,СВЦЭМ!$B$33:$B$776,N$401)+'СЕТ СН'!$F$16</f>
        <v>0</v>
      </c>
      <c r="O430" s="36">
        <f>SUMIFS(СВЦЭМ!$L$34:$L$777,СВЦЭМ!$A$34:$A$777,$A430,СВЦЭМ!$B$33:$B$776,O$401)+'СЕТ СН'!$F$16</f>
        <v>0</v>
      </c>
      <c r="P430" s="36">
        <f>SUMIFS(СВЦЭМ!$L$34:$L$777,СВЦЭМ!$A$34:$A$777,$A430,СВЦЭМ!$B$33:$B$776,P$401)+'СЕТ СН'!$F$16</f>
        <v>0</v>
      </c>
      <c r="Q430" s="36">
        <f>SUMIFS(СВЦЭМ!$L$34:$L$777,СВЦЭМ!$A$34:$A$777,$A430,СВЦЭМ!$B$33:$B$776,Q$401)+'СЕТ СН'!$F$16</f>
        <v>0</v>
      </c>
      <c r="R430" s="36">
        <f>SUMIFS(СВЦЭМ!$L$34:$L$777,СВЦЭМ!$A$34:$A$777,$A430,СВЦЭМ!$B$33:$B$776,R$401)+'СЕТ СН'!$F$16</f>
        <v>0</v>
      </c>
      <c r="S430" s="36">
        <f>SUMIFS(СВЦЭМ!$L$34:$L$777,СВЦЭМ!$A$34:$A$777,$A430,СВЦЭМ!$B$33:$B$776,S$401)+'СЕТ СН'!$F$16</f>
        <v>0</v>
      </c>
      <c r="T430" s="36">
        <f>SUMIFS(СВЦЭМ!$L$34:$L$777,СВЦЭМ!$A$34:$A$777,$A430,СВЦЭМ!$B$33:$B$776,T$401)+'СЕТ СН'!$F$16</f>
        <v>0</v>
      </c>
      <c r="U430" s="36">
        <f>SUMIFS(СВЦЭМ!$L$34:$L$777,СВЦЭМ!$A$34:$A$777,$A430,СВЦЭМ!$B$33:$B$776,U$401)+'СЕТ СН'!$F$16</f>
        <v>0</v>
      </c>
      <c r="V430" s="36">
        <f>SUMIFS(СВЦЭМ!$L$34:$L$777,СВЦЭМ!$A$34:$A$777,$A430,СВЦЭМ!$B$33:$B$776,V$401)+'СЕТ СН'!$F$16</f>
        <v>0</v>
      </c>
      <c r="W430" s="36">
        <f>SUMIFS(СВЦЭМ!$L$34:$L$777,СВЦЭМ!$A$34:$A$777,$A430,СВЦЭМ!$B$33:$B$776,W$401)+'СЕТ СН'!$F$16</f>
        <v>0</v>
      </c>
      <c r="X430" s="36">
        <f>SUMIFS(СВЦЭМ!$L$34:$L$777,СВЦЭМ!$A$34:$A$777,$A430,СВЦЭМ!$B$33:$B$776,X$401)+'СЕТ СН'!$F$16</f>
        <v>0</v>
      </c>
      <c r="Y430" s="36">
        <f>SUMIFS(СВЦЭМ!$L$34:$L$777,СВЦЭМ!$A$34:$A$777,$A430,СВЦЭМ!$B$33:$B$776,Y$401)+'СЕТ СН'!$F$16</f>
        <v>0</v>
      </c>
    </row>
    <row r="431" spans="1:25" ht="15.75" hidden="1" x14ac:dyDescent="0.2">
      <c r="A431" s="35">
        <f t="shared" si="11"/>
        <v>44195</v>
      </c>
      <c r="B431" s="36">
        <f>SUMIFS(СВЦЭМ!$L$34:$L$777,СВЦЭМ!$A$34:$A$777,$A431,СВЦЭМ!$B$33:$B$776,B$401)+'СЕТ СН'!$F$16</f>
        <v>0</v>
      </c>
      <c r="C431" s="36">
        <f>SUMIFS(СВЦЭМ!$L$34:$L$777,СВЦЭМ!$A$34:$A$777,$A431,СВЦЭМ!$B$33:$B$776,C$401)+'СЕТ СН'!$F$16</f>
        <v>0</v>
      </c>
      <c r="D431" s="36">
        <f>SUMIFS(СВЦЭМ!$L$34:$L$777,СВЦЭМ!$A$34:$A$777,$A431,СВЦЭМ!$B$33:$B$776,D$401)+'СЕТ СН'!$F$16</f>
        <v>0</v>
      </c>
      <c r="E431" s="36">
        <f>SUMIFS(СВЦЭМ!$L$34:$L$777,СВЦЭМ!$A$34:$A$777,$A431,СВЦЭМ!$B$33:$B$776,E$401)+'СЕТ СН'!$F$16</f>
        <v>0</v>
      </c>
      <c r="F431" s="36">
        <f>SUMIFS(СВЦЭМ!$L$34:$L$777,СВЦЭМ!$A$34:$A$777,$A431,СВЦЭМ!$B$33:$B$776,F$401)+'СЕТ СН'!$F$16</f>
        <v>0</v>
      </c>
      <c r="G431" s="36">
        <f>SUMIFS(СВЦЭМ!$L$34:$L$777,СВЦЭМ!$A$34:$A$777,$A431,СВЦЭМ!$B$33:$B$776,G$401)+'СЕТ СН'!$F$16</f>
        <v>0</v>
      </c>
      <c r="H431" s="36">
        <f>SUMIFS(СВЦЭМ!$L$34:$L$777,СВЦЭМ!$A$34:$A$777,$A431,СВЦЭМ!$B$33:$B$776,H$401)+'СЕТ СН'!$F$16</f>
        <v>0</v>
      </c>
      <c r="I431" s="36">
        <f>SUMIFS(СВЦЭМ!$L$34:$L$777,СВЦЭМ!$A$34:$A$777,$A431,СВЦЭМ!$B$33:$B$776,I$401)+'СЕТ СН'!$F$16</f>
        <v>0</v>
      </c>
      <c r="J431" s="36">
        <f>SUMIFS(СВЦЭМ!$L$34:$L$777,СВЦЭМ!$A$34:$A$777,$A431,СВЦЭМ!$B$33:$B$776,J$401)+'СЕТ СН'!$F$16</f>
        <v>0</v>
      </c>
      <c r="K431" s="36">
        <f>SUMIFS(СВЦЭМ!$L$34:$L$777,СВЦЭМ!$A$34:$A$777,$A431,СВЦЭМ!$B$33:$B$776,K$401)+'СЕТ СН'!$F$16</f>
        <v>0</v>
      </c>
      <c r="L431" s="36">
        <f>SUMIFS(СВЦЭМ!$L$34:$L$777,СВЦЭМ!$A$34:$A$777,$A431,СВЦЭМ!$B$33:$B$776,L$401)+'СЕТ СН'!$F$16</f>
        <v>0</v>
      </c>
      <c r="M431" s="36">
        <f>SUMIFS(СВЦЭМ!$L$34:$L$777,СВЦЭМ!$A$34:$A$777,$A431,СВЦЭМ!$B$33:$B$776,M$401)+'СЕТ СН'!$F$16</f>
        <v>0</v>
      </c>
      <c r="N431" s="36">
        <f>SUMIFS(СВЦЭМ!$L$34:$L$777,СВЦЭМ!$A$34:$A$777,$A431,СВЦЭМ!$B$33:$B$776,N$401)+'СЕТ СН'!$F$16</f>
        <v>0</v>
      </c>
      <c r="O431" s="36">
        <f>SUMIFS(СВЦЭМ!$L$34:$L$777,СВЦЭМ!$A$34:$A$777,$A431,СВЦЭМ!$B$33:$B$776,O$401)+'СЕТ СН'!$F$16</f>
        <v>0</v>
      </c>
      <c r="P431" s="36">
        <f>SUMIFS(СВЦЭМ!$L$34:$L$777,СВЦЭМ!$A$34:$A$777,$A431,СВЦЭМ!$B$33:$B$776,P$401)+'СЕТ СН'!$F$16</f>
        <v>0</v>
      </c>
      <c r="Q431" s="36">
        <f>SUMIFS(СВЦЭМ!$L$34:$L$777,СВЦЭМ!$A$34:$A$777,$A431,СВЦЭМ!$B$33:$B$776,Q$401)+'СЕТ СН'!$F$16</f>
        <v>0</v>
      </c>
      <c r="R431" s="36">
        <f>SUMIFS(СВЦЭМ!$L$34:$L$777,СВЦЭМ!$A$34:$A$777,$A431,СВЦЭМ!$B$33:$B$776,R$401)+'СЕТ СН'!$F$16</f>
        <v>0</v>
      </c>
      <c r="S431" s="36">
        <f>SUMIFS(СВЦЭМ!$L$34:$L$777,СВЦЭМ!$A$34:$A$777,$A431,СВЦЭМ!$B$33:$B$776,S$401)+'СЕТ СН'!$F$16</f>
        <v>0</v>
      </c>
      <c r="T431" s="36">
        <f>SUMIFS(СВЦЭМ!$L$34:$L$777,СВЦЭМ!$A$34:$A$777,$A431,СВЦЭМ!$B$33:$B$776,T$401)+'СЕТ СН'!$F$16</f>
        <v>0</v>
      </c>
      <c r="U431" s="36">
        <f>SUMIFS(СВЦЭМ!$L$34:$L$777,СВЦЭМ!$A$34:$A$777,$A431,СВЦЭМ!$B$33:$B$776,U$401)+'СЕТ СН'!$F$16</f>
        <v>0</v>
      </c>
      <c r="V431" s="36">
        <f>SUMIFS(СВЦЭМ!$L$34:$L$777,СВЦЭМ!$A$34:$A$777,$A431,СВЦЭМ!$B$33:$B$776,V$401)+'СЕТ СН'!$F$16</f>
        <v>0</v>
      </c>
      <c r="W431" s="36">
        <f>SUMIFS(СВЦЭМ!$L$34:$L$777,СВЦЭМ!$A$34:$A$777,$A431,СВЦЭМ!$B$33:$B$776,W$401)+'СЕТ СН'!$F$16</f>
        <v>0</v>
      </c>
      <c r="X431" s="36">
        <f>SUMIFS(СВЦЭМ!$L$34:$L$777,СВЦЭМ!$A$34:$A$777,$A431,СВЦЭМ!$B$33:$B$776,X$401)+'СЕТ СН'!$F$16</f>
        <v>0</v>
      </c>
      <c r="Y431" s="36">
        <f>SUMIFS(СВЦЭМ!$L$34:$L$777,СВЦЭМ!$A$34:$A$777,$A431,СВЦЭМ!$B$33:$B$776,Y$401)+'СЕТ СН'!$F$16</f>
        <v>0</v>
      </c>
    </row>
    <row r="432" spans="1:25" ht="15.75" hidden="1" x14ac:dyDescent="0.2">
      <c r="A432" s="35">
        <f t="shared" si="11"/>
        <v>44196</v>
      </c>
      <c r="B432" s="36">
        <f>SUMIFS(СВЦЭМ!$L$34:$L$777,СВЦЭМ!$A$34:$A$777,$A432,СВЦЭМ!$B$33:$B$776,B$401)+'СЕТ СН'!$F$16</f>
        <v>0</v>
      </c>
      <c r="C432" s="36">
        <f>SUMIFS(СВЦЭМ!$L$34:$L$777,СВЦЭМ!$A$34:$A$777,$A432,СВЦЭМ!$B$33:$B$776,C$401)+'СЕТ СН'!$F$16</f>
        <v>0</v>
      </c>
      <c r="D432" s="36">
        <f>SUMIFS(СВЦЭМ!$L$34:$L$777,СВЦЭМ!$A$34:$A$777,$A432,СВЦЭМ!$B$33:$B$776,D$401)+'СЕТ СН'!$F$16</f>
        <v>0</v>
      </c>
      <c r="E432" s="36">
        <f>SUMIFS(СВЦЭМ!$L$34:$L$777,СВЦЭМ!$A$34:$A$777,$A432,СВЦЭМ!$B$33:$B$776,E$401)+'СЕТ СН'!$F$16</f>
        <v>0</v>
      </c>
      <c r="F432" s="36">
        <f>SUMIFS(СВЦЭМ!$L$34:$L$777,СВЦЭМ!$A$34:$A$777,$A432,СВЦЭМ!$B$33:$B$776,F$401)+'СЕТ СН'!$F$16</f>
        <v>0</v>
      </c>
      <c r="G432" s="36">
        <f>SUMIFS(СВЦЭМ!$L$34:$L$777,СВЦЭМ!$A$34:$A$777,$A432,СВЦЭМ!$B$33:$B$776,G$401)+'СЕТ СН'!$F$16</f>
        <v>0</v>
      </c>
      <c r="H432" s="36">
        <f>SUMIFS(СВЦЭМ!$L$34:$L$777,СВЦЭМ!$A$34:$A$777,$A432,СВЦЭМ!$B$33:$B$776,H$401)+'СЕТ СН'!$F$16</f>
        <v>0</v>
      </c>
      <c r="I432" s="36">
        <f>SUMIFS(СВЦЭМ!$L$34:$L$777,СВЦЭМ!$A$34:$A$777,$A432,СВЦЭМ!$B$33:$B$776,I$401)+'СЕТ СН'!$F$16</f>
        <v>0</v>
      </c>
      <c r="J432" s="36">
        <f>SUMIFS(СВЦЭМ!$L$34:$L$777,СВЦЭМ!$A$34:$A$777,$A432,СВЦЭМ!$B$33:$B$776,J$401)+'СЕТ СН'!$F$16</f>
        <v>0</v>
      </c>
      <c r="K432" s="36">
        <f>SUMIFS(СВЦЭМ!$L$34:$L$777,СВЦЭМ!$A$34:$A$777,$A432,СВЦЭМ!$B$33:$B$776,K$401)+'СЕТ СН'!$F$16</f>
        <v>0</v>
      </c>
      <c r="L432" s="36">
        <f>SUMIFS(СВЦЭМ!$L$34:$L$777,СВЦЭМ!$A$34:$A$777,$A432,СВЦЭМ!$B$33:$B$776,L$401)+'СЕТ СН'!$F$16</f>
        <v>0</v>
      </c>
      <c r="M432" s="36">
        <f>SUMIFS(СВЦЭМ!$L$34:$L$777,СВЦЭМ!$A$34:$A$777,$A432,СВЦЭМ!$B$33:$B$776,M$401)+'СЕТ СН'!$F$16</f>
        <v>0</v>
      </c>
      <c r="N432" s="36">
        <f>SUMIFS(СВЦЭМ!$L$34:$L$777,СВЦЭМ!$A$34:$A$777,$A432,СВЦЭМ!$B$33:$B$776,N$401)+'СЕТ СН'!$F$16</f>
        <v>0</v>
      </c>
      <c r="O432" s="36">
        <f>SUMIFS(СВЦЭМ!$L$34:$L$777,СВЦЭМ!$A$34:$A$777,$A432,СВЦЭМ!$B$33:$B$776,O$401)+'СЕТ СН'!$F$16</f>
        <v>0</v>
      </c>
      <c r="P432" s="36">
        <f>SUMIFS(СВЦЭМ!$L$34:$L$777,СВЦЭМ!$A$34:$A$777,$A432,СВЦЭМ!$B$33:$B$776,P$401)+'СЕТ СН'!$F$16</f>
        <v>0</v>
      </c>
      <c r="Q432" s="36">
        <f>SUMIFS(СВЦЭМ!$L$34:$L$777,СВЦЭМ!$A$34:$A$777,$A432,СВЦЭМ!$B$33:$B$776,Q$401)+'СЕТ СН'!$F$16</f>
        <v>0</v>
      </c>
      <c r="R432" s="36">
        <f>SUMIFS(СВЦЭМ!$L$34:$L$777,СВЦЭМ!$A$34:$A$777,$A432,СВЦЭМ!$B$33:$B$776,R$401)+'СЕТ СН'!$F$16</f>
        <v>0</v>
      </c>
      <c r="S432" s="36">
        <f>SUMIFS(СВЦЭМ!$L$34:$L$777,СВЦЭМ!$A$34:$A$777,$A432,СВЦЭМ!$B$33:$B$776,S$401)+'СЕТ СН'!$F$16</f>
        <v>0</v>
      </c>
      <c r="T432" s="36">
        <f>SUMIFS(СВЦЭМ!$L$34:$L$777,СВЦЭМ!$A$34:$A$777,$A432,СВЦЭМ!$B$33:$B$776,T$401)+'СЕТ СН'!$F$16</f>
        <v>0</v>
      </c>
      <c r="U432" s="36">
        <f>SUMIFS(СВЦЭМ!$L$34:$L$777,СВЦЭМ!$A$34:$A$777,$A432,СВЦЭМ!$B$33:$B$776,U$401)+'СЕТ СН'!$F$16</f>
        <v>0</v>
      </c>
      <c r="V432" s="36">
        <f>SUMIFS(СВЦЭМ!$L$34:$L$777,СВЦЭМ!$A$34:$A$777,$A432,СВЦЭМ!$B$33:$B$776,V$401)+'СЕТ СН'!$F$16</f>
        <v>0</v>
      </c>
      <c r="W432" s="36">
        <f>SUMIFS(СВЦЭМ!$L$34:$L$777,СВЦЭМ!$A$34:$A$777,$A432,СВЦЭМ!$B$33:$B$776,W$401)+'СЕТ СН'!$F$16</f>
        <v>0</v>
      </c>
      <c r="X432" s="36">
        <f>SUMIFS(СВЦЭМ!$L$34:$L$777,СВЦЭМ!$A$34:$A$777,$A432,СВЦЭМ!$B$33:$B$776,X$401)+'СЕТ СН'!$F$16</f>
        <v>0</v>
      </c>
      <c r="Y432" s="36">
        <f>SUMIFS(СВЦЭМ!$L$34:$L$777,СВЦЭМ!$A$34:$A$777,$A432,СВЦЭМ!$B$33:$B$776,Y$401)+'СЕТ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6" t="s">
        <v>122</v>
      </c>
      <c r="B435" s="156"/>
      <c r="C435" s="156"/>
      <c r="D435" s="156"/>
      <c r="E435" s="156"/>
      <c r="F435" s="156"/>
      <c r="G435" s="156"/>
      <c r="H435" s="156"/>
      <c r="I435" s="156"/>
      <c r="J435" s="156"/>
      <c r="K435" s="156"/>
      <c r="L435" s="157">
        <f>СВЦЭМ!$D$18+'СЕТ СН'!$F$17</f>
        <v>0.46072802000000002</v>
      </c>
      <c r="M435" s="15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5" t="s">
        <v>74</v>
      </c>
      <c r="B437" s="125"/>
      <c r="C437" s="125"/>
      <c r="D437" s="125"/>
      <c r="E437" s="125"/>
      <c r="F437" s="125"/>
      <c r="G437" s="125"/>
      <c r="H437" s="125"/>
      <c r="I437" s="125"/>
      <c r="J437" s="125"/>
      <c r="K437" s="125"/>
      <c r="L437" s="125"/>
      <c r="M437" s="125"/>
      <c r="N437" s="126" t="s">
        <v>29</v>
      </c>
      <c r="O437" s="126"/>
      <c r="P437" s="126"/>
      <c r="Q437" s="126"/>
      <c r="R437" s="126"/>
      <c r="S437" s="126"/>
      <c r="T437" s="126"/>
      <c r="U437" s="126"/>
      <c r="V437" s="47"/>
      <c r="W437" s="47"/>
      <c r="X437" s="47"/>
      <c r="Y437" s="47"/>
    </row>
    <row r="438" spans="1:26" ht="15.75" x14ac:dyDescent="0.25">
      <c r="A438" s="125"/>
      <c r="B438" s="125"/>
      <c r="C438" s="125"/>
      <c r="D438" s="125"/>
      <c r="E438" s="125"/>
      <c r="F438" s="125"/>
      <c r="G438" s="125"/>
      <c r="H438" s="125"/>
      <c r="I438" s="125"/>
      <c r="J438" s="125"/>
      <c r="K438" s="125"/>
      <c r="L438" s="125"/>
      <c r="M438" s="125"/>
      <c r="N438" s="127" t="s">
        <v>0</v>
      </c>
      <c r="O438" s="127"/>
      <c r="P438" s="127" t="s">
        <v>1</v>
      </c>
      <c r="Q438" s="127"/>
      <c r="R438" s="127" t="s">
        <v>2</v>
      </c>
      <c r="S438" s="127"/>
      <c r="T438" s="127" t="s">
        <v>3</v>
      </c>
      <c r="U438" s="127"/>
    </row>
    <row r="439" spans="1:26" ht="15.75" x14ac:dyDescent="0.25">
      <c r="A439" s="125"/>
      <c r="B439" s="125"/>
      <c r="C439" s="125"/>
      <c r="D439" s="125"/>
      <c r="E439" s="125"/>
      <c r="F439" s="125"/>
      <c r="G439" s="125"/>
      <c r="H439" s="125"/>
      <c r="I439" s="125"/>
      <c r="J439" s="125"/>
      <c r="K439" s="125"/>
      <c r="L439" s="125"/>
      <c r="M439" s="125"/>
      <c r="N439" s="128">
        <f>СВЦЭМ!$D$12+'СЕТ СН'!$F$13-'СЕТ СН'!$F$25</f>
        <v>696641.74091441964</v>
      </c>
      <c r="O439" s="129"/>
      <c r="P439" s="128">
        <f>СВЦЭМ!$D$12+'СЕТ СН'!$F$13-'СЕТ СН'!$G$25</f>
        <v>696641.74091441964</v>
      </c>
      <c r="Q439" s="129"/>
      <c r="R439" s="128">
        <f>СВЦЭМ!$D$12+'СЕТ СН'!$F$13-'СЕТ СН'!$H$25</f>
        <v>696641.74091441964</v>
      </c>
      <c r="S439" s="129"/>
      <c r="T439" s="128">
        <f>СВЦЭМ!$D$12+'СЕТ СН'!$F$13-'СЕТ СН'!$I$25</f>
        <v>696641.74091441964</v>
      </c>
      <c r="U439" s="12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2" t="s">
        <v>42</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5" ht="32.25" customHeight="1" x14ac:dyDescent="0.2">
      <c r="A4" s="142" t="s">
        <v>81</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6" t="s">
        <v>7</v>
      </c>
      <c r="B9" s="130" t="s">
        <v>137</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01.12.2020</v>
      </c>
      <c r="B12" s="36">
        <f>SUMIFS(СВЦЭМ!$D$33:$D$776,СВЦЭМ!$A$33:$A$776,$A12,СВЦЭМ!$B$33:$B$776,B$11)+'СЕТ СН'!$F$14+СВЦЭМ!$D$10+'СЕТ СН'!$F$8*'СЕТ СН'!$F$9-'СЕТ СН'!$F$26</f>
        <v>1123.4109111499999</v>
      </c>
      <c r="C12" s="36">
        <f>SUMIFS(СВЦЭМ!$D$33:$D$776,СВЦЭМ!$A$33:$A$776,$A12,СВЦЭМ!$B$33:$B$776,C$11)+'СЕТ СН'!$F$14+СВЦЭМ!$D$10+'СЕТ СН'!$F$8*'СЕТ СН'!$F$9-'СЕТ СН'!$F$26</f>
        <v>1191.7000248099998</v>
      </c>
      <c r="D12" s="36">
        <f>SUMIFS(СВЦЭМ!$D$33:$D$776,СВЦЭМ!$A$33:$A$776,$A12,СВЦЭМ!$B$33:$B$776,D$11)+'СЕТ СН'!$F$14+СВЦЭМ!$D$10+'СЕТ СН'!$F$8*'СЕТ СН'!$F$9-'СЕТ СН'!$F$26</f>
        <v>1196.6911854599998</v>
      </c>
      <c r="E12" s="36">
        <f>SUMIFS(СВЦЭМ!$D$33:$D$776,СВЦЭМ!$A$33:$A$776,$A12,СВЦЭМ!$B$33:$B$776,E$11)+'СЕТ СН'!$F$14+СВЦЭМ!$D$10+'СЕТ СН'!$F$8*'СЕТ СН'!$F$9-'СЕТ СН'!$F$26</f>
        <v>1202.56244049</v>
      </c>
      <c r="F12" s="36">
        <f>SUMIFS(СВЦЭМ!$D$33:$D$776,СВЦЭМ!$A$33:$A$776,$A12,СВЦЭМ!$B$33:$B$776,F$11)+'СЕТ СН'!$F$14+СВЦЭМ!$D$10+'СЕТ СН'!$F$8*'СЕТ СН'!$F$9-'СЕТ СН'!$F$26</f>
        <v>1190.9355719299999</v>
      </c>
      <c r="G12" s="36">
        <f>SUMIFS(СВЦЭМ!$D$33:$D$776,СВЦЭМ!$A$33:$A$776,$A12,СВЦЭМ!$B$33:$B$776,G$11)+'СЕТ СН'!$F$14+СВЦЭМ!$D$10+'СЕТ СН'!$F$8*'СЕТ СН'!$F$9-'СЕТ СН'!$F$26</f>
        <v>1177.6711848</v>
      </c>
      <c r="H12" s="36">
        <f>SUMIFS(СВЦЭМ!$D$33:$D$776,СВЦЭМ!$A$33:$A$776,$A12,СВЦЭМ!$B$33:$B$776,H$11)+'СЕТ СН'!$F$14+СВЦЭМ!$D$10+'СЕТ СН'!$F$8*'СЕТ СН'!$F$9-'СЕТ СН'!$F$26</f>
        <v>1146.0963510700001</v>
      </c>
      <c r="I12" s="36">
        <f>SUMIFS(СВЦЭМ!$D$33:$D$776,СВЦЭМ!$A$33:$A$776,$A12,СВЦЭМ!$B$33:$B$776,I$11)+'СЕТ СН'!$F$14+СВЦЭМ!$D$10+'СЕТ СН'!$F$8*'СЕТ СН'!$F$9-'СЕТ СН'!$F$26</f>
        <v>1084.60310908</v>
      </c>
      <c r="J12" s="36">
        <f>SUMIFS(СВЦЭМ!$D$33:$D$776,СВЦЭМ!$A$33:$A$776,$A12,СВЦЭМ!$B$33:$B$776,J$11)+'СЕТ СН'!$F$14+СВЦЭМ!$D$10+'СЕТ СН'!$F$8*'СЕТ СН'!$F$9-'СЕТ СН'!$F$26</f>
        <v>1042.4335922499999</v>
      </c>
      <c r="K12" s="36">
        <f>SUMIFS(СВЦЭМ!$D$33:$D$776,СВЦЭМ!$A$33:$A$776,$A12,СВЦЭМ!$B$33:$B$776,K$11)+'СЕТ СН'!$F$14+СВЦЭМ!$D$10+'СЕТ СН'!$F$8*'СЕТ СН'!$F$9-'СЕТ СН'!$F$26</f>
        <v>1010.0256524900001</v>
      </c>
      <c r="L12" s="36">
        <f>SUMIFS(СВЦЭМ!$D$33:$D$776,СВЦЭМ!$A$33:$A$776,$A12,СВЦЭМ!$B$33:$B$776,L$11)+'СЕТ СН'!$F$14+СВЦЭМ!$D$10+'СЕТ СН'!$F$8*'СЕТ СН'!$F$9-'СЕТ СН'!$F$26</f>
        <v>1025.4313019000001</v>
      </c>
      <c r="M12" s="36">
        <f>SUMIFS(СВЦЭМ!$D$33:$D$776,СВЦЭМ!$A$33:$A$776,$A12,СВЦЭМ!$B$33:$B$776,M$11)+'СЕТ СН'!$F$14+СВЦЭМ!$D$10+'СЕТ СН'!$F$8*'СЕТ СН'!$F$9-'СЕТ СН'!$F$26</f>
        <v>1047.84505603</v>
      </c>
      <c r="N12" s="36">
        <f>SUMIFS(СВЦЭМ!$D$33:$D$776,СВЦЭМ!$A$33:$A$776,$A12,СВЦЭМ!$B$33:$B$776,N$11)+'СЕТ СН'!$F$14+СВЦЭМ!$D$10+'СЕТ СН'!$F$8*'СЕТ СН'!$F$9-'СЕТ СН'!$F$26</f>
        <v>1054.81020704</v>
      </c>
      <c r="O12" s="36">
        <f>SUMIFS(СВЦЭМ!$D$33:$D$776,СВЦЭМ!$A$33:$A$776,$A12,СВЦЭМ!$B$33:$B$776,O$11)+'СЕТ СН'!$F$14+СВЦЭМ!$D$10+'СЕТ СН'!$F$8*'СЕТ СН'!$F$9-'СЕТ СН'!$F$26</f>
        <v>1099.21561107</v>
      </c>
      <c r="P12" s="36">
        <f>SUMIFS(СВЦЭМ!$D$33:$D$776,СВЦЭМ!$A$33:$A$776,$A12,СВЦЭМ!$B$33:$B$776,P$11)+'СЕТ СН'!$F$14+СВЦЭМ!$D$10+'СЕТ СН'!$F$8*'СЕТ СН'!$F$9-'СЕТ СН'!$F$26</f>
        <v>1112.88564959</v>
      </c>
      <c r="Q12" s="36">
        <f>SUMIFS(СВЦЭМ!$D$33:$D$776,СВЦЭМ!$A$33:$A$776,$A12,СВЦЭМ!$B$33:$B$776,Q$11)+'СЕТ СН'!$F$14+СВЦЭМ!$D$10+'СЕТ СН'!$F$8*'СЕТ СН'!$F$9-'СЕТ СН'!$F$26</f>
        <v>1110.1642997700001</v>
      </c>
      <c r="R12" s="36">
        <f>SUMIFS(СВЦЭМ!$D$33:$D$776,СВЦЭМ!$A$33:$A$776,$A12,СВЦЭМ!$B$33:$B$776,R$11)+'СЕТ СН'!$F$14+СВЦЭМ!$D$10+'СЕТ СН'!$F$8*'СЕТ СН'!$F$9-'СЕТ СН'!$F$26</f>
        <v>1075.3770895099999</v>
      </c>
      <c r="S12" s="36">
        <f>SUMIFS(СВЦЭМ!$D$33:$D$776,СВЦЭМ!$A$33:$A$776,$A12,СВЦЭМ!$B$33:$B$776,S$11)+'СЕТ СН'!$F$14+СВЦЭМ!$D$10+'СЕТ СН'!$F$8*'СЕТ СН'!$F$9-'СЕТ СН'!$F$26</f>
        <v>1034.7833675300001</v>
      </c>
      <c r="T12" s="36">
        <f>SUMIFS(СВЦЭМ!$D$33:$D$776,СВЦЭМ!$A$33:$A$776,$A12,СВЦЭМ!$B$33:$B$776,T$11)+'СЕТ СН'!$F$14+СВЦЭМ!$D$10+'СЕТ СН'!$F$8*'СЕТ СН'!$F$9-'СЕТ СН'!$F$26</f>
        <v>1019.8473630000001</v>
      </c>
      <c r="U12" s="36">
        <f>SUMIFS(СВЦЭМ!$D$33:$D$776,СВЦЭМ!$A$33:$A$776,$A12,СВЦЭМ!$B$33:$B$776,U$11)+'СЕТ СН'!$F$14+СВЦЭМ!$D$10+'СЕТ СН'!$F$8*'СЕТ СН'!$F$9-'СЕТ СН'!$F$26</f>
        <v>1021.8309966900001</v>
      </c>
      <c r="V12" s="36">
        <f>SUMIFS(СВЦЭМ!$D$33:$D$776,СВЦЭМ!$A$33:$A$776,$A12,СВЦЭМ!$B$33:$B$776,V$11)+'СЕТ СН'!$F$14+СВЦЭМ!$D$10+'СЕТ СН'!$F$8*'СЕТ СН'!$F$9-'СЕТ СН'!$F$26</f>
        <v>1042.5923278299999</v>
      </c>
      <c r="W12" s="36">
        <f>SUMIFS(СВЦЭМ!$D$33:$D$776,СВЦЭМ!$A$33:$A$776,$A12,СВЦЭМ!$B$33:$B$776,W$11)+'СЕТ СН'!$F$14+СВЦЭМ!$D$10+'СЕТ СН'!$F$8*'СЕТ СН'!$F$9-'СЕТ СН'!$F$26</f>
        <v>1056.9340727399999</v>
      </c>
      <c r="X12" s="36">
        <f>SUMIFS(СВЦЭМ!$D$33:$D$776,СВЦЭМ!$A$33:$A$776,$A12,СВЦЭМ!$B$33:$B$776,X$11)+'СЕТ СН'!$F$14+СВЦЭМ!$D$10+'СЕТ СН'!$F$8*'СЕТ СН'!$F$9-'СЕТ СН'!$F$26</f>
        <v>1064.70710024</v>
      </c>
      <c r="Y12" s="36">
        <f>SUMIFS(СВЦЭМ!$D$33:$D$776,СВЦЭМ!$A$33:$A$776,$A12,СВЦЭМ!$B$33:$B$776,Y$11)+'СЕТ СН'!$F$14+СВЦЭМ!$D$10+'СЕТ СН'!$F$8*'СЕТ СН'!$F$9-'СЕТ СН'!$F$26</f>
        <v>1090.1893379000001</v>
      </c>
    </row>
    <row r="13" spans="1:25" ht="15.75" x14ac:dyDescent="0.2">
      <c r="A13" s="35">
        <f>A12+1</f>
        <v>44167</v>
      </c>
      <c r="B13" s="36">
        <f>SUMIFS(СВЦЭМ!$D$33:$D$776,СВЦЭМ!$A$33:$A$776,$A13,СВЦЭМ!$B$33:$B$776,B$11)+'СЕТ СН'!$F$14+СВЦЭМ!$D$10+'СЕТ СН'!$F$8*'СЕТ СН'!$F$9-'СЕТ СН'!$F$26</f>
        <v>1157.23880029</v>
      </c>
      <c r="C13" s="36">
        <f>SUMIFS(СВЦЭМ!$D$33:$D$776,СВЦЭМ!$A$33:$A$776,$A13,СВЦЭМ!$B$33:$B$776,C$11)+'СЕТ СН'!$F$14+СВЦЭМ!$D$10+'СЕТ СН'!$F$8*'СЕТ СН'!$F$9-'СЕТ СН'!$F$26</f>
        <v>1222.1123806800001</v>
      </c>
      <c r="D13" s="36">
        <f>SUMIFS(СВЦЭМ!$D$33:$D$776,СВЦЭМ!$A$33:$A$776,$A13,СВЦЭМ!$B$33:$B$776,D$11)+'СЕТ СН'!$F$14+СВЦЭМ!$D$10+'СЕТ СН'!$F$8*'СЕТ СН'!$F$9-'СЕТ СН'!$F$26</f>
        <v>1229.30129283</v>
      </c>
      <c r="E13" s="36">
        <f>SUMIFS(СВЦЭМ!$D$33:$D$776,СВЦЭМ!$A$33:$A$776,$A13,СВЦЭМ!$B$33:$B$776,E$11)+'СЕТ СН'!$F$14+СВЦЭМ!$D$10+'СЕТ СН'!$F$8*'СЕТ СН'!$F$9-'СЕТ СН'!$F$26</f>
        <v>1230.5989929100001</v>
      </c>
      <c r="F13" s="36">
        <f>SUMIFS(СВЦЭМ!$D$33:$D$776,СВЦЭМ!$A$33:$A$776,$A13,СВЦЭМ!$B$33:$B$776,F$11)+'СЕТ СН'!$F$14+СВЦЭМ!$D$10+'СЕТ СН'!$F$8*'СЕТ СН'!$F$9-'СЕТ СН'!$F$26</f>
        <v>1226.95689115</v>
      </c>
      <c r="G13" s="36">
        <f>SUMIFS(СВЦЭМ!$D$33:$D$776,СВЦЭМ!$A$33:$A$776,$A13,СВЦЭМ!$B$33:$B$776,G$11)+'СЕТ СН'!$F$14+СВЦЭМ!$D$10+'СЕТ СН'!$F$8*'СЕТ СН'!$F$9-'СЕТ СН'!$F$26</f>
        <v>1217.91872425</v>
      </c>
      <c r="H13" s="36">
        <f>SUMIFS(СВЦЭМ!$D$33:$D$776,СВЦЭМ!$A$33:$A$776,$A13,СВЦЭМ!$B$33:$B$776,H$11)+'СЕТ СН'!$F$14+СВЦЭМ!$D$10+'СЕТ СН'!$F$8*'СЕТ СН'!$F$9-'СЕТ СН'!$F$26</f>
        <v>1178.6971231099999</v>
      </c>
      <c r="I13" s="36">
        <f>SUMIFS(СВЦЭМ!$D$33:$D$776,СВЦЭМ!$A$33:$A$776,$A13,СВЦЭМ!$B$33:$B$776,I$11)+'СЕТ СН'!$F$14+СВЦЭМ!$D$10+'СЕТ СН'!$F$8*'СЕТ СН'!$F$9-'СЕТ СН'!$F$26</f>
        <v>1124.4551755499999</v>
      </c>
      <c r="J13" s="36">
        <f>SUMIFS(СВЦЭМ!$D$33:$D$776,СВЦЭМ!$A$33:$A$776,$A13,СВЦЭМ!$B$33:$B$776,J$11)+'СЕТ СН'!$F$14+СВЦЭМ!$D$10+'СЕТ СН'!$F$8*'СЕТ СН'!$F$9-'СЕТ СН'!$F$26</f>
        <v>1067.92394999</v>
      </c>
      <c r="K13" s="36">
        <f>SUMIFS(СВЦЭМ!$D$33:$D$776,СВЦЭМ!$A$33:$A$776,$A13,СВЦЭМ!$B$33:$B$776,K$11)+'СЕТ СН'!$F$14+СВЦЭМ!$D$10+'СЕТ СН'!$F$8*'СЕТ СН'!$F$9-'СЕТ СН'!$F$26</f>
        <v>1029.76244922</v>
      </c>
      <c r="L13" s="36">
        <f>SUMIFS(СВЦЭМ!$D$33:$D$776,СВЦЭМ!$A$33:$A$776,$A13,СВЦЭМ!$B$33:$B$776,L$11)+'СЕТ СН'!$F$14+СВЦЭМ!$D$10+'СЕТ СН'!$F$8*'СЕТ СН'!$F$9-'СЕТ СН'!$F$26</f>
        <v>1052.10271771</v>
      </c>
      <c r="M13" s="36">
        <f>SUMIFS(СВЦЭМ!$D$33:$D$776,СВЦЭМ!$A$33:$A$776,$A13,СВЦЭМ!$B$33:$B$776,M$11)+'СЕТ СН'!$F$14+СВЦЭМ!$D$10+'СЕТ СН'!$F$8*'СЕТ СН'!$F$9-'СЕТ СН'!$F$26</f>
        <v>1077.8527518400001</v>
      </c>
      <c r="N13" s="36">
        <f>SUMIFS(СВЦЭМ!$D$33:$D$776,СВЦЭМ!$A$33:$A$776,$A13,СВЦЭМ!$B$33:$B$776,N$11)+'СЕТ СН'!$F$14+СВЦЭМ!$D$10+'СЕТ СН'!$F$8*'СЕТ СН'!$F$9-'СЕТ СН'!$F$26</f>
        <v>1068.31168974</v>
      </c>
      <c r="O13" s="36">
        <f>SUMIFS(СВЦЭМ!$D$33:$D$776,СВЦЭМ!$A$33:$A$776,$A13,СВЦЭМ!$B$33:$B$776,O$11)+'СЕТ СН'!$F$14+СВЦЭМ!$D$10+'СЕТ СН'!$F$8*'СЕТ СН'!$F$9-'СЕТ СН'!$F$26</f>
        <v>1119.9035022099999</v>
      </c>
      <c r="P13" s="36">
        <f>SUMIFS(СВЦЭМ!$D$33:$D$776,СВЦЭМ!$A$33:$A$776,$A13,СВЦЭМ!$B$33:$B$776,P$11)+'СЕТ СН'!$F$14+СВЦЭМ!$D$10+'СЕТ СН'!$F$8*'СЕТ СН'!$F$9-'СЕТ СН'!$F$26</f>
        <v>1157.21925093</v>
      </c>
      <c r="Q13" s="36">
        <f>SUMIFS(СВЦЭМ!$D$33:$D$776,СВЦЭМ!$A$33:$A$776,$A13,СВЦЭМ!$B$33:$B$776,Q$11)+'СЕТ СН'!$F$14+СВЦЭМ!$D$10+'СЕТ СН'!$F$8*'СЕТ СН'!$F$9-'СЕТ СН'!$F$26</f>
        <v>1148.0660336200001</v>
      </c>
      <c r="R13" s="36">
        <f>SUMIFS(СВЦЭМ!$D$33:$D$776,СВЦЭМ!$A$33:$A$776,$A13,СВЦЭМ!$B$33:$B$776,R$11)+'СЕТ СН'!$F$14+СВЦЭМ!$D$10+'СЕТ СН'!$F$8*'СЕТ СН'!$F$9-'СЕТ СН'!$F$26</f>
        <v>1080.96162331</v>
      </c>
      <c r="S13" s="36">
        <f>SUMIFS(СВЦЭМ!$D$33:$D$776,СВЦЭМ!$A$33:$A$776,$A13,СВЦЭМ!$B$33:$B$776,S$11)+'СЕТ СН'!$F$14+СВЦЭМ!$D$10+'СЕТ СН'!$F$8*'СЕТ СН'!$F$9-'СЕТ СН'!$F$26</f>
        <v>1071.4093262199999</v>
      </c>
      <c r="T13" s="36">
        <f>SUMIFS(СВЦЭМ!$D$33:$D$776,СВЦЭМ!$A$33:$A$776,$A13,СВЦЭМ!$B$33:$B$776,T$11)+'СЕТ СН'!$F$14+СВЦЭМ!$D$10+'СЕТ СН'!$F$8*'СЕТ СН'!$F$9-'СЕТ СН'!$F$26</f>
        <v>1023.27229392</v>
      </c>
      <c r="U13" s="36">
        <f>SUMIFS(СВЦЭМ!$D$33:$D$776,СВЦЭМ!$A$33:$A$776,$A13,СВЦЭМ!$B$33:$B$776,U$11)+'СЕТ СН'!$F$14+СВЦЭМ!$D$10+'СЕТ СН'!$F$8*'СЕТ СН'!$F$9-'СЕТ СН'!$F$26</f>
        <v>1022.9955349600001</v>
      </c>
      <c r="V13" s="36">
        <f>SUMIFS(СВЦЭМ!$D$33:$D$776,СВЦЭМ!$A$33:$A$776,$A13,СВЦЭМ!$B$33:$B$776,V$11)+'СЕТ СН'!$F$14+СВЦЭМ!$D$10+'СЕТ СН'!$F$8*'СЕТ СН'!$F$9-'СЕТ СН'!$F$26</f>
        <v>1067.24597318</v>
      </c>
      <c r="W13" s="36">
        <f>SUMIFS(СВЦЭМ!$D$33:$D$776,СВЦЭМ!$A$33:$A$776,$A13,СВЦЭМ!$B$33:$B$776,W$11)+'СЕТ СН'!$F$14+СВЦЭМ!$D$10+'СЕТ СН'!$F$8*'СЕТ СН'!$F$9-'СЕТ СН'!$F$26</f>
        <v>1069.39941178</v>
      </c>
      <c r="X13" s="36">
        <f>SUMIFS(СВЦЭМ!$D$33:$D$776,СВЦЭМ!$A$33:$A$776,$A13,СВЦЭМ!$B$33:$B$776,X$11)+'СЕТ СН'!$F$14+СВЦЭМ!$D$10+'СЕТ СН'!$F$8*'СЕТ СН'!$F$9-'СЕТ СН'!$F$26</f>
        <v>1067.0359447200001</v>
      </c>
      <c r="Y13" s="36">
        <f>SUMIFS(СВЦЭМ!$D$33:$D$776,СВЦЭМ!$A$33:$A$776,$A13,СВЦЭМ!$B$33:$B$776,Y$11)+'СЕТ СН'!$F$14+СВЦЭМ!$D$10+'СЕТ СН'!$F$8*'СЕТ СН'!$F$9-'СЕТ СН'!$F$26</f>
        <v>1083.2938962800001</v>
      </c>
    </row>
    <row r="14" spans="1:25" ht="15.75" x14ac:dyDescent="0.2">
      <c r="A14" s="35">
        <f t="shared" ref="A14:A42" si="0">A13+1</f>
        <v>44168</v>
      </c>
      <c r="B14" s="36">
        <f>SUMIFS(СВЦЭМ!$D$33:$D$776,СВЦЭМ!$A$33:$A$776,$A14,СВЦЭМ!$B$33:$B$776,B$11)+'СЕТ СН'!$F$14+СВЦЭМ!$D$10+'СЕТ СН'!$F$8*'СЕТ СН'!$F$9-'СЕТ СН'!$F$26</f>
        <v>1147.11792569</v>
      </c>
      <c r="C14" s="36">
        <f>SUMIFS(СВЦЭМ!$D$33:$D$776,СВЦЭМ!$A$33:$A$776,$A14,СВЦЭМ!$B$33:$B$776,C$11)+'СЕТ СН'!$F$14+СВЦЭМ!$D$10+'СЕТ СН'!$F$8*'СЕТ СН'!$F$9-'СЕТ СН'!$F$26</f>
        <v>1202.2802370099998</v>
      </c>
      <c r="D14" s="36">
        <f>SUMIFS(СВЦЭМ!$D$33:$D$776,СВЦЭМ!$A$33:$A$776,$A14,СВЦЭМ!$B$33:$B$776,D$11)+'СЕТ СН'!$F$14+СВЦЭМ!$D$10+'СЕТ СН'!$F$8*'СЕТ СН'!$F$9-'СЕТ СН'!$F$26</f>
        <v>1209.78661171</v>
      </c>
      <c r="E14" s="36">
        <f>SUMIFS(СВЦЭМ!$D$33:$D$776,СВЦЭМ!$A$33:$A$776,$A14,СВЦЭМ!$B$33:$B$776,E$11)+'СЕТ СН'!$F$14+СВЦЭМ!$D$10+'СЕТ СН'!$F$8*'СЕТ СН'!$F$9-'СЕТ СН'!$F$26</f>
        <v>1217.82091027</v>
      </c>
      <c r="F14" s="36">
        <f>SUMIFS(СВЦЭМ!$D$33:$D$776,СВЦЭМ!$A$33:$A$776,$A14,СВЦЭМ!$B$33:$B$776,F$11)+'СЕТ СН'!$F$14+СВЦЭМ!$D$10+'СЕТ СН'!$F$8*'СЕТ СН'!$F$9-'СЕТ СН'!$F$26</f>
        <v>1209.1276306699999</v>
      </c>
      <c r="G14" s="36">
        <f>SUMIFS(СВЦЭМ!$D$33:$D$776,СВЦЭМ!$A$33:$A$776,$A14,СВЦЭМ!$B$33:$B$776,G$11)+'СЕТ СН'!$F$14+СВЦЭМ!$D$10+'СЕТ СН'!$F$8*'СЕТ СН'!$F$9-'СЕТ СН'!$F$26</f>
        <v>1201.6488074499998</v>
      </c>
      <c r="H14" s="36">
        <f>SUMIFS(СВЦЭМ!$D$33:$D$776,СВЦЭМ!$A$33:$A$776,$A14,СВЦЭМ!$B$33:$B$776,H$11)+'СЕТ СН'!$F$14+СВЦЭМ!$D$10+'СЕТ СН'!$F$8*'СЕТ СН'!$F$9-'СЕТ СН'!$F$26</f>
        <v>1168.01543881</v>
      </c>
      <c r="I14" s="36">
        <f>SUMIFS(СВЦЭМ!$D$33:$D$776,СВЦЭМ!$A$33:$A$776,$A14,СВЦЭМ!$B$33:$B$776,I$11)+'СЕТ СН'!$F$14+СВЦЭМ!$D$10+'СЕТ СН'!$F$8*'СЕТ СН'!$F$9-'СЕТ СН'!$F$26</f>
        <v>1113.94361192</v>
      </c>
      <c r="J14" s="36">
        <f>SUMIFS(СВЦЭМ!$D$33:$D$776,СВЦЭМ!$A$33:$A$776,$A14,СВЦЭМ!$B$33:$B$776,J$11)+'СЕТ СН'!$F$14+СВЦЭМ!$D$10+'СЕТ СН'!$F$8*'СЕТ СН'!$F$9-'СЕТ СН'!$F$26</f>
        <v>1061.7941396399999</v>
      </c>
      <c r="K14" s="36">
        <f>SUMIFS(СВЦЭМ!$D$33:$D$776,СВЦЭМ!$A$33:$A$776,$A14,СВЦЭМ!$B$33:$B$776,K$11)+'СЕТ СН'!$F$14+СВЦЭМ!$D$10+'СЕТ СН'!$F$8*'СЕТ СН'!$F$9-'СЕТ СН'!$F$26</f>
        <v>1030.4549534400001</v>
      </c>
      <c r="L14" s="36">
        <f>SUMIFS(СВЦЭМ!$D$33:$D$776,СВЦЭМ!$A$33:$A$776,$A14,СВЦЭМ!$B$33:$B$776,L$11)+'СЕТ СН'!$F$14+СВЦЭМ!$D$10+'СЕТ СН'!$F$8*'СЕТ СН'!$F$9-'СЕТ СН'!$F$26</f>
        <v>1029.5194088600001</v>
      </c>
      <c r="M14" s="36">
        <f>SUMIFS(СВЦЭМ!$D$33:$D$776,СВЦЭМ!$A$33:$A$776,$A14,СВЦЭМ!$B$33:$B$776,M$11)+'СЕТ СН'!$F$14+СВЦЭМ!$D$10+'СЕТ СН'!$F$8*'СЕТ СН'!$F$9-'СЕТ СН'!$F$26</f>
        <v>1046.37933681</v>
      </c>
      <c r="N14" s="36">
        <f>SUMIFS(СВЦЭМ!$D$33:$D$776,СВЦЭМ!$A$33:$A$776,$A14,СВЦЭМ!$B$33:$B$776,N$11)+'СЕТ СН'!$F$14+СВЦЭМ!$D$10+'СЕТ СН'!$F$8*'СЕТ СН'!$F$9-'СЕТ СН'!$F$26</f>
        <v>1060.5168940900001</v>
      </c>
      <c r="O14" s="36">
        <f>SUMIFS(СВЦЭМ!$D$33:$D$776,СВЦЭМ!$A$33:$A$776,$A14,СВЦЭМ!$B$33:$B$776,O$11)+'СЕТ СН'!$F$14+СВЦЭМ!$D$10+'СЕТ СН'!$F$8*'СЕТ СН'!$F$9-'СЕТ СН'!$F$26</f>
        <v>1111.93645356</v>
      </c>
      <c r="P14" s="36">
        <f>SUMIFS(СВЦЭМ!$D$33:$D$776,СВЦЭМ!$A$33:$A$776,$A14,СВЦЭМ!$B$33:$B$776,P$11)+'СЕТ СН'!$F$14+СВЦЭМ!$D$10+'СЕТ СН'!$F$8*'СЕТ СН'!$F$9-'СЕТ СН'!$F$26</f>
        <v>1131.7799464899999</v>
      </c>
      <c r="Q14" s="36">
        <f>SUMIFS(СВЦЭМ!$D$33:$D$776,СВЦЭМ!$A$33:$A$776,$A14,СВЦЭМ!$B$33:$B$776,Q$11)+'СЕТ СН'!$F$14+СВЦЭМ!$D$10+'СЕТ СН'!$F$8*'СЕТ СН'!$F$9-'СЕТ СН'!$F$26</f>
        <v>1127.32865593</v>
      </c>
      <c r="R14" s="36">
        <f>SUMIFS(СВЦЭМ!$D$33:$D$776,СВЦЭМ!$A$33:$A$776,$A14,СВЦЭМ!$B$33:$B$776,R$11)+'СЕТ СН'!$F$14+СВЦЭМ!$D$10+'СЕТ СН'!$F$8*'СЕТ СН'!$F$9-'СЕТ СН'!$F$26</f>
        <v>1090.2901122999999</v>
      </c>
      <c r="S14" s="36">
        <f>SUMIFS(СВЦЭМ!$D$33:$D$776,СВЦЭМ!$A$33:$A$776,$A14,СВЦЭМ!$B$33:$B$776,S$11)+'СЕТ СН'!$F$14+СВЦЭМ!$D$10+'СЕТ СН'!$F$8*'СЕТ СН'!$F$9-'СЕТ СН'!$F$26</f>
        <v>1064.20467607</v>
      </c>
      <c r="T14" s="36">
        <f>SUMIFS(СВЦЭМ!$D$33:$D$776,СВЦЭМ!$A$33:$A$776,$A14,СВЦЭМ!$B$33:$B$776,T$11)+'СЕТ СН'!$F$14+СВЦЭМ!$D$10+'СЕТ СН'!$F$8*'СЕТ СН'!$F$9-'СЕТ СН'!$F$26</f>
        <v>1037.8413292099999</v>
      </c>
      <c r="U14" s="36">
        <f>SUMIFS(СВЦЭМ!$D$33:$D$776,СВЦЭМ!$A$33:$A$776,$A14,СВЦЭМ!$B$33:$B$776,U$11)+'СЕТ СН'!$F$14+СВЦЭМ!$D$10+'СЕТ СН'!$F$8*'СЕТ СН'!$F$9-'СЕТ СН'!$F$26</f>
        <v>1044.74950889</v>
      </c>
      <c r="V14" s="36">
        <f>SUMIFS(СВЦЭМ!$D$33:$D$776,СВЦЭМ!$A$33:$A$776,$A14,СВЦЭМ!$B$33:$B$776,V$11)+'СЕТ СН'!$F$14+СВЦЭМ!$D$10+'СЕТ СН'!$F$8*'СЕТ СН'!$F$9-'СЕТ СН'!$F$26</f>
        <v>1057.6211661100001</v>
      </c>
      <c r="W14" s="36">
        <f>SUMIFS(СВЦЭМ!$D$33:$D$776,СВЦЭМ!$A$33:$A$776,$A14,СВЦЭМ!$B$33:$B$776,W$11)+'СЕТ СН'!$F$14+СВЦЭМ!$D$10+'СЕТ СН'!$F$8*'СЕТ СН'!$F$9-'СЕТ СН'!$F$26</f>
        <v>1071.29678612</v>
      </c>
      <c r="X14" s="36">
        <f>SUMIFS(СВЦЭМ!$D$33:$D$776,СВЦЭМ!$A$33:$A$776,$A14,СВЦЭМ!$B$33:$B$776,X$11)+'СЕТ СН'!$F$14+СВЦЭМ!$D$10+'СЕТ СН'!$F$8*'СЕТ СН'!$F$9-'СЕТ СН'!$F$26</f>
        <v>1076.1306001099999</v>
      </c>
      <c r="Y14" s="36">
        <f>SUMIFS(СВЦЭМ!$D$33:$D$776,СВЦЭМ!$A$33:$A$776,$A14,СВЦЭМ!$B$33:$B$776,Y$11)+'СЕТ СН'!$F$14+СВЦЭМ!$D$10+'СЕТ СН'!$F$8*'СЕТ СН'!$F$9-'СЕТ СН'!$F$26</f>
        <v>1090.2930803199999</v>
      </c>
    </row>
    <row r="15" spans="1:25" ht="15.75" x14ac:dyDescent="0.2">
      <c r="A15" s="35">
        <f t="shared" si="0"/>
        <v>44169</v>
      </c>
      <c r="B15" s="36">
        <f>SUMIFS(СВЦЭМ!$D$33:$D$776,СВЦЭМ!$A$33:$A$776,$A15,СВЦЭМ!$B$33:$B$776,B$11)+'СЕТ СН'!$F$14+СВЦЭМ!$D$10+'СЕТ СН'!$F$8*'СЕТ СН'!$F$9-'СЕТ СН'!$F$26</f>
        <v>1103.1347063200001</v>
      </c>
      <c r="C15" s="36">
        <f>SUMIFS(СВЦЭМ!$D$33:$D$776,СВЦЭМ!$A$33:$A$776,$A15,СВЦЭМ!$B$33:$B$776,C$11)+'СЕТ СН'!$F$14+СВЦЭМ!$D$10+'СЕТ СН'!$F$8*'СЕТ СН'!$F$9-'СЕТ СН'!$F$26</f>
        <v>1165.76457523</v>
      </c>
      <c r="D15" s="36">
        <f>SUMIFS(СВЦЭМ!$D$33:$D$776,СВЦЭМ!$A$33:$A$776,$A15,СВЦЭМ!$B$33:$B$776,D$11)+'СЕТ СН'!$F$14+СВЦЭМ!$D$10+'СЕТ СН'!$F$8*'СЕТ СН'!$F$9-'СЕТ СН'!$F$26</f>
        <v>1179.8084039799999</v>
      </c>
      <c r="E15" s="36">
        <f>SUMIFS(СВЦЭМ!$D$33:$D$776,СВЦЭМ!$A$33:$A$776,$A15,СВЦЭМ!$B$33:$B$776,E$11)+'СЕТ СН'!$F$14+СВЦЭМ!$D$10+'СЕТ СН'!$F$8*'СЕТ СН'!$F$9-'СЕТ СН'!$F$26</f>
        <v>1188.2878387599999</v>
      </c>
      <c r="F15" s="36">
        <f>SUMIFS(СВЦЭМ!$D$33:$D$776,СВЦЭМ!$A$33:$A$776,$A15,СВЦЭМ!$B$33:$B$776,F$11)+'СЕТ СН'!$F$14+СВЦЭМ!$D$10+'СЕТ СН'!$F$8*'СЕТ СН'!$F$9-'СЕТ СН'!$F$26</f>
        <v>1181.3914581699999</v>
      </c>
      <c r="G15" s="36">
        <f>SUMIFS(СВЦЭМ!$D$33:$D$776,СВЦЭМ!$A$33:$A$776,$A15,СВЦЭМ!$B$33:$B$776,G$11)+'СЕТ СН'!$F$14+СВЦЭМ!$D$10+'СЕТ СН'!$F$8*'СЕТ СН'!$F$9-'СЕТ СН'!$F$26</f>
        <v>1170.85934443</v>
      </c>
      <c r="H15" s="36">
        <f>SUMIFS(СВЦЭМ!$D$33:$D$776,СВЦЭМ!$A$33:$A$776,$A15,СВЦЭМ!$B$33:$B$776,H$11)+'СЕТ СН'!$F$14+СВЦЭМ!$D$10+'СЕТ СН'!$F$8*'СЕТ СН'!$F$9-'СЕТ СН'!$F$26</f>
        <v>1137.5266342100001</v>
      </c>
      <c r="I15" s="36">
        <f>SUMIFS(СВЦЭМ!$D$33:$D$776,СВЦЭМ!$A$33:$A$776,$A15,СВЦЭМ!$B$33:$B$776,I$11)+'СЕТ СН'!$F$14+СВЦЭМ!$D$10+'СЕТ СН'!$F$8*'СЕТ СН'!$F$9-'СЕТ СН'!$F$26</f>
        <v>1094.2806313999999</v>
      </c>
      <c r="J15" s="36">
        <f>SUMIFS(СВЦЭМ!$D$33:$D$776,СВЦЭМ!$A$33:$A$776,$A15,СВЦЭМ!$B$33:$B$776,J$11)+'СЕТ СН'!$F$14+СВЦЭМ!$D$10+'СЕТ СН'!$F$8*'СЕТ СН'!$F$9-'СЕТ СН'!$F$26</f>
        <v>1073.1895856900001</v>
      </c>
      <c r="K15" s="36">
        <f>SUMIFS(СВЦЭМ!$D$33:$D$776,СВЦЭМ!$A$33:$A$776,$A15,СВЦЭМ!$B$33:$B$776,K$11)+'СЕТ СН'!$F$14+СВЦЭМ!$D$10+'СЕТ СН'!$F$8*'СЕТ СН'!$F$9-'СЕТ СН'!$F$26</f>
        <v>1082.9402151500001</v>
      </c>
      <c r="L15" s="36">
        <f>SUMIFS(СВЦЭМ!$D$33:$D$776,СВЦЭМ!$A$33:$A$776,$A15,СВЦЭМ!$B$33:$B$776,L$11)+'СЕТ СН'!$F$14+СВЦЭМ!$D$10+'СЕТ СН'!$F$8*'СЕТ СН'!$F$9-'СЕТ СН'!$F$26</f>
        <v>1087.1423077500001</v>
      </c>
      <c r="M15" s="36">
        <f>SUMIFS(СВЦЭМ!$D$33:$D$776,СВЦЭМ!$A$33:$A$776,$A15,СВЦЭМ!$B$33:$B$776,M$11)+'СЕТ СН'!$F$14+СВЦЭМ!$D$10+'СЕТ СН'!$F$8*'СЕТ СН'!$F$9-'СЕТ СН'!$F$26</f>
        <v>1084.4610727900001</v>
      </c>
      <c r="N15" s="36">
        <f>SUMIFS(СВЦЭМ!$D$33:$D$776,СВЦЭМ!$A$33:$A$776,$A15,СВЦЭМ!$B$33:$B$776,N$11)+'СЕТ СН'!$F$14+СВЦЭМ!$D$10+'СЕТ СН'!$F$8*'СЕТ СН'!$F$9-'СЕТ СН'!$F$26</f>
        <v>1088.0668464800001</v>
      </c>
      <c r="O15" s="36">
        <f>SUMIFS(СВЦЭМ!$D$33:$D$776,СВЦЭМ!$A$33:$A$776,$A15,СВЦЭМ!$B$33:$B$776,O$11)+'СЕТ СН'!$F$14+СВЦЭМ!$D$10+'СЕТ СН'!$F$8*'СЕТ СН'!$F$9-'СЕТ СН'!$F$26</f>
        <v>1129.1850576300001</v>
      </c>
      <c r="P15" s="36">
        <f>SUMIFS(СВЦЭМ!$D$33:$D$776,СВЦЭМ!$A$33:$A$776,$A15,СВЦЭМ!$B$33:$B$776,P$11)+'СЕТ СН'!$F$14+СВЦЭМ!$D$10+'СЕТ СН'!$F$8*'СЕТ СН'!$F$9-'СЕТ СН'!$F$26</f>
        <v>1141.36468739</v>
      </c>
      <c r="Q15" s="36">
        <f>SUMIFS(СВЦЭМ!$D$33:$D$776,СВЦЭМ!$A$33:$A$776,$A15,СВЦЭМ!$B$33:$B$776,Q$11)+'СЕТ СН'!$F$14+СВЦЭМ!$D$10+'СЕТ СН'!$F$8*'СЕТ СН'!$F$9-'СЕТ СН'!$F$26</f>
        <v>1144.72405488</v>
      </c>
      <c r="R15" s="36">
        <f>SUMIFS(СВЦЭМ!$D$33:$D$776,СВЦЭМ!$A$33:$A$776,$A15,СВЦЭМ!$B$33:$B$776,R$11)+'СЕТ СН'!$F$14+СВЦЭМ!$D$10+'СЕТ СН'!$F$8*'СЕТ СН'!$F$9-'СЕТ СН'!$F$26</f>
        <v>1098.71717524</v>
      </c>
      <c r="S15" s="36">
        <f>SUMIFS(СВЦЭМ!$D$33:$D$776,СВЦЭМ!$A$33:$A$776,$A15,СВЦЭМ!$B$33:$B$776,S$11)+'СЕТ СН'!$F$14+СВЦЭМ!$D$10+'СЕТ СН'!$F$8*'СЕТ СН'!$F$9-'СЕТ СН'!$F$26</f>
        <v>1067.76433462</v>
      </c>
      <c r="T15" s="36">
        <f>SUMIFS(СВЦЭМ!$D$33:$D$776,СВЦЭМ!$A$33:$A$776,$A15,СВЦЭМ!$B$33:$B$776,T$11)+'СЕТ СН'!$F$14+СВЦЭМ!$D$10+'СЕТ СН'!$F$8*'СЕТ СН'!$F$9-'СЕТ СН'!$F$26</f>
        <v>1081.86502718</v>
      </c>
      <c r="U15" s="36">
        <f>SUMIFS(СВЦЭМ!$D$33:$D$776,СВЦЭМ!$A$33:$A$776,$A15,СВЦЭМ!$B$33:$B$776,U$11)+'СЕТ СН'!$F$14+СВЦЭМ!$D$10+'СЕТ СН'!$F$8*'СЕТ СН'!$F$9-'СЕТ СН'!$F$26</f>
        <v>1079.9627007199999</v>
      </c>
      <c r="V15" s="36">
        <f>SUMIFS(СВЦЭМ!$D$33:$D$776,СВЦЭМ!$A$33:$A$776,$A15,СВЦЭМ!$B$33:$B$776,V$11)+'СЕТ СН'!$F$14+СВЦЭМ!$D$10+'СЕТ СН'!$F$8*'СЕТ СН'!$F$9-'СЕТ СН'!$F$26</f>
        <v>1075.22845239</v>
      </c>
      <c r="W15" s="36">
        <f>SUMIFS(СВЦЭМ!$D$33:$D$776,СВЦЭМ!$A$33:$A$776,$A15,СВЦЭМ!$B$33:$B$776,W$11)+'СЕТ СН'!$F$14+СВЦЭМ!$D$10+'СЕТ СН'!$F$8*'СЕТ СН'!$F$9-'СЕТ СН'!$F$26</f>
        <v>1074.1220298800001</v>
      </c>
      <c r="X15" s="36">
        <f>SUMIFS(СВЦЭМ!$D$33:$D$776,СВЦЭМ!$A$33:$A$776,$A15,СВЦЭМ!$B$33:$B$776,X$11)+'СЕТ СН'!$F$14+СВЦЭМ!$D$10+'СЕТ СН'!$F$8*'СЕТ СН'!$F$9-'СЕТ СН'!$F$26</f>
        <v>1071.0763264300001</v>
      </c>
      <c r="Y15" s="36">
        <f>SUMIFS(СВЦЭМ!$D$33:$D$776,СВЦЭМ!$A$33:$A$776,$A15,СВЦЭМ!$B$33:$B$776,Y$11)+'СЕТ СН'!$F$14+СВЦЭМ!$D$10+'СЕТ СН'!$F$8*'СЕТ СН'!$F$9-'СЕТ СН'!$F$26</f>
        <v>1094.55328977</v>
      </c>
    </row>
    <row r="16" spans="1:25" ht="15.75" x14ac:dyDescent="0.2">
      <c r="A16" s="35">
        <f t="shared" si="0"/>
        <v>44170</v>
      </c>
      <c r="B16" s="36">
        <f>SUMIFS(СВЦЭМ!$D$33:$D$776,СВЦЭМ!$A$33:$A$776,$A16,СВЦЭМ!$B$33:$B$776,B$11)+'СЕТ СН'!$F$14+СВЦЭМ!$D$10+'СЕТ СН'!$F$8*'СЕТ СН'!$F$9-'СЕТ СН'!$F$26</f>
        <v>1137.7577096699999</v>
      </c>
      <c r="C16" s="36">
        <f>SUMIFS(СВЦЭМ!$D$33:$D$776,СВЦЭМ!$A$33:$A$776,$A16,СВЦЭМ!$B$33:$B$776,C$11)+'СЕТ СН'!$F$14+СВЦЭМ!$D$10+'СЕТ СН'!$F$8*'СЕТ СН'!$F$9-'СЕТ СН'!$F$26</f>
        <v>1192.7797055199999</v>
      </c>
      <c r="D16" s="36">
        <f>SUMIFS(СВЦЭМ!$D$33:$D$776,СВЦЭМ!$A$33:$A$776,$A16,СВЦЭМ!$B$33:$B$776,D$11)+'СЕТ СН'!$F$14+СВЦЭМ!$D$10+'СЕТ СН'!$F$8*'СЕТ СН'!$F$9-'СЕТ СН'!$F$26</f>
        <v>1215.0351688999999</v>
      </c>
      <c r="E16" s="36">
        <f>SUMIFS(СВЦЭМ!$D$33:$D$776,СВЦЭМ!$A$33:$A$776,$A16,СВЦЭМ!$B$33:$B$776,E$11)+'СЕТ СН'!$F$14+СВЦЭМ!$D$10+'СЕТ СН'!$F$8*'СЕТ СН'!$F$9-'СЕТ СН'!$F$26</f>
        <v>1211.3696306500001</v>
      </c>
      <c r="F16" s="36">
        <f>SUMIFS(СВЦЭМ!$D$33:$D$776,СВЦЭМ!$A$33:$A$776,$A16,СВЦЭМ!$B$33:$B$776,F$11)+'СЕТ СН'!$F$14+СВЦЭМ!$D$10+'СЕТ СН'!$F$8*'СЕТ СН'!$F$9-'СЕТ СН'!$F$26</f>
        <v>1211.3783612299999</v>
      </c>
      <c r="G16" s="36">
        <f>SUMIFS(СВЦЭМ!$D$33:$D$776,СВЦЭМ!$A$33:$A$776,$A16,СВЦЭМ!$B$33:$B$776,G$11)+'СЕТ СН'!$F$14+СВЦЭМ!$D$10+'СЕТ СН'!$F$8*'СЕТ СН'!$F$9-'СЕТ СН'!$F$26</f>
        <v>1202.0371374399999</v>
      </c>
      <c r="H16" s="36">
        <f>SUMIFS(СВЦЭМ!$D$33:$D$776,СВЦЭМ!$A$33:$A$776,$A16,СВЦЭМ!$B$33:$B$776,H$11)+'СЕТ СН'!$F$14+СВЦЭМ!$D$10+'СЕТ СН'!$F$8*'СЕТ СН'!$F$9-'СЕТ СН'!$F$26</f>
        <v>1180.8215379799999</v>
      </c>
      <c r="I16" s="36">
        <f>SUMIFS(СВЦЭМ!$D$33:$D$776,СВЦЭМ!$A$33:$A$776,$A16,СВЦЭМ!$B$33:$B$776,I$11)+'СЕТ СН'!$F$14+СВЦЭМ!$D$10+'СЕТ СН'!$F$8*'СЕТ СН'!$F$9-'СЕТ СН'!$F$26</f>
        <v>1118.03675752</v>
      </c>
      <c r="J16" s="36">
        <f>SUMIFS(СВЦЭМ!$D$33:$D$776,СВЦЭМ!$A$33:$A$776,$A16,СВЦЭМ!$B$33:$B$776,J$11)+'СЕТ СН'!$F$14+СВЦЭМ!$D$10+'СЕТ СН'!$F$8*'СЕТ СН'!$F$9-'СЕТ СН'!$F$26</f>
        <v>1065.1466586399999</v>
      </c>
      <c r="K16" s="36">
        <f>SUMIFS(СВЦЭМ!$D$33:$D$776,СВЦЭМ!$A$33:$A$776,$A16,СВЦЭМ!$B$33:$B$776,K$11)+'СЕТ СН'!$F$14+СВЦЭМ!$D$10+'СЕТ СН'!$F$8*'СЕТ СН'!$F$9-'СЕТ СН'!$F$26</f>
        <v>1052.8684979899999</v>
      </c>
      <c r="L16" s="36">
        <f>SUMIFS(СВЦЭМ!$D$33:$D$776,СВЦЭМ!$A$33:$A$776,$A16,СВЦЭМ!$B$33:$B$776,L$11)+'СЕТ СН'!$F$14+СВЦЭМ!$D$10+'СЕТ СН'!$F$8*'СЕТ СН'!$F$9-'СЕТ СН'!$F$26</f>
        <v>1061.3161325900001</v>
      </c>
      <c r="M16" s="36">
        <f>SUMIFS(СВЦЭМ!$D$33:$D$776,СВЦЭМ!$A$33:$A$776,$A16,СВЦЭМ!$B$33:$B$776,M$11)+'СЕТ СН'!$F$14+СВЦЭМ!$D$10+'СЕТ СН'!$F$8*'СЕТ СН'!$F$9-'СЕТ СН'!$F$26</f>
        <v>1056.2224550000001</v>
      </c>
      <c r="N16" s="36">
        <f>SUMIFS(СВЦЭМ!$D$33:$D$776,СВЦЭМ!$A$33:$A$776,$A16,СВЦЭМ!$B$33:$B$776,N$11)+'СЕТ СН'!$F$14+СВЦЭМ!$D$10+'СЕТ СН'!$F$8*'СЕТ СН'!$F$9-'СЕТ СН'!$F$26</f>
        <v>1048.14669321</v>
      </c>
      <c r="O16" s="36">
        <f>SUMIFS(СВЦЭМ!$D$33:$D$776,СВЦЭМ!$A$33:$A$776,$A16,СВЦЭМ!$B$33:$B$776,O$11)+'СЕТ СН'!$F$14+СВЦЭМ!$D$10+'СЕТ СН'!$F$8*'СЕТ СН'!$F$9-'СЕТ СН'!$F$26</f>
        <v>1098.9083062100001</v>
      </c>
      <c r="P16" s="36">
        <f>SUMIFS(СВЦЭМ!$D$33:$D$776,СВЦЭМ!$A$33:$A$776,$A16,СВЦЭМ!$B$33:$B$776,P$11)+'СЕТ СН'!$F$14+СВЦЭМ!$D$10+'СЕТ СН'!$F$8*'СЕТ СН'!$F$9-'СЕТ СН'!$F$26</f>
        <v>1118.08744647</v>
      </c>
      <c r="Q16" s="36">
        <f>SUMIFS(СВЦЭМ!$D$33:$D$776,СВЦЭМ!$A$33:$A$776,$A16,СВЦЭМ!$B$33:$B$776,Q$11)+'СЕТ СН'!$F$14+СВЦЭМ!$D$10+'СЕТ СН'!$F$8*'СЕТ СН'!$F$9-'СЕТ СН'!$F$26</f>
        <v>1118.94370512</v>
      </c>
      <c r="R16" s="36">
        <f>SUMIFS(СВЦЭМ!$D$33:$D$776,СВЦЭМ!$A$33:$A$776,$A16,СВЦЭМ!$B$33:$B$776,R$11)+'СЕТ СН'!$F$14+СВЦЭМ!$D$10+'СЕТ СН'!$F$8*'СЕТ СН'!$F$9-'СЕТ СН'!$F$26</f>
        <v>1087.18730701</v>
      </c>
      <c r="S16" s="36">
        <f>SUMIFS(СВЦЭМ!$D$33:$D$776,СВЦЭМ!$A$33:$A$776,$A16,СВЦЭМ!$B$33:$B$776,S$11)+'СЕТ СН'!$F$14+СВЦЭМ!$D$10+'СЕТ СН'!$F$8*'СЕТ СН'!$F$9-'СЕТ СН'!$F$26</f>
        <v>1061.21962607</v>
      </c>
      <c r="T16" s="36">
        <f>SUMIFS(СВЦЭМ!$D$33:$D$776,СВЦЭМ!$A$33:$A$776,$A16,СВЦЭМ!$B$33:$B$776,T$11)+'СЕТ СН'!$F$14+СВЦЭМ!$D$10+'СЕТ СН'!$F$8*'СЕТ СН'!$F$9-'СЕТ СН'!$F$26</f>
        <v>1072.7152265899999</v>
      </c>
      <c r="U16" s="36">
        <f>SUMIFS(СВЦЭМ!$D$33:$D$776,СВЦЭМ!$A$33:$A$776,$A16,СВЦЭМ!$B$33:$B$776,U$11)+'СЕТ СН'!$F$14+СВЦЭМ!$D$10+'СЕТ СН'!$F$8*'СЕТ СН'!$F$9-'СЕТ СН'!$F$26</f>
        <v>1062.41577183</v>
      </c>
      <c r="V16" s="36">
        <f>SUMIFS(СВЦЭМ!$D$33:$D$776,СВЦЭМ!$A$33:$A$776,$A16,СВЦЭМ!$B$33:$B$776,V$11)+'СЕТ СН'!$F$14+СВЦЭМ!$D$10+'СЕТ СН'!$F$8*'СЕТ СН'!$F$9-'СЕТ СН'!$F$26</f>
        <v>1052.2222911700001</v>
      </c>
      <c r="W16" s="36">
        <f>SUMIFS(СВЦЭМ!$D$33:$D$776,СВЦЭМ!$A$33:$A$776,$A16,СВЦЭМ!$B$33:$B$776,W$11)+'СЕТ СН'!$F$14+СВЦЭМ!$D$10+'СЕТ СН'!$F$8*'СЕТ СН'!$F$9-'СЕТ СН'!$F$26</f>
        <v>1047.92223059</v>
      </c>
      <c r="X16" s="36">
        <f>SUMIFS(СВЦЭМ!$D$33:$D$776,СВЦЭМ!$A$33:$A$776,$A16,СВЦЭМ!$B$33:$B$776,X$11)+'СЕТ СН'!$F$14+СВЦЭМ!$D$10+'СЕТ СН'!$F$8*'СЕТ СН'!$F$9-'СЕТ СН'!$F$26</f>
        <v>1054.01910004</v>
      </c>
      <c r="Y16" s="36">
        <f>SUMIFS(СВЦЭМ!$D$33:$D$776,СВЦЭМ!$A$33:$A$776,$A16,СВЦЭМ!$B$33:$B$776,Y$11)+'СЕТ СН'!$F$14+СВЦЭМ!$D$10+'СЕТ СН'!$F$8*'СЕТ СН'!$F$9-'СЕТ СН'!$F$26</f>
        <v>1075.3640509900001</v>
      </c>
    </row>
    <row r="17" spans="1:25" ht="15.75" x14ac:dyDescent="0.2">
      <c r="A17" s="35">
        <f t="shared" si="0"/>
        <v>44171</v>
      </c>
      <c r="B17" s="36">
        <f>SUMIFS(СВЦЭМ!$D$33:$D$776,СВЦЭМ!$A$33:$A$776,$A17,СВЦЭМ!$B$33:$B$776,B$11)+'СЕТ СН'!$F$14+СВЦЭМ!$D$10+'СЕТ СН'!$F$8*'СЕТ СН'!$F$9-'СЕТ СН'!$F$26</f>
        <v>1132.24537715</v>
      </c>
      <c r="C17" s="36">
        <f>SUMIFS(СВЦЭМ!$D$33:$D$776,СВЦЭМ!$A$33:$A$776,$A17,СВЦЭМ!$B$33:$B$776,C$11)+'СЕТ СН'!$F$14+СВЦЭМ!$D$10+'СЕТ СН'!$F$8*'СЕТ СН'!$F$9-'СЕТ СН'!$F$26</f>
        <v>1192.3202265899999</v>
      </c>
      <c r="D17" s="36">
        <f>SUMIFS(СВЦЭМ!$D$33:$D$776,СВЦЭМ!$A$33:$A$776,$A17,СВЦЭМ!$B$33:$B$776,D$11)+'СЕТ СН'!$F$14+СВЦЭМ!$D$10+'СЕТ СН'!$F$8*'СЕТ СН'!$F$9-'СЕТ СН'!$F$26</f>
        <v>1204.5183193399998</v>
      </c>
      <c r="E17" s="36">
        <f>SUMIFS(СВЦЭМ!$D$33:$D$776,СВЦЭМ!$A$33:$A$776,$A17,СВЦЭМ!$B$33:$B$776,E$11)+'СЕТ СН'!$F$14+СВЦЭМ!$D$10+'СЕТ СН'!$F$8*'СЕТ СН'!$F$9-'СЕТ СН'!$F$26</f>
        <v>1214.3793121200001</v>
      </c>
      <c r="F17" s="36">
        <f>SUMIFS(СВЦЭМ!$D$33:$D$776,СВЦЭМ!$A$33:$A$776,$A17,СВЦЭМ!$B$33:$B$776,F$11)+'СЕТ СН'!$F$14+СВЦЭМ!$D$10+'СЕТ СН'!$F$8*'СЕТ СН'!$F$9-'СЕТ СН'!$F$26</f>
        <v>1215.1906383800001</v>
      </c>
      <c r="G17" s="36">
        <f>SUMIFS(СВЦЭМ!$D$33:$D$776,СВЦЭМ!$A$33:$A$776,$A17,СВЦЭМ!$B$33:$B$776,G$11)+'СЕТ СН'!$F$14+СВЦЭМ!$D$10+'СЕТ СН'!$F$8*'СЕТ СН'!$F$9-'СЕТ СН'!$F$26</f>
        <v>1207.7419505299999</v>
      </c>
      <c r="H17" s="36">
        <f>SUMIFS(СВЦЭМ!$D$33:$D$776,СВЦЭМ!$A$33:$A$776,$A17,СВЦЭМ!$B$33:$B$776,H$11)+'СЕТ СН'!$F$14+СВЦЭМ!$D$10+'СЕТ СН'!$F$8*'СЕТ СН'!$F$9-'СЕТ СН'!$F$26</f>
        <v>1198.8674817199999</v>
      </c>
      <c r="I17" s="36">
        <f>SUMIFS(СВЦЭМ!$D$33:$D$776,СВЦЭМ!$A$33:$A$776,$A17,СВЦЭМ!$B$33:$B$776,I$11)+'СЕТ СН'!$F$14+СВЦЭМ!$D$10+'СЕТ СН'!$F$8*'СЕТ СН'!$F$9-'СЕТ СН'!$F$26</f>
        <v>1145.3301341700001</v>
      </c>
      <c r="J17" s="36">
        <f>SUMIFS(СВЦЭМ!$D$33:$D$776,СВЦЭМ!$A$33:$A$776,$A17,СВЦЭМ!$B$33:$B$776,J$11)+'СЕТ СН'!$F$14+СВЦЭМ!$D$10+'СЕТ СН'!$F$8*'СЕТ СН'!$F$9-'СЕТ СН'!$F$26</f>
        <v>1077.10805166</v>
      </c>
      <c r="K17" s="36">
        <f>SUMIFS(СВЦЭМ!$D$33:$D$776,СВЦЭМ!$A$33:$A$776,$A17,СВЦЭМ!$B$33:$B$776,K$11)+'СЕТ СН'!$F$14+СВЦЭМ!$D$10+'СЕТ СН'!$F$8*'СЕТ СН'!$F$9-'СЕТ СН'!$F$26</f>
        <v>1037.9472987900001</v>
      </c>
      <c r="L17" s="36">
        <f>SUMIFS(СВЦЭМ!$D$33:$D$776,СВЦЭМ!$A$33:$A$776,$A17,СВЦЭМ!$B$33:$B$776,L$11)+'СЕТ СН'!$F$14+СВЦЭМ!$D$10+'СЕТ СН'!$F$8*'СЕТ СН'!$F$9-'СЕТ СН'!$F$26</f>
        <v>1040.6184224599999</v>
      </c>
      <c r="M17" s="36">
        <f>SUMIFS(СВЦЭМ!$D$33:$D$776,СВЦЭМ!$A$33:$A$776,$A17,СВЦЭМ!$B$33:$B$776,M$11)+'СЕТ СН'!$F$14+СВЦЭМ!$D$10+'СЕТ СН'!$F$8*'СЕТ СН'!$F$9-'СЕТ СН'!$F$26</f>
        <v>1039.7800436699999</v>
      </c>
      <c r="N17" s="36">
        <f>SUMIFS(СВЦЭМ!$D$33:$D$776,СВЦЭМ!$A$33:$A$776,$A17,СВЦЭМ!$B$33:$B$776,N$11)+'СЕТ СН'!$F$14+СВЦЭМ!$D$10+'СЕТ СН'!$F$8*'СЕТ СН'!$F$9-'СЕТ СН'!$F$26</f>
        <v>1041.3187999900001</v>
      </c>
      <c r="O17" s="36">
        <f>SUMIFS(СВЦЭМ!$D$33:$D$776,СВЦЭМ!$A$33:$A$776,$A17,СВЦЭМ!$B$33:$B$776,O$11)+'СЕТ СН'!$F$14+СВЦЭМ!$D$10+'СЕТ СН'!$F$8*'СЕТ СН'!$F$9-'СЕТ СН'!$F$26</f>
        <v>1098.57891275</v>
      </c>
      <c r="P17" s="36">
        <f>SUMIFS(СВЦЭМ!$D$33:$D$776,СВЦЭМ!$A$33:$A$776,$A17,СВЦЭМ!$B$33:$B$776,P$11)+'СЕТ СН'!$F$14+СВЦЭМ!$D$10+'СЕТ СН'!$F$8*'СЕТ СН'!$F$9-'СЕТ СН'!$F$26</f>
        <v>1116.4342009500001</v>
      </c>
      <c r="Q17" s="36">
        <f>SUMIFS(СВЦЭМ!$D$33:$D$776,СВЦЭМ!$A$33:$A$776,$A17,СВЦЭМ!$B$33:$B$776,Q$11)+'СЕТ СН'!$F$14+СВЦЭМ!$D$10+'СЕТ СН'!$F$8*'СЕТ СН'!$F$9-'СЕТ СН'!$F$26</f>
        <v>1123.3219062000001</v>
      </c>
      <c r="R17" s="36">
        <f>SUMIFS(СВЦЭМ!$D$33:$D$776,СВЦЭМ!$A$33:$A$776,$A17,СВЦЭМ!$B$33:$B$776,R$11)+'СЕТ СН'!$F$14+СВЦЭМ!$D$10+'СЕТ СН'!$F$8*'СЕТ СН'!$F$9-'СЕТ СН'!$F$26</f>
        <v>1078.5364256099999</v>
      </c>
      <c r="S17" s="36">
        <f>SUMIFS(СВЦЭМ!$D$33:$D$776,СВЦЭМ!$A$33:$A$776,$A17,СВЦЭМ!$B$33:$B$776,S$11)+'СЕТ СН'!$F$14+СВЦЭМ!$D$10+'СЕТ СН'!$F$8*'СЕТ СН'!$F$9-'СЕТ СН'!$F$26</f>
        <v>1045.6543189199999</v>
      </c>
      <c r="T17" s="36">
        <f>SUMIFS(СВЦЭМ!$D$33:$D$776,СВЦЭМ!$A$33:$A$776,$A17,СВЦЭМ!$B$33:$B$776,T$11)+'СЕТ СН'!$F$14+СВЦЭМ!$D$10+'СЕТ СН'!$F$8*'СЕТ СН'!$F$9-'СЕТ СН'!$F$26</f>
        <v>1067.42716195</v>
      </c>
      <c r="U17" s="36">
        <f>SUMIFS(СВЦЭМ!$D$33:$D$776,СВЦЭМ!$A$33:$A$776,$A17,СВЦЭМ!$B$33:$B$776,U$11)+'СЕТ СН'!$F$14+СВЦЭМ!$D$10+'СЕТ СН'!$F$8*'СЕТ СН'!$F$9-'СЕТ СН'!$F$26</f>
        <v>1064.3799156</v>
      </c>
      <c r="V17" s="36">
        <f>SUMIFS(СВЦЭМ!$D$33:$D$776,СВЦЭМ!$A$33:$A$776,$A17,СВЦЭМ!$B$33:$B$776,V$11)+'СЕТ СН'!$F$14+СВЦЭМ!$D$10+'СЕТ СН'!$F$8*'СЕТ СН'!$F$9-'СЕТ СН'!$F$26</f>
        <v>1059.61461912</v>
      </c>
      <c r="W17" s="36">
        <f>SUMIFS(СВЦЭМ!$D$33:$D$776,СВЦЭМ!$A$33:$A$776,$A17,СВЦЭМ!$B$33:$B$776,W$11)+'СЕТ СН'!$F$14+СВЦЭМ!$D$10+'СЕТ СН'!$F$8*'СЕТ СН'!$F$9-'СЕТ СН'!$F$26</f>
        <v>1050.05863292</v>
      </c>
      <c r="X17" s="36">
        <f>SUMIFS(СВЦЭМ!$D$33:$D$776,СВЦЭМ!$A$33:$A$776,$A17,СВЦЭМ!$B$33:$B$776,X$11)+'СЕТ СН'!$F$14+СВЦЭМ!$D$10+'СЕТ СН'!$F$8*'СЕТ СН'!$F$9-'СЕТ СН'!$F$26</f>
        <v>1040.3840237900001</v>
      </c>
      <c r="Y17" s="36">
        <f>SUMIFS(СВЦЭМ!$D$33:$D$776,СВЦЭМ!$A$33:$A$776,$A17,СВЦЭМ!$B$33:$B$776,Y$11)+'СЕТ СН'!$F$14+СВЦЭМ!$D$10+'СЕТ СН'!$F$8*'СЕТ СН'!$F$9-'СЕТ СН'!$F$26</f>
        <v>1068.09011601</v>
      </c>
    </row>
    <row r="18" spans="1:25" ht="15.75" x14ac:dyDescent="0.2">
      <c r="A18" s="35">
        <f t="shared" si="0"/>
        <v>44172</v>
      </c>
      <c r="B18" s="36">
        <f>SUMIFS(СВЦЭМ!$D$33:$D$776,СВЦЭМ!$A$33:$A$776,$A18,СВЦЭМ!$B$33:$B$776,B$11)+'СЕТ СН'!$F$14+СВЦЭМ!$D$10+'СЕТ СН'!$F$8*'СЕТ СН'!$F$9-'СЕТ СН'!$F$26</f>
        <v>1138.1280375399999</v>
      </c>
      <c r="C18" s="36">
        <f>SUMIFS(СВЦЭМ!$D$33:$D$776,СВЦЭМ!$A$33:$A$776,$A18,СВЦЭМ!$B$33:$B$776,C$11)+'СЕТ СН'!$F$14+СВЦЭМ!$D$10+'СЕТ СН'!$F$8*'СЕТ СН'!$F$9-'СЕТ СН'!$F$26</f>
        <v>1191.91673717</v>
      </c>
      <c r="D18" s="36">
        <f>SUMIFS(СВЦЭМ!$D$33:$D$776,СВЦЭМ!$A$33:$A$776,$A18,СВЦЭМ!$B$33:$B$776,D$11)+'СЕТ СН'!$F$14+СВЦЭМ!$D$10+'СЕТ СН'!$F$8*'СЕТ СН'!$F$9-'СЕТ СН'!$F$26</f>
        <v>1209.7296522900001</v>
      </c>
      <c r="E18" s="36">
        <f>SUMIFS(СВЦЭМ!$D$33:$D$776,СВЦЭМ!$A$33:$A$776,$A18,СВЦЭМ!$B$33:$B$776,E$11)+'СЕТ СН'!$F$14+СВЦЭМ!$D$10+'СЕТ СН'!$F$8*'СЕТ СН'!$F$9-'СЕТ СН'!$F$26</f>
        <v>1219.1906227099998</v>
      </c>
      <c r="F18" s="36">
        <f>SUMIFS(СВЦЭМ!$D$33:$D$776,СВЦЭМ!$A$33:$A$776,$A18,СВЦЭМ!$B$33:$B$776,F$11)+'СЕТ СН'!$F$14+СВЦЭМ!$D$10+'СЕТ СН'!$F$8*'СЕТ СН'!$F$9-'СЕТ СН'!$F$26</f>
        <v>1214.08975889</v>
      </c>
      <c r="G18" s="36">
        <f>SUMIFS(СВЦЭМ!$D$33:$D$776,СВЦЭМ!$A$33:$A$776,$A18,СВЦЭМ!$B$33:$B$776,G$11)+'СЕТ СН'!$F$14+СВЦЭМ!$D$10+'СЕТ СН'!$F$8*'СЕТ СН'!$F$9-'СЕТ СН'!$F$26</f>
        <v>1199.4658469699998</v>
      </c>
      <c r="H18" s="36">
        <f>SUMIFS(СВЦЭМ!$D$33:$D$776,СВЦЭМ!$A$33:$A$776,$A18,СВЦЭМ!$B$33:$B$776,H$11)+'СЕТ СН'!$F$14+СВЦЭМ!$D$10+'СЕТ СН'!$F$8*'СЕТ СН'!$F$9-'СЕТ СН'!$F$26</f>
        <v>1162.85958712</v>
      </c>
      <c r="I18" s="36">
        <f>SUMIFS(СВЦЭМ!$D$33:$D$776,СВЦЭМ!$A$33:$A$776,$A18,СВЦЭМ!$B$33:$B$776,I$11)+'СЕТ СН'!$F$14+СВЦЭМ!$D$10+'СЕТ СН'!$F$8*'СЕТ СН'!$F$9-'СЕТ СН'!$F$26</f>
        <v>1112.63672462</v>
      </c>
      <c r="J18" s="36">
        <f>SUMIFS(СВЦЭМ!$D$33:$D$776,СВЦЭМ!$A$33:$A$776,$A18,СВЦЭМ!$B$33:$B$776,J$11)+'СЕТ СН'!$F$14+СВЦЭМ!$D$10+'СЕТ СН'!$F$8*'СЕТ СН'!$F$9-'СЕТ СН'!$F$26</f>
        <v>1101.1362944699999</v>
      </c>
      <c r="K18" s="36">
        <f>SUMIFS(СВЦЭМ!$D$33:$D$776,СВЦЭМ!$A$33:$A$776,$A18,СВЦЭМ!$B$33:$B$776,K$11)+'СЕТ СН'!$F$14+СВЦЭМ!$D$10+'СЕТ СН'!$F$8*'СЕТ СН'!$F$9-'СЕТ СН'!$F$26</f>
        <v>1074.8504059300001</v>
      </c>
      <c r="L18" s="36">
        <f>SUMIFS(СВЦЭМ!$D$33:$D$776,СВЦЭМ!$A$33:$A$776,$A18,СВЦЭМ!$B$33:$B$776,L$11)+'СЕТ СН'!$F$14+СВЦЭМ!$D$10+'СЕТ СН'!$F$8*'СЕТ СН'!$F$9-'СЕТ СН'!$F$26</f>
        <v>1078.51398707</v>
      </c>
      <c r="M18" s="36">
        <f>SUMIFS(СВЦЭМ!$D$33:$D$776,СВЦЭМ!$A$33:$A$776,$A18,СВЦЭМ!$B$33:$B$776,M$11)+'СЕТ СН'!$F$14+СВЦЭМ!$D$10+'СЕТ СН'!$F$8*'СЕТ СН'!$F$9-'СЕТ СН'!$F$26</f>
        <v>1067.9305988799999</v>
      </c>
      <c r="N18" s="36">
        <f>SUMIFS(СВЦЭМ!$D$33:$D$776,СВЦЭМ!$A$33:$A$776,$A18,СВЦЭМ!$B$33:$B$776,N$11)+'СЕТ СН'!$F$14+СВЦЭМ!$D$10+'СЕТ СН'!$F$8*'СЕТ СН'!$F$9-'СЕТ СН'!$F$26</f>
        <v>1055.5426684500001</v>
      </c>
      <c r="O18" s="36">
        <f>SUMIFS(СВЦЭМ!$D$33:$D$776,СВЦЭМ!$A$33:$A$776,$A18,СВЦЭМ!$B$33:$B$776,O$11)+'СЕТ СН'!$F$14+СВЦЭМ!$D$10+'СЕТ СН'!$F$8*'СЕТ СН'!$F$9-'СЕТ СН'!$F$26</f>
        <v>1093.7280744500001</v>
      </c>
      <c r="P18" s="36">
        <f>SUMIFS(СВЦЭМ!$D$33:$D$776,СВЦЭМ!$A$33:$A$776,$A18,СВЦЭМ!$B$33:$B$776,P$11)+'СЕТ СН'!$F$14+СВЦЭМ!$D$10+'СЕТ СН'!$F$8*'СЕТ СН'!$F$9-'СЕТ СН'!$F$26</f>
        <v>1113.62550416</v>
      </c>
      <c r="Q18" s="36">
        <f>SUMIFS(СВЦЭМ!$D$33:$D$776,СВЦЭМ!$A$33:$A$776,$A18,СВЦЭМ!$B$33:$B$776,Q$11)+'СЕТ СН'!$F$14+СВЦЭМ!$D$10+'СЕТ СН'!$F$8*'СЕТ СН'!$F$9-'СЕТ СН'!$F$26</f>
        <v>1114.8154651</v>
      </c>
      <c r="R18" s="36">
        <f>SUMIFS(СВЦЭМ!$D$33:$D$776,СВЦЭМ!$A$33:$A$776,$A18,СВЦЭМ!$B$33:$B$776,R$11)+'СЕТ СН'!$F$14+СВЦЭМ!$D$10+'СЕТ СН'!$F$8*'СЕТ СН'!$F$9-'СЕТ СН'!$F$26</f>
        <v>1070.86456916</v>
      </c>
      <c r="S18" s="36">
        <f>SUMIFS(СВЦЭМ!$D$33:$D$776,СВЦЭМ!$A$33:$A$776,$A18,СВЦЭМ!$B$33:$B$776,S$11)+'СЕТ СН'!$F$14+СВЦЭМ!$D$10+'СЕТ СН'!$F$8*'СЕТ СН'!$F$9-'СЕТ СН'!$F$26</f>
        <v>1062.82065459</v>
      </c>
      <c r="T18" s="36">
        <f>SUMIFS(СВЦЭМ!$D$33:$D$776,СВЦЭМ!$A$33:$A$776,$A18,СВЦЭМ!$B$33:$B$776,T$11)+'СЕТ СН'!$F$14+СВЦЭМ!$D$10+'СЕТ СН'!$F$8*'СЕТ СН'!$F$9-'СЕТ СН'!$F$26</f>
        <v>1075.1071488299999</v>
      </c>
      <c r="U18" s="36">
        <f>SUMIFS(СВЦЭМ!$D$33:$D$776,СВЦЭМ!$A$33:$A$776,$A18,СВЦЭМ!$B$33:$B$776,U$11)+'СЕТ СН'!$F$14+СВЦЭМ!$D$10+'СЕТ СН'!$F$8*'СЕТ СН'!$F$9-'СЕТ СН'!$F$26</f>
        <v>1064.18842982</v>
      </c>
      <c r="V18" s="36">
        <f>SUMIFS(СВЦЭМ!$D$33:$D$776,СВЦЭМ!$A$33:$A$776,$A18,СВЦЭМ!$B$33:$B$776,V$11)+'СЕТ СН'!$F$14+СВЦЭМ!$D$10+'СЕТ СН'!$F$8*'СЕТ СН'!$F$9-'СЕТ СН'!$F$26</f>
        <v>1066.98325542</v>
      </c>
      <c r="W18" s="36">
        <f>SUMIFS(СВЦЭМ!$D$33:$D$776,СВЦЭМ!$A$33:$A$776,$A18,СВЦЭМ!$B$33:$B$776,W$11)+'СЕТ СН'!$F$14+СВЦЭМ!$D$10+'СЕТ СН'!$F$8*'СЕТ СН'!$F$9-'СЕТ СН'!$F$26</f>
        <v>1071.6728505999999</v>
      </c>
      <c r="X18" s="36">
        <f>SUMIFS(СВЦЭМ!$D$33:$D$776,СВЦЭМ!$A$33:$A$776,$A18,СВЦЭМ!$B$33:$B$776,X$11)+'СЕТ СН'!$F$14+СВЦЭМ!$D$10+'СЕТ СН'!$F$8*'СЕТ СН'!$F$9-'СЕТ СН'!$F$26</f>
        <v>1064.57342945</v>
      </c>
      <c r="Y18" s="36">
        <f>SUMIFS(СВЦЭМ!$D$33:$D$776,СВЦЭМ!$A$33:$A$776,$A18,СВЦЭМ!$B$33:$B$776,Y$11)+'СЕТ СН'!$F$14+СВЦЭМ!$D$10+'СЕТ СН'!$F$8*'СЕТ СН'!$F$9-'СЕТ СН'!$F$26</f>
        <v>1083.81820984</v>
      </c>
    </row>
    <row r="19" spans="1:25" ht="15.75" x14ac:dyDescent="0.2">
      <c r="A19" s="35">
        <f t="shared" si="0"/>
        <v>44173</v>
      </c>
      <c r="B19" s="36">
        <f>SUMIFS(СВЦЭМ!$D$33:$D$776,СВЦЭМ!$A$33:$A$776,$A19,СВЦЭМ!$B$33:$B$776,B$11)+'СЕТ СН'!$F$14+СВЦЭМ!$D$10+'СЕТ СН'!$F$8*'СЕТ СН'!$F$9-'СЕТ СН'!$F$26</f>
        <v>1127.6020159699999</v>
      </c>
      <c r="C19" s="36">
        <f>SUMIFS(СВЦЭМ!$D$33:$D$776,СВЦЭМ!$A$33:$A$776,$A19,СВЦЭМ!$B$33:$B$776,C$11)+'СЕТ СН'!$F$14+СВЦЭМ!$D$10+'СЕТ СН'!$F$8*'СЕТ СН'!$F$9-'СЕТ СН'!$F$26</f>
        <v>1181.6082368599998</v>
      </c>
      <c r="D19" s="36">
        <f>SUMIFS(СВЦЭМ!$D$33:$D$776,СВЦЭМ!$A$33:$A$776,$A19,СВЦЭМ!$B$33:$B$776,D$11)+'СЕТ СН'!$F$14+СВЦЭМ!$D$10+'СЕТ СН'!$F$8*'СЕТ СН'!$F$9-'СЕТ СН'!$F$26</f>
        <v>1184.9337279599999</v>
      </c>
      <c r="E19" s="36">
        <f>SUMIFS(СВЦЭМ!$D$33:$D$776,СВЦЭМ!$A$33:$A$776,$A19,СВЦЭМ!$B$33:$B$776,E$11)+'СЕТ СН'!$F$14+СВЦЭМ!$D$10+'СЕТ СН'!$F$8*'СЕТ СН'!$F$9-'СЕТ СН'!$F$26</f>
        <v>1187.2537353099999</v>
      </c>
      <c r="F19" s="36">
        <f>SUMIFS(СВЦЭМ!$D$33:$D$776,СВЦЭМ!$A$33:$A$776,$A19,СВЦЭМ!$B$33:$B$776,F$11)+'СЕТ СН'!$F$14+СВЦЭМ!$D$10+'СЕТ СН'!$F$8*'СЕТ СН'!$F$9-'СЕТ СН'!$F$26</f>
        <v>1185.90315805</v>
      </c>
      <c r="G19" s="36">
        <f>SUMIFS(СВЦЭМ!$D$33:$D$776,СВЦЭМ!$A$33:$A$776,$A19,СВЦЭМ!$B$33:$B$776,G$11)+'СЕТ СН'!$F$14+СВЦЭМ!$D$10+'СЕТ СН'!$F$8*'СЕТ СН'!$F$9-'СЕТ СН'!$F$26</f>
        <v>1178.37704917</v>
      </c>
      <c r="H19" s="36">
        <f>SUMIFS(СВЦЭМ!$D$33:$D$776,СВЦЭМ!$A$33:$A$776,$A19,СВЦЭМ!$B$33:$B$776,H$11)+'СЕТ СН'!$F$14+СВЦЭМ!$D$10+'СЕТ СН'!$F$8*'СЕТ СН'!$F$9-'СЕТ СН'!$F$26</f>
        <v>1123.63279233</v>
      </c>
      <c r="I19" s="36">
        <f>SUMIFS(СВЦЭМ!$D$33:$D$776,СВЦЭМ!$A$33:$A$776,$A19,СВЦЭМ!$B$33:$B$776,I$11)+'СЕТ СН'!$F$14+СВЦЭМ!$D$10+'СЕТ СН'!$F$8*'СЕТ СН'!$F$9-'СЕТ СН'!$F$26</f>
        <v>1097.3647422900001</v>
      </c>
      <c r="J19" s="36">
        <f>SUMIFS(СВЦЭМ!$D$33:$D$776,СВЦЭМ!$A$33:$A$776,$A19,СВЦЭМ!$B$33:$B$776,J$11)+'СЕТ СН'!$F$14+СВЦЭМ!$D$10+'СЕТ СН'!$F$8*'СЕТ СН'!$F$9-'СЕТ СН'!$F$26</f>
        <v>1061.5994617700001</v>
      </c>
      <c r="K19" s="36">
        <f>SUMIFS(СВЦЭМ!$D$33:$D$776,СВЦЭМ!$A$33:$A$776,$A19,СВЦЭМ!$B$33:$B$776,K$11)+'СЕТ СН'!$F$14+СВЦЭМ!$D$10+'СЕТ СН'!$F$8*'СЕТ СН'!$F$9-'СЕТ СН'!$F$26</f>
        <v>1065.88252713</v>
      </c>
      <c r="L19" s="36">
        <f>SUMIFS(СВЦЭМ!$D$33:$D$776,СВЦЭМ!$A$33:$A$776,$A19,СВЦЭМ!$B$33:$B$776,L$11)+'СЕТ СН'!$F$14+СВЦЭМ!$D$10+'СЕТ СН'!$F$8*'СЕТ СН'!$F$9-'СЕТ СН'!$F$26</f>
        <v>1072.4748753599999</v>
      </c>
      <c r="M19" s="36">
        <f>SUMIFS(СВЦЭМ!$D$33:$D$776,СВЦЭМ!$A$33:$A$776,$A19,СВЦЭМ!$B$33:$B$776,M$11)+'СЕТ СН'!$F$14+СВЦЭМ!$D$10+'СЕТ СН'!$F$8*'СЕТ СН'!$F$9-'СЕТ СН'!$F$26</f>
        <v>1069.59566481</v>
      </c>
      <c r="N19" s="36">
        <f>SUMIFS(СВЦЭМ!$D$33:$D$776,СВЦЭМ!$A$33:$A$776,$A19,СВЦЭМ!$B$33:$B$776,N$11)+'СЕТ СН'!$F$14+СВЦЭМ!$D$10+'СЕТ СН'!$F$8*'СЕТ СН'!$F$9-'СЕТ СН'!$F$26</f>
        <v>1068.3954533900001</v>
      </c>
      <c r="O19" s="36">
        <f>SUMIFS(СВЦЭМ!$D$33:$D$776,СВЦЭМ!$A$33:$A$776,$A19,СВЦЭМ!$B$33:$B$776,O$11)+'СЕТ СН'!$F$14+СВЦЭМ!$D$10+'СЕТ СН'!$F$8*'СЕТ СН'!$F$9-'СЕТ СН'!$F$26</f>
        <v>1099.7611676500001</v>
      </c>
      <c r="P19" s="36">
        <f>SUMIFS(СВЦЭМ!$D$33:$D$776,СВЦЭМ!$A$33:$A$776,$A19,СВЦЭМ!$B$33:$B$776,P$11)+'СЕТ СН'!$F$14+СВЦЭМ!$D$10+'СЕТ СН'!$F$8*'СЕТ СН'!$F$9-'СЕТ СН'!$F$26</f>
        <v>1108.5821023200001</v>
      </c>
      <c r="Q19" s="36">
        <f>SUMIFS(СВЦЭМ!$D$33:$D$776,СВЦЭМ!$A$33:$A$776,$A19,СВЦЭМ!$B$33:$B$776,Q$11)+'СЕТ СН'!$F$14+СВЦЭМ!$D$10+'СЕТ СН'!$F$8*'СЕТ СН'!$F$9-'СЕТ СН'!$F$26</f>
        <v>1107.4589257299999</v>
      </c>
      <c r="R19" s="36">
        <f>SUMIFS(СВЦЭМ!$D$33:$D$776,СВЦЭМ!$A$33:$A$776,$A19,СВЦЭМ!$B$33:$B$776,R$11)+'СЕТ СН'!$F$14+СВЦЭМ!$D$10+'СЕТ СН'!$F$8*'СЕТ СН'!$F$9-'СЕТ СН'!$F$26</f>
        <v>1081.0438362499999</v>
      </c>
      <c r="S19" s="36">
        <f>SUMIFS(СВЦЭМ!$D$33:$D$776,СВЦЭМ!$A$33:$A$776,$A19,СВЦЭМ!$B$33:$B$776,S$11)+'СЕТ СН'!$F$14+СВЦЭМ!$D$10+'СЕТ СН'!$F$8*'СЕТ СН'!$F$9-'СЕТ СН'!$F$26</f>
        <v>1071.8274240200001</v>
      </c>
      <c r="T19" s="36">
        <f>SUMIFS(СВЦЭМ!$D$33:$D$776,СВЦЭМ!$A$33:$A$776,$A19,СВЦЭМ!$B$33:$B$776,T$11)+'СЕТ СН'!$F$14+СВЦЭМ!$D$10+'СЕТ СН'!$F$8*'СЕТ СН'!$F$9-'СЕТ СН'!$F$26</f>
        <v>1074.3357641600001</v>
      </c>
      <c r="U19" s="36">
        <f>SUMIFS(СВЦЭМ!$D$33:$D$776,СВЦЭМ!$A$33:$A$776,$A19,СВЦЭМ!$B$33:$B$776,U$11)+'СЕТ СН'!$F$14+СВЦЭМ!$D$10+'СЕТ СН'!$F$8*'СЕТ СН'!$F$9-'СЕТ СН'!$F$26</f>
        <v>1070.48267794</v>
      </c>
      <c r="V19" s="36">
        <f>SUMIFS(СВЦЭМ!$D$33:$D$776,СВЦЭМ!$A$33:$A$776,$A19,СВЦЭМ!$B$33:$B$776,V$11)+'СЕТ СН'!$F$14+СВЦЭМ!$D$10+'СЕТ СН'!$F$8*'СЕТ СН'!$F$9-'СЕТ СН'!$F$26</f>
        <v>1071.17188713</v>
      </c>
      <c r="W19" s="36">
        <f>SUMIFS(СВЦЭМ!$D$33:$D$776,СВЦЭМ!$A$33:$A$776,$A19,СВЦЭМ!$B$33:$B$776,W$11)+'СЕТ СН'!$F$14+СВЦЭМ!$D$10+'СЕТ СН'!$F$8*'СЕТ СН'!$F$9-'СЕТ СН'!$F$26</f>
        <v>1067.34931235</v>
      </c>
      <c r="X19" s="36">
        <f>SUMIFS(СВЦЭМ!$D$33:$D$776,СВЦЭМ!$A$33:$A$776,$A19,СВЦЭМ!$B$33:$B$776,X$11)+'СЕТ СН'!$F$14+СВЦЭМ!$D$10+'СЕТ СН'!$F$8*'СЕТ СН'!$F$9-'СЕТ СН'!$F$26</f>
        <v>1070.4087014500001</v>
      </c>
      <c r="Y19" s="36">
        <f>SUMIFS(СВЦЭМ!$D$33:$D$776,СВЦЭМ!$A$33:$A$776,$A19,СВЦЭМ!$B$33:$B$776,Y$11)+'СЕТ СН'!$F$14+СВЦЭМ!$D$10+'СЕТ СН'!$F$8*'СЕТ СН'!$F$9-'СЕТ СН'!$F$26</f>
        <v>1072.23842343</v>
      </c>
    </row>
    <row r="20" spans="1:25" ht="15.75" x14ac:dyDescent="0.2">
      <c r="A20" s="35">
        <f t="shared" si="0"/>
        <v>44174</v>
      </c>
      <c r="B20" s="36">
        <f>SUMIFS(СВЦЭМ!$D$33:$D$776,СВЦЭМ!$A$33:$A$776,$A20,СВЦЭМ!$B$33:$B$776,B$11)+'СЕТ СН'!$F$14+СВЦЭМ!$D$10+'СЕТ СН'!$F$8*'СЕТ СН'!$F$9-'СЕТ СН'!$F$26</f>
        <v>1129.9839520200001</v>
      </c>
      <c r="C20" s="36">
        <f>SUMIFS(СВЦЭМ!$D$33:$D$776,СВЦЭМ!$A$33:$A$776,$A20,СВЦЭМ!$B$33:$B$776,C$11)+'СЕТ СН'!$F$14+СВЦЭМ!$D$10+'СЕТ СН'!$F$8*'СЕТ СН'!$F$9-'СЕТ СН'!$F$26</f>
        <v>1164.9357822899999</v>
      </c>
      <c r="D20" s="36">
        <f>SUMIFS(СВЦЭМ!$D$33:$D$776,СВЦЭМ!$A$33:$A$776,$A20,СВЦЭМ!$B$33:$B$776,D$11)+'СЕТ СН'!$F$14+СВЦЭМ!$D$10+'СЕТ СН'!$F$8*'СЕТ СН'!$F$9-'СЕТ СН'!$F$26</f>
        <v>1184.5592068799999</v>
      </c>
      <c r="E20" s="36">
        <f>SUMIFS(СВЦЭМ!$D$33:$D$776,СВЦЭМ!$A$33:$A$776,$A20,СВЦЭМ!$B$33:$B$776,E$11)+'СЕТ СН'!$F$14+СВЦЭМ!$D$10+'СЕТ СН'!$F$8*'СЕТ СН'!$F$9-'СЕТ СН'!$F$26</f>
        <v>1196.3112827800001</v>
      </c>
      <c r="F20" s="36">
        <f>SUMIFS(СВЦЭМ!$D$33:$D$776,СВЦЭМ!$A$33:$A$776,$A20,СВЦЭМ!$B$33:$B$776,F$11)+'СЕТ СН'!$F$14+СВЦЭМ!$D$10+'СЕТ СН'!$F$8*'СЕТ СН'!$F$9-'СЕТ СН'!$F$26</f>
        <v>1196.1380634</v>
      </c>
      <c r="G20" s="36">
        <f>SUMIFS(СВЦЭМ!$D$33:$D$776,СВЦЭМ!$A$33:$A$776,$A20,СВЦЭМ!$B$33:$B$776,G$11)+'СЕТ СН'!$F$14+СВЦЭМ!$D$10+'СЕТ СН'!$F$8*'СЕТ СН'!$F$9-'СЕТ СН'!$F$26</f>
        <v>1187.6223586000001</v>
      </c>
      <c r="H20" s="36">
        <f>SUMIFS(СВЦЭМ!$D$33:$D$776,СВЦЭМ!$A$33:$A$776,$A20,СВЦЭМ!$B$33:$B$776,H$11)+'СЕТ СН'!$F$14+СВЦЭМ!$D$10+'СЕТ СН'!$F$8*'СЕТ СН'!$F$9-'СЕТ СН'!$F$26</f>
        <v>1152.8279318899999</v>
      </c>
      <c r="I20" s="36">
        <f>SUMIFS(СВЦЭМ!$D$33:$D$776,СВЦЭМ!$A$33:$A$776,$A20,СВЦЭМ!$B$33:$B$776,I$11)+'СЕТ СН'!$F$14+СВЦЭМ!$D$10+'СЕТ СН'!$F$8*'СЕТ СН'!$F$9-'СЕТ СН'!$F$26</f>
        <v>1105.0519274000001</v>
      </c>
      <c r="J20" s="36">
        <f>SUMIFS(СВЦЭМ!$D$33:$D$776,СВЦЭМ!$A$33:$A$776,$A20,СВЦЭМ!$B$33:$B$776,J$11)+'СЕТ СН'!$F$14+СВЦЭМ!$D$10+'СЕТ СН'!$F$8*'СЕТ СН'!$F$9-'СЕТ СН'!$F$26</f>
        <v>1073.3831459400001</v>
      </c>
      <c r="K20" s="36">
        <f>SUMIFS(СВЦЭМ!$D$33:$D$776,СВЦЭМ!$A$33:$A$776,$A20,СВЦЭМ!$B$33:$B$776,K$11)+'СЕТ СН'!$F$14+СВЦЭМ!$D$10+'СЕТ СН'!$F$8*'СЕТ СН'!$F$9-'СЕТ СН'!$F$26</f>
        <v>1067.0367179100001</v>
      </c>
      <c r="L20" s="36">
        <f>SUMIFS(СВЦЭМ!$D$33:$D$776,СВЦЭМ!$A$33:$A$776,$A20,СВЦЭМ!$B$33:$B$776,L$11)+'СЕТ СН'!$F$14+СВЦЭМ!$D$10+'СЕТ СН'!$F$8*'СЕТ СН'!$F$9-'СЕТ СН'!$F$26</f>
        <v>1070.38558801</v>
      </c>
      <c r="M20" s="36">
        <f>SUMIFS(СВЦЭМ!$D$33:$D$776,СВЦЭМ!$A$33:$A$776,$A20,СВЦЭМ!$B$33:$B$776,M$11)+'СЕТ СН'!$F$14+СВЦЭМ!$D$10+'СЕТ СН'!$F$8*'СЕТ СН'!$F$9-'СЕТ СН'!$F$26</f>
        <v>1078.5066190100001</v>
      </c>
      <c r="N20" s="36">
        <f>SUMIFS(СВЦЭМ!$D$33:$D$776,СВЦЭМ!$A$33:$A$776,$A20,СВЦЭМ!$B$33:$B$776,N$11)+'СЕТ СН'!$F$14+СВЦЭМ!$D$10+'СЕТ СН'!$F$8*'СЕТ СН'!$F$9-'СЕТ СН'!$F$26</f>
        <v>1078.9480598600001</v>
      </c>
      <c r="O20" s="36">
        <f>SUMIFS(СВЦЭМ!$D$33:$D$776,СВЦЭМ!$A$33:$A$776,$A20,СВЦЭМ!$B$33:$B$776,O$11)+'СЕТ СН'!$F$14+СВЦЭМ!$D$10+'СЕТ СН'!$F$8*'СЕТ СН'!$F$9-'СЕТ СН'!$F$26</f>
        <v>1121.81507468</v>
      </c>
      <c r="P20" s="36">
        <f>SUMIFS(СВЦЭМ!$D$33:$D$776,СВЦЭМ!$A$33:$A$776,$A20,СВЦЭМ!$B$33:$B$776,P$11)+'СЕТ СН'!$F$14+СВЦЭМ!$D$10+'СЕТ СН'!$F$8*'СЕТ СН'!$F$9-'СЕТ СН'!$F$26</f>
        <v>1136.63817619</v>
      </c>
      <c r="Q20" s="36">
        <f>SUMIFS(СВЦЭМ!$D$33:$D$776,СВЦЭМ!$A$33:$A$776,$A20,СВЦЭМ!$B$33:$B$776,Q$11)+'СЕТ СН'!$F$14+СВЦЭМ!$D$10+'СЕТ СН'!$F$8*'СЕТ СН'!$F$9-'СЕТ СН'!$F$26</f>
        <v>1141.939832</v>
      </c>
      <c r="R20" s="36">
        <f>SUMIFS(СВЦЭМ!$D$33:$D$776,СВЦЭМ!$A$33:$A$776,$A20,СВЦЭМ!$B$33:$B$776,R$11)+'СЕТ СН'!$F$14+СВЦЭМ!$D$10+'СЕТ СН'!$F$8*'СЕТ СН'!$F$9-'СЕТ СН'!$F$26</f>
        <v>1100.9419041599999</v>
      </c>
      <c r="S20" s="36">
        <f>SUMIFS(СВЦЭМ!$D$33:$D$776,СВЦЭМ!$A$33:$A$776,$A20,СВЦЭМ!$B$33:$B$776,S$11)+'СЕТ СН'!$F$14+СВЦЭМ!$D$10+'СЕТ СН'!$F$8*'СЕТ СН'!$F$9-'СЕТ СН'!$F$26</f>
        <v>1081.1931043899999</v>
      </c>
      <c r="T20" s="36">
        <f>SUMIFS(СВЦЭМ!$D$33:$D$776,СВЦЭМ!$A$33:$A$776,$A20,СВЦЭМ!$B$33:$B$776,T$11)+'СЕТ СН'!$F$14+СВЦЭМ!$D$10+'СЕТ СН'!$F$8*'СЕТ СН'!$F$9-'СЕТ СН'!$F$26</f>
        <v>1072.90144381</v>
      </c>
      <c r="U20" s="36">
        <f>SUMIFS(СВЦЭМ!$D$33:$D$776,СВЦЭМ!$A$33:$A$776,$A20,СВЦЭМ!$B$33:$B$776,U$11)+'СЕТ СН'!$F$14+СВЦЭМ!$D$10+'СЕТ СН'!$F$8*'СЕТ СН'!$F$9-'СЕТ СН'!$F$26</f>
        <v>1070.38611775</v>
      </c>
      <c r="V20" s="36">
        <f>SUMIFS(СВЦЭМ!$D$33:$D$776,СВЦЭМ!$A$33:$A$776,$A20,СВЦЭМ!$B$33:$B$776,V$11)+'СЕТ СН'!$F$14+СВЦЭМ!$D$10+'СЕТ СН'!$F$8*'СЕТ СН'!$F$9-'СЕТ СН'!$F$26</f>
        <v>1072.0248935500001</v>
      </c>
      <c r="W20" s="36">
        <f>SUMIFS(СВЦЭМ!$D$33:$D$776,СВЦЭМ!$A$33:$A$776,$A20,СВЦЭМ!$B$33:$B$776,W$11)+'СЕТ СН'!$F$14+СВЦЭМ!$D$10+'СЕТ СН'!$F$8*'СЕТ СН'!$F$9-'СЕТ СН'!$F$26</f>
        <v>1081.2142509400001</v>
      </c>
      <c r="X20" s="36">
        <f>SUMIFS(СВЦЭМ!$D$33:$D$776,СВЦЭМ!$A$33:$A$776,$A20,СВЦЭМ!$B$33:$B$776,X$11)+'СЕТ СН'!$F$14+СВЦЭМ!$D$10+'СЕТ СН'!$F$8*'СЕТ СН'!$F$9-'СЕТ СН'!$F$26</f>
        <v>1090.37563875</v>
      </c>
      <c r="Y20" s="36">
        <f>SUMIFS(СВЦЭМ!$D$33:$D$776,СВЦЭМ!$A$33:$A$776,$A20,СВЦЭМ!$B$33:$B$776,Y$11)+'СЕТ СН'!$F$14+СВЦЭМ!$D$10+'СЕТ СН'!$F$8*'СЕТ СН'!$F$9-'СЕТ СН'!$F$26</f>
        <v>1105.4964608</v>
      </c>
    </row>
    <row r="21" spans="1:25" ht="15.75" x14ac:dyDescent="0.2">
      <c r="A21" s="35">
        <f t="shared" si="0"/>
        <v>44175</v>
      </c>
      <c r="B21" s="36">
        <f>SUMIFS(СВЦЭМ!$D$33:$D$776,СВЦЭМ!$A$33:$A$776,$A21,СВЦЭМ!$B$33:$B$776,B$11)+'СЕТ СН'!$F$14+СВЦЭМ!$D$10+'СЕТ СН'!$F$8*'СЕТ СН'!$F$9-'СЕТ СН'!$F$26</f>
        <v>1163.4226980200001</v>
      </c>
      <c r="C21" s="36">
        <f>SUMIFS(СВЦЭМ!$D$33:$D$776,СВЦЭМ!$A$33:$A$776,$A21,СВЦЭМ!$B$33:$B$776,C$11)+'СЕТ СН'!$F$14+СВЦЭМ!$D$10+'СЕТ СН'!$F$8*'СЕТ СН'!$F$9-'СЕТ СН'!$F$26</f>
        <v>1223.76307045</v>
      </c>
      <c r="D21" s="36">
        <f>SUMIFS(СВЦЭМ!$D$33:$D$776,СВЦЭМ!$A$33:$A$776,$A21,СВЦЭМ!$B$33:$B$776,D$11)+'СЕТ СН'!$F$14+СВЦЭМ!$D$10+'СЕТ СН'!$F$8*'СЕТ СН'!$F$9-'СЕТ СН'!$F$26</f>
        <v>1237.0905092999999</v>
      </c>
      <c r="E21" s="36">
        <f>SUMIFS(СВЦЭМ!$D$33:$D$776,СВЦЭМ!$A$33:$A$776,$A21,СВЦЭМ!$B$33:$B$776,E$11)+'СЕТ СН'!$F$14+СВЦЭМ!$D$10+'СЕТ СН'!$F$8*'СЕТ СН'!$F$9-'СЕТ СН'!$F$26</f>
        <v>1239.6476585099999</v>
      </c>
      <c r="F21" s="36">
        <f>SUMIFS(СВЦЭМ!$D$33:$D$776,СВЦЭМ!$A$33:$A$776,$A21,СВЦЭМ!$B$33:$B$776,F$11)+'СЕТ СН'!$F$14+СВЦЭМ!$D$10+'СЕТ СН'!$F$8*'СЕТ СН'!$F$9-'СЕТ СН'!$F$26</f>
        <v>1242.9096241</v>
      </c>
      <c r="G21" s="36">
        <f>SUMIFS(СВЦЭМ!$D$33:$D$776,СВЦЭМ!$A$33:$A$776,$A21,СВЦЭМ!$B$33:$B$776,G$11)+'СЕТ СН'!$F$14+СВЦЭМ!$D$10+'СЕТ СН'!$F$8*'СЕТ СН'!$F$9-'СЕТ СН'!$F$26</f>
        <v>1226.1907371699999</v>
      </c>
      <c r="H21" s="36">
        <f>SUMIFS(СВЦЭМ!$D$33:$D$776,СВЦЭМ!$A$33:$A$776,$A21,СВЦЭМ!$B$33:$B$776,H$11)+'СЕТ СН'!$F$14+СВЦЭМ!$D$10+'СЕТ СН'!$F$8*'СЕТ СН'!$F$9-'СЕТ СН'!$F$26</f>
        <v>1194.36108982</v>
      </c>
      <c r="I21" s="36">
        <f>SUMIFS(СВЦЭМ!$D$33:$D$776,СВЦЭМ!$A$33:$A$776,$A21,СВЦЭМ!$B$33:$B$776,I$11)+'СЕТ СН'!$F$14+СВЦЭМ!$D$10+'СЕТ СН'!$F$8*'СЕТ СН'!$F$9-'СЕТ СН'!$F$26</f>
        <v>1126.4673717200001</v>
      </c>
      <c r="J21" s="36">
        <f>SUMIFS(СВЦЭМ!$D$33:$D$776,СВЦЭМ!$A$33:$A$776,$A21,СВЦЭМ!$B$33:$B$776,J$11)+'СЕТ СН'!$F$14+СВЦЭМ!$D$10+'СЕТ СН'!$F$8*'СЕТ СН'!$F$9-'СЕТ СН'!$F$26</f>
        <v>1079.7706271500001</v>
      </c>
      <c r="K21" s="36">
        <f>SUMIFS(СВЦЭМ!$D$33:$D$776,СВЦЭМ!$A$33:$A$776,$A21,СВЦЭМ!$B$33:$B$776,K$11)+'СЕТ СН'!$F$14+СВЦЭМ!$D$10+'СЕТ СН'!$F$8*'СЕТ СН'!$F$9-'СЕТ СН'!$F$26</f>
        <v>1064.59797228</v>
      </c>
      <c r="L21" s="36">
        <f>SUMIFS(СВЦЭМ!$D$33:$D$776,СВЦЭМ!$A$33:$A$776,$A21,СВЦЭМ!$B$33:$B$776,L$11)+'СЕТ СН'!$F$14+СВЦЭМ!$D$10+'СЕТ СН'!$F$8*'СЕТ СН'!$F$9-'СЕТ СН'!$F$26</f>
        <v>1061.7055107000001</v>
      </c>
      <c r="M21" s="36">
        <f>SUMIFS(СВЦЭМ!$D$33:$D$776,СВЦЭМ!$A$33:$A$776,$A21,СВЦЭМ!$B$33:$B$776,M$11)+'СЕТ СН'!$F$14+СВЦЭМ!$D$10+'СЕТ СН'!$F$8*'СЕТ СН'!$F$9-'СЕТ СН'!$F$26</f>
        <v>1060.3187642099999</v>
      </c>
      <c r="N21" s="36">
        <f>SUMIFS(СВЦЭМ!$D$33:$D$776,СВЦЭМ!$A$33:$A$776,$A21,СВЦЭМ!$B$33:$B$776,N$11)+'СЕТ СН'!$F$14+СВЦЭМ!$D$10+'СЕТ СН'!$F$8*'СЕТ СН'!$F$9-'СЕТ СН'!$F$26</f>
        <v>1073.7319017899999</v>
      </c>
      <c r="O21" s="36">
        <f>SUMIFS(СВЦЭМ!$D$33:$D$776,СВЦЭМ!$A$33:$A$776,$A21,СВЦЭМ!$B$33:$B$776,O$11)+'СЕТ СН'!$F$14+СВЦЭМ!$D$10+'СЕТ СН'!$F$8*'СЕТ СН'!$F$9-'СЕТ СН'!$F$26</f>
        <v>1110.7847616900001</v>
      </c>
      <c r="P21" s="36">
        <f>SUMIFS(СВЦЭМ!$D$33:$D$776,СВЦЭМ!$A$33:$A$776,$A21,СВЦЭМ!$B$33:$B$776,P$11)+'СЕТ СН'!$F$14+СВЦЭМ!$D$10+'СЕТ СН'!$F$8*'СЕТ СН'!$F$9-'СЕТ СН'!$F$26</f>
        <v>1132.52310547</v>
      </c>
      <c r="Q21" s="36">
        <f>SUMIFS(СВЦЭМ!$D$33:$D$776,СВЦЭМ!$A$33:$A$776,$A21,СВЦЭМ!$B$33:$B$776,Q$11)+'СЕТ СН'!$F$14+СВЦЭМ!$D$10+'СЕТ СН'!$F$8*'СЕТ СН'!$F$9-'СЕТ СН'!$F$26</f>
        <v>1139.6127238199999</v>
      </c>
      <c r="R21" s="36">
        <f>SUMIFS(СВЦЭМ!$D$33:$D$776,СВЦЭМ!$A$33:$A$776,$A21,СВЦЭМ!$B$33:$B$776,R$11)+'СЕТ СН'!$F$14+СВЦЭМ!$D$10+'СЕТ СН'!$F$8*'СЕТ СН'!$F$9-'СЕТ СН'!$F$26</f>
        <v>1107.3858174100001</v>
      </c>
      <c r="S21" s="36">
        <f>SUMIFS(СВЦЭМ!$D$33:$D$776,СВЦЭМ!$A$33:$A$776,$A21,СВЦЭМ!$B$33:$B$776,S$11)+'СЕТ СН'!$F$14+СВЦЭМ!$D$10+'СЕТ СН'!$F$8*'СЕТ СН'!$F$9-'СЕТ СН'!$F$26</f>
        <v>1076.8595141400001</v>
      </c>
      <c r="T21" s="36">
        <f>SUMIFS(СВЦЭМ!$D$33:$D$776,СВЦЭМ!$A$33:$A$776,$A21,СВЦЭМ!$B$33:$B$776,T$11)+'СЕТ СН'!$F$14+СВЦЭМ!$D$10+'СЕТ СН'!$F$8*'СЕТ СН'!$F$9-'СЕТ СН'!$F$26</f>
        <v>1071.6956279400001</v>
      </c>
      <c r="U21" s="36">
        <f>SUMIFS(СВЦЭМ!$D$33:$D$776,СВЦЭМ!$A$33:$A$776,$A21,СВЦЭМ!$B$33:$B$776,U$11)+'СЕТ СН'!$F$14+СВЦЭМ!$D$10+'СЕТ СН'!$F$8*'СЕТ СН'!$F$9-'СЕТ СН'!$F$26</f>
        <v>1070.87115793</v>
      </c>
      <c r="V21" s="36">
        <f>SUMIFS(СВЦЭМ!$D$33:$D$776,СВЦЭМ!$A$33:$A$776,$A21,СВЦЭМ!$B$33:$B$776,V$11)+'СЕТ СН'!$F$14+СВЦЭМ!$D$10+'СЕТ СН'!$F$8*'СЕТ СН'!$F$9-'СЕТ СН'!$F$26</f>
        <v>1075.04608611</v>
      </c>
      <c r="W21" s="36">
        <f>SUMIFS(СВЦЭМ!$D$33:$D$776,СВЦЭМ!$A$33:$A$776,$A21,СВЦЭМ!$B$33:$B$776,W$11)+'СЕТ СН'!$F$14+СВЦЭМ!$D$10+'СЕТ СН'!$F$8*'СЕТ СН'!$F$9-'СЕТ СН'!$F$26</f>
        <v>1083.1979657500001</v>
      </c>
      <c r="X21" s="36">
        <f>SUMIFS(СВЦЭМ!$D$33:$D$776,СВЦЭМ!$A$33:$A$776,$A21,СВЦЭМ!$B$33:$B$776,X$11)+'СЕТ СН'!$F$14+СВЦЭМ!$D$10+'СЕТ СН'!$F$8*'СЕТ СН'!$F$9-'СЕТ СН'!$F$26</f>
        <v>1082.5181342000001</v>
      </c>
      <c r="Y21" s="36">
        <f>SUMIFS(СВЦЭМ!$D$33:$D$776,СВЦЭМ!$A$33:$A$776,$A21,СВЦЭМ!$B$33:$B$776,Y$11)+'СЕТ СН'!$F$14+СВЦЭМ!$D$10+'СЕТ СН'!$F$8*'СЕТ СН'!$F$9-'СЕТ СН'!$F$26</f>
        <v>1099.8411048400001</v>
      </c>
    </row>
    <row r="22" spans="1:25" ht="15.75" x14ac:dyDescent="0.2">
      <c r="A22" s="35">
        <f t="shared" si="0"/>
        <v>44176</v>
      </c>
      <c r="B22" s="36">
        <f>SUMIFS(СВЦЭМ!$D$33:$D$776,СВЦЭМ!$A$33:$A$776,$A22,СВЦЭМ!$B$33:$B$776,B$11)+'СЕТ СН'!$F$14+СВЦЭМ!$D$10+'СЕТ СН'!$F$8*'СЕТ СН'!$F$9-'СЕТ СН'!$F$26</f>
        <v>1124.56435182</v>
      </c>
      <c r="C22" s="36">
        <f>SUMIFS(СВЦЭМ!$D$33:$D$776,СВЦЭМ!$A$33:$A$776,$A22,СВЦЭМ!$B$33:$B$776,C$11)+'СЕТ СН'!$F$14+СВЦЭМ!$D$10+'СЕТ СН'!$F$8*'СЕТ СН'!$F$9-'СЕТ СН'!$F$26</f>
        <v>1183.98973624</v>
      </c>
      <c r="D22" s="36">
        <f>SUMIFS(СВЦЭМ!$D$33:$D$776,СВЦЭМ!$A$33:$A$776,$A22,СВЦЭМ!$B$33:$B$776,D$11)+'СЕТ СН'!$F$14+СВЦЭМ!$D$10+'СЕТ СН'!$F$8*'СЕТ СН'!$F$9-'СЕТ СН'!$F$26</f>
        <v>1198.26305619</v>
      </c>
      <c r="E22" s="36">
        <f>SUMIFS(СВЦЭМ!$D$33:$D$776,СВЦЭМ!$A$33:$A$776,$A22,СВЦЭМ!$B$33:$B$776,E$11)+'СЕТ СН'!$F$14+СВЦЭМ!$D$10+'СЕТ СН'!$F$8*'СЕТ СН'!$F$9-'СЕТ СН'!$F$26</f>
        <v>1199.6110748699998</v>
      </c>
      <c r="F22" s="36">
        <f>SUMIFS(СВЦЭМ!$D$33:$D$776,СВЦЭМ!$A$33:$A$776,$A22,СВЦЭМ!$B$33:$B$776,F$11)+'СЕТ СН'!$F$14+СВЦЭМ!$D$10+'СЕТ СН'!$F$8*'СЕТ СН'!$F$9-'СЕТ СН'!$F$26</f>
        <v>1202.7172833099999</v>
      </c>
      <c r="G22" s="36">
        <f>SUMIFS(СВЦЭМ!$D$33:$D$776,СВЦЭМ!$A$33:$A$776,$A22,СВЦЭМ!$B$33:$B$776,G$11)+'СЕТ СН'!$F$14+СВЦЭМ!$D$10+'СЕТ СН'!$F$8*'СЕТ СН'!$F$9-'СЕТ СН'!$F$26</f>
        <v>1185.22305534</v>
      </c>
      <c r="H22" s="36">
        <f>SUMIFS(СВЦЭМ!$D$33:$D$776,СВЦЭМ!$A$33:$A$776,$A22,СВЦЭМ!$B$33:$B$776,H$11)+'СЕТ СН'!$F$14+СВЦЭМ!$D$10+'СЕТ СН'!$F$8*'СЕТ СН'!$F$9-'СЕТ СН'!$F$26</f>
        <v>1160.6246569499999</v>
      </c>
      <c r="I22" s="36">
        <f>SUMIFS(СВЦЭМ!$D$33:$D$776,СВЦЭМ!$A$33:$A$776,$A22,СВЦЭМ!$B$33:$B$776,I$11)+'СЕТ СН'!$F$14+СВЦЭМ!$D$10+'СЕТ СН'!$F$8*'СЕТ СН'!$F$9-'СЕТ СН'!$F$26</f>
        <v>1114.13835743</v>
      </c>
      <c r="J22" s="36">
        <f>SUMIFS(СВЦЭМ!$D$33:$D$776,СВЦЭМ!$A$33:$A$776,$A22,СВЦЭМ!$B$33:$B$776,J$11)+'СЕТ СН'!$F$14+СВЦЭМ!$D$10+'СЕТ СН'!$F$8*'СЕТ СН'!$F$9-'СЕТ СН'!$F$26</f>
        <v>1069.1296480000001</v>
      </c>
      <c r="K22" s="36">
        <f>SUMIFS(СВЦЭМ!$D$33:$D$776,СВЦЭМ!$A$33:$A$776,$A22,СВЦЭМ!$B$33:$B$776,K$11)+'СЕТ СН'!$F$14+СВЦЭМ!$D$10+'СЕТ СН'!$F$8*'СЕТ СН'!$F$9-'СЕТ СН'!$F$26</f>
        <v>1055.2846737699999</v>
      </c>
      <c r="L22" s="36">
        <f>SUMIFS(СВЦЭМ!$D$33:$D$776,СВЦЭМ!$A$33:$A$776,$A22,СВЦЭМ!$B$33:$B$776,L$11)+'СЕТ СН'!$F$14+СВЦЭМ!$D$10+'СЕТ СН'!$F$8*'СЕТ СН'!$F$9-'СЕТ СН'!$F$26</f>
        <v>1052.83124696</v>
      </c>
      <c r="M22" s="36">
        <f>SUMIFS(СВЦЭМ!$D$33:$D$776,СВЦЭМ!$A$33:$A$776,$A22,СВЦЭМ!$B$33:$B$776,M$11)+'СЕТ СН'!$F$14+СВЦЭМ!$D$10+'СЕТ СН'!$F$8*'СЕТ СН'!$F$9-'СЕТ СН'!$F$26</f>
        <v>1051.1182217</v>
      </c>
      <c r="N22" s="36">
        <f>SUMIFS(СВЦЭМ!$D$33:$D$776,СВЦЭМ!$A$33:$A$776,$A22,СВЦЭМ!$B$33:$B$776,N$11)+'СЕТ СН'!$F$14+СВЦЭМ!$D$10+'СЕТ СН'!$F$8*'СЕТ СН'!$F$9-'СЕТ СН'!$F$26</f>
        <v>1049.87544157</v>
      </c>
      <c r="O22" s="36">
        <f>SUMIFS(СВЦЭМ!$D$33:$D$776,СВЦЭМ!$A$33:$A$776,$A22,СВЦЭМ!$B$33:$B$776,O$11)+'СЕТ СН'!$F$14+СВЦЭМ!$D$10+'СЕТ СН'!$F$8*'СЕТ СН'!$F$9-'СЕТ СН'!$F$26</f>
        <v>1091.7701759900001</v>
      </c>
      <c r="P22" s="36">
        <f>SUMIFS(СВЦЭМ!$D$33:$D$776,СВЦЭМ!$A$33:$A$776,$A22,СВЦЭМ!$B$33:$B$776,P$11)+'СЕТ СН'!$F$14+СВЦЭМ!$D$10+'СЕТ СН'!$F$8*'СЕТ СН'!$F$9-'СЕТ СН'!$F$26</f>
        <v>1114.23989054</v>
      </c>
      <c r="Q22" s="36">
        <f>SUMIFS(СВЦЭМ!$D$33:$D$776,СВЦЭМ!$A$33:$A$776,$A22,СВЦЭМ!$B$33:$B$776,Q$11)+'СЕТ СН'!$F$14+СВЦЭМ!$D$10+'СЕТ СН'!$F$8*'СЕТ СН'!$F$9-'СЕТ СН'!$F$26</f>
        <v>1117.64373387</v>
      </c>
      <c r="R22" s="36">
        <f>SUMIFS(СВЦЭМ!$D$33:$D$776,СВЦЭМ!$A$33:$A$776,$A22,СВЦЭМ!$B$33:$B$776,R$11)+'СЕТ СН'!$F$14+СВЦЭМ!$D$10+'СЕТ СН'!$F$8*'СЕТ СН'!$F$9-'СЕТ СН'!$F$26</f>
        <v>1093.22201049</v>
      </c>
      <c r="S22" s="36">
        <f>SUMIFS(СВЦЭМ!$D$33:$D$776,СВЦЭМ!$A$33:$A$776,$A22,СВЦЭМ!$B$33:$B$776,S$11)+'СЕТ СН'!$F$14+СВЦЭМ!$D$10+'СЕТ СН'!$F$8*'СЕТ СН'!$F$9-'СЕТ СН'!$F$26</f>
        <v>1059.13569876</v>
      </c>
      <c r="T22" s="36">
        <f>SUMIFS(СВЦЭМ!$D$33:$D$776,СВЦЭМ!$A$33:$A$776,$A22,СВЦЭМ!$B$33:$B$776,T$11)+'СЕТ СН'!$F$14+СВЦЭМ!$D$10+'СЕТ СН'!$F$8*'СЕТ СН'!$F$9-'СЕТ СН'!$F$26</f>
        <v>1048.9431359299999</v>
      </c>
      <c r="U22" s="36">
        <f>SUMIFS(СВЦЭМ!$D$33:$D$776,СВЦЭМ!$A$33:$A$776,$A22,СВЦЭМ!$B$33:$B$776,U$11)+'СЕТ СН'!$F$14+СВЦЭМ!$D$10+'СЕТ СН'!$F$8*'СЕТ СН'!$F$9-'СЕТ СН'!$F$26</f>
        <v>1041.15409847</v>
      </c>
      <c r="V22" s="36">
        <f>SUMIFS(СВЦЭМ!$D$33:$D$776,СВЦЭМ!$A$33:$A$776,$A22,СВЦЭМ!$B$33:$B$776,V$11)+'СЕТ СН'!$F$14+СВЦЭМ!$D$10+'СЕТ СН'!$F$8*'СЕТ СН'!$F$9-'СЕТ СН'!$F$26</f>
        <v>1051.6175931499999</v>
      </c>
      <c r="W22" s="36">
        <f>SUMIFS(СВЦЭМ!$D$33:$D$776,СВЦЭМ!$A$33:$A$776,$A22,СВЦЭМ!$B$33:$B$776,W$11)+'СЕТ СН'!$F$14+СВЦЭМ!$D$10+'СЕТ СН'!$F$8*'СЕТ СН'!$F$9-'СЕТ СН'!$F$26</f>
        <v>1057.97028146</v>
      </c>
      <c r="X22" s="36">
        <f>SUMIFS(СВЦЭМ!$D$33:$D$776,СВЦЭМ!$A$33:$A$776,$A22,СВЦЭМ!$B$33:$B$776,X$11)+'СЕТ СН'!$F$14+СВЦЭМ!$D$10+'СЕТ СН'!$F$8*'СЕТ СН'!$F$9-'СЕТ СН'!$F$26</f>
        <v>1067.1776087800001</v>
      </c>
      <c r="Y22" s="36">
        <f>SUMIFS(СВЦЭМ!$D$33:$D$776,СВЦЭМ!$A$33:$A$776,$A22,СВЦЭМ!$B$33:$B$776,Y$11)+'СЕТ СН'!$F$14+СВЦЭМ!$D$10+'СЕТ СН'!$F$8*'СЕТ СН'!$F$9-'СЕТ СН'!$F$26</f>
        <v>1087.0698149499999</v>
      </c>
    </row>
    <row r="23" spans="1:25" ht="15.75" x14ac:dyDescent="0.2">
      <c r="A23" s="35">
        <f t="shared" si="0"/>
        <v>44177</v>
      </c>
      <c r="B23" s="36">
        <f>SUMIFS(СВЦЭМ!$D$33:$D$776,СВЦЭМ!$A$33:$A$776,$A23,СВЦЭМ!$B$33:$B$776,B$11)+'СЕТ СН'!$F$14+СВЦЭМ!$D$10+'СЕТ СН'!$F$8*'СЕТ СН'!$F$9-'СЕТ СН'!$F$26</f>
        <v>1095.15755461</v>
      </c>
      <c r="C23" s="36">
        <f>SUMIFS(СВЦЭМ!$D$33:$D$776,СВЦЭМ!$A$33:$A$776,$A23,СВЦЭМ!$B$33:$B$776,C$11)+'СЕТ СН'!$F$14+СВЦЭМ!$D$10+'СЕТ СН'!$F$8*'СЕТ СН'!$F$9-'СЕТ СН'!$F$26</f>
        <v>1141.8461712999999</v>
      </c>
      <c r="D23" s="36">
        <f>SUMIFS(СВЦЭМ!$D$33:$D$776,СВЦЭМ!$A$33:$A$776,$A23,СВЦЭМ!$B$33:$B$776,D$11)+'СЕТ СН'!$F$14+СВЦЭМ!$D$10+'СЕТ СН'!$F$8*'СЕТ СН'!$F$9-'СЕТ СН'!$F$26</f>
        <v>1164.3784341099999</v>
      </c>
      <c r="E23" s="36">
        <f>SUMIFS(СВЦЭМ!$D$33:$D$776,СВЦЭМ!$A$33:$A$776,$A23,СВЦЭМ!$B$33:$B$776,E$11)+'СЕТ СН'!$F$14+СВЦЭМ!$D$10+'СЕТ СН'!$F$8*'СЕТ СН'!$F$9-'СЕТ СН'!$F$26</f>
        <v>1183.7142849699999</v>
      </c>
      <c r="F23" s="36">
        <f>SUMIFS(СВЦЭМ!$D$33:$D$776,СВЦЭМ!$A$33:$A$776,$A23,СВЦЭМ!$B$33:$B$776,F$11)+'СЕТ СН'!$F$14+СВЦЭМ!$D$10+'СЕТ СН'!$F$8*'СЕТ СН'!$F$9-'СЕТ СН'!$F$26</f>
        <v>1192.64433233</v>
      </c>
      <c r="G23" s="36">
        <f>SUMIFS(СВЦЭМ!$D$33:$D$776,СВЦЭМ!$A$33:$A$776,$A23,СВЦЭМ!$B$33:$B$776,G$11)+'СЕТ СН'!$F$14+СВЦЭМ!$D$10+'СЕТ СН'!$F$8*'СЕТ СН'!$F$9-'СЕТ СН'!$F$26</f>
        <v>1189.8230719600001</v>
      </c>
      <c r="H23" s="36">
        <f>SUMIFS(СВЦЭМ!$D$33:$D$776,СВЦЭМ!$A$33:$A$776,$A23,СВЦЭМ!$B$33:$B$776,H$11)+'СЕТ СН'!$F$14+СВЦЭМ!$D$10+'СЕТ СН'!$F$8*'СЕТ СН'!$F$9-'СЕТ СН'!$F$26</f>
        <v>1186.9689019299999</v>
      </c>
      <c r="I23" s="36">
        <f>SUMIFS(СВЦЭМ!$D$33:$D$776,СВЦЭМ!$A$33:$A$776,$A23,СВЦЭМ!$B$33:$B$776,I$11)+'СЕТ СН'!$F$14+СВЦЭМ!$D$10+'СЕТ СН'!$F$8*'СЕТ СН'!$F$9-'СЕТ СН'!$F$26</f>
        <v>1140.82843746</v>
      </c>
      <c r="J23" s="36">
        <f>SUMIFS(СВЦЭМ!$D$33:$D$776,СВЦЭМ!$A$33:$A$776,$A23,СВЦЭМ!$B$33:$B$776,J$11)+'СЕТ СН'!$F$14+СВЦЭМ!$D$10+'СЕТ СН'!$F$8*'СЕТ СН'!$F$9-'СЕТ СН'!$F$26</f>
        <v>1068.1026854700001</v>
      </c>
      <c r="K23" s="36">
        <f>SUMIFS(СВЦЭМ!$D$33:$D$776,СВЦЭМ!$A$33:$A$776,$A23,СВЦЭМ!$B$33:$B$776,K$11)+'СЕТ СН'!$F$14+СВЦЭМ!$D$10+'СЕТ СН'!$F$8*'СЕТ СН'!$F$9-'СЕТ СН'!$F$26</f>
        <v>1058.00201515</v>
      </c>
      <c r="L23" s="36">
        <f>SUMIFS(СВЦЭМ!$D$33:$D$776,СВЦЭМ!$A$33:$A$776,$A23,СВЦЭМ!$B$33:$B$776,L$11)+'СЕТ СН'!$F$14+СВЦЭМ!$D$10+'СЕТ СН'!$F$8*'СЕТ СН'!$F$9-'СЕТ СН'!$F$26</f>
        <v>1064.5558781699999</v>
      </c>
      <c r="M23" s="36">
        <f>SUMIFS(СВЦЭМ!$D$33:$D$776,СВЦЭМ!$A$33:$A$776,$A23,СВЦЭМ!$B$33:$B$776,M$11)+'СЕТ СН'!$F$14+СВЦЭМ!$D$10+'СЕТ СН'!$F$8*'СЕТ СН'!$F$9-'СЕТ СН'!$F$26</f>
        <v>1056.7397364400001</v>
      </c>
      <c r="N23" s="36">
        <f>SUMIFS(СВЦЭМ!$D$33:$D$776,СВЦЭМ!$A$33:$A$776,$A23,СВЦЭМ!$B$33:$B$776,N$11)+'СЕТ СН'!$F$14+СВЦЭМ!$D$10+'СЕТ СН'!$F$8*'СЕТ СН'!$F$9-'СЕТ СН'!$F$26</f>
        <v>1048.3568422600001</v>
      </c>
      <c r="O23" s="36">
        <f>SUMIFS(СВЦЭМ!$D$33:$D$776,СВЦЭМ!$A$33:$A$776,$A23,СВЦЭМ!$B$33:$B$776,O$11)+'СЕТ СН'!$F$14+СВЦЭМ!$D$10+'СЕТ СН'!$F$8*'СЕТ СН'!$F$9-'СЕТ СН'!$F$26</f>
        <v>1080.58476696</v>
      </c>
      <c r="P23" s="36">
        <f>SUMIFS(СВЦЭМ!$D$33:$D$776,СВЦЭМ!$A$33:$A$776,$A23,СВЦЭМ!$B$33:$B$776,P$11)+'СЕТ СН'!$F$14+СВЦЭМ!$D$10+'СЕТ СН'!$F$8*'СЕТ СН'!$F$9-'СЕТ СН'!$F$26</f>
        <v>1096.4854607500001</v>
      </c>
      <c r="Q23" s="36">
        <f>SUMIFS(СВЦЭМ!$D$33:$D$776,СВЦЭМ!$A$33:$A$776,$A23,СВЦЭМ!$B$33:$B$776,Q$11)+'СЕТ СН'!$F$14+СВЦЭМ!$D$10+'СЕТ СН'!$F$8*'СЕТ СН'!$F$9-'СЕТ СН'!$F$26</f>
        <v>1096.18221154</v>
      </c>
      <c r="R23" s="36">
        <f>SUMIFS(СВЦЭМ!$D$33:$D$776,СВЦЭМ!$A$33:$A$776,$A23,СВЦЭМ!$B$33:$B$776,R$11)+'СЕТ СН'!$F$14+СВЦЭМ!$D$10+'СЕТ СН'!$F$8*'СЕТ СН'!$F$9-'СЕТ СН'!$F$26</f>
        <v>1055.6012228300001</v>
      </c>
      <c r="S23" s="36">
        <f>SUMIFS(СВЦЭМ!$D$33:$D$776,СВЦЭМ!$A$33:$A$776,$A23,СВЦЭМ!$B$33:$B$776,S$11)+'СЕТ СН'!$F$14+СВЦЭМ!$D$10+'СЕТ СН'!$F$8*'СЕТ СН'!$F$9-'СЕТ СН'!$F$26</f>
        <v>1051.8441702299999</v>
      </c>
      <c r="T23" s="36">
        <f>SUMIFS(СВЦЭМ!$D$33:$D$776,СВЦЭМ!$A$33:$A$776,$A23,СВЦЭМ!$B$33:$B$776,T$11)+'СЕТ СН'!$F$14+СВЦЭМ!$D$10+'СЕТ СН'!$F$8*'СЕТ СН'!$F$9-'СЕТ СН'!$F$26</f>
        <v>1068.6475346300001</v>
      </c>
      <c r="U23" s="36">
        <f>SUMIFS(СВЦЭМ!$D$33:$D$776,СВЦЭМ!$A$33:$A$776,$A23,СВЦЭМ!$B$33:$B$776,U$11)+'СЕТ СН'!$F$14+СВЦЭМ!$D$10+'СЕТ СН'!$F$8*'СЕТ СН'!$F$9-'СЕТ СН'!$F$26</f>
        <v>1063.0443383700001</v>
      </c>
      <c r="V23" s="36">
        <f>SUMIFS(СВЦЭМ!$D$33:$D$776,СВЦЭМ!$A$33:$A$776,$A23,СВЦЭМ!$B$33:$B$776,V$11)+'СЕТ СН'!$F$14+СВЦЭМ!$D$10+'СЕТ СН'!$F$8*'СЕТ СН'!$F$9-'СЕТ СН'!$F$26</f>
        <v>1054.8836885400001</v>
      </c>
      <c r="W23" s="36">
        <f>SUMIFS(СВЦЭМ!$D$33:$D$776,СВЦЭМ!$A$33:$A$776,$A23,СВЦЭМ!$B$33:$B$776,W$11)+'СЕТ СН'!$F$14+СВЦЭМ!$D$10+'СЕТ СН'!$F$8*'СЕТ СН'!$F$9-'СЕТ СН'!$F$26</f>
        <v>1053.2790257300001</v>
      </c>
      <c r="X23" s="36">
        <f>SUMIFS(СВЦЭМ!$D$33:$D$776,СВЦЭМ!$A$33:$A$776,$A23,СВЦЭМ!$B$33:$B$776,X$11)+'СЕТ СН'!$F$14+СВЦЭМ!$D$10+'СЕТ СН'!$F$8*'СЕТ СН'!$F$9-'СЕТ СН'!$F$26</f>
        <v>1054.8272508</v>
      </c>
      <c r="Y23" s="36">
        <f>SUMIFS(СВЦЭМ!$D$33:$D$776,СВЦЭМ!$A$33:$A$776,$A23,СВЦЭМ!$B$33:$B$776,Y$11)+'СЕТ СН'!$F$14+СВЦЭМ!$D$10+'СЕТ СН'!$F$8*'СЕТ СН'!$F$9-'СЕТ СН'!$F$26</f>
        <v>1072.7896505000001</v>
      </c>
    </row>
    <row r="24" spans="1:25" ht="15.75" x14ac:dyDescent="0.2">
      <c r="A24" s="35">
        <f t="shared" si="0"/>
        <v>44178</v>
      </c>
      <c r="B24" s="36">
        <f>SUMIFS(СВЦЭМ!$D$33:$D$776,СВЦЭМ!$A$33:$A$776,$A24,СВЦЭМ!$B$33:$B$776,B$11)+'СЕТ СН'!$F$14+СВЦЭМ!$D$10+'СЕТ СН'!$F$8*'СЕТ СН'!$F$9-'СЕТ СН'!$F$26</f>
        <v>1124.6825605900001</v>
      </c>
      <c r="C24" s="36">
        <f>SUMIFS(СВЦЭМ!$D$33:$D$776,СВЦЭМ!$A$33:$A$776,$A24,СВЦЭМ!$B$33:$B$776,C$11)+'СЕТ СН'!$F$14+СВЦЭМ!$D$10+'СЕТ СН'!$F$8*'СЕТ СН'!$F$9-'СЕТ СН'!$F$26</f>
        <v>1178.1097856899999</v>
      </c>
      <c r="D24" s="36">
        <f>SUMIFS(СВЦЭМ!$D$33:$D$776,СВЦЭМ!$A$33:$A$776,$A24,СВЦЭМ!$B$33:$B$776,D$11)+'СЕТ СН'!$F$14+СВЦЭМ!$D$10+'СЕТ СН'!$F$8*'СЕТ СН'!$F$9-'СЕТ СН'!$F$26</f>
        <v>1197.1076709099998</v>
      </c>
      <c r="E24" s="36">
        <f>SUMIFS(СВЦЭМ!$D$33:$D$776,СВЦЭМ!$A$33:$A$776,$A24,СВЦЭМ!$B$33:$B$776,E$11)+'СЕТ СН'!$F$14+СВЦЭМ!$D$10+'СЕТ СН'!$F$8*'СЕТ СН'!$F$9-'СЕТ СН'!$F$26</f>
        <v>1206.1825760299998</v>
      </c>
      <c r="F24" s="36">
        <f>SUMIFS(СВЦЭМ!$D$33:$D$776,СВЦЭМ!$A$33:$A$776,$A24,СВЦЭМ!$B$33:$B$776,F$11)+'СЕТ СН'!$F$14+СВЦЭМ!$D$10+'СЕТ СН'!$F$8*'СЕТ СН'!$F$9-'СЕТ СН'!$F$26</f>
        <v>1205.51678545</v>
      </c>
      <c r="G24" s="36">
        <f>SUMIFS(СВЦЭМ!$D$33:$D$776,СВЦЭМ!$A$33:$A$776,$A24,СВЦЭМ!$B$33:$B$776,G$11)+'СЕТ СН'!$F$14+СВЦЭМ!$D$10+'СЕТ СН'!$F$8*'СЕТ СН'!$F$9-'СЕТ СН'!$F$26</f>
        <v>1200.34928896</v>
      </c>
      <c r="H24" s="36">
        <f>SUMIFS(СВЦЭМ!$D$33:$D$776,СВЦЭМ!$A$33:$A$776,$A24,СВЦЭМ!$B$33:$B$776,H$11)+'СЕТ СН'!$F$14+СВЦЭМ!$D$10+'СЕТ СН'!$F$8*'СЕТ СН'!$F$9-'СЕТ СН'!$F$26</f>
        <v>1180.5103875299999</v>
      </c>
      <c r="I24" s="36">
        <f>SUMIFS(СВЦЭМ!$D$33:$D$776,СВЦЭМ!$A$33:$A$776,$A24,СВЦЭМ!$B$33:$B$776,I$11)+'СЕТ СН'!$F$14+СВЦЭМ!$D$10+'СЕТ СН'!$F$8*'СЕТ СН'!$F$9-'СЕТ СН'!$F$26</f>
        <v>1124.96739146</v>
      </c>
      <c r="J24" s="36">
        <f>SUMIFS(СВЦЭМ!$D$33:$D$776,СВЦЭМ!$A$33:$A$776,$A24,СВЦЭМ!$B$33:$B$776,J$11)+'СЕТ СН'!$F$14+СВЦЭМ!$D$10+'СЕТ СН'!$F$8*'СЕТ СН'!$F$9-'СЕТ СН'!$F$26</f>
        <v>1066.93624634</v>
      </c>
      <c r="K24" s="36">
        <f>SUMIFS(СВЦЭМ!$D$33:$D$776,СВЦЭМ!$A$33:$A$776,$A24,СВЦЭМ!$B$33:$B$776,K$11)+'СЕТ СН'!$F$14+СВЦЭМ!$D$10+'СЕТ СН'!$F$8*'СЕТ СН'!$F$9-'СЕТ СН'!$F$26</f>
        <v>1040.4114216299999</v>
      </c>
      <c r="L24" s="36">
        <f>SUMIFS(СВЦЭМ!$D$33:$D$776,СВЦЭМ!$A$33:$A$776,$A24,СВЦЭМ!$B$33:$B$776,L$11)+'СЕТ СН'!$F$14+СВЦЭМ!$D$10+'СЕТ СН'!$F$8*'СЕТ СН'!$F$9-'СЕТ СН'!$F$26</f>
        <v>1050.3482269799999</v>
      </c>
      <c r="M24" s="36">
        <f>SUMIFS(СВЦЭМ!$D$33:$D$776,СВЦЭМ!$A$33:$A$776,$A24,СВЦЭМ!$B$33:$B$776,M$11)+'СЕТ СН'!$F$14+СВЦЭМ!$D$10+'СЕТ СН'!$F$8*'СЕТ СН'!$F$9-'СЕТ СН'!$F$26</f>
        <v>1049.61115331</v>
      </c>
      <c r="N24" s="36">
        <f>SUMIFS(СВЦЭМ!$D$33:$D$776,СВЦЭМ!$A$33:$A$776,$A24,СВЦЭМ!$B$33:$B$776,N$11)+'СЕТ СН'!$F$14+СВЦЭМ!$D$10+'СЕТ СН'!$F$8*'СЕТ СН'!$F$9-'СЕТ СН'!$F$26</f>
        <v>1042.06268813</v>
      </c>
      <c r="O24" s="36">
        <f>SUMIFS(СВЦЭМ!$D$33:$D$776,СВЦЭМ!$A$33:$A$776,$A24,СВЦЭМ!$B$33:$B$776,O$11)+'СЕТ СН'!$F$14+СВЦЭМ!$D$10+'СЕТ СН'!$F$8*'СЕТ СН'!$F$9-'СЕТ СН'!$F$26</f>
        <v>1082.74675245</v>
      </c>
      <c r="P24" s="36">
        <f>SUMIFS(СВЦЭМ!$D$33:$D$776,СВЦЭМ!$A$33:$A$776,$A24,СВЦЭМ!$B$33:$B$776,P$11)+'СЕТ СН'!$F$14+СВЦЭМ!$D$10+'СЕТ СН'!$F$8*'СЕТ СН'!$F$9-'СЕТ СН'!$F$26</f>
        <v>1102.0447399699999</v>
      </c>
      <c r="Q24" s="36">
        <f>SUMIFS(СВЦЭМ!$D$33:$D$776,СВЦЭМ!$A$33:$A$776,$A24,СВЦЭМ!$B$33:$B$776,Q$11)+'СЕТ СН'!$F$14+СВЦЭМ!$D$10+'СЕТ СН'!$F$8*'СЕТ СН'!$F$9-'СЕТ СН'!$F$26</f>
        <v>1113.10745815</v>
      </c>
      <c r="R24" s="36">
        <f>SUMIFS(СВЦЭМ!$D$33:$D$776,СВЦЭМ!$A$33:$A$776,$A24,СВЦЭМ!$B$33:$B$776,R$11)+'СЕТ СН'!$F$14+СВЦЭМ!$D$10+'СЕТ СН'!$F$8*'СЕТ СН'!$F$9-'СЕТ СН'!$F$26</f>
        <v>1061.75470903</v>
      </c>
      <c r="S24" s="36">
        <f>SUMIFS(СВЦЭМ!$D$33:$D$776,СВЦЭМ!$A$33:$A$776,$A24,СВЦЭМ!$B$33:$B$776,S$11)+'СЕТ СН'!$F$14+СВЦЭМ!$D$10+'СЕТ СН'!$F$8*'СЕТ СН'!$F$9-'СЕТ СН'!$F$26</f>
        <v>1044.4696199100001</v>
      </c>
      <c r="T24" s="36">
        <f>SUMIFS(СВЦЭМ!$D$33:$D$776,СВЦЭМ!$A$33:$A$776,$A24,СВЦЭМ!$B$33:$B$776,T$11)+'СЕТ СН'!$F$14+СВЦЭМ!$D$10+'СЕТ СН'!$F$8*'СЕТ СН'!$F$9-'СЕТ СН'!$F$26</f>
        <v>1052.4095705100001</v>
      </c>
      <c r="U24" s="36">
        <f>SUMIFS(СВЦЭМ!$D$33:$D$776,СВЦЭМ!$A$33:$A$776,$A24,СВЦЭМ!$B$33:$B$776,U$11)+'СЕТ СН'!$F$14+СВЦЭМ!$D$10+'СЕТ СН'!$F$8*'СЕТ СН'!$F$9-'СЕТ СН'!$F$26</f>
        <v>1051.6989000400001</v>
      </c>
      <c r="V24" s="36">
        <f>SUMIFS(СВЦЭМ!$D$33:$D$776,СВЦЭМ!$A$33:$A$776,$A24,СВЦЭМ!$B$33:$B$776,V$11)+'СЕТ СН'!$F$14+СВЦЭМ!$D$10+'СЕТ СН'!$F$8*'СЕТ СН'!$F$9-'СЕТ СН'!$F$26</f>
        <v>1055.38789475</v>
      </c>
      <c r="W24" s="36">
        <f>SUMIFS(СВЦЭМ!$D$33:$D$776,СВЦЭМ!$A$33:$A$776,$A24,СВЦЭМ!$B$33:$B$776,W$11)+'СЕТ СН'!$F$14+СВЦЭМ!$D$10+'СЕТ СН'!$F$8*'СЕТ СН'!$F$9-'СЕТ СН'!$F$26</f>
        <v>1054.04034959</v>
      </c>
      <c r="X24" s="36">
        <f>SUMIFS(СВЦЭМ!$D$33:$D$776,СВЦЭМ!$A$33:$A$776,$A24,СВЦЭМ!$B$33:$B$776,X$11)+'СЕТ СН'!$F$14+СВЦЭМ!$D$10+'СЕТ СН'!$F$8*'СЕТ СН'!$F$9-'СЕТ СН'!$F$26</f>
        <v>1045.1428094400001</v>
      </c>
      <c r="Y24" s="36">
        <f>SUMIFS(СВЦЭМ!$D$33:$D$776,СВЦЭМ!$A$33:$A$776,$A24,СВЦЭМ!$B$33:$B$776,Y$11)+'СЕТ СН'!$F$14+СВЦЭМ!$D$10+'СЕТ СН'!$F$8*'СЕТ СН'!$F$9-'СЕТ СН'!$F$26</f>
        <v>1037.3377578100001</v>
      </c>
    </row>
    <row r="25" spans="1:25" ht="15.75" x14ac:dyDescent="0.2">
      <c r="A25" s="35">
        <f t="shared" si="0"/>
        <v>44179</v>
      </c>
      <c r="B25" s="36">
        <f>SUMIFS(СВЦЭМ!$D$33:$D$776,СВЦЭМ!$A$33:$A$776,$A25,СВЦЭМ!$B$33:$B$776,B$11)+'СЕТ СН'!$F$14+СВЦЭМ!$D$10+'СЕТ СН'!$F$8*'СЕТ СН'!$F$9-'СЕТ СН'!$F$26</f>
        <v>1081.2909916799999</v>
      </c>
      <c r="C25" s="36">
        <f>SUMIFS(СВЦЭМ!$D$33:$D$776,СВЦЭМ!$A$33:$A$776,$A25,СВЦЭМ!$B$33:$B$776,C$11)+'СЕТ СН'!$F$14+СВЦЭМ!$D$10+'СЕТ СН'!$F$8*'СЕТ СН'!$F$9-'СЕТ СН'!$F$26</f>
        <v>1160.19844689</v>
      </c>
      <c r="D25" s="36">
        <f>SUMIFS(СВЦЭМ!$D$33:$D$776,СВЦЭМ!$A$33:$A$776,$A25,СВЦЭМ!$B$33:$B$776,D$11)+'СЕТ СН'!$F$14+СВЦЭМ!$D$10+'СЕТ СН'!$F$8*'СЕТ СН'!$F$9-'СЕТ СН'!$F$26</f>
        <v>1190.01831393</v>
      </c>
      <c r="E25" s="36">
        <f>SUMIFS(СВЦЭМ!$D$33:$D$776,СВЦЭМ!$A$33:$A$776,$A25,СВЦЭМ!$B$33:$B$776,E$11)+'СЕТ СН'!$F$14+СВЦЭМ!$D$10+'СЕТ СН'!$F$8*'СЕТ СН'!$F$9-'СЕТ СН'!$F$26</f>
        <v>1207.75520633</v>
      </c>
      <c r="F25" s="36">
        <f>SUMIFS(СВЦЭМ!$D$33:$D$776,СВЦЭМ!$A$33:$A$776,$A25,СВЦЭМ!$B$33:$B$776,F$11)+'СЕТ СН'!$F$14+СВЦЭМ!$D$10+'СЕТ СН'!$F$8*'СЕТ СН'!$F$9-'СЕТ СН'!$F$26</f>
        <v>1206.8161885</v>
      </c>
      <c r="G25" s="36">
        <f>SUMIFS(СВЦЭМ!$D$33:$D$776,СВЦЭМ!$A$33:$A$776,$A25,СВЦЭМ!$B$33:$B$776,G$11)+'СЕТ СН'!$F$14+СВЦЭМ!$D$10+'СЕТ СН'!$F$8*'СЕТ СН'!$F$9-'СЕТ СН'!$F$26</f>
        <v>1190.34604268</v>
      </c>
      <c r="H25" s="36">
        <f>SUMIFS(СВЦЭМ!$D$33:$D$776,СВЦЭМ!$A$33:$A$776,$A25,СВЦЭМ!$B$33:$B$776,H$11)+'СЕТ СН'!$F$14+СВЦЭМ!$D$10+'СЕТ СН'!$F$8*'СЕТ СН'!$F$9-'СЕТ СН'!$F$26</f>
        <v>1162.06283265</v>
      </c>
      <c r="I25" s="36">
        <f>SUMIFS(СВЦЭМ!$D$33:$D$776,СВЦЭМ!$A$33:$A$776,$A25,СВЦЭМ!$B$33:$B$776,I$11)+'СЕТ СН'!$F$14+СВЦЭМ!$D$10+'СЕТ СН'!$F$8*'СЕТ СН'!$F$9-'СЕТ СН'!$F$26</f>
        <v>1106.23287972</v>
      </c>
      <c r="J25" s="36">
        <f>SUMIFS(СВЦЭМ!$D$33:$D$776,СВЦЭМ!$A$33:$A$776,$A25,СВЦЭМ!$B$33:$B$776,J$11)+'СЕТ СН'!$F$14+СВЦЭМ!$D$10+'СЕТ СН'!$F$8*'СЕТ СН'!$F$9-'СЕТ СН'!$F$26</f>
        <v>1079.0792508700001</v>
      </c>
      <c r="K25" s="36">
        <f>SUMIFS(СВЦЭМ!$D$33:$D$776,СВЦЭМ!$A$33:$A$776,$A25,СВЦЭМ!$B$33:$B$776,K$11)+'СЕТ СН'!$F$14+СВЦЭМ!$D$10+'СЕТ СН'!$F$8*'СЕТ СН'!$F$9-'СЕТ СН'!$F$26</f>
        <v>1059.2494423800001</v>
      </c>
      <c r="L25" s="36">
        <f>SUMIFS(СВЦЭМ!$D$33:$D$776,СВЦЭМ!$A$33:$A$776,$A25,СВЦЭМ!$B$33:$B$776,L$11)+'СЕТ СН'!$F$14+СВЦЭМ!$D$10+'СЕТ СН'!$F$8*'СЕТ СН'!$F$9-'СЕТ СН'!$F$26</f>
        <v>1061.6381765599999</v>
      </c>
      <c r="M25" s="36">
        <f>SUMIFS(СВЦЭМ!$D$33:$D$776,СВЦЭМ!$A$33:$A$776,$A25,СВЦЭМ!$B$33:$B$776,M$11)+'СЕТ СН'!$F$14+СВЦЭМ!$D$10+'СЕТ СН'!$F$8*'СЕТ СН'!$F$9-'СЕТ СН'!$F$26</f>
        <v>1063.5656560499999</v>
      </c>
      <c r="N25" s="36">
        <f>SUMIFS(СВЦЭМ!$D$33:$D$776,СВЦЭМ!$A$33:$A$776,$A25,СВЦЭМ!$B$33:$B$776,N$11)+'СЕТ СН'!$F$14+СВЦЭМ!$D$10+'СЕТ СН'!$F$8*'СЕТ СН'!$F$9-'СЕТ СН'!$F$26</f>
        <v>1054.7500614099999</v>
      </c>
      <c r="O25" s="36">
        <f>SUMIFS(СВЦЭМ!$D$33:$D$776,СВЦЭМ!$A$33:$A$776,$A25,СВЦЭМ!$B$33:$B$776,O$11)+'СЕТ СН'!$F$14+СВЦЭМ!$D$10+'СЕТ СН'!$F$8*'СЕТ СН'!$F$9-'СЕТ СН'!$F$26</f>
        <v>1093.4867007600001</v>
      </c>
      <c r="P25" s="36">
        <f>SUMIFS(СВЦЭМ!$D$33:$D$776,СВЦЭМ!$A$33:$A$776,$A25,СВЦЭМ!$B$33:$B$776,P$11)+'СЕТ СН'!$F$14+СВЦЭМ!$D$10+'СЕТ СН'!$F$8*'СЕТ СН'!$F$9-'СЕТ СН'!$F$26</f>
        <v>1113.3698875499999</v>
      </c>
      <c r="Q25" s="36">
        <f>SUMIFS(СВЦЭМ!$D$33:$D$776,СВЦЭМ!$A$33:$A$776,$A25,СВЦЭМ!$B$33:$B$776,Q$11)+'СЕТ СН'!$F$14+СВЦЭМ!$D$10+'СЕТ СН'!$F$8*'СЕТ СН'!$F$9-'СЕТ СН'!$F$26</f>
        <v>1120.72323123</v>
      </c>
      <c r="R25" s="36">
        <f>SUMIFS(СВЦЭМ!$D$33:$D$776,СВЦЭМ!$A$33:$A$776,$A25,СВЦЭМ!$B$33:$B$776,R$11)+'СЕТ СН'!$F$14+СВЦЭМ!$D$10+'СЕТ СН'!$F$8*'СЕТ СН'!$F$9-'СЕТ СН'!$F$26</f>
        <v>1086.4972117499999</v>
      </c>
      <c r="S25" s="36">
        <f>SUMIFS(СВЦЭМ!$D$33:$D$776,СВЦЭМ!$A$33:$A$776,$A25,СВЦЭМ!$B$33:$B$776,S$11)+'СЕТ СН'!$F$14+СВЦЭМ!$D$10+'СЕТ СН'!$F$8*'СЕТ СН'!$F$9-'СЕТ СН'!$F$26</f>
        <v>1059.46368201</v>
      </c>
      <c r="T25" s="36">
        <f>SUMIFS(СВЦЭМ!$D$33:$D$776,СВЦЭМ!$A$33:$A$776,$A25,СВЦЭМ!$B$33:$B$776,T$11)+'СЕТ СН'!$F$14+СВЦЭМ!$D$10+'СЕТ СН'!$F$8*'СЕТ СН'!$F$9-'СЕТ СН'!$F$26</f>
        <v>1077.2523443</v>
      </c>
      <c r="U25" s="36">
        <f>SUMIFS(СВЦЭМ!$D$33:$D$776,СВЦЭМ!$A$33:$A$776,$A25,СВЦЭМ!$B$33:$B$776,U$11)+'СЕТ СН'!$F$14+СВЦЭМ!$D$10+'СЕТ СН'!$F$8*'СЕТ СН'!$F$9-'СЕТ СН'!$F$26</f>
        <v>1071.2986191499999</v>
      </c>
      <c r="V25" s="36">
        <f>SUMIFS(СВЦЭМ!$D$33:$D$776,СВЦЭМ!$A$33:$A$776,$A25,СВЦЭМ!$B$33:$B$776,V$11)+'СЕТ СН'!$F$14+СВЦЭМ!$D$10+'СЕТ СН'!$F$8*'СЕТ СН'!$F$9-'СЕТ СН'!$F$26</f>
        <v>1062.88455705</v>
      </c>
      <c r="W25" s="36">
        <f>SUMIFS(СВЦЭМ!$D$33:$D$776,СВЦЭМ!$A$33:$A$776,$A25,СВЦЭМ!$B$33:$B$776,W$11)+'СЕТ СН'!$F$14+СВЦЭМ!$D$10+'СЕТ СН'!$F$8*'СЕТ СН'!$F$9-'СЕТ СН'!$F$26</f>
        <v>1057.21919723</v>
      </c>
      <c r="X25" s="36">
        <f>SUMIFS(СВЦЭМ!$D$33:$D$776,СВЦЭМ!$A$33:$A$776,$A25,СВЦЭМ!$B$33:$B$776,X$11)+'СЕТ СН'!$F$14+СВЦЭМ!$D$10+'СЕТ СН'!$F$8*'СЕТ СН'!$F$9-'СЕТ СН'!$F$26</f>
        <v>1061.98333108</v>
      </c>
      <c r="Y25" s="36">
        <f>SUMIFS(СВЦЭМ!$D$33:$D$776,СВЦЭМ!$A$33:$A$776,$A25,СВЦЭМ!$B$33:$B$776,Y$11)+'СЕТ СН'!$F$14+СВЦЭМ!$D$10+'СЕТ СН'!$F$8*'СЕТ СН'!$F$9-'СЕТ СН'!$F$26</f>
        <v>1091.72048412</v>
      </c>
    </row>
    <row r="26" spans="1:25" ht="15.75" x14ac:dyDescent="0.2">
      <c r="A26" s="35">
        <f t="shared" si="0"/>
        <v>44180</v>
      </c>
      <c r="B26" s="36">
        <f>SUMIFS(СВЦЭМ!$D$33:$D$776,СВЦЭМ!$A$33:$A$776,$A26,СВЦЭМ!$B$33:$B$776,B$11)+'СЕТ СН'!$F$14+СВЦЭМ!$D$10+'СЕТ СН'!$F$8*'СЕТ СН'!$F$9-'СЕТ СН'!$F$26</f>
        <v>1163.45751898</v>
      </c>
      <c r="C26" s="36">
        <f>SUMIFS(СВЦЭМ!$D$33:$D$776,СВЦЭМ!$A$33:$A$776,$A26,СВЦЭМ!$B$33:$B$776,C$11)+'СЕТ СН'!$F$14+СВЦЭМ!$D$10+'СЕТ СН'!$F$8*'СЕТ СН'!$F$9-'СЕТ СН'!$F$26</f>
        <v>1212.9105355699999</v>
      </c>
      <c r="D26" s="36">
        <f>SUMIFS(СВЦЭМ!$D$33:$D$776,СВЦЭМ!$A$33:$A$776,$A26,СВЦЭМ!$B$33:$B$776,D$11)+'СЕТ СН'!$F$14+СВЦЭМ!$D$10+'СЕТ СН'!$F$8*'СЕТ СН'!$F$9-'СЕТ СН'!$F$26</f>
        <v>1218.4522146300001</v>
      </c>
      <c r="E26" s="36">
        <f>SUMIFS(СВЦЭМ!$D$33:$D$776,СВЦЭМ!$A$33:$A$776,$A26,СВЦЭМ!$B$33:$B$776,E$11)+'СЕТ СН'!$F$14+СВЦЭМ!$D$10+'СЕТ СН'!$F$8*'СЕТ СН'!$F$9-'СЕТ СН'!$F$26</f>
        <v>1222.2022804799999</v>
      </c>
      <c r="F26" s="36">
        <f>SUMIFS(СВЦЭМ!$D$33:$D$776,СВЦЭМ!$A$33:$A$776,$A26,СВЦЭМ!$B$33:$B$776,F$11)+'СЕТ СН'!$F$14+СВЦЭМ!$D$10+'СЕТ СН'!$F$8*'СЕТ СН'!$F$9-'СЕТ СН'!$F$26</f>
        <v>1211.6877793899998</v>
      </c>
      <c r="G26" s="36">
        <f>SUMIFS(СВЦЭМ!$D$33:$D$776,СВЦЭМ!$A$33:$A$776,$A26,СВЦЭМ!$B$33:$B$776,G$11)+'СЕТ СН'!$F$14+СВЦЭМ!$D$10+'СЕТ СН'!$F$8*'СЕТ СН'!$F$9-'СЕТ СН'!$F$26</f>
        <v>1177.4789980099999</v>
      </c>
      <c r="H26" s="36">
        <f>SUMIFS(СВЦЭМ!$D$33:$D$776,СВЦЭМ!$A$33:$A$776,$A26,СВЦЭМ!$B$33:$B$776,H$11)+'СЕТ СН'!$F$14+СВЦЭМ!$D$10+'СЕТ СН'!$F$8*'СЕТ СН'!$F$9-'СЕТ СН'!$F$26</f>
        <v>1134.86067422</v>
      </c>
      <c r="I26" s="36">
        <f>SUMIFS(СВЦЭМ!$D$33:$D$776,СВЦЭМ!$A$33:$A$776,$A26,СВЦЭМ!$B$33:$B$776,I$11)+'СЕТ СН'!$F$14+СВЦЭМ!$D$10+'СЕТ СН'!$F$8*'СЕТ СН'!$F$9-'СЕТ СН'!$F$26</f>
        <v>1095.9603020700001</v>
      </c>
      <c r="J26" s="36">
        <f>SUMIFS(СВЦЭМ!$D$33:$D$776,СВЦЭМ!$A$33:$A$776,$A26,СВЦЭМ!$B$33:$B$776,J$11)+'СЕТ СН'!$F$14+СВЦЭМ!$D$10+'СЕТ СН'!$F$8*'СЕТ СН'!$F$9-'СЕТ СН'!$F$26</f>
        <v>1070.41607028</v>
      </c>
      <c r="K26" s="36">
        <f>SUMIFS(СВЦЭМ!$D$33:$D$776,СВЦЭМ!$A$33:$A$776,$A26,СВЦЭМ!$B$33:$B$776,K$11)+'СЕТ СН'!$F$14+СВЦЭМ!$D$10+'СЕТ СН'!$F$8*'СЕТ СН'!$F$9-'СЕТ СН'!$F$26</f>
        <v>1045.72571122</v>
      </c>
      <c r="L26" s="36">
        <f>SUMIFS(СВЦЭМ!$D$33:$D$776,СВЦЭМ!$A$33:$A$776,$A26,СВЦЭМ!$B$33:$B$776,L$11)+'СЕТ СН'!$F$14+СВЦЭМ!$D$10+'СЕТ СН'!$F$8*'СЕТ СН'!$F$9-'СЕТ СН'!$F$26</f>
        <v>1047.5385415200001</v>
      </c>
      <c r="M26" s="36">
        <f>SUMIFS(СВЦЭМ!$D$33:$D$776,СВЦЭМ!$A$33:$A$776,$A26,СВЦЭМ!$B$33:$B$776,M$11)+'СЕТ СН'!$F$14+СВЦЭМ!$D$10+'СЕТ СН'!$F$8*'СЕТ СН'!$F$9-'СЕТ СН'!$F$26</f>
        <v>1055.0827986100001</v>
      </c>
      <c r="N26" s="36">
        <f>SUMIFS(СВЦЭМ!$D$33:$D$776,СВЦЭМ!$A$33:$A$776,$A26,СВЦЭМ!$B$33:$B$776,N$11)+'СЕТ СН'!$F$14+СВЦЭМ!$D$10+'СЕТ СН'!$F$8*'СЕТ СН'!$F$9-'СЕТ СН'!$F$26</f>
        <v>1065.9294639300001</v>
      </c>
      <c r="O26" s="36">
        <f>SUMIFS(СВЦЭМ!$D$33:$D$776,СВЦЭМ!$A$33:$A$776,$A26,СВЦЭМ!$B$33:$B$776,O$11)+'СЕТ СН'!$F$14+СВЦЭМ!$D$10+'СЕТ СН'!$F$8*'СЕТ СН'!$F$9-'СЕТ СН'!$F$26</f>
        <v>1115.09237828</v>
      </c>
      <c r="P26" s="36">
        <f>SUMIFS(СВЦЭМ!$D$33:$D$776,СВЦЭМ!$A$33:$A$776,$A26,СВЦЭМ!$B$33:$B$776,P$11)+'СЕТ СН'!$F$14+СВЦЭМ!$D$10+'СЕТ СН'!$F$8*'СЕТ СН'!$F$9-'СЕТ СН'!$F$26</f>
        <v>1130.45284995</v>
      </c>
      <c r="Q26" s="36">
        <f>SUMIFS(СВЦЭМ!$D$33:$D$776,СВЦЭМ!$A$33:$A$776,$A26,СВЦЭМ!$B$33:$B$776,Q$11)+'СЕТ СН'!$F$14+СВЦЭМ!$D$10+'СЕТ СН'!$F$8*'СЕТ СН'!$F$9-'СЕТ СН'!$F$26</f>
        <v>1131.4795633599999</v>
      </c>
      <c r="R26" s="36">
        <f>SUMIFS(СВЦЭМ!$D$33:$D$776,СВЦЭМ!$A$33:$A$776,$A26,СВЦЭМ!$B$33:$B$776,R$11)+'СЕТ СН'!$F$14+СВЦЭМ!$D$10+'СЕТ СН'!$F$8*'СЕТ СН'!$F$9-'СЕТ СН'!$F$26</f>
        <v>1087.9551295000001</v>
      </c>
      <c r="S26" s="36">
        <f>SUMIFS(СВЦЭМ!$D$33:$D$776,СВЦЭМ!$A$33:$A$776,$A26,СВЦЭМ!$B$33:$B$776,S$11)+'СЕТ СН'!$F$14+СВЦЭМ!$D$10+'СЕТ СН'!$F$8*'СЕТ СН'!$F$9-'СЕТ СН'!$F$26</f>
        <v>1059.7719182400001</v>
      </c>
      <c r="T26" s="36">
        <f>SUMIFS(СВЦЭМ!$D$33:$D$776,СВЦЭМ!$A$33:$A$776,$A26,СВЦЭМ!$B$33:$B$776,T$11)+'СЕТ СН'!$F$14+СВЦЭМ!$D$10+'СЕТ СН'!$F$8*'СЕТ СН'!$F$9-'СЕТ СН'!$F$26</f>
        <v>1050.4002468399999</v>
      </c>
      <c r="U26" s="36">
        <f>SUMIFS(СВЦЭМ!$D$33:$D$776,СВЦЭМ!$A$33:$A$776,$A26,СВЦЭМ!$B$33:$B$776,U$11)+'СЕТ СН'!$F$14+СВЦЭМ!$D$10+'СЕТ СН'!$F$8*'СЕТ СН'!$F$9-'СЕТ СН'!$F$26</f>
        <v>1055.6022839300001</v>
      </c>
      <c r="V26" s="36">
        <f>SUMIFS(СВЦЭМ!$D$33:$D$776,СВЦЭМ!$A$33:$A$776,$A26,СВЦЭМ!$B$33:$B$776,V$11)+'СЕТ СН'!$F$14+СВЦЭМ!$D$10+'СЕТ СН'!$F$8*'СЕТ СН'!$F$9-'СЕТ СН'!$F$26</f>
        <v>1028.80028649</v>
      </c>
      <c r="W26" s="36">
        <f>SUMIFS(СВЦЭМ!$D$33:$D$776,СВЦЭМ!$A$33:$A$776,$A26,СВЦЭМ!$B$33:$B$776,W$11)+'СЕТ СН'!$F$14+СВЦЭМ!$D$10+'СЕТ СН'!$F$8*'СЕТ СН'!$F$9-'СЕТ СН'!$F$26</f>
        <v>1053.7504474300001</v>
      </c>
      <c r="X26" s="36">
        <f>SUMIFS(СВЦЭМ!$D$33:$D$776,СВЦЭМ!$A$33:$A$776,$A26,СВЦЭМ!$B$33:$B$776,X$11)+'СЕТ СН'!$F$14+СВЦЭМ!$D$10+'СЕТ СН'!$F$8*'СЕТ СН'!$F$9-'СЕТ СН'!$F$26</f>
        <v>1053.1615880100001</v>
      </c>
      <c r="Y26" s="36">
        <f>SUMIFS(СВЦЭМ!$D$33:$D$776,СВЦЭМ!$A$33:$A$776,$A26,СВЦЭМ!$B$33:$B$776,Y$11)+'СЕТ СН'!$F$14+СВЦЭМ!$D$10+'СЕТ СН'!$F$8*'СЕТ СН'!$F$9-'СЕТ СН'!$F$26</f>
        <v>1067.8540256000001</v>
      </c>
    </row>
    <row r="27" spans="1:25" ht="15.75" x14ac:dyDescent="0.2">
      <c r="A27" s="35">
        <f t="shared" si="0"/>
        <v>44181</v>
      </c>
      <c r="B27" s="36">
        <f>SUMIFS(СВЦЭМ!$D$33:$D$776,СВЦЭМ!$A$33:$A$776,$A27,СВЦЭМ!$B$33:$B$776,B$11)+'СЕТ СН'!$F$14+СВЦЭМ!$D$10+'СЕТ СН'!$F$8*'СЕТ СН'!$F$9-'СЕТ СН'!$F$26</f>
        <v>1172.0771770700001</v>
      </c>
      <c r="C27" s="36">
        <f>SUMIFS(СВЦЭМ!$D$33:$D$776,СВЦЭМ!$A$33:$A$776,$A27,СВЦЭМ!$B$33:$B$776,C$11)+'СЕТ СН'!$F$14+СВЦЭМ!$D$10+'СЕТ СН'!$F$8*'СЕТ СН'!$F$9-'СЕТ СН'!$F$26</f>
        <v>1227.0103696399999</v>
      </c>
      <c r="D27" s="36">
        <f>SUMIFS(СВЦЭМ!$D$33:$D$776,СВЦЭМ!$A$33:$A$776,$A27,СВЦЭМ!$B$33:$B$776,D$11)+'СЕТ СН'!$F$14+СВЦЭМ!$D$10+'СЕТ СН'!$F$8*'СЕТ СН'!$F$9-'СЕТ СН'!$F$26</f>
        <v>1236.9860813099999</v>
      </c>
      <c r="E27" s="36">
        <f>SUMIFS(СВЦЭМ!$D$33:$D$776,СВЦЭМ!$A$33:$A$776,$A27,СВЦЭМ!$B$33:$B$776,E$11)+'СЕТ СН'!$F$14+СВЦЭМ!$D$10+'СЕТ СН'!$F$8*'СЕТ СН'!$F$9-'СЕТ СН'!$F$26</f>
        <v>1239.8301090099999</v>
      </c>
      <c r="F27" s="36">
        <f>SUMIFS(СВЦЭМ!$D$33:$D$776,СВЦЭМ!$A$33:$A$776,$A27,СВЦЭМ!$B$33:$B$776,F$11)+'СЕТ СН'!$F$14+СВЦЭМ!$D$10+'СЕТ СН'!$F$8*'СЕТ СН'!$F$9-'СЕТ СН'!$F$26</f>
        <v>1231.6392850899999</v>
      </c>
      <c r="G27" s="36">
        <f>SUMIFS(СВЦЭМ!$D$33:$D$776,СВЦЭМ!$A$33:$A$776,$A27,СВЦЭМ!$B$33:$B$776,G$11)+'СЕТ СН'!$F$14+СВЦЭМ!$D$10+'СЕТ СН'!$F$8*'СЕТ СН'!$F$9-'СЕТ СН'!$F$26</f>
        <v>1220.2611509999999</v>
      </c>
      <c r="H27" s="36">
        <f>SUMIFS(СВЦЭМ!$D$33:$D$776,СВЦЭМ!$A$33:$A$776,$A27,СВЦЭМ!$B$33:$B$776,H$11)+'СЕТ СН'!$F$14+СВЦЭМ!$D$10+'СЕТ СН'!$F$8*'СЕТ СН'!$F$9-'СЕТ СН'!$F$26</f>
        <v>1188.81221278</v>
      </c>
      <c r="I27" s="36">
        <f>SUMIFS(СВЦЭМ!$D$33:$D$776,СВЦЭМ!$A$33:$A$776,$A27,СВЦЭМ!$B$33:$B$776,I$11)+'СЕТ СН'!$F$14+СВЦЭМ!$D$10+'СЕТ СН'!$F$8*'СЕТ СН'!$F$9-'СЕТ СН'!$F$26</f>
        <v>1129.3398351600001</v>
      </c>
      <c r="J27" s="36">
        <f>SUMIFS(СВЦЭМ!$D$33:$D$776,СВЦЭМ!$A$33:$A$776,$A27,СВЦЭМ!$B$33:$B$776,J$11)+'СЕТ СН'!$F$14+СВЦЭМ!$D$10+'СЕТ СН'!$F$8*'СЕТ СН'!$F$9-'СЕТ СН'!$F$26</f>
        <v>1086.5744598900001</v>
      </c>
      <c r="K27" s="36">
        <f>SUMIFS(СВЦЭМ!$D$33:$D$776,СВЦЭМ!$A$33:$A$776,$A27,СВЦЭМ!$B$33:$B$776,K$11)+'СЕТ СН'!$F$14+СВЦЭМ!$D$10+'СЕТ СН'!$F$8*'СЕТ СН'!$F$9-'СЕТ СН'!$F$26</f>
        <v>1065.4826420900001</v>
      </c>
      <c r="L27" s="36">
        <f>SUMIFS(СВЦЭМ!$D$33:$D$776,СВЦЭМ!$A$33:$A$776,$A27,СВЦЭМ!$B$33:$B$776,L$11)+'СЕТ СН'!$F$14+СВЦЭМ!$D$10+'СЕТ СН'!$F$8*'СЕТ СН'!$F$9-'СЕТ СН'!$F$26</f>
        <v>1061.7974999200001</v>
      </c>
      <c r="M27" s="36">
        <f>SUMIFS(СВЦЭМ!$D$33:$D$776,СВЦЭМ!$A$33:$A$776,$A27,СВЦЭМ!$B$33:$B$776,M$11)+'СЕТ СН'!$F$14+СВЦЭМ!$D$10+'СЕТ СН'!$F$8*'СЕТ СН'!$F$9-'СЕТ СН'!$F$26</f>
        <v>1068.53153122</v>
      </c>
      <c r="N27" s="36">
        <f>SUMIFS(СВЦЭМ!$D$33:$D$776,СВЦЭМ!$A$33:$A$776,$A27,СВЦЭМ!$B$33:$B$776,N$11)+'СЕТ СН'!$F$14+СВЦЭМ!$D$10+'СЕТ СН'!$F$8*'СЕТ СН'!$F$9-'СЕТ СН'!$F$26</f>
        <v>1075.58779725</v>
      </c>
      <c r="O27" s="36">
        <f>SUMIFS(СВЦЭМ!$D$33:$D$776,СВЦЭМ!$A$33:$A$776,$A27,СВЦЭМ!$B$33:$B$776,O$11)+'СЕТ СН'!$F$14+СВЦЭМ!$D$10+'СЕТ СН'!$F$8*'СЕТ СН'!$F$9-'СЕТ СН'!$F$26</f>
        <v>1120.9897648399999</v>
      </c>
      <c r="P27" s="36">
        <f>SUMIFS(СВЦЭМ!$D$33:$D$776,СВЦЭМ!$A$33:$A$776,$A27,СВЦЭМ!$B$33:$B$776,P$11)+'СЕТ СН'!$F$14+СВЦЭМ!$D$10+'СЕТ СН'!$F$8*'СЕТ СН'!$F$9-'СЕТ СН'!$F$26</f>
        <v>1138.5288743900001</v>
      </c>
      <c r="Q27" s="36">
        <f>SUMIFS(СВЦЭМ!$D$33:$D$776,СВЦЭМ!$A$33:$A$776,$A27,СВЦЭМ!$B$33:$B$776,Q$11)+'СЕТ СН'!$F$14+СВЦЭМ!$D$10+'СЕТ СН'!$F$8*'СЕТ СН'!$F$9-'СЕТ СН'!$F$26</f>
        <v>1145.64696536</v>
      </c>
      <c r="R27" s="36">
        <f>SUMIFS(СВЦЭМ!$D$33:$D$776,СВЦЭМ!$A$33:$A$776,$A27,СВЦЭМ!$B$33:$B$776,R$11)+'СЕТ СН'!$F$14+СВЦЭМ!$D$10+'СЕТ СН'!$F$8*'СЕТ СН'!$F$9-'СЕТ СН'!$F$26</f>
        <v>1109.5613151</v>
      </c>
      <c r="S27" s="36">
        <f>SUMIFS(СВЦЭМ!$D$33:$D$776,СВЦЭМ!$A$33:$A$776,$A27,СВЦЭМ!$B$33:$B$776,S$11)+'СЕТ СН'!$F$14+СВЦЭМ!$D$10+'СЕТ СН'!$F$8*'СЕТ СН'!$F$9-'СЕТ СН'!$F$26</f>
        <v>1081.7478743300001</v>
      </c>
      <c r="T27" s="36">
        <f>SUMIFS(СВЦЭМ!$D$33:$D$776,СВЦЭМ!$A$33:$A$776,$A27,СВЦЭМ!$B$33:$B$776,T$11)+'СЕТ СН'!$F$14+СВЦЭМ!$D$10+'СЕТ СН'!$F$8*'СЕТ СН'!$F$9-'СЕТ СН'!$F$26</f>
        <v>1061.06753688</v>
      </c>
      <c r="U27" s="36">
        <f>SUMIFS(СВЦЭМ!$D$33:$D$776,СВЦЭМ!$A$33:$A$776,$A27,СВЦЭМ!$B$33:$B$776,U$11)+'СЕТ СН'!$F$14+СВЦЭМ!$D$10+'СЕТ СН'!$F$8*'СЕТ СН'!$F$9-'СЕТ СН'!$F$26</f>
        <v>1063.9514448699999</v>
      </c>
      <c r="V27" s="36">
        <f>SUMIFS(СВЦЭМ!$D$33:$D$776,СВЦЭМ!$A$33:$A$776,$A27,СВЦЭМ!$B$33:$B$776,V$11)+'СЕТ СН'!$F$14+СВЦЭМ!$D$10+'СЕТ СН'!$F$8*'СЕТ СН'!$F$9-'СЕТ СН'!$F$26</f>
        <v>1076.0183376699999</v>
      </c>
      <c r="W27" s="36">
        <f>SUMIFS(СВЦЭМ!$D$33:$D$776,СВЦЭМ!$A$33:$A$776,$A27,СВЦЭМ!$B$33:$B$776,W$11)+'СЕТ СН'!$F$14+СВЦЭМ!$D$10+'СЕТ СН'!$F$8*'СЕТ СН'!$F$9-'СЕТ СН'!$F$26</f>
        <v>1089.4925607099999</v>
      </c>
      <c r="X27" s="36">
        <f>SUMIFS(СВЦЭМ!$D$33:$D$776,СВЦЭМ!$A$33:$A$776,$A27,СВЦЭМ!$B$33:$B$776,X$11)+'СЕТ СН'!$F$14+СВЦЭМ!$D$10+'СЕТ СН'!$F$8*'СЕТ СН'!$F$9-'СЕТ СН'!$F$26</f>
        <v>1111.3703079100001</v>
      </c>
      <c r="Y27" s="36">
        <f>SUMIFS(СВЦЭМ!$D$33:$D$776,СВЦЭМ!$A$33:$A$776,$A27,СВЦЭМ!$B$33:$B$776,Y$11)+'СЕТ СН'!$F$14+СВЦЭМ!$D$10+'СЕТ СН'!$F$8*'СЕТ СН'!$F$9-'СЕТ СН'!$F$26</f>
        <v>1130.2301463399999</v>
      </c>
    </row>
    <row r="28" spans="1:25" ht="15.75" x14ac:dyDescent="0.2">
      <c r="A28" s="35">
        <f t="shared" si="0"/>
        <v>44182</v>
      </c>
      <c r="B28" s="36">
        <f>SUMIFS(СВЦЭМ!$D$33:$D$776,СВЦЭМ!$A$33:$A$776,$A28,СВЦЭМ!$B$33:$B$776,B$11)+'СЕТ СН'!$F$14+СВЦЭМ!$D$10+'СЕТ СН'!$F$8*'СЕТ СН'!$F$9-'СЕТ СН'!$F$26</f>
        <v>1178.2993966099998</v>
      </c>
      <c r="C28" s="36">
        <f>SUMIFS(СВЦЭМ!$D$33:$D$776,СВЦЭМ!$A$33:$A$776,$A28,СВЦЭМ!$B$33:$B$776,C$11)+'СЕТ СН'!$F$14+СВЦЭМ!$D$10+'СЕТ СН'!$F$8*'СЕТ СН'!$F$9-'СЕТ СН'!$F$26</f>
        <v>1232.9791353099999</v>
      </c>
      <c r="D28" s="36">
        <f>SUMIFS(СВЦЭМ!$D$33:$D$776,СВЦЭМ!$A$33:$A$776,$A28,СВЦЭМ!$B$33:$B$776,D$11)+'СЕТ СН'!$F$14+СВЦЭМ!$D$10+'СЕТ СН'!$F$8*'СЕТ СН'!$F$9-'СЕТ СН'!$F$26</f>
        <v>1240.53479767</v>
      </c>
      <c r="E28" s="36">
        <f>SUMIFS(СВЦЭМ!$D$33:$D$776,СВЦЭМ!$A$33:$A$776,$A28,СВЦЭМ!$B$33:$B$776,E$11)+'СЕТ СН'!$F$14+СВЦЭМ!$D$10+'СЕТ СН'!$F$8*'СЕТ СН'!$F$9-'СЕТ СН'!$F$26</f>
        <v>1245.26523664</v>
      </c>
      <c r="F28" s="36">
        <f>SUMIFS(СВЦЭМ!$D$33:$D$776,СВЦЭМ!$A$33:$A$776,$A28,СВЦЭМ!$B$33:$B$776,F$11)+'СЕТ СН'!$F$14+СВЦЭМ!$D$10+'СЕТ СН'!$F$8*'СЕТ СН'!$F$9-'СЕТ СН'!$F$26</f>
        <v>1234.1270594499999</v>
      </c>
      <c r="G28" s="36">
        <f>SUMIFS(СВЦЭМ!$D$33:$D$776,СВЦЭМ!$A$33:$A$776,$A28,СВЦЭМ!$B$33:$B$776,G$11)+'СЕТ СН'!$F$14+СВЦЭМ!$D$10+'СЕТ СН'!$F$8*'СЕТ СН'!$F$9-'СЕТ СН'!$F$26</f>
        <v>1221.7438729099999</v>
      </c>
      <c r="H28" s="36">
        <f>SUMIFS(СВЦЭМ!$D$33:$D$776,СВЦЭМ!$A$33:$A$776,$A28,СВЦЭМ!$B$33:$B$776,H$11)+'СЕТ СН'!$F$14+СВЦЭМ!$D$10+'СЕТ СН'!$F$8*'СЕТ СН'!$F$9-'СЕТ СН'!$F$26</f>
        <v>1189.60799155</v>
      </c>
      <c r="I28" s="36">
        <f>SUMIFS(СВЦЭМ!$D$33:$D$776,СВЦЭМ!$A$33:$A$776,$A28,СВЦЭМ!$B$33:$B$776,I$11)+'СЕТ СН'!$F$14+СВЦЭМ!$D$10+'СЕТ СН'!$F$8*'СЕТ СН'!$F$9-'СЕТ СН'!$F$26</f>
        <v>1142.9374800400001</v>
      </c>
      <c r="J28" s="36">
        <f>SUMIFS(СВЦЭМ!$D$33:$D$776,СВЦЭМ!$A$33:$A$776,$A28,СВЦЭМ!$B$33:$B$776,J$11)+'СЕТ СН'!$F$14+СВЦЭМ!$D$10+'СЕТ СН'!$F$8*'СЕТ СН'!$F$9-'СЕТ СН'!$F$26</f>
        <v>1093.8151863200001</v>
      </c>
      <c r="K28" s="36">
        <f>SUMIFS(СВЦЭМ!$D$33:$D$776,СВЦЭМ!$A$33:$A$776,$A28,СВЦЭМ!$B$33:$B$776,K$11)+'СЕТ СН'!$F$14+СВЦЭМ!$D$10+'СЕТ СН'!$F$8*'СЕТ СН'!$F$9-'СЕТ СН'!$F$26</f>
        <v>1065.1478698400001</v>
      </c>
      <c r="L28" s="36">
        <f>SUMIFS(СВЦЭМ!$D$33:$D$776,СВЦЭМ!$A$33:$A$776,$A28,СВЦЭМ!$B$33:$B$776,L$11)+'СЕТ СН'!$F$14+СВЦЭМ!$D$10+'СЕТ СН'!$F$8*'СЕТ СН'!$F$9-'СЕТ СН'!$F$26</f>
        <v>1064.4938179200001</v>
      </c>
      <c r="M28" s="36">
        <f>SUMIFS(СВЦЭМ!$D$33:$D$776,СВЦЭМ!$A$33:$A$776,$A28,СВЦЭМ!$B$33:$B$776,M$11)+'СЕТ СН'!$F$14+СВЦЭМ!$D$10+'СЕТ СН'!$F$8*'СЕТ СН'!$F$9-'СЕТ СН'!$F$26</f>
        <v>1076.60845449</v>
      </c>
      <c r="N28" s="36">
        <f>SUMIFS(СВЦЭМ!$D$33:$D$776,СВЦЭМ!$A$33:$A$776,$A28,СВЦЭМ!$B$33:$B$776,N$11)+'СЕТ СН'!$F$14+СВЦЭМ!$D$10+'СЕТ СН'!$F$8*'СЕТ СН'!$F$9-'СЕТ СН'!$F$26</f>
        <v>1092.0215578499999</v>
      </c>
      <c r="O28" s="36">
        <f>SUMIFS(СВЦЭМ!$D$33:$D$776,СВЦЭМ!$A$33:$A$776,$A28,СВЦЭМ!$B$33:$B$776,O$11)+'СЕТ СН'!$F$14+СВЦЭМ!$D$10+'СЕТ СН'!$F$8*'СЕТ СН'!$F$9-'СЕТ СН'!$F$26</f>
        <v>1138.34949407</v>
      </c>
      <c r="P28" s="36">
        <f>SUMIFS(СВЦЭМ!$D$33:$D$776,СВЦЭМ!$A$33:$A$776,$A28,СВЦЭМ!$B$33:$B$776,P$11)+'СЕТ СН'!$F$14+СВЦЭМ!$D$10+'СЕТ СН'!$F$8*'СЕТ СН'!$F$9-'СЕТ СН'!$F$26</f>
        <v>1154.3320538800001</v>
      </c>
      <c r="Q28" s="36">
        <f>SUMIFS(СВЦЭМ!$D$33:$D$776,СВЦЭМ!$A$33:$A$776,$A28,СВЦЭМ!$B$33:$B$776,Q$11)+'СЕТ СН'!$F$14+СВЦЭМ!$D$10+'СЕТ СН'!$F$8*'СЕТ СН'!$F$9-'СЕТ СН'!$F$26</f>
        <v>1158.5523350999999</v>
      </c>
      <c r="R28" s="36">
        <f>SUMIFS(СВЦЭМ!$D$33:$D$776,СВЦЭМ!$A$33:$A$776,$A28,СВЦЭМ!$B$33:$B$776,R$11)+'СЕТ СН'!$F$14+СВЦЭМ!$D$10+'СЕТ СН'!$F$8*'СЕТ СН'!$F$9-'СЕТ СН'!$F$26</f>
        <v>1122.48730897</v>
      </c>
      <c r="S28" s="36">
        <f>SUMIFS(СВЦЭМ!$D$33:$D$776,СВЦЭМ!$A$33:$A$776,$A28,СВЦЭМ!$B$33:$B$776,S$11)+'СЕТ СН'!$F$14+СВЦЭМ!$D$10+'СЕТ СН'!$F$8*'СЕТ СН'!$F$9-'СЕТ СН'!$F$26</f>
        <v>1086.2349316699999</v>
      </c>
      <c r="T28" s="36">
        <f>SUMIFS(СВЦЭМ!$D$33:$D$776,СВЦЭМ!$A$33:$A$776,$A28,СВЦЭМ!$B$33:$B$776,T$11)+'СЕТ СН'!$F$14+СВЦЭМ!$D$10+'СЕТ СН'!$F$8*'СЕТ СН'!$F$9-'СЕТ СН'!$F$26</f>
        <v>1062.9456960100001</v>
      </c>
      <c r="U28" s="36">
        <f>SUMIFS(СВЦЭМ!$D$33:$D$776,СВЦЭМ!$A$33:$A$776,$A28,СВЦЭМ!$B$33:$B$776,U$11)+'СЕТ СН'!$F$14+СВЦЭМ!$D$10+'СЕТ СН'!$F$8*'СЕТ СН'!$F$9-'СЕТ СН'!$F$26</f>
        <v>1068.2903075900001</v>
      </c>
      <c r="V28" s="36">
        <f>SUMIFS(СВЦЭМ!$D$33:$D$776,СВЦЭМ!$A$33:$A$776,$A28,СВЦЭМ!$B$33:$B$776,V$11)+'СЕТ СН'!$F$14+СВЦЭМ!$D$10+'СЕТ СН'!$F$8*'СЕТ СН'!$F$9-'СЕТ СН'!$F$26</f>
        <v>1081.06725654</v>
      </c>
      <c r="W28" s="36">
        <f>SUMIFS(СВЦЭМ!$D$33:$D$776,СВЦЭМ!$A$33:$A$776,$A28,СВЦЭМ!$B$33:$B$776,W$11)+'СЕТ СН'!$F$14+СВЦЭМ!$D$10+'СЕТ СН'!$F$8*'СЕТ СН'!$F$9-'СЕТ СН'!$F$26</f>
        <v>1095.65661576</v>
      </c>
      <c r="X28" s="36">
        <f>SUMIFS(СВЦЭМ!$D$33:$D$776,СВЦЭМ!$A$33:$A$776,$A28,СВЦЭМ!$B$33:$B$776,X$11)+'СЕТ СН'!$F$14+СВЦЭМ!$D$10+'СЕТ СН'!$F$8*'СЕТ СН'!$F$9-'СЕТ СН'!$F$26</f>
        <v>1105.31526616</v>
      </c>
      <c r="Y28" s="36">
        <f>SUMIFS(СВЦЭМ!$D$33:$D$776,СВЦЭМ!$A$33:$A$776,$A28,СВЦЭМ!$B$33:$B$776,Y$11)+'СЕТ СН'!$F$14+СВЦЭМ!$D$10+'СЕТ СН'!$F$8*'СЕТ СН'!$F$9-'СЕТ СН'!$F$26</f>
        <v>1125.52582188</v>
      </c>
    </row>
    <row r="29" spans="1:25" ht="15.75" x14ac:dyDescent="0.2">
      <c r="A29" s="35">
        <f t="shared" si="0"/>
        <v>44183</v>
      </c>
      <c r="B29" s="36">
        <f>SUMIFS(СВЦЭМ!$D$33:$D$776,СВЦЭМ!$A$33:$A$776,$A29,СВЦЭМ!$B$33:$B$776,B$11)+'СЕТ СН'!$F$14+СВЦЭМ!$D$10+'СЕТ СН'!$F$8*'СЕТ СН'!$F$9-'СЕТ СН'!$F$26</f>
        <v>1161.8485147900001</v>
      </c>
      <c r="C29" s="36">
        <f>SUMIFS(СВЦЭМ!$D$33:$D$776,СВЦЭМ!$A$33:$A$776,$A29,СВЦЭМ!$B$33:$B$776,C$11)+'СЕТ СН'!$F$14+СВЦЭМ!$D$10+'СЕТ СН'!$F$8*'СЕТ СН'!$F$9-'СЕТ СН'!$F$26</f>
        <v>1224.23932917</v>
      </c>
      <c r="D29" s="36">
        <f>SUMIFS(СВЦЭМ!$D$33:$D$776,СВЦЭМ!$A$33:$A$776,$A29,СВЦЭМ!$B$33:$B$776,D$11)+'СЕТ СН'!$F$14+СВЦЭМ!$D$10+'СЕТ СН'!$F$8*'СЕТ СН'!$F$9-'СЕТ СН'!$F$26</f>
        <v>1246.23949429</v>
      </c>
      <c r="E29" s="36">
        <f>SUMIFS(СВЦЭМ!$D$33:$D$776,СВЦЭМ!$A$33:$A$776,$A29,СВЦЭМ!$B$33:$B$776,E$11)+'СЕТ СН'!$F$14+СВЦЭМ!$D$10+'СЕТ СН'!$F$8*'СЕТ СН'!$F$9-'СЕТ СН'!$F$26</f>
        <v>1254.33163509</v>
      </c>
      <c r="F29" s="36">
        <f>SUMIFS(СВЦЭМ!$D$33:$D$776,СВЦЭМ!$A$33:$A$776,$A29,СВЦЭМ!$B$33:$B$776,F$11)+'СЕТ СН'!$F$14+СВЦЭМ!$D$10+'СЕТ СН'!$F$8*'СЕТ СН'!$F$9-'СЕТ СН'!$F$26</f>
        <v>1256.8691810999999</v>
      </c>
      <c r="G29" s="36">
        <f>SUMIFS(СВЦЭМ!$D$33:$D$776,СВЦЭМ!$A$33:$A$776,$A29,СВЦЭМ!$B$33:$B$776,G$11)+'СЕТ СН'!$F$14+СВЦЭМ!$D$10+'СЕТ СН'!$F$8*'СЕТ СН'!$F$9-'СЕТ СН'!$F$26</f>
        <v>1233.0385313100001</v>
      </c>
      <c r="H29" s="36">
        <f>SUMIFS(СВЦЭМ!$D$33:$D$776,СВЦЭМ!$A$33:$A$776,$A29,СВЦЭМ!$B$33:$B$776,H$11)+'СЕТ СН'!$F$14+СВЦЭМ!$D$10+'СЕТ СН'!$F$8*'СЕТ СН'!$F$9-'СЕТ СН'!$F$26</f>
        <v>1197.0311001699999</v>
      </c>
      <c r="I29" s="36">
        <f>SUMIFS(СВЦЭМ!$D$33:$D$776,СВЦЭМ!$A$33:$A$776,$A29,СВЦЭМ!$B$33:$B$776,I$11)+'СЕТ СН'!$F$14+СВЦЭМ!$D$10+'СЕТ СН'!$F$8*'СЕТ СН'!$F$9-'СЕТ СН'!$F$26</f>
        <v>1137.9083098400001</v>
      </c>
      <c r="J29" s="36">
        <f>SUMIFS(СВЦЭМ!$D$33:$D$776,СВЦЭМ!$A$33:$A$776,$A29,СВЦЭМ!$B$33:$B$776,J$11)+'СЕТ СН'!$F$14+СВЦЭМ!$D$10+'СЕТ СН'!$F$8*'СЕТ СН'!$F$9-'СЕТ СН'!$F$26</f>
        <v>1090.4413477200001</v>
      </c>
      <c r="K29" s="36">
        <f>SUMIFS(СВЦЭМ!$D$33:$D$776,СВЦЭМ!$A$33:$A$776,$A29,СВЦЭМ!$B$33:$B$776,K$11)+'СЕТ СН'!$F$14+СВЦЭМ!$D$10+'СЕТ СН'!$F$8*'СЕТ СН'!$F$9-'СЕТ СН'!$F$26</f>
        <v>1077.1409764800001</v>
      </c>
      <c r="L29" s="36">
        <f>SUMIFS(СВЦЭМ!$D$33:$D$776,СВЦЭМ!$A$33:$A$776,$A29,СВЦЭМ!$B$33:$B$776,L$11)+'СЕТ СН'!$F$14+СВЦЭМ!$D$10+'СЕТ СН'!$F$8*'СЕТ СН'!$F$9-'СЕТ СН'!$F$26</f>
        <v>1084.5000718700001</v>
      </c>
      <c r="M29" s="36">
        <f>SUMIFS(СВЦЭМ!$D$33:$D$776,СВЦЭМ!$A$33:$A$776,$A29,СВЦЭМ!$B$33:$B$776,M$11)+'СЕТ СН'!$F$14+СВЦЭМ!$D$10+'СЕТ СН'!$F$8*'СЕТ СН'!$F$9-'СЕТ СН'!$F$26</f>
        <v>1073.8273946900001</v>
      </c>
      <c r="N29" s="36">
        <f>SUMIFS(СВЦЭМ!$D$33:$D$776,СВЦЭМ!$A$33:$A$776,$A29,СВЦЭМ!$B$33:$B$776,N$11)+'СЕТ СН'!$F$14+СВЦЭМ!$D$10+'СЕТ СН'!$F$8*'СЕТ СН'!$F$9-'СЕТ СН'!$F$26</f>
        <v>1067.17883766</v>
      </c>
      <c r="O29" s="36">
        <f>SUMIFS(СВЦЭМ!$D$33:$D$776,СВЦЭМ!$A$33:$A$776,$A29,СВЦЭМ!$B$33:$B$776,O$11)+'СЕТ СН'!$F$14+СВЦЭМ!$D$10+'СЕТ СН'!$F$8*'СЕТ СН'!$F$9-'СЕТ СН'!$F$26</f>
        <v>1092.51385119</v>
      </c>
      <c r="P29" s="36">
        <f>SUMIFS(СВЦЭМ!$D$33:$D$776,СВЦЭМ!$A$33:$A$776,$A29,СВЦЭМ!$B$33:$B$776,P$11)+'СЕТ СН'!$F$14+СВЦЭМ!$D$10+'СЕТ СН'!$F$8*'СЕТ СН'!$F$9-'СЕТ СН'!$F$26</f>
        <v>1112.42137069</v>
      </c>
      <c r="Q29" s="36">
        <f>SUMIFS(СВЦЭМ!$D$33:$D$776,СВЦЭМ!$A$33:$A$776,$A29,СВЦЭМ!$B$33:$B$776,Q$11)+'СЕТ СН'!$F$14+СВЦЭМ!$D$10+'СЕТ СН'!$F$8*'СЕТ СН'!$F$9-'СЕТ СН'!$F$26</f>
        <v>1120.5859174500001</v>
      </c>
      <c r="R29" s="36">
        <f>SUMIFS(СВЦЭМ!$D$33:$D$776,СВЦЭМ!$A$33:$A$776,$A29,СВЦЭМ!$B$33:$B$776,R$11)+'СЕТ СН'!$F$14+СВЦЭМ!$D$10+'СЕТ СН'!$F$8*'СЕТ СН'!$F$9-'СЕТ СН'!$F$26</f>
        <v>1088.83286456</v>
      </c>
      <c r="S29" s="36">
        <f>SUMIFS(СВЦЭМ!$D$33:$D$776,СВЦЭМ!$A$33:$A$776,$A29,СВЦЭМ!$B$33:$B$776,S$11)+'СЕТ СН'!$F$14+СВЦЭМ!$D$10+'СЕТ СН'!$F$8*'СЕТ СН'!$F$9-'СЕТ СН'!$F$26</f>
        <v>1060.26969682</v>
      </c>
      <c r="T29" s="36">
        <f>SUMIFS(СВЦЭМ!$D$33:$D$776,СВЦЭМ!$A$33:$A$776,$A29,СВЦЭМ!$B$33:$B$776,T$11)+'СЕТ СН'!$F$14+СВЦЭМ!$D$10+'СЕТ СН'!$F$8*'СЕТ СН'!$F$9-'СЕТ СН'!$F$26</f>
        <v>1073.3045416300001</v>
      </c>
      <c r="U29" s="36">
        <f>SUMIFS(СВЦЭМ!$D$33:$D$776,СВЦЭМ!$A$33:$A$776,$A29,СВЦЭМ!$B$33:$B$776,U$11)+'СЕТ СН'!$F$14+СВЦЭМ!$D$10+'СЕТ СН'!$F$8*'СЕТ СН'!$F$9-'СЕТ СН'!$F$26</f>
        <v>1081.3719250900001</v>
      </c>
      <c r="V29" s="36">
        <f>SUMIFS(СВЦЭМ!$D$33:$D$776,СВЦЭМ!$A$33:$A$776,$A29,СВЦЭМ!$B$33:$B$776,V$11)+'СЕТ СН'!$F$14+СВЦЭМ!$D$10+'СЕТ СН'!$F$8*'СЕТ СН'!$F$9-'СЕТ СН'!$F$26</f>
        <v>1065.1520980299999</v>
      </c>
      <c r="W29" s="36">
        <f>SUMIFS(СВЦЭМ!$D$33:$D$776,СВЦЭМ!$A$33:$A$776,$A29,СВЦЭМ!$B$33:$B$776,W$11)+'СЕТ СН'!$F$14+СВЦЭМ!$D$10+'СЕТ СН'!$F$8*'СЕТ СН'!$F$9-'СЕТ СН'!$F$26</f>
        <v>1072.0059593999999</v>
      </c>
      <c r="X29" s="36">
        <f>SUMIFS(СВЦЭМ!$D$33:$D$776,СВЦЭМ!$A$33:$A$776,$A29,СВЦЭМ!$B$33:$B$776,X$11)+'СЕТ СН'!$F$14+СВЦЭМ!$D$10+'СЕТ СН'!$F$8*'СЕТ СН'!$F$9-'СЕТ СН'!$F$26</f>
        <v>1082.2880386500001</v>
      </c>
      <c r="Y29" s="36">
        <f>SUMIFS(СВЦЭМ!$D$33:$D$776,СВЦЭМ!$A$33:$A$776,$A29,СВЦЭМ!$B$33:$B$776,Y$11)+'СЕТ СН'!$F$14+СВЦЭМ!$D$10+'СЕТ СН'!$F$8*'СЕТ СН'!$F$9-'СЕТ СН'!$F$26</f>
        <v>1102.8570737800001</v>
      </c>
    </row>
    <row r="30" spans="1:25" ht="15.75" x14ac:dyDescent="0.2">
      <c r="A30" s="35">
        <f t="shared" si="0"/>
        <v>44184</v>
      </c>
      <c r="B30" s="36">
        <f>SUMIFS(СВЦЭМ!$D$33:$D$776,СВЦЭМ!$A$33:$A$776,$A30,СВЦЭМ!$B$33:$B$776,B$11)+'СЕТ СН'!$F$14+СВЦЭМ!$D$10+'СЕТ СН'!$F$8*'СЕТ СН'!$F$9-'СЕТ СН'!$F$26</f>
        <v>1145.56908763</v>
      </c>
      <c r="C30" s="36">
        <f>SUMIFS(СВЦЭМ!$D$33:$D$776,СВЦЭМ!$A$33:$A$776,$A30,СВЦЭМ!$B$33:$B$776,C$11)+'СЕТ СН'!$F$14+СВЦЭМ!$D$10+'СЕТ СН'!$F$8*'СЕТ СН'!$F$9-'СЕТ СН'!$F$26</f>
        <v>1212.1629352800001</v>
      </c>
      <c r="D30" s="36">
        <f>SUMIFS(СВЦЭМ!$D$33:$D$776,СВЦЭМ!$A$33:$A$776,$A30,СВЦЭМ!$B$33:$B$776,D$11)+'СЕТ СН'!$F$14+СВЦЭМ!$D$10+'СЕТ СН'!$F$8*'СЕТ СН'!$F$9-'СЕТ СН'!$F$26</f>
        <v>1226.3666207199999</v>
      </c>
      <c r="E30" s="36">
        <f>SUMIFS(СВЦЭМ!$D$33:$D$776,СВЦЭМ!$A$33:$A$776,$A30,СВЦЭМ!$B$33:$B$776,E$11)+'СЕТ СН'!$F$14+СВЦЭМ!$D$10+'СЕТ СН'!$F$8*'СЕТ СН'!$F$9-'СЕТ СН'!$F$26</f>
        <v>1235.6826246799999</v>
      </c>
      <c r="F30" s="36">
        <f>SUMIFS(СВЦЭМ!$D$33:$D$776,СВЦЭМ!$A$33:$A$776,$A30,СВЦЭМ!$B$33:$B$776,F$11)+'СЕТ СН'!$F$14+СВЦЭМ!$D$10+'СЕТ СН'!$F$8*'СЕТ СН'!$F$9-'СЕТ СН'!$F$26</f>
        <v>1234.35660547</v>
      </c>
      <c r="G30" s="36">
        <f>SUMIFS(СВЦЭМ!$D$33:$D$776,СВЦЭМ!$A$33:$A$776,$A30,СВЦЭМ!$B$33:$B$776,G$11)+'СЕТ СН'!$F$14+СВЦЭМ!$D$10+'СЕТ СН'!$F$8*'СЕТ СН'!$F$9-'СЕТ СН'!$F$26</f>
        <v>1230.3241262399999</v>
      </c>
      <c r="H30" s="36">
        <f>SUMIFS(СВЦЭМ!$D$33:$D$776,СВЦЭМ!$A$33:$A$776,$A30,СВЦЭМ!$B$33:$B$776,H$11)+'СЕТ СН'!$F$14+СВЦЭМ!$D$10+'СЕТ СН'!$F$8*'СЕТ СН'!$F$9-'СЕТ СН'!$F$26</f>
        <v>1218.0494303400001</v>
      </c>
      <c r="I30" s="36">
        <f>SUMIFS(СВЦЭМ!$D$33:$D$776,СВЦЭМ!$A$33:$A$776,$A30,СВЦЭМ!$B$33:$B$776,I$11)+'СЕТ СН'!$F$14+СВЦЭМ!$D$10+'СЕТ СН'!$F$8*'СЕТ СН'!$F$9-'СЕТ СН'!$F$26</f>
        <v>1178.0304368799998</v>
      </c>
      <c r="J30" s="36">
        <f>SUMIFS(СВЦЭМ!$D$33:$D$776,СВЦЭМ!$A$33:$A$776,$A30,СВЦЭМ!$B$33:$B$776,J$11)+'СЕТ СН'!$F$14+СВЦЭМ!$D$10+'СЕТ СН'!$F$8*'СЕТ СН'!$F$9-'СЕТ СН'!$F$26</f>
        <v>1095.7497227000001</v>
      </c>
      <c r="K30" s="36">
        <f>SUMIFS(СВЦЭМ!$D$33:$D$776,СВЦЭМ!$A$33:$A$776,$A30,СВЦЭМ!$B$33:$B$776,K$11)+'СЕТ СН'!$F$14+СВЦЭМ!$D$10+'СЕТ СН'!$F$8*'СЕТ СН'!$F$9-'СЕТ СН'!$F$26</f>
        <v>1056.3754106599999</v>
      </c>
      <c r="L30" s="36">
        <f>SUMIFS(СВЦЭМ!$D$33:$D$776,СВЦЭМ!$A$33:$A$776,$A30,СВЦЭМ!$B$33:$B$776,L$11)+'СЕТ СН'!$F$14+СВЦЭМ!$D$10+'СЕТ СН'!$F$8*'СЕТ СН'!$F$9-'СЕТ СН'!$F$26</f>
        <v>1067.4067333600001</v>
      </c>
      <c r="M30" s="36">
        <f>SUMIFS(СВЦЭМ!$D$33:$D$776,СВЦЭМ!$A$33:$A$776,$A30,СВЦЭМ!$B$33:$B$776,M$11)+'СЕТ СН'!$F$14+СВЦЭМ!$D$10+'СЕТ СН'!$F$8*'СЕТ СН'!$F$9-'СЕТ СН'!$F$26</f>
        <v>1061.88204989</v>
      </c>
      <c r="N30" s="36">
        <f>SUMIFS(СВЦЭМ!$D$33:$D$776,СВЦЭМ!$A$33:$A$776,$A30,СВЦЭМ!$B$33:$B$776,N$11)+'СЕТ СН'!$F$14+СВЦЭМ!$D$10+'СЕТ СН'!$F$8*'СЕТ СН'!$F$9-'СЕТ СН'!$F$26</f>
        <v>1072.2089879800001</v>
      </c>
      <c r="O30" s="36">
        <f>SUMIFS(СВЦЭМ!$D$33:$D$776,СВЦЭМ!$A$33:$A$776,$A30,СВЦЭМ!$B$33:$B$776,O$11)+'СЕТ СН'!$F$14+СВЦЭМ!$D$10+'СЕТ СН'!$F$8*'СЕТ СН'!$F$9-'СЕТ СН'!$F$26</f>
        <v>1124.8696690900001</v>
      </c>
      <c r="P30" s="36">
        <f>SUMIFS(СВЦЭМ!$D$33:$D$776,СВЦЭМ!$A$33:$A$776,$A30,СВЦЭМ!$B$33:$B$776,P$11)+'СЕТ СН'!$F$14+СВЦЭМ!$D$10+'СЕТ СН'!$F$8*'СЕТ СН'!$F$9-'СЕТ СН'!$F$26</f>
        <v>1146.34880823</v>
      </c>
      <c r="Q30" s="36">
        <f>SUMIFS(СВЦЭМ!$D$33:$D$776,СВЦЭМ!$A$33:$A$776,$A30,СВЦЭМ!$B$33:$B$776,Q$11)+'СЕТ СН'!$F$14+СВЦЭМ!$D$10+'СЕТ СН'!$F$8*'СЕТ СН'!$F$9-'СЕТ СН'!$F$26</f>
        <v>1147.13758239</v>
      </c>
      <c r="R30" s="36">
        <f>SUMIFS(СВЦЭМ!$D$33:$D$776,СВЦЭМ!$A$33:$A$776,$A30,СВЦЭМ!$B$33:$B$776,R$11)+'СЕТ СН'!$F$14+СВЦЭМ!$D$10+'СЕТ СН'!$F$8*'СЕТ СН'!$F$9-'СЕТ СН'!$F$26</f>
        <v>1104.32627396</v>
      </c>
      <c r="S30" s="36">
        <f>SUMIFS(СВЦЭМ!$D$33:$D$776,СВЦЭМ!$A$33:$A$776,$A30,СВЦЭМ!$B$33:$B$776,S$11)+'СЕТ СН'!$F$14+СВЦЭМ!$D$10+'СЕТ СН'!$F$8*'СЕТ СН'!$F$9-'СЕТ СН'!$F$26</f>
        <v>1070.3596654099999</v>
      </c>
      <c r="T30" s="36">
        <f>SUMIFS(СВЦЭМ!$D$33:$D$776,СВЦЭМ!$A$33:$A$776,$A30,СВЦЭМ!$B$33:$B$776,T$11)+'СЕТ СН'!$F$14+СВЦЭМ!$D$10+'СЕТ СН'!$F$8*'СЕТ СН'!$F$9-'СЕТ СН'!$F$26</f>
        <v>1066.5427638000001</v>
      </c>
      <c r="U30" s="36">
        <f>SUMIFS(СВЦЭМ!$D$33:$D$776,СВЦЭМ!$A$33:$A$776,$A30,СВЦЭМ!$B$33:$B$776,U$11)+'СЕТ СН'!$F$14+СВЦЭМ!$D$10+'СЕТ СН'!$F$8*'СЕТ СН'!$F$9-'СЕТ СН'!$F$26</f>
        <v>1061.0055774</v>
      </c>
      <c r="V30" s="36">
        <f>SUMIFS(СВЦЭМ!$D$33:$D$776,СВЦЭМ!$A$33:$A$776,$A30,СВЦЭМ!$B$33:$B$776,V$11)+'СЕТ СН'!$F$14+СВЦЭМ!$D$10+'СЕТ СН'!$F$8*'СЕТ СН'!$F$9-'СЕТ СН'!$F$26</f>
        <v>1062.25095001</v>
      </c>
      <c r="W30" s="36">
        <f>SUMIFS(СВЦЭМ!$D$33:$D$776,СВЦЭМ!$A$33:$A$776,$A30,СВЦЭМ!$B$33:$B$776,W$11)+'СЕТ СН'!$F$14+СВЦЭМ!$D$10+'СЕТ СН'!$F$8*'СЕТ СН'!$F$9-'СЕТ СН'!$F$26</f>
        <v>1076.6777277200001</v>
      </c>
      <c r="X30" s="36">
        <f>SUMIFS(СВЦЭМ!$D$33:$D$776,СВЦЭМ!$A$33:$A$776,$A30,СВЦЭМ!$B$33:$B$776,X$11)+'СЕТ СН'!$F$14+СВЦЭМ!$D$10+'СЕТ СН'!$F$8*'СЕТ СН'!$F$9-'СЕТ СН'!$F$26</f>
        <v>1092.7580958599999</v>
      </c>
      <c r="Y30" s="36">
        <f>SUMIFS(СВЦЭМ!$D$33:$D$776,СВЦЭМ!$A$33:$A$776,$A30,СВЦЭМ!$B$33:$B$776,Y$11)+'СЕТ СН'!$F$14+СВЦЭМ!$D$10+'СЕТ СН'!$F$8*'СЕТ СН'!$F$9-'СЕТ СН'!$F$26</f>
        <v>1102.6178061099999</v>
      </c>
    </row>
    <row r="31" spans="1:25" ht="15.75" x14ac:dyDescent="0.2">
      <c r="A31" s="35">
        <f t="shared" si="0"/>
        <v>44185</v>
      </c>
      <c r="B31" s="36">
        <f>SUMIFS(СВЦЭМ!$D$33:$D$776,СВЦЭМ!$A$33:$A$776,$A31,СВЦЭМ!$B$33:$B$776,B$11)+'СЕТ СН'!$F$14+СВЦЭМ!$D$10+'СЕТ СН'!$F$8*'СЕТ СН'!$F$9-'СЕТ СН'!$F$26</f>
        <v>1164.7341564999999</v>
      </c>
      <c r="C31" s="36">
        <f>SUMIFS(СВЦЭМ!$D$33:$D$776,СВЦЭМ!$A$33:$A$776,$A31,СВЦЭМ!$B$33:$B$776,C$11)+'СЕТ СН'!$F$14+СВЦЭМ!$D$10+'СЕТ СН'!$F$8*'СЕТ СН'!$F$9-'СЕТ СН'!$F$26</f>
        <v>1223.98210094</v>
      </c>
      <c r="D31" s="36">
        <f>SUMIFS(СВЦЭМ!$D$33:$D$776,СВЦЭМ!$A$33:$A$776,$A31,СВЦЭМ!$B$33:$B$776,D$11)+'СЕТ СН'!$F$14+СВЦЭМ!$D$10+'СЕТ СН'!$F$8*'СЕТ СН'!$F$9-'СЕТ СН'!$F$26</f>
        <v>1235.2408954499999</v>
      </c>
      <c r="E31" s="36">
        <f>SUMIFS(СВЦЭМ!$D$33:$D$776,СВЦЭМ!$A$33:$A$776,$A31,СВЦЭМ!$B$33:$B$776,E$11)+'СЕТ СН'!$F$14+СВЦЭМ!$D$10+'СЕТ СН'!$F$8*'СЕТ СН'!$F$9-'СЕТ СН'!$F$26</f>
        <v>1241.119173</v>
      </c>
      <c r="F31" s="36">
        <f>SUMIFS(СВЦЭМ!$D$33:$D$776,СВЦЭМ!$A$33:$A$776,$A31,СВЦЭМ!$B$33:$B$776,F$11)+'СЕТ СН'!$F$14+СВЦЭМ!$D$10+'СЕТ СН'!$F$8*'СЕТ СН'!$F$9-'СЕТ СН'!$F$26</f>
        <v>1239.1919268500001</v>
      </c>
      <c r="G31" s="36">
        <f>SUMIFS(СВЦЭМ!$D$33:$D$776,СВЦЭМ!$A$33:$A$776,$A31,СВЦЭМ!$B$33:$B$776,G$11)+'СЕТ СН'!$F$14+СВЦЭМ!$D$10+'СЕТ СН'!$F$8*'СЕТ СН'!$F$9-'СЕТ СН'!$F$26</f>
        <v>1241.22734044</v>
      </c>
      <c r="H31" s="36">
        <f>SUMIFS(СВЦЭМ!$D$33:$D$776,СВЦЭМ!$A$33:$A$776,$A31,СВЦЭМ!$B$33:$B$776,H$11)+'СЕТ СН'!$F$14+СВЦЭМ!$D$10+'СЕТ СН'!$F$8*'СЕТ СН'!$F$9-'СЕТ СН'!$F$26</f>
        <v>1233.4271120799999</v>
      </c>
      <c r="I31" s="36">
        <f>SUMIFS(СВЦЭМ!$D$33:$D$776,СВЦЭМ!$A$33:$A$776,$A31,СВЦЭМ!$B$33:$B$776,I$11)+'СЕТ СН'!$F$14+СВЦЭМ!$D$10+'СЕТ СН'!$F$8*'СЕТ СН'!$F$9-'СЕТ СН'!$F$26</f>
        <v>1188.8273363999999</v>
      </c>
      <c r="J31" s="36">
        <f>SUMIFS(СВЦЭМ!$D$33:$D$776,СВЦЭМ!$A$33:$A$776,$A31,СВЦЭМ!$B$33:$B$776,J$11)+'СЕТ СН'!$F$14+СВЦЭМ!$D$10+'СЕТ СН'!$F$8*'СЕТ СН'!$F$9-'СЕТ СН'!$F$26</f>
        <v>1122.60356095</v>
      </c>
      <c r="K31" s="36">
        <f>SUMIFS(СВЦЭМ!$D$33:$D$776,СВЦЭМ!$A$33:$A$776,$A31,СВЦЭМ!$B$33:$B$776,K$11)+'СЕТ СН'!$F$14+СВЦЭМ!$D$10+'СЕТ СН'!$F$8*'СЕТ СН'!$F$9-'СЕТ СН'!$F$26</f>
        <v>1083.2126765099999</v>
      </c>
      <c r="L31" s="36">
        <f>SUMIFS(СВЦЭМ!$D$33:$D$776,СВЦЭМ!$A$33:$A$776,$A31,СВЦЭМ!$B$33:$B$776,L$11)+'СЕТ СН'!$F$14+СВЦЭМ!$D$10+'СЕТ СН'!$F$8*'СЕТ СН'!$F$9-'СЕТ СН'!$F$26</f>
        <v>1076.2323901500001</v>
      </c>
      <c r="M31" s="36">
        <f>SUMIFS(СВЦЭМ!$D$33:$D$776,СВЦЭМ!$A$33:$A$776,$A31,СВЦЭМ!$B$33:$B$776,M$11)+'СЕТ СН'!$F$14+СВЦЭМ!$D$10+'СЕТ СН'!$F$8*'СЕТ СН'!$F$9-'СЕТ СН'!$F$26</f>
        <v>1074.0889944600001</v>
      </c>
      <c r="N31" s="36">
        <f>SUMIFS(СВЦЭМ!$D$33:$D$776,СВЦЭМ!$A$33:$A$776,$A31,СВЦЭМ!$B$33:$B$776,N$11)+'СЕТ СН'!$F$14+СВЦЭМ!$D$10+'СЕТ СН'!$F$8*'СЕТ СН'!$F$9-'СЕТ СН'!$F$26</f>
        <v>1082.69239586</v>
      </c>
      <c r="O31" s="36">
        <f>SUMIFS(СВЦЭМ!$D$33:$D$776,СВЦЭМ!$A$33:$A$776,$A31,СВЦЭМ!$B$33:$B$776,O$11)+'СЕТ СН'!$F$14+СВЦЭМ!$D$10+'СЕТ СН'!$F$8*'СЕТ СН'!$F$9-'СЕТ СН'!$F$26</f>
        <v>1130.7742047900001</v>
      </c>
      <c r="P31" s="36">
        <f>SUMIFS(СВЦЭМ!$D$33:$D$776,СВЦЭМ!$A$33:$A$776,$A31,СВЦЭМ!$B$33:$B$776,P$11)+'СЕТ СН'!$F$14+СВЦЭМ!$D$10+'СЕТ СН'!$F$8*'СЕТ СН'!$F$9-'СЕТ СН'!$F$26</f>
        <v>1146.24674568</v>
      </c>
      <c r="Q31" s="36">
        <f>SUMIFS(СВЦЭМ!$D$33:$D$776,СВЦЭМ!$A$33:$A$776,$A31,СВЦЭМ!$B$33:$B$776,Q$11)+'СЕТ СН'!$F$14+СВЦЭМ!$D$10+'СЕТ СН'!$F$8*'СЕТ СН'!$F$9-'СЕТ СН'!$F$26</f>
        <v>1148.5130809100001</v>
      </c>
      <c r="R31" s="36">
        <f>SUMIFS(СВЦЭМ!$D$33:$D$776,СВЦЭМ!$A$33:$A$776,$A31,СВЦЭМ!$B$33:$B$776,R$11)+'СЕТ СН'!$F$14+СВЦЭМ!$D$10+'СЕТ СН'!$F$8*'СЕТ СН'!$F$9-'СЕТ СН'!$F$26</f>
        <v>1104.7791388800001</v>
      </c>
      <c r="S31" s="36">
        <f>SUMIFS(СВЦЭМ!$D$33:$D$776,СВЦЭМ!$A$33:$A$776,$A31,СВЦЭМ!$B$33:$B$776,S$11)+'СЕТ СН'!$F$14+СВЦЭМ!$D$10+'СЕТ СН'!$F$8*'СЕТ СН'!$F$9-'СЕТ СН'!$F$26</f>
        <v>1074.6302492</v>
      </c>
      <c r="T31" s="36">
        <f>SUMIFS(СВЦЭМ!$D$33:$D$776,СВЦЭМ!$A$33:$A$776,$A31,СВЦЭМ!$B$33:$B$776,T$11)+'СЕТ СН'!$F$14+СВЦЭМ!$D$10+'СЕТ СН'!$F$8*'СЕТ СН'!$F$9-'СЕТ СН'!$F$26</f>
        <v>1080.82656393</v>
      </c>
      <c r="U31" s="36">
        <f>SUMIFS(СВЦЭМ!$D$33:$D$776,СВЦЭМ!$A$33:$A$776,$A31,СВЦЭМ!$B$33:$B$776,U$11)+'СЕТ СН'!$F$14+СВЦЭМ!$D$10+'СЕТ СН'!$F$8*'СЕТ СН'!$F$9-'СЕТ СН'!$F$26</f>
        <v>1082.4606057599999</v>
      </c>
      <c r="V31" s="36">
        <f>SUMIFS(СВЦЭМ!$D$33:$D$776,СВЦЭМ!$A$33:$A$776,$A31,СВЦЭМ!$B$33:$B$776,V$11)+'СЕТ СН'!$F$14+СВЦЭМ!$D$10+'СЕТ СН'!$F$8*'СЕТ СН'!$F$9-'СЕТ СН'!$F$26</f>
        <v>1085.6578719500001</v>
      </c>
      <c r="W31" s="36">
        <f>SUMIFS(СВЦЭМ!$D$33:$D$776,СВЦЭМ!$A$33:$A$776,$A31,СВЦЭМ!$B$33:$B$776,W$11)+'СЕТ СН'!$F$14+СВЦЭМ!$D$10+'СЕТ СН'!$F$8*'СЕТ СН'!$F$9-'СЕТ СН'!$F$26</f>
        <v>1099.07580975</v>
      </c>
      <c r="X31" s="36">
        <f>SUMIFS(СВЦЭМ!$D$33:$D$776,СВЦЭМ!$A$33:$A$776,$A31,СВЦЭМ!$B$33:$B$776,X$11)+'СЕТ СН'!$F$14+СВЦЭМ!$D$10+'СЕТ СН'!$F$8*'СЕТ СН'!$F$9-'СЕТ СН'!$F$26</f>
        <v>1108.0130212199999</v>
      </c>
      <c r="Y31" s="36">
        <f>SUMIFS(СВЦЭМ!$D$33:$D$776,СВЦЭМ!$A$33:$A$776,$A31,СВЦЭМ!$B$33:$B$776,Y$11)+'СЕТ СН'!$F$14+СВЦЭМ!$D$10+'СЕТ СН'!$F$8*'СЕТ СН'!$F$9-'СЕТ СН'!$F$26</f>
        <v>1126.4138633600001</v>
      </c>
    </row>
    <row r="32" spans="1:25" ht="15.75" x14ac:dyDescent="0.2">
      <c r="A32" s="35">
        <f t="shared" si="0"/>
        <v>44186</v>
      </c>
      <c r="B32" s="36">
        <f>SUMIFS(СВЦЭМ!$D$33:$D$776,СВЦЭМ!$A$33:$A$776,$A32,СВЦЭМ!$B$33:$B$776,B$11)+'СЕТ СН'!$F$14+СВЦЭМ!$D$10+'СЕТ СН'!$F$8*'СЕТ СН'!$F$9-'СЕТ СН'!$F$26</f>
        <v>1148.97115553</v>
      </c>
      <c r="C32" s="36">
        <f>SUMIFS(СВЦЭМ!$D$33:$D$776,СВЦЭМ!$A$33:$A$776,$A32,СВЦЭМ!$B$33:$B$776,C$11)+'СЕТ СН'!$F$14+СВЦЭМ!$D$10+'СЕТ СН'!$F$8*'СЕТ СН'!$F$9-'СЕТ СН'!$F$26</f>
        <v>1197.4838614099999</v>
      </c>
      <c r="D32" s="36">
        <f>SUMIFS(СВЦЭМ!$D$33:$D$776,СВЦЭМ!$A$33:$A$776,$A32,СВЦЭМ!$B$33:$B$776,D$11)+'СЕТ СН'!$F$14+СВЦЭМ!$D$10+'СЕТ СН'!$F$8*'СЕТ СН'!$F$9-'СЕТ СН'!$F$26</f>
        <v>1198.5043124700001</v>
      </c>
      <c r="E32" s="36">
        <f>SUMIFS(СВЦЭМ!$D$33:$D$776,СВЦЭМ!$A$33:$A$776,$A32,СВЦЭМ!$B$33:$B$776,E$11)+'СЕТ СН'!$F$14+СВЦЭМ!$D$10+'СЕТ СН'!$F$8*'СЕТ СН'!$F$9-'СЕТ СН'!$F$26</f>
        <v>1210.9082898299998</v>
      </c>
      <c r="F32" s="36">
        <f>SUMIFS(СВЦЭМ!$D$33:$D$776,СВЦЭМ!$A$33:$A$776,$A32,СВЦЭМ!$B$33:$B$776,F$11)+'СЕТ СН'!$F$14+СВЦЭМ!$D$10+'СЕТ СН'!$F$8*'СЕТ СН'!$F$9-'СЕТ СН'!$F$26</f>
        <v>1209.5767025099999</v>
      </c>
      <c r="G32" s="36">
        <f>SUMIFS(СВЦЭМ!$D$33:$D$776,СВЦЭМ!$A$33:$A$776,$A32,СВЦЭМ!$B$33:$B$776,G$11)+'СЕТ СН'!$F$14+СВЦЭМ!$D$10+'СЕТ СН'!$F$8*'СЕТ СН'!$F$9-'СЕТ СН'!$F$26</f>
        <v>1215.7038889800001</v>
      </c>
      <c r="H32" s="36">
        <f>SUMIFS(СВЦЭМ!$D$33:$D$776,СВЦЭМ!$A$33:$A$776,$A32,СВЦЭМ!$B$33:$B$776,H$11)+'СЕТ СН'!$F$14+СВЦЭМ!$D$10+'СЕТ СН'!$F$8*'СЕТ СН'!$F$9-'СЕТ СН'!$F$26</f>
        <v>1201.36456146</v>
      </c>
      <c r="I32" s="36">
        <f>SUMIFS(СВЦЭМ!$D$33:$D$776,СВЦЭМ!$A$33:$A$776,$A32,СВЦЭМ!$B$33:$B$776,I$11)+'СЕТ СН'!$F$14+СВЦЭМ!$D$10+'СЕТ СН'!$F$8*'СЕТ СН'!$F$9-'СЕТ СН'!$F$26</f>
        <v>1142.8827573000001</v>
      </c>
      <c r="J32" s="36">
        <f>SUMIFS(СВЦЭМ!$D$33:$D$776,СВЦЭМ!$A$33:$A$776,$A32,СВЦЭМ!$B$33:$B$776,J$11)+'СЕТ СН'!$F$14+СВЦЭМ!$D$10+'СЕТ СН'!$F$8*'СЕТ СН'!$F$9-'СЕТ СН'!$F$26</f>
        <v>1098.2816990000001</v>
      </c>
      <c r="K32" s="36">
        <f>SUMIFS(СВЦЭМ!$D$33:$D$776,СВЦЭМ!$A$33:$A$776,$A32,СВЦЭМ!$B$33:$B$776,K$11)+'СЕТ СН'!$F$14+СВЦЭМ!$D$10+'СЕТ СН'!$F$8*'СЕТ СН'!$F$9-'СЕТ СН'!$F$26</f>
        <v>1147.38828076</v>
      </c>
      <c r="L32" s="36">
        <f>SUMIFS(СВЦЭМ!$D$33:$D$776,СВЦЭМ!$A$33:$A$776,$A32,СВЦЭМ!$B$33:$B$776,L$11)+'СЕТ СН'!$F$14+СВЦЭМ!$D$10+'СЕТ СН'!$F$8*'СЕТ СН'!$F$9-'СЕТ СН'!$F$26</f>
        <v>1149.71217912</v>
      </c>
      <c r="M32" s="36">
        <f>SUMIFS(СВЦЭМ!$D$33:$D$776,СВЦЭМ!$A$33:$A$776,$A32,СВЦЭМ!$B$33:$B$776,M$11)+'СЕТ СН'!$F$14+СВЦЭМ!$D$10+'СЕТ СН'!$F$8*'СЕТ СН'!$F$9-'СЕТ СН'!$F$26</f>
        <v>1144.75781654</v>
      </c>
      <c r="N32" s="36">
        <f>SUMIFS(СВЦЭМ!$D$33:$D$776,СВЦЭМ!$A$33:$A$776,$A32,СВЦЭМ!$B$33:$B$776,N$11)+'СЕТ СН'!$F$14+СВЦЭМ!$D$10+'СЕТ СН'!$F$8*'СЕТ СН'!$F$9-'СЕТ СН'!$F$26</f>
        <v>1140.66604016</v>
      </c>
      <c r="O32" s="36">
        <f>SUMIFS(СВЦЭМ!$D$33:$D$776,СВЦЭМ!$A$33:$A$776,$A32,СВЦЭМ!$B$33:$B$776,O$11)+'СЕТ СН'!$F$14+СВЦЭМ!$D$10+'СЕТ СН'!$F$8*'СЕТ СН'!$F$9-'СЕТ СН'!$F$26</f>
        <v>1138.7264481300001</v>
      </c>
      <c r="P32" s="36">
        <f>SUMIFS(СВЦЭМ!$D$33:$D$776,СВЦЭМ!$A$33:$A$776,$A32,СВЦЭМ!$B$33:$B$776,P$11)+'СЕТ СН'!$F$14+СВЦЭМ!$D$10+'СЕТ СН'!$F$8*'СЕТ СН'!$F$9-'СЕТ СН'!$F$26</f>
        <v>1137.4285575700001</v>
      </c>
      <c r="Q32" s="36">
        <f>SUMIFS(СВЦЭМ!$D$33:$D$776,СВЦЭМ!$A$33:$A$776,$A32,СВЦЭМ!$B$33:$B$776,Q$11)+'СЕТ СН'!$F$14+СВЦЭМ!$D$10+'СЕТ СН'!$F$8*'СЕТ СН'!$F$9-'СЕТ СН'!$F$26</f>
        <v>1138.97029542</v>
      </c>
      <c r="R32" s="36">
        <f>SUMIFS(СВЦЭМ!$D$33:$D$776,СВЦЭМ!$A$33:$A$776,$A32,СВЦЭМ!$B$33:$B$776,R$11)+'СЕТ СН'!$F$14+СВЦЭМ!$D$10+'СЕТ СН'!$F$8*'СЕТ СН'!$F$9-'СЕТ СН'!$F$26</f>
        <v>1130.02886481</v>
      </c>
      <c r="S32" s="36">
        <f>SUMIFS(СВЦЭМ!$D$33:$D$776,СВЦЭМ!$A$33:$A$776,$A32,СВЦЭМ!$B$33:$B$776,S$11)+'СЕТ СН'!$F$14+СВЦЭМ!$D$10+'СЕТ СН'!$F$8*'СЕТ СН'!$F$9-'СЕТ СН'!$F$26</f>
        <v>1143.6605860500001</v>
      </c>
      <c r="T32" s="36">
        <f>SUMIFS(СВЦЭМ!$D$33:$D$776,СВЦЭМ!$A$33:$A$776,$A32,СВЦЭМ!$B$33:$B$776,T$11)+'СЕТ СН'!$F$14+СВЦЭМ!$D$10+'СЕТ СН'!$F$8*'СЕТ СН'!$F$9-'СЕТ СН'!$F$26</f>
        <v>1109.49857443</v>
      </c>
      <c r="U32" s="36">
        <f>SUMIFS(СВЦЭМ!$D$33:$D$776,СВЦЭМ!$A$33:$A$776,$A32,СВЦЭМ!$B$33:$B$776,U$11)+'СЕТ СН'!$F$14+СВЦЭМ!$D$10+'СЕТ СН'!$F$8*'СЕТ СН'!$F$9-'СЕТ СН'!$F$26</f>
        <v>1069.0009485800001</v>
      </c>
      <c r="V32" s="36">
        <f>SUMIFS(СВЦЭМ!$D$33:$D$776,СВЦЭМ!$A$33:$A$776,$A32,СВЦЭМ!$B$33:$B$776,V$11)+'СЕТ СН'!$F$14+СВЦЭМ!$D$10+'СЕТ СН'!$F$8*'СЕТ СН'!$F$9-'СЕТ СН'!$F$26</f>
        <v>1069.2857116099999</v>
      </c>
      <c r="W32" s="36">
        <f>SUMIFS(СВЦЭМ!$D$33:$D$776,СВЦЭМ!$A$33:$A$776,$A32,СВЦЭМ!$B$33:$B$776,W$11)+'СЕТ СН'!$F$14+СВЦЭМ!$D$10+'СЕТ СН'!$F$8*'СЕТ СН'!$F$9-'СЕТ СН'!$F$26</f>
        <v>1075.54693137</v>
      </c>
      <c r="X32" s="36">
        <f>SUMIFS(СВЦЭМ!$D$33:$D$776,СВЦЭМ!$A$33:$A$776,$A32,СВЦЭМ!$B$33:$B$776,X$11)+'СЕТ СН'!$F$14+СВЦЭМ!$D$10+'СЕТ СН'!$F$8*'СЕТ СН'!$F$9-'СЕТ СН'!$F$26</f>
        <v>1084.2014281300001</v>
      </c>
      <c r="Y32" s="36">
        <f>SUMIFS(СВЦЭМ!$D$33:$D$776,СВЦЭМ!$A$33:$A$776,$A32,СВЦЭМ!$B$33:$B$776,Y$11)+'СЕТ СН'!$F$14+СВЦЭМ!$D$10+'СЕТ СН'!$F$8*'СЕТ СН'!$F$9-'СЕТ СН'!$F$26</f>
        <v>1114.50224153</v>
      </c>
    </row>
    <row r="33" spans="1:27" ht="15.75" x14ac:dyDescent="0.2">
      <c r="A33" s="35">
        <f t="shared" si="0"/>
        <v>44187</v>
      </c>
      <c r="B33" s="36">
        <f>SUMIFS(СВЦЭМ!$D$33:$D$776,СВЦЭМ!$A$33:$A$776,$A33,СВЦЭМ!$B$33:$B$776,B$11)+'СЕТ СН'!$F$14+СВЦЭМ!$D$10+'СЕТ СН'!$F$8*'СЕТ СН'!$F$9-'СЕТ СН'!$F$26</f>
        <v>1175.5439204700001</v>
      </c>
      <c r="C33" s="36">
        <f>SUMIFS(СВЦЭМ!$D$33:$D$776,СВЦЭМ!$A$33:$A$776,$A33,СВЦЭМ!$B$33:$B$776,C$11)+'СЕТ СН'!$F$14+СВЦЭМ!$D$10+'СЕТ СН'!$F$8*'СЕТ СН'!$F$9-'СЕТ СН'!$F$26</f>
        <v>1232.28737804</v>
      </c>
      <c r="D33" s="36">
        <f>SUMIFS(СВЦЭМ!$D$33:$D$776,СВЦЭМ!$A$33:$A$776,$A33,СВЦЭМ!$B$33:$B$776,D$11)+'СЕТ СН'!$F$14+СВЦЭМ!$D$10+'СЕТ СН'!$F$8*'СЕТ СН'!$F$9-'СЕТ СН'!$F$26</f>
        <v>1248.85351676</v>
      </c>
      <c r="E33" s="36">
        <f>SUMIFS(СВЦЭМ!$D$33:$D$776,СВЦЭМ!$A$33:$A$776,$A33,СВЦЭМ!$B$33:$B$776,E$11)+'СЕТ СН'!$F$14+СВЦЭМ!$D$10+'СЕТ СН'!$F$8*'СЕТ СН'!$F$9-'СЕТ СН'!$F$26</f>
        <v>1256.2569951400001</v>
      </c>
      <c r="F33" s="36">
        <f>SUMIFS(СВЦЭМ!$D$33:$D$776,СВЦЭМ!$A$33:$A$776,$A33,СВЦЭМ!$B$33:$B$776,F$11)+'СЕТ СН'!$F$14+СВЦЭМ!$D$10+'СЕТ СН'!$F$8*'СЕТ СН'!$F$9-'СЕТ СН'!$F$26</f>
        <v>1254.2150527599999</v>
      </c>
      <c r="G33" s="36">
        <f>SUMIFS(СВЦЭМ!$D$33:$D$776,СВЦЭМ!$A$33:$A$776,$A33,СВЦЭМ!$B$33:$B$776,G$11)+'СЕТ СН'!$F$14+СВЦЭМ!$D$10+'СЕТ СН'!$F$8*'СЕТ СН'!$F$9-'СЕТ СН'!$F$26</f>
        <v>1238.6450276599999</v>
      </c>
      <c r="H33" s="36">
        <f>SUMIFS(СВЦЭМ!$D$33:$D$776,СВЦЭМ!$A$33:$A$776,$A33,СВЦЭМ!$B$33:$B$776,H$11)+'СЕТ СН'!$F$14+СВЦЭМ!$D$10+'СЕТ СН'!$F$8*'СЕТ СН'!$F$9-'СЕТ СН'!$F$26</f>
        <v>1204.4152593399999</v>
      </c>
      <c r="I33" s="36">
        <f>SUMIFS(СВЦЭМ!$D$33:$D$776,СВЦЭМ!$A$33:$A$776,$A33,СВЦЭМ!$B$33:$B$776,I$11)+'СЕТ СН'!$F$14+СВЦЭМ!$D$10+'СЕТ СН'!$F$8*'СЕТ СН'!$F$9-'СЕТ СН'!$F$26</f>
        <v>1130.3277973199999</v>
      </c>
      <c r="J33" s="36">
        <f>SUMIFS(СВЦЭМ!$D$33:$D$776,СВЦЭМ!$A$33:$A$776,$A33,СВЦЭМ!$B$33:$B$776,J$11)+'СЕТ СН'!$F$14+СВЦЭМ!$D$10+'СЕТ СН'!$F$8*'СЕТ СН'!$F$9-'СЕТ СН'!$F$26</f>
        <v>1070.1660139200001</v>
      </c>
      <c r="K33" s="36">
        <f>SUMIFS(СВЦЭМ!$D$33:$D$776,СВЦЭМ!$A$33:$A$776,$A33,СВЦЭМ!$B$33:$B$776,K$11)+'СЕТ СН'!$F$14+СВЦЭМ!$D$10+'СЕТ СН'!$F$8*'СЕТ СН'!$F$9-'СЕТ СН'!$F$26</f>
        <v>1134.2166789600001</v>
      </c>
      <c r="L33" s="36">
        <f>SUMIFS(СВЦЭМ!$D$33:$D$776,СВЦЭМ!$A$33:$A$776,$A33,СВЦЭМ!$B$33:$B$776,L$11)+'СЕТ СН'!$F$14+СВЦЭМ!$D$10+'СЕТ СН'!$F$8*'СЕТ СН'!$F$9-'СЕТ СН'!$F$26</f>
        <v>1139.4592167799999</v>
      </c>
      <c r="M33" s="36">
        <f>SUMIFS(СВЦЭМ!$D$33:$D$776,СВЦЭМ!$A$33:$A$776,$A33,СВЦЭМ!$B$33:$B$776,M$11)+'СЕТ СН'!$F$14+СВЦЭМ!$D$10+'СЕТ СН'!$F$8*'СЕТ СН'!$F$9-'СЕТ СН'!$F$26</f>
        <v>1131.26250366</v>
      </c>
      <c r="N33" s="36">
        <f>SUMIFS(СВЦЭМ!$D$33:$D$776,СВЦЭМ!$A$33:$A$776,$A33,СВЦЭМ!$B$33:$B$776,N$11)+'СЕТ СН'!$F$14+СВЦЭМ!$D$10+'СЕТ СН'!$F$8*'СЕТ СН'!$F$9-'СЕТ СН'!$F$26</f>
        <v>1124.8393265899999</v>
      </c>
      <c r="O33" s="36">
        <f>SUMIFS(СВЦЭМ!$D$33:$D$776,СВЦЭМ!$A$33:$A$776,$A33,СВЦЭМ!$B$33:$B$776,O$11)+'СЕТ СН'!$F$14+СВЦЭМ!$D$10+'СЕТ СН'!$F$8*'СЕТ СН'!$F$9-'СЕТ СН'!$F$26</f>
        <v>1123.0318386900001</v>
      </c>
      <c r="P33" s="36">
        <f>SUMIFS(СВЦЭМ!$D$33:$D$776,СВЦЭМ!$A$33:$A$776,$A33,СВЦЭМ!$B$33:$B$776,P$11)+'СЕТ СН'!$F$14+СВЦЭМ!$D$10+'СЕТ СН'!$F$8*'СЕТ СН'!$F$9-'СЕТ СН'!$F$26</f>
        <v>1129.3441186699999</v>
      </c>
      <c r="Q33" s="36">
        <f>SUMIFS(СВЦЭМ!$D$33:$D$776,СВЦЭМ!$A$33:$A$776,$A33,СВЦЭМ!$B$33:$B$776,Q$11)+'СЕТ СН'!$F$14+СВЦЭМ!$D$10+'СЕТ СН'!$F$8*'СЕТ СН'!$F$9-'СЕТ СН'!$F$26</f>
        <v>1130.7106347199999</v>
      </c>
      <c r="R33" s="36">
        <f>SUMIFS(СВЦЭМ!$D$33:$D$776,СВЦЭМ!$A$33:$A$776,$A33,СВЦЭМ!$B$33:$B$776,R$11)+'СЕТ СН'!$F$14+СВЦЭМ!$D$10+'СЕТ СН'!$F$8*'СЕТ СН'!$F$9-'СЕТ СН'!$F$26</f>
        <v>1113.6152708100001</v>
      </c>
      <c r="S33" s="36">
        <f>SUMIFS(СВЦЭМ!$D$33:$D$776,СВЦЭМ!$A$33:$A$776,$A33,СВЦЭМ!$B$33:$B$776,S$11)+'СЕТ СН'!$F$14+СВЦЭМ!$D$10+'СЕТ СН'!$F$8*'СЕТ СН'!$F$9-'СЕТ СН'!$F$26</f>
        <v>1129.0032426</v>
      </c>
      <c r="T33" s="36">
        <f>SUMIFS(СВЦЭМ!$D$33:$D$776,СВЦЭМ!$A$33:$A$776,$A33,СВЦЭМ!$B$33:$B$776,T$11)+'СЕТ СН'!$F$14+СВЦЭМ!$D$10+'СЕТ СН'!$F$8*'СЕТ СН'!$F$9-'СЕТ СН'!$F$26</f>
        <v>1100.35822727</v>
      </c>
      <c r="U33" s="36">
        <f>SUMIFS(СВЦЭМ!$D$33:$D$776,СВЦЭМ!$A$33:$A$776,$A33,СВЦЭМ!$B$33:$B$776,U$11)+'СЕТ СН'!$F$14+СВЦЭМ!$D$10+'СЕТ СН'!$F$8*'СЕТ СН'!$F$9-'СЕТ СН'!$F$26</f>
        <v>1048.3583929500001</v>
      </c>
      <c r="V33" s="36">
        <f>SUMIFS(СВЦЭМ!$D$33:$D$776,СВЦЭМ!$A$33:$A$776,$A33,СВЦЭМ!$B$33:$B$776,V$11)+'СЕТ СН'!$F$14+СВЦЭМ!$D$10+'СЕТ СН'!$F$8*'СЕТ СН'!$F$9-'СЕТ СН'!$F$26</f>
        <v>1049.2622475999999</v>
      </c>
      <c r="W33" s="36">
        <f>SUMIFS(СВЦЭМ!$D$33:$D$776,СВЦЭМ!$A$33:$A$776,$A33,СВЦЭМ!$B$33:$B$776,W$11)+'СЕТ СН'!$F$14+СВЦЭМ!$D$10+'СЕТ СН'!$F$8*'СЕТ СН'!$F$9-'СЕТ СН'!$F$26</f>
        <v>1058.6007740699999</v>
      </c>
      <c r="X33" s="36">
        <f>SUMIFS(СВЦЭМ!$D$33:$D$776,СВЦЭМ!$A$33:$A$776,$A33,СВЦЭМ!$B$33:$B$776,X$11)+'СЕТ СН'!$F$14+СВЦЭМ!$D$10+'СЕТ СН'!$F$8*'СЕТ СН'!$F$9-'СЕТ СН'!$F$26</f>
        <v>1065.5735515900001</v>
      </c>
      <c r="Y33" s="36">
        <f>SUMIFS(СВЦЭМ!$D$33:$D$776,СВЦЭМ!$A$33:$A$776,$A33,СВЦЭМ!$B$33:$B$776,Y$11)+'СЕТ СН'!$F$14+СВЦЭМ!$D$10+'СЕТ СН'!$F$8*'СЕТ СН'!$F$9-'СЕТ СН'!$F$26</f>
        <v>1086.45974682</v>
      </c>
    </row>
    <row r="34" spans="1:27" ht="15.75" x14ac:dyDescent="0.2">
      <c r="A34" s="35">
        <f t="shared" si="0"/>
        <v>44188</v>
      </c>
      <c r="B34" s="36">
        <f>SUMIFS(СВЦЭМ!$D$33:$D$776,СВЦЭМ!$A$33:$A$776,$A34,СВЦЭМ!$B$33:$B$776,B$11)+'СЕТ СН'!$F$14+СВЦЭМ!$D$10+'СЕТ СН'!$F$8*'СЕТ СН'!$F$9-'СЕТ СН'!$F$26</f>
        <v>1169.6159963699999</v>
      </c>
      <c r="C34" s="36">
        <f>SUMIFS(СВЦЭМ!$D$33:$D$776,СВЦЭМ!$A$33:$A$776,$A34,СВЦЭМ!$B$33:$B$776,C$11)+'СЕТ СН'!$F$14+СВЦЭМ!$D$10+'СЕТ СН'!$F$8*'СЕТ СН'!$F$9-'СЕТ СН'!$F$26</f>
        <v>1208.1606576300001</v>
      </c>
      <c r="D34" s="36">
        <f>SUMIFS(СВЦЭМ!$D$33:$D$776,СВЦЭМ!$A$33:$A$776,$A34,СВЦЭМ!$B$33:$B$776,D$11)+'СЕТ СН'!$F$14+СВЦЭМ!$D$10+'СЕТ СН'!$F$8*'СЕТ СН'!$F$9-'СЕТ СН'!$F$26</f>
        <v>1221.27619856</v>
      </c>
      <c r="E34" s="36">
        <f>SUMIFS(СВЦЭМ!$D$33:$D$776,СВЦЭМ!$A$33:$A$776,$A34,СВЦЭМ!$B$33:$B$776,E$11)+'СЕТ СН'!$F$14+СВЦЭМ!$D$10+'СЕТ СН'!$F$8*'СЕТ СН'!$F$9-'СЕТ СН'!$F$26</f>
        <v>1232.0833138099999</v>
      </c>
      <c r="F34" s="36">
        <f>SUMIFS(СВЦЭМ!$D$33:$D$776,СВЦЭМ!$A$33:$A$776,$A34,СВЦЭМ!$B$33:$B$776,F$11)+'СЕТ СН'!$F$14+СВЦЭМ!$D$10+'СЕТ СН'!$F$8*'СЕТ СН'!$F$9-'СЕТ СН'!$F$26</f>
        <v>1233.72829045</v>
      </c>
      <c r="G34" s="36">
        <f>SUMIFS(СВЦЭМ!$D$33:$D$776,СВЦЭМ!$A$33:$A$776,$A34,СВЦЭМ!$B$33:$B$776,G$11)+'СЕТ СН'!$F$14+СВЦЭМ!$D$10+'СЕТ СН'!$F$8*'СЕТ СН'!$F$9-'СЕТ СН'!$F$26</f>
        <v>1227.51766696</v>
      </c>
      <c r="H34" s="36">
        <f>SUMIFS(СВЦЭМ!$D$33:$D$776,СВЦЭМ!$A$33:$A$776,$A34,СВЦЭМ!$B$33:$B$776,H$11)+'СЕТ СН'!$F$14+СВЦЭМ!$D$10+'СЕТ СН'!$F$8*'СЕТ СН'!$F$9-'СЕТ СН'!$F$26</f>
        <v>1196.9740605699999</v>
      </c>
      <c r="I34" s="36">
        <f>SUMIFS(СВЦЭМ!$D$33:$D$776,СВЦЭМ!$A$33:$A$776,$A34,СВЦЭМ!$B$33:$B$776,I$11)+'СЕТ СН'!$F$14+СВЦЭМ!$D$10+'СЕТ СН'!$F$8*'СЕТ СН'!$F$9-'СЕТ СН'!$F$26</f>
        <v>1139.43404586</v>
      </c>
      <c r="J34" s="36">
        <f>SUMIFS(СВЦЭМ!$D$33:$D$776,СВЦЭМ!$A$33:$A$776,$A34,СВЦЭМ!$B$33:$B$776,J$11)+'СЕТ СН'!$F$14+СВЦЭМ!$D$10+'СЕТ СН'!$F$8*'СЕТ СН'!$F$9-'СЕТ СН'!$F$26</f>
        <v>1102.28602817</v>
      </c>
      <c r="K34" s="36">
        <f>SUMIFS(СВЦЭМ!$D$33:$D$776,СВЦЭМ!$A$33:$A$776,$A34,СВЦЭМ!$B$33:$B$776,K$11)+'СЕТ СН'!$F$14+СВЦЭМ!$D$10+'СЕТ СН'!$F$8*'СЕТ СН'!$F$9-'СЕТ СН'!$F$26</f>
        <v>1095.1289979600001</v>
      </c>
      <c r="L34" s="36">
        <f>SUMIFS(СВЦЭМ!$D$33:$D$776,СВЦЭМ!$A$33:$A$776,$A34,СВЦЭМ!$B$33:$B$776,L$11)+'СЕТ СН'!$F$14+СВЦЭМ!$D$10+'СЕТ СН'!$F$8*'СЕТ СН'!$F$9-'СЕТ СН'!$F$26</f>
        <v>1099.06854946</v>
      </c>
      <c r="M34" s="36">
        <f>SUMIFS(СВЦЭМ!$D$33:$D$776,СВЦЭМ!$A$33:$A$776,$A34,СВЦЭМ!$B$33:$B$776,M$11)+'СЕТ СН'!$F$14+СВЦЭМ!$D$10+'СЕТ СН'!$F$8*'СЕТ СН'!$F$9-'СЕТ СН'!$F$26</f>
        <v>1098.61806185</v>
      </c>
      <c r="N34" s="36">
        <f>SUMIFS(СВЦЭМ!$D$33:$D$776,СВЦЭМ!$A$33:$A$776,$A34,СВЦЭМ!$B$33:$B$776,N$11)+'СЕТ СН'!$F$14+СВЦЭМ!$D$10+'СЕТ СН'!$F$8*'СЕТ СН'!$F$9-'СЕТ СН'!$F$26</f>
        <v>1096.6335032100001</v>
      </c>
      <c r="O34" s="36">
        <f>SUMIFS(СВЦЭМ!$D$33:$D$776,СВЦЭМ!$A$33:$A$776,$A34,СВЦЭМ!$B$33:$B$776,O$11)+'СЕТ СН'!$F$14+СВЦЭМ!$D$10+'СЕТ СН'!$F$8*'СЕТ СН'!$F$9-'СЕТ СН'!$F$26</f>
        <v>1142.7039575700001</v>
      </c>
      <c r="P34" s="36">
        <f>SUMIFS(СВЦЭМ!$D$33:$D$776,СВЦЭМ!$A$33:$A$776,$A34,СВЦЭМ!$B$33:$B$776,P$11)+'СЕТ СН'!$F$14+СВЦЭМ!$D$10+'СЕТ СН'!$F$8*'СЕТ СН'!$F$9-'СЕТ СН'!$F$26</f>
        <v>1156.8464516700001</v>
      </c>
      <c r="Q34" s="36">
        <f>SUMIFS(СВЦЭМ!$D$33:$D$776,СВЦЭМ!$A$33:$A$776,$A34,СВЦЭМ!$B$33:$B$776,Q$11)+'СЕТ СН'!$F$14+СВЦЭМ!$D$10+'СЕТ СН'!$F$8*'СЕТ СН'!$F$9-'СЕТ СН'!$F$26</f>
        <v>1159.4447259900001</v>
      </c>
      <c r="R34" s="36">
        <f>SUMIFS(СВЦЭМ!$D$33:$D$776,СВЦЭМ!$A$33:$A$776,$A34,СВЦЭМ!$B$33:$B$776,R$11)+'СЕТ СН'!$F$14+СВЦЭМ!$D$10+'СЕТ СН'!$F$8*'СЕТ СН'!$F$9-'СЕТ СН'!$F$26</f>
        <v>1119.26022483</v>
      </c>
      <c r="S34" s="36">
        <f>SUMIFS(СВЦЭМ!$D$33:$D$776,СВЦЭМ!$A$33:$A$776,$A34,СВЦЭМ!$B$33:$B$776,S$11)+'СЕТ СН'!$F$14+СВЦЭМ!$D$10+'СЕТ СН'!$F$8*'СЕТ СН'!$F$9-'СЕТ СН'!$F$26</f>
        <v>1095.55197249</v>
      </c>
      <c r="T34" s="36">
        <f>SUMIFS(СВЦЭМ!$D$33:$D$776,СВЦЭМ!$A$33:$A$776,$A34,СВЦЭМ!$B$33:$B$776,T$11)+'СЕТ СН'!$F$14+СВЦЭМ!$D$10+'СЕТ СН'!$F$8*'СЕТ СН'!$F$9-'СЕТ СН'!$F$26</f>
        <v>1096.28535803</v>
      </c>
      <c r="U34" s="36">
        <f>SUMIFS(СВЦЭМ!$D$33:$D$776,СВЦЭМ!$A$33:$A$776,$A34,СВЦЭМ!$B$33:$B$776,U$11)+'СЕТ СН'!$F$14+СВЦЭМ!$D$10+'СЕТ СН'!$F$8*'СЕТ СН'!$F$9-'СЕТ СН'!$F$26</f>
        <v>1094.4246797400001</v>
      </c>
      <c r="V34" s="36">
        <f>SUMIFS(СВЦЭМ!$D$33:$D$776,СВЦЭМ!$A$33:$A$776,$A34,СВЦЭМ!$B$33:$B$776,V$11)+'СЕТ СН'!$F$14+СВЦЭМ!$D$10+'СЕТ СН'!$F$8*'СЕТ СН'!$F$9-'СЕТ СН'!$F$26</f>
        <v>1097.5198514399999</v>
      </c>
      <c r="W34" s="36">
        <f>SUMIFS(СВЦЭМ!$D$33:$D$776,СВЦЭМ!$A$33:$A$776,$A34,СВЦЭМ!$B$33:$B$776,W$11)+'СЕТ СН'!$F$14+СВЦЭМ!$D$10+'СЕТ СН'!$F$8*'СЕТ СН'!$F$9-'СЕТ СН'!$F$26</f>
        <v>1098.7871567699999</v>
      </c>
      <c r="X34" s="36">
        <f>SUMIFS(СВЦЭМ!$D$33:$D$776,СВЦЭМ!$A$33:$A$776,$A34,СВЦЭМ!$B$33:$B$776,X$11)+'СЕТ СН'!$F$14+СВЦЭМ!$D$10+'СЕТ СН'!$F$8*'СЕТ СН'!$F$9-'СЕТ СН'!$F$26</f>
        <v>1107.8314418699999</v>
      </c>
      <c r="Y34" s="36">
        <f>SUMIFS(СВЦЭМ!$D$33:$D$776,СВЦЭМ!$A$33:$A$776,$A34,СВЦЭМ!$B$33:$B$776,Y$11)+'СЕТ СН'!$F$14+СВЦЭМ!$D$10+'СЕТ СН'!$F$8*'СЕТ СН'!$F$9-'СЕТ СН'!$F$26</f>
        <v>1127.90121656</v>
      </c>
    </row>
    <row r="35" spans="1:27" ht="15.75" x14ac:dyDescent="0.2">
      <c r="A35" s="35">
        <f t="shared" si="0"/>
        <v>44189</v>
      </c>
      <c r="B35" s="36">
        <f>SUMIFS(СВЦЭМ!$D$33:$D$776,СВЦЭМ!$A$33:$A$776,$A35,СВЦЭМ!$B$33:$B$776,B$11)+'СЕТ СН'!$F$14+СВЦЭМ!$D$10+'СЕТ СН'!$F$8*'СЕТ СН'!$F$9-'СЕТ СН'!$F$26</f>
        <v>1168.03753506</v>
      </c>
      <c r="C35" s="36">
        <f>SUMIFS(СВЦЭМ!$D$33:$D$776,СВЦЭМ!$A$33:$A$776,$A35,СВЦЭМ!$B$33:$B$776,C$11)+'СЕТ СН'!$F$14+СВЦЭМ!$D$10+'СЕТ СН'!$F$8*'СЕТ СН'!$F$9-'СЕТ СН'!$F$26</f>
        <v>1223.3440905499999</v>
      </c>
      <c r="D35" s="36">
        <f>SUMIFS(СВЦЭМ!$D$33:$D$776,СВЦЭМ!$A$33:$A$776,$A35,СВЦЭМ!$B$33:$B$776,D$11)+'СЕТ СН'!$F$14+СВЦЭМ!$D$10+'СЕТ СН'!$F$8*'СЕТ СН'!$F$9-'СЕТ СН'!$F$26</f>
        <v>1232.50033037</v>
      </c>
      <c r="E35" s="36">
        <f>SUMIFS(СВЦЭМ!$D$33:$D$776,СВЦЭМ!$A$33:$A$776,$A35,СВЦЭМ!$B$33:$B$776,E$11)+'СЕТ СН'!$F$14+СВЦЭМ!$D$10+'СЕТ СН'!$F$8*'СЕТ СН'!$F$9-'СЕТ СН'!$F$26</f>
        <v>1235.3557351100001</v>
      </c>
      <c r="F35" s="36">
        <f>SUMIFS(СВЦЭМ!$D$33:$D$776,СВЦЭМ!$A$33:$A$776,$A35,СВЦЭМ!$B$33:$B$776,F$11)+'СЕТ СН'!$F$14+СВЦЭМ!$D$10+'СЕТ СН'!$F$8*'СЕТ СН'!$F$9-'СЕТ СН'!$F$26</f>
        <v>1231.5445789599999</v>
      </c>
      <c r="G35" s="36">
        <f>SUMIFS(СВЦЭМ!$D$33:$D$776,СВЦЭМ!$A$33:$A$776,$A35,СВЦЭМ!$B$33:$B$776,G$11)+'СЕТ СН'!$F$14+СВЦЭМ!$D$10+'СЕТ СН'!$F$8*'СЕТ СН'!$F$9-'СЕТ СН'!$F$26</f>
        <v>1216.2316964900001</v>
      </c>
      <c r="H35" s="36">
        <f>SUMIFS(СВЦЭМ!$D$33:$D$776,СВЦЭМ!$A$33:$A$776,$A35,СВЦЭМ!$B$33:$B$776,H$11)+'СЕТ СН'!$F$14+СВЦЭМ!$D$10+'СЕТ СН'!$F$8*'СЕТ СН'!$F$9-'СЕТ СН'!$F$26</f>
        <v>1179.32476301</v>
      </c>
      <c r="I35" s="36">
        <f>SUMIFS(СВЦЭМ!$D$33:$D$776,СВЦЭМ!$A$33:$A$776,$A35,СВЦЭМ!$B$33:$B$776,I$11)+'СЕТ СН'!$F$14+СВЦЭМ!$D$10+'СЕТ СН'!$F$8*'СЕТ СН'!$F$9-'СЕТ СН'!$F$26</f>
        <v>1135.1397096800001</v>
      </c>
      <c r="J35" s="36">
        <f>SUMIFS(СВЦЭМ!$D$33:$D$776,СВЦЭМ!$A$33:$A$776,$A35,СВЦЭМ!$B$33:$B$776,J$11)+'СЕТ СН'!$F$14+СВЦЭМ!$D$10+'СЕТ СН'!$F$8*'СЕТ СН'!$F$9-'СЕТ СН'!$F$26</f>
        <v>1101.7322274999999</v>
      </c>
      <c r="K35" s="36">
        <f>SUMIFS(СВЦЭМ!$D$33:$D$776,СВЦЭМ!$A$33:$A$776,$A35,СВЦЭМ!$B$33:$B$776,K$11)+'СЕТ СН'!$F$14+СВЦЭМ!$D$10+'СЕТ СН'!$F$8*'СЕТ СН'!$F$9-'СЕТ СН'!$F$26</f>
        <v>1107.7642786199999</v>
      </c>
      <c r="L35" s="36">
        <f>SUMIFS(СВЦЭМ!$D$33:$D$776,СВЦЭМ!$A$33:$A$776,$A35,СВЦЭМ!$B$33:$B$776,L$11)+'СЕТ СН'!$F$14+СВЦЭМ!$D$10+'СЕТ СН'!$F$8*'СЕТ СН'!$F$9-'СЕТ СН'!$F$26</f>
        <v>1107.2523287399999</v>
      </c>
      <c r="M35" s="36">
        <f>SUMIFS(СВЦЭМ!$D$33:$D$776,СВЦЭМ!$A$33:$A$776,$A35,СВЦЭМ!$B$33:$B$776,M$11)+'СЕТ СН'!$F$14+СВЦЭМ!$D$10+'СЕТ СН'!$F$8*'СЕТ СН'!$F$9-'СЕТ СН'!$F$26</f>
        <v>1107.91098975</v>
      </c>
      <c r="N35" s="36">
        <f>SUMIFS(СВЦЭМ!$D$33:$D$776,СВЦЭМ!$A$33:$A$776,$A35,СВЦЭМ!$B$33:$B$776,N$11)+'СЕТ СН'!$F$14+СВЦЭМ!$D$10+'СЕТ СН'!$F$8*'СЕТ СН'!$F$9-'СЕТ СН'!$F$26</f>
        <v>1106.5334448400001</v>
      </c>
      <c r="O35" s="36">
        <f>SUMIFS(СВЦЭМ!$D$33:$D$776,СВЦЭМ!$A$33:$A$776,$A35,СВЦЭМ!$B$33:$B$776,O$11)+'СЕТ СН'!$F$14+СВЦЭМ!$D$10+'СЕТ СН'!$F$8*'СЕТ СН'!$F$9-'СЕТ СН'!$F$26</f>
        <v>1143.6342982900001</v>
      </c>
      <c r="P35" s="36">
        <f>SUMIFS(СВЦЭМ!$D$33:$D$776,СВЦЭМ!$A$33:$A$776,$A35,СВЦЭМ!$B$33:$B$776,P$11)+'СЕТ СН'!$F$14+СВЦЭМ!$D$10+'СЕТ СН'!$F$8*'СЕТ СН'!$F$9-'СЕТ СН'!$F$26</f>
        <v>1158.6264150700001</v>
      </c>
      <c r="Q35" s="36">
        <f>SUMIFS(СВЦЭМ!$D$33:$D$776,СВЦЭМ!$A$33:$A$776,$A35,СВЦЭМ!$B$33:$B$776,Q$11)+'СЕТ СН'!$F$14+СВЦЭМ!$D$10+'СЕТ СН'!$F$8*'СЕТ СН'!$F$9-'СЕТ СН'!$F$26</f>
        <v>1159.15629094</v>
      </c>
      <c r="R35" s="36">
        <f>SUMIFS(СВЦЭМ!$D$33:$D$776,СВЦЭМ!$A$33:$A$776,$A35,СВЦЭМ!$B$33:$B$776,R$11)+'СЕТ СН'!$F$14+СВЦЭМ!$D$10+'СЕТ СН'!$F$8*'СЕТ СН'!$F$9-'СЕТ СН'!$F$26</f>
        <v>1117.06273545</v>
      </c>
      <c r="S35" s="36">
        <f>SUMIFS(СВЦЭМ!$D$33:$D$776,СВЦЭМ!$A$33:$A$776,$A35,СВЦЭМ!$B$33:$B$776,S$11)+'СЕТ СН'!$F$14+СВЦЭМ!$D$10+'СЕТ СН'!$F$8*'СЕТ СН'!$F$9-'СЕТ СН'!$F$26</f>
        <v>1099.0923948100001</v>
      </c>
      <c r="T35" s="36">
        <f>SUMIFS(СВЦЭМ!$D$33:$D$776,СВЦЭМ!$A$33:$A$776,$A35,СВЦЭМ!$B$33:$B$776,T$11)+'СЕТ СН'!$F$14+СВЦЭМ!$D$10+'СЕТ СН'!$F$8*'СЕТ СН'!$F$9-'СЕТ СН'!$F$26</f>
        <v>1102.4405365100001</v>
      </c>
      <c r="U35" s="36">
        <f>SUMIFS(СВЦЭМ!$D$33:$D$776,СВЦЭМ!$A$33:$A$776,$A35,СВЦЭМ!$B$33:$B$776,U$11)+'СЕТ СН'!$F$14+СВЦЭМ!$D$10+'СЕТ СН'!$F$8*'СЕТ СН'!$F$9-'СЕТ СН'!$F$26</f>
        <v>1102.5703691000001</v>
      </c>
      <c r="V35" s="36">
        <f>SUMIFS(СВЦЭМ!$D$33:$D$776,СВЦЭМ!$A$33:$A$776,$A35,СВЦЭМ!$B$33:$B$776,V$11)+'СЕТ СН'!$F$14+СВЦЭМ!$D$10+'СЕТ СН'!$F$8*'СЕТ СН'!$F$9-'СЕТ СН'!$F$26</f>
        <v>1099.7924631400001</v>
      </c>
      <c r="W35" s="36">
        <f>SUMIFS(СВЦЭМ!$D$33:$D$776,СВЦЭМ!$A$33:$A$776,$A35,СВЦЭМ!$B$33:$B$776,W$11)+'СЕТ СН'!$F$14+СВЦЭМ!$D$10+'СЕТ СН'!$F$8*'СЕТ СН'!$F$9-'СЕТ СН'!$F$26</f>
        <v>1102.87935008</v>
      </c>
      <c r="X35" s="36">
        <f>SUMIFS(СВЦЭМ!$D$33:$D$776,СВЦЭМ!$A$33:$A$776,$A35,СВЦЭМ!$B$33:$B$776,X$11)+'СЕТ СН'!$F$14+СВЦЭМ!$D$10+'СЕТ СН'!$F$8*'СЕТ СН'!$F$9-'СЕТ СН'!$F$26</f>
        <v>1101.86285989</v>
      </c>
      <c r="Y35" s="36">
        <f>SUMIFS(СВЦЭМ!$D$33:$D$776,СВЦЭМ!$A$33:$A$776,$A35,СВЦЭМ!$B$33:$B$776,Y$11)+'СЕТ СН'!$F$14+СВЦЭМ!$D$10+'СЕТ СН'!$F$8*'СЕТ СН'!$F$9-'СЕТ СН'!$F$26</f>
        <v>1118.4720533699999</v>
      </c>
    </row>
    <row r="36" spans="1:27" ht="15.75" x14ac:dyDescent="0.2">
      <c r="A36" s="35">
        <f t="shared" si="0"/>
        <v>44190</v>
      </c>
      <c r="B36" s="36">
        <f>SUMIFS(СВЦЭМ!$D$33:$D$776,СВЦЭМ!$A$33:$A$776,$A36,СВЦЭМ!$B$33:$B$776,B$11)+'СЕТ СН'!$F$14+СВЦЭМ!$D$10+'СЕТ СН'!$F$8*'СЕТ СН'!$F$9-'СЕТ СН'!$F$26</f>
        <v>1155.3443273600001</v>
      </c>
      <c r="C36" s="36">
        <f>SUMIFS(СВЦЭМ!$D$33:$D$776,СВЦЭМ!$A$33:$A$776,$A36,СВЦЭМ!$B$33:$B$776,C$11)+'СЕТ СН'!$F$14+СВЦЭМ!$D$10+'СЕТ СН'!$F$8*'СЕТ СН'!$F$9-'СЕТ СН'!$F$26</f>
        <v>1211.9277870599999</v>
      </c>
      <c r="D36" s="36">
        <f>SUMIFS(СВЦЭМ!$D$33:$D$776,СВЦЭМ!$A$33:$A$776,$A36,СВЦЭМ!$B$33:$B$776,D$11)+'СЕТ СН'!$F$14+СВЦЭМ!$D$10+'СЕТ СН'!$F$8*'СЕТ СН'!$F$9-'СЕТ СН'!$F$26</f>
        <v>1233.5179144900001</v>
      </c>
      <c r="E36" s="36">
        <f>SUMIFS(СВЦЭМ!$D$33:$D$776,СВЦЭМ!$A$33:$A$776,$A36,СВЦЭМ!$B$33:$B$776,E$11)+'СЕТ СН'!$F$14+СВЦЭМ!$D$10+'СЕТ СН'!$F$8*'СЕТ СН'!$F$9-'СЕТ СН'!$F$26</f>
        <v>1242.3371064999999</v>
      </c>
      <c r="F36" s="36">
        <f>SUMIFS(СВЦЭМ!$D$33:$D$776,СВЦЭМ!$A$33:$A$776,$A36,СВЦЭМ!$B$33:$B$776,F$11)+'СЕТ СН'!$F$14+СВЦЭМ!$D$10+'СЕТ СН'!$F$8*'СЕТ СН'!$F$9-'СЕТ СН'!$F$26</f>
        <v>1234.39640532</v>
      </c>
      <c r="G36" s="36">
        <f>SUMIFS(СВЦЭМ!$D$33:$D$776,СВЦЭМ!$A$33:$A$776,$A36,СВЦЭМ!$B$33:$B$776,G$11)+'СЕТ СН'!$F$14+СВЦЭМ!$D$10+'СЕТ СН'!$F$8*'СЕТ СН'!$F$9-'СЕТ СН'!$F$26</f>
        <v>1217.89123466</v>
      </c>
      <c r="H36" s="36">
        <f>SUMIFS(СВЦЭМ!$D$33:$D$776,СВЦЭМ!$A$33:$A$776,$A36,СВЦЭМ!$B$33:$B$776,H$11)+'СЕТ СН'!$F$14+СВЦЭМ!$D$10+'СЕТ СН'!$F$8*'СЕТ СН'!$F$9-'СЕТ СН'!$F$26</f>
        <v>1180.2854121099999</v>
      </c>
      <c r="I36" s="36">
        <f>SUMIFS(СВЦЭМ!$D$33:$D$776,СВЦЭМ!$A$33:$A$776,$A36,СВЦЭМ!$B$33:$B$776,I$11)+'СЕТ СН'!$F$14+СВЦЭМ!$D$10+'СЕТ СН'!$F$8*'СЕТ СН'!$F$9-'СЕТ СН'!$F$26</f>
        <v>1131.59724448</v>
      </c>
      <c r="J36" s="36">
        <f>SUMIFS(СВЦЭМ!$D$33:$D$776,СВЦЭМ!$A$33:$A$776,$A36,СВЦЭМ!$B$33:$B$776,J$11)+'СЕТ СН'!$F$14+СВЦЭМ!$D$10+'СЕТ СН'!$F$8*'СЕТ СН'!$F$9-'СЕТ СН'!$F$26</f>
        <v>1091.6071966</v>
      </c>
      <c r="K36" s="36">
        <f>SUMIFS(СВЦЭМ!$D$33:$D$776,СВЦЭМ!$A$33:$A$776,$A36,СВЦЭМ!$B$33:$B$776,K$11)+'СЕТ СН'!$F$14+СВЦЭМ!$D$10+'СЕТ СН'!$F$8*'СЕТ СН'!$F$9-'СЕТ СН'!$F$26</f>
        <v>1091.1265498499999</v>
      </c>
      <c r="L36" s="36">
        <f>SUMIFS(СВЦЭМ!$D$33:$D$776,СВЦЭМ!$A$33:$A$776,$A36,СВЦЭМ!$B$33:$B$776,L$11)+'СЕТ СН'!$F$14+СВЦЭМ!$D$10+'СЕТ СН'!$F$8*'СЕТ СН'!$F$9-'СЕТ СН'!$F$26</f>
        <v>1096.2301468600001</v>
      </c>
      <c r="M36" s="36">
        <f>SUMIFS(СВЦЭМ!$D$33:$D$776,СВЦЭМ!$A$33:$A$776,$A36,СВЦЭМ!$B$33:$B$776,M$11)+'СЕТ СН'!$F$14+СВЦЭМ!$D$10+'СЕТ СН'!$F$8*'СЕТ СН'!$F$9-'СЕТ СН'!$F$26</f>
        <v>1089.9051345</v>
      </c>
      <c r="N36" s="36">
        <f>SUMIFS(СВЦЭМ!$D$33:$D$776,СВЦЭМ!$A$33:$A$776,$A36,СВЦЭМ!$B$33:$B$776,N$11)+'СЕТ СН'!$F$14+СВЦЭМ!$D$10+'СЕТ СН'!$F$8*'СЕТ СН'!$F$9-'СЕТ СН'!$F$26</f>
        <v>1082.3998929500001</v>
      </c>
      <c r="O36" s="36">
        <f>SUMIFS(СВЦЭМ!$D$33:$D$776,СВЦЭМ!$A$33:$A$776,$A36,СВЦЭМ!$B$33:$B$776,O$11)+'СЕТ СН'!$F$14+СВЦЭМ!$D$10+'СЕТ СН'!$F$8*'СЕТ СН'!$F$9-'СЕТ СН'!$F$26</f>
        <v>1119.1934370900001</v>
      </c>
      <c r="P36" s="36">
        <f>SUMIFS(СВЦЭМ!$D$33:$D$776,СВЦЭМ!$A$33:$A$776,$A36,СВЦЭМ!$B$33:$B$776,P$11)+'СЕТ СН'!$F$14+СВЦЭМ!$D$10+'СЕТ СН'!$F$8*'СЕТ СН'!$F$9-'СЕТ СН'!$F$26</f>
        <v>1137.9547493699999</v>
      </c>
      <c r="Q36" s="36">
        <f>SUMIFS(СВЦЭМ!$D$33:$D$776,СВЦЭМ!$A$33:$A$776,$A36,СВЦЭМ!$B$33:$B$776,Q$11)+'СЕТ СН'!$F$14+СВЦЭМ!$D$10+'СЕТ СН'!$F$8*'СЕТ СН'!$F$9-'СЕТ СН'!$F$26</f>
        <v>1141.2690400399999</v>
      </c>
      <c r="R36" s="36">
        <f>SUMIFS(СВЦЭМ!$D$33:$D$776,СВЦЭМ!$A$33:$A$776,$A36,СВЦЭМ!$B$33:$B$776,R$11)+'СЕТ СН'!$F$14+СВЦЭМ!$D$10+'СЕТ СН'!$F$8*'СЕТ СН'!$F$9-'СЕТ СН'!$F$26</f>
        <v>1096.5628924100001</v>
      </c>
      <c r="S36" s="36">
        <f>SUMIFS(СВЦЭМ!$D$33:$D$776,СВЦЭМ!$A$33:$A$776,$A36,СВЦЭМ!$B$33:$B$776,S$11)+'СЕТ СН'!$F$14+СВЦЭМ!$D$10+'СЕТ СН'!$F$8*'СЕТ СН'!$F$9-'СЕТ СН'!$F$26</f>
        <v>1081.62623128</v>
      </c>
      <c r="T36" s="36">
        <f>SUMIFS(СВЦЭМ!$D$33:$D$776,СВЦЭМ!$A$33:$A$776,$A36,СВЦЭМ!$B$33:$B$776,T$11)+'СЕТ СН'!$F$14+СВЦЭМ!$D$10+'СЕТ СН'!$F$8*'СЕТ СН'!$F$9-'СЕТ СН'!$F$26</f>
        <v>1091.21610498</v>
      </c>
      <c r="U36" s="36">
        <f>SUMIFS(СВЦЭМ!$D$33:$D$776,СВЦЭМ!$A$33:$A$776,$A36,СВЦЭМ!$B$33:$B$776,U$11)+'СЕТ СН'!$F$14+СВЦЭМ!$D$10+'СЕТ СН'!$F$8*'СЕТ СН'!$F$9-'СЕТ СН'!$F$26</f>
        <v>1092.7046927599999</v>
      </c>
      <c r="V36" s="36">
        <f>SUMIFS(СВЦЭМ!$D$33:$D$776,СВЦЭМ!$A$33:$A$776,$A36,СВЦЭМ!$B$33:$B$776,V$11)+'СЕТ СН'!$F$14+СВЦЭМ!$D$10+'СЕТ СН'!$F$8*'СЕТ СН'!$F$9-'СЕТ СН'!$F$26</f>
        <v>1083.5440074600001</v>
      </c>
      <c r="W36" s="36">
        <f>SUMIFS(СВЦЭМ!$D$33:$D$776,СВЦЭМ!$A$33:$A$776,$A36,СВЦЭМ!$B$33:$B$776,W$11)+'СЕТ СН'!$F$14+СВЦЭМ!$D$10+'СЕТ СН'!$F$8*'СЕТ СН'!$F$9-'СЕТ СН'!$F$26</f>
        <v>1081.07886768</v>
      </c>
      <c r="X36" s="36">
        <f>SUMIFS(СВЦЭМ!$D$33:$D$776,СВЦЭМ!$A$33:$A$776,$A36,СВЦЭМ!$B$33:$B$776,X$11)+'СЕТ СН'!$F$14+СВЦЭМ!$D$10+'СЕТ СН'!$F$8*'СЕТ СН'!$F$9-'СЕТ СН'!$F$26</f>
        <v>1085.2068936800001</v>
      </c>
      <c r="Y36" s="36">
        <f>SUMIFS(СВЦЭМ!$D$33:$D$776,СВЦЭМ!$A$33:$A$776,$A36,СВЦЭМ!$B$33:$B$776,Y$11)+'СЕТ СН'!$F$14+СВЦЭМ!$D$10+'СЕТ СН'!$F$8*'СЕТ СН'!$F$9-'СЕТ СН'!$F$26</f>
        <v>1098.8262096200001</v>
      </c>
    </row>
    <row r="37" spans="1:27" ht="15.75" x14ac:dyDescent="0.2">
      <c r="A37" s="35">
        <f t="shared" si="0"/>
        <v>44191</v>
      </c>
      <c r="B37" s="36">
        <f>SUMIFS(СВЦЭМ!$D$33:$D$776,СВЦЭМ!$A$33:$A$776,$A37,СВЦЭМ!$B$33:$B$776,B$11)+'СЕТ СН'!$F$14+СВЦЭМ!$D$10+'СЕТ СН'!$F$8*'СЕТ СН'!$F$9-'СЕТ СН'!$F$26</f>
        <v>1168.37594038</v>
      </c>
      <c r="C37" s="36">
        <f>SUMIFS(СВЦЭМ!$D$33:$D$776,СВЦЭМ!$A$33:$A$776,$A37,СВЦЭМ!$B$33:$B$776,C$11)+'СЕТ СН'!$F$14+СВЦЭМ!$D$10+'СЕТ СН'!$F$8*'СЕТ СН'!$F$9-'СЕТ СН'!$F$26</f>
        <v>1220.2608397399999</v>
      </c>
      <c r="D37" s="36">
        <f>SUMIFS(СВЦЭМ!$D$33:$D$776,СВЦЭМ!$A$33:$A$776,$A37,СВЦЭМ!$B$33:$B$776,D$11)+'СЕТ СН'!$F$14+СВЦЭМ!$D$10+'СЕТ СН'!$F$8*'СЕТ СН'!$F$9-'СЕТ СН'!$F$26</f>
        <v>1236.92121524</v>
      </c>
      <c r="E37" s="36">
        <f>SUMIFS(СВЦЭМ!$D$33:$D$776,СВЦЭМ!$A$33:$A$776,$A37,СВЦЭМ!$B$33:$B$776,E$11)+'СЕТ СН'!$F$14+СВЦЭМ!$D$10+'СЕТ СН'!$F$8*'СЕТ СН'!$F$9-'СЕТ СН'!$F$26</f>
        <v>1251.4535916099999</v>
      </c>
      <c r="F37" s="36">
        <f>SUMIFS(СВЦЭМ!$D$33:$D$776,СВЦЭМ!$A$33:$A$776,$A37,СВЦЭМ!$B$33:$B$776,F$11)+'СЕТ СН'!$F$14+СВЦЭМ!$D$10+'СЕТ СН'!$F$8*'СЕТ СН'!$F$9-'СЕТ СН'!$F$26</f>
        <v>1261.32109915</v>
      </c>
      <c r="G37" s="36">
        <f>SUMIFS(СВЦЭМ!$D$33:$D$776,СВЦЭМ!$A$33:$A$776,$A37,СВЦЭМ!$B$33:$B$776,G$11)+'СЕТ СН'!$F$14+СВЦЭМ!$D$10+'СЕТ СН'!$F$8*'СЕТ СН'!$F$9-'СЕТ СН'!$F$26</f>
        <v>1249.91620328</v>
      </c>
      <c r="H37" s="36">
        <f>SUMIFS(СВЦЭМ!$D$33:$D$776,СВЦЭМ!$A$33:$A$776,$A37,СВЦЭМ!$B$33:$B$776,H$11)+'СЕТ СН'!$F$14+СВЦЭМ!$D$10+'СЕТ СН'!$F$8*'СЕТ СН'!$F$9-'СЕТ СН'!$F$26</f>
        <v>1200.3435498399999</v>
      </c>
      <c r="I37" s="36">
        <f>SUMIFS(СВЦЭМ!$D$33:$D$776,СВЦЭМ!$A$33:$A$776,$A37,СВЦЭМ!$B$33:$B$776,I$11)+'СЕТ СН'!$F$14+СВЦЭМ!$D$10+'СЕТ СН'!$F$8*'СЕТ СН'!$F$9-'СЕТ СН'!$F$26</f>
        <v>1152.64322877</v>
      </c>
      <c r="J37" s="36">
        <f>SUMIFS(СВЦЭМ!$D$33:$D$776,СВЦЭМ!$A$33:$A$776,$A37,СВЦЭМ!$B$33:$B$776,J$11)+'СЕТ СН'!$F$14+СВЦЭМ!$D$10+'СЕТ СН'!$F$8*'СЕТ СН'!$F$9-'СЕТ СН'!$F$26</f>
        <v>1111.5441759299999</v>
      </c>
      <c r="K37" s="36">
        <f>SUMIFS(СВЦЭМ!$D$33:$D$776,СВЦЭМ!$A$33:$A$776,$A37,СВЦЭМ!$B$33:$B$776,K$11)+'СЕТ СН'!$F$14+СВЦЭМ!$D$10+'СЕТ СН'!$F$8*'СЕТ СН'!$F$9-'СЕТ СН'!$F$26</f>
        <v>1075.4739354600001</v>
      </c>
      <c r="L37" s="36">
        <f>SUMIFS(СВЦЭМ!$D$33:$D$776,СВЦЭМ!$A$33:$A$776,$A37,СВЦЭМ!$B$33:$B$776,L$11)+'СЕТ СН'!$F$14+СВЦЭМ!$D$10+'СЕТ СН'!$F$8*'СЕТ СН'!$F$9-'СЕТ СН'!$F$26</f>
        <v>1072.8818734000001</v>
      </c>
      <c r="M37" s="36">
        <f>SUMIFS(СВЦЭМ!$D$33:$D$776,СВЦЭМ!$A$33:$A$776,$A37,СВЦЭМ!$B$33:$B$776,M$11)+'СЕТ СН'!$F$14+СВЦЭМ!$D$10+'СЕТ СН'!$F$8*'СЕТ СН'!$F$9-'СЕТ СН'!$F$26</f>
        <v>1075.09089582</v>
      </c>
      <c r="N37" s="36">
        <f>SUMIFS(СВЦЭМ!$D$33:$D$776,СВЦЭМ!$A$33:$A$776,$A37,СВЦЭМ!$B$33:$B$776,N$11)+'СЕТ СН'!$F$14+СВЦЭМ!$D$10+'СЕТ СН'!$F$8*'СЕТ СН'!$F$9-'СЕТ СН'!$F$26</f>
        <v>1079.8149213700001</v>
      </c>
      <c r="O37" s="36">
        <f>SUMIFS(СВЦЭМ!$D$33:$D$776,СВЦЭМ!$A$33:$A$776,$A37,СВЦЭМ!$B$33:$B$776,O$11)+'СЕТ СН'!$F$14+СВЦЭМ!$D$10+'СЕТ СН'!$F$8*'СЕТ СН'!$F$9-'СЕТ СН'!$F$26</f>
        <v>1123.8979948000001</v>
      </c>
      <c r="P37" s="36">
        <f>SUMIFS(СВЦЭМ!$D$33:$D$776,СВЦЭМ!$A$33:$A$776,$A37,СВЦЭМ!$B$33:$B$776,P$11)+'СЕТ СН'!$F$14+СВЦЭМ!$D$10+'СЕТ СН'!$F$8*'СЕТ СН'!$F$9-'СЕТ СН'!$F$26</f>
        <v>1143.17798967</v>
      </c>
      <c r="Q37" s="36">
        <f>SUMIFS(СВЦЭМ!$D$33:$D$776,СВЦЭМ!$A$33:$A$776,$A37,СВЦЭМ!$B$33:$B$776,Q$11)+'СЕТ СН'!$F$14+СВЦЭМ!$D$10+'СЕТ СН'!$F$8*'СЕТ СН'!$F$9-'СЕТ СН'!$F$26</f>
        <v>1144.5896684700001</v>
      </c>
      <c r="R37" s="36">
        <f>SUMIFS(СВЦЭМ!$D$33:$D$776,СВЦЭМ!$A$33:$A$776,$A37,СВЦЭМ!$B$33:$B$776,R$11)+'СЕТ СН'!$F$14+СВЦЭМ!$D$10+'СЕТ СН'!$F$8*'СЕТ СН'!$F$9-'СЕТ СН'!$F$26</f>
        <v>1101.4251578600001</v>
      </c>
      <c r="S37" s="36">
        <f>SUMIFS(СВЦЭМ!$D$33:$D$776,СВЦЭМ!$A$33:$A$776,$A37,СВЦЭМ!$B$33:$B$776,S$11)+'СЕТ СН'!$F$14+СВЦЭМ!$D$10+'СЕТ СН'!$F$8*'СЕТ СН'!$F$9-'СЕТ СН'!$F$26</f>
        <v>1073.65855156</v>
      </c>
      <c r="T37" s="36">
        <f>SUMIFS(СВЦЭМ!$D$33:$D$776,СВЦЭМ!$A$33:$A$776,$A37,СВЦЭМ!$B$33:$B$776,T$11)+'СЕТ СН'!$F$14+СВЦЭМ!$D$10+'СЕТ СН'!$F$8*'СЕТ СН'!$F$9-'СЕТ СН'!$F$26</f>
        <v>1060.7540383600001</v>
      </c>
      <c r="U37" s="36">
        <f>SUMIFS(СВЦЭМ!$D$33:$D$776,СВЦЭМ!$A$33:$A$776,$A37,СВЦЭМ!$B$33:$B$776,U$11)+'СЕТ СН'!$F$14+СВЦЭМ!$D$10+'СЕТ СН'!$F$8*'СЕТ СН'!$F$9-'СЕТ СН'!$F$26</f>
        <v>1059.2916532199999</v>
      </c>
      <c r="V37" s="36">
        <f>SUMIFS(СВЦЭМ!$D$33:$D$776,СВЦЭМ!$A$33:$A$776,$A37,СВЦЭМ!$B$33:$B$776,V$11)+'СЕТ СН'!$F$14+СВЦЭМ!$D$10+'СЕТ СН'!$F$8*'СЕТ СН'!$F$9-'СЕТ СН'!$F$26</f>
        <v>1068.3836681600001</v>
      </c>
      <c r="W37" s="36">
        <f>SUMIFS(СВЦЭМ!$D$33:$D$776,СВЦЭМ!$A$33:$A$776,$A37,СВЦЭМ!$B$33:$B$776,W$11)+'СЕТ СН'!$F$14+СВЦЭМ!$D$10+'СЕТ СН'!$F$8*'СЕТ СН'!$F$9-'СЕТ СН'!$F$26</f>
        <v>1079.45976137</v>
      </c>
      <c r="X37" s="36">
        <f>SUMIFS(СВЦЭМ!$D$33:$D$776,СВЦЭМ!$A$33:$A$776,$A37,СВЦЭМ!$B$33:$B$776,X$11)+'СЕТ СН'!$F$14+СВЦЭМ!$D$10+'СЕТ СН'!$F$8*'СЕТ СН'!$F$9-'СЕТ СН'!$F$26</f>
        <v>1098.14364112</v>
      </c>
      <c r="Y37" s="36">
        <f>SUMIFS(СВЦЭМ!$D$33:$D$776,СВЦЭМ!$A$33:$A$776,$A37,СВЦЭМ!$B$33:$B$776,Y$11)+'СЕТ СН'!$F$14+СВЦЭМ!$D$10+'СЕТ СН'!$F$8*'СЕТ СН'!$F$9-'СЕТ СН'!$F$26</f>
        <v>1121.9520104000001</v>
      </c>
    </row>
    <row r="38" spans="1:27" ht="15.75" x14ac:dyDescent="0.2">
      <c r="A38" s="35">
        <f t="shared" si="0"/>
        <v>44192</v>
      </c>
      <c r="B38" s="36">
        <f>SUMIFS(СВЦЭМ!$D$33:$D$776,СВЦЭМ!$A$33:$A$776,$A38,СВЦЭМ!$B$33:$B$776,B$11)+'СЕТ СН'!$F$14+СВЦЭМ!$D$10+'СЕТ СН'!$F$8*'СЕТ СН'!$F$9-'СЕТ СН'!$F$26</f>
        <v>1154.96977487</v>
      </c>
      <c r="C38" s="36">
        <f>SUMIFS(СВЦЭМ!$D$33:$D$776,СВЦЭМ!$A$33:$A$776,$A38,СВЦЭМ!$B$33:$B$776,C$11)+'СЕТ СН'!$F$14+СВЦЭМ!$D$10+'СЕТ СН'!$F$8*'СЕТ СН'!$F$9-'СЕТ СН'!$F$26</f>
        <v>1210.59486874</v>
      </c>
      <c r="D38" s="36">
        <f>SUMIFS(СВЦЭМ!$D$33:$D$776,СВЦЭМ!$A$33:$A$776,$A38,СВЦЭМ!$B$33:$B$776,D$11)+'СЕТ СН'!$F$14+СВЦЭМ!$D$10+'СЕТ СН'!$F$8*'СЕТ СН'!$F$9-'СЕТ СН'!$F$26</f>
        <v>1227.4213531999999</v>
      </c>
      <c r="E38" s="36">
        <f>SUMIFS(СВЦЭМ!$D$33:$D$776,СВЦЭМ!$A$33:$A$776,$A38,СВЦЭМ!$B$33:$B$776,E$11)+'СЕТ СН'!$F$14+СВЦЭМ!$D$10+'СЕТ СН'!$F$8*'СЕТ СН'!$F$9-'СЕТ СН'!$F$26</f>
        <v>1239.9749896799999</v>
      </c>
      <c r="F38" s="36">
        <f>SUMIFS(СВЦЭМ!$D$33:$D$776,СВЦЭМ!$A$33:$A$776,$A38,СВЦЭМ!$B$33:$B$776,F$11)+'СЕТ СН'!$F$14+СВЦЭМ!$D$10+'СЕТ СН'!$F$8*'СЕТ СН'!$F$9-'СЕТ СН'!$F$26</f>
        <v>1245.5942409300001</v>
      </c>
      <c r="G38" s="36">
        <f>SUMIFS(СВЦЭМ!$D$33:$D$776,СВЦЭМ!$A$33:$A$776,$A38,СВЦЭМ!$B$33:$B$776,G$11)+'СЕТ СН'!$F$14+СВЦЭМ!$D$10+'СЕТ СН'!$F$8*'СЕТ СН'!$F$9-'СЕТ СН'!$F$26</f>
        <v>1239.3422320899999</v>
      </c>
      <c r="H38" s="36">
        <f>SUMIFS(СВЦЭМ!$D$33:$D$776,СВЦЭМ!$A$33:$A$776,$A38,СВЦЭМ!$B$33:$B$776,H$11)+'СЕТ СН'!$F$14+СВЦЭМ!$D$10+'СЕТ СН'!$F$8*'СЕТ СН'!$F$9-'СЕТ СН'!$F$26</f>
        <v>1222.9857357999999</v>
      </c>
      <c r="I38" s="36">
        <f>SUMIFS(СВЦЭМ!$D$33:$D$776,СВЦЭМ!$A$33:$A$776,$A38,СВЦЭМ!$B$33:$B$776,I$11)+'СЕТ СН'!$F$14+СВЦЭМ!$D$10+'СЕТ СН'!$F$8*'СЕТ СН'!$F$9-'СЕТ СН'!$F$26</f>
        <v>1169.8836811900001</v>
      </c>
      <c r="J38" s="36">
        <f>SUMIFS(СВЦЭМ!$D$33:$D$776,СВЦЭМ!$A$33:$A$776,$A38,СВЦЭМ!$B$33:$B$776,J$11)+'СЕТ СН'!$F$14+СВЦЭМ!$D$10+'СЕТ СН'!$F$8*'СЕТ СН'!$F$9-'СЕТ СН'!$F$26</f>
        <v>1107.1593164200001</v>
      </c>
      <c r="K38" s="36">
        <f>SUMIFS(СВЦЭМ!$D$33:$D$776,СВЦЭМ!$A$33:$A$776,$A38,СВЦЭМ!$B$33:$B$776,K$11)+'СЕТ СН'!$F$14+СВЦЭМ!$D$10+'СЕТ СН'!$F$8*'СЕТ СН'!$F$9-'СЕТ СН'!$F$26</f>
        <v>1077.0089304400001</v>
      </c>
      <c r="L38" s="36">
        <f>SUMIFS(СВЦЭМ!$D$33:$D$776,СВЦЭМ!$A$33:$A$776,$A38,СВЦЭМ!$B$33:$B$776,L$11)+'СЕТ СН'!$F$14+СВЦЭМ!$D$10+'СЕТ СН'!$F$8*'СЕТ СН'!$F$9-'СЕТ СН'!$F$26</f>
        <v>1076.5748262</v>
      </c>
      <c r="M38" s="36">
        <f>SUMIFS(СВЦЭМ!$D$33:$D$776,СВЦЭМ!$A$33:$A$776,$A38,СВЦЭМ!$B$33:$B$776,M$11)+'СЕТ СН'!$F$14+СВЦЭМ!$D$10+'СЕТ СН'!$F$8*'СЕТ СН'!$F$9-'СЕТ СН'!$F$26</f>
        <v>1077.12524807</v>
      </c>
      <c r="N38" s="36">
        <f>SUMIFS(СВЦЭМ!$D$33:$D$776,СВЦЭМ!$A$33:$A$776,$A38,СВЦЭМ!$B$33:$B$776,N$11)+'СЕТ СН'!$F$14+СВЦЭМ!$D$10+'СЕТ СН'!$F$8*'СЕТ СН'!$F$9-'СЕТ СН'!$F$26</f>
        <v>1085.7065876500001</v>
      </c>
      <c r="O38" s="36">
        <f>SUMIFS(СВЦЭМ!$D$33:$D$776,СВЦЭМ!$A$33:$A$776,$A38,СВЦЭМ!$B$33:$B$776,O$11)+'СЕТ СН'!$F$14+СВЦЭМ!$D$10+'СЕТ СН'!$F$8*'СЕТ СН'!$F$9-'СЕТ СН'!$F$26</f>
        <v>1134.5186682799999</v>
      </c>
      <c r="P38" s="36">
        <f>SUMIFS(СВЦЭМ!$D$33:$D$776,СВЦЭМ!$A$33:$A$776,$A38,СВЦЭМ!$B$33:$B$776,P$11)+'СЕТ СН'!$F$14+СВЦЭМ!$D$10+'СЕТ СН'!$F$8*'СЕТ СН'!$F$9-'СЕТ СН'!$F$26</f>
        <v>1146.5856214600001</v>
      </c>
      <c r="Q38" s="36">
        <f>SUMIFS(СВЦЭМ!$D$33:$D$776,СВЦЭМ!$A$33:$A$776,$A38,СВЦЭМ!$B$33:$B$776,Q$11)+'СЕТ СН'!$F$14+СВЦЭМ!$D$10+'СЕТ СН'!$F$8*'СЕТ СН'!$F$9-'СЕТ СН'!$F$26</f>
        <v>1147.79386215</v>
      </c>
      <c r="R38" s="36">
        <f>SUMIFS(СВЦЭМ!$D$33:$D$776,СВЦЭМ!$A$33:$A$776,$A38,СВЦЭМ!$B$33:$B$776,R$11)+'СЕТ СН'!$F$14+СВЦЭМ!$D$10+'СЕТ СН'!$F$8*'СЕТ СН'!$F$9-'СЕТ СН'!$F$26</f>
        <v>1111.3844636599999</v>
      </c>
      <c r="S38" s="36">
        <f>SUMIFS(СВЦЭМ!$D$33:$D$776,СВЦЭМ!$A$33:$A$776,$A38,СВЦЭМ!$B$33:$B$776,S$11)+'СЕТ СН'!$F$14+СВЦЭМ!$D$10+'СЕТ СН'!$F$8*'СЕТ СН'!$F$9-'СЕТ СН'!$F$26</f>
        <v>1093.19630628</v>
      </c>
      <c r="T38" s="36">
        <f>SUMIFS(СВЦЭМ!$D$33:$D$776,СВЦЭМ!$A$33:$A$776,$A38,СВЦЭМ!$B$33:$B$776,T$11)+'СЕТ СН'!$F$14+СВЦЭМ!$D$10+'СЕТ СН'!$F$8*'СЕТ СН'!$F$9-'СЕТ СН'!$F$26</f>
        <v>1101.5709831300001</v>
      </c>
      <c r="U38" s="36">
        <f>SUMIFS(СВЦЭМ!$D$33:$D$776,СВЦЭМ!$A$33:$A$776,$A38,СВЦЭМ!$B$33:$B$776,U$11)+'СЕТ СН'!$F$14+СВЦЭМ!$D$10+'СЕТ СН'!$F$8*'СЕТ СН'!$F$9-'СЕТ СН'!$F$26</f>
        <v>1097.08764163</v>
      </c>
      <c r="V38" s="36">
        <f>SUMIFS(СВЦЭМ!$D$33:$D$776,СВЦЭМ!$A$33:$A$776,$A38,СВЦЭМ!$B$33:$B$776,V$11)+'СЕТ СН'!$F$14+СВЦЭМ!$D$10+'СЕТ СН'!$F$8*'СЕТ СН'!$F$9-'СЕТ СН'!$F$26</f>
        <v>1071.9910525400001</v>
      </c>
      <c r="W38" s="36">
        <f>SUMIFS(СВЦЭМ!$D$33:$D$776,СВЦЭМ!$A$33:$A$776,$A38,СВЦЭМ!$B$33:$B$776,W$11)+'СЕТ СН'!$F$14+СВЦЭМ!$D$10+'СЕТ СН'!$F$8*'СЕТ СН'!$F$9-'СЕТ СН'!$F$26</f>
        <v>1082.11544865</v>
      </c>
      <c r="X38" s="36">
        <f>SUMIFS(СВЦЭМ!$D$33:$D$776,СВЦЭМ!$A$33:$A$776,$A38,СВЦЭМ!$B$33:$B$776,X$11)+'СЕТ СН'!$F$14+СВЦЭМ!$D$10+'СЕТ СН'!$F$8*'СЕТ СН'!$F$9-'СЕТ СН'!$F$26</f>
        <v>1100.1337995700001</v>
      </c>
      <c r="Y38" s="36">
        <f>SUMIFS(СВЦЭМ!$D$33:$D$776,СВЦЭМ!$A$33:$A$776,$A38,СВЦЭМ!$B$33:$B$776,Y$11)+'СЕТ СН'!$F$14+СВЦЭМ!$D$10+'СЕТ СН'!$F$8*'СЕТ СН'!$F$9-'СЕТ СН'!$F$26</f>
        <v>1116.520362</v>
      </c>
    </row>
    <row r="39" spans="1:27" ht="15.75" x14ac:dyDescent="0.2">
      <c r="A39" s="35">
        <f t="shared" si="0"/>
        <v>44193</v>
      </c>
      <c r="B39" s="36">
        <f>SUMIFS(СВЦЭМ!$D$33:$D$776,СВЦЭМ!$A$33:$A$776,$A39,СВЦЭМ!$B$33:$B$776,B$11)+'СЕТ СН'!$F$14+СВЦЭМ!$D$10+'СЕТ СН'!$F$8*'СЕТ СН'!$F$9-'СЕТ СН'!$F$26</f>
        <v>1166.3496957699999</v>
      </c>
      <c r="C39" s="36">
        <f>SUMIFS(СВЦЭМ!$D$33:$D$776,СВЦЭМ!$A$33:$A$776,$A39,СВЦЭМ!$B$33:$B$776,C$11)+'СЕТ СН'!$F$14+СВЦЭМ!$D$10+'СЕТ СН'!$F$8*'СЕТ СН'!$F$9-'СЕТ СН'!$F$26</f>
        <v>1224.0453402200001</v>
      </c>
      <c r="D39" s="36">
        <f>SUMIFS(СВЦЭМ!$D$33:$D$776,СВЦЭМ!$A$33:$A$776,$A39,СВЦЭМ!$B$33:$B$776,D$11)+'СЕТ СН'!$F$14+СВЦЭМ!$D$10+'СЕТ СН'!$F$8*'СЕТ СН'!$F$9-'СЕТ СН'!$F$26</f>
        <v>1246.8289331999999</v>
      </c>
      <c r="E39" s="36">
        <f>SUMIFS(СВЦЭМ!$D$33:$D$776,СВЦЭМ!$A$33:$A$776,$A39,СВЦЭМ!$B$33:$B$776,E$11)+'СЕТ СН'!$F$14+СВЦЭМ!$D$10+'СЕТ СН'!$F$8*'СЕТ СН'!$F$9-'СЕТ СН'!$F$26</f>
        <v>1271.50069115</v>
      </c>
      <c r="F39" s="36">
        <f>SUMIFS(СВЦЭМ!$D$33:$D$776,СВЦЭМ!$A$33:$A$776,$A39,СВЦЭМ!$B$33:$B$776,F$11)+'СЕТ СН'!$F$14+СВЦЭМ!$D$10+'СЕТ СН'!$F$8*'СЕТ СН'!$F$9-'СЕТ СН'!$F$26</f>
        <v>1271.3549146</v>
      </c>
      <c r="G39" s="36">
        <f>SUMIFS(СВЦЭМ!$D$33:$D$776,СВЦЭМ!$A$33:$A$776,$A39,СВЦЭМ!$B$33:$B$776,G$11)+'СЕТ СН'!$F$14+СВЦЭМ!$D$10+'СЕТ СН'!$F$8*'СЕТ СН'!$F$9-'СЕТ СН'!$F$26</f>
        <v>1252.4217674899999</v>
      </c>
      <c r="H39" s="36">
        <f>SUMIFS(СВЦЭМ!$D$33:$D$776,СВЦЭМ!$A$33:$A$776,$A39,СВЦЭМ!$B$33:$B$776,H$11)+'СЕТ СН'!$F$14+СВЦЭМ!$D$10+'СЕТ СН'!$F$8*'СЕТ СН'!$F$9-'СЕТ СН'!$F$26</f>
        <v>1207.1712902499999</v>
      </c>
      <c r="I39" s="36">
        <f>SUMIFS(СВЦЭМ!$D$33:$D$776,СВЦЭМ!$A$33:$A$776,$A39,СВЦЭМ!$B$33:$B$776,I$11)+'СЕТ СН'!$F$14+СВЦЭМ!$D$10+'СЕТ СН'!$F$8*'СЕТ СН'!$F$9-'СЕТ СН'!$F$26</f>
        <v>1144.4494572999999</v>
      </c>
      <c r="J39" s="36">
        <f>SUMIFS(СВЦЭМ!$D$33:$D$776,СВЦЭМ!$A$33:$A$776,$A39,СВЦЭМ!$B$33:$B$776,J$11)+'СЕТ СН'!$F$14+СВЦЭМ!$D$10+'СЕТ СН'!$F$8*'СЕТ СН'!$F$9-'СЕТ СН'!$F$26</f>
        <v>1100.95671214</v>
      </c>
      <c r="K39" s="36">
        <f>SUMIFS(СВЦЭМ!$D$33:$D$776,СВЦЭМ!$A$33:$A$776,$A39,СВЦЭМ!$B$33:$B$776,K$11)+'СЕТ СН'!$F$14+СВЦЭМ!$D$10+'СЕТ СН'!$F$8*'СЕТ СН'!$F$9-'СЕТ СН'!$F$26</f>
        <v>1135.04489444</v>
      </c>
      <c r="L39" s="36">
        <f>SUMIFS(СВЦЭМ!$D$33:$D$776,СВЦЭМ!$A$33:$A$776,$A39,СВЦЭМ!$B$33:$B$776,L$11)+'СЕТ СН'!$F$14+СВЦЭМ!$D$10+'СЕТ СН'!$F$8*'СЕТ СН'!$F$9-'СЕТ СН'!$F$26</f>
        <v>1140.0542314900001</v>
      </c>
      <c r="M39" s="36">
        <f>SUMIFS(СВЦЭМ!$D$33:$D$776,СВЦЭМ!$A$33:$A$776,$A39,СВЦЭМ!$B$33:$B$776,M$11)+'СЕТ СН'!$F$14+СВЦЭМ!$D$10+'СЕТ СН'!$F$8*'СЕТ СН'!$F$9-'СЕТ СН'!$F$26</f>
        <v>1134.2026888600001</v>
      </c>
      <c r="N39" s="36">
        <f>SUMIFS(СВЦЭМ!$D$33:$D$776,СВЦЭМ!$A$33:$A$776,$A39,СВЦЭМ!$B$33:$B$776,N$11)+'СЕТ СН'!$F$14+СВЦЭМ!$D$10+'СЕТ СН'!$F$8*'СЕТ СН'!$F$9-'СЕТ СН'!$F$26</f>
        <v>1130.4985265600001</v>
      </c>
      <c r="O39" s="36">
        <f>SUMIFS(СВЦЭМ!$D$33:$D$776,СВЦЭМ!$A$33:$A$776,$A39,СВЦЭМ!$B$33:$B$776,O$11)+'СЕТ СН'!$F$14+СВЦЭМ!$D$10+'СЕТ СН'!$F$8*'СЕТ СН'!$F$9-'СЕТ СН'!$F$26</f>
        <v>1138.8793454700001</v>
      </c>
      <c r="P39" s="36">
        <f>SUMIFS(СВЦЭМ!$D$33:$D$776,СВЦЭМ!$A$33:$A$776,$A39,СВЦЭМ!$B$33:$B$776,P$11)+'СЕТ СН'!$F$14+СВЦЭМ!$D$10+'СЕТ СН'!$F$8*'СЕТ СН'!$F$9-'СЕТ СН'!$F$26</f>
        <v>1161.7380951299999</v>
      </c>
      <c r="Q39" s="36">
        <f>SUMIFS(СВЦЭМ!$D$33:$D$776,СВЦЭМ!$A$33:$A$776,$A39,СВЦЭМ!$B$33:$B$776,Q$11)+'СЕТ СН'!$F$14+СВЦЭМ!$D$10+'СЕТ СН'!$F$8*'СЕТ СН'!$F$9-'СЕТ СН'!$F$26</f>
        <v>1163.9717339199999</v>
      </c>
      <c r="R39" s="36">
        <f>SUMIFS(СВЦЭМ!$D$33:$D$776,СВЦЭМ!$A$33:$A$776,$A39,СВЦЭМ!$B$33:$B$776,R$11)+'СЕТ СН'!$F$14+СВЦЭМ!$D$10+'СЕТ СН'!$F$8*'СЕТ СН'!$F$9-'СЕТ СН'!$F$26</f>
        <v>1132.0038817</v>
      </c>
      <c r="S39" s="36">
        <f>SUMIFS(СВЦЭМ!$D$33:$D$776,СВЦЭМ!$A$33:$A$776,$A39,СВЦЭМ!$B$33:$B$776,S$11)+'СЕТ СН'!$F$14+СВЦЭМ!$D$10+'СЕТ СН'!$F$8*'СЕТ СН'!$F$9-'СЕТ СН'!$F$26</f>
        <v>1135.9670978900001</v>
      </c>
      <c r="T39" s="36">
        <f>SUMIFS(СВЦЭМ!$D$33:$D$776,СВЦЭМ!$A$33:$A$776,$A39,СВЦЭМ!$B$33:$B$776,T$11)+'СЕТ СН'!$F$14+СВЦЭМ!$D$10+'СЕТ СН'!$F$8*'СЕТ СН'!$F$9-'СЕТ СН'!$F$26</f>
        <v>1108.0978642600001</v>
      </c>
      <c r="U39" s="36">
        <f>SUMIFS(СВЦЭМ!$D$33:$D$776,СВЦЭМ!$A$33:$A$776,$A39,СВЦЭМ!$B$33:$B$776,U$11)+'СЕТ СН'!$F$14+СВЦЭМ!$D$10+'СЕТ СН'!$F$8*'СЕТ СН'!$F$9-'СЕТ СН'!$F$26</f>
        <v>1066.7994262</v>
      </c>
      <c r="V39" s="36">
        <f>SUMIFS(СВЦЭМ!$D$33:$D$776,СВЦЭМ!$A$33:$A$776,$A39,СВЦЭМ!$B$33:$B$776,V$11)+'СЕТ СН'!$F$14+СВЦЭМ!$D$10+'СЕТ СН'!$F$8*'СЕТ СН'!$F$9-'СЕТ СН'!$F$26</f>
        <v>1059.8012446499999</v>
      </c>
      <c r="W39" s="36">
        <f>SUMIFS(СВЦЭМ!$D$33:$D$776,СВЦЭМ!$A$33:$A$776,$A39,СВЦЭМ!$B$33:$B$776,W$11)+'СЕТ СН'!$F$14+СВЦЭМ!$D$10+'СЕТ СН'!$F$8*'СЕТ СН'!$F$9-'СЕТ СН'!$F$26</f>
        <v>1067.1056153300001</v>
      </c>
      <c r="X39" s="36">
        <f>SUMIFS(СВЦЭМ!$D$33:$D$776,СВЦЭМ!$A$33:$A$776,$A39,СВЦЭМ!$B$33:$B$776,X$11)+'СЕТ СН'!$F$14+СВЦЭМ!$D$10+'СЕТ СН'!$F$8*'СЕТ СН'!$F$9-'СЕТ СН'!$F$26</f>
        <v>1070.0598071700001</v>
      </c>
      <c r="Y39" s="36">
        <f>SUMIFS(СВЦЭМ!$D$33:$D$776,СВЦЭМ!$A$33:$A$776,$A39,СВЦЭМ!$B$33:$B$776,Y$11)+'СЕТ СН'!$F$14+СВЦЭМ!$D$10+'СЕТ СН'!$F$8*'СЕТ СН'!$F$9-'СЕТ СН'!$F$26</f>
        <v>1094.9929423200001</v>
      </c>
    </row>
    <row r="40" spans="1:27" ht="15.75" x14ac:dyDescent="0.2">
      <c r="A40" s="35">
        <f t="shared" si="0"/>
        <v>44194</v>
      </c>
      <c r="B40" s="36">
        <f>SUMIFS(СВЦЭМ!$D$33:$D$776,СВЦЭМ!$A$33:$A$776,$A40,СВЦЭМ!$B$33:$B$776,B$11)+'СЕТ СН'!$F$14+СВЦЭМ!$D$10+'СЕТ СН'!$F$8*'СЕТ СН'!$F$9-'СЕТ СН'!$F$26</f>
        <v>1202.9374055999999</v>
      </c>
      <c r="C40" s="36">
        <f>SUMIFS(СВЦЭМ!$D$33:$D$776,СВЦЭМ!$A$33:$A$776,$A40,СВЦЭМ!$B$33:$B$776,C$11)+'СЕТ СН'!$F$14+СВЦЭМ!$D$10+'СЕТ СН'!$F$8*'СЕТ СН'!$F$9-'СЕТ СН'!$F$26</f>
        <v>1263.2446078999999</v>
      </c>
      <c r="D40" s="36">
        <f>SUMIFS(СВЦЭМ!$D$33:$D$776,СВЦЭМ!$A$33:$A$776,$A40,СВЦЭМ!$B$33:$B$776,D$11)+'СЕТ СН'!$F$14+СВЦЭМ!$D$10+'СЕТ СН'!$F$8*'СЕТ СН'!$F$9-'СЕТ СН'!$F$26</f>
        <v>1276.35448479</v>
      </c>
      <c r="E40" s="36">
        <f>SUMIFS(СВЦЭМ!$D$33:$D$776,СВЦЭМ!$A$33:$A$776,$A40,СВЦЭМ!$B$33:$B$776,E$11)+'СЕТ СН'!$F$14+СВЦЭМ!$D$10+'СЕТ СН'!$F$8*'СЕТ СН'!$F$9-'СЕТ СН'!$F$26</f>
        <v>1284.3958345399999</v>
      </c>
      <c r="F40" s="36">
        <f>SUMIFS(СВЦЭМ!$D$33:$D$776,СВЦЭМ!$A$33:$A$776,$A40,СВЦЭМ!$B$33:$B$776,F$11)+'СЕТ СН'!$F$14+СВЦЭМ!$D$10+'СЕТ СН'!$F$8*'СЕТ СН'!$F$9-'СЕТ СН'!$F$26</f>
        <v>1283.65555982</v>
      </c>
      <c r="G40" s="36">
        <f>SUMIFS(СВЦЭМ!$D$33:$D$776,СВЦЭМ!$A$33:$A$776,$A40,СВЦЭМ!$B$33:$B$776,G$11)+'СЕТ СН'!$F$14+СВЦЭМ!$D$10+'СЕТ СН'!$F$8*'СЕТ СН'!$F$9-'СЕТ СН'!$F$26</f>
        <v>1260.9035669499999</v>
      </c>
      <c r="H40" s="36">
        <f>SUMIFS(СВЦЭМ!$D$33:$D$776,СВЦЭМ!$A$33:$A$776,$A40,СВЦЭМ!$B$33:$B$776,H$11)+'СЕТ СН'!$F$14+СВЦЭМ!$D$10+'СЕТ СН'!$F$8*'СЕТ СН'!$F$9-'СЕТ СН'!$F$26</f>
        <v>1218.45250291</v>
      </c>
      <c r="I40" s="36">
        <f>SUMIFS(СВЦЭМ!$D$33:$D$776,СВЦЭМ!$A$33:$A$776,$A40,СВЦЭМ!$B$33:$B$776,I$11)+'СЕТ СН'!$F$14+СВЦЭМ!$D$10+'СЕТ СН'!$F$8*'СЕТ СН'!$F$9-'СЕТ СН'!$F$26</f>
        <v>1150.9361678499999</v>
      </c>
      <c r="J40" s="36">
        <f>SUMIFS(СВЦЭМ!$D$33:$D$776,СВЦЭМ!$A$33:$A$776,$A40,СВЦЭМ!$B$33:$B$776,J$11)+'СЕТ СН'!$F$14+СВЦЭМ!$D$10+'СЕТ СН'!$F$8*'СЕТ СН'!$F$9-'СЕТ СН'!$F$26</f>
        <v>1100.3768064400001</v>
      </c>
      <c r="K40" s="36">
        <f>SUMIFS(СВЦЭМ!$D$33:$D$776,СВЦЭМ!$A$33:$A$776,$A40,СВЦЭМ!$B$33:$B$776,K$11)+'СЕТ СН'!$F$14+СВЦЭМ!$D$10+'СЕТ СН'!$F$8*'СЕТ СН'!$F$9-'СЕТ СН'!$F$26</f>
        <v>1079.00818746</v>
      </c>
      <c r="L40" s="36">
        <f>SUMIFS(СВЦЭМ!$D$33:$D$776,СВЦЭМ!$A$33:$A$776,$A40,СВЦЭМ!$B$33:$B$776,L$11)+'СЕТ СН'!$F$14+СВЦЭМ!$D$10+'СЕТ СН'!$F$8*'СЕТ СН'!$F$9-'СЕТ СН'!$F$26</f>
        <v>1083.22073785</v>
      </c>
      <c r="M40" s="36">
        <f>SUMIFS(СВЦЭМ!$D$33:$D$776,СВЦЭМ!$A$33:$A$776,$A40,СВЦЭМ!$B$33:$B$776,M$11)+'СЕТ СН'!$F$14+СВЦЭМ!$D$10+'СЕТ СН'!$F$8*'СЕТ СН'!$F$9-'СЕТ СН'!$F$26</f>
        <v>1080.3017585299999</v>
      </c>
      <c r="N40" s="36">
        <f>SUMIFS(СВЦЭМ!$D$33:$D$776,СВЦЭМ!$A$33:$A$776,$A40,СВЦЭМ!$B$33:$B$776,N$11)+'СЕТ СН'!$F$14+СВЦЭМ!$D$10+'СЕТ СН'!$F$8*'СЕТ СН'!$F$9-'СЕТ СН'!$F$26</f>
        <v>1097.6209858500001</v>
      </c>
      <c r="O40" s="36">
        <f>SUMIFS(СВЦЭМ!$D$33:$D$776,СВЦЭМ!$A$33:$A$776,$A40,СВЦЭМ!$B$33:$B$776,O$11)+'СЕТ СН'!$F$14+СВЦЭМ!$D$10+'СЕТ СН'!$F$8*'СЕТ СН'!$F$9-'СЕТ СН'!$F$26</f>
        <v>1160.04769293</v>
      </c>
      <c r="P40" s="36">
        <f>SUMIFS(СВЦЭМ!$D$33:$D$776,СВЦЭМ!$A$33:$A$776,$A40,СВЦЭМ!$B$33:$B$776,P$11)+'СЕТ СН'!$F$14+СВЦЭМ!$D$10+'СЕТ СН'!$F$8*'СЕТ СН'!$F$9-'СЕТ СН'!$F$26</f>
        <v>1187.8335759299998</v>
      </c>
      <c r="Q40" s="36">
        <f>SUMIFS(СВЦЭМ!$D$33:$D$776,СВЦЭМ!$A$33:$A$776,$A40,СВЦЭМ!$B$33:$B$776,Q$11)+'СЕТ СН'!$F$14+СВЦЭМ!$D$10+'СЕТ СН'!$F$8*'СЕТ СН'!$F$9-'СЕТ СН'!$F$26</f>
        <v>1189.08746161</v>
      </c>
      <c r="R40" s="36">
        <f>SUMIFS(СВЦЭМ!$D$33:$D$776,СВЦЭМ!$A$33:$A$776,$A40,СВЦЭМ!$B$33:$B$776,R$11)+'СЕТ СН'!$F$14+СВЦЭМ!$D$10+'СЕТ СН'!$F$8*'СЕТ СН'!$F$9-'СЕТ СН'!$F$26</f>
        <v>1124.9537752900001</v>
      </c>
      <c r="S40" s="36">
        <f>SUMIFS(СВЦЭМ!$D$33:$D$776,СВЦЭМ!$A$33:$A$776,$A40,СВЦЭМ!$B$33:$B$776,S$11)+'СЕТ СН'!$F$14+СВЦЭМ!$D$10+'СЕТ СН'!$F$8*'СЕТ СН'!$F$9-'СЕТ СН'!$F$26</f>
        <v>1095.0489692599999</v>
      </c>
      <c r="T40" s="36">
        <f>SUMIFS(СВЦЭМ!$D$33:$D$776,СВЦЭМ!$A$33:$A$776,$A40,СВЦЭМ!$B$33:$B$776,T$11)+'СЕТ СН'!$F$14+СВЦЭМ!$D$10+'СЕТ СН'!$F$8*'СЕТ СН'!$F$9-'СЕТ СН'!$F$26</f>
        <v>1095.6066292200001</v>
      </c>
      <c r="U40" s="36">
        <f>SUMIFS(СВЦЭМ!$D$33:$D$776,СВЦЭМ!$A$33:$A$776,$A40,СВЦЭМ!$B$33:$B$776,U$11)+'СЕТ СН'!$F$14+СВЦЭМ!$D$10+'СЕТ СН'!$F$8*'СЕТ СН'!$F$9-'СЕТ СН'!$F$26</f>
        <v>1090.5843088700001</v>
      </c>
      <c r="V40" s="36">
        <f>SUMIFS(СВЦЭМ!$D$33:$D$776,СВЦЭМ!$A$33:$A$776,$A40,СВЦЭМ!$B$33:$B$776,V$11)+'СЕТ СН'!$F$14+СВЦЭМ!$D$10+'СЕТ СН'!$F$8*'СЕТ СН'!$F$9-'СЕТ СН'!$F$26</f>
        <v>1093.04427665</v>
      </c>
      <c r="W40" s="36">
        <f>SUMIFS(СВЦЭМ!$D$33:$D$776,СВЦЭМ!$A$33:$A$776,$A40,СВЦЭМ!$B$33:$B$776,W$11)+'СЕТ СН'!$F$14+СВЦЭМ!$D$10+'СЕТ СН'!$F$8*'СЕТ СН'!$F$9-'СЕТ СН'!$F$26</f>
        <v>1104.0489610700001</v>
      </c>
      <c r="X40" s="36">
        <f>SUMIFS(СВЦЭМ!$D$33:$D$776,СВЦЭМ!$A$33:$A$776,$A40,СВЦЭМ!$B$33:$B$776,X$11)+'СЕТ СН'!$F$14+СВЦЭМ!$D$10+'СЕТ СН'!$F$8*'СЕТ СН'!$F$9-'СЕТ СН'!$F$26</f>
        <v>1113.45234992</v>
      </c>
      <c r="Y40" s="36">
        <f>SUMIFS(СВЦЭМ!$D$33:$D$776,СВЦЭМ!$A$33:$A$776,$A40,СВЦЭМ!$B$33:$B$776,Y$11)+'СЕТ СН'!$F$14+СВЦЭМ!$D$10+'СЕТ СН'!$F$8*'СЕТ СН'!$F$9-'СЕТ СН'!$F$26</f>
        <v>1133.6604828500001</v>
      </c>
    </row>
    <row r="41" spans="1:27" ht="15.75" x14ac:dyDescent="0.2">
      <c r="A41" s="35">
        <f t="shared" si="0"/>
        <v>44195</v>
      </c>
      <c r="B41" s="36">
        <f>SUMIFS(СВЦЭМ!$D$33:$D$776,СВЦЭМ!$A$33:$A$776,$A41,СВЦЭМ!$B$33:$B$776,B$11)+'СЕТ СН'!$F$14+СВЦЭМ!$D$10+'СЕТ СН'!$F$8*'СЕТ СН'!$F$9-'СЕТ СН'!$F$26</f>
        <v>1210.6680331699999</v>
      </c>
      <c r="C41" s="36">
        <f>SUMIFS(СВЦЭМ!$D$33:$D$776,СВЦЭМ!$A$33:$A$776,$A41,СВЦЭМ!$B$33:$B$776,C$11)+'СЕТ СН'!$F$14+СВЦЭМ!$D$10+'СЕТ СН'!$F$8*'СЕТ СН'!$F$9-'СЕТ СН'!$F$26</f>
        <v>1267.86560859</v>
      </c>
      <c r="D41" s="36">
        <f>SUMIFS(СВЦЭМ!$D$33:$D$776,СВЦЭМ!$A$33:$A$776,$A41,СВЦЭМ!$B$33:$B$776,D$11)+'СЕТ СН'!$F$14+СВЦЭМ!$D$10+'СЕТ СН'!$F$8*'СЕТ СН'!$F$9-'СЕТ СН'!$F$26</f>
        <v>1284.1063423799999</v>
      </c>
      <c r="E41" s="36">
        <f>SUMIFS(СВЦЭМ!$D$33:$D$776,СВЦЭМ!$A$33:$A$776,$A41,СВЦЭМ!$B$33:$B$776,E$11)+'СЕТ СН'!$F$14+СВЦЭМ!$D$10+'СЕТ СН'!$F$8*'СЕТ СН'!$F$9-'СЕТ СН'!$F$26</f>
        <v>1292.35622476</v>
      </c>
      <c r="F41" s="36">
        <f>SUMIFS(СВЦЭМ!$D$33:$D$776,СВЦЭМ!$A$33:$A$776,$A41,СВЦЭМ!$B$33:$B$776,F$11)+'СЕТ СН'!$F$14+СВЦЭМ!$D$10+'СЕТ СН'!$F$8*'СЕТ СН'!$F$9-'СЕТ СН'!$F$26</f>
        <v>1291.9363027299999</v>
      </c>
      <c r="G41" s="36">
        <f>SUMIFS(СВЦЭМ!$D$33:$D$776,СВЦЭМ!$A$33:$A$776,$A41,СВЦЭМ!$B$33:$B$776,G$11)+'СЕТ СН'!$F$14+СВЦЭМ!$D$10+'СЕТ СН'!$F$8*'СЕТ СН'!$F$9-'СЕТ СН'!$F$26</f>
        <v>1271.5794842</v>
      </c>
      <c r="H41" s="36">
        <f>SUMIFS(СВЦЭМ!$D$33:$D$776,СВЦЭМ!$A$33:$A$776,$A41,СВЦЭМ!$B$33:$B$776,H$11)+'СЕТ СН'!$F$14+СВЦЭМ!$D$10+'СЕТ СН'!$F$8*'СЕТ СН'!$F$9-'СЕТ СН'!$F$26</f>
        <v>1235.6991314299999</v>
      </c>
      <c r="I41" s="36">
        <f>SUMIFS(СВЦЭМ!$D$33:$D$776,СВЦЭМ!$A$33:$A$776,$A41,СВЦЭМ!$B$33:$B$776,I$11)+'СЕТ СН'!$F$14+СВЦЭМ!$D$10+'СЕТ СН'!$F$8*'СЕТ СН'!$F$9-'СЕТ СН'!$F$26</f>
        <v>1178.8521468499998</v>
      </c>
      <c r="J41" s="36">
        <f>SUMIFS(СВЦЭМ!$D$33:$D$776,СВЦЭМ!$A$33:$A$776,$A41,СВЦЭМ!$B$33:$B$776,J$11)+'СЕТ СН'!$F$14+СВЦЭМ!$D$10+'СЕТ СН'!$F$8*'СЕТ СН'!$F$9-'СЕТ СН'!$F$26</f>
        <v>1126.13831069</v>
      </c>
      <c r="K41" s="36">
        <f>SUMIFS(СВЦЭМ!$D$33:$D$776,СВЦЭМ!$A$33:$A$776,$A41,СВЦЭМ!$B$33:$B$776,K$11)+'СЕТ СН'!$F$14+СВЦЭМ!$D$10+'СЕТ СН'!$F$8*'СЕТ СН'!$F$9-'СЕТ СН'!$F$26</f>
        <v>1100.45550598</v>
      </c>
      <c r="L41" s="36">
        <f>SUMIFS(СВЦЭМ!$D$33:$D$776,СВЦЭМ!$A$33:$A$776,$A41,СВЦЭМ!$B$33:$B$776,L$11)+'СЕТ СН'!$F$14+СВЦЭМ!$D$10+'СЕТ СН'!$F$8*'СЕТ СН'!$F$9-'СЕТ СН'!$F$26</f>
        <v>1102.60577741</v>
      </c>
      <c r="M41" s="36">
        <f>SUMIFS(СВЦЭМ!$D$33:$D$776,СВЦЭМ!$A$33:$A$776,$A41,СВЦЭМ!$B$33:$B$776,M$11)+'СЕТ СН'!$F$14+СВЦЭМ!$D$10+'СЕТ СН'!$F$8*'СЕТ СН'!$F$9-'СЕТ СН'!$F$26</f>
        <v>1105.41296908</v>
      </c>
      <c r="N41" s="36">
        <f>SUMIFS(СВЦЭМ!$D$33:$D$776,СВЦЭМ!$A$33:$A$776,$A41,СВЦЭМ!$B$33:$B$776,N$11)+'СЕТ СН'!$F$14+СВЦЭМ!$D$10+'СЕТ СН'!$F$8*'СЕТ СН'!$F$9-'СЕТ СН'!$F$26</f>
        <v>1111.03335681</v>
      </c>
      <c r="O41" s="36">
        <f>SUMIFS(СВЦЭМ!$D$33:$D$776,СВЦЭМ!$A$33:$A$776,$A41,СВЦЭМ!$B$33:$B$776,O$11)+'СЕТ СН'!$F$14+СВЦЭМ!$D$10+'СЕТ СН'!$F$8*'СЕТ СН'!$F$9-'СЕТ СН'!$F$26</f>
        <v>1151.9471628399999</v>
      </c>
      <c r="P41" s="36">
        <f>SUMIFS(СВЦЭМ!$D$33:$D$776,СВЦЭМ!$A$33:$A$776,$A41,СВЦЭМ!$B$33:$B$776,P$11)+'СЕТ СН'!$F$14+СВЦЭМ!$D$10+'СЕТ СН'!$F$8*'СЕТ СН'!$F$9-'СЕТ СН'!$F$26</f>
        <v>1167.5695751999999</v>
      </c>
      <c r="Q41" s="36">
        <f>SUMIFS(СВЦЭМ!$D$33:$D$776,СВЦЭМ!$A$33:$A$776,$A41,СВЦЭМ!$B$33:$B$776,Q$11)+'СЕТ СН'!$F$14+СВЦЭМ!$D$10+'СЕТ СН'!$F$8*'СЕТ СН'!$F$9-'СЕТ СН'!$F$26</f>
        <v>1167.4618031800001</v>
      </c>
      <c r="R41" s="36">
        <f>SUMIFS(СВЦЭМ!$D$33:$D$776,СВЦЭМ!$A$33:$A$776,$A41,СВЦЭМ!$B$33:$B$776,R$11)+'СЕТ СН'!$F$14+СВЦЭМ!$D$10+'СЕТ СН'!$F$8*'СЕТ СН'!$F$9-'СЕТ СН'!$F$26</f>
        <v>1130.3750611800001</v>
      </c>
      <c r="S41" s="36">
        <f>SUMIFS(СВЦЭМ!$D$33:$D$776,СВЦЭМ!$A$33:$A$776,$A41,СВЦЭМ!$B$33:$B$776,S$11)+'СЕТ СН'!$F$14+СВЦЭМ!$D$10+'СЕТ СН'!$F$8*'СЕТ СН'!$F$9-'СЕТ СН'!$F$26</f>
        <v>1109.3726723899999</v>
      </c>
      <c r="T41" s="36">
        <f>SUMIFS(СВЦЭМ!$D$33:$D$776,СВЦЭМ!$A$33:$A$776,$A41,СВЦЭМ!$B$33:$B$776,T$11)+'СЕТ СН'!$F$14+СВЦЭМ!$D$10+'СЕТ СН'!$F$8*'СЕТ СН'!$F$9-'СЕТ СН'!$F$26</f>
        <v>1107.7702203900001</v>
      </c>
      <c r="U41" s="36">
        <f>SUMIFS(СВЦЭМ!$D$33:$D$776,СВЦЭМ!$A$33:$A$776,$A41,СВЦЭМ!$B$33:$B$776,U$11)+'СЕТ СН'!$F$14+СВЦЭМ!$D$10+'СЕТ СН'!$F$8*'СЕТ СН'!$F$9-'СЕТ СН'!$F$26</f>
        <v>1100.21399008</v>
      </c>
      <c r="V41" s="36">
        <f>SUMIFS(СВЦЭМ!$D$33:$D$776,СВЦЭМ!$A$33:$A$776,$A41,СВЦЭМ!$B$33:$B$776,V$11)+'СЕТ СН'!$F$14+СВЦЭМ!$D$10+'СЕТ СН'!$F$8*'СЕТ СН'!$F$9-'СЕТ СН'!$F$26</f>
        <v>1105.5228183300001</v>
      </c>
      <c r="W41" s="36">
        <f>SUMIFS(СВЦЭМ!$D$33:$D$776,СВЦЭМ!$A$33:$A$776,$A41,СВЦЭМ!$B$33:$B$776,W$11)+'СЕТ СН'!$F$14+СВЦЭМ!$D$10+'СЕТ СН'!$F$8*'СЕТ СН'!$F$9-'СЕТ СН'!$F$26</f>
        <v>1120.0545125900001</v>
      </c>
      <c r="X41" s="36">
        <f>SUMIFS(СВЦЭМ!$D$33:$D$776,СВЦЭМ!$A$33:$A$776,$A41,СВЦЭМ!$B$33:$B$776,X$11)+'СЕТ СН'!$F$14+СВЦЭМ!$D$10+'СЕТ СН'!$F$8*'СЕТ СН'!$F$9-'СЕТ СН'!$F$26</f>
        <v>1135.43609769</v>
      </c>
      <c r="Y41" s="36">
        <f>SUMIFS(СВЦЭМ!$D$33:$D$776,СВЦЭМ!$A$33:$A$776,$A41,СВЦЭМ!$B$33:$B$776,Y$11)+'СЕТ СН'!$F$14+СВЦЭМ!$D$10+'СЕТ СН'!$F$8*'СЕТ СН'!$F$9-'СЕТ СН'!$F$26</f>
        <v>1144.9588364799999</v>
      </c>
    </row>
    <row r="42" spans="1:27" ht="15.75" x14ac:dyDescent="0.2">
      <c r="A42" s="35">
        <f t="shared" si="0"/>
        <v>44196</v>
      </c>
      <c r="B42" s="36">
        <f>SUMIFS(СВЦЭМ!$D$33:$D$776,СВЦЭМ!$A$33:$A$776,$A42,СВЦЭМ!$B$33:$B$776,B$11)+'СЕТ СН'!$F$14+СВЦЭМ!$D$10+'СЕТ СН'!$F$8*'СЕТ СН'!$F$9-'СЕТ СН'!$F$26</f>
        <v>1196.2490453999999</v>
      </c>
      <c r="C42" s="36">
        <f>SUMIFS(СВЦЭМ!$D$33:$D$776,СВЦЭМ!$A$33:$A$776,$A42,СВЦЭМ!$B$33:$B$776,C$11)+'СЕТ СН'!$F$14+СВЦЭМ!$D$10+'СЕТ СН'!$F$8*'СЕТ СН'!$F$9-'СЕТ СН'!$F$26</f>
        <v>1247.0380304600001</v>
      </c>
      <c r="D42" s="36">
        <f>SUMIFS(СВЦЭМ!$D$33:$D$776,СВЦЭМ!$A$33:$A$776,$A42,СВЦЭМ!$B$33:$B$776,D$11)+'СЕТ СН'!$F$14+СВЦЭМ!$D$10+'СЕТ СН'!$F$8*'СЕТ СН'!$F$9-'СЕТ СН'!$F$26</f>
        <v>1263.5239712099999</v>
      </c>
      <c r="E42" s="36">
        <f>SUMIFS(СВЦЭМ!$D$33:$D$776,СВЦЭМ!$A$33:$A$776,$A42,СВЦЭМ!$B$33:$B$776,E$11)+'СЕТ СН'!$F$14+СВЦЭМ!$D$10+'СЕТ СН'!$F$8*'СЕТ СН'!$F$9-'СЕТ СН'!$F$26</f>
        <v>1281.5517347699999</v>
      </c>
      <c r="F42" s="36">
        <f>SUMIFS(СВЦЭМ!$D$33:$D$776,СВЦЭМ!$A$33:$A$776,$A42,СВЦЭМ!$B$33:$B$776,F$11)+'СЕТ СН'!$F$14+СВЦЭМ!$D$10+'СЕТ СН'!$F$8*'СЕТ СН'!$F$9-'СЕТ СН'!$F$26</f>
        <v>1281.45135142</v>
      </c>
      <c r="G42" s="36">
        <f>SUMIFS(СВЦЭМ!$D$33:$D$776,СВЦЭМ!$A$33:$A$776,$A42,СВЦЭМ!$B$33:$B$776,G$11)+'СЕТ СН'!$F$14+СВЦЭМ!$D$10+'СЕТ СН'!$F$8*'СЕТ СН'!$F$9-'СЕТ СН'!$F$26</f>
        <v>1259.7441927</v>
      </c>
      <c r="H42" s="36">
        <f>SUMIFS(СВЦЭМ!$D$33:$D$776,СВЦЭМ!$A$33:$A$776,$A42,СВЦЭМ!$B$33:$B$776,H$11)+'СЕТ СН'!$F$14+СВЦЭМ!$D$10+'СЕТ СН'!$F$8*'СЕТ СН'!$F$9-'СЕТ СН'!$F$26</f>
        <v>1234.1168586700001</v>
      </c>
      <c r="I42" s="36">
        <f>SUMIFS(СВЦЭМ!$D$33:$D$776,СВЦЭМ!$A$33:$A$776,$A42,СВЦЭМ!$B$33:$B$776,I$11)+'СЕТ СН'!$F$14+СВЦЭМ!$D$10+'СЕТ СН'!$F$8*'СЕТ СН'!$F$9-'СЕТ СН'!$F$26</f>
        <v>1181.7936043699999</v>
      </c>
      <c r="J42" s="36">
        <f>SUMIFS(СВЦЭМ!$D$33:$D$776,СВЦЭМ!$A$33:$A$776,$A42,СВЦЭМ!$B$33:$B$776,J$11)+'СЕТ СН'!$F$14+СВЦЭМ!$D$10+'СЕТ СН'!$F$8*'СЕТ СН'!$F$9-'СЕТ СН'!$F$26</f>
        <v>1143.69771898</v>
      </c>
      <c r="K42" s="36">
        <f>SUMIFS(СВЦЭМ!$D$33:$D$776,СВЦЭМ!$A$33:$A$776,$A42,СВЦЭМ!$B$33:$B$776,K$11)+'СЕТ СН'!$F$14+СВЦЭМ!$D$10+'СЕТ СН'!$F$8*'СЕТ СН'!$F$9-'СЕТ СН'!$F$26</f>
        <v>1125.0739261000001</v>
      </c>
      <c r="L42" s="36">
        <f>SUMIFS(СВЦЭМ!$D$33:$D$776,СВЦЭМ!$A$33:$A$776,$A42,СВЦЭМ!$B$33:$B$776,L$11)+'СЕТ СН'!$F$14+СВЦЭМ!$D$10+'СЕТ СН'!$F$8*'СЕТ СН'!$F$9-'СЕТ СН'!$F$26</f>
        <v>1110.0422701100001</v>
      </c>
      <c r="M42" s="36">
        <f>SUMIFS(СВЦЭМ!$D$33:$D$776,СВЦЭМ!$A$33:$A$776,$A42,СВЦЭМ!$B$33:$B$776,M$11)+'СЕТ СН'!$F$14+СВЦЭМ!$D$10+'СЕТ СН'!$F$8*'СЕТ СН'!$F$9-'СЕТ СН'!$F$26</f>
        <v>1113.06816966</v>
      </c>
      <c r="N42" s="36">
        <f>SUMIFS(СВЦЭМ!$D$33:$D$776,СВЦЭМ!$A$33:$A$776,$A42,СВЦЭМ!$B$33:$B$776,N$11)+'СЕТ СН'!$F$14+СВЦЭМ!$D$10+'СЕТ СН'!$F$8*'СЕТ СН'!$F$9-'СЕТ СН'!$F$26</f>
        <v>1116.0320325299999</v>
      </c>
      <c r="O42" s="36">
        <f>SUMIFS(СВЦЭМ!$D$33:$D$776,СВЦЭМ!$A$33:$A$776,$A42,СВЦЭМ!$B$33:$B$776,O$11)+'СЕТ СН'!$F$14+СВЦЭМ!$D$10+'СЕТ СН'!$F$8*'СЕТ СН'!$F$9-'СЕТ СН'!$F$26</f>
        <v>1163.77942598</v>
      </c>
      <c r="P42" s="36">
        <f>SUMIFS(СВЦЭМ!$D$33:$D$776,СВЦЭМ!$A$33:$A$776,$A42,СВЦЭМ!$B$33:$B$776,P$11)+'СЕТ СН'!$F$14+СВЦЭМ!$D$10+'СЕТ СН'!$F$8*'СЕТ СН'!$F$9-'СЕТ СН'!$F$26</f>
        <v>1176.3021094999999</v>
      </c>
      <c r="Q42" s="36">
        <f>SUMIFS(СВЦЭМ!$D$33:$D$776,СВЦЭМ!$A$33:$A$776,$A42,СВЦЭМ!$B$33:$B$776,Q$11)+'СЕТ СН'!$F$14+СВЦЭМ!$D$10+'СЕТ СН'!$F$8*'СЕТ СН'!$F$9-'СЕТ СН'!$F$26</f>
        <v>1182.8510033799998</v>
      </c>
      <c r="R42" s="36">
        <f>SUMIFS(СВЦЭМ!$D$33:$D$776,СВЦЭМ!$A$33:$A$776,$A42,СВЦЭМ!$B$33:$B$776,R$11)+'СЕТ СН'!$F$14+СВЦЭМ!$D$10+'СЕТ СН'!$F$8*'СЕТ СН'!$F$9-'СЕТ СН'!$F$26</f>
        <v>1147.9880742400001</v>
      </c>
      <c r="S42" s="36">
        <f>SUMIFS(СВЦЭМ!$D$33:$D$776,СВЦЭМ!$A$33:$A$776,$A42,СВЦЭМ!$B$33:$B$776,S$11)+'СЕТ СН'!$F$14+СВЦЭМ!$D$10+'СЕТ СН'!$F$8*'СЕТ СН'!$F$9-'СЕТ СН'!$F$26</f>
        <v>1109.05247085</v>
      </c>
      <c r="T42" s="36">
        <f>SUMIFS(СВЦЭМ!$D$33:$D$776,СВЦЭМ!$A$33:$A$776,$A42,СВЦЭМ!$B$33:$B$776,T$11)+'СЕТ СН'!$F$14+СВЦЭМ!$D$10+'СЕТ СН'!$F$8*'СЕТ СН'!$F$9-'СЕТ СН'!$F$26</f>
        <v>1084.7583635799999</v>
      </c>
      <c r="U42" s="36">
        <f>SUMIFS(СВЦЭМ!$D$33:$D$776,СВЦЭМ!$A$33:$A$776,$A42,СВЦЭМ!$B$33:$B$776,U$11)+'СЕТ СН'!$F$14+СВЦЭМ!$D$10+'СЕТ СН'!$F$8*'СЕТ СН'!$F$9-'СЕТ СН'!$F$26</f>
        <v>1084.63705964</v>
      </c>
      <c r="V42" s="36">
        <f>SUMIFS(СВЦЭМ!$D$33:$D$776,СВЦЭМ!$A$33:$A$776,$A42,СВЦЭМ!$B$33:$B$776,V$11)+'СЕТ СН'!$F$14+СВЦЭМ!$D$10+'СЕТ СН'!$F$8*'СЕТ СН'!$F$9-'СЕТ СН'!$F$26</f>
        <v>1089.6486813500001</v>
      </c>
      <c r="W42" s="36">
        <f>SUMIFS(СВЦЭМ!$D$33:$D$776,СВЦЭМ!$A$33:$A$776,$A42,СВЦЭМ!$B$33:$B$776,W$11)+'СЕТ СН'!$F$14+СВЦЭМ!$D$10+'СЕТ СН'!$F$8*'СЕТ СН'!$F$9-'СЕТ СН'!$F$26</f>
        <v>1104.44422865</v>
      </c>
      <c r="X42" s="36">
        <f>SUMIFS(СВЦЭМ!$D$33:$D$776,СВЦЭМ!$A$33:$A$776,$A42,СВЦЭМ!$B$33:$B$776,X$11)+'СЕТ СН'!$F$14+СВЦЭМ!$D$10+'СЕТ СН'!$F$8*'СЕТ СН'!$F$9-'СЕТ СН'!$F$26</f>
        <v>1100.1850961600001</v>
      </c>
      <c r="Y42" s="36">
        <f>SUMIFS(СВЦЭМ!$D$33:$D$776,СВЦЭМ!$A$33:$A$776,$A42,СВЦЭМ!$B$33:$B$776,Y$11)+'СЕТ СН'!$F$14+СВЦЭМ!$D$10+'СЕТ СН'!$F$8*'СЕТ СН'!$F$9-'СЕТ СН'!$F$26</f>
        <v>1115.2680314300001</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6" t="s">
        <v>7</v>
      </c>
      <c r="B45" s="130" t="s">
        <v>69</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01.12.2020</v>
      </c>
      <c r="B48" s="36">
        <f>SUMIFS(СВЦЭМ!$D$33:$D$776,СВЦЭМ!$A$33:$A$776,$A48,СВЦЭМ!$B$33:$B$776,B$47)+'СЕТ СН'!$F$14+СВЦЭМ!$D$10+'СЕТ СН'!$F$6-'СЕТ СН'!$F$26</f>
        <v>1020.63370315</v>
      </c>
      <c r="C48" s="36">
        <f>SUMIFS(СВЦЭМ!$D$33:$D$776,СВЦЭМ!$A$33:$A$776,$A48,СВЦЭМ!$B$33:$B$776,C$47)+'СЕТ СН'!$F$14+СВЦЭМ!$D$10+'СЕТ СН'!$F$6-'СЕТ СН'!$F$26</f>
        <v>1088.9228168099999</v>
      </c>
      <c r="D48" s="36">
        <f>SUMIFS(СВЦЭМ!$D$33:$D$776,СВЦЭМ!$A$33:$A$776,$A48,СВЦЭМ!$B$33:$B$776,D$47)+'СЕТ СН'!$F$14+СВЦЭМ!$D$10+'СЕТ СН'!$F$6-'СЕТ СН'!$F$26</f>
        <v>1093.9139774599998</v>
      </c>
      <c r="E48" s="36">
        <f>SUMIFS(СВЦЭМ!$D$33:$D$776,СВЦЭМ!$A$33:$A$776,$A48,СВЦЭМ!$B$33:$B$776,E$47)+'СЕТ СН'!$F$14+СВЦЭМ!$D$10+'СЕТ СН'!$F$6-'СЕТ СН'!$F$26</f>
        <v>1099.78523249</v>
      </c>
      <c r="F48" s="36">
        <f>SUMIFS(СВЦЭМ!$D$33:$D$776,СВЦЭМ!$A$33:$A$776,$A48,СВЦЭМ!$B$33:$B$776,F$47)+'СЕТ СН'!$F$14+СВЦЭМ!$D$10+'СЕТ СН'!$F$6-'СЕТ СН'!$F$26</f>
        <v>1088.15836393</v>
      </c>
      <c r="G48" s="36">
        <f>SUMIFS(СВЦЭМ!$D$33:$D$776,СВЦЭМ!$A$33:$A$776,$A48,СВЦЭМ!$B$33:$B$776,G$47)+'СЕТ СН'!$F$14+СВЦЭМ!$D$10+'СЕТ СН'!$F$6-'СЕТ СН'!$F$26</f>
        <v>1074.8939768</v>
      </c>
      <c r="H48" s="36">
        <f>SUMIFS(СВЦЭМ!$D$33:$D$776,СВЦЭМ!$A$33:$A$776,$A48,СВЦЭМ!$B$33:$B$776,H$47)+'СЕТ СН'!$F$14+СВЦЭМ!$D$10+'СЕТ СН'!$F$6-'СЕТ СН'!$F$26</f>
        <v>1043.3191430700001</v>
      </c>
      <c r="I48" s="36">
        <f>SUMIFS(СВЦЭМ!$D$33:$D$776,СВЦЭМ!$A$33:$A$776,$A48,СВЦЭМ!$B$33:$B$776,I$47)+'СЕТ СН'!$F$14+СВЦЭМ!$D$10+'СЕТ СН'!$F$6-'СЕТ СН'!$F$26</f>
        <v>981.82590107999999</v>
      </c>
      <c r="J48" s="36">
        <f>SUMIFS(СВЦЭМ!$D$33:$D$776,СВЦЭМ!$A$33:$A$776,$A48,СВЦЭМ!$B$33:$B$776,J$47)+'СЕТ СН'!$F$14+СВЦЭМ!$D$10+'СЕТ СН'!$F$6-'СЕТ СН'!$F$26</f>
        <v>939.65638424999997</v>
      </c>
      <c r="K48" s="36">
        <f>SUMIFS(СВЦЭМ!$D$33:$D$776,СВЦЭМ!$A$33:$A$776,$A48,СВЦЭМ!$B$33:$B$776,K$47)+'СЕТ СН'!$F$14+СВЦЭМ!$D$10+'СЕТ СН'!$F$6-'СЕТ СН'!$F$26</f>
        <v>907.24844449000011</v>
      </c>
      <c r="L48" s="36">
        <f>SUMIFS(СВЦЭМ!$D$33:$D$776,СВЦЭМ!$A$33:$A$776,$A48,СВЦЭМ!$B$33:$B$776,L$47)+'СЕТ СН'!$F$14+СВЦЭМ!$D$10+'СЕТ СН'!$F$6-'СЕТ СН'!$F$26</f>
        <v>922.65409390000013</v>
      </c>
      <c r="M48" s="36">
        <f>SUMIFS(СВЦЭМ!$D$33:$D$776,СВЦЭМ!$A$33:$A$776,$A48,СВЦЭМ!$B$33:$B$776,M$47)+'СЕТ СН'!$F$14+СВЦЭМ!$D$10+'СЕТ СН'!$F$6-'СЕТ СН'!$F$26</f>
        <v>945.06784803000005</v>
      </c>
      <c r="N48" s="36">
        <f>SUMIFS(СВЦЭМ!$D$33:$D$776,СВЦЭМ!$A$33:$A$776,$A48,СВЦЭМ!$B$33:$B$776,N$47)+'СЕТ СН'!$F$14+СВЦЭМ!$D$10+'СЕТ СН'!$F$6-'СЕТ СН'!$F$26</f>
        <v>952.03299904000005</v>
      </c>
      <c r="O48" s="36">
        <f>SUMIFS(СВЦЭМ!$D$33:$D$776,СВЦЭМ!$A$33:$A$776,$A48,СВЦЭМ!$B$33:$B$776,O$47)+'СЕТ СН'!$F$14+СВЦЭМ!$D$10+'СЕТ СН'!$F$6-'СЕТ СН'!$F$26</f>
        <v>996.43840307000005</v>
      </c>
      <c r="P48" s="36">
        <f>SUMIFS(СВЦЭМ!$D$33:$D$776,СВЦЭМ!$A$33:$A$776,$A48,СВЦЭМ!$B$33:$B$776,P$47)+'СЕТ СН'!$F$14+СВЦЭМ!$D$10+'СЕТ СН'!$F$6-'СЕТ СН'!$F$26</f>
        <v>1010.10844159</v>
      </c>
      <c r="Q48" s="36">
        <f>SUMIFS(СВЦЭМ!$D$33:$D$776,СВЦЭМ!$A$33:$A$776,$A48,СВЦЭМ!$B$33:$B$776,Q$47)+'СЕТ СН'!$F$14+СВЦЭМ!$D$10+'СЕТ СН'!$F$6-'СЕТ СН'!$F$26</f>
        <v>1007.3870917700001</v>
      </c>
      <c r="R48" s="36">
        <f>SUMIFS(СВЦЭМ!$D$33:$D$776,СВЦЭМ!$A$33:$A$776,$A48,СВЦЭМ!$B$33:$B$776,R$47)+'СЕТ СН'!$F$14+СВЦЭМ!$D$10+'СЕТ СН'!$F$6-'СЕТ СН'!$F$26</f>
        <v>972.59988150999993</v>
      </c>
      <c r="S48" s="36">
        <f>SUMIFS(СВЦЭМ!$D$33:$D$776,СВЦЭМ!$A$33:$A$776,$A48,СВЦЭМ!$B$33:$B$776,S$47)+'СЕТ СН'!$F$14+СВЦЭМ!$D$10+'СЕТ СН'!$F$6-'СЕТ СН'!$F$26</f>
        <v>932.0061595300001</v>
      </c>
      <c r="T48" s="36">
        <f>SUMIFS(СВЦЭМ!$D$33:$D$776,СВЦЭМ!$A$33:$A$776,$A48,СВЦЭМ!$B$33:$B$776,T$47)+'СЕТ СН'!$F$14+СВЦЭМ!$D$10+'СЕТ СН'!$F$6-'СЕТ СН'!$F$26</f>
        <v>917.07015500000011</v>
      </c>
      <c r="U48" s="36">
        <f>SUMIFS(СВЦЭМ!$D$33:$D$776,СВЦЭМ!$A$33:$A$776,$A48,СВЦЭМ!$B$33:$B$776,U$47)+'СЕТ СН'!$F$14+СВЦЭМ!$D$10+'СЕТ СН'!$F$6-'СЕТ СН'!$F$26</f>
        <v>919.05378869000015</v>
      </c>
      <c r="V48" s="36">
        <f>SUMIFS(СВЦЭМ!$D$33:$D$776,СВЦЭМ!$A$33:$A$776,$A48,СВЦЭМ!$B$33:$B$776,V$47)+'СЕТ СН'!$F$14+СВЦЭМ!$D$10+'СЕТ СН'!$F$6-'СЕТ СН'!$F$26</f>
        <v>939.81511982999996</v>
      </c>
      <c r="W48" s="36">
        <f>SUMIFS(СВЦЭМ!$D$33:$D$776,СВЦЭМ!$A$33:$A$776,$A48,СВЦЭМ!$B$33:$B$776,W$47)+'СЕТ СН'!$F$14+СВЦЭМ!$D$10+'СЕТ СН'!$F$6-'СЕТ СН'!$F$26</f>
        <v>954.15686473999995</v>
      </c>
      <c r="X48" s="36">
        <f>SUMIFS(СВЦЭМ!$D$33:$D$776,СВЦЭМ!$A$33:$A$776,$A48,СВЦЭМ!$B$33:$B$776,X$47)+'СЕТ СН'!$F$14+СВЦЭМ!$D$10+'СЕТ СН'!$F$6-'СЕТ СН'!$F$26</f>
        <v>961.92989224000007</v>
      </c>
      <c r="Y48" s="36">
        <f>SUMIFS(СВЦЭМ!$D$33:$D$776,СВЦЭМ!$A$33:$A$776,$A48,СВЦЭМ!$B$33:$B$776,Y$47)+'СЕТ СН'!$F$14+СВЦЭМ!$D$10+'СЕТ СН'!$F$6-'СЕТ СН'!$F$26</f>
        <v>987.41212990000008</v>
      </c>
      <c r="AA48" s="45"/>
    </row>
    <row r="49" spans="1:25" ht="15.75" x14ac:dyDescent="0.2">
      <c r="A49" s="35">
        <f>A48+1</f>
        <v>44167</v>
      </c>
      <c r="B49" s="36">
        <f>SUMIFS(СВЦЭМ!$D$33:$D$776,СВЦЭМ!$A$33:$A$776,$A49,СВЦЭМ!$B$33:$B$776,B$47)+'СЕТ СН'!$F$14+СВЦЭМ!$D$10+'СЕТ СН'!$F$6-'СЕТ СН'!$F$26</f>
        <v>1054.46159229</v>
      </c>
      <c r="C49" s="36">
        <f>SUMIFS(СВЦЭМ!$D$33:$D$776,СВЦЭМ!$A$33:$A$776,$A49,СВЦЭМ!$B$33:$B$776,C$47)+'СЕТ СН'!$F$14+СВЦЭМ!$D$10+'СЕТ СН'!$F$6-'СЕТ СН'!$F$26</f>
        <v>1119.3351726800001</v>
      </c>
      <c r="D49" s="36">
        <f>SUMIFS(СВЦЭМ!$D$33:$D$776,СВЦЭМ!$A$33:$A$776,$A49,СВЦЭМ!$B$33:$B$776,D$47)+'СЕТ СН'!$F$14+СВЦЭМ!$D$10+'СЕТ СН'!$F$6-'СЕТ СН'!$F$26</f>
        <v>1126.52408483</v>
      </c>
      <c r="E49" s="36">
        <f>SUMIFS(СВЦЭМ!$D$33:$D$776,СВЦЭМ!$A$33:$A$776,$A49,СВЦЭМ!$B$33:$B$776,E$47)+'СЕТ СН'!$F$14+СВЦЭМ!$D$10+'СЕТ СН'!$F$6-'СЕТ СН'!$F$26</f>
        <v>1127.8217849100001</v>
      </c>
      <c r="F49" s="36">
        <f>SUMIFS(СВЦЭМ!$D$33:$D$776,СВЦЭМ!$A$33:$A$776,$A49,СВЦЭМ!$B$33:$B$776,F$47)+'СЕТ СН'!$F$14+СВЦЭМ!$D$10+'СЕТ СН'!$F$6-'СЕТ СН'!$F$26</f>
        <v>1124.1796831500001</v>
      </c>
      <c r="G49" s="36">
        <f>SUMIFS(СВЦЭМ!$D$33:$D$776,СВЦЭМ!$A$33:$A$776,$A49,СВЦЭМ!$B$33:$B$776,G$47)+'СЕТ СН'!$F$14+СВЦЭМ!$D$10+'СЕТ СН'!$F$6-'СЕТ СН'!$F$26</f>
        <v>1115.14151625</v>
      </c>
      <c r="H49" s="36">
        <f>SUMIFS(СВЦЭМ!$D$33:$D$776,СВЦЭМ!$A$33:$A$776,$A49,СВЦЭМ!$B$33:$B$776,H$47)+'СЕТ СН'!$F$14+СВЦЭМ!$D$10+'СЕТ СН'!$F$6-'СЕТ СН'!$F$26</f>
        <v>1075.9199151099999</v>
      </c>
      <c r="I49" s="36">
        <f>SUMIFS(СВЦЭМ!$D$33:$D$776,СВЦЭМ!$A$33:$A$776,$A49,СВЦЭМ!$B$33:$B$776,I$47)+'СЕТ СН'!$F$14+СВЦЭМ!$D$10+'СЕТ СН'!$F$6-'СЕТ СН'!$F$26</f>
        <v>1021.6779675499999</v>
      </c>
      <c r="J49" s="36">
        <f>SUMIFS(СВЦЭМ!$D$33:$D$776,СВЦЭМ!$A$33:$A$776,$A49,СВЦЭМ!$B$33:$B$776,J$47)+'СЕТ СН'!$F$14+СВЦЭМ!$D$10+'СЕТ СН'!$F$6-'СЕТ СН'!$F$26</f>
        <v>965.14674199000001</v>
      </c>
      <c r="K49" s="36">
        <f>SUMIFS(СВЦЭМ!$D$33:$D$776,СВЦЭМ!$A$33:$A$776,$A49,СВЦЭМ!$B$33:$B$776,K$47)+'СЕТ СН'!$F$14+СВЦЭМ!$D$10+'СЕТ СН'!$F$6-'СЕТ СН'!$F$26</f>
        <v>926.98524122000003</v>
      </c>
      <c r="L49" s="36">
        <f>SUMIFS(СВЦЭМ!$D$33:$D$776,СВЦЭМ!$A$33:$A$776,$A49,СВЦЭМ!$B$33:$B$776,L$47)+'СЕТ СН'!$F$14+СВЦЭМ!$D$10+'СЕТ СН'!$F$6-'СЕТ СН'!$F$26</f>
        <v>949.32550971000001</v>
      </c>
      <c r="M49" s="36">
        <f>SUMIFS(СВЦЭМ!$D$33:$D$776,СВЦЭМ!$A$33:$A$776,$A49,СВЦЭМ!$B$33:$B$776,M$47)+'СЕТ СН'!$F$14+СВЦЭМ!$D$10+'СЕТ СН'!$F$6-'СЕТ СН'!$F$26</f>
        <v>975.07554384000014</v>
      </c>
      <c r="N49" s="36">
        <f>SUMIFS(СВЦЭМ!$D$33:$D$776,СВЦЭМ!$A$33:$A$776,$A49,СВЦЭМ!$B$33:$B$776,N$47)+'СЕТ СН'!$F$14+СВЦЭМ!$D$10+'СЕТ СН'!$F$6-'СЕТ СН'!$F$26</f>
        <v>965.53448174000005</v>
      </c>
      <c r="O49" s="36">
        <f>SUMIFS(СВЦЭМ!$D$33:$D$776,СВЦЭМ!$A$33:$A$776,$A49,СВЦЭМ!$B$33:$B$776,O$47)+'СЕТ СН'!$F$14+СВЦЭМ!$D$10+'СЕТ СН'!$F$6-'СЕТ СН'!$F$26</f>
        <v>1017.12629421</v>
      </c>
      <c r="P49" s="36">
        <f>SUMIFS(СВЦЭМ!$D$33:$D$776,СВЦЭМ!$A$33:$A$776,$A49,СВЦЭМ!$B$33:$B$776,P$47)+'СЕТ СН'!$F$14+СВЦЭМ!$D$10+'СЕТ СН'!$F$6-'СЕТ СН'!$F$26</f>
        <v>1054.4420429300001</v>
      </c>
      <c r="Q49" s="36">
        <f>SUMIFS(СВЦЭМ!$D$33:$D$776,СВЦЭМ!$A$33:$A$776,$A49,СВЦЭМ!$B$33:$B$776,Q$47)+'СЕТ СН'!$F$14+СВЦЭМ!$D$10+'СЕТ СН'!$F$6-'СЕТ СН'!$F$26</f>
        <v>1045.2888256200001</v>
      </c>
      <c r="R49" s="36">
        <f>SUMIFS(СВЦЭМ!$D$33:$D$776,СВЦЭМ!$A$33:$A$776,$A49,СВЦЭМ!$B$33:$B$776,R$47)+'СЕТ СН'!$F$14+СВЦЭМ!$D$10+'СЕТ СН'!$F$6-'СЕТ СН'!$F$26</f>
        <v>978.18441531000008</v>
      </c>
      <c r="S49" s="36">
        <f>SUMIFS(СВЦЭМ!$D$33:$D$776,СВЦЭМ!$A$33:$A$776,$A49,СВЦЭМ!$B$33:$B$776,S$47)+'СЕТ СН'!$F$14+СВЦЭМ!$D$10+'СЕТ СН'!$F$6-'СЕТ СН'!$F$26</f>
        <v>968.63211821999994</v>
      </c>
      <c r="T49" s="36">
        <f>SUMIFS(СВЦЭМ!$D$33:$D$776,СВЦЭМ!$A$33:$A$776,$A49,СВЦЭМ!$B$33:$B$776,T$47)+'СЕТ СН'!$F$14+СВЦЭМ!$D$10+'СЕТ СН'!$F$6-'СЕТ СН'!$F$26</f>
        <v>920.49508592000007</v>
      </c>
      <c r="U49" s="36">
        <f>SUMIFS(СВЦЭМ!$D$33:$D$776,СВЦЭМ!$A$33:$A$776,$A49,СВЦЭМ!$B$33:$B$776,U$47)+'СЕТ СН'!$F$14+СВЦЭМ!$D$10+'СЕТ СН'!$F$6-'СЕТ СН'!$F$26</f>
        <v>920.21832696000001</v>
      </c>
      <c r="V49" s="36">
        <f>SUMIFS(СВЦЭМ!$D$33:$D$776,СВЦЭМ!$A$33:$A$776,$A49,СВЦЭМ!$B$33:$B$776,V$47)+'СЕТ СН'!$F$14+СВЦЭМ!$D$10+'СЕТ СН'!$F$6-'СЕТ СН'!$F$26</f>
        <v>964.46876517999999</v>
      </c>
      <c r="W49" s="36">
        <f>SUMIFS(СВЦЭМ!$D$33:$D$776,СВЦЭМ!$A$33:$A$776,$A49,СВЦЭМ!$B$33:$B$776,W$47)+'СЕТ СН'!$F$14+СВЦЭМ!$D$10+'СЕТ СН'!$F$6-'СЕТ СН'!$F$26</f>
        <v>966.62220378000006</v>
      </c>
      <c r="X49" s="36">
        <f>SUMIFS(СВЦЭМ!$D$33:$D$776,СВЦЭМ!$A$33:$A$776,$A49,СВЦЭМ!$B$33:$B$776,X$47)+'СЕТ СН'!$F$14+СВЦЭМ!$D$10+'СЕТ СН'!$F$6-'СЕТ СН'!$F$26</f>
        <v>964.25873672000012</v>
      </c>
      <c r="Y49" s="36">
        <f>SUMIFS(СВЦЭМ!$D$33:$D$776,СВЦЭМ!$A$33:$A$776,$A49,СВЦЭМ!$B$33:$B$776,Y$47)+'СЕТ СН'!$F$14+СВЦЭМ!$D$10+'СЕТ СН'!$F$6-'СЕТ СН'!$F$26</f>
        <v>980.51668828000015</v>
      </c>
    </row>
    <row r="50" spans="1:25" ht="15.75" x14ac:dyDescent="0.2">
      <c r="A50" s="35">
        <f t="shared" ref="A50:A78" si="1">A49+1</f>
        <v>44168</v>
      </c>
      <c r="B50" s="36">
        <f>SUMIFS(СВЦЭМ!$D$33:$D$776,СВЦЭМ!$A$33:$A$776,$A50,СВЦЭМ!$B$33:$B$776,B$47)+'СЕТ СН'!$F$14+СВЦЭМ!$D$10+'СЕТ СН'!$F$6-'СЕТ СН'!$F$26</f>
        <v>1044.34071769</v>
      </c>
      <c r="C50" s="36">
        <f>SUMIFS(СВЦЭМ!$D$33:$D$776,СВЦЭМ!$A$33:$A$776,$A50,СВЦЭМ!$B$33:$B$776,C$47)+'СЕТ СН'!$F$14+СВЦЭМ!$D$10+'СЕТ СН'!$F$6-'СЕТ СН'!$F$26</f>
        <v>1099.5030290099999</v>
      </c>
      <c r="D50" s="36">
        <f>SUMIFS(СВЦЭМ!$D$33:$D$776,СВЦЭМ!$A$33:$A$776,$A50,СВЦЭМ!$B$33:$B$776,D$47)+'СЕТ СН'!$F$14+СВЦЭМ!$D$10+'СЕТ СН'!$F$6-'СЕТ СН'!$F$26</f>
        <v>1107.00940371</v>
      </c>
      <c r="E50" s="36">
        <f>SUMIFS(СВЦЭМ!$D$33:$D$776,СВЦЭМ!$A$33:$A$776,$A50,СВЦЭМ!$B$33:$B$776,E$47)+'СЕТ СН'!$F$14+СВЦЭМ!$D$10+'СЕТ СН'!$F$6-'СЕТ СН'!$F$26</f>
        <v>1115.04370227</v>
      </c>
      <c r="F50" s="36">
        <f>SUMIFS(СВЦЭМ!$D$33:$D$776,СВЦЭМ!$A$33:$A$776,$A50,СВЦЭМ!$B$33:$B$776,F$47)+'СЕТ СН'!$F$14+СВЦЭМ!$D$10+'СЕТ СН'!$F$6-'СЕТ СН'!$F$26</f>
        <v>1106.3504226699999</v>
      </c>
      <c r="G50" s="36">
        <f>SUMIFS(СВЦЭМ!$D$33:$D$776,СВЦЭМ!$A$33:$A$776,$A50,СВЦЭМ!$B$33:$B$776,G$47)+'СЕТ СН'!$F$14+СВЦЭМ!$D$10+'СЕТ СН'!$F$6-'СЕТ СН'!$F$26</f>
        <v>1098.8715994499998</v>
      </c>
      <c r="H50" s="36">
        <f>SUMIFS(СВЦЭМ!$D$33:$D$776,СВЦЭМ!$A$33:$A$776,$A50,СВЦЭМ!$B$33:$B$776,H$47)+'СЕТ СН'!$F$14+СВЦЭМ!$D$10+'СЕТ СН'!$F$6-'СЕТ СН'!$F$26</f>
        <v>1065.23823081</v>
      </c>
      <c r="I50" s="36">
        <f>SUMIFS(СВЦЭМ!$D$33:$D$776,СВЦЭМ!$A$33:$A$776,$A50,СВЦЭМ!$B$33:$B$776,I$47)+'СЕТ СН'!$F$14+СВЦЭМ!$D$10+'СЕТ СН'!$F$6-'СЕТ СН'!$F$26</f>
        <v>1011.16640392</v>
      </c>
      <c r="J50" s="36">
        <f>SUMIFS(СВЦЭМ!$D$33:$D$776,СВЦЭМ!$A$33:$A$776,$A50,СВЦЭМ!$B$33:$B$776,J$47)+'СЕТ СН'!$F$14+СВЦЭМ!$D$10+'СЕТ СН'!$F$6-'СЕТ СН'!$F$26</f>
        <v>959.01693163999994</v>
      </c>
      <c r="K50" s="36">
        <f>SUMIFS(СВЦЭМ!$D$33:$D$776,СВЦЭМ!$A$33:$A$776,$A50,СВЦЭМ!$B$33:$B$776,K$47)+'СЕТ СН'!$F$14+СВЦЭМ!$D$10+'СЕТ СН'!$F$6-'СЕТ СН'!$F$26</f>
        <v>927.67774544000008</v>
      </c>
      <c r="L50" s="36">
        <f>SUMIFS(СВЦЭМ!$D$33:$D$776,СВЦЭМ!$A$33:$A$776,$A50,СВЦЭМ!$B$33:$B$776,L$47)+'СЕТ СН'!$F$14+СВЦЭМ!$D$10+'СЕТ СН'!$F$6-'СЕТ СН'!$F$26</f>
        <v>926.74220086000014</v>
      </c>
      <c r="M50" s="36">
        <f>SUMIFS(СВЦЭМ!$D$33:$D$776,СВЦЭМ!$A$33:$A$776,$A50,СВЦЭМ!$B$33:$B$776,M$47)+'СЕТ СН'!$F$14+СВЦЭМ!$D$10+'СЕТ СН'!$F$6-'СЕТ СН'!$F$26</f>
        <v>943.60212881000007</v>
      </c>
      <c r="N50" s="36">
        <f>SUMIFS(СВЦЭМ!$D$33:$D$776,СВЦЭМ!$A$33:$A$776,$A50,СВЦЭМ!$B$33:$B$776,N$47)+'СЕТ СН'!$F$14+СВЦЭМ!$D$10+'СЕТ СН'!$F$6-'СЕТ СН'!$F$26</f>
        <v>957.73968609000008</v>
      </c>
      <c r="O50" s="36">
        <f>SUMIFS(СВЦЭМ!$D$33:$D$776,СВЦЭМ!$A$33:$A$776,$A50,СВЦЭМ!$B$33:$B$776,O$47)+'СЕТ СН'!$F$14+СВЦЭМ!$D$10+'СЕТ СН'!$F$6-'СЕТ СН'!$F$26</f>
        <v>1009.15924556</v>
      </c>
      <c r="P50" s="36">
        <f>SUMIFS(СВЦЭМ!$D$33:$D$776,СВЦЭМ!$A$33:$A$776,$A50,СВЦЭМ!$B$33:$B$776,P$47)+'СЕТ СН'!$F$14+СВЦЭМ!$D$10+'СЕТ СН'!$F$6-'СЕТ СН'!$F$26</f>
        <v>1029.00273849</v>
      </c>
      <c r="Q50" s="36">
        <f>SUMIFS(СВЦЭМ!$D$33:$D$776,СВЦЭМ!$A$33:$A$776,$A50,СВЦЭМ!$B$33:$B$776,Q$47)+'СЕТ СН'!$F$14+СВЦЭМ!$D$10+'СЕТ СН'!$F$6-'СЕТ СН'!$F$26</f>
        <v>1024.55144793</v>
      </c>
      <c r="R50" s="36">
        <f>SUMIFS(СВЦЭМ!$D$33:$D$776,СВЦЭМ!$A$33:$A$776,$A50,СВЦЭМ!$B$33:$B$776,R$47)+'СЕТ СН'!$F$14+СВЦЭМ!$D$10+'СЕТ СН'!$F$6-'СЕТ СН'!$F$26</f>
        <v>987.51290429999995</v>
      </c>
      <c r="S50" s="36">
        <f>SUMIFS(СВЦЭМ!$D$33:$D$776,СВЦЭМ!$A$33:$A$776,$A50,СВЦЭМ!$B$33:$B$776,S$47)+'СЕТ СН'!$F$14+СВЦЭМ!$D$10+'СЕТ СН'!$F$6-'СЕТ СН'!$F$26</f>
        <v>961.42746807000003</v>
      </c>
      <c r="T50" s="36">
        <f>SUMIFS(СВЦЭМ!$D$33:$D$776,СВЦЭМ!$A$33:$A$776,$A50,СВЦЭМ!$B$33:$B$776,T$47)+'СЕТ СН'!$F$14+СВЦЭМ!$D$10+'СЕТ СН'!$F$6-'СЕТ СН'!$F$26</f>
        <v>935.06412120999994</v>
      </c>
      <c r="U50" s="36">
        <f>SUMIFS(СВЦЭМ!$D$33:$D$776,СВЦЭМ!$A$33:$A$776,$A50,СВЦЭМ!$B$33:$B$776,U$47)+'СЕТ СН'!$F$14+СВЦЭМ!$D$10+'СЕТ СН'!$F$6-'СЕТ СН'!$F$26</f>
        <v>941.97230089000004</v>
      </c>
      <c r="V50" s="36">
        <f>SUMIFS(СВЦЭМ!$D$33:$D$776,СВЦЭМ!$A$33:$A$776,$A50,СВЦЭМ!$B$33:$B$776,V$47)+'СЕТ СН'!$F$14+СВЦЭМ!$D$10+'СЕТ СН'!$F$6-'СЕТ СН'!$F$26</f>
        <v>954.84395811000013</v>
      </c>
      <c r="W50" s="36">
        <f>SUMIFS(СВЦЭМ!$D$33:$D$776,СВЦЭМ!$A$33:$A$776,$A50,СВЦЭМ!$B$33:$B$776,W$47)+'СЕТ СН'!$F$14+СВЦЭМ!$D$10+'СЕТ СН'!$F$6-'СЕТ СН'!$F$26</f>
        <v>968.51957812000001</v>
      </c>
      <c r="X50" s="36">
        <f>SUMIFS(СВЦЭМ!$D$33:$D$776,СВЦЭМ!$A$33:$A$776,$A50,СВЦЭМ!$B$33:$B$776,X$47)+'СЕТ СН'!$F$14+СВЦЭМ!$D$10+'СЕТ СН'!$F$6-'СЕТ СН'!$F$26</f>
        <v>973.35339210999996</v>
      </c>
      <c r="Y50" s="36">
        <f>SUMIFS(СВЦЭМ!$D$33:$D$776,СВЦЭМ!$A$33:$A$776,$A50,СВЦЭМ!$B$33:$B$776,Y$47)+'СЕТ СН'!$F$14+СВЦЭМ!$D$10+'СЕТ СН'!$F$6-'СЕТ СН'!$F$26</f>
        <v>987.51587231999997</v>
      </c>
    </row>
    <row r="51" spans="1:25" ht="15.75" x14ac:dyDescent="0.2">
      <c r="A51" s="35">
        <f t="shared" si="1"/>
        <v>44169</v>
      </c>
      <c r="B51" s="36">
        <f>SUMIFS(СВЦЭМ!$D$33:$D$776,СВЦЭМ!$A$33:$A$776,$A51,СВЦЭМ!$B$33:$B$776,B$47)+'СЕТ СН'!$F$14+СВЦЭМ!$D$10+'СЕТ СН'!$F$6-'СЕТ СН'!$F$26</f>
        <v>1000.3574983200001</v>
      </c>
      <c r="C51" s="36">
        <f>SUMIFS(СВЦЭМ!$D$33:$D$776,СВЦЭМ!$A$33:$A$776,$A51,СВЦЭМ!$B$33:$B$776,C$47)+'СЕТ СН'!$F$14+СВЦЭМ!$D$10+'СЕТ СН'!$F$6-'СЕТ СН'!$F$26</f>
        <v>1062.98736723</v>
      </c>
      <c r="D51" s="36">
        <f>SUMIFS(СВЦЭМ!$D$33:$D$776,СВЦЭМ!$A$33:$A$776,$A51,СВЦЭМ!$B$33:$B$776,D$47)+'СЕТ СН'!$F$14+СВЦЭМ!$D$10+'СЕТ СН'!$F$6-'СЕТ СН'!$F$26</f>
        <v>1077.0311959799999</v>
      </c>
      <c r="E51" s="36">
        <f>SUMIFS(СВЦЭМ!$D$33:$D$776,СВЦЭМ!$A$33:$A$776,$A51,СВЦЭМ!$B$33:$B$776,E$47)+'СЕТ СН'!$F$14+СВЦЭМ!$D$10+'СЕТ СН'!$F$6-'СЕТ СН'!$F$26</f>
        <v>1085.5106307599999</v>
      </c>
      <c r="F51" s="36">
        <f>SUMIFS(СВЦЭМ!$D$33:$D$776,СВЦЭМ!$A$33:$A$776,$A51,СВЦЭМ!$B$33:$B$776,F$47)+'СЕТ СН'!$F$14+СВЦЭМ!$D$10+'СЕТ СН'!$F$6-'СЕТ СН'!$F$26</f>
        <v>1078.6142501699999</v>
      </c>
      <c r="G51" s="36">
        <f>SUMIFS(СВЦЭМ!$D$33:$D$776,СВЦЭМ!$A$33:$A$776,$A51,СВЦЭМ!$B$33:$B$776,G$47)+'СЕТ СН'!$F$14+СВЦЭМ!$D$10+'СЕТ СН'!$F$6-'СЕТ СН'!$F$26</f>
        <v>1068.08213643</v>
      </c>
      <c r="H51" s="36">
        <f>SUMIFS(СВЦЭМ!$D$33:$D$776,СВЦЭМ!$A$33:$A$776,$A51,СВЦЭМ!$B$33:$B$776,H$47)+'СЕТ СН'!$F$14+СВЦЭМ!$D$10+'СЕТ СН'!$F$6-'СЕТ СН'!$F$26</f>
        <v>1034.7494262100001</v>
      </c>
      <c r="I51" s="36">
        <f>SUMIFS(СВЦЭМ!$D$33:$D$776,СВЦЭМ!$A$33:$A$776,$A51,СВЦЭМ!$B$33:$B$776,I$47)+'СЕТ СН'!$F$14+СВЦЭМ!$D$10+'СЕТ СН'!$F$6-'СЕТ СН'!$F$26</f>
        <v>991.50342339999997</v>
      </c>
      <c r="J51" s="36">
        <f>SUMIFS(СВЦЭМ!$D$33:$D$776,СВЦЭМ!$A$33:$A$776,$A51,СВЦЭМ!$B$33:$B$776,J$47)+'СЕТ СН'!$F$14+СВЦЭМ!$D$10+'СЕТ СН'!$F$6-'СЕТ СН'!$F$26</f>
        <v>970.41237769000008</v>
      </c>
      <c r="K51" s="36">
        <f>SUMIFS(СВЦЭМ!$D$33:$D$776,СВЦЭМ!$A$33:$A$776,$A51,СВЦЭМ!$B$33:$B$776,K$47)+'СЕТ СН'!$F$14+СВЦЭМ!$D$10+'СЕТ СН'!$F$6-'СЕТ СН'!$F$26</f>
        <v>980.16300715000011</v>
      </c>
      <c r="L51" s="36">
        <f>SUMIFS(СВЦЭМ!$D$33:$D$776,СВЦЭМ!$A$33:$A$776,$A51,СВЦЭМ!$B$33:$B$776,L$47)+'СЕТ СН'!$F$14+СВЦЭМ!$D$10+'СЕТ СН'!$F$6-'СЕТ СН'!$F$26</f>
        <v>984.36509975000013</v>
      </c>
      <c r="M51" s="36">
        <f>SUMIFS(СВЦЭМ!$D$33:$D$776,СВЦЭМ!$A$33:$A$776,$A51,СВЦЭМ!$B$33:$B$776,M$47)+'СЕТ СН'!$F$14+СВЦЭМ!$D$10+'СЕТ СН'!$F$6-'СЕТ СН'!$F$26</f>
        <v>981.68386479000014</v>
      </c>
      <c r="N51" s="36">
        <f>SUMIFS(СВЦЭМ!$D$33:$D$776,СВЦЭМ!$A$33:$A$776,$A51,СВЦЭМ!$B$33:$B$776,N$47)+'СЕТ СН'!$F$14+СВЦЭМ!$D$10+'СЕТ СН'!$F$6-'СЕТ СН'!$F$26</f>
        <v>985.28963848000012</v>
      </c>
      <c r="O51" s="36">
        <f>SUMIFS(СВЦЭМ!$D$33:$D$776,СВЦЭМ!$A$33:$A$776,$A51,СВЦЭМ!$B$33:$B$776,O$47)+'СЕТ СН'!$F$14+СВЦЭМ!$D$10+'СЕТ СН'!$F$6-'СЕТ СН'!$F$26</f>
        <v>1026.4078496300001</v>
      </c>
      <c r="P51" s="36">
        <f>SUMIFS(СВЦЭМ!$D$33:$D$776,СВЦЭМ!$A$33:$A$776,$A51,СВЦЭМ!$B$33:$B$776,P$47)+'СЕТ СН'!$F$14+СВЦЭМ!$D$10+'СЕТ СН'!$F$6-'СЕТ СН'!$F$26</f>
        <v>1038.58747939</v>
      </c>
      <c r="Q51" s="36">
        <f>SUMIFS(СВЦЭМ!$D$33:$D$776,СВЦЭМ!$A$33:$A$776,$A51,СВЦЭМ!$B$33:$B$776,Q$47)+'СЕТ СН'!$F$14+СВЦЭМ!$D$10+'СЕТ СН'!$F$6-'СЕТ СН'!$F$26</f>
        <v>1041.9468468800001</v>
      </c>
      <c r="R51" s="36">
        <f>SUMIFS(СВЦЭМ!$D$33:$D$776,СВЦЭМ!$A$33:$A$776,$A51,СВЦЭМ!$B$33:$B$776,R$47)+'СЕТ СН'!$F$14+СВЦЭМ!$D$10+'СЕТ СН'!$F$6-'СЕТ СН'!$F$26</f>
        <v>995.93996723999999</v>
      </c>
      <c r="S51" s="36">
        <f>SUMIFS(СВЦЭМ!$D$33:$D$776,СВЦЭМ!$A$33:$A$776,$A51,СВЦЭМ!$B$33:$B$776,S$47)+'СЕТ СН'!$F$14+СВЦЭМ!$D$10+'СЕТ СН'!$F$6-'СЕТ СН'!$F$26</f>
        <v>964.98712662000003</v>
      </c>
      <c r="T51" s="36">
        <f>SUMIFS(СВЦЭМ!$D$33:$D$776,СВЦЭМ!$A$33:$A$776,$A51,СВЦЭМ!$B$33:$B$776,T$47)+'СЕТ СН'!$F$14+СВЦЭМ!$D$10+'СЕТ СН'!$F$6-'СЕТ СН'!$F$26</f>
        <v>979.08781918</v>
      </c>
      <c r="U51" s="36">
        <f>SUMIFS(СВЦЭМ!$D$33:$D$776,СВЦЭМ!$A$33:$A$776,$A51,СВЦЭМ!$B$33:$B$776,U$47)+'СЕТ СН'!$F$14+СВЦЭМ!$D$10+'СЕТ СН'!$F$6-'СЕТ СН'!$F$26</f>
        <v>977.18549271999996</v>
      </c>
      <c r="V51" s="36">
        <f>SUMIFS(СВЦЭМ!$D$33:$D$776,СВЦЭМ!$A$33:$A$776,$A51,СВЦЭМ!$B$33:$B$776,V$47)+'СЕТ СН'!$F$14+СВЦЭМ!$D$10+'СЕТ СН'!$F$6-'СЕТ СН'!$F$26</f>
        <v>972.45124439000006</v>
      </c>
      <c r="W51" s="36">
        <f>SUMIFS(СВЦЭМ!$D$33:$D$776,СВЦЭМ!$A$33:$A$776,$A51,СВЦЭМ!$B$33:$B$776,W$47)+'СЕТ СН'!$F$14+СВЦЭМ!$D$10+'СЕТ СН'!$F$6-'СЕТ СН'!$F$26</f>
        <v>971.34482188000015</v>
      </c>
      <c r="X51" s="36">
        <f>SUMIFS(СВЦЭМ!$D$33:$D$776,СВЦЭМ!$A$33:$A$776,$A51,СВЦЭМ!$B$33:$B$776,X$47)+'СЕТ СН'!$F$14+СВЦЭМ!$D$10+'СЕТ СН'!$F$6-'СЕТ СН'!$F$26</f>
        <v>968.29911843000014</v>
      </c>
      <c r="Y51" s="36">
        <f>SUMIFS(СВЦЭМ!$D$33:$D$776,СВЦЭМ!$A$33:$A$776,$A51,СВЦЭМ!$B$33:$B$776,Y$47)+'СЕТ СН'!$F$14+СВЦЭМ!$D$10+'СЕТ СН'!$F$6-'СЕТ СН'!$F$26</f>
        <v>991.77608177000002</v>
      </c>
    </row>
    <row r="52" spans="1:25" ht="15.75" x14ac:dyDescent="0.2">
      <c r="A52" s="35">
        <f t="shared" si="1"/>
        <v>44170</v>
      </c>
      <c r="B52" s="36">
        <f>SUMIFS(СВЦЭМ!$D$33:$D$776,СВЦЭМ!$A$33:$A$776,$A52,СВЦЭМ!$B$33:$B$776,B$47)+'СЕТ СН'!$F$14+СВЦЭМ!$D$10+'СЕТ СН'!$F$6-'СЕТ СН'!$F$26</f>
        <v>1034.98050167</v>
      </c>
      <c r="C52" s="36">
        <f>SUMIFS(СВЦЭМ!$D$33:$D$776,СВЦЭМ!$A$33:$A$776,$A52,СВЦЭМ!$B$33:$B$776,C$47)+'СЕТ СН'!$F$14+СВЦЭМ!$D$10+'СЕТ СН'!$F$6-'СЕТ СН'!$F$26</f>
        <v>1090.0024975199999</v>
      </c>
      <c r="D52" s="36">
        <f>SUMIFS(СВЦЭМ!$D$33:$D$776,СВЦЭМ!$A$33:$A$776,$A52,СВЦЭМ!$B$33:$B$776,D$47)+'СЕТ СН'!$F$14+СВЦЭМ!$D$10+'СЕТ СН'!$F$6-'СЕТ СН'!$F$26</f>
        <v>1112.2579608999999</v>
      </c>
      <c r="E52" s="36">
        <f>SUMIFS(СВЦЭМ!$D$33:$D$776,СВЦЭМ!$A$33:$A$776,$A52,СВЦЭМ!$B$33:$B$776,E$47)+'СЕТ СН'!$F$14+СВЦЭМ!$D$10+'СЕТ СН'!$F$6-'СЕТ СН'!$F$26</f>
        <v>1108.5924226500001</v>
      </c>
      <c r="F52" s="36">
        <f>SUMIFS(СВЦЭМ!$D$33:$D$776,СВЦЭМ!$A$33:$A$776,$A52,СВЦЭМ!$B$33:$B$776,F$47)+'СЕТ СН'!$F$14+СВЦЭМ!$D$10+'СЕТ СН'!$F$6-'СЕТ СН'!$F$26</f>
        <v>1108.6011532299999</v>
      </c>
      <c r="G52" s="36">
        <f>SUMIFS(СВЦЭМ!$D$33:$D$776,СВЦЭМ!$A$33:$A$776,$A52,СВЦЭМ!$B$33:$B$776,G$47)+'СЕТ СН'!$F$14+СВЦЭМ!$D$10+'СЕТ СН'!$F$6-'СЕТ СН'!$F$26</f>
        <v>1099.25992944</v>
      </c>
      <c r="H52" s="36">
        <f>SUMIFS(СВЦЭМ!$D$33:$D$776,СВЦЭМ!$A$33:$A$776,$A52,СВЦЭМ!$B$33:$B$776,H$47)+'СЕТ СН'!$F$14+СВЦЭМ!$D$10+'СЕТ СН'!$F$6-'СЕТ СН'!$F$26</f>
        <v>1078.0443299799999</v>
      </c>
      <c r="I52" s="36">
        <f>SUMIFS(СВЦЭМ!$D$33:$D$776,СВЦЭМ!$A$33:$A$776,$A52,СВЦЭМ!$B$33:$B$776,I$47)+'СЕТ СН'!$F$14+СВЦЭМ!$D$10+'СЕТ СН'!$F$6-'СЕТ СН'!$F$26</f>
        <v>1015.2595495200001</v>
      </c>
      <c r="J52" s="36">
        <f>SUMIFS(СВЦЭМ!$D$33:$D$776,СВЦЭМ!$A$33:$A$776,$A52,СВЦЭМ!$B$33:$B$776,J$47)+'СЕТ СН'!$F$14+СВЦЭМ!$D$10+'СЕТ СН'!$F$6-'СЕТ СН'!$F$26</f>
        <v>962.36945063999997</v>
      </c>
      <c r="K52" s="36">
        <f>SUMIFS(СВЦЭМ!$D$33:$D$776,СВЦЭМ!$A$33:$A$776,$A52,СВЦЭМ!$B$33:$B$776,K$47)+'СЕТ СН'!$F$14+СВЦЭМ!$D$10+'СЕТ СН'!$F$6-'СЕТ СН'!$F$26</f>
        <v>950.09128998999995</v>
      </c>
      <c r="L52" s="36">
        <f>SUMIFS(СВЦЭМ!$D$33:$D$776,СВЦЭМ!$A$33:$A$776,$A52,СВЦЭМ!$B$33:$B$776,L$47)+'СЕТ СН'!$F$14+СВЦЭМ!$D$10+'СЕТ СН'!$F$6-'СЕТ СН'!$F$26</f>
        <v>958.53892459000008</v>
      </c>
      <c r="M52" s="36">
        <f>SUMIFS(СВЦЭМ!$D$33:$D$776,СВЦЭМ!$A$33:$A$776,$A52,СВЦЭМ!$B$33:$B$776,M$47)+'СЕТ СН'!$F$14+СВЦЭМ!$D$10+'СЕТ СН'!$F$6-'СЕТ СН'!$F$26</f>
        <v>953.44524700000011</v>
      </c>
      <c r="N52" s="36">
        <f>SUMIFS(СВЦЭМ!$D$33:$D$776,СВЦЭМ!$A$33:$A$776,$A52,СВЦЭМ!$B$33:$B$776,N$47)+'СЕТ СН'!$F$14+СВЦЭМ!$D$10+'СЕТ СН'!$F$6-'СЕТ СН'!$F$26</f>
        <v>945.36948520999999</v>
      </c>
      <c r="O52" s="36">
        <f>SUMIFS(СВЦЭМ!$D$33:$D$776,СВЦЭМ!$A$33:$A$776,$A52,СВЦЭМ!$B$33:$B$776,O$47)+'СЕТ СН'!$F$14+СВЦЭМ!$D$10+'СЕТ СН'!$F$6-'СЕТ СН'!$F$26</f>
        <v>996.13109821000012</v>
      </c>
      <c r="P52" s="36">
        <f>SUMIFS(СВЦЭМ!$D$33:$D$776,СВЦЭМ!$A$33:$A$776,$A52,СВЦЭМ!$B$33:$B$776,P$47)+'СЕТ СН'!$F$14+СВЦЭМ!$D$10+'СЕТ СН'!$F$6-'СЕТ СН'!$F$26</f>
        <v>1015.3102384700001</v>
      </c>
      <c r="Q52" s="36">
        <f>SUMIFS(СВЦЭМ!$D$33:$D$776,СВЦЭМ!$A$33:$A$776,$A52,СВЦЭМ!$B$33:$B$776,Q$47)+'СЕТ СН'!$F$14+СВЦЭМ!$D$10+'СЕТ СН'!$F$6-'СЕТ СН'!$F$26</f>
        <v>1016.16649712</v>
      </c>
      <c r="R52" s="36">
        <f>SUMIFS(СВЦЭМ!$D$33:$D$776,СВЦЭМ!$A$33:$A$776,$A52,СВЦЭМ!$B$33:$B$776,R$47)+'СЕТ СН'!$F$14+СВЦЭМ!$D$10+'СЕТ СН'!$F$6-'СЕТ СН'!$F$26</f>
        <v>984.41009901000007</v>
      </c>
      <c r="S52" s="36">
        <f>SUMIFS(СВЦЭМ!$D$33:$D$776,СВЦЭМ!$A$33:$A$776,$A52,СВЦЭМ!$B$33:$B$776,S$47)+'СЕТ СН'!$F$14+СВЦЭМ!$D$10+'СЕТ СН'!$F$6-'СЕТ СН'!$F$26</f>
        <v>958.44241807000003</v>
      </c>
      <c r="T52" s="36">
        <f>SUMIFS(СВЦЭМ!$D$33:$D$776,СВЦЭМ!$A$33:$A$776,$A52,СВЦЭМ!$B$33:$B$776,T$47)+'СЕТ СН'!$F$14+СВЦЭМ!$D$10+'СЕТ СН'!$F$6-'СЕТ СН'!$F$26</f>
        <v>969.93801858999996</v>
      </c>
      <c r="U52" s="36">
        <f>SUMIFS(СВЦЭМ!$D$33:$D$776,СВЦЭМ!$A$33:$A$776,$A52,СВЦЭМ!$B$33:$B$776,U$47)+'СЕТ СН'!$F$14+СВЦЭМ!$D$10+'СЕТ СН'!$F$6-'СЕТ СН'!$F$26</f>
        <v>959.63856383000007</v>
      </c>
      <c r="V52" s="36">
        <f>SUMIFS(СВЦЭМ!$D$33:$D$776,СВЦЭМ!$A$33:$A$776,$A52,СВЦЭМ!$B$33:$B$776,V$47)+'СЕТ СН'!$F$14+СВЦЭМ!$D$10+'СЕТ СН'!$F$6-'СЕТ СН'!$F$26</f>
        <v>949.44508317000009</v>
      </c>
      <c r="W52" s="36">
        <f>SUMIFS(СВЦЭМ!$D$33:$D$776,СВЦЭМ!$A$33:$A$776,$A52,СВЦЭМ!$B$33:$B$776,W$47)+'СЕТ СН'!$F$14+СВЦЭМ!$D$10+'СЕТ СН'!$F$6-'СЕТ СН'!$F$26</f>
        <v>945.14502259000005</v>
      </c>
      <c r="X52" s="36">
        <f>SUMIFS(СВЦЭМ!$D$33:$D$776,СВЦЭМ!$A$33:$A$776,$A52,СВЦЭМ!$B$33:$B$776,X$47)+'СЕТ СН'!$F$14+СВЦЭМ!$D$10+'СЕТ СН'!$F$6-'СЕТ СН'!$F$26</f>
        <v>951.24189204000004</v>
      </c>
      <c r="Y52" s="36">
        <f>SUMIFS(СВЦЭМ!$D$33:$D$776,СВЦЭМ!$A$33:$A$776,$A52,СВЦЭМ!$B$33:$B$776,Y$47)+'СЕТ СН'!$F$14+СВЦЭМ!$D$10+'СЕТ СН'!$F$6-'СЕТ СН'!$F$26</f>
        <v>972.58684299000015</v>
      </c>
    </row>
    <row r="53" spans="1:25" ht="15.75" x14ac:dyDescent="0.2">
      <c r="A53" s="35">
        <f t="shared" si="1"/>
        <v>44171</v>
      </c>
      <c r="B53" s="36">
        <f>SUMIFS(СВЦЭМ!$D$33:$D$776,СВЦЭМ!$A$33:$A$776,$A53,СВЦЭМ!$B$33:$B$776,B$47)+'СЕТ СН'!$F$14+СВЦЭМ!$D$10+'СЕТ СН'!$F$6-'СЕТ СН'!$F$26</f>
        <v>1029.46816915</v>
      </c>
      <c r="C53" s="36">
        <f>SUMIFS(СВЦЭМ!$D$33:$D$776,СВЦЭМ!$A$33:$A$776,$A53,СВЦЭМ!$B$33:$B$776,C$47)+'СЕТ СН'!$F$14+СВЦЭМ!$D$10+'СЕТ СН'!$F$6-'СЕТ СН'!$F$26</f>
        <v>1089.54301859</v>
      </c>
      <c r="D53" s="36">
        <f>SUMIFS(СВЦЭМ!$D$33:$D$776,СВЦЭМ!$A$33:$A$776,$A53,СВЦЭМ!$B$33:$B$776,D$47)+'СЕТ СН'!$F$14+СВЦЭМ!$D$10+'СЕТ СН'!$F$6-'СЕТ СН'!$F$26</f>
        <v>1101.7411113399999</v>
      </c>
      <c r="E53" s="36">
        <f>SUMIFS(СВЦЭМ!$D$33:$D$776,СВЦЭМ!$A$33:$A$776,$A53,СВЦЭМ!$B$33:$B$776,E$47)+'СЕТ СН'!$F$14+СВЦЭМ!$D$10+'СЕТ СН'!$F$6-'СЕТ СН'!$F$26</f>
        <v>1111.6021041200001</v>
      </c>
      <c r="F53" s="36">
        <f>SUMIFS(СВЦЭМ!$D$33:$D$776,СВЦЭМ!$A$33:$A$776,$A53,СВЦЭМ!$B$33:$B$776,F$47)+'СЕТ СН'!$F$14+СВЦЭМ!$D$10+'СЕТ СН'!$F$6-'СЕТ СН'!$F$26</f>
        <v>1112.4134303800001</v>
      </c>
      <c r="G53" s="36">
        <f>SUMIFS(СВЦЭМ!$D$33:$D$776,СВЦЭМ!$A$33:$A$776,$A53,СВЦЭМ!$B$33:$B$776,G$47)+'СЕТ СН'!$F$14+СВЦЭМ!$D$10+'СЕТ СН'!$F$6-'СЕТ СН'!$F$26</f>
        <v>1104.96474253</v>
      </c>
      <c r="H53" s="36">
        <f>SUMIFS(СВЦЭМ!$D$33:$D$776,СВЦЭМ!$A$33:$A$776,$A53,СВЦЭМ!$B$33:$B$776,H$47)+'СЕТ СН'!$F$14+СВЦЭМ!$D$10+'СЕТ СН'!$F$6-'СЕТ СН'!$F$26</f>
        <v>1096.0902737199999</v>
      </c>
      <c r="I53" s="36">
        <f>SUMIFS(СВЦЭМ!$D$33:$D$776,СВЦЭМ!$A$33:$A$776,$A53,СВЦЭМ!$B$33:$B$776,I$47)+'СЕТ СН'!$F$14+СВЦЭМ!$D$10+'СЕТ СН'!$F$6-'СЕТ СН'!$F$26</f>
        <v>1042.5529261700001</v>
      </c>
      <c r="J53" s="36">
        <f>SUMIFS(СВЦЭМ!$D$33:$D$776,СВЦЭМ!$A$33:$A$776,$A53,СВЦЭМ!$B$33:$B$776,J$47)+'СЕТ СН'!$F$14+СВЦЭМ!$D$10+'СЕТ СН'!$F$6-'СЕТ СН'!$F$26</f>
        <v>974.33084366000003</v>
      </c>
      <c r="K53" s="36">
        <f>SUMIFS(СВЦЭМ!$D$33:$D$776,СВЦЭМ!$A$33:$A$776,$A53,СВЦЭМ!$B$33:$B$776,K$47)+'СЕТ СН'!$F$14+СВЦЭМ!$D$10+'СЕТ СН'!$F$6-'СЕТ СН'!$F$26</f>
        <v>935.17009079000013</v>
      </c>
      <c r="L53" s="36">
        <f>SUMIFS(СВЦЭМ!$D$33:$D$776,СВЦЭМ!$A$33:$A$776,$A53,СВЦЭМ!$B$33:$B$776,L$47)+'СЕТ СН'!$F$14+СВЦЭМ!$D$10+'СЕТ СН'!$F$6-'СЕТ СН'!$F$26</f>
        <v>937.84121445999995</v>
      </c>
      <c r="M53" s="36">
        <f>SUMIFS(СВЦЭМ!$D$33:$D$776,СВЦЭМ!$A$33:$A$776,$A53,СВЦЭМ!$B$33:$B$776,M$47)+'СЕТ СН'!$F$14+СВЦЭМ!$D$10+'СЕТ СН'!$F$6-'СЕТ СН'!$F$26</f>
        <v>937.00283566999997</v>
      </c>
      <c r="N53" s="36">
        <f>SUMIFS(СВЦЭМ!$D$33:$D$776,СВЦЭМ!$A$33:$A$776,$A53,СВЦЭМ!$B$33:$B$776,N$47)+'СЕТ СН'!$F$14+СВЦЭМ!$D$10+'СЕТ СН'!$F$6-'СЕТ СН'!$F$26</f>
        <v>938.54159199000014</v>
      </c>
      <c r="O53" s="36">
        <f>SUMIFS(СВЦЭМ!$D$33:$D$776,СВЦЭМ!$A$33:$A$776,$A53,СВЦЭМ!$B$33:$B$776,O$47)+'СЕТ СН'!$F$14+СВЦЭМ!$D$10+'СЕТ СН'!$F$6-'СЕТ СН'!$F$26</f>
        <v>995.80170475</v>
      </c>
      <c r="P53" s="36">
        <f>SUMIFS(СВЦЭМ!$D$33:$D$776,СВЦЭМ!$A$33:$A$776,$A53,СВЦЭМ!$B$33:$B$776,P$47)+'СЕТ СН'!$F$14+СВЦЭМ!$D$10+'СЕТ СН'!$F$6-'СЕТ СН'!$F$26</f>
        <v>1013.6569929500001</v>
      </c>
      <c r="Q53" s="36">
        <f>SUMIFS(СВЦЭМ!$D$33:$D$776,СВЦЭМ!$A$33:$A$776,$A53,СВЦЭМ!$B$33:$B$776,Q$47)+'СЕТ СН'!$F$14+СВЦЭМ!$D$10+'СЕТ СН'!$F$6-'СЕТ СН'!$F$26</f>
        <v>1020.5446982000001</v>
      </c>
      <c r="R53" s="36">
        <f>SUMIFS(СВЦЭМ!$D$33:$D$776,СВЦЭМ!$A$33:$A$776,$A53,СВЦЭМ!$B$33:$B$776,R$47)+'СЕТ СН'!$F$14+СВЦЭМ!$D$10+'СЕТ СН'!$F$6-'СЕТ СН'!$F$26</f>
        <v>975.75921760999995</v>
      </c>
      <c r="S53" s="36">
        <f>SUMIFS(СВЦЭМ!$D$33:$D$776,СВЦЭМ!$A$33:$A$776,$A53,СВЦЭМ!$B$33:$B$776,S$47)+'СЕТ СН'!$F$14+СВЦЭМ!$D$10+'СЕТ СН'!$F$6-'СЕТ СН'!$F$26</f>
        <v>942.87711091999995</v>
      </c>
      <c r="T53" s="36">
        <f>SUMIFS(СВЦЭМ!$D$33:$D$776,СВЦЭМ!$A$33:$A$776,$A53,СВЦЭМ!$B$33:$B$776,T$47)+'СЕТ СН'!$F$14+СВЦЭМ!$D$10+'СЕТ СН'!$F$6-'СЕТ СН'!$F$26</f>
        <v>964.64995395000005</v>
      </c>
      <c r="U53" s="36">
        <f>SUMIFS(СВЦЭМ!$D$33:$D$776,СВЦЭМ!$A$33:$A$776,$A53,СВЦЭМ!$B$33:$B$776,U$47)+'СЕТ СН'!$F$14+СВЦЭМ!$D$10+'СЕТ СН'!$F$6-'СЕТ СН'!$F$26</f>
        <v>961.60270760000003</v>
      </c>
      <c r="V53" s="36">
        <f>SUMIFS(СВЦЭМ!$D$33:$D$776,СВЦЭМ!$A$33:$A$776,$A53,СВЦЭМ!$B$33:$B$776,V$47)+'СЕТ СН'!$F$14+СВЦЭМ!$D$10+'СЕТ СН'!$F$6-'СЕТ СН'!$F$26</f>
        <v>956.83741112000007</v>
      </c>
      <c r="W53" s="36">
        <f>SUMIFS(СВЦЭМ!$D$33:$D$776,СВЦЭМ!$A$33:$A$776,$A53,СВЦЭМ!$B$33:$B$776,W$47)+'СЕТ СН'!$F$14+СВЦЭМ!$D$10+'СЕТ СН'!$F$6-'СЕТ СН'!$F$26</f>
        <v>947.28142492000006</v>
      </c>
      <c r="X53" s="36">
        <f>SUMIFS(СВЦЭМ!$D$33:$D$776,СВЦЭМ!$A$33:$A$776,$A53,СВЦЭМ!$B$33:$B$776,X$47)+'СЕТ СН'!$F$14+СВЦЭМ!$D$10+'СЕТ СН'!$F$6-'СЕТ СН'!$F$26</f>
        <v>937.60681579000016</v>
      </c>
      <c r="Y53" s="36">
        <f>SUMIFS(СВЦЭМ!$D$33:$D$776,СВЦЭМ!$A$33:$A$776,$A53,СВЦЭМ!$B$33:$B$776,Y$47)+'СЕТ СН'!$F$14+СВЦЭМ!$D$10+'СЕТ СН'!$F$6-'СЕТ СН'!$F$26</f>
        <v>965.31290801</v>
      </c>
    </row>
    <row r="54" spans="1:25" ht="15.75" x14ac:dyDescent="0.2">
      <c r="A54" s="35">
        <f t="shared" si="1"/>
        <v>44172</v>
      </c>
      <c r="B54" s="36">
        <f>SUMIFS(СВЦЭМ!$D$33:$D$776,СВЦЭМ!$A$33:$A$776,$A54,СВЦЭМ!$B$33:$B$776,B$47)+'СЕТ СН'!$F$14+СВЦЭМ!$D$10+'СЕТ СН'!$F$6-'СЕТ СН'!$F$26</f>
        <v>1035.3508295399999</v>
      </c>
      <c r="C54" s="36">
        <f>SUMIFS(СВЦЭМ!$D$33:$D$776,СВЦЭМ!$A$33:$A$776,$A54,СВЦЭМ!$B$33:$B$776,C$47)+'СЕТ СН'!$F$14+СВЦЭМ!$D$10+'СЕТ СН'!$F$6-'СЕТ СН'!$F$26</f>
        <v>1089.1395291700001</v>
      </c>
      <c r="D54" s="36">
        <f>SUMIFS(СВЦЭМ!$D$33:$D$776,СВЦЭМ!$A$33:$A$776,$A54,СВЦЭМ!$B$33:$B$776,D$47)+'СЕТ СН'!$F$14+СВЦЭМ!$D$10+'СЕТ СН'!$F$6-'СЕТ СН'!$F$26</f>
        <v>1106.9524442900001</v>
      </c>
      <c r="E54" s="36">
        <f>SUMIFS(СВЦЭМ!$D$33:$D$776,СВЦЭМ!$A$33:$A$776,$A54,СВЦЭМ!$B$33:$B$776,E$47)+'СЕТ СН'!$F$14+СВЦЭМ!$D$10+'СЕТ СН'!$F$6-'СЕТ СН'!$F$26</f>
        <v>1116.4134147099999</v>
      </c>
      <c r="F54" s="36">
        <f>SUMIFS(СВЦЭМ!$D$33:$D$776,СВЦЭМ!$A$33:$A$776,$A54,СВЦЭМ!$B$33:$B$776,F$47)+'СЕТ СН'!$F$14+СВЦЭМ!$D$10+'СЕТ СН'!$F$6-'СЕТ СН'!$F$26</f>
        <v>1111.31255089</v>
      </c>
      <c r="G54" s="36">
        <f>SUMIFS(СВЦЭМ!$D$33:$D$776,СВЦЭМ!$A$33:$A$776,$A54,СВЦЭМ!$B$33:$B$776,G$47)+'СЕТ СН'!$F$14+СВЦЭМ!$D$10+'СЕТ СН'!$F$6-'СЕТ СН'!$F$26</f>
        <v>1096.6886389699998</v>
      </c>
      <c r="H54" s="36">
        <f>SUMIFS(СВЦЭМ!$D$33:$D$776,СВЦЭМ!$A$33:$A$776,$A54,СВЦЭМ!$B$33:$B$776,H$47)+'СЕТ СН'!$F$14+СВЦЭМ!$D$10+'СЕТ СН'!$F$6-'СЕТ СН'!$F$26</f>
        <v>1060.08237912</v>
      </c>
      <c r="I54" s="36">
        <f>SUMIFS(СВЦЭМ!$D$33:$D$776,СВЦЭМ!$A$33:$A$776,$A54,СВЦЭМ!$B$33:$B$776,I$47)+'СЕТ СН'!$F$14+СВЦЭМ!$D$10+'СЕТ СН'!$F$6-'СЕТ СН'!$F$26</f>
        <v>1009.85951662</v>
      </c>
      <c r="J54" s="36">
        <f>SUMIFS(СВЦЭМ!$D$33:$D$776,СВЦЭМ!$A$33:$A$776,$A54,СВЦЭМ!$B$33:$B$776,J$47)+'СЕТ СН'!$F$14+СВЦЭМ!$D$10+'СЕТ СН'!$F$6-'СЕТ СН'!$F$26</f>
        <v>998.35908646999997</v>
      </c>
      <c r="K54" s="36">
        <f>SUMIFS(СВЦЭМ!$D$33:$D$776,СВЦЭМ!$A$33:$A$776,$A54,СВЦЭМ!$B$33:$B$776,K$47)+'СЕТ СН'!$F$14+СВЦЭМ!$D$10+'СЕТ СН'!$F$6-'СЕТ СН'!$F$26</f>
        <v>972.07319793000011</v>
      </c>
      <c r="L54" s="36">
        <f>SUMIFS(СВЦЭМ!$D$33:$D$776,СВЦЭМ!$A$33:$A$776,$A54,СВЦЭМ!$B$33:$B$776,L$47)+'СЕТ СН'!$F$14+СВЦЭМ!$D$10+'СЕТ СН'!$F$6-'СЕТ СН'!$F$26</f>
        <v>975.73677907000001</v>
      </c>
      <c r="M54" s="36">
        <f>SUMIFS(СВЦЭМ!$D$33:$D$776,СВЦЭМ!$A$33:$A$776,$A54,СВЦЭМ!$B$33:$B$776,M$47)+'СЕТ СН'!$F$14+СВЦЭМ!$D$10+'СЕТ СН'!$F$6-'СЕТ СН'!$F$26</f>
        <v>965.15339087999996</v>
      </c>
      <c r="N54" s="36">
        <f>SUMIFS(СВЦЭМ!$D$33:$D$776,СВЦЭМ!$A$33:$A$776,$A54,СВЦЭМ!$B$33:$B$776,N$47)+'СЕТ СН'!$F$14+СВЦЭМ!$D$10+'СЕТ СН'!$F$6-'СЕТ СН'!$F$26</f>
        <v>952.76546045000009</v>
      </c>
      <c r="O54" s="36">
        <f>SUMIFS(СВЦЭМ!$D$33:$D$776,СВЦЭМ!$A$33:$A$776,$A54,СВЦЭМ!$B$33:$B$776,O$47)+'СЕТ СН'!$F$14+СВЦЭМ!$D$10+'СЕТ СН'!$F$6-'СЕТ СН'!$F$26</f>
        <v>990.95086645000015</v>
      </c>
      <c r="P54" s="36">
        <f>SUMIFS(СВЦЭМ!$D$33:$D$776,СВЦЭМ!$A$33:$A$776,$A54,СВЦЭМ!$B$33:$B$776,P$47)+'СЕТ СН'!$F$14+СВЦЭМ!$D$10+'СЕТ СН'!$F$6-'СЕТ СН'!$F$26</f>
        <v>1010.84829616</v>
      </c>
      <c r="Q54" s="36">
        <f>SUMIFS(СВЦЭМ!$D$33:$D$776,СВЦЭМ!$A$33:$A$776,$A54,СВЦЭМ!$B$33:$B$776,Q$47)+'СЕТ СН'!$F$14+СВЦЭМ!$D$10+'СЕТ СН'!$F$6-'СЕТ СН'!$F$26</f>
        <v>1012.0382571</v>
      </c>
      <c r="R54" s="36">
        <f>SUMIFS(СВЦЭМ!$D$33:$D$776,СВЦЭМ!$A$33:$A$776,$A54,СВЦЭМ!$B$33:$B$776,R$47)+'СЕТ СН'!$F$14+СВЦЭМ!$D$10+'СЕТ СН'!$F$6-'СЕТ СН'!$F$26</f>
        <v>968.08736116</v>
      </c>
      <c r="S54" s="36">
        <f>SUMIFS(СВЦЭМ!$D$33:$D$776,СВЦЭМ!$A$33:$A$776,$A54,СВЦЭМ!$B$33:$B$776,S$47)+'СЕТ СН'!$F$14+СВЦЭМ!$D$10+'СЕТ СН'!$F$6-'СЕТ СН'!$F$26</f>
        <v>960.04344659000003</v>
      </c>
      <c r="T54" s="36">
        <f>SUMIFS(СВЦЭМ!$D$33:$D$776,СВЦЭМ!$A$33:$A$776,$A54,СВЦЭМ!$B$33:$B$776,T$47)+'СЕТ СН'!$F$14+СВЦЭМ!$D$10+'СЕТ СН'!$F$6-'СЕТ СН'!$F$26</f>
        <v>972.32994082999994</v>
      </c>
      <c r="U54" s="36">
        <f>SUMIFS(СВЦЭМ!$D$33:$D$776,СВЦЭМ!$A$33:$A$776,$A54,СВЦЭМ!$B$33:$B$776,U$47)+'СЕТ СН'!$F$14+СВЦЭМ!$D$10+'СЕТ СН'!$F$6-'СЕТ СН'!$F$26</f>
        <v>961.41122182000004</v>
      </c>
      <c r="V54" s="36">
        <f>SUMIFS(СВЦЭМ!$D$33:$D$776,СВЦЭМ!$A$33:$A$776,$A54,СВЦЭМ!$B$33:$B$776,V$47)+'СЕТ СН'!$F$14+СВЦЭМ!$D$10+'СЕТ СН'!$F$6-'СЕТ СН'!$F$26</f>
        <v>964.20604742</v>
      </c>
      <c r="W54" s="36">
        <f>SUMIFS(СВЦЭМ!$D$33:$D$776,СВЦЭМ!$A$33:$A$776,$A54,СВЦЭМ!$B$33:$B$776,W$47)+'СЕТ СН'!$F$14+СВЦЭМ!$D$10+'СЕТ СН'!$F$6-'СЕТ СН'!$F$26</f>
        <v>968.89564259999997</v>
      </c>
      <c r="X54" s="36">
        <f>SUMIFS(СВЦЭМ!$D$33:$D$776,СВЦЭМ!$A$33:$A$776,$A54,СВЦЭМ!$B$33:$B$776,X$47)+'СЕТ СН'!$F$14+СВЦЭМ!$D$10+'СЕТ СН'!$F$6-'СЕТ СН'!$F$26</f>
        <v>961.79622145000008</v>
      </c>
      <c r="Y54" s="36">
        <f>SUMIFS(СВЦЭМ!$D$33:$D$776,СВЦЭМ!$A$33:$A$776,$A54,СВЦЭМ!$B$33:$B$776,Y$47)+'СЕТ СН'!$F$14+СВЦЭМ!$D$10+'СЕТ СН'!$F$6-'СЕТ СН'!$F$26</f>
        <v>981.04100184000004</v>
      </c>
    </row>
    <row r="55" spans="1:25" ht="15.75" x14ac:dyDescent="0.2">
      <c r="A55" s="35">
        <f t="shared" si="1"/>
        <v>44173</v>
      </c>
      <c r="B55" s="36">
        <f>SUMIFS(СВЦЭМ!$D$33:$D$776,СВЦЭМ!$A$33:$A$776,$A55,СВЦЭМ!$B$33:$B$776,B$47)+'СЕТ СН'!$F$14+СВЦЭМ!$D$10+'СЕТ СН'!$F$6-'СЕТ СН'!$F$26</f>
        <v>1024.8248079699999</v>
      </c>
      <c r="C55" s="36">
        <f>SUMIFS(СВЦЭМ!$D$33:$D$776,СВЦЭМ!$A$33:$A$776,$A55,СВЦЭМ!$B$33:$B$776,C$47)+'СЕТ СН'!$F$14+СВЦЭМ!$D$10+'СЕТ СН'!$F$6-'СЕТ СН'!$F$26</f>
        <v>1078.8310288599998</v>
      </c>
      <c r="D55" s="36">
        <f>SUMIFS(СВЦЭМ!$D$33:$D$776,СВЦЭМ!$A$33:$A$776,$A55,СВЦЭМ!$B$33:$B$776,D$47)+'СЕТ СН'!$F$14+СВЦЭМ!$D$10+'СЕТ СН'!$F$6-'СЕТ СН'!$F$26</f>
        <v>1082.15651996</v>
      </c>
      <c r="E55" s="36">
        <f>SUMIFS(СВЦЭМ!$D$33:$D$776,СВЦЭМ!$A$33:$A$776,$A55,СВЦЭМ!$B$33:$B$776,E$47)+'СЕТ СН'!$F$14+СВЦЭМ!$D$10+'СЕТ СН'!$F$6-'СЕТ СН'!$F$26</f>
        <v>1084.4765273099999</v>
      </c>
      <c r="F55" s="36">
        <f>SUMIFS(СВЦЭМ!$D$33:$D$776,СВЦЭМ!$A$33:$A$776,$A55,СВЦЭМ!$B$33:$B$776,F$47)+'СЕТ СН'!$F$14+СВЦЭМ!$D$10+'СЕТ СН'!$F$6-'СЕТ СН'!$F$26</f>
        <v>1083.12595005</v>
      </c>
      <c r="G55" s="36">
        <f>SUMIFS(СВЦЭМ!$D$33:$D$776,СВЦЭМ!$A$33:$A$776,$A55,СВЦЭМ!$B$33:$B$776,G$47)+'СЕТ СН'!$F$14+СВЦЭМ!$D$10+'СЕТ СН'!$F$6-'СЕТ СН'!$F$26</f>
        <v>1075.59984117</v>
      </c>
      <c r="H55" s="36">
        <f>SUMIFS(СВЦЭМ!$D$33:$D$776,СВЦЭМ!$A$33:$A$776,$A55,СВЦЭМ!$B$33:$B$776,H$47)+'СЕТ СН'!$F$14+СВЦЭМ!$D$10+'СЕТ СН'!$F$6-'СЕТ СН'!$F$26</f>
        <v>1020.8555843300001</v>
      </c>
      <c r="I55" s="36">
        <f>SUMIFS(СВЦЭМ!$D$33:$D$776,СВЦЭМ!$A$33:$A$776,$A55,СВЦЭМ!$B$33:$B$776,I$47)+'СЕТ СН'!$F$14+СВЦЭМ!$D$10+'СЕТ СН'!$F$6-'СЕТ СН'!$F$26</f>
        <v>994.58753429000012</v>
      </c>
      <c r="J55" s="36">
        <f>SUMIFS(СВЦЭМ!$D$33:$D$776,СВЦЭМ!$A$33:$A$776,$A55,СВЦЭМ!$B$33:$B$776,J$47)+'СЕТ СН'!$F$14+СВЦЭМ!$D$10+'СЕТ СН'!$F$6-'СЕТ СН'!$F$26</f>
        <v>958.82225377000009</v>
      </c>
      <c r="K55" s="36">
        <f>SUMIFS(СВЦЭМ!$D$33:$D$776,СВЦЭМ!$A$33:$A$776,$A55,СВЦЭМ!$B$33:$B$776,K$47)+'СЕТ СН'!$F$14+СВЦЭМ!$D$10+'СЕТ СН'!$F$6-'СЕТ СН'!$F$26</f>
        <v>963.10531913</v>
      </c>
      <c r="L55" s="36">
        <f>SUMIFS(СВЦЭМ!$D$33:$D$776,СВЦЭМ!$A$33:$A$776,$A55,СВЦЭМ!$B$33:$B$776,L$47)+'СЕТ СН'!$F$14+СВЦЭМ!$D$10+'СЕТ СН'!$F$6-'СЕТ СН'!$F$26</f>
        <v>969.69766735999997</v>
      </c>
      <c r="M55" s="36">
        <f>SUMIFS(СВЦЭМ!$D$33:$D$776,СВЦЭМ!$A$33:$A$776,$A55,СВЦЭМ!$B$33:$B$776,M$47)+'СЕТ СН'!$F$14+СВЦЭМ!$D$10+'СЕТ СН'!$F$6-'СЕТ СН'!$F$26</f>
        <v>966.81845681000004</v>
      </c>
      <c r="N55" s="36">
        <f>SUMIFS(СВЦЭМ!$D$33:$D$776,СВЦЭМ!$A$33:$A$776,$A55,СВЦЭМ!$B$33:$B$776,N$47)+'СЕТ СН'!$F$14+СВЦЭМ!$D$10+'СЕТ СН'!$F$6-'СЕТ СН'!$F$26</f>
        <v>965.61824539000008</v>
      </c>
      <c r="O55" s="36">
        <f>SUMIFS(СВЦЭМ!$D$33:$D$776,СВЦЭМ!$A$33:$A$776,$A55,СВЦЭМ!$B$33:$B$776,O$47)+'СЕТ СН'!$F$14+СВЦЭМ!$D$10+'СЕТ СН'!$F$6-'СЕТ СН'!$F$26</f>
        <v>996.98395965000009</v>
      </c>
      <c r="P55" s="36">
        <f>SUMIFS(СВЦЭМ!$D$33:$D$776,СВЦЭМ!$A$33:$A$776,$A55,СВЦЭМ!$B$33:$B$776,P$47)+'СЕТ СН'!$F$14+СВЦЭМ!$D$10+'СЕТ СН'!$F$6-'СЕТ СН'!$F$26</f>
        <v>1005.8048943200001</v>
      </c>
      <c r="Q55" s="36">
        <f>SUMIFS(СВЦЭМ!$D$33:$D$776,СВЦЭМ!$A$33:$A$776,$A55,СВЦЭМ!$B$33:$B$776,Q$47)+'СЕТ СН'!$F$14+СВЦЭМ!$D$10+'СЕТ СН'!$F$6-'СЕТ СН'!$F$26</f>
        <v>1004.6817177299999</v>
      </c>
      <c r="R55" s="36">
        <f>SUMIFS(СВЦЭМ!$D$33:$D$776,СВЦЭМ!$A$33:$A$776,$A55,СВЦЭМ!$B$33:$B$776,R$47)+'СЕТ СН'!$F$14+СВЦЭМ!$D$10+'СЕТ СН'!$F$6-'СЕТ СН'!$F$26</f>
        <v>978.26662824999994</v>
      </c>
      <c r="S55" s="36">
        <f>SUMIFS(СВЦЭМ!$D$33:$D$776,СВЦЭМ!$A$33:$A$776,$A55,СВЦЭМ!$B$33:$B$776,S$47)+'СЕТ СН'!$F$14+СВЦЭМ!$D$10+'СЕТ СН'!$F$6-'СЕТ СН'!$F$26</f>
        <v>969.05021602000011</v>
      </c>
      <c r="T55" s="36">
        <f>SUMIFS(СВЦЭМ!$D$33:$D$776,СВЦЭМ!$A$33:$A$776,$A55,СВЦЭМ!$B$33:$B$776,T$47)+'СЕТ СН'!$F$14+СВЦЭМ!$D$10+'СЕТ СН'!$F$6-'СЕТ СН'!$F$26</f>
        <v>971.55855616000008</v>
      </c>
      <c r="U55" s="36">
        <f>SUMIFS(СВЦЭМ!$D$33:$D$776,СВЦЭМ!$A$33:$A$776,$A55,СВЦЭМ!$B$33:$B$776,U$47)+'СЕТ СН'!$F$14+СВЦЭМ!$D$10+'СЕТ СН'!$F$6-'СЕТ СН'!$F$26</f>
        <v>967.70546994000006</v>
      </c>
      <c r="V55" s="36">
        <f>SUMIFS(СВЦЭМ!$D$33:$D$776,СВЦЭМ!$A$33:$A$776,$A55,СВЦЭМ!$B$33:$B$776,V$47)+'СЕТ СН'!$F$14+СВЦЭМ!$D$10+'СЕТ СН'!$F$6-'СЕТ СН'!$F$26</f>
        <v>968.39467912999999</v>
      </c>
      <c r="W55" s="36">
        <f>SUMIFS(СВЦЭМ!$D$33:$D$776,СВЦЭМ!$A$33:$A$776,$A55,СВЦЭМ!$B$33:$B$776,W$47)+'СЕТ СН'!$F$14+СВЦЭМ!$D$10+'СЕТ СН'!$F$6-'СЕТ СН'!$F$26</f>
        <v>964.57210435000002</v>
      </c>
      <c r="X55" s="36">
        <f>SUMIFS(СВЦЭМ!$D$33:$D$776,СВЦЭМ!$A$33:$A$776,$A55,СВЦЭМ!$B$33:$B$776,X$47)+'СЕТ СН'!$F$14+СВЦЭМ!$D$10+'СЕТ СН'!$F$6-'СЕТ СН'!$F$26</f>
        <v>967.63149345000011</v>
      </c>
      <c r="Y55" s="36">
        <f>SUMIFS(СВЦЭМ!$D$33:$D$776,СВЦЭМ!$A$33:$A$776,$A55,СВЦЭМ!$B$33:$B$776,Y$47)+'СЕТ СН'!$F$14+СВЦЭМ!$D$10+'СЕТ СН'!$F$6-'СЕТ СН'!$F$26</f>
        <v>969.46121543000004</v>
      </c>
    </row>
    <row r="56" spans="1:25" ht="15.75" x14ac:dyDescent="0.2">
      <c r="A56" s="35">
        <f t="shared" si="1"/>
        <v>44174</v>
      </c>
      <c r="B56" s="36">
        <f>SUMIFS(СВЦЭМ!$D$33:$D$776,СВЦЭМ!$A$33:$A$776,$A56,СВЦЭМ!$B$33:$B$776,B$47)+'СЕТ СН'!$F$14+СВЦЭМ!$D$10+'СЕТ СН'!$F$6-'СЕТ СН'!$F$26</f>
        <v>1027.2067440200001</v>
      </c>
      <c r="C56" s="36">
        <f>SUMIFS(СВЦЭМ!$D$33:$D$776,СВЦЭМ!$A$33:$A$776,$A56,СВЦЭМ!$B$33:$B$776,C$47)+'СЕТ СН'!$F$14+СВЦЭМ!$D$10+'СЕТ СН'!$F$6-'СЕТ СН'!$F$26</f>
        <v>1062.1585742899999</v>
      </c>
      <c r="D56" s="36">
        <f>SUMIFS(СВЦЭМ!$D$33:$D$776,СВЦЭМ!$A$33:$A$776,$A56,СВЦЭМ!$B$33:$B$776,D$47)+'СЕТ СН'!$F$14+СВЦЭМ!$D$10+'СЕТ СН'!$F$6-'СЕТ СН'!$F$26</f>
        <v>1081.7819988799999</v>
      </c>
      <c r="E56" s="36">
        <f>SUMIFS(СВЦЭМ!$D$33:$D$776,СВЦЭМ!$A$33:$A$776,$A56,СВЦЭМ!$B$33:$B$776,E$47)+'СЕТ СН'!$F$14+СВЦЭМ!$D$10+'СЕТ СН'!$F$6-'СЕТ СН'!$F$26</f>
        <v>1093.5340747800001</v>
      </c>
      <c r="F56" s="36">
        <f>SUMIFS(СВЦЭМ!$D$33:$D$776,СВЦЭМ!$A$33:$A$776,$A56,СВЦЭМ!$B$33:$B$776,F$47)+'СЕТ СН'!$F$14+СВЦЭМ!$D$10+'СЕТ СН'!$F$6-'СЕТ СН'!$F$26</f>
        <v>1093.3608554</v>
      </c>
      <c r="G56" s="36">
        <f>SUMIFS(СВЦЭМ!$D$33:$D$776,СВЦЭМ!$A$33:$A$776,$A56,СВЦЭМ!$B$33:$B$776,G$47)+'СЕТ СН'!$F$14+СВЦЭМ!$D$10+'СЕТ СН'!$F$6-'СЕТ СН'!$F$26</f>
        <v>1084.8451506000001</v>
      </c>
      <c r="H56" s="36">
        <f>SUMIFS(СВЦЭМ!$D$33:$D$776,СВЦЭМ!$A$33:$A$776,$A56,СВЦЭМ!$B$33:$B$776,H$47)+'СЕТ СН'!$F$14+СВЦЭМ!$D$10+'СЕТ СН'!$F$6-'СЕТ СН'!$F$26</f>
        <v>1050.05072389</v>
      </c>
      <c r="I56" s="36">
        <f>SUMIFS(СВЦЭМ!$D$33:$D$776,СВЦЭМ!$A$33:$A$776,$A56,СВЦЭМ!$B$33:$B$776,I$47)+'СЕТ СН'!$F$14+СВЦЭМ!$D$10+'СЕТ СН'!$F$6-'СЕТ СН'!$F$26</f>
        <v>1002.2747194000001</v>
      </c>
      <c r="J56" s="36">
        <f>SUMIFS(СВЦЭМ!$D$33:$D$776,СВЦЭМ!$A$33:$A$776,$A56,СВЦЭМ!$B$33:$B$776,J$47)+'СЕТ СН'!$F$14+СВЦЭМ!$D$10+'СЕТ СН'!$F$6-'СЕТ СН'!$F$26</f>
        <v>970.6059379400001</v>
      </c>
      <c r="K56" s="36">
        <f>SUMIFS(СВЦЭМ!$D$33:$D$776,СВЦЭМ!$A$33:$A$776,$A56,СВЦЭМ!$B$33:$B$776,K$47)+'СЕТ СН'!$F$14+СВЦЭМ!$D$10+'СЕТ СН'!$F$6-'СЕТ СН'!$F$26</f>
        <v>964.25950991000013</v>
      </c>
      <c r="L56" s="36">
        <f>SUMIFS(СВЦЭМ!$D$33:$D$776,СВЦЭМ!$A$33:$A$776,$A56,СВЦЭМ!$B$33:$B$776,L$47)+'СЕТ СН'!$F$14+СВЦЭМ!$D$10+'СЕТ СН'!$F$6-'СЕТ СН'!$F$26</f>
        <v>967.60838001000002</v>
      </c>
      <c r="M56" s="36">
        <f>SUMIFS(СВЦЭМ!$D$33:$D$776,СВЦЭМ!$A$33:$A$776,$A56,СВЦЭМ!$B$33:$B$776,M$47)+'СЕТ СН'!$F$14+СВЦЭМ!$D$10+'СЕТ СН'!$F$6-'СЕТ СН'!$F$26</f>
        <v>975.72941101000015</v>
      </c>
      <c r="N56" s="36">
        <f>SUMIFS(СВЦЭМ!$D$33:$D$776,СВЦЭМ!$A$33:$A$776,$A56,СВЦЭМ!$B$33:$B$776,N$47)+'СЕТ СН'!$F$14+СВЦЭМ!$D$10+'СЕТ СН'!$F$6-'СЕТ СН'!$F$26</f>
        <v>976.17085186000008</v>
      </c>
      <c r="O56" s="36">
        <f>SUMIFS(СВЦЭМ!$D$33:$D$776,СВЦЭМ!$A$33:$A$776,$A56,СВЦЭМ!$B$33:$B$776,O$47)+'СЕТ СН'!$F$14+СВЦЭМ!$D$10+'СЕТ СН'!$F$6-'СЕТ СН'!$F$26</f>
        <v>1019.03786668</v>
      </c>
      <c r="P56" s="36">
        <f>SUMIFS(СВЦЭМ!$D$33:$D$776,СВЦЭМ!$A$33:$A$776,$A56,СВЦЭМ!$B$33:$B$776,P$47)+'СЕТ СН'!$F$14+СВЦЭМ!$D$10+'СЕТ СН'!$F$6-'СЕТ СН'!$F$26</f>
        <v>1033.86096819</v>
      </c>
      <c r="Q56" s="36">
        <f>SUMIFS(СВЦЭМ!$D$33:$D$776,СВЦЭМ!$A$33:$A$776,$A56,СВЦЭМ!$B$33:$B$776,Q$47)+'СЕТ СН'!$F$14+СВЦЭМ!$D$10+'СЕТ СН'!$F$6-'СЕТ СН'!$F$26</f>
        <v>1039.1626240000001</v>
      </c>
      <c r="R56" s="36">
        <f>SUMIFS(СВЦЭМ!$D$33:$D$776,СВЦЭМ!$A$33:$A$776,$A56,СВЦЭМ!$B$33:$B$776,R$47)+'СЕТ СН'!$F$14+СВЦЭМ!$D$10+'СЕТ СН'!$F$6-'СЕТ СН'!$F$26</f>
        <v>998.16469615999995</v>
      </c>
      <c r="S56" s="36">
        <f>SUMIFS(СВЦЭМ!$D$33:$D$776,СВЦЭМ!$A$33:$A$776,$A56,СВЦЭМ!$B$33:$B$776,S$47)+'СЕТ СН'!$F$14+СВЦЭМ!$D$10+'СЕТ СН'!$F$6-'СЕТ СН'!$F$26</f>
        <v>978.41589638999994</v>
      </c>
      <c r="T56" s="36">
        <f>SUMIFS(СВЦЭМ!$D$33:$D$776,СВЦЭМ!$A$33:$A$776,$A56,СВЦЭМ!$B$33:$B$776,T$47)+'СЕТ СН'!$F$14+СВЦЭМ!$D$10+'СЕТ СН'!$F$6-'СЕТ СН'!$F$26</f>
        <v>970.12423581000007</v>
      </c>
      <c r="U56" s="36">
        <f>SUMIFS(СВЦЭМ!$D$33:$D$776,СВЦЭМ!$A$33:$A$776,$A56,СВЦЭМ!$B$33:$B$776,U$47)+'СЕТ СН'!$F$14+СВЦЭМ!$D$10+'СЕТ СН'!$F$6-'СЕТ СН'!$F$26</f>
        <v>967.60890975000007</v>
      </c>
      <c r="V56" s="36">
        <f>SUMIFS(СВЦЭМ!$D$33:$D$776,СВЦЭМ!$A$33:$A$776,$A56,СВЦЭМ!$B$33:$B$776,V$47)+'СЕТ СН'!$F$14+СВЦЭМ!$D$10+'СЕТ СН'!$F$6-'СЕТ СН'!$F$26</f>
        <v>969.24768555000014</v>
      </c>
      <c r="W56" s="36">
        <f>SUMIFS(СВЦЭМ!$D$33:$D$776,СВЦЭМ!$A$33:$A$776,$A56,СВЦЭМ!$B$33:$B$776,W$47)+'СЕТ СН'!$F$14+СВЦЭМ!$D$10+'СЕТ СН'!$F$6-'СЕТ СН'!$F$26</f>
        <v>978.43704294000008</v>
      </c>
      <c r="X56" s="36">
        <f>SUMIFS(СВЦЭМ!$D$33:$D$776,СВЦЭМ!$A$33:$A$776,$A56,СВЦЭМ!$B$33:$B$776,X$47)+'СЕТ СН'!$F$14+СВЦЭМ!$D$10+'СЕТ СН'!$F$6-'СЕТ СН'!$F$26</f>
        <v>987.59843075000003</v>
      </c>
      <c r="Y56" s="36">
        <f>SUMIFS(СВЦЭМ!$D$33:$D$776,СВЦЭМ!$A$33:$A$776,$A56,СВЦЭМ!$B$33:$B$776,Y$47)+'СЕТ СН'!$F$14+СВЦЭМ!$D$10+'СЕТ СН'!$F$6-'СЕТ СН'!$F$26</f>
        <v>1002.7192528</v>
      </c>
    </row>
    <row r="57" spans="1:25" ht="15.75" x14ac:dyDescent="0.2">
      <c r="A57" s="35">
        <f t="shared" si="1"/>
        <v>44175</v>
      </c>
      <c r="B57" s="36">
        <f>SUMIFS(СВЦЭМ!$D$33:$D$776,СВЦЭМ!$A$33:$A$776,$A57,СВЦЭМ!$B$33:$B$776,B$47)+'СЕТ СН'!$F$14+СВЦЭМ!$D$10+'СЕТ СН'!$F$6-'СЕТ СН'!$F$26</f>
        <v>1060.6454900200001</v>
      </c>
      <c r="C57" s="36">
        <f>SUMIFS(СВЦЭМ!$D$33:$D$776,СВЦЭМ!$A$33:$A$776,$A57,СВЦЭМ!$B$33:$B$776,C$47)+'СЕТ СН'!$F$14+СВЦЭМ!$D$10+'СЕТ СН'!$F$6-'СЕТ СН'!$F$26</f>
        <v>1120.98586245</v>
      </c>
      <c r="D57" s="36">
        <f>SUMIFS(СВЦЭМ!$D$33:$D$776,СВЦЭМ!$A$33:$A$776,$A57,СВЦЭМ!$B$33:$B$776,D$47)+'СЕТ СН'!$F$14+СВЦЭМ!$D$10+'СЕТ СН'!$F$6-'СЕТ СН'!$F$26</f>
        <v>1134.3133012999999</v>
      </c>
      <c r="E57" s="36">
        <f>SUMIFS(СВЦЭМ!$D$33:$D$776,СВЦЭМ!$A$33:$A$776,$A57,СВЦЭМ!$B$33:$B$776,E$47)+'СЕТ СН'!$F$14+СВЦЭМ!$D$10+'СЕТ СН'!$F$6-'СЕТ СН'!$F$26</f>
        <v>1136.87045051</v>
      </c>
      <c r="F57" s="36">
        <f>SUMIFS(СВЦЭМ!$D$33:$D$776,СВЦЭМ!$A$33:$A$776,$A57,СВЦЭМ!$B$33:$B$776,F$47)+'СЕТ СН'!$F$14+СВЦЭМ!$D$10+'СЕТ СН'!$F$6-'СЕТ СН'!$F$26</f>
        <v>1140.1324161</v>
      </c>
      <c r="G57" s="36">
        <f>SUMIFS(СВЦЭМ!$D$33:$D$776,СВЦЭМ!$A$33:$A$776,$A57,СВЦЭМ!$B$33:$B$776,G$47)+'СЕТ СН'!$F$14+СВЦЭМ!$D$10+'СЕТ СН'!$F$6-'СЕТ СН'!$F$26</f>
        <v>1123.4135291699999</v>
      </c>
      <c r="H57" s="36">
        <f>SUMIFS(СВЦЭМ!$D$33:$D$776,СВЦЭМ!$A$33:$A$776,$A57,СВЦЭМ!$B$33:$B$776,H$47)+'СЕТ СН'!$F$14+СВЦЭМ!$D$10+'СЕТ СН'!$F$6-'СЕТ СН'!$F$26</f>
        <v>1091.58388182</v>
      </c>
      <c r="I57" s="36">
        <f>SUMIFS(СВЦЭМ!$D$33:$D$776,СВЦЭМ!$A$33:$A$776,$A57,СВЦЭМ!$B$33:$B$776,I$47)+'СЕТ СН'!$F$14+СВЦЭМ!$D$10+'СЕТ СН'!$F$6-'СЕТ СН'!$F$26</f>
        <v>1023.6901637200001</v>
      </c>
      <c r="J57" s="36">
        <f>SUMIFS(СВЦЭМ!$D$33:$D$776,СВЦЭМ!$A$33:$A$776,$A57,СВЦЭМ!$B$33:$B$776,J$47)+'СЕТ СН'!$F$14+СВЦЭМ!$D$10+'СЕТ СН'!$F$6-'СЕТ СН'!$F$26</f>
        <v>976.99341915000014</v>
      </c>
      <c r="K57" s="36">
        <f>SUMIFS(СВЦЭМ!$D$33:$D$776,СВЦЭМ!$A$33:$A$776,$A57,СВЦЭМ!$B$33:$B$776,K$47)+'СЕТ СН'!$F$14+СВЦЭМ!$D$10+'СЕТ СН'!$F$6-'СЕТ СН'!$F$26</f>
        <v>961.82076428000005</v>
      </c>
      <c r="L57" s="36">
        <f>SUMIFS(СВЦЭМ!$D$33:$D$776,СВЦЭМ!$A$33:$A$776,$A57,СВЦЭМ!$B$33:$B$776,L$47)+'СЕТ СН'!$F$14+СВЦЭМ!$D$10+'СЕТ СН'!$F$6-'СЕТ СН'!$F$26</f>
        <v>958.92830270000013</v>
      </c>
      <c r="M57" s="36">
        <f>SUMIFS(СВЦЭМ!$D$33:$D$776,СВЦЭМ!$A$33:$A$776,$A57,СВЦЭМ!$B$33:$B$776,M$47)+'СЕТ СН'!$F$14+СВЦЭМ!$D$10+'СЕТ СН'!$F$6-'СЕТ СН'!$F$26</f>
        <v>957.54155620999995</v>
      </c>
      <c r="N57" s="36">
        <f>SUMIFS(СВЦЭМ!$D$33:$D$776,СВЦЭМ!$A$33:$A$776,$A57,СВЦЭМ!$B$33:$B$776,N$47)+'СЕТ СН'!$F$14+СВЦЭМ!$D$10+'СЕТ СН'!$F$6-'СЕТ СН'!$F$26</f>
        <v>970.95469378999996</v>
      </c>
      <c r="O57" s="36">
        <f>SUMIFS(СВЦЭМ!$D$33:$D$776,СВЦЭМ!$A$33:$A$776,$A57,СВЦЭМ!$B$33:$B$776,O$47)+'СЕТ СН'!$F$14+СВЦЭМ!$D$10+'СЕТ СН'!$F$6-'СЕТ СН'!$F$26</f>
        <v>1008.0075536900001</v>
      </c>
      <c r="P57" s="36">
        <f>SUMIFS(СВЦЭМ!$D$33:$D$776,СВЦЭМ!$A$33:$A$776,$A57,СВЦЭМ!$B$33:$B$776,P$47)+'СЕТ СН'!$F$14+СВЦЭМ!$D$10+'СЕТ СН'!$F$6-'СЕТ СН'!$F$26</f>
        <v>1029.74589747</v>
      </c>
      <c r="Q57" s="36">
        <f>SUMIFS(СВЦЭМ!$D$33:$D$776,СВЦЭМ!$A$33:$A$776,$A57,СВЦЭМ!$B$33:$B$776,Q$47)+'СЕТ СН'!$F$14+СВЦЭМ!$D$10+'СЕТ СН'!$F$6-'СЕТ СН'!$F$26</f>
        <v>1036.83551582</v>
      </c>
      <c r="R57" s="36">
        <f>SUMIFS(СВЦЭМ!$D$33:$D$776,СВЦЭМ!$A$33:$A$776,$A57,СВЦЭМ!$B$33:$B$776,R$47)+'СЕТ СН'!$F$14+СВЦЭМ!$D$10+'СЕТ СН'!$F$6-'СЕТ СН'!$F$26</f>
        <v>1004.6086094100001</v>
      </c>
      <c r="S57" s="36">
        <f>SUMIFS(СВЦЭМ!$D$33:$D$776,СВЦЭМ!$A$33:$A$776,$A57,СВЦЭМ!$B$33:$B$776,S$47)+'СЕТ СН'!$F$14+СВЦЭМ!$D$10+'СЕТ СН'!$F$6-'СЕТ СН'!$F$26</f>
        <v>974.08230614000013</v>
      </c>
      <c r="T57" s="36">
        <f>SUMIFS(СВЦЭМ!$D$33:$D$776,СВЦЭМ!$A$33:$A$776,$A57,СВЦЭМ!$B$33:$B$776,T$47)+'СЕТ СН'!$F$14+СВЦЭМ!$D$10+'СЕТ СН'!$F$6-'СЕТ СН'!$F$26</f>
        <v>968.91841994000015</v>
      </c>
      <c r="U57" s="36">
        <f>SUMIFS(СВЦЭМ!$D$33:$D$776,СВЦЭМ!$A$33:$A$776,$A57,СВЦЭМ!$B$33:$B$776,U$47)+'СЕТ СН'!$F$14+СВЦЭМ!$D$10+'СЕТ СН'!$F$6-'СЕТ СН'!$F$26</f>
        <v>968.09394993000001</v>
      </c>
      <c r="V57" s="36">
        <f>SUMIFS(СВЦЭМ!$D$33:$D$776,СВЦЭМ!$A$33:$A$776,$A57,СВЦЭМ!$B$33:$B$776,V$47)+'СЕТ СН'!$F$14+СВЦЭМ!$D$10+'СЕТ СН'!$F$6-'СЕТ СН'!$F$26</f>
        <v>972.26887811000006</v>
      </c>
      <c r="W57" s="36">
        <f>SUMIFS(СВЦЭМ!$D$33:$D$776,СВЦЭМ!$A$33:$A$776,$A57,СВЦЭМ!$B$33:$B$776,W$47)+'СЕТ СН'!$F$14+СВЦЭМ!$D$10+'СЕТ СН'!$F$6-'СЕТ СН'!$F$26</f>
        <v>980.42075775000012</v>
      </c>
      <c r="X57" s="36">
        <f>SUMIFS(СВЦЭМ!$D$33:$D$776,СВЦЭМ!$A$33:$A$776,$A57,СВЦЭМ!$B$33:$B$776,X$47)+'СЕТ СН'!$F$14+СВЦЭМ!$D$10+'СЕТ СН'!$F$6-'СЕТ СН'!$F$26</f>
        <v>979.7409262000001</v>
      </c>
      <c r="Y57" s="36">
        <f>SUMIFS(СВЦЭМ!$D$33:$D$776,СВЦЭМ!$A$33:$A$776,$A57,СВЦЭМ!$B$33:$B$776,Y$47)+'СЕТ СН'!$F$14+СВЦЭМ!$D$10+'СЕТ СН'!$F$6-'СЕТ СН'!$F$26</f>
        <v>997.0638968400001</v>
      </c>
    </row>
    <row r="58" spans="1:25" ht="15.75" x14ac:dyDescent="0.2">
      <c r="A58" s="35">
        <f t="shared" si="1"/>
        <v>44176</v>
      </c>
      <c r="B58" s="36">
        <f>SUMIFS(СВЦЭМ!$D$33:$D$776,СВЦЭМ!$A$33:$A$776,$A58,СВЦЭМ!$B$33:$B$776,B$47)+'СЕТ СН'!$F$14+СВЦЭМ!$D$10+'СЕТ СН'!$F$6-'СЕТ СН'!$F$26</f>
        <v>1021.78714382</v>
      </c>
      <c r="C58" s="36">
        <f>SUMIFS(СВЦЭМ!$D$33:$D$776,СВЦЭМ!$A$33:$A$776,$A58,СВЦЭМ!$B$33:$B$776,C$47)+'СЕТ СН'!$F$14+СВЦЭМ!$D$10+'СЕТ СН'!$F$6-'СЕТ СН'!$F$26</f>
        <v>1081.21252824</v>
      </c>
      <c r="D58" s="36">
        <f>SUMIFS(СВЦЭМ!$D$33:$D$776,СВЦЭМ!$A$33:$A$776,$A58,СВЦЭМ!$B$33:$B$776,D$47)+'СЕТ СН'!$F$14+СВЦЭМ!$D$10+'СЕТ СН'!$F$6-'СЕТ СН'!$F$26</f>
        <v>1095.4858481900001</v>
      </c>
      <c r="E58" s="36">
        <f>SUMIFS(СВЦЭМ!$D$33:$D$776,СВЦЭМ!$A$33:$A$776,$A58,СВЦЭМ!$B$33:$B$776,E$47)+'СЕТ СН'!$F$14+СВЦЭМ!$D$10+'СЕТ СН'!$F$6-'СЕТ СН'!$F$26</f>
        <v>1096.8338668699998</v>
      </c>
      <c r="F58" s="36">
        <f>SUMIFS(СВЦЭМ!$D$33:$D$776,СВЦЭМ!$A$33:$A$776,$A58,СВЦЭМ!$B$33:$B$776,F$47)+'СЕТ СН'!$F$14+СВЦЭМ!$D$10+'СЕТ СН'!$F$6-'СЕТ СН'!$F$26</f>
        <v>1099.9400753099999</v>
      </c>
      <c r="G58" s="36">
        <f>SUMIFS(СВЦЭМ!$D$33:$D$776,СВЦЭМ!$A$33:$A$776,$A58,СВЦЭМ!$B$33:$B$776,G$47)+'СЕТ СН'!$F$14+СВЦЭМ!$D$10+'СЕТ СН'!$F$6-'СЕТ СН'!$F$26</f>
        <v>1082.44584734</v>
      </c>
      <c r="H58" s="36">
        <f>SUMIFS(СВЦЭМ!$D$33:$D$776,СВЦЭМ!$A$33:$A$776,$A58,СВЦЭМ!$B$33:$B$776,H$47)+'СЕТ СН'!$F$14+СВЦЭМ!$D$10+'СЕТ СН'!$F$6-'СЕТ СН'!$F$26</f>
        <v>1057.8474489499999</v>
      </c>
      <c r="I58" s="36">
        <f>SUMIFS(СВЦЭМ!$D$33:$D$776,СВЦЭМ!$A$33:$A$776,$A58,СВЦЭМ!$B$33:$B$776,I$47)+'СЕТ СН'!$F$14+СВЦЭМ!$D$10+'СЕТ СН'!$F$6-'СЕТ СН'!$F$26</f>
        <v>1011.3611494300001</v>
      </c>
      <c r="J58" s="36">
        <f>SUMIFS(СВЦЭМ!$D$33:$D$776,СВЦЭМ!$A$33:$A$776,$A58,СВЦЭМ!$B$33:$B$776,J$47)+'СЕТ СН'!$F$14+СВЦЭМ!$D$10+'СЕТ СН'!$F$6-'СЕТ СН'!$F$26</f>
        <v>966.35244000000012</v>
      </c>
      <c r="K58" s="36">
        <f>SUMIFS(СВЦЭМ!$D$33:$D$776,СВЦЭМ!$A$33:$A$776,$A58,СВЦЭМ!$B$33:$B$776,K$47)+'СЕТ СН'!$F$14+СВЦЭМ!$D$10+'СЕТ СН'!$F$6-'СЕТ СН'!$F$26</f>
        <v>952.50746576999995</v>
      </c>
      <c r="L58" s="36">
        <f>SUMIFS(СВЦЭМ!$D$33:$D$776,СВЦЭМ!$A$33:$A$776,$A58,СВЦЭМ!$B$33:$B$776,L$47)+'СЕТ СН'!$F$14+СВЦЭМ!$D$10+'СЕТ СН'!$F$6-'СЕТ СН'!$F$26</f>
        <v>950.05403896000007</v>
      </c>
      <c r="M58" s="36">
        <f>SUMIFS(СВЦЭМ!$D$33:$D$776,СВЦЭМ!$A$33:$A$776,$A58,СВЦЭМ!$B$33:$B$776,M$47)+'СЕТ СН'!$F$14+СВЦЭМ!$D$10+'СЕТ СН'!$F$6-'СЕТ СН'!$F$26</f>
        <v>948.34101370000008</v>
      </c>
      <c r="N58" s="36">
        <f>SUMIFS(СВЦЭМ!$D$33:$D$776,СВЦЭМ!$A$33:$A$776,$A58,СВЦЭМ!$B$33:$B$776,N$47)+'СЕТ СН'!$F$14+СВЦЭМ!$D$10+'СЕТ СН'!$F$6-'СЕТ СН'!$F$26</f>
        <v>947.09823357000005</v>
      </c>
      <c r="O58" s="36">
        <f>SUMIFS(СВЦЭМ!$D$33:$D$776,СВЦЭМ!$A$33:$A$776,$A58,СВЦЭМ!$B$33:$B$776,O$47)+'СЕТ СН'!$F$14+СВЦЭМ!$D$10+'СЕТ СН'!$F$6-'СЕТ СН'!$F$26</f>
        <v>988.99296799000012</v>
      </c>
      <c r="P58" s="36">
        <f>SUMIFS(СВЦЭМ!$D$33:$D$776,СВЦЭМ!$A$33:$A$776,$A58,СВЦЭМ!$B$33:$B$776,P$47)+'СЕТ СН'!$F$14+СВЦЭМ!$D$10+'СЕТ СН'!$F$6-'СЕТ СН'!$F$26</f>
        <v>1011.4626825400001</v>
      </c>
      <c r="Q58" s="36">
        <f>SUMIFS(СВЦЭМ!$D$33:$D$776,СВЦЭМ!$A$33:$A$776,$A58,СВЦЭМ!$B$33:$B$776,Q$47)+'СЕТ СН'!$F$14+СВЦЭМ!$D$10+'СЕТ СН'!$F$6-'СЕТ СН'!$F$26</f>
        <v>1014.86652587</v>
      </c>
      <c r="R58" s="36">
        <f>SUMIFS(СВЦЭМ!$D$33:$D$776,СВЦЭМ!$A$33:$A$776,$A58,СВЦЭМ!$B$33:$B$776,R$47)+'СЕТ СН'!$F$14+СВЦЭМ!$D$10+'СЕТ СН'!$F$6-'СЕТ СН'!$F$26</f>
        <v>990.44480249000003</v>
      </c>
      <c r="S58" s="36">
        <f>SUMIFS(СВЦЭМ!$D$33:$D$776,СВЦЭМ!$A$33:$A$776,$A58,СВЦЭМ!$B$33:$B$776,S$47)+'СЕТ СН'!$F$14+СВЦЭМ!$D$10+'СЕТ СН'!$F$6-'СЕТ СН'!$F$26</f>
        <v>956.35849076</v>
      </c>
      <c r="T58" s="36">
        <f>SUMIFS(СВЦЭМ!$D$33:$D$776,СВЦЭМ!$A$33:$A$776,$A58,СВЦЭМ!$B$33:$B$776,T$47)+'СЕТ СН'!$F$14+СВЦЭМ!$D$10+'СЕТ СН'!$F$6-'СЕТ СН'!$F$26</f>
        <v>946.16592792999995</v>
      </c>
      <c r="U58" s="36">
        <f>SUMIFS(СВЦЭМ!$D$33:$D$776,СВЦЭМ!$A$33:$A$776,$A58,СВЦЭМ!$B$33:$B$776,U$47)+'СЕТ СН'!$F$14+СВЦЭМ!$D$10+'СЕТ СН'!$F$6-'СЕТ СН'!$F$26</f>
        <v>938.37689047000003</v>
      </c>
      <c r="V58" s="36">
        <f>SUMIFS(СВЦЭМ!$D$33:$D$776,СВЦЭМ!$A$33:$A$776,$A58,СВЦЭМ!$B$33:$B$776,V$47)+'СЕТ СН'!$F$14+СВЦЭМ!$D$10+'СЕТ СН'!$F$6-'СЕТ СН'!$F$26</f>
        <v>948.84038514999997</v>
      </c>
      <c r="W58" s="36">
        <f>SUMIFS(СВЦЭМ!$D$33:$D$776,СВЦЭМ!$A$33:$A$776,$A58,СВЦЭМ!$B$33:$B$776,W$47)+'СЕТ СН'!$F$14+СВЦЭМ!$D$10+'СЕТ СН'!$F$6-'СЕТ СН'!$F$26</f>
        <v>955.19307346000005</v>
      </c>
      <c r="X58" s="36">
        <f>SUMIFS(СВЦЭМ!$D$33:$D$776,СВЦЭМ!$A$33:$A$776,$A58,СВЦЭМ!$B$33:$B$776,X$47)+'СЕТ СН'!$F$14+СВЦЭМ!$D$10+'СЕТ СН'!$F$6-'СЕТ СН'!$F$26</f>
        <v>964.40040078000015</v>
      </c>
      <c r="Y58" s="36">
        <f>SUMIFS(СВЦЭМ!$D$33:$D$776,СВЦЭМ!$A$33:$A$776,$A58,СВЦЭМ!$B$33:$B$776,Y$47)+'СЕТ СН'!$F$14+СВЦЭМ!$D$10+'СЕТ СН'!$F$6-'СЕТ СН'!$F$26</f>
        <v>984.29260694999994</v>
      </c>
    </row>
    <row r="59" spans="1:25" ht="15.75" x14ac:dyDescent="0.2">
      <c r="A59" s="35">
        <f t="shared" si="1"/>
        <v>44177</v>
      </c>
      <c r="B59" s="36">
        <f>SUMIFS(СВЦЭМ!$D$33:$D$776,СВЦЭМ!$A$33:$A$776,$A59,СВЦЭМ!$B$33:$B$776,B$47)+'СЕТ СН'!$F$14+СВЦЭМ!$D$10+'СЕТ СН'!$F$6-'СЕТ СН'!$F$26</f>
        <v>992.38034661000006</v>
      </c>
      <c r="C59" s="36">
        <f>SUMIFS(СВЦЭМ!$D$33:$D$776,СВЦЭМ!$A$33:$A$776,$A59,СВЦЭМ!$B$33:$B$776,C$47)+'СЕТ СН'!$F$14+СВЦЭМ!$D$10+'СЕТ СН'!$F$6-'СЕТ СН'!$F$26</f>
        <v>1039.0689633</v>
      </c>
      <c r="D59" s="36">
        <f>SUMIFS(СВЦЭМ!$D$33:$D$776,СВЦЭМ!$A$33:$A$776,$A59,СВЦЭМ!$B$33:$B$776,D$47)+'СЕТ СН'!$F$14+СВЦЭМ!$D$10+'СЕТ СН'!$F$6-'СЕТ СН'!$F$26</f>
        <v>1061.60122611</v>
      </c>
      <c r="E59" s="36">
        <f>SUMIFS(СВЦЭМ!$D$33:$D$776,СВЦЭМ!$A$33:$A$776,$A59,СВЦЭМ!$B$33:$B$776,E$47)+'СЕТ СН'!$F$14+СВЦЭМ!$D$10+'СЕТ СН'!$F$6-'СЕТ СН'!$F$26</f>
        <v>1080.9370769699999</v>
      </c>
      <c r="F59" s="36">
        <f>SUMIFS(СВЦЭМ!$D$33:$D$776,СВЦЭМ!$A$33:$A$776,$A59,СВЦЭМ!$B$33:$B$776,F$47)+'СЕТ СН'!$F$14+СВЦЭМ!$D$10+'СЕТ СН'!$F$6-'СЕТ СН'!$F$26</f>
        <v>1089.86712433</v>
      </c>
      <c r="G59" s="36">
        <f>SUMIFS(СВЦЭМ!$D$33:$D$776,СВЦЭМ!$A$33:$A$776,$A59,СВЦЭМ!$B$33:$B$776,G$47)+'СЕТ СН'!$F$14+СВЦЭМ!$D$10+'СЕТ СН'!$F$6-'СЕТ СН'!$F$26</f>
        <v>1087.0458639600001</v>
      </c>
      <c r="H59" s="36">
        <f>SUMIFS(СВЦЭМ!$D$33:$D$776,СВЦЭМ!$A$33:$A$776,$A59,СВЦЭМ!$B$33:$B$776,H$47)+'СЕТ СН'!$F$14+СВЦЭМ!$D$10+'СЕТ СН'!$F$6-'СЕТ СН'!$F$26</f>
        <v>1084.1916939299999</v>
      </c>
      <c r="I59" s="36">
        <f>SUMIFS(СВЦЭМ!$D$33:$D$776,СВЦЭМ!$A$33:$A$776,$A59,СВЦЭМ!$B$33:$B$776,I$47)+'СЕТ СН'!$F$14+СВЦЭМ!$D$10+'СЕТ СН'!$F$6-'СЕТ СН'!$F$26</f>
        <v>1038.0512294600001</v>
      </c>
      <c r="J59" s="36">
        <f>SUMIFS(СВЦЭМ!$D$33:$D$776,СВЦЭМ!$A$33:$A$776,$A59,СВЦЭМ!$B$33:$B$776,J$47)+'СЕТ СН'!$F$14+СВЦЭМ!$D$10+'СЕТ СН'!$F$6-'СЕТ СН'!$F$26</f>
        <v>965.32547747000012</v>
      </c>
      <c r="K59" s="36">
        <f>SUMIFS(СВЦЭМ!$D$33:$D$776,СВЦЭМ!$A$33:$A$776,$A59,СВЦЭМ!$B$33:$B$776,K$47)+'СЕТ СН'!$F$14+СВЦЭМ!$D$10+'СЕТ СН'!$F$6-'СЕТ СН'!$F$26</f>
        <v>955.22480715000006</v>
      </c>
      <c r="L59" s="36">
        <f>SUMIFS(СВЦЭМ!$D$33:$D$776,СВЦЭМ!$A$33:$A$776,$A59,СВЦЭМ!$B$33:$B$776,L$47)+'СЕТ СН'!$F$14+СВЦЭМ!$D$10+'СЕТ СН'!$F$6-'СЕТ СН'!$F$26</f>
        <v>961.77867016999994</v>
      </c>
      <c r="M59" s="36">
        <f>SUMIFS(СВЦЭМ!$D$33:$D$776,СВЦЭМ!$A$33:$A$776,$A59,СВЦЭМ!$B$33:$B$776,M$47)+'СЕТ СН'!$F$14+СВЦЭМ!$D$10+'СЕТ СН'!$F$6-'СЕТ СН'!$F$26</f>
        <v>953.96252844000014</v>
      </c>
      <c r="N59" s="36">
        <f>SUMIFS(СВЦЭМ!$D$33:$D$776,СВЦЭМ!$A$33:$A$776,$A59,СВЦЭМ!$B$33:$B$776,N$47)+'СЕТ СН'!$F$14+СВЦЭМ!$D$10+'СЕТ СН'!$F$6-'СЕТ СН'!$F$26</f>
        <v>945.57963426000015</v>
      </c>
      <c r="O59" s="36">
        <f>SUMIFS(СВЦЭМ!$D$33:$D$776,СВЦЭМ!$A$33:$A$776,$A59,СВЦЭМ!$B$33:$B$776,O$47)+'СЕТ СН'!$F$14+СВЦЭМ!$D$10+'СЕТ СН'!$F$6-'СЕТ СН'!$F$26</f>
        <v>977.80755896000005</v>
      </c>
      <c r="P59" s="36">
        <f>SUMIFS(СВЦЭМ!$D$33:$D$776,СВЦЭМ!$A$33:$A$776,$A59,СВЦЭМ!$B$33:$B$776,P$47)+'СЕТ СН'!$F$14+СВЦЭМ!$D$10+'СЕТ СН'!$F$6-'СЕТ СН'!$F$26</f>
        <v>993.70825275000016</v>
      </c>
      <c r="Q59" s="36">
        <f>SUMIFS(СВЦЭМ!$D$33:$D$776,СВЦЭМ!$A$33:$A$776,$A59,СВЦЭМ!$B$33:$B$776,Q$47)+'СЕТ СН'!$F$14+СВЦЭМ!$D$10+'СЕТ СН'!$F$6-'СЕТ СН'!$F$26</f>
        <v>993.40500354000005</v>
      </c>
      <c r="R59" s="36">
        <f>SUMIFS(СВЦЭМ!$D$33:$D$776,СВЦЭМ!$A$33:$A$776,$A59,СВЦЭМ!$B$33:$B$776,R$47)+'СЕТ СН'!$F$14+СВЦЭМ!$D$10+'СЕТ СН'!$F$6-'СЕТ СН'!$F$26</f>
        <v>952.82401483000012</v>
      </c>
      <c r="S59" s="36">
        <f>SUMIFS(СВЦЭМ!$D$33:$D$776,СВЦЭМ!$A$33:$A$776,$A59,СВЦЭМ!$B$33:$B$776,S$47)+'СЕТ СН'!$F$14+СВЦЭМ!$D$10+'СЕТ СН'!$F$6-'СЕТ СН'!$F$26</f>
        <v>949.06696222999994</v>
      </c>
      <c r="T59" s="36">
        <f>SUMIFS(СВЦЭМ!$D$33:$D$776,СВЦЭМ!$A$33:$A$776,$A59,СВЦЭМ!$B$33:$B$776,T$47)+'СЕТ СН'!$F$14+СВЦЭМ!$D$10+'СЕТ СН'!$F$6-'СЕТ СН'!$F$26</f>
        <v>965.87032663000014</v>
      </c>
      <c r="U59" s="36">
        <f>SUMIFS(СВЦЭМ!$D$33:$D$776,СВЦЭМ!$A$33:$A$776,$A59,СВЦЭМ!$B$33:$B$776,U$47)+'СЕТ СН'!$F$14+СВЦЭМ!$D$10+'СЕТ СН'!$F$6-'СЕТ СН'!$F$26</f>
        <v>960.26713037000013</v>
      </c>
      <c r="V59" s="36">
        <f>SUMIFS(СВЦЭМ!$D$33:$D$776,СВЦЭМ!$A$33:$A$776,$A59,СВЦЭМ!$B$33:$B$776,V$47)+'СЕТ СН'!$F$14+СВЦЭМ!$D$10+'СЕТ СН'!$F$6-'СЕТ СН'!$F$26</f>
        <v>952.10648054000012</v>
      </c>
      <c r="W59" s="36">
        <f>SUMIFS(СВЦЭМ!$D$33:$D$776,СВЦЭМ!$A$33:$A$776,$A59,СВЦЭМ!$B$33:$B$776,W$47)+'СЕТ СН'!$F$14+СВЦЭМ!$D$10+'СЕТ СН'!$F$6-'СЕТ СН'!$F$26</f>
        <v>950.50181773000008</v>
      </c>
      <c r="X59" s="36">
        <f>SUMIFS(СВЦЭМ!$D$33:$D$776,СВЦЭМ!$A$33:$A$776,$A59,СВЦЭМ!$B$33:$B$776,X$47)+'СЕТ СН'!$F$14+СВЦЭМ!$D$10+'СЕТ СН'!$F$6-'СЕТ СН'!$F$26</f>
        <v>952.05004280000003</v>
      </c>
      <c r="Y59" s="36">
        <f>SUMIFS(СВЦЭМ!$D$33:$D$776,СВЦЭМ!$A$33:$A$776,$A59,СВЦЭМ!$B$33:$B$776,Y$47)+'СЕТ СН'!$F$14+СВЦЭМ!$D$10+'СЕТ СН'!$F$6-'СЕТ СН'!$F$26</f>
        <v>970.01244250000013</v>
      </c>
    </row>
    <row r="60" spans="1:25" ht="15.75" x14ac:dyDescent="0.2">
      <c r="A60" s="35">
        <f t="shared" si="1"/>
        <v>44178</v>
      </c>
      <c r="B60" s="36">
        <f>SUMIFS(СВЦЭМ!$D$33:$D$776,СВЦЭМ!$A$33:$A$776,$A60,СВЦЭМ!$B$33:$B$776,B$47)+'СЕТ СН'!$F$14+СВЦЭМ!$D$10+'СЕТ СН'!$F$6-'СЕТ СН'!$F$26</f>
        <v>1021.9053525900001</v>
      </c>
      <c r="C60" s="36">
        <f>SUMIFS(СВЦЭМ!$D$33:$D$776,СВЦЭМ!$A$33:$A$776,$A60,СВЦЭМ!$B$33:$B$776,C$47)+'СЕТ СН'!$F$14+СВЦЭМ!$D$10+'СЕТ СН'!$F$6-'СЕТ СН'!$F$26</f>
        <v>1075.3325776899999</v>
      </c>
      <c r="D60" s="36">
        <f>SUMIFS(СВЦЭМ!$D$33:$D$776,СВЦЭМ!$A$33:$A$776,$A60,СВЦЭМ!$B$33:$B$776,D$47)+'СЕТ СН'!$F$14+СВЦЭМ!$D$10+'СЕТ СН'!$F$6-'СЕТ СН'!$F$26</f>
        <v>1094.3304629099998</v>
      </c>
      <c r="E60" s="36">
        <f>SUMIFS(СВЦЭМ!$D$33:$D$776,СВЦЭМ!$A$33:$A$776,$A60,СВЦЭМ!$B$33:$B$776,E$47)+'СЕТ СН'!$F$14+СВЦЭМ!$D$10+'СЕТ СН'!$F$6-'СЕТ СН'!$F$26</f>
        <v>1103.4053680299999</v>
      </c>
      <c r="F60" s="36">
        <f>SUMIFS(СВЦЭМ!$D$33:$D$776,СВЦЭМ!$A$33:$A$776,$A60,СВЦЭМ!$B$33:$B$776,F$47)+'СЕТ СН'!$F$14+СВЦЭМ!$D$10+'СЕТ СН'!$F$6-'СЕТ СН'!$F$26</f>
        <v>1102.7395774500001</v>
      </c>
      <c r="G60" s="36">
        <f>SUMIFS(СВЦЭМ!$D$33:$D$776,СВЦЭМ!$A$33:$A$776,$A60,СВЦЭМ!$B$33:$B$776,G$47)+'СЕТ СН'!$F$14+СВЦЭМ!$D$10+'СЕТ СН'!$F$6-'СЕТ СН'!$F$26</f>
        <v>1097.57208096</v>
      </c>
      <c r="H60" s="36">
        <f>SUMIFS(СВЦЭМ!$D$33:$D$776,СВЦЭМ!$A$33:$A$776,$A60,СВЦЭМ!$B$33:$B$776,H$47)+'СЕТ СН'!$F$14+СВЦЭМ!$D$10+'СЕТ СН'!$F$6-'СЕТ СН'!$F$26</f>
        <v>1077.7331795299999</v>
      </c>
      <c r="I60" s="36">
        <f>SUMIFS(СВЦЭМ!$D$33:$D$776,СВЦЭМ!$A$33:$A$776,$A60,СВЦЭМ!$B$33:$B$776,I$47)+'СЕТ СН'!$F$14+СВЦЭМ!$D$10+'СЕТ СН'!$F$6-'СЕТ СН'!$F$26</f>
        <v>1022.1901834600001</v>
      </c>
      <c r="J60" s="36">
        <f>SUMIFS(СВЦЭМ!$D$33:$D$776,СВЦЭМ!$A$33:$A$776,$A60,СВЦЭМ!$B$33:$B$776,J$47)+'СЕТ СН'!$F$14+СВЦЭМ!$D$10+'СЕТ СН'!$F$6-'СЕТ СН'!$F$26</f>
        <v>964.15903834000005</v>
      </c>
      <c r="K60" s="36">
        <f>SUMIFS(СВЦЭМ!$D$33:$D$776,СВЦЭМ!$A$33:$A$776,$A60,СВЦЭМ!$B$33:$B$776,K$47)+'СЕТ СН'!$F$14+СВЦЭМ!$D$10+'СЕТ СН'!$F$6-'СЕТ СН'!$F$26</f>
        <v>937.63421362999998</v>
      </c>
      <c r="L60" s="36">
        <f>SUMIFS(СВЦЭМ!$D$33:$D$776,СВЦЭМ!$A$33:$A$776,$A60,СВЦЭМ!$B$33:$B$776,L$47)+'СЕТ СН'!$F$14+СВЦЭМ!$D$10+'СЕТ СН'!$F$6-'СЕТ СН'!$F$26</f>
        <v>947.57101897999996</v>
      </c>
      <c r="M60" s="36">
        <f>SUMIFS(СВЦЭМ!$D$33:$D$776,СВЦЭМ!$A$33:$A$776,$A60,СВЦЭМ!$B$33:$B$776,M$47)+'СЕТ СН'!$F$14+СВЦЭМ!$D$10+'СЕТ СН'!$F$6-'СЕТ СН'!$F$26</f>
        <v>946.83394530999999</v>
      </c>
      <c r="N60" s="36">
        <f>SUMIFS(СВЦЭМ!$D$33:$D$776,СВЦЭМ!$A$33:$A$776,$A60,СВЦЭМ!$B$33:$B$776,N$47)+'СЕТ СН'!$F$14+СВЦЭМ!$D$10+'СЕТ СН'!$F$6-'СЕТ СН'!$F$26</f>
        <v>939.28548013</v>
      </c>
      <c r="O60" s="36">
        <f>SUMIFS(СВЦЭМ!$D$33:$D$776,СВЦЭМ!$A$33:$A$776,$A60,СВЦЭМ!$B$33:$B$776,O$47)+'СЕТ СН'!$F$14+СВЦЭМ!$D$10+'СЕТ СН'!$F$6-'СЕТ СН'!$F$26</f>
        <v>979.96954445000006</v>
      </c>
      <c r="P60" s="36">
        <f>SUMIFS(СВЦЭМ!$D$33:$D$776,СВЦЭМ!$A$33:$A$776,$A60,СВЦЭМ!$B$33:$B$776,P$47)+'СЕТ СН'!$F$14+СВЦЭМ!$D$10+'СЕТ СН'!$F$6-'СЕТ СН'!$F$26</f>
        <v>999.26753196999994</v>
      </c>
      <c r="Q60" s="36">
        <f>SUMIFS(СВЦЭМ!$D$33:$D$776,СВЦЭМ!$A$33:$A$776,$A60,СВЦЭМ!$B$33:$B$776,Q$47)+'СЕТ СН'!$F$14+СВЦЭМ!$D$10+'СЕТ СН'!$F$6-'СЕТ СН'!$F$26</f>
        <v>1010.33025015</v>
      </c>
      <c r="R60" s="36">
        <f>SUMIFS(СВЦЭМ!$D$33:$D$776,СВЦЭМ!$A$33:$A$776,$A60,СВЦЭМ!$B$33:$B$776,R$47)+'СЕТ СН'!$F$14+СВЦЭМ!$D$10+'СЕТ СН'!$F$6-'СЕТ СН'!$F$26</f>
        <v>958.97750102999998</v>
      </c>
      <c r="S60" s="36">
        <f>SUMIFS(СВЦЭМ!$D$33:$D$776,СВЦЭМ!$A$33:$A$776,$A60,СВЦЭМ!$B$33:$B$776,S$47)+'СЕТ СН'!$F$14+СВЦЭМ!$D$10+'СЕТ СН'!$F$6-'СЕТ СН'!$F$26</f>
        <v>941.69241191000015</v>
      </c>
      <c r="T60" s="36">
        <f>SUMIFS(СВЦЭМ!$D$33:$D$776,СВЦЭМ!$A$33:$A$776,$A60,СВЦЭМ!$B$33:$B$776,T$47)+'СЕТ СН'!$F$14+СВЦЭМ!$D$10+'СЕТ СН'!$F$6-'СЕТ СН'!$F$26</f>
        <v>949.63236251000012</v>
      </c>
      <c r="U60" s="36">
        <f>SUMIFS(СВЦЭМ!$D$33:$D$776,СВЦЭМ!$A$33:$A$776,$A60,СВЦЭМ!$B$33:$B$776,U$47)+'СЕТ СН'!$F$14+СВЦЭМ!$D$10+'СЕТ СН'!$F$6-'СЕТ СН'!$F$26</f>
        <v>948.92169204000015</v>
      </c>
      <c r="V60" s="36">
        <f>SUMIFS(СВЦЭМ!$D$33:$D$776,СВЦЭМ!$A$33:$A$776,$A60,СВЦЭМ!$B$33:$B$776,V$47)+'СЕТ СН'!$F$14+СВЦЭМ!$D$10+'СЕТ СН'!$F$6-'СЕТ СН'!$F$26</f>
        <v>952.61068675000001</v>
      </c>
      <c r="W60" s="36">
        <f>SUMIFS(СВЦЭМ!$D$33:$D$776,СВЦЭМ!$A$33:$A$776,$A60,СВЦЭМ!$B$33:$B$776,W$47)+'СЕТ СН'!$F$14+СВЦЭМ!$D$10+'СЕТ СН'!$F$6-'СЕТ СН'!$F$26</f>
        <v>951.26314159000003</v>
      </c>
      <c r="X60" s="36">
        <f>SUMIFS(СВЦЭМ!$D$33:$D$776,СВЦЭМ!$A$33:$A$776,$A60,СВЦЭМ!$B$33:$B$776,X$47)+'СЕТ СН'!$F$14+СВЦЭМ!$D$10+'СЕТ СН'!$F$6-'СЕТ СН'!$F$26</f>
        <v>942.36560144000009</v>
      </c>
      <c r="Y60" s="36">
        <f>SUMIFS(СВЦЭМ!$D$33:$D$776,СВЦЭМ!$A$33:$A$776,$A60,СВЦЭМ!$B$33:$B$776,Y$47)+'СЕТ СН'!$F$14+СВЦЭМ!$D$10+'СЕТ СН'!$F$6-'СЕТ СН'!$F$26</f>
        <v>934.56054981000011</v>
      </c>
    </row>
    <row r="61" spans="1:25" ht="15.75" x14ac:dyDescent="0.2">
      <c r="A61" s="35">
        <f t="shared" si="1"/>
        <v>44179</v>
      </c>
      <c r="B61" s="36">
        <f>SUMIFS(СВЦЭМ!$D$33:$D$776,СВЦЭМ!$A$33:$A$776,$A61,СВЦЭМ!$B$33:$B$776,B$47)+'СЕТ СН'!$F$14+СВЦЭМ!$D$10+'СЕТ СН'!$F$6-'СЕТ СН'!$F$26</f>
        <v>978.51378367999996</v>
      </c>
      <c r="C61" s="36">
        <f>SUMIFS(СВЦЭМ!$D$33:$D$776,СВЦЭМ!$A$33:$A$776,$A61,СВЦЭМ!$B$33:$B$776,C$47)+'СЕТ СН'!$F$14+СВЦЭМ!$D$10+'СЕТ СН'!$F$6-'СЕТ СН'!$F$26</f>
        <v>1057.42123889</v>
      </c>
      <c r="D61" s="36">
        <f>SUMIFS(СВЦЭМ!$D$33:$D$776,СВЦЭМ!$A$33:$A$776,$A61,СВЦЭМ!$B$33:$B$776,D$47)+'СЕТ СН'!$F$14+СВЦЭМ!$D$10+'СЕТ СН'!$F$6-'СЕТ СН'!$F$26</f>
        <v>1087.24110593</v>
      </c>
      <c r="E61" s="36">
        <f>SUMIFS(СВЦЭМ!$D$33:$D$776,СВЦЭМ!$A$33:$A$776,$A61,СВЦЭМ!$B$33:$B$776,E$47)+'СЕТ СН'!$F$14+СВЦЭМ!$D$10+'СЕТ СН'!$F$6-'СЕТ СН'!$F$26</f>
        <v>1104.97799833</v>
      </c>
      <c r="F61" s="36">
        <f>SUMIFS(СВЦЭМ!$D$33:$D$776,СВЦЭМ!$A$33:$A$776,$A61,СВЦЭМ!$B$33:$B$776,F$47)+'СЕТ СН'!$F$14+СВЦЭМ!$D$10+'СЕТ СН'!$F$6-'СЕТ СН'!$F$26</f>
        <v>1104.0389805</v>
      </c>
      <c r="G61" s="36">
        <f>SUMIFS(СВЦЭМ!$D$33:$D$776,СВЦЭМ!$A$33:$A$776,$A61,СВЦЭМ!$B$33:$B$776,G$47)+'СЕТ СН'!$F$14+СВЦЭМ!$D$10+'СЕТ СН'!$F$6-'СЕТ СН'!$F$26</f>
        <v>1087.56883468</v>
      </c>
      <c r="H61" s="36">
        <f>SUMIFS(СВЦЭМ!$D$33:$D$776,СВЦЭМ!$A$33:$A$776,$A61,СВЦЭМ!$B$33:$B$776,H$47)+'СЕТ СН'!$F$14+СВЦЭМ!$D$10+'СЕТ СН'!$F$6-'СЕТ СН'!$F$26</f>
        <v>1059.28562465</v>
      </c>
      <c r="I61" s="36">
        <f>SUMIFS(СВЦЭМ!$D$33:$D$776,СВЦЭМ!$A$33:$A$776,$A61,СВЦЭМ!$B$33:$B$776,I$47)+'СЕТ СН'!$F$14+СВЦЭМ!$D$10+'СЕТ СН'!$F$6-'СЕТ СН'!$F$26</f>
        <v>1003.4556717200001</v>
      </c>
      <c r="J61" s="36">
        <f>SUMIFS(СВЦЭМ!$D$33:$D$776,СВЦЭМ!$A$33:$A$776,$A61,СВЦЭМ!$B$33:$B$776,J$47)+'СЕТ СН'!$F$14+СВЦЭМ!$D$10+'СЕТ СН'!$F$6-'СЕТ СН'!$F$26</f>
        <v>976.30204287000015</v>
      </c>
      <c r="K61" s="36">
        <f>SUMIFS(СВЦЭМ!$D$33:$D$776,СВЦЭМ!$A$33:$A$776,$A61,СВЦЭМ!$B$33:$B$776,K$47)+'СЕТ СН'!$F$14+СВЦЭМ!$D$10+'СЕТ СН'!$F$6-'СЕТ СН'!$F$26</f>
        <v>956.47223438000015</v>
      </c>
      <c r="L61" s="36">
        <f>SUMIFS(СВЦЭМ!$D$33:$D$776,СВЦЭМ!$A$33:$A$776,$A61,СВЦЭМ!$B$33:$B$776,L$47)+'СЕТ СН'!$F$14+СВЦЭМ!$D$10+'СЕТ СН'!$F$6-'СЕТ СН'!$F$26</f>
        <v>958.86096855999995</v>
      </c>
      <c r="M61" s="36">
        <f>SUMIFS(СВЦЭМ!$D$33:$D$776,СВЦЭМ!$A$33:$A$776,$A61,СВЦЭМ!$B$33:$B$776,M$47)+'СЕТ СН'!$F$14+СВЦЭМ!$D$10+'СЕТ СН'!$F$6-'СЕТ СН'!$F$26</f>
        <v>960.78844804999994</v>
      </c>
      <c r="N61" s="36">
        <f>SUMIFS(СВЦЭМ!$D$33:$D$776,СВЦЭМ!$A$33:$A$776,$A61,СВЦЭМ!$B$33:$B$776,N$47)+'СЕТ СН'!$F$14+СВЦЭМ!$D$10+'СЕТ СН'!$F$6-'СЕТ СН'!$F$26</f>
        <v>951.97285340999997</v>
      </c>
      <c r="O61" s="36">
        <f>SUMIFS(СВЦЭМ!$D$33:$D$776,СВЦЭМ!$A$33:$A$776,$A61,СВЦЭМ!$B$33:$B$776,O$47)+'СЕТ СН'!$F$14+СВЦЭМ!$D$10+'СЕТ СН'!$F$6-'СЕТ СН'!$F$26</f>
        <v>990.7094927600001</v>
      </c>
      <c r="P61" s="36">
        <f>SUMIFS(СВЦЭМ!$D$33:$D$776,СВЦЭМ!$A$33:$A$776,$A61,СВЦЭМ!$B$33:$B$776,P$47)+'СЕТ СН'!$F$14+СВЦЭМ!$D$10+'СЕТ СН'!$F$6-'СЕТ СН'!$F$26</f>
        <v>1010.59267955</v>
      </c>
      <c r="Q61" s="36">
        <f>SUMIFS(СВЦЭМ!$D$33:$D$776,СВЦЭМ!$A$33:$A$776,$A61,СВЦЭМ!$B$33:$B$776,Q$47)+'СЕТ СН'!$F$14+СВЦЭМ!$D$10+'СЕТ СН'!$F$6-'СЕТ СН'!$F$26</f>
        <v>1017.94602323</v>
      </c>
      <c r="R61" s="36">
        <f>SUMIFS(СВЦЭМ!$D$33:$D$776,СВЦЭМ!$A$33:$A$776,$A61,СВЦЭМ!$B$33:$B$776,R$47)+'СЕТ СН'!$F$14+СВЦЭМ!$D$10+'СЕТ СН'!$F$6-'СЕТ СН'!$F$26</f>
        <v>983.72000374999993</v>
      </c>
      <c r="S61" s="36">
        <f>SUMIFS(СВЦЭМ!$D$33:$D$776,СВЦЭМ!$A$33:$A$776,$A61,СВЦЭМ!$B$33:$B$776,S$47)+'СЕТ СН'!$F$14+СВЦЭМ!$D$10+'СЕТ СН'!$F$6-'СЕТ СН'!$F$26</f>
        <v>956.68647400999998</v>
      </c>
      <c r="T61" s="36">
        <f>SUMIFS(СВЦЭМ!$D$33:$D$776,СВЦЭМ!$A$33:$A$776,$A61,СВЦЭМ!$B$33:$B$776,T$47)+'СЕТ СН'!$F$14+СВЦЭМ!$D$10+'СЕТ СН'!$F$6-'СЕТ СН'!$F$26</f>
        <v>974.47513630000003</v>
      </c>
      <c r="U61" s="36">
        <f>SUMIFS(СВЦЭМ!$D$33:$D$776,СВЦЭМ!$A$33:$A$776,$A61,СВЦЭМ!$B$33:$B$776,U$47)+'СЕТ СН'!$F$14+СВЦЭМ!$D$10+'СЕТ СН'!$F$6-'СЕТ СН'!$F$26</f>
        <v>968.52141114999995</v>
      </c>
      <c r="V61" s="36">
        <f>SUMIFS(СВЦЭМ!$D$33:$D$776,СВЦЭМ!$A$33:$A$776,$A61,СВЦЭМ!$B$33:$B$776,V$47)+'СЕТ СН'!$F$14+СВЦЭМ!$D$10+'СЕТ СН'!$F$6-'СЕТ СН'!$F$26</f>
        <v>960.10734905000004</v>
      </c>
      <c r="W61" s="36">
        <f>SUMIFS(СВЦЭМ!$D$33:$D$776,СВЦЭМ!$A$33:$A$776,$A61,СВЦЭМ!$B$33:$B$776,W$47)+'СЕТ СН'!$F$14+СВЦЭМ!$D$10+'СЕТ СН'!$F$6-'СЕТ СН'!$F$26</f>
        <v>954.44198922999999</v>
      </c>
      <c r="X61" s="36">
        <f>SUMIFS(СВЦЭМ!$D$33:$D$776,СВЦЭМ!$A$33:$A$776,$A61,СВЦЭМ!$B$33:$B$776,X$47)+'СЕТ СН'!$F$14+СВЦЭМ!$D$10+'СЕТ СН'!$F$6-'СЕТ СН'!$F$26</f>
        <v>959.20612308</v>
      </c>
      <c r="Y61" s="36">
        <f>SUMIFS(СВЦЭМ!$D$33:$D$776,СВЦЭМ!$A$33:$A$776,$A61,СВЦЭМ!$B$33:$B$776,Y$47)+'СЕТ СН'!$F$14+СВЦЭМ!$D$10+'СЕТ СН'!$F$6-'СЕТ СН'!$F$26</f>
        <v>988.94327612000006</v>
      </c>
    </row>
    <row r="62" spans="1:25" ht="15.75" x14ac:dyDescent="0.2">
      <c r="A62" s="35">
        <f t="shared" si="1"/>
        <v>44180</v>
      </c>
      <c r="B62" s="36">
        <f>SUMIFS(СВЦЭМ!$D$33:$D$776,СВЦЭМ!$A$33:$A$776,$A62,СВЦЭМ!$B$33:$B$776,B$47)+'СЕТ СН'!$F$14+СВЦЭМ!$D$10+'СЕТ СН'!$F$6-'СЕТ СН'!$F$26</f>
        <v>1060.6803109800001</v>
      </c>
      <c r="C62" s="36">
        <f>SUMIFS(СВЦЭМ!$D$33:$D$776,СВЦЭМ!$A$33:$A$776,$A62,СВЦЭМ!$B$33:$B$776,C$47)+'СЕТ СН'!$F$14+СВЦЭМ!$D$10+'СЕТ СН'!$F$6-'СЕТ СН'!$F$26</f>
        <v>1110.1333275699999</v>
      </c>
      <c r="D62" s="36">
        <f>SUMIFS(СВЦЭМ!$D$33:$D$776,СВЦЭМ!$A$33:$A$776,$A62,СВЦЭМ!$B$33:$B$776,D$47)+'СЕТ СН'!$F$14+СВЦЭМ!$D$10+'СЕТ СН'!$F$6-'СЕТ СН'!$F$26</f>
        <v>1115.6750066300001</v>
      </c>
      <c r="E62" s="36">
        <f>SUMIFS(СВЦЭМ!$D$33:$D$776,СВЦЭМ!$A$33:$A$776,$A62,СВЦЭМ!$B$33:$B$776,E$47)+'СЕТ СН'!$F$14+СВЦЭМ!$D$10+'СЕТ СН'!$F$6-'СЕТ СН'!$F$26</f>
        <v>1119.4250724799999</v>
      </c>
      <c r="F62" s="36">
        <f>SUMIFS(СВЦЭМ!$D$33:$D$776,СВЦЭМ!$A$33:$A$776,$A62,СВЦЭМ!$B$33:$B$776,F$47)+'СЕТ СН'!$F$14+СВЦЭМ!$D$10+'СЕТ СН'!$F$6-'СЕТ СН'!$F$26</f>
        <v>1108.9105713899999</v>
      </c>
      <c r="G62" s="36">
        <f>SUMIFS(СВЦЭМ!$D$33:$D$776,СВЦЭМ!$A$33:$A$776,$A62,СВЦЭМ!$B$33:$B$776,G$47)+'СЕТ СН'!$F$14+СВЦЭМ!$D$10+'СЕТ СН'!$F$6-'СЕТ СН'!$F$26</f>
        <v>1074.70179001</v>
      </c>
      <c r="H62" s="36">
        <f>SUMIFS(СВЦЭМ!$D$33:$D$776,СВЦЭМ!$A$33:$A$776,$A62,СВЦЭМ!$B$33:$B$776,H$47)+'СЕТ СН'!$F$14+СВЦЭМ!$D$10+'СЕТ СН'!$F$6-'СЕТ СН'!$F$26</f>
        <v>1032.08346622</v>
      </c>
      <c r="I62" s="36">
        <f>SUMIFS(СВЦЭМ!$D$33:$D$776,СВЦЭМ!$A$33:$A$776,$A62,СВЦЭМ!$B$33:$B$776,I$47)+'СЕТ СН'!$F$14+СВЦЭМ!$D$10+'СЕТ СН'!$F$6-'СЕТ СН'!$F$26</f>
        <v>993.18309407000015</v>
      </c>
      <c r="J62" s="36">
        <f>SUMIFS(СВЦЭМ!$D$33:$D$776,СВЦЭМ!$A$33:$A$776,$A62,СВЦЭМ!$B$33:$B$776,J$47)+'СЕТ СН'!$F$14+СВЦЭМ!$D$10+'СЕТ СН'!$F$6-'СЕТ СН'!$F$26</f>
        <v>967.63886228000001</v>
      </c>
      <c r="K62" s="36">
        <f>SUMIFS(СВЦЭМ!$D$33:$D$776,СВЦЭМ!$A$33:$A$776,$A62,СВЦЭМ!$B$33:$B$776,K$47)+'СЕТ СН'!$F$14+СВЦЭМ!$D$10+'СЕТ СН'!$F$6-'СЕТ СН'!$F$26</f>
        <v>942.94850322000002</v>
      </c>
      <c r="L62" s="36">
        <f>SUMIFS(СВЦЭМ!$D$33:$D$776,СВЦЭМ!$A$33:$A$776,$A62,СВЦЭМ!$B$33:$B$776,L$47)+'СЕТ СН'!$F$14+СВЦЭМ!$D$10+'СЕТ СН'!$F$6-'СЕТ СН'!$F$26</f>
        <v>944.76133352000011</v>
      </c>
      <c r="M62" s="36">
        <f>SUMIFS(СВЦЭМ!$D$33:$D$776,СВЦЭМ!$A$33:$A$776,$A62,СВЦЭМ!$B$33:$B$776,M$47)+'СЕТ СН'!$F$14+СВЦЭМ!$D$10+'СЕТ СН'!$F$6-'СЕТ СН'!$F$26</f>
        <v>952.30559061000008</v>
      </c>
      <c r="N62" s="36">
        <f>SUMIFS(СВЦЭМ!$D$33:$D$776,СВЦЭМ!$A$33:$A$776,$A62,СВЦЭМ!$B$33:$B$776,N$47)+'СЕТ СН'!$F$14+СВЦЭМ!$D$10+'СЕТ СН'!$F$6-'СЕТ СН'!$F$26</f>
        <v>963.15225593000014</v>
      </c>
      <c r="O62" s="36">
        <f>SUMIFS(СВЦЭМ!$D$33:$D$776,СВЦЭМ!$A$33:$A$776,$A62,СВЦЭМ!$B$33:$B$776,O$47)+'СЕТ СН'!$F$14+СВЦЭМ!$D$10+'СЕТ СН'!$F$6-'СЕТ СН'!$F$26</f>
        <v>1012.3151702800001</v>
      </c>
      <c r="P62" s="36">
        <f>SUMIFS(СВЦЭМ!$D$33:$D$776,СВЦЭМ!$A$33:$A$776,$A62,СВЦЭМ!$B$33:$B$776,P$47)+'СЕТ СН'!$F$14+СВЦЭМ!$D$10+'СЕТ СН'!$F$6-'СЕТ СН'!$F$26</f>
        <v>1027.67564195</v>
      </c>
      <c r="Q62" s="36">
        <f>SUMIFS(СВЦЭМ!$D$33:$D$776,СВЦЭМ!$A$33:$A$776,$A62,СВЦЭМ!$B$33:$B$776,Q$47)+'СЕТ СН'!$F$14+СВЦЭМ!$D$10+'СЕТ СН'!$F$6-'СЕТ СН'!$F$26</f>
        <v>1028.70235536</v>
      </c>
      <c r="R62" s="36">
        <f>SUMIFS(СВЦЭМ!$D$33:$D$776,СВЦЭМ!$A$33:$A$776,$A62,СВЦЭМ!$B$33:$B$776,R$47)+'СЕТ СН'!$F$14+СВЦЭМ!$D$10+'СЕТ СН'!$F$6-'СЕТ СН'!$F$26</f>
        <v>985.17792150000014</v>
      </c>
      <c r="S62" s="36">
        <f>SUMIFS(СВЦЭМ!$D$33:$D$776,СВЦЭМ!$A$33:$A$776,$A62,СВЦЭМ!$B$33:$B$776,S$47)+'СЕТ СН'!$F$14+СВЦЭМ!$D$10+'СЕТ СН'!$F$6-'СЕТ СН'!$F$26</f>
        <v>956.99471024000013</v>
      </c>
      <c r="T62" s="36">
        <f>SUMIFS(СВЦЭМ!$D$33:$D$776,СВЦЭМ!$A$33:$A$776,$A62,СВЦЭМ!$B$33:$B$776,T$47)+'СЕТ СН'!$F$14+СВЦЭМ!$D$10+'СЕТ СН'!$F$6-'СЕТ СН'!$F$26</f>
        <v>947.62303883999994</v>
      </c>
      <c r="U62" s="36">
        <f>SUMIFS(СВЦЭМ!$D$33:$D$776,СВЦЭМ!$A$33:$A$776,$A62,СВЦЭМ!$B$33:$B$776,U$47)+'СЕТ СН'!$F$14+СВЦЭМ!$D$10+'СЕТ СН'!$F$6-'СЕТ СН'!$F$26</f>
        <v>952.82507593000014</v>
      </c>
      <c r="V62" s="36">
        <f>SUMIFS(СВЦЭМ!$D$33:$D$776,СВЦЭМ!$A$33:$A$776,$A62,СВЦЭМ!$B$33:$B$776,V$47)+'СЕТ СН'!$F$14+СВЦЭМ!$D$10+'СЕТ СН'!$F$6-'СЕТ СН'!$F$26</f>
        <v>926.02307848999999</v>
      </c>
      <c r="W62" s="36">
        <f>SUMIFS(СВЦЭМ!$D$33:$D$776,СВЦЭМ!$A$33:$A$776,$A62,СВЦЭМ!$B$33:$B$776,W$47)+'СЕТ СН'!$F$14+СВЦЭМ!$D$10+'СЕТ СН'!$F$6-'СЕТ СН'!$F$26</f>
        <v>950.97323943000015</v>
      </c>
      <c r="X62" s="36">
        <f>SUMIFS(СВЦЭМ!$D$33:$D$776,СВЦЭМ!$A$33:$A$776,$A62,СВЦЭМ!$B$33:$B$776,X$47)+'СЕТ СН'!$F$14+СВЦЭМ!$D$10+'СЕТ СН'!$F$6-'СЕТ СН'!$F$26</f>
        <v>950.38438001000009</v>
      </c>
      <c r="Y62" s="36">
        <f>SUMIFS(СВЦЭМ!$D$33:$D$776,СВЦЭМ!$A$33:$A$776,$A62,СВЦЭМ!$B$33:$B$776,Y$47)+'СЕТ СН'!$F$14+СВЦЭМ!$D$10+'СЕТ СН'!$F$6-'СЕТ СН'!$F$26</f>
        <v>965.07681760000014</v>
      </c>
    </row>
    <row r="63" spans="1:25" ht="15.75" x14ac:dyDescent="0.2">
      <c r="A63" s="35">
        <f t="shared" si="1"/>
        <v>44181</v>
      </c>
      <c r="B63" s="36">
        <f>SUMIFS(СВЦЭМ!$D$33:$D$776,СВЦЭМ!$A$33:$A$776,$A63,СВЦЭМ!$B$33:$B$776,B$47)+'СЕТ СН'!$F$14+СВЦЭМ!$D$10+'СЕТ СН'!$F$6-'СЕТ СН'!$F$26</f>
        <v>1069.2999690700001</v>
      </c>
      <c r="C63" s="36">
        <f>SUMIFS(СВЦЭМ!$D$33:$D$776,СВЦЭМ!$A$33:$A$776,$A63,СВЦЭМ!$B$33:$B$776,C$47)+'СЕТ СН'!$F$14+СВЦЭМ!$D$10+'СЕТ СН'!$F$6-'СЕТ СН'!$F$26</f>
        <v>1124.2331616399999</v>
      </c>
      <c r="D63" s="36">
        <f>SUMIFS(СВЦЭМ!$D$33:$D$776,СВЦЭМ!$A$33:$A$776,$A63,СВЦЭМ!$B$33:$B$776,D$47)+'СЕТ СН'!$F$14+СВЦЭМ!$D$10+'СЕТ СН'!$F$6-'СЕТ СН'!$F$26</f>
        <v>1134.2088733099999</v>
      </c>
      <c r="E63" s="36">
        <f>SUMIFS(СВЦЭМ!$D$33:$D$776,СВЦЭМ!$A$33:$A$776,$A63,СВЦЭМ!$B$33:$B$776,E$47)+'СЕТ СН'!$F$14+СВЦЭМ!$D$10+'СЕТ СН'!$F$6-'СЕТ СН'!$F$26</f>
        <v>1137.0529010099999</v>
      </c>
      <c r="F63" s="36">
        <f>SUMIFS(СВЦЭМ!$D$33:$D$776,СВЦЭМ!$A$33:$A$776,$A63,СВЦЭМ!$B$33:$B$776,F$47)+'СЕТ СН'!$F$14+СВЦЭМ!$D$10+'СЕТ СН'!$F$6-'СЕТ СН'!$F$26</f>
        <v>1128.86207709</v>
      </c>
      <c r="G63" s="36">
        <f>SUMIFS(СВЦЭМ!$D$33:$D$776,СВЦЭМ!$A$33:$A$776,$A63,СВЦЭМ!$B$33:$B$776,G$47)+'СЕТ СН'!$F$14+СВЦЭМ!$D$10+'СЕТ СН'!$F$6-'СЕТ СН'!$F$26</f>
        <v>1117.483943</v>
      </c>
      <c r="H63" s="36">
        <f>SUMIFS(СВЦЭМ!$D$33:$D$776,СВЦЭМ!$A$33:$A$776,$A63,СВЦЭМ!$B$33:$B$776,H$47)+'СЕТ СН'!$F$14+СВЦЭМ!$D$10+'СЕТ СН'!$F$6-'СЕТ СН'!$F$26</f>
        <v>1086.03500478</v>
      </c>
      <c r="I63" s="36">
        <f>SUMIFS(СВЦЭМ!$D$33:$D$776,СВЦЭМ!$A$33:$A$776,$A63,СВЦЭМ!$B$33:$B$776,I$47)+'СЕТ СН'!$F$14+СВЦЭМ!$D$10+'СЕТ СН'!$F$6-'СЕТ СН'!$F$26</f>
        <v>1026.5626271600001</v>
      </c>
      <c r="J63" s="36">
        <f>SUMIFS(СВЦЭМ!$D$33:$D$776,СВЦЭМ!$A$33:$A$776,$A63,СВЦЭМ!$B$33:$B$776,J$47)+'СЕТ СН'!$F$14+СВЦЭМ!$D$10+'СЕТ СН'!$F$6-'СЕТ СН'!$F$26</f>
        <v>983.7972518900001</v>
      </c>
      <c r="K63" s="36">
        <f>SUMIFS(СВЦЭМ!$D$33:$D$776,СВЦЭМ!$A$33:$A$776,$A63,СВЦЭМ!$B$33:$B$776,K$47)+'СЕТ СН'!$F$14+СВЦЭМ!$D$10+'СЕТ СН'!$F$6-'СЕТ СН'!$F$26</f>
        <v>962.70543409000015</v>
      </c>
      <c r="L63" s="36">
        <f>SUMIFS(СВЦЭМ!$D$33:$D$776,СВЦЭМ!$A$33:$A$776,$A63,СВЦЭМ!$B$33:$B$776,L$47)+'СЕТ СН'!$F$14+СВЦЭМ!$D$10+'СЕТ СН'!$F$6-'СЕТ СН'!$F$26</f>
        <v>959.02029192000009</v>
      </c>
      <c r="M63" s="36">
        <f>SUMIFS(СВЦЭМ!$D$33:$D$776,СВЦЭМ!$A$33:$A$776,$A63,СВЦЭМ!$B$33:$B$776,M$47)+'СЕТ СН'!$F$14+СВЦЭМ!$D$10+'СЕТ СН'!$F$6-'СЕТ СН'!$F$26</f>
        <v>965.75432322000006</v>
      </c>
      <c r="N63" s="36">
        <f>SUMIFS(СВЦЭМ!$D$33:$D$776,СВЦЭМ!$A$33:$A$776,$A63,СВЦЭМ!$B$33:$B$776,N$47)+'СЕТ СН'!$F$14+СВЦЭМ!$D$10+'СЕТ СН'!$F$6-'СЕТ СН'!$F$26</f>
        <v>972.81058925000002</v>
      </c>
      <c r="O63" s="36">
        <f>SUMIFS(СВЦЭМ!$D$33:$D$776,СВЦЭМ!$A$33:$A$776,$A63,СВЦЭМ!$B$33:$B$776,O$47)+'СЕТ СН'!$F$14+СВЦЭМ!$D$10+'СЕТ СН'!$F$6-'СЕТ СН'!$F$26</f>
        <v>1018.2125568399999</v>
      </c>
      <c r="P63" s="36">
        <f>SUMIFS(СВЦЭМ!$D$33:$D$776,СВЦЭМ!$A$33:$A$776,$A63,СВЦЭМ!$B$33:$B$776,P$47)+'СЕТ СН'!$F$14+СВЦЭМ!$D$10+'СЕТ СН'!$F$6-'СЕТ СН'!$F$26</f>
        <v>1035.7516663900001</v>
      </c>
      <c r="Q63" s="36">
        <f>SUMIFS(СВЦЭМ!$D$33:$D$776,СВЦЭМ!$A$33:$A$776,$A63,СВЦЭМ!$B$33:$B$776,Q$47)+'СЕТ СН'!$F$14+СВЦЭМ!$D$10+'СЕТ СН'!$F$6-'СЕТ СН'!$F$26</f>
        <v>1042.86975736</v>
      </c>
      <c r="R63" s="36">
        <f>SUMIFS(СВЦЭМ!$D$33:$D$776,СВЦЭМ!$A$33:$A$776,$A63,СВЦЭМ!$B$33:$B$776,R$47)+'СЕТ СН'!$F$14+СВЦЭМ!$D$10+'СЕТ СН'!$F$6-'СЕТ СН'!$F$26</f>
        <v>1006.7841071</v>
      </c>
      <c r="S63" s="36">
        <f>SUMIFS(СВЦЭМ!$D$33:$D$776,СВЦЭМ!$A$33:$A$776,$A63,СВЦЭМ!$B$33:$B$776,S$47)+'СЕТ СН'!$F$14+СВЦЭМ!$D$10+'СЕТ СН'!$F$6-'СЕТ СН'!$F$26</f>
        <v>978.97066633000009</v>
      </c>
      <c r="T63" s="36">
        <f>SUMIFS(СВЦЭМ!$D$33:$D$776,СВЦЭМ!$A$33:$A$776,$A63,СВЦЭМ!$B$33:$B$776,T$47)+'СЕТ СН'!$F$14+СВЦЭМ!$D$10+'СЕТ СН'!$F$6-'СЕТ СН'!$F$26</f>
        <v>958.29032888000006</v>
      </c>
      <c r="U63" s="36">
        <f>SUMIFS(СВЦЭМ!$D$33:$D$776,СВЦЭМ!$A$33:$A$776,$A63,СВЦЭМ!$B$33:$B$776,U$47)+'СЕТ СН'!$F$14+СВЦЭМ!$D$10+'СЕТ СН'!$F$6-'СЕТ СН'!$F$26</f>
        <v>961.17423686999996</v>
      </c>
      <c r="V63" s="36">
        <f>SUMIFS(СВЦЭМ!$D$33:$D$776,СВЦЭМ!$A$33:$A$776,$A63,СВЦЭМ!$B$33:$B$776,V$47)+'СЕТ СН'!$F$14+СВЦЭМ!$D$10+'СЕТ СН'!$F$6-'СЕТ СН'!$F$26</f>
        <v>973.24112966999996</v>
      </c>
      <c r="W63" s="36">
        <f>SUMIFS(СВЦЭМ!$D$33:$D$776,СВЦЭМ!$A$33:$A$776,$A63,СВЦЭМ!$B$33:$B$776,W$47)+'СЕТ СН'!$F$14+СВЦЭМ!$D$10+'СЕТ СН'!$F$6-'СЕТ СН'!$F$26</f>
        <v>986.71535270999993</v>
      </c>
      <c r="X63" s="36">
        <f>SUMIFS(СВЦЭМ!$D$33:$D$776,СВЦЭМ!$A$33:$A$776,$A63,СВЦЭМ!$B$33:$B$776,X$47)+'СЕТ СН'!$F$14+СВЦЭМ!$D$10+'СЕТ СН'!$F$6-'СЕТ СН'!$F$26</f>
        <v>1008.5930999100001</v>
      </c>
      <c r="Y63" s="36">
        <f>SUMIFS(СВЦЭМ!$D$33:$D$776,СВЦЭМ!$A$33:$A$776,$A63,СВЦЭМ!$B$33:$B$776,Y$47)+'СЕТ СН'!$F$14+СВЦЭМ!$D$10+'СЕТ СН'!$F$6-'СЕТ СН'!$F$26</f>
        <v>1027.4529383399999</v>
      </c>
    </row>
    <row r="64" spans="1:25" ht="15.75" x14ac:dyDescent="0.2">
      <c r="A64" s="35">
        <f t="shared" si="1"/>
        <v>44182</v>
      </c>
      <c r="B64" s="36">
        <f>SUMIFS(СВЦЭМ!$D$33:$D$776,СВЦЭМ!$A$33:$A$776,$A64,СВЦЭМ!$B$33:$B$776,B$47)+'СЕТ СН'!$F$14+СВЦЭМ!$D$10+'СЕТ СН'!$F$6-'СЕТ СН'!$F$26</f>
        <v>1075.5221886099998</v>
      </c>
      <c r="C64" s="36">
        <f>SUMIFS(СВЦЭМ!$D$33:$D$776,СВЦЭМ!$A$33:$A$776,$A64,СВЦЭМ!$B$33:$B$776,C$47)+'СЕТ СН'!$F$14+СВЦЭМ!$D$10+'СЕТ СН'!$F$6-'СЕТ СН'!$F$26</f>
        <v>1130.20192731</v>
      </c>
      <c r="D64" s="36">
        <f>SUMIFS(СВЦЭМ!$D$33:$D$776,СВЦЭМ!$A$33:$A$776,$A64,СВЦЭМ!$B$33:$B$776,D$47)+'СЕТ СН'!$F$14+СВЦЭМ!$D$10+'СЕТ СН'!$F$6-'СЕТ СН'!$F$26</f>
        <v>1137.75758967</v>
      </c>
      <c r="E64" s="36">
        <f>SUMIFS(СВЦЭМ!$D$33:$D$776,СВЦЭМ!$A$33:$A$776,$A64,СВЦЭМ!$B$33:$B$776,E$47)+'СЕТ СН'!$F$14+СВЦЭМ!$D$10+'СЕТ СН'!$F$6-'СЕТ СН'!$F$26</f>
        <v>1142.48802864</v>
      </c>
      <c r="F64" s="36">
        <f>SUMIFS(СВЦЭМ!$D$33:$D$776,СВЦЭМ!$A$33:$A$776,$A64,СВЦЭМ!$B$33:$B$776,F$47)+'СЕТ СН'!$F$14+СВЦЭМ!$D$10+'СЕТ СН'!$F$6-'СЕТ СН'!$F$26</f>
        <v>1131.34985145</v>
      </c>
      <c r="G64" s="36">
        <f>SUMIFS(СВЦЭМ!$D$33:$D$776,СВЦЭМ!$A$33:$A$776,$A64,СВЦЭМ!$B$33:$B$776,G$47)+'СЕТ СН'!$F$14+СВЦЭМ!$D$10+'СЕТ СН'!$F$6-'СЕТ СН'!$F$26</f>
        <v>1118.96666491</v>
      </c>
      <c r="H64" s="36">
        <f>SUMIFS(СВЦЭМ!$D$33:$D$776,СВЦЭМ!$A$33:$A$776,$A64,СВЦЭМ!$B$33:$B$776,H$47)+'СЕТ СН'!$F$14+СВЦЭМ!$D$10+'СЕТ СН'!$F$6-'СЕТ СН'!$F$26</f>
        <v>1086.83078355</v>
      </c>
      <c r="I64" s="36">
        <f>SUMIFS(СВЦЭМ!$D$33:$D$776,СВЦЭМ!$A$33:$A$776,$A64,СВЦЭМ!$B$33:$B$776,I$47)+'СЕТ СН'!$F$14+СВЦЭМ!$D$10+'СЕТ СН'!$F$6-'СЕТ СН'!$F$26</f>
        <v>1040.1602720400001</v>
      </c>
      <c r="J64" s="36">
        <f>SUMIFS(СВЦЭМ!$D$33:$D$776,СВЦЭМ!$A$33:$A$776,$A64,СВЦЭМ!$B$33:$B$776,J$47)+'СЕТ СН'!$F$14+СВЦЭМ!$D$10+'СЕТ СН'!$F$6-'СЕТ СН'!$F$26</f>
        <v>991.03797832000009</v>
      </c>
      <c r="K64" s="36">
        <f>SUMIFS(СВЦЭМ!$D$33:$D$776,СВЦЭМ!$A$33:$A$776,$A64,СВЦЭМ!$B$33:$B$776,K$47)+'СЕТ СН'!$F$14+СВЦЭМ!$D$10+'СЕТ СН'!$F$6-'СЕТ СН'!$F$26</f>
        <v>962.37066184000014</v>
      </c>
      <c r="L64" s="36">
        <f>SUMIFS(СВЦЭМ!$D$33:$D$776,СВЦЭМ!$A$33:$A$776,$A64,СВЦЭМ!$B$33:$B$776,L$47)+'СЕТ СН'!$F$14+СВЦЭМ!$D$10+'СЕТ СН'!$F$6-'СЕТ СН'!$F$26</f>
        <v>961.71660992000011</v>
      </c>
      <c r="M64" s="36">
        <f>SUMIFS(СВЦЭМ!$D$33:$D$776,СВЦЭМ!$A$33:$A$776,$A64,СВЦЭМ!$B$33:$B$776,M$47)+'СЕТ СН'!$F$14+СВЦЭМ!$D$10+'СЕТ СН'!$F$6-'СЕТ СН'!$F$26</f>
        <v>973.83124649000001</v>
      </c>
      <c r="N64" s="36">
        <f>SUMIFS(СВЦЭМ!$D$33:$D$776,СВЦЭМ!$A$33:$A$776,$A64,СВЦЭМ!$B$33:$B$776,N$47)+'СЕТ СН'!$F$14+СВЦЭМ!$D$10+'СЕТ СН'!$F$6-'СЕТ СН'!$F$26</f>
        <v>989.24434984999994</v>
      </c>
      <c r="O64" s="36">
        <f>SUMIFS(СВЦЭМ!$D$33:$D$776,СВЦЭМ!$A$33:$A$776,$A64,СВЦЭМ!$B$33:$B$776,O$47)+'СЕТ СН'!$F$14+СВЦЭМ!$D$10+'СЕТ СН'!$F$6-'СЕТ СН'!$F$26</f>
        <v>1035.57228607</v>
      </c>
      <c r="P64" s="36">
        <f>SUMIFS(СВЦЭМ!$D$33:$D$776,СВЦЭМ!$A$33:$A$776,$A64,СВЦЭМ!$B$33:$B$776,P$47)+'СЕТ СН'!$F$14+СВЦЭМ!$D$10+'СЕТ СН'!$F$6-'СЕТ СН'!$F$26</f>
        <v>1051.5548458800001</v>
      </c>
      <c r="Q64" s="36">
        <f>SUMIFS(СВЦЭМ!$D$33:$D$776,СВЦЭМ!$A$33:$A$776,$A64,СВЦЭМ!$B$33:$B$776,Q$47)+'СЕТ СН'!$F$14+СВЦЭМ!$D$10+'СЕТ СН'!$F$6-'СЕТ СН'!$F$26</f>
        <v>1055.7751271</v>
      </c>
      <c r="R64" s="36">
        <f>SUMIFS(СВЦЭМ!$D$33:$D$776,СВЦЭМ!$A$33:$A$776,$A64,СВЦЭМ!$B$33:$B$776,R$47)+'СЕТ СН'!$F$14+СВЦЭМ!$D$10+'СЕТ СН'!$F$6-'СЕТ СН'!$F$26</f>
        <v>1019.71010097</v>
      </c>
      <c r="S64" s="36">
        <f>SUMIFS(СВЦЭМ!$D$33:$D$776,СВЦЭМ!$A$33:$A$776,$A64,СВЦЭМ!$B$33:$B$776,S$47)+'СЕТ СН'!$F$14+СВЦЭМ!$D$10+'СЕТ СН'!$F$6-'СЕТ СН'!$F$26</f>
        <v>983.45772366999995</v>
      </c>
      <c r="T64" s="36">
        <f>SUMIFS(СВЦЭМ!$D$33:$D$776,СВЦЭМ!$A$33:$A$776,$A64,СВЦЭМ!$B$33:$B$776,T$47)+'СЕТ СН'!$F$14+СВЦЭМ!$D$10+'СЕТ СН'!$F$6-'СЕТ СН'!$F$26</f>
        <v>960.16848801000015</v>
      </c>
      <c r="U64" s="36">
        <f>SUMIFS(СВЦЭМ!$D$33:$D$776,СВЦЭМ!$A$33:$A$776,$A64,СВЦЭМ!$B$33:$B$776,U$47)+'СЕТ СН'!$F$14+СВЦЭМ!$D$10+'СЕТ СН'!$F$6-'СЕТ СН'!$F$26</f>
        <v>965.51309959000014</v>
      </c>
      <c r="V64" s="36">
        <f>SUMIFS(СВЦЭМ!$D$33:$D$776,СВЦЭМ!$A$33:$A$776,$A64,СВЦЭМ!$B$33:$B$776,V$47)+'СЕТ СН'!$F$14+СВЦЭМ!$D$10+'СЕТ СН'!$F$6-'СЕТ СН'!$F$26</f>
        <v>978.29004854000004</v>
      </c>
      <c r="W64" s="36">
        <f>SUMIFS(СВЦЭМ!$D$33:$D$776,СВЦЭМ!$A$33:$A$776,$A64,СВЦЭМ!$B$33:$B$776,W$47)+'СЕТ СН'!$F$14+СВЦЭМ!$D$10+'СЕТ СН'!$F$6-'СЕТ СН'!$F$26</f>
        <v>992.87940776000005</v>
      </c>
      <c r="X64" s="36">
        <f>SUMIFS(СВЦЭМ!$D$33:$D$776,СВЦЭМ!$A$33:$A$776,$A64,СВЦЭМ!$B$33:$B$776,X$47)+'СЕТ СН'!$F$14+СВЦЭМ!$D$10+'СЕТ СН'!$F$6-'СЕТ СН'!$F$26</f>
        <v>1002.53805816</v>
      </c>
      <c r="Y64" s="36">
        <f>SUMIFS(СВЦЭМ!$D$33:$D$776,СВЦЭМ!$A$33:$A$776,$A64,СВЦЭМ!$B$33:$B$776,Y$47)+'СЕТ СН'!$F$14+СВЦЭМ!$D$10+'СЕТ СН'!$F$6-'СЕТ СН'!$F$26</f>
        <v>1022.74861388</v>
      </c>
    </row>
    <row r="65" spans="1:25" ht="15.75" x14ac:dyDescent="0.2">
      <c r="A65" s="35">
        <f t="shared" si="1"/>
        <v>44183</v>
      </c>
      <c r="B65" s="36">
        <f>SUMIFS(СВЦЭМ!$D$33:$D$776,СВЦЭМ!$A$33:$A$776,$A65,СВЦЭМ!$B$33:$B$776,B$47)+'СЕТ СН'!$F$14+СВЦЭМ!$D$10+'СЕТ СН'!$F$6-'СЕТ СН'!$F$26</f>
        <v>1059.0713067900001</v>
      </c>
      <c r="C65" s="36">
        <f>SUMIFS(СВЦЭМ!$D$33:$D$776,СВЦЭМ!$A$33:$A$776,$A65,СВЦЭМ!$B$33:$B$776,C$47)+'СЕТ СН'!$F$14+СВЦЭМ!$D$10+'СЕТ СН'!$F$6-'СЕТ СН'!$F$26</f>
        <v>1121.46212117</v>
      </c>
      <c r="D65" s="36">
        <f>SUMIFS(СВЦЭМ!$D$33:$D$776,СВЦЭМ!$A$33:$A$776,$A65,СВЦЭМ!$B$33:$B$776,D$47)+'СЕТ СН'!$F$14+СВЦЭМ!$D$10+'СЕТ СН'!$F$6-'СЕТ СН'!$F$26</f>
        <v>1143.4622862900001</v>
      </c>
      <c r="E65" s="36">
        <f>SUMIFS(СВЦЭМ!$D$33:$D$776,СВЦЭМ!$A$33:$A$776,$A65,СВЦЭМ!$B$33:$B$776,E$47)+'СЕТ СН'!$F$14+СВЦЭМ!$D$10+'СЕТ СН'!$F$6-'СЕТ СН'!$F$26</f>
        <v>1151.55442709</v>
      </c>
      <c r="F65" s="36">
        <f>SUMIFS(СВЦЭМ!$D$33:$D$776,СВЦЭМ!$A$33:$A$776,$A65,СВЦЭМ!$B$33:$B$776,F$47)+'СЕТ СН'!$F$14+СВЦЭМ!$D$10+'СЕТ СН'!$F$6-'СЕТ СН'!$F$26</f>
        <v>1154.0919730999999</v>
      </c>
      <c r="G65" s="36">
        <f>SUMIFS(СВЦЭМ!$D$33:$D$776,СВЦЭМ!$A$33:$A$776,$A65,СВЦЭМ!$B$33:$B$776,G$47)+'СЕТ СН'!$F$14+СВЦЭМ!$D$10+'СЕТ СН'!$F$6-'СЕТ СН'!$F$26</f>
        <v>1130.2613233100001</v>
      </c>
      <c r="H65" s="36">
        <f>SUMIFS(СВЦЭМ!$D$33:$D$776,СВЦЭМ!$A$33:$A$776,$A65,СВЦЭМ!$B$33:$B$776,H$47)+'СЕТ СН'!$F$14+СВЦЭМ!$D$10+'СЕТ СН'!$F$6-'СЕТ СН'!$F$26</f>
        <v>1094.25389217</v>
      </c>
      <c r="I65" s="36">
        <f>SUMIFS(СВЦЭМ!$D$33:$D$776,СВЦЭМ!$A$33:$A$776,$A65,СВЦЭМ!$B$33:$B$776,I$47)+'СЕТ СН'!$F$14+СВЦЭМ!$D$10+'СЕТ СН'!$F$6-'СЕТ СН'!$F$26</f>
        <v>1035.1311018400002</v>
      </c>
      <c r="J65" s="36">
        <f>SUMIFS(СВЦЭМ!$D$33:$D$776,СВЦЭМ!$A$33:$A$776,$A65,СВЦЭМ!$B$33:$B$776,J$47)+'СЕТ СН'!$F$14+СВЦЭМ!$D$10+'СЕТ СН'!$F$6-'СЕТ СН'!$F$26</f>
        <v>987.66413972000009</v>
      </c>
      <c r="K65" s="36">
        <f>SUMIFS(СВЦЭМ!$D$33:$D$776,СВЦЭМ!$A$33:$A$776,$A65,СВЦЭМ!$B$33:$B$776,K$47)+'СЕТ СН'!$F$14+СВЦЭМ!$D$10+'СЕТ СН'!$F$6-'СЕТ СН'!$F$26</f>
        <v>974.36376848000009</v>
      </c>
      <c r="L65" s="36">
        <f>SUMIFS(СВЦЭМ!$D$33:$D$776,СВЦЭМ!$A$33:$A$776,$A65,СВЦЭМ!$B$33:$B$776,L$47)+'СЕТ СН'!$F$14+СВЦЭМ!$D$10+'СЕТ СН'!$F$6-'СЕТ СН'!$F$26</f>
        <v>981.72286387000008</v>
      </c>
      <c r="M65" s="36">
        <f>SUMIFS(СВЦЭМ!$D$33:$D$776,СВЦЭМ!$A$33:$A$776,$A65,СВЦЭМ!$B$33:$B$776,M$47)+'СЕТ СН'!$F$14+СВЦЭМ!$D$10+'СЕТ СН'!$F$6-'СЕТ СН'!$F$26</f>
        <v>971.05018669000015</v>
      </c>
      <c r="N65" s="36">
        <f>SUMIFS(СВЦЭМ!$D$33:$D$776,СВЦЭМ!$A$33:$A$776,$A65,СВЦЭМ!$B$33:$B$776,N$47)+'СЕТ СН'!$F$14+СВЦЭМ!$D$10+'СЕТ СН'!$F$6-'СЕТ СН'!$F$26</f>
        <v>964.40162966000003</v>
      </c>
      <c r="O65" s="36">
        <f>SUMIFS(СВЦЭМ!$D$33:$D$776,СВЦЭМ!$A$33:$A$776,$A65,СВЦЭМ!$B$33:$B$776,O$47)+'СЕТ СН'!$F$14+СВЦЭМ!$D$10+'СЕТ СН'!$F$6-'СЕТ СН'!$F$26</f>
        <v>989.73664319</v>
      </c>
      <c r="P65" s="36">
        <f>SUMIFS(СВЦЭМ!$D$33:$D$776,СВЦЭМ!$A$33:$A$776,$A65,СВЦЭМ!$B$33:$B$776,P$47)+'СЕТ СН'!$F$14+СВЦЭМ!$D$10+'СЕТ СН'!$F$6-'СЕТ СН'!$F$26</f>
        <v>1009.64416269</v>
      </c>
      <c r="Q65" s="36">
        <f>SUMIFS(СВЦЭМ!$D$33:$D$776,СВЦЭМ!$A$33:$A$776,$A65,СВЦЭМ!$B$33:$B$776,Q$47)+'СЕТ СН'!$F$14+СВЦЭМ!$D$10+'СЕТ СН'!$F$6-'СЕТ СН'!$F$26</f>
        <v>1017.8087094500002</v>
      </c>
      <c r="R65" s="36">
        <f>SUMIFS(СВЦЭМ!$D$33:$D$776,СВЦЭМ!$A$33:$A$776,$A65,СВЦЭМ!$B$33:$B$776,R$47)+'СЕТ СН'!$F$14+СВЦЭМ!$D$10+'СЕТ СН'!$F$6-'СЕТ СН'!$F$26</f>
        <v>986.05565655999999</v>
      </c>
      <c r="S65" s="36">
        <f>SUMIFS(СВЦЭМ!$D$33:$D$776,СВЦЭМ!$A$33:$A$776,$A65,СВЦЭМ!$B$33:$B$776,S$47)+'СЕТ СН'!$F$14+СВЦЭМ!$D$10+'СЕТ СН'!$F$6-'СЕТ СН'!$F$26</f>
        <v>957.49248882000006</v>
      </c>
      <c r="T65" s="36">
        <f>SUMIFS(СВЦЭМ!$D$33:$D$776,СВЦЭМ!$A$33:$A$776,$A65,СВЦЭМ!$B$33:$B$776,T$47)+'СЕТ СН'!$F$14+СВЦЭМ!$D$10+'СЕТ СН'!$F$6-'СЕТ СН'!$F$26</f>
        <v>970.52733363000016</v>
      </c>
      <c r="U65" s="36">
        <f>SUMIFS(СВЦЭМ!$D$33:$D$776,СВЦЭМ!$A$33:$A$776,$A65,СВЦЭМ!$B$33:$B$776,U$47)+'СЕТ СН'!$F$14+СВЦЭМ!$D$10+'СЕТ СН'!$F$6-'СЕТ СН'!$F$26</f>
        <v>978.59471709000013</v>
      </c>
      <c r="V65" s="36">
        <f>SUMIFS(СВЦЭМ!$D$33:$D$776,СВЦЭМ!$A$33:$A$776,$A65,СВЦЭМ!$B$33:$B$776,V$47)+'СЕТ СН'!$F$14+СВЦЭМ!$D$10+'СЕТ СН'!$F$6-'СЕТ СН'!$F$26</f>
        <v>962.37489002999996</v>
      </c>
      <c r="W65" s="36">
        <f>SUMIFS(СВЦЭМ!$D$33:$D$776,СВЦЭМ!$A$33:$A$776,$A65,СВЦЭМ!$B$33:$B$776,W$47)+'СЕТ СН'!$F$14+СВЦЭМ!$D$10+'СЕТ СН'!$F$6-'СЕТ СН'!$F$26</f>
        <v>969.22875139999996</v>
      </c>
      <c r="X65" s="36">
        <f>SUMIFS(СВЦЭМ!$D$33:$D$776,СВЦЭМ!$A$33:$A$776,$A65,СВЦЭМ!$B$33:$B$776,X$47)+'СЕТ СН'!$F$14+СВЦЭМ!$D$10+'СЕТ СН'!$F$6-'СЕТ СН'!$F$26</f>
        <v>979.51083065000012</v>
      </c>
      <c r="Y65" s="36">
        <f>SUMIFS(СВЦЭМ!$D$33:$D$776,СВЦЭМ!$A$33:$A$776,$A65,СВЦЭМ!$B$33:$B$776,Y$47)+'СЕТ СН'!$F$14+СВЦЭМ!$D$10+'СЕТ СН'!$F$6-'СЕТ СН'!$F$26</f>
        <v>1000.0798657800001</v>
      </c>
    </row>
    <row r="66" spans="1:25" ht="15.75" x14ac:dyDescent="0.2">
      <c r="A66" s="35">
        <f t="shared" si="1"/>
        <v>44184</v>
      </c>
      <c r="B66" s="36">
        <f>SUMIFS(СВЦЭМ!$D$33:$D$776,СВЦЭМ!$A$33:$A$776,$A66,СВЦЭМ!$B$33:$B$776,B$47)+'СЕТ СН'!$F$14+СВЦЭМ!$D$10+'СЕТ СН'!$F$6-'СЕТ СН'!$F$26</f>
        <v>1042.79187963</v>
      </c>
      <c r="C66" s="36">
        <f>SUMIFS(СВЦЭМ!$D$33:$D$776,СВЦЭМ!$A$33:$A$776,$A66,СВЦЭМ!$B$33:$B$776,C$47)+'СЕТ СН'!$F$14+СВЦЭМ!$D$10+'СЕТ СН'!$F$6-'СЕТ СН'!$F$26</f>
        <v>1109.3857272800001</v>
      </c>
      <c r="D66" s="36">
        <f>SUMIFS(СВЦЭМ!$D$33:$D$776,СВЦЭМ!$A$33:$A$776,$A66,СВЦЭМ!$B$33:$B$776,D$47)+'СЕТ СН'!$F$14+СВЦЭМ!$D$10+'СЕТ СН'!$F$6-'СЕТ СН'!$F$26</f>
        <v>1123.5894127199999</v>
      </c>
      <c r="E66" s="36">
        <f>SUMIFS(СВЦЭМ!$D$33:$D$776,СВЦЭМ!$A$33:$A$776,$A66,СВЦЭМ!$B$33:$B$776,E$47)+'СЕТ СН'!$F$14+СВЦЭМ!$D$10+'СЕТ СН'!$F$6-'СЕТ СН'!$F$26</f>
        <v>1132.9054166799999</v>
      </c>
      <c r="F66" s="36">
        <f>SUMIFS(СВЦЭМ!$D$33:$D$776,СВЦЭМ!$A$33:$A$776,$A66,СВЦЭМ!$B$33:$B$776,F$47)+'СЕТ СН'!$F$14+СВЦЭМ!$D$10+'СЕТ СН'!$F$6-'СЕТ СН'!$F$26</f>
        <v>1131.57939747</v>
      </c>
      <c r="G66" s="36">
        <f>SUMIFS(СВЦЭМ!$D$33:$D$776,СВЦЭМ!$A$33:$A$776,$A66,СВЦЭМ!$B$33:$B$776,G$47)+'СЕТ СН'!$F$14+СВЦЭМ!$D$10+'СЕТ СН'!$F$6-'СЕТ СН'!$F$26</f>
        <v>1127.54691824</v>
      </c>
      <c r="H66" s="36">
        <f>SUMIFS(СВЦЭМ!$D$33:$D$776,СВЦЭМ!$A$33:$A$776,$A66,СВЦЭМ!$B$33:$B$776,H$47)+'СЕТ СН'!$F$14+СВЦЭМ!$D$10+'СЕТ СН'!$F$6-'СЕТ СН'!$F$26</f>
        <v>1115.2722223400001</v>
      </c>
      <c r="I66" s="36">
        <f>SUMIFS(СВЦЭМ!$D$33:$D$776,СВЦЭМ!$A$33:$A$776,$A66,СВЦЭМ!$B$33:$B$776,I$47)+'СЕТ СН'!$F$14+СВЦЭМ!$D$10+'СЕТ СН'!$F$6-'СЕТ СН'!$F$26</f>
        <v>1075.2532288799998</v>
      </c>
      <c r="J66" s="36">
        <f>SUMIFS(СВЦЭМ!$D$33:$D$776,СВЦЭМ!$A$33:$A$776,$A66,СВЦЭМ!$B$33:$B$776,J$47)+'СЕТ СН'!$F$14+СВЦЭМ!$D$10+'СЕТ СН'!$F$6-'СЕТ СН'!$F$26</f>
        <v>992.97251470000015</v>
      </c>
      <c r="K66" s="36">
        <f>SUMIFS(СВЦЭМ!$D$33:$D$776,СВЦЭМ!$A$33:$A$776,$A66,СВЦЭМ!$B$33:$B$776,K$47)+'СЕТ СН'!$F$14+СВЦЭМ!$D$10+'СЕТ СН'!$F$6-'СЕТ СН'!$F$26</f>
        <v>953.59820265999997</v>
      </c>
      <c r="L66" s="36">
        <f>SUMIFS(СВЦЭМ!$D$33:$D$776,СВЦЭМ!$A$33:$A$776,$A66,СВЦЭМ!$B$33:$B$776,L$47)+'СЕТ СН'!$F$14+СВЦЭМ!$D$10+'СЕТ СН'!$F$6-'СЕТ СН'!$F$26</f>
        <v>964.62952536000012</v>
      </c>
      <c r="M66" s="36">
        <f>SUMIFS(СВЦЭМ!$D$33:$D$776,СВЦЭМ!$A$33:$A$776,$A66,СВЦЭМ!$B$33:$B$776,M$47)+'СЕТ СН'!$F$14+СВЦЭМ!$D$10+'СЕТ СН'!$F$6-'СЕТ СН'!$F$26</f>
        <v>959.10484188999999</v>
      </c>
      <c r="N66" s="36">
        <f>SUMIFS(СВЦЭМ!$D$33:$D$776,СВЦЭМ!$A$33:$A$776,$A66,СВЦЭМ!$B$33:$B$776,N$47)+'СЕТ СН'!$F$14+СВЦЭМ!$D$10+'СЕТ СН'!$F$6-'СЕТ СН'!$F$26</f>
        <v>969.4317799800001</v>
      </c>
      <c r="O66" s="36">
        <f>SUMIFS(СВЦЭМ!$D$33:$D$776,СВЦЭМ!$A$33:$A$776,$A66,СВЦЭМ!$B$33:$B$776,O$47)+'СЕТ СН'!$F$14+СВЦЭМ!$D$10+'СЕТ СН'!$F$6-'СЕТ СН'!$F$26</f>
        <v>1022.0924610900001</v>
      </c>
      <c r="P66" s="36">
        <f>SUMIFS(СВЦЭМ!$D$33:$D$776,СВЦЭМ!$A$33:$A$776,$A66,СВЦЭМ!$B$33:$B$776,P$47)+'СЕТ СН'!$F$14+СВЦЭМ!$D$10+'СЕТ СН'!$F$6-'СЕТ СН'!$F$26</f>
        <v>1043.5716002300001</v>
      </c>
      <c r="Q66" s="36">
        <f>SUMIFS(СВЦЭМ!$D$33:$D$776,СВЦЭМ!$A$33:$A$776,$A66,СВЦЭМ!$B$33:$B$776,Q$47)+'СЕТ СН'!$F$14+СВЦЭМ!$D$10+'СЕТ СН'!$F$6-'СЕТ СН'!$F$26</f>
        <v>1044.3603743900001</v>
      </c>
      <c r="R66" s="36">
        <f>SUMIFS(СВЦЭМ!$D$33:$D$776,СВЦЭМ!$A$33:$A$776,$A66,СВЦЭМ!$B$33:$B$776,R$47)+'СЕТ СН'!$F$14+СВЦЭМ!$D$10+'СЕТ СН'!$F$6-'СЕТ СН'!$F$26</f>
        <v>1001.54906596</v>
      </c>
      <c r="S66" s="36">
        <f>SUMIFS(СВЦЭМ!$D$33:$D$776,СВЦЭМ!$A$33:$A$776,$A66,СВЦЭМ!$B$33:$B$776,S$47)+'СЕТ СН'!$F$14+СВЦЭМ!$D$10+'СЕТ СН'!$F$6-'СЕТ СН'!$F$26</f>
        <v>967.58245740999996</v>
      </c>
      <c r="T66" s="36">
        <f>SUMIFS(СВЦЭМ!$D$33:$D$776,СВЦЭМ!$A$33:$A$776,$A66,СВЦЭМ!$B$33:$B$776,T$47)+'СЕТ СН'!$F$14+СВЦЭМ!$D$10+'СЕТ СН'!$F$6-'СЕТ СН'!$F$26</f>
        <v>963.76555580000013</v>
      </c>
      <c r="U66" s="36">
        <f>SUMIFS(СВЦЭМ!$D$33:$D$776,СВЦЭМ!$A$33:$A$776,$A66,СВЦЭМ!$B$33:$B$776,U$47)+'СЕТ СН'!$F$14+СВЦЭМ!$D$10+'СЕТ СН'!$F$6-'СЕТ СН'!$F$26</f>
        <v>958.22836940000002</v>
      </c>
      <c r="V66" s="36">
        <f>SUMIFS(СВЦЭМ!$D$33:$D$776,СВЦЭМ!$A$33:$A$776,$A66,СВЦЭМ!$B$33:$B$776,V$47)+'СЕТ СН'!$F$14+СВЦЭМ!$D$10+'СЕТ СН'!$F$6-'СЕТ СН'!$F$26</f>
        <v>959.47374201000002</v>
      </c>
      <c r="W66" s="36">
        <f>SUMIFS(СВЦЭМ!$D$33:$D$776,СВЦЭМ!$A$33:$A$776,$A66,СВЦЭМ!$B$33:$B$776,W$47)+'СЕТ СН'!$F$14+СВЦЭМ!$D$10+'СЕТ СН'!$F$6-'СЕТ СН'!$F$26</f>
        <v>973.90051972000015</v>
      </c>
      <c r="X66" s="36">
        <f>SUMIFS(СВЦЭМ!$D$33:$D$776,СВЦЭМ!$A$33:$A$776,$A66,СВЦЭМ!$B$33:$B$776,X$47)+'СЕТ СН'!$F$14+СВЦЭМ!$D$10+'СЕТ СН'!$F$6-'СЕТ СН'!$F$26</f>
        <v>989.98088785999994</v>
      </c>
      <c r="Y66" s="36">
        <f>SUMIFS(СВЦЭМ!$D$33:$D$776,СВЦЭМ!$A$33:$A$776,$A66,СВЦЭМ!$B$33:$B$776,Y$47)+'СЕТ СН'!$F$14+СВЦЭМ!$D$10+'СЕТ СН'!$F$6-'СЕТ СН'!$F$26</f>
        <v>999.84059810999997</v>
      </c>
    </row>
    <row r="67" spans="1:25" ht="15.75" x14ac:dyDescent="0.2">
      <c r="A67" s="35">
        <f t="shared" si="1"/>
        <v>44185</v>
      </c>
      <c r="B67" s="36">
        <f>SUMIFS(СВЦЭМ!$D$33:$D$776,СВЦЭМ!$A$33:$A$776,$A67,СВЦЭМ!$B$33:$B$776,B$47)+'СЕТ СН'!$F$14+СВЦЭМ!$D$10+'СЕТ СН'!$F$6-'СЕТ СН'!$F$26</f>
        <v>1061.9569485</v>
      </c>
      <c r="C67" s="36">
        <f>SUMIFS(СВЦЭМ!$D$33:$D$776,СВЦЭМ!$A$33:$A$776,$A67,СВЦЭМ!$B$33:$B$776,C$47)+'СЕТ СН'!$F$14+СВЦЭМ!$D$10+'СЕТ СН'!$F$6-'СЕТ СН'!$F$26</f>
        <v>1121.20489294</v>
      </c>
      <c r="D67" s="36">
        <f>SUMIFS(СВЦЭМ!$D$33:$D$776,СВЦЭМ!$A$33:$A$776,$A67,СВЦЭМ!$B$33:$B$776,D$47)+'СЕТ СН'!$F$14+СВЦЭМ!$D$10+'СЕТ СН'!$F$6-'СЕТ СН'!$F$26</f>
        <v>1132.46368745</v>
      </c>
      <c r="E67" s="36">
        <f>SUMIFS(СВЦЭМ!$D$33:$D$776,СВЦЭМ!$A$33:$A$776,$A67,СВЦЭМ!$B$33:$B$776,E$47)+'СЕТ СН'!$F$14+СВЦЭМ!$D$10+'СЕТ СН'!$F$6-'СЕТ СН'!$F$26</f>
        <v>1138.3419650000001</v>
      </c>
      <c r="F67" s="36">
        <f>SUMIFS(СВЦЭМ!$D$33:$D$776,СВЦЭМ!$A$33:$A$776,$A67,СВЦЭМ!$B$33:$B$776,F$47)+'СЕТ СН'!$F$14+СВЦЭМ!$D$10+'СЕТ СН'!$F$6-'СЕТ СН'!$F$26</f>
        <v>1136.4147188500001</v>
      </c>
      <c r="G67" s="36">
        <f>SUMIFS(СВЦЭМ!$D$33:$D$776,СВЦЭМ!$A$33:$A$776,$A67,СВЦЭМ!$B$33:$B$776,G$47)+'СЕТ СН'!$F$14+СВЦЭМ!$D$10+'СЕТ СН'!$F$6-'СЕТ СН'!$F$26</f>
        <v>1138.4501324400001</v>
      </c>
      <c r="H67" s="36">
        <f>SUMIFS(СВЦЭМ!$D$33:$D$776,СВЦЭМ!$A$33:$A$776,$A67,СВЦЭМ!$B$33:$B$776,H$47)+'СЕТ СН'!$F$14+СВЦЭМ!$D$10+'СЕТ СН'!$F$6-'СЕТ СН'!$F$26</f>
        <v>1130.6499040799999</v>
      </c>
      <c r="I67" s="36">
        <f>SUMIFS(СВЦЭМ!$D$33:$D$776,СВЦЭМ!$A$33:$A$776,$A67,СВЦЭМ!$B$33:$B$776,I$47)+'СЕТ СН'!$F$14+СВЦЭМ!$D$10+'СЕТ СН'!$F$6-'СЕТ СН'!$F$26</f>
        <v>1086.0501283999999</v>
      </c>
      <c r="J67" s="36">
        <f>SUMIFS(СВЦЭМ!$D$33:$D$776,СВЦЭМ!$A$33:$A$776,$A67,СВЦЭМ!$B$33:$B$776,J$47)+'СЕТ СН'!$F$14+СВЦЭМ!$D$10+'СЕТ СН'!$F$6-'СЕТ СН'!$F$26</f>
        <v>1019.82635295</v>
      </c>
      <c r="K67" s="36">
        <f>SUMIFS(СВЦЭМ!$D$33:$D$776,СВЦЭМ!$A$33:$A$776,$A67,СВЦЭМ!$B$33:$B$776,K$47)+'СЕТ СН'!$F$14+СВЦЭМ!$D$10+'СЕТ СН'!$F$6-'СЕТ СН'!$F$26</f>
        <v>980.43546850999996</v>
      </c>
      <c r="L67" s="36">
        <f>SUMIFS(СВЦЭМ!$D$33:$D$776,СВЦЭМ!$A$33:$A$776,$A67,СВЦЭМ!$B$33:$B$776,L$47)+'СЕТ СН'!$F$14+СВЦЭМ!$D$10+'СЕТ СН'!$F$6-'СЕТ СН'!$F$26</f>
        <v>973.45518215000016</v>
      </c>
      <c r="M67" s="36">
        <f>SUMIFS(СВЦЭМ!$D$33:$D$776,СВЦЭМ!$A$33:$A$776,$A67,СВЦЭМ!$B$33:$B$776,M$47)+'СЕТ СН'!$F$14+СВЦЭМ!$D$10+'СЕТ СН'!$F$6-'СЕТ СН'!$F$26</f>
        <v>971.31178646000012</v>
      </c>
      <c r="N67" s="36">
        <f>SUMIFS(СВЦЭМ!$D$33:$D$776,СВЦЭМ!$A$33:$A$776,$A67,СВЦЭМ!$B$33:$B$776,N$47)+'СЕТ СН'!$F$14+СВЦЭМ!$D$10+'СЕТ СН'!$F$6-'СЕТ СН'!$F$26</f>
        <v>979.91518786000006</v>
      </c>
      <c r="O67" s="36">
        <f>SUMIFS(СВЦЭМ!$D$33:$D$776,СВЦЭМ!$A$33:$A$776,$A67,СВЦЭМ!$B$33:$B$776,O$47)+'СЕТ СН'!$F$14+СВЦЭМ!$D$10+'СЕТ СН'!$F$6-'СЕТ СН'!$F$26</f>
        <v>1027.9969967900001</v>
      </c>
      <c r="P67" s="36">
        <f>SUMIFS(СВЦЭМ!$D$33:$D$776,СВЦЭМ!$A$33:$A$776,$A67,СВЦЭМ!$B$33:$B$776,P$47)+'СЕТ СН'!$F$14+СВЦЭМ!$D$10+'СЕТ СН'!$F$6-'СЕТ СН'!$F$26</f>
        <v>1043.46953768</v>
      </c>
      <c r="Q67" s="36">
        <f>SUMIFS(СВЦЭМ!$D$33:$D$776,СВЦЭМ!$A$33:$A$776,$A67,СВЦЭМ!$B$33:$B$776,Q$47)+'СЕТ СН'!$F$14+СВЦЭМ!$D$10+'СЕТ СН'!$F$6-'СЕТ СН'!$F$26</f>
        <v>1045.7358729100001</v>
      </c>
      <c r="R67" s="36">
        <f>SUMIFS(СВЦЭМ!$D$33:$D$776,СВЦЭМ!$A$33:$A$776,$A67,СВЦЭМ!$B$33:$B$776,R$47)+'СЕТ СН'!$F$14+СВЦЭМ!$D$10+'СЕТ СН'!$F$6-'СЕТ СН'!$F$26</f>
        <v>1002.0019308800001</v>
      </c>
      <c r="S67" s="36">
        <f>SUMIFS(СВЦЭМ!$D$33:$D$776,СВЦЭМ!$A$33:$A$776,$A67,СВЦЭМ!$B$33:$B$776,S$47)+'СЕТ СН'!$F$14+СВЦЭМ!$D$10+'СЕТ СН'!$F$6-'СЕТ СН'!$F$26</f>
        <v>971.85304120000001</v>
      </c>
      <c r="T67" s="36">
        <f>SUMIFS(СВЦЭМ!$D$33:$D$776,СВЦЭМ!$A$33:$A$776,$A67,СВЦЭМ!$B$33:$B$776,T$47)+'СЕТ СН'!$F$14+СВЦЭМ!$D$10+'СЕТ СН'!$F$6-'СЕТ СН'!$F$26</f>
        <v>978.04935593000005</v>
      </c>
      <c r="U67" s="36">
        <f>SUMIFS(СВЦЭМ!$D$33:$D$776,СВЦЭМ!$A$33:$A$776,$A67,СВЦЭМ!$B$33:$B$776,U$47)+'СЕТ СН'!$F$14+СВЦЭМ!$D$10+'СЕТ СН'!$F$6-'СЕТ СН'!$F$26</f>
        <v>979.68339775999993</v>
      </c>
      <c r="V67" s="36">
        <f>SUMIFS(СВЦЭМ!$D$33:$D$776,СВЦЭМ!$A$33:$A$776,$A67,СВЦЭМ!$B$33:$B$776,V$47)+'СЕТ СН'!$F$14+СВЦЭМ!$D$10+'СЕТ СН'!$F$6-'СЕТ СН'!$F$26</f>
        <v>982.8806639500001</v>
      </c>
      <c r="W67" s="36">
        <f>SUMIFS(СВЦЭМ!$D$33:$D$776,СВЦЭМ!$A$33:$A$776,$A67,СВЦЭМ!$B$33:$B$776,W$47)+'СЕТ СН'!$F$14+СВЦЭМ!$D$10+'СЕТ СН'!$F$6-'СЕТ СН'!$F$26</f>
        <v>996.29860174999999</v>
      </c>
      <c r="X67" s="36">
        <f>SUMIFS(СВЦЭМ!$D$33:$D$776,СВЦЭМ!$A$33:$A$776,$A67,СВЦЭМ!$B$33:$B$776,X$47)+'СЕТ СН'!$F$14+СВЦЭМ!$D$10+'СЕТ СН'!$F$6-'СЕТ СН'!$F$26</f>
        <v>1005.23581322</v>
      </c>
      <c r="Y67" s="36">
        <f>SUMIFS(СВЦЭМ!$D$33:$D$776,СВЦЭМ!$A$33:$A$776,$A67,СВЦЭМ!$B$33:$B$776,Y$47)+'СЕТ СН'!$F$14+СВЦЭМ!$D$10+'СЕТ СН'!$F$6-'СЕТ СН'!$F$26</f>
        <v>1023.6366553600001</v>
      </c>
    </row>
    <row r="68" spans="1:25" ht="15.75" x14ac:dyDescent="0.2">
      <c r="A68" s="35">
        <f t="shared" si="1"/>
        <v>44186</v>
      </c>
      <c r="B68" s="36">
        <f>SUMIFS(СВЦЭМ!$D$33:$D$776,СВЦЭМ!$A$33:$A$776,$A68,СВЦЭМ!$B$33:$B$776,B$47)+'СЕТ СН'!$F$14+СВЦЭМ!$D$10+'СЕТ СН'!$F$6-'СЕТ СН'!$F$26</f>
        <v>1046.1939475300001</v>
      </c>
      <c r="C68" s="36">
        <f>SUMIFS(СВЦЭМ!$D$33:$D$776,СВЦЭМ!$A$33:$A$776,$A68,СВЦЭМ!$B$33:$B$776,C$47)+'СЕТ СН'!$F$14+СВЦЭМ!$D$10+'СЕТ СН'!$F$6-'СЕТ СН'!$F$26</f>
        <v>1094.7066534099999</v>
      </c>
      <c r="D68" s="36">
        <f>SUMIFS(СВЦЭМ!$D$33:$D$776,СВЦЭМ!$A$33:$A$776,$A68,СВЦЭМ!$B$33:$B$776,D$47)+'СЕТ СН'!$F$14+СВЦЭМ!$D$10+'СЕТ СН'!$F$6-'СЕТ СН'!$F$26</f>
        <v>1095.7271044700001</v>
      </c>
      <c r="E68" s="36">
        <f>SUMIFS(СВЦЭМ!$D$33:$D$776,СВЦЭМ!$A$33:$A$776,$A68,СВЦЭМ!$B$33:$B$776,E$47)+'СЕТ СН'!$F$14+СВЦЭМ!$D$10+'СЕТ СН'!$F$6-'СЕТ СН'!$F$26</f>
        <v>1108.1310818299999</v>
      </c>
      <c r="F68" s="36">
        <f>SUMIFS(СВЦЭМ!$D$33:$D$776,СВЦЭМ!$A$33:$A$776,$A68,СВЦЭМ!$B$33:$B$776,F$47)+'СЕТ СН'!$F$14+СВЦЭМ!$D$10+'СЕТ СН'!$F$6-'СЕТ СН'!$F$26</f>
        <v>1106.7994945099999</v>
      </c>
      <c r="G68" s="36">
        <f>SUMIFS(СВЦЭМ!$D$33:$D$776,СВЦЭМ!$A$33:$A$776,$A68,СВЦЭМ!$B$33:$B$776,G$47)+'СЕТ СН'!$F$14+СВЦЭМ!$D$10+'СЕТ СН'!$F$6-'СЕТ СН'!$F$26</f>
        <v>1112.9266809800001</v>
      </c>
      <c r="H68" s="36">
        <f>SUMIFS(СВЦЭМ!$D$33:$D$776,СВЦЭМ!$A$33:$A$776,$A68,СВЦЭМ!$B$33:$B$776,H$47)+'СЕТ СН'!$F$14+СВЦЭМ!$D$10+'СЕТ СН'!$F$6-'СЕТ СН'!$F$26</f>
        <v>1098.58735346</v>
      </c>
      <c r="I68" s="36">
        <f>SUMIFS(СВЦЭМ!$D$33:$D$776,СВЦЭМ!$A$33:$A$776,$A68,СВЦЭМ!$B$33:$B$776,I$47)+'СЕТ СН'!$F$14+СВЦЭМ!$D$10+'СЕТ СН'!$F$6-'СЕТ СН'!$F$26</f>
        <v>1040.1055493000001</v>
      </c>
      <c r="J68" s="36">
        <f>SUMIFS(СВЦЭМ!$D$33:$D$776,СВЦЭМ!$A$33:$A$776,$A68,СВЦЭМ!$B$33:$B$776,J$47)+'СЕТ СН'!$F$14+СВЦЭМ!$D$10+'СЕТ СН'!$F$6-'СЕТ СН'!$F$26</f>
        <v>995.50449100000014</v>
      </c>
      <c r="K68" s="36">
        <f>SUMIFS(СВЦЭМ!$D$33:$D$776,СВЦЭМ!$A$33:$A$776,$A68,СВЦЭМ!$B$33:$B$776,K$47)+'СЕТ СН'!$F$14+СВЦЭМ!$D$10+'СЕТ СН'!$F$6-'СЕТ СН'!$F$26</f>
        <v>1044.6110727600001</v>
      </c>
      <c r="L68" s="36">
        <f>SUMIFS(СВЦЭМ!$D$33:$D$776,СВЦЭМ!$A$33:$A$776,$A68,СВЦЭМ!$B$33:$B$776,L$47)+'СЕТ СН'!$F$14+СВЦЭМ!$D$10+'СЕТ СН'!$F$6-'СЕТ СН'!$F$26</f>
        <v>1046.93497112</v>
      </c>
      <c r="M68" s="36">
        <f>SUMIFS(СВЦЭМ!$D$33:$D$776,СВЦЭМ!$A$33:$A$776,$A68,СВЦЭМ!$B$33:$B$776,M$47)+'СЕТ СН'!$F$14+СВЦЭМ!$D$10+'СЕТ СН'!$F$6-'СЕТ СН'!$F$26</f>
        <v>1041.98060854</v>
      </c>
      <c r="N68" s="36">
        <f>SUMIFS(СВЦЭМ!$D$33:$D$776,СВЦЭМ!$A$33:$A$776,$A68,СВЦЭМ!$B$33:$B$776,N$47)+'СЕТ СН'!$F$14+СВЦЭМ!$D$10+'СЕТ СН'!$F$6-'СЕТ СН'!$F$26</f>
        <v>1037.88883216</v>
      </c>
      <c r="O68" s="36">
        <f>SUMIFS(СВЦЭМ!$D$33:$D$776,СВЦЭМ!$A$33:$A$776,$A68,СВЦЭМ!$B$33:$B$776,O$47)+'СЕТ СН'!$F$14+СВЦЭМ!$D$10+'СЕТ СН'!$F$6-'СЕТ СН'!$F$26</f>
        <v>1035.9492401300001</v>
      </c>
      <c r="P68" s="36">
        <f>SUMIFS(СВЦЭМ!$D$33:$D$776,СВЦЭМ!$A$33:$A$776,$A68,СВЦЭМ!$B$33:$B$776,P$47)+'СЕТ СН'!$F$14+СВЦЭМ!$D$10+'СЕТ СН'!$F$6-'СЕТ СН'!$F$26</f>
        <v>1034.6513495700001</v>
      </c>
      <c r="Q68" s="36">
        <f>SUMIFS(СВЦЭМ!$D$33:$D$776,СВЦЭМ!$A$33:$A$776,$A68,СВЦЭМ!$B$33:$B$776,Q$47)+'СЕТ СН'!$F$14+СВЦЭМ!$D$10+'СЕТ СН'!$F$6-'СЕТ СН'!$F$26</f>
        <v>1036.19308742</v>
      </c>
      <c r="R68" s="36">
        <f>SUMIFS(СВЦЭМ!$D$33:$D$776,СВЦЭМ!$A$33:$A$776,$A68,СВЦЭМ!$B$33:$B$776,R$47)+'СЕТ СН'!$F$14+СВЦЭМ!$D$10+'СЕТ СН'!$F$6-'СЕТ СН'!$F$26</f>
        <v>1027.25165681</v>
      </c>
      <c r="S68" s="36">
        <f>SUMIFS(СВЦЭМ!$D$33:$D$776,СВЦЭМ!$A$33:$A$776,$A68,СВЦЭМ!$B$33:$B$776,S$47)+'СЕТ СН'!$F$14+СВЦЭМ!$D$10+'СЕТ СН'!$F$6-'СЕТ СН'!$F$26</f>
        <v>1040.8833780500001</v>
      </c>
      <c r="T68" s="36">
        <f>SUMIFS(СВЦЭМ!$D$33:$D$776,СВЦЭМ!$A$33:$A$776,$A68,СВЦЭМ!$B$33:$B$776,T$47)+'СЕТ СН'!$F$14+СВЦЭМ!$D$10+'СЕТ СН'!$F$6-'СЕТ СН'!$F$26</f>
        <v>1006.72136643</v>
      </c>
      <c r="U68" s="36">
        <f>SUMIFS(СВЦЭМ!$D$33:$D$776,СВЦЭМ!$A$33:$A$776,$A68,СВЦЭМ!$B$33:$B$776,U$47)+'СЕТ СН'!$F$14+СВЦЭМ!$D$10+'СЕТ СН'!$F$6-'СЕТ СН'!$F$26</f>
        <v>966.22374058000014</v>
      </c>
      <c r="V68" s="36">
        <f>SUMIFS(СВЦЭМ!$D$33:$D$776,СВЦЭМ!$A$33:$A$776,$A68,СВЦЭМ!$B$33:$B$776,V$47)+'СЕТ СН'!$F$14+СВЦЭМ!$D$10+'СЕТ СН'!$F$6-'СЕТ СН'!$F$26</f>
        <v>966.50850360999993</v>
      </c>
      <c r="W68" s="36">
        <f>SUMIFS(СВЦЭМ!$D$33:$D$776,СВЦЭМ!$A$33:$A$776,$A68,СВЦЭМ!$B$33:$B$776,W$47)+'СЕТ СН'!$F$14+СВЦЭМ!$D$10+'СЕТ СН'!$F$6-'СЕТ СН'!$F$26</f>
        <v>972.76972337000007</v>
      </c>
      <c r="X68" s="36">
        <f>SUMIFS(СВЦЭМ!$D$33:$D$776,СВЦЭМ!$A$33:$A$776,$A68,СВЦЭМ!$B$33:$B$776,X$47)+'СЕТ СН'!$F$14+СВЦЭМ!$D$10+'СЕТ СН'!$F$6-'СЕТ СН'!$F$26</f>
        <v>981.42422013000009</v>
      </c>
      <c r="Y68" s="36">
        <f>SUMIFS(СВЦЭМ!$D$33:$D$776,СВЦЭМ!$A$33:$A$776,$A68,СВЦЭМ!$B$33:$B$776,Y$47)+'СЕТ СН'!$F$14+СВЦЭМ!$D$10+'СЕТ СН'!$F$6-'СЕТ СН'!$F$26</f>
        <v>1011.72503353</v>
      </c>
    </row>
    <row r="69" spans="1:25" ht="15.75" x14ac:dyDescent="0.2">
      <c r="A69" s="35">
        <f t="shared" si="1"/>
        <v>44187</v>
      </c>
      <c r="B69" s="36">
        <f>SUMIFS(СВЦЭМ!$D$33:$D$776,СВЦЭМ!$A$33:$A$776,$A69,СВЦЭМ!$B$33:$B$776,B$47)+'СЕТ СН'!$F$14+СВЦЭМ!$D$10+'СЕТ СН'!$F$6-'СЕТ СН'!$F$26</f>
        <v>1072.7667124700001</v>
      </c>
      <c r="C69" s="36">
        <f>SUMIFS(СВЦЭМ!$D$33:$D$776,СВЦЭМ!$A$33:$A$776,$A69,СВЦЭМ!$B$33:$B$776,C$47)+'СЕТ СН'!$F$14+СВЦЭМ!$D$10+'СЕТ СН'!$F$6-'СЕТ СН'!$F$26</f>
        <v>1129.51017004</v>
      </c>
      <c r="D69" s="36">
        <f>SUMIFS(СВЦЭМ!$D$33:$D$776,СВЦЭМ!$A$33:$A$776,$A69,СВЦЭМ!$B$33:$B$776,D$47)+'СЕТ СН'!$F$14+СВЦЭМ!$D$10+'СЕТ СН'!$F$6-'СЕТ СН'!$F$26</f>
        <v>1146.0763087600001</v>
      </c>
      <c r="E69" s="36">
        <f>SUMIFS(СВЦЭМ!$D$33:$D$776,СВЦЭМ!$A$33:$A$776,$A69,СВЦЭМ!$B$33:$B$776,E$47)+'СЕТ СН'!$F$14+СВЦЭМ!$D$10+'СЕТ СН'!$F$6-'СЕТ СН'!$F$26</f>
        <v>1153.4797871400001</v>
      </c>
      <c r="F69" s="36">
        <f>SUMIFS(СВЦЭМ!$D$33:$D$776,СВЦЭМ!$A$33:$A$776,$A69,СВЦЭМ!$B$33:$B$776,F$47)+'СЕТ СН'!$F$14+СВЦЭМ!$D$10+'СЕТ СН'!$F$6-'СЕТ СН'!$F$26</f>
        <v>1151.43784476</v>
      </c>
      <c r="G69" s="36">
        <f>SUMIFS(СВЦЭМ!$D$33:$D$776,СВЦЭМ!$A$33:$A$776,$A69,СВЦЭМ!$B$33:$B$776,G$47)+'СЕТ СН'!$F$14+СВЦЭМ!$D$10+'СЕТ СН'!$F$6-'СЕТ СН'!$F$26</f>
        <v>1135.8678196599999</v>
      </c>
      <c r="H69" s="36">
        <f>SUMIFS(СВЦЭМ!$D$33:$D$776,СВЦЭМ!$A$33:$A$776,$A69,СВЦЭМ!$B$33:$B$776,H$47)+'СЕТ СН'!$F$14+СВЦЭМ!$D$10+'СЕТ СН'!$F$6-'СЕТ СН'!$F$26</f>
        <v>1101.6380513399999</v>
      </c>
      <c r="I69" s="36">
        <f>SUMIFS(СВЦЭМ!$D$33:$D$776,СВЦЭМ!$A$33:$A$776,$A69,СВЦЭМ!$B$33:$B$776,I$47)+'СЕТ СН'!$F$14+СВЦЭМ!$D$10+'СЕТ СН'!$F$6-'СЕТ СН'!$F$26</f>
        <v>1027.55058932</v>
      </c>
      <c r="J69" s="36">
        <f>SUMIFS(СВЦЭМ!$D$33:$D$776,СВЦЭМ!$A$33:$A$776,$A69,СВЦЭМ!$B$33:$B$776,J$47)+'СЕТ СН'!$F$14+СВЦЭМ!$D$10+'СЕТ СН'!$F$6-'СЕТ СН'!$F$26</f>
        <v>967.3888059200001</v>
      </c>
      <c r="K69" s="36">
        <f>SUMIFS(СВЦЭМ!$D$33:$D$776,СВЦЭМ!$A$33:$A$776,$A69,СВЦЭМ!$B$33:$B$776,K$47)+'СЕТ СН'!$F$14+СВЦЭМ!$D$10+'СЕТ СН'!$F$6-'СЕТ СН'!$F$26</f>
        <v>1031.4394709600001</v>
      </c>
      <c r="L69" s="36">
        <f>SUMIFS(СВЦЭМ!$D$33:$D$776,СВЦЭМ!$A$33:$A$776,$A69,СВЦЭМ!$B$33:$B$776,L$47)+'СЕТ СН'!$F$14+СВЦЭМ!$D$10+'СЕТ СН'!$F$6-'СЕТ СН'!$F$26</f>
        <v>1036.6820087799999</v>
      </c>
      <c r="M69" s="36">
        <f>SUMIFS(СВЦЭМ!$D$33:$D$776,СВЦЭМ!$A$33:$A$776,$A69,СВЦЭМ!$B$33:$B$776,M$47)+'СЕТ СН'!$F$14+СВЦЭМ!$D$10+'СЕТ СН'!$F$6-'СЕТ СН'!$F$26</f>
        <v>1028.48529566</v>
      </c>
      <c r="N69" s="36">
        <f>SUMIFS(СВЦЭМ!$D$33:$D$776,СВЦЭМ!$A$33:$A$776,$A69,СВЦЭМ!$B$33:$B$776,N$47)+'СЕТ СН'!$F$14+СВЦЭМ!$D$10+'СЕТ СН'!$F$6-'СЕТ СН'!$F$26</f>
        <v>1022.06211859</v>
      </c>
      <c r="O69" s="36">
        <f>SUMIFS(СВЦЭМ!$D$33:$D$776,СВЦЭМ!$A$33:$A$776,$A69,СВЦЭМ!$B$33:$B$776,O$47)+'СЕТ СН'!$F$14+СВЦЭМ!$D$10+'СЕТ СН'!$F$6-'СЕТ СН'!$F$26</f>
        <v>1020.2546306900001</v>
      </c>
      <c r="P69" s="36">
        <f>SUMIFS(СВЦЭМ!$D$33:$D$776,СВЦЭМ!$A$33:$A$776,$A69,СВЦЭМ!$B$33:$B$776,P$47)+'СЕТ СН'!$F$14+СВЦЭМ!$D$10+'СЕТ СН'!$F$6-'СЕТ СН'!$F$26</f>
        <v>1026.56691067</v>
      </c>
      <c r="Q69" s="36">
        <f>SUMIFS(СВЦЭМ!$D$33:$D$776,СВЦЭМ!$A$33:$A$776,$A69,СВЦЭМ!$B$33:$B$776,Q$47)+'СЕТ СН'!$F$14+СВЦЭМ!$D$10+'СЕТ СН'!$F$6-'СЕТ СН'!$F$26</f>
        <v>1027.9334267199999</v>
      </c>
      <c r="R69" s="36">
        <f>SUMIFS(СВЦЭМ!$D$33:$D$776,СВЦЭМ!$A$33:$A$776,$A69,СВЦЭМ!$B$33:$B$776,R$47)+'СЕТ СН'!$F$14+СВЦЭМ!$D$10+'СЕТ СН'!$F$6-'СЕТ СН'!$F$26</f>
        <v>1010.8380628100001</v>
      </c>
      <c r="S69" s="36">
        <f>SUMIFS(СВЦЭМ!$D$33:$D$776,СВЦЭМ!$A$33:$A$776,$A69,СВЦЭМ!$B$33:$B$776,S$47)+'СЕТ СН'!$F$14+СВЦЭМ!$D$10+'СЕТ СН'!$F$6-'СЕТ СН'!$F$26</f>
        <v>1026.2260346</v>
      </c>
      <c r="T69" s="36">
        <f>SUMIFS(СВЦЭМ!$D$33:$D$776,СВЦЭМ!$A$33:$A$776,$A69,СВЦЭМ!$B$33:$B$776,T$47)+'СЕТ СН'!$F$14+СВЦЭМ!$D$10+'СЕТ СН'!$F$6-'СЕТ СН'!$F$26</f>
        <v>997.58101927000007</v>
      </c>
      <c r="U69" s="36">
        <f>SUMIFS(СВЦЭМ!$D$33:$D$776,СВЦЭМ!$A$33:$A$776,$A69,СВЦЭМ!$B$33:$B$776,U$47)+'СЕТ СН'!$F$14+СВЦЭМ!$D$10+'СЕТ СН'!$F$6-'СЕТ СН'!$F$26</f>
        <v>945.58118495000008</v>
      </c>
      <c r="V69" s="36">
        <f>SUMIFS(СВЦЭМ!$D$33:$D$776,СВЦЭМ!$A$33:$A$776,$A69,СВЦЭМ!$B$33:$B$776,V$47)+'СЕТ СН'!$F$14+СВЦЭМ!$D$10+'СЕТ СН'!$F$6-'СЕТ СН'!$F$26</f>
        <v>946.48503959999994</v>
      </c>
      <c r="W69" s="36">
        <f>SUMIFS(СВЦЭМ!$D$33:$D$776,СВЦЭМ!$A$33:$A$776,$A69,СВЦЭМ!$B$33:$B$776,W$47)+'СЕТ СН'!$F$14+СВЦЭМ!$D$10+'СЕТ СН'!$F$6-'СЕТ СН'!$F$26</f>
        <v>955.82356606999997</v>
      </c>
      <c r="X69" s="36">
        <f>SUMIFS(СВЦЭМ!$D$33:$D$776,СВЦЭМ!$A$33:$A$776,$A69,СВЦЭМ!$B$33:$B$776,X$47)+'СЕТ СН'!$F$14+СВЦЭМ!$D$10+'СЕТ СН'!$F$6-'СЕТ СН'!$F$26</f>
        <v>962.79634359000011</v>
      </c>
      <c r="Y69" s="36">
        <f>SUMIFS(СВЦЭМ!$D$33:$D$776,СВЦЭМ!$A$33:$A$776,$A69,СВЦЭМ!$B$33:$B$776,Y$47)+'СЕТ СН'!$F$14+СВЦЭМ!$D$10+'СЕТ СН'!$F$6-'СЕТ СН'!$F$26</f>
        <v>983.68253881999999</v>
      </c>
    </row>
    <row r="70" spans="1:25" ht="15.75" x14ac:dyDescent="0.2">
      <c r="A70" s="35">
        <f t="shared" si="1"/>
        <v>44188</v>
      </c>
      <c r="B70" s="36">
        <f>SUMIFS(СВЦЭМ!$D$33:$D$776,СВЦЭМ!$A$33:$A$776,$A70,СВЦЭМ!$B$33:$B$776,B$47)+'СЕТ СН'!$F$14+СВЦЭМ!$D$10+'СЕТ СН'!$F$6-'СЕТ СН'!$F$26</f>
        <v>1066.83878837</v>
      </c>
      <c r="C70" s="36">
        <f>SUMIFS(СВЦЭМ!$D$33:$D$776,СВЦЭМ!$A$33:$A$776,$A70,СВЦЭМ!$B$33:$B$776,C$47)+'СЕТ СН'!$F$14+СВЦЭМ!$D$10+'СЕТ СН'!$F$6-'СЕТ СН'!$F$26</f>
        <v>1105.3834496300001</v>
      </c>
      <c r="D70" s="36">
        <f>SUMIFS(СВЦЭМ!$D$33:$D$776,СВЦЭМ!$A$33:$A$776,$A70,СВЦЭМ!$B$33:$B$776,D$47)+'СЕТ СН'!$F$14+СВЦЭМ!$D$10+'СЕТ СН'!$F$6-'СЕТ СН'!$F$26</f>
        <v>1118.49899056</v>
      </c>
      <c r="E70" s="36">
        <f>SUMIFS(СВЦЭМ!$D$33:$D$776,СВЦЭМ!$A$33:$A$776,$A70,СВЦЭМ!$B$33:$B$776,E$47)+'СЕТ СН'!$F$14+СВЦЭМ!$D$10+'СЕТ СН'!$F$6-'СЕТ СН'!$F$26</f>
        <v>1129.30610581</v>
      </c>
      <c r="F70" s="36">
        <f>SUMIFS(СВЦЭМ!$D$33:$D$776,СВЦЭМ!$A$33:$A$776,$A70,СВЦЭМ!$B$33:$B$776,F$47)+'СЕТ СН'!$F$14+СВЦЭМ!$D$10+'СЕТ СН'!$F$6-'СЕТ СН'!$F$26</f>
        <v>1130.9510824500001</v>
      </c>
      <c r="G70" s="36">
        <f>SUMIFS(СВЦЭМ!$D$33:$D$776,СВЦЭМ!$A$33:$A$776,$A70,СВЦЭМ!$B$33:$B$776,G$47)+'СЕТ СН'!$F$14+СВЦЭМ!$D$10+'СЕТ СН'!$F$6-'СЕТ СН'!$F$26</f>
        <v>1124.7404589600001</v>
      </c>
      <c r="H70" s="36">
        <f>SUMIFS(СВЦЭМ!$D$33:$D$776,СВЦЭМ!$A$33:$A$776,$A70,СВЦЭМ!$B$33:$B$776,H$47)+'СЕТ СН'!$F$14+СВЦЭМ!$D$10+'СЕТ СН'!$F$6-'СЕТ СН'!$F$26</f>
        <v>1094.1968525699999</v>
      </c>
      <c r="I70" s="36">
        <f>SUMIFS(СВЦЭМ!$D$33:$D$776,СВЦЭМ!$A$33:$A$776,$A70,СВЦЭМ!$B$33:$B$776,I$47)+'СЕТ СН'!$F$14+СВЦЭМ!$D$10+'СЕТ СН'!$F$6-'СЕТ СН'!$F$26</f>
        <v>1036.65683786</v>
      </c>
      <c r="J70" s="36">
        <f>SUMIFS(СВЦЭМ!$D$33:$D$776,СВЦЭМ!$A$33:$A$776,$A70,СВЦЭМ!$B$33:$B$776,J$47)+'СЕТ СН'!$F$14+СВЦЭМ!$D$10+'СЕТ СН'!$F$6-'СЕТ СН'!$F$26</f>
        <v>999.50882017000004</v>
      </c>
      <c r="K70" s="36">
        <f>SUMIFS(СВЦЭМ!$D$33:$D$776,СВЦЭМ!$A$33:$A$776,$A70,СВЦЭМ!$B$33:$B$776,K$47)+'СЕТ СН'!$F$14+СВЦЭМ!$D$10+'СЕТ СН'!$F$6-'СЕТ СН'!$F$26</f>
        <v>992.35178996000013</v>
      </c>
      <c r="L70" s="36">
        <f>SUMIFS(СВЦЭМ!$D$33:$D$776,СВЦЭМ!$A$33:$A$776,$A70,СВЦЭМ!$B$33:$B$776,L$47)+'СЕТ СН'!$F$14+СВЦЭМ!$D$10+'СЕТ СН'!$F$6-'СЕТ СН'!$F$26</f>
        <v>996.29134146000001</v>
      </c>
      <c r="M70" s="36">
        <f>SUMIFS(СВЦЭМ!$D$33:$D$776,СВЦЭМ!$A$33:$A$776,$A70,СВЦЭМ!$B$33:$B$776,M$47)+'СЕТ СН'!$F$14+СВЦЭМ!$D$10+'СЕТ СН'!$F$6-'СЕТ СН'!$F$26</f>
        <v>995.84085385000003</v>
      </c>
      <c r="N70" s="36">
        <f>SUMIFS(СВЦЭМ!$D$33:$D$776,СВЦЭМ!$A$33:$A$776,$A70,СВЦЭМ!$B$33:$B$776,N$47)+'СЕТ СН'!$F$14+СВЦЭМ!$D$10+'СЕТ СН'!$F$6-'СЕТ СН'!$F$26</f>
        <v>993.8562952100001</v>
      </c>
      <c r="O70" s="36">
        <f>SUMIFS(СВЦЭМ!$D$33:$D$776,СВЦЭМ!$A$33:$A$776,$A70,СВЦЭМ!$B$33:$B$776,O$47)+'СЕТ СН'!$F$14+СВЦЭМ!$D$10+'СЕТ СН'!$F$6-'СЕТ СН'!$F$26</f>
        <v>1039.9267495700001</v>
      </c>
      <c r="P70" s="36">
        <f>SUMIFS(СВЦЭМ!$D$33:$D$776,СВЦЭМ!$A$33:$A$776,$A70,СВЦЭМ!$B$33:$B$776,P$47)+'СЕТ СН'!$F$14+СВЦЭМ!$D$10+'СЕТ СН'!$F$6-'СЕТ СН'!$F$26</f>
        <v>1054.0692436700001</v>
      </c>
      <c r="Q70" s="36">
        <f>SUMIFS(СВЦЭМ!$D$33:$D$776,СВЦЭМ!$A$33:$A$776,$A70,СВЦЭМ!$B$33:$B$776,Q$47)+'СЕТ СН'!$F$14+СВЦЭМ!$D$10+'СЕТ СН'!$F$6-'СЕТ СН'!$F$26</f>
        <v>1056.6675179900001</v>
      </c>
      <c r="R70" s="36">
        <f>SUMIFS(СВЦЭМ!$D$33:$D$776,СВЦЭМ!$A$33:$A$776,$A70,СВЦЭМ!$B$33:$B$776,R$47)+'СЕТ СН'!$F$14+СВЦЭМ!$D$10+'СЕТ СН'!$F$6-'СЕТ СН'!$F$26</f>
        <v>1016.48301683</v>
      </c>
      <c r="S70" s="36">
        <f>SUMIFS(СВЦЭМ!$D$33:$D$776,СВЦЭМ!$A$33:$A$776,$A70,СВЦЭМ!$B$33:$B$776,S$47)+'СЕТ СН'!$F$14+СВЦЭМ!$D$10+'СЕТ СН'!$F$6-'СЕТ СН'!$F$26</f>
        <v>992.77476449000005</v>
      </c>
      <c r="T70" s="36">
        <f>SUMIFS(СВЦЭМ!$D$33:$D$776,СВЦЭМ!$A$33:$A$776,$A70,СВЦЭМ!$B$33:$B$776,T$47)+'СЕТ СН'!$F$14+СВЦЭМ!$D$10+'СЕТ СН'!$F$6-'СЕТ СН'!$F$26</f>
        <v>993.50815003000002</v>
      </c>
      <c r="U70" s="36">
        <f>SUMIFS(СВЦЭМ!$D$33:$D$776,СВЦЭМ!$A$33:$A$776,$A70,СВЦЭМ!$B$33:$B$776,U$47)+'СЕТ СН'!$F$14+СВЦЭМ!$D$10+'СЕТ СН'!$F$6-'СЕТ СН'!$F$26</f>
        <v>991.64747174000013</v>
      </c>
      <c r="V70" s="36">
        <f>SUMIFS(СВЦЭМ!$D$33:$D$776,СВЦЭМ!$A$33:$A$776,$A70,СВЦЭМ!$B$33:$B$776,V$47)+'СЕТ СН'!$F$14+СВЦЭМ!$D$10+'СЕТ СН'!$F$6-'СЕТ СН'!$F$26</f>
        <v>994.74264343999994</v>
      </c>
      <c r="W70" s="36">
        <f>SUMIFS(СВЦЭМ!$D$33:$D$776,СВЦЭМ!$A$33:$A$776,$A70,СВЦЭМ!$B$33:$B$776,W$47)+'СЕТ СН'!$F$14+СВЦЭМ!$D$10+'СЕТ СН'!$F$6-'СЕТ СН'!$F$26</f>
        <v>996.00994876999994</v>
      </c>
      <c r="X70" s="36">
        <f>SUMIFS(СВЦЭМ!$D$33:$D$776,СВЦЭМ!$A$33:$A$776,$A70,СВЦЭМ!$B$33:$B$776,X$47)+'СЕТ СН'!$F$14+СВЦЭМ!$D$10+'СЕТ СН'!$F$6-'СЕТ СН'!$F$26</f>
        <v>1005.05423387</v>
      </c>
      <c r="Y70" s="36">
        <f>SUMIFS(СВЦЭМ!$D$33:$D$776,СВЦЭМ!$A$33:$A$776,$A70,СВЦЭМ!$B$33:$B$776,Y$47)+'СЕТ СН'!$F$14+СВЦЭМ!$D$10+'СЕТ СН'!$F$6-'СЕТ СН'!$F$26</f>
        <v>1025.12400856</v>
      </c>
    </row>
    <row r="71" spans="1:25" ht="15.75" x14ac:dyDescent="0.2">
      <c r="A71" s="35">
        <f t="shared" si="1"/>
        <v>44189</v>
      </c>
      <c r="B71" s="36">
        <f>SUMIFS(СВЦЭМ!$D$33:$D$776,СВЦЭМ!$A$33:$A$776,$A71,СВЦЭМ!$B$33:$B$776,B$47)+'СЕТ СН'!$F$14+СВЦЭМ!$D$10+'СЕТ СН'!$F$6-'СЕТ СН'!$F$26</f>
        <v>1065.26032706</v>
      </c>
      <c r="C71" s="36">
        <f>SUMIFS(СВЦЭМ!$D$33:$D$776,СВЦЭМ!$A$33:$A$776,$A71,СВЦЭМ!$B$33:$B$776,C$47)+'СЕТ СН'!$F$14+СВЦЭМ!$D$10+'СЕТ СН'!$F$6-'СЕТ СН'!$F$26</f>
        <v>1120.5668825499999</v>
      </c>
      <c r="D71" s="36">
        <f>SUMIFS(СВЦЭМ!$D$33:$D$776,СВЦЭМ!$A$33:$A$776,$A71,СВЦЭМ!$B$33:$B$776,D$47)+'СЕТ СН'!$F$14+СВЦЭМ!$D$10+'СЕТ СН'!$F$6-'СЕТ СН'!$F$26</f>
        <v>1129.7231223700001</v>
      </c>
      <c r="E71" s="36">
        <f>SUMIFS(СВЦЭМ!$D$33:$D$776,СВЦЭМ!$A$33:$A$776,$A71,СВЦЭМ!$B$33:$B$776,E$47)+'СЕТ СН'!$F$14+СВЦЭМ!$D$10+'СЕТ СН'!$F$6-'СЕТ СН'!$F$26</f>
        <v>1132.5785271100001</v>
      </c>
      <c r="F71" s="36">
        <f>SUMIFS(СВЦЭМ!$D$33:$D$776,СВЦЭМ!$A$33:$A$776,$A71,СВЦЭМ!$B$33:$B$776,F$47)+'СЕТ СН'!$F$14+СВЦЭМ!$D$10+'СЕТ СН'!$F$6-'СЕТ СН'!$F$26</f>
        <v>1128.7673709599999</v>
      </c>
      <c r="G71" s="36">
        <f>SUMIFS(СВЦЭМ!$D$33:$D$776,СВЦЭМ!$A$33:$A$776,$A71,СВЦЭМ!$B$33:$B$776,G$47)+'СЕТ СН'!$F$14+СВЦЭМ!$D$10+'СЕТ СН'!$F$6-'СЕТ СН'!$F$26</f>
        <v>1113.4544884900001</v>
      </c>
      <c r="H71" s="36">
        <f>SUMIFS(СВЦЭМ!$D$33:$D$776,СВЦЭМ!$A$33:$A$776,$A71,СВЦЭМ!$B$33:$B$776,H$47)+'СЕТ СН'!$F$14+СВЦЭМ!$D$10+'СЕТ СН'!$F$6-'СЕТ СН'!$F$26</f>
        <v>1076.54755501</v>
      </c>
      <c r="I71" s="36">
        <f>SUMIFS(СВЦЭМ!$D$33:$D$776,СВЦЭМ!$A$33:$A$776,$A71,СВЦЭМ!$B$33:$B$776,I$47)+'СЕТ СН'!$F$14+СВЦЭМ!$D$10+'СЕТ СН'!$F$6-'СЕТ СН'!$F$26</f>
        <v>1032.3625016800002</v>
      </c>
      <c r="J71" s="36">
        <f>SUMIFS(СВЦЭМ!$D$33:$D$776,СВЦЭМ!$A$33:$A$776,$A71,СВЦЭМ!$B$33:$B$776,J$47)+'СЕТ СН'!$F$14+СВЦЭМ!$D$10+'СЕТ СН'!$F$6-'СЕТ СН'!$F$26</f>
        <v>998.95501949999993</v>
      </c>
      <c r="K71" s="36">
        <f>SUMIFS(СВЦЭМ!$D$33:$D$776,СВЦЭМ!$A$33:$A$776,$A71,СВЦЭМ!$B$33:$B$776,K$47)+'СЕТ СН'!$F$14+СВЦЭМ!$D$10+'СЕТ СН'!$F$6-'СЕТ СН'!$F$26</f>
        <v>1004.9870706199999</v>
      </c>
      <c r="L71" s="36">
        <f>SUMIFS(СВЦЭМ!$D$33:$D$776,СВЦЭМ!$A$33:$A$776,$A71,СВЦЭМ!$B$33:$B$776,L$47)+'СЕТ СН'!$F$14+СВЦЭМ!$D$10+'СЕТ СН'!$F$6-'СЕТ СН'!$F$26</f>
        <v>1004.47512074</v>
      </c>
      <c r="M71" s="36">
        <f>SUMIFS(СВЦЭМ!$D$33:$D$776,СВЦЭМ!$A$33:$A$776,$A71,СВЦЭМ!$B$33:$B$776,M$47)+'СЕТ СН'!$F$14+СВЦЭМ!$D$10+'СЕТ СН'!$F$6-'СЕТ СН'!$F$26</f>
        <v>1005.13378175</v>
      </c>
      <c r="N71" s="36">
        <f>SUMIFS(СВЦЭМ!$D$33:$D$776,СВЦЭМ!$A$33:$A$776,$A71,СВЦЭМ!$B$33:$B$776,N$47)+'СЕТ СН'!$F$14+СВЦЭМ!$D$10+'СЕТ СН'!$F$6-'СЕТ СН'!$F$26</f>
        <v>1003.7562368400002</v>
      </c>
      <c r="O71" s="36">
        <f>SUMIFS(СВЦЭМ!$D$33:$D$776,СВЦЭМ!$A$33:$A$776,$A71,СВЦЭМ!$B$33:$B$776,O$47)+'СЕТ СН'!$F$14+СВЦЭМ!$D$10+'СЕТ СН'!$F$6-'СЕТ СН'!$F$26</f>
        <v>1040.8570902900001</v>
      </c>
      <c r="P71" s="36">
        <f>SUMIFS(СВЦЭМ!$D$33:$D$776,СВЦЭМ!$A$33:$A$776,$A71,СВЦЭМ!$B$33:$B$776,P$47)+'СЕТ СН'!$F$14+СВЦЭМ!$D$10+'СЕТ СН'!$F$6-'СЕТ СН'!$F$26</f>
        <v>1055.8492070700001</v>
      </c>
      <c r="Q71" s="36">
        <f>SUMIFS(СВЦЭМ!$D$33:$D$776,СВЦЭМ!$A$33:$A$776,$A71,СВЦЭМ!$B$33:$B$776,Q$47)+'СЕТ СН'!$F$14+СВЦЭМ!$D$10+'СЕТ СН'!$F$6-'СЕТ СН'!$F$26</f>
        <v>1056.37908294</v>
      </c>
      <c r="R71" s="36">
        <f>SUMIFS(СВЦЭМ!$D$33:$D$776,СВЦЭМ!$A$33:$A$776,$A71,СВЦЭМ!$B$33:$B$776,R$47)+'СЕТ СН'!$F$14+СВЦЭМ!$D$10+'СЕТ СН'!$F$6-'СЕТ СН'!$F$26</f>
        <v>1014.28552745</v>
      </c>
      <c r="S71" s="36">
        <f>SUMIFS(СВЦЭМ!$D$33:$D$776,СВЦЭМ!$A$33:$A$776,$A71,СВЦЭМ!$B$33:$B$776,S$47)+'СЕТ СН'!$F$14+СВЦЭМ!$D$10+'СЕТ СН'!$F$6-'СЕТ СН'!$F$26</f>
        <v>996.31518681000011</v>
      </c>
      <c r="T71" s="36">
        <f>SUMIFS(СВЦЭМ!$D$33:$D$776,СВЦЭМ!$A$33:$A$776,$A71,СВЦЭМ!$B$33:$B$776,T$47)+'СЕТ СН'!$F$14+СВЦЭМ!$D$10+'СЕТ СН'!$F$6-'СЕТ СН'!$F$26</f>
        <v>999.66332851000016</v>
      </c>
      <c r="U71" s="36">
        <f>SUMIFS(СВЦЭМ!$D$33:$D$776,СВЦЭМ!$A$33:$A$776,$A71,СВЦЭМ!$B$33:$B$776,U$47)+'СЕТ СН'!$F$14+СВЦЭМ!$D$10+'СЕТ СН'!$F$6-'СЕТ СН'!$F$26</f>
        <v>999.79316110000013</v>
      </c>
      <c r="V71" s="36">
        <f>SUMIFS(СВЦЭМ!$D$33:$D$776,СВЦЭМ!$A$33:$A$776,$A71,СВЦЭМ!$B$33:$B$776,V$47)+'СЕТ СН'!$F$14+СВЦЭМ!$D$10+'СЕТ СН'!$F$6-'СЕТ СН'!$F$26</f>
        <v>997.01525514000014</v>
      </c>
      <c r="W71" s="36">
        <f>SUMIFS(СВЦЭМ!$D$33:$D$776,СВЦЭМ!$A$33:$A$776,$A71,СВЦЭМ!$B$33:$B$776,W$47)+'СЕТ СН'!$F$14+СВЦЭМ!$D$10+'СЕТ СН'!$F$6-'СЕТ СН'!$F$26</f>
        <v>1000.10214208</v>
      </c>
      <c r="X71" s="36">
        <f>SUMIFS(СВЦЭМ!$D$33:$D$776,СВЦЭМ!$A$33:$A$776,$A71,СВЦЭМ!$B$33:$B$776,X$47)+'СЕТ СН'!$F$14+СВЦЭМ!$D$10+'СЕТ СН'!$F$6-'СЕТ СН'!$F$26</f>
        <v>999.08565189000001</v>
      </c>
      <c r="Y71" s="36">
        <f>SUMIFS(СВЦЭМ!$D$33:$D$776,СВЦЭМ!$A$33:$A$776,$A71,СВЦЭМ!$B$33:$B$776,Y$47)+'СЕТ СН'!$F$14+СВЦЭМ!$D$10+'СЕТ СН'!$F$6-'СЕТ СН'!$F$26</f>
        <v>1015.6948453699999</v>
      </c>
    </row>
    <row r="72" spans="1:25" ht="15.75" x14ac:dyDescent="0.2">
      <c r="A72" s="35">
        <f t="shared" si="1"/>
        <v>44190</v>
      </c>
      <c r="B72" s="36">
        <f>SUMIFS(СВЦЭМ!$D$33:$D$776,СВЦЭМ!$A$33:$A$776,$A72,СВЦЭМ!$B$33:$B$776,B$47)+'СЕТ СН'!$F$14+СВЦЭМ!$D$10+'СЕТ СН'!$F$6-'СЕТ СН'!$F$26</f>
        <v>1052.5671193600001</v>
      </c>
      <c r="C72" s="36">
        <f>SUMIFS(СВЦЭМ!$D$33:$D$776,СВЦЭМ!$A$33:$A$776,$A72,СВЦЭМ!$B$33:$B$776,C$47)+'СЕТ СН'!$F$14+СВЦЭМ!$D$10+'СЕТ СН'!$F$6-'СЕТ СН'!$F$26</f>
        <v>1109.1505790599999</v>
      </c>
      <c r="D72" s="36">
        <f>SUMIFS(СВЦЭМ!$D$33:$D$776,СВЦЭМ!$A$33:$A$776,$A72,СВЦЭМ!$B$33:$B$776,D$47)+'СЕТ СН'!$F$14+СВЦЭМ!$D$10+'СЕТ СН'!$F$6-'СЕТ СН'!$F$26</f>
        <v>1130.7407064900001</v>
      </c>
      <c r="E72" s="36">
        <f>SUMIFS(СВЦЭМ!$D$33:$D$776,СВЦЭМ!$A$33:$A$776,$A72,СВЦЭМ!$B$33:$B$776,E$47)+'СЕТ СН'!$F$14+СВЦЭМ!$D$10+'СЕТ СН'!$F$6-'СЕТ СН'!$F$26</f>
        <v>1139.5598984999999</v>
      </c>
      <c r="F72" s="36">
        <f>SUMIFS(СВЦЭМ!$D$33:$D$776,СВЦЭМ!$A$33:$A$776,$A72,СВЦЭМ!$B$33:$B$776,F$47)+'СЕТ СН'!$F$14+СВЦЭМ!$D$10+'СЕТ СН'!$F$6-'СЕТ СН'!$F$26</f>
        <v>1131.61919732</v>
      </c>
      <c r="G72" s="36">
        <f>SUMIFS(СВЦЭМ!$D$33:$D$776,СВЦЭМ!$A$33:$A$776,$A72,СВЦЭМ!$B$33:$B$776,G$47)+'СЕТ СН'!$F$14+СВЦЭМ!$D$10+'СЕТ СН'!$F$6-'СЕТ СН'!$F$26</f>
        <v>1115.11402666</v>
      </c>
      <c r="H72" s="36">
        <f>SUMIFS(СВЦЭМ!$D$33:$D$776,СВЦЭМ!$A$33:$A$776,$A72,СВЦЭМ!$B$33:$B$776,H$47)+'СЕТ СН'!$F$14+СВЦЭМ!$D$10+'СЕТ СН'!$F$6-'СЕТ СН'!$F$26</f>
        <v>1077.50820411</v>
      </c>
      <c r="I72" s="36">
        <f>SUMIFS(СВЦЭМ!$D$33:$D$776,СВЦЭМ!$A$33:$A$776,$A72,СВЦЭМ!$B$33:$B$776,I$47)+'СЕТ СН'!$F$14+СВЦЭМ!$D$10+'СЕТ СН'!$F$6-'СЕТ СН'!$F$26</f>
        <v>1028.82003648</v>
      </c>
      <c r="J72" s="36">
        <f>SUMIFS(СВЦЭМ!$D$33:$D$776,СВЦЭМ!$A$33:$A$776,$A72,СВЦЭМ!$B$33:$B$776,J$47)+'СЕТ СН'!$F$14+СВЦЭМ!$D$10+'СЕТ СН'!$F$6-'СЕТ СН'!$F$26</f>
        <v>988.82998859999998</v>
      </c>
      <c r="K72" s="36">
        <f>SUMIFS(СВЦЭМ!$D$33:$D$776,СВЦЭМ!$A$33:$A$776,$A72,СВЦЭМ!$B$33:$B$776,K$47)+'СЕТ СН'!$F$14+СВЦЭМ!$D$10+'СЕТ СН'!$F$6-'СЕТ СН'!$F$26</f>
        <v>988.34934184999997</v>
      </c>
      <c r="L72" s="36">
        <f>SUMIFS(СВЦЭМ!$D$33:$D$776,СВЦЭМ!$A$33:$A$776,$A72,СВЦЭМ!$B$33:$B$776,L$47)+'СЕТ СН'!$F$14+СВЦЭМ!$D$10+'СЕТ СН'!$F$6-'СЕТ СН'!$F$26</f>
        <v>993.45293886000013</v>
      </c>
      <c r="M72" s="36">
        <f>SUMIFS(СВЦЭМ!$D$33:$D$776,СВЦЭМ!$A$33:$A$776,$A72,СВЦЭМ!$B$33:$B$776,M$47)+'СЕТ СН'!$F$14+СВЦЭМ!$D$10+'СЕТ СН'!$F$6-'СЕТ СН'!$F$26</f>
        <v>987.12792650000006</v>
      </c>
      <c r="N72" s="36">
        <f>SUMIFS(СВЦЭМ!$D$33:$D$776,СВЦЭМ!$A$33:$A$776,$A72,СВЦЭМ!$B$33:$B$776,N$47)+'СЕТ СН'!$F$14+СВЦЭМ!$D$10+'СЕТ СН'!$F$6-'СЕТ СН'!$F$26</f>
        <v>979.62268495000012</v>
      </c>
      <c r="O72" s="36">
        <f>SUMIFS(СВЦЭМ!$D$33:$D$776,СВЦЭМ!$A$33:$A$776,$A72,СВЦЭМ!$B$33:$B$776,O$47)+'СЕТ СН'!$F$14+СВЦЭМ!$D$10+'СЕТ СН'!$F$6-'СЕТ СН'!$F$26</f>
        <v>1016.4162290900001</v>
      </c>
      <c r="P72" s="36">
        <f>SUMIFS(СВЦЭМ!$D$33:$D$776,СВЦЭМ!$A$33:$A$776,$A72,СВЦЭМ!$B$33:$B$776,P$47)+'СЕТ СН'!$F$14+СВЦЭМ!$D$10+'СЕТ СН'!$F$6-'СЕТ СН'!$F$26</f>
        <v>1035.17754137</v>
      </c>
      <c r="Q72" s="36">
        <f>SUMIFS(СВЦЭМ!$D$33:$D$776,СВЦЭМ!$A$33:$A$776,$A72,СВЦЭМ!$B$33:$B$776,Q$47)+'СЕТ СН'!$F$14+СВЦЭМ!$D$10+'СЕТ СН'!$F$6-'СЕТ СН'!$F$26</f>
        <v>1038.49183204</v>
      </c>
      <c r="R72" s="36">
        <f>SUMIFS(СВЦЭМ!$D$33:$D$776,СВЦЭМ!$A$33:$A$776,$A72,СВЦЭМ!$B$33:$B$776,R$47)+'СЕТ СН'!$F$14+СВЦЭМ!$D$10+'СЕТ СН'!$F$6-'СЕТ СН'!$F$26</f>
        <v>993.78568441000016</v>
      </c>
      <c r="S72" s="36">
        <f>SUMIFS(СВЦЭМ!$D$33:$D$776,СВЦЭМ!$A$33:$A$776,$A72,СВЦЭМ!$B$33:$B$776,S$47)+'СЕТ СН'!$F$14+СВЦЭМ!$D$10+'СЕТ СН'!$F$6-'СЕТ СН'!$F$26</f>
        <v>978.84902327999998</v>
      </c>
      <c r="T72" s="36">
        <f>SUMIFS(СВЦЭМ!$D$33:$D$776,СВЦЭМ!$A$33:$A$776,$A72,СВЦЭМ!$B$33:$B$776,T$47)+'СЕТ СН'!$F$14+СВЦЭМ!$D$10+'СЕТ СН'!$F$6-'СЕТ СН'!$F$26</f>
        <v>988.43889697999998</v>
      </c>
      <c r="U72" s="36">
        <f>SUMIFS(СВЦЭМ!$D$33:$D$776,СВЦЭМ!$A$33:$A$776,$A72,СВЦЭМ!$B$33:$B$776,U$47)+'СЕТ СН'!$F$14+СВЦЭМ!$D$10+'СЕТ СН'!$F$6-'СЕТ СН'!$F$26</f>
        <v>989.92748475999997</v>
      </c>
      <c r="V72" s="36">
        <f>SUMIFS(СВЦЭМ!$D$33:$D$776,СВЦЭМ!$A$33:$A$776,$A72,СВЦЭМ!$B$33:$B$776,V$47)+'СЕТ СН'!$F$14+СВЦЭМ!$D$10+'СЕТ СН'!$F$6-'СЕТ СН'!$F$26</f>
        <v>980.76679946000013</v>
      </c>
      <c r="W72" s="36">
        <f>SUMIFS(СВЦЭМ!$D$33:$D$776,СВЦЭМ!$A$33:$A$776,$A72,СВЦЭМ!$B$33:$B$776,W$47)+'СЕТ СН'!$F$14+СВЦЭМ!$D$10+'СЕТ СН'!$F$6-'СЕТ СН'!$F$26</f>
        <v>978.30165968000006</v>
      </c>
      <c r="X72" s="36">
        <f>SUMIFS(СВЦЭМ!$D$33:$D$776,СВЦЭМ!$A$33:$A$776,$A72,СВЦЭМ!$B$33:$B$776,X$47)+'СЕТ СН'!$F$14+СВЦЭМ!$D$10+'СЕТ СН'!$F$6-'СЕТ СН'!$F$26</f>
        <v>982.42968568000015</v>
      </c>
      <c r="Y72" s="36">
        <f>SUMIFS(СВЦЭМ!$D$33:$D$776,СВЦЭМ!$A$33:$A$776,$A72,СВЦЭМ!$B$33:$B$776,Y$47)+'СЕТ СН'!$F$14+СВЦЭМ!$D$10+'СЕТ СН'!$F$6-'СЕТ СН'!$F$26</f>
        <v>996.04900162000013</v>
      </c>
    </row>
    <row r="73" spans="1:25" ht="15.75" x14ac:dyDescent="0.2">
      <c r="A73" s="35">
        <f t="shared" si="1"/>
        <v>44191</v>
      </c>
      <c r="B73" s="36">
        <f>SUMIFS(СВЦЭМ!$D$33:$D$776,СВЦЭМ!$A$33:$A$776,$A73,СВЦЭМ!$B$33:$B$776,B$47)+'СЕТ СН'!$F$14+СВЦЭМ!$D$10+'СЕТ СН'!$F$6-'СЕТ СН'!$F$26</f>
        <v>1065.59873238</v>
      </c>
      <c r="C73" s="36">
        <f>SUMIFS(СВЦЭМ!$D$33:$D$776,СВЦЭМ!$A$33:$A$776,$A73,СВЦЭМ!$B$33:$B$776,C$47)+'СЕТ СН'!$F$14+СВЦЭМ!$D$10+'СЕТ СН'!$F$6-'СЕТ СН'!$F$26</f>
        <v>1117.48363174</v>
      </c>
      <c r="D73" s="36">
        <f>SUMIFS(СВЦЭМ!$D$33:$D$776,СВЦЭМ!$A$33:$A$776,$A73,СВЦЭМ!$B$33:$B$776,D$47)+'СЕТ СН'!$F$14+СВЦЭМ!$D$10+'СЕТ СН'!$F$6-'СЕТ СН'!$F$26</f>
        <v>1134.1440072400001</v>
      </c>
      <c r="E73" s="36">
        <f>SUMIFS(СВЦЭМ!$D$33:$D$776,СВЦЭМ!$A$33:$A$776,$A73,СВЦЭМ!$B$33:$B$776,E$47)+'СЕТ СН'!$F$14+СВЦЭМ!$D$10+'СЕТ СН'!$F$6-'СЕТ СН'!$F$26</f>
        <v>1148.6763836099999</v>
      </c>
      <c r="F73" s="36">
        <f>SUMIFS(СВЦЭМ!$D$33:$D$776,СВЦЭМ!$A$33:$A$776,$A73,СВЦЭМ!$B$33:$B$776,F$47)+'СЕТ СН'!$F$14+СВЦЭМ!$D$10+'СЕТ СН'!$F$6-'СЕТ СН'!$F$26</f>
        <v>1158.54389115</v>
      </c>
      <c r="G73" s="36">
        <f>SUMIFS(СВЦЭМ!$D$33:$D$776,СВЦЭМ!$A$33:$A$776,$A73,СВЦЭМ!$B$33:$B$776,G$47)+'СЕТ СН'!$F$14+СВЦЭМ!$D$10+'СЕТ СН'!$F$6-'СЕТ СН'!$F$26</f>
        <v>1147.13899528</v>
      </c>
      <c r="H73" s="36">
        <f>SUMIFS(СВЦЭМ!$D$33:$D$776,СВЦЭМ!$A$33:$A$776,$A73,СВЦЭМ!$B$33:$B$776,H$47)+'СЕТ СН'!$F$14+СВЦЭМ!$D$10+'СЕТ СН'!$F$6-'СЕТ СН'!$F$26</f>
        <v>1097.56634184</v>
      </c>
      <c r="I73" s="36">
        <f>SUMIFS(СВЦЭМ!$D$33:$D$776,СВЦЭМ!$A$33:$A$776,$A73,СВЦЭМ!$B$33:$B$776,I$47)+'СЕТ СН'!$F$14+СВЦЭМ!$D$10+'СЕТ СН'!$F$6-'СЕТ СН'!$F$26</f>
        <v>1049.86602077</v>
      </c>
      <c r="J73" s="36">
        <f>SUMIFS(СВЦЭМ!$D$33:$D$776,СВЦЭМ!$A$33:$A$776,$A73,СВЦЭМ!$B$33:$B$776,J$47)+'СЕТ СН'!$F$14+СВЦЭМ!$D$10+'СЕТ СН'!$F$6-'СЕТ СН'!$F$26</f>
        <v>1008.76696793</v>
      </c>
      <c r="K73" s="36">
        <f>SUMIFS(СВЦЭМ!$D$33:$D$776,СВЦЭМ!$A$33:$A$776,$A73,СВЦЭМ!$B$33:$B$776,K$47)+'СЕТ СН'!$F$14+СВЦЭМ!$D$10+'СЕТ СН'!$F$6-'СЕТ СН'!$F$26</f>
        <v>972.69672746000015</v>
      </c>
      <c r="L73" s="36">
        <f>SUMIFS(СВЦЭМ!$D$33:$D$776,СВЦЭМ!$A$33:$A$776,$A73,СВЦЭМ!$B$33:$B$776,L$47)+'СЕТ СН'!$F$14+СВЦЭМ!$D$10+'СЕТ СН'!$F$6-'СЕТ СН'!$F$26</f>
        <v>970.10466540000016</v>
      </c>
      <c r="M73" s="36">
        <f>SUMIFS(СВЦЭМ!$D$33:$D$776,СВЦЭМ!$A$33:$A$776,$A73,СВЦЭМ!$B$33:$B$776,M$47)+'СЕТ СН'!$F$14+СВЦЭМ!$D$10+'СЕТ СН'!$F$6-'СЕТ СН'!$F$26</f>
        <v>972.31368782000004</v>
      </c>
      <c r="N73" s="36">
        <f>SUMIFS(СВЦЭМ!$D$33:$D$776,СВЦЭМ!$A$33:$A$776,$A73,СВЦЭМ!$B$33:$B$776,N$47)+'СЕТ СН'!$F$14+СВЦЭМ!$D$10+'СЕТ СН'!$F$6-'СЕТ СН'!$F$26</f>
        <v>977.03771337000012</v>
      </c>
      <c r="O73" s="36">
        <f>SUMIFS(СВЦЭМ!$D$33:$D$776,СВЦЭМ!$A$33:$A$776,$A73,СВЦЭМ!$B$33:$B$776,O$47)+'СЕТ СН'!$F$14+СВЦЭМ!$D$10+'СЕТ СН'!$F$6-'СЕТ СН'!$F$26</f>
        <v>1021.1207868000001</v>
      </c>
      <c r="P73" s="36">
        <f>SUMIFS(СВЦЭМ!$D$33:$D$776,СВЦЭМ!$A$33:$A$776,$A73,СВЦЭМ!$B$33:$B$776,P$47)+'СЕТ СН'!$F$14+СВЦЭМ!$D$10+'СЕТ СН'!$F$6-'СЕТ СН'!$F$26</f>
        <v>1040.40078167</v>
      </c>
      <c r="Q73" s="36">
        <f>SUMIFS(СВЦЭМ!$D$33:$D$776,СВЦЭМ!$A$33:$A$776,$A73,СВЦЭМ!$B$33:$B$776,Q$47)+'СЕТ СН'!$F$14+СВЦЭМ!$D$10+'СЕТ СН'!$F$6-'СЕТ СН'!$F$26</f>
        <v>1041.8124604700001</v>
      </c>
      <c r="R73" s="36">
        <f>SUMIFS(СВЦЭМ!$D$33:$D$776,СВЦЭМ!$A$33:$A$776,$A73,СВЦЭМ!$B$33:$B$776,R$47)+'СЕТ СН'!$F$14+СВЦЭМ!$D$10+'СЕТ СН'!$F$6-'СЕТ СН'!$F$26</f>
        <v>998.64794986000015</v>
      </c>
      <c r="S73" s="36">
        <f>SUMIFS(СВЦЭМ!$D$33:$D$776,СВЦЭМ!$A$33:$A$776,$A73,СВЦЭМ!$B$33:$B$776,S$47)+'СЕТ СН'!$F$14+СВЦЭМ!$D$10+'СЕТ СН'!$F$6-'СЕТ СН'!$F$26</f>
        <v>970.88134356</v>
      </c>
      <c r="T73" s="36">
        <f>SUMIFS(СВЦЭМ!$D$33:$D$776,СВЦЭМ!$A$33:$A$776,$A73,СВЦЭМ!$B$33:$B$776,T$47)+'СЕТ СН'!$F$14+СВЦЭМ!$D$10+'СЕТ СН'!$F$6-'СЕТ СН'!$F$26</f>
        <v>957.97683036000012</v>
      </c>
      <c r="U73" s="36">
        <f>SUMIFS(СВЦЭМ!$D$33:$D$776,СВЦЭМ!$A$33:$A$776,$A73,СВЦЭМ!$B$33:$B$776,U$47)+'СЕТ СН'!$F$14+СВЦЭМ!$D$10+'СЕТ СН'!$F$6-'СЕТ СН'!$F$26</f>
        <v>956.51444521999997</v>
      </c>
      <c r="V73" s="36">
        <f>SUMIFS(СВЦЭМ!$D$33:$D$776,СВЦЭМ!$A$33:$A$776,$A73,СВЦЭМ!$B$33:$B$776,V$47)+'СЕТ СН'!$F$14+СВЦЭМ!$D$10+'СЕТ СН'!$F$6-'СЕТ СН'!$F$26</f>
        <v>965.6064601600001</v>
      </c>
      <c r="W73" s="36">
        <f>SUMIFS(СВЦЭМ!$D$33:$D$776,СВЦЭМ!$A$33:$A$776,$A73,СВЦЭМ!$B$33:$B$776,W$47)+'СЕТ СН'!$F$14+СВЦЭМ!$D$10+'СЕТ СН'!$F$6-'СЕТ СН'!$F$26</f>
        <v>976.68255337000005</v>
      </c>
      <c r="X73" s="36">
        <f>SUMIFS(СВЦЭМ!$D$33:$D$776,СВЦЭМ!$A$33:$A$776,$A73,СВЦЭМ!$B$33:$B$776,X$47)+'СЕТ СН'!$F$14+СВЦЭМ!$D$10+'СЕТ СН'!$F$6-'СЕТ СН'!$F$26</f>
        <v>995.36643312000001</v>
      </c>
      <c r="Y73" s="36">
        <f>SUMIFS(СВЦЭМ!$D$33:$D$776,СВЦЭМ!$A$33:$A$776,$A73,СВЦЭМ!$B$33:$B$776,Y$47)+'СЕТ СН'!$F$14+СВЦЭМ!$D$10+'СЕТ СН'!$F$6-'СЕТ СН'!$F$26</f>
        <v>1019.1748024000001</v>
      </c>
    </row>
    <row r="74" spans="1:25" ht="15.75" x14ac:dyDescent="0.2">
      <c r="A74" s="35">
        <f t="shared" si="1"/>
        <v>44192</v>
      </c>
      <c r="B74" s="36">
        <f>SUMIFS(СВЦЭМ!$D$33:$D$776,СВЦЭМ!$A$33:$A$776,$A74,СВЦЭМ!$B$33:$B$776,B$47)+'СЕТ СН'!$F$14+СВЦЭМ!$D$10+'СЕТ СН'!$F$6-'СЕТ СН'!$F$26</f>
        <v>1052.1925668700001</v>
      </c>
      <c r="C74" s="36">
        <f>SUMIFS(СВЦЭМ!$D$33:$D$776,СВЦЭМ!$A$33:$A$776,$A74,СВЦЭМ!$B$33:$B$776,C$47)+'СЕТ СН'!$F$14+СВЦЭМ!$D$10+'СЕТ СН'!$F$6-'СЕТ СН'!$F$26</f>
        <v>1107.8176607400001</v>
      </c>
      <c r="D74" s="36">
        <f>SUMIFS(СВЦЭМ!$D$33:$D$776,СВЦЭМ!$A$33:$A$776,$A74,СВЦЭМ!$B$33:$B$776,D$47)+'СЕТ СН'!$F$14+СВЦЭМ!$D$10+'СЕТ СН'!$F$6-'СЕТ СН'!$F$26</f>
        <v>1124.6441451999999</v>
      </c>
      <c r="E74" s="36">
        <f>SUMIFS(СВЦЭМ!$D$33:$D$776,СВЦЭМ!$A$33:$A$776,$A74,СВЦЭМ!$B$33:$B$776,E$47)+'СЕТ СН'!$F$14+СВЦЭМ!$D$10+'СЕТ СН'!$F$6-'СЕТ СН'!$F$26</f>
        <v>1137.1977816799999</v>
      </c>
      <c r="F74" s="36">
        <f>SUMIFS(СВЦЭМ!$D$33:$D$776,СВЦЭМ!$A$33:$A$776,$A74,СВЦЭМ!$B$33:$B$776,F$47)+'СЕТ СН'!$F$14+СВЦЭМ!$D$10+'СЕТ СН'!$F$6-'СЕТ СН'!$F$26</f>
        <v>1142.8170329300001</v>
      </c>
      <c r="G74" s="36">
        <f>SUMIFS(СВЦЭМ!$D$33:$D$776,СВЦЭМ!$A$33:$A$776,$A74,СВЦЭМ!$B$33:$B$776,G$47)+'СЕТ СН'!$F$14+СВЦЭМ!$D$10+'СЕТ СН'!$F$6-'СЕТ СН'!$F$26</f>
        <v>1136.56502409</v>
      </c>
      <c r="H74" s="36">
        <f>SUMIFS(СВЦЭМ!$D$33:$D$776,СВЦЭМ!$A$33:$A$776,$A74,СВЦЭМ!$B$33:$B$776,H$47)+'СЕТ СН'!$F$14+СВЦЭМ!$D$10+'СЕТ СН'!$F$6-'СЕТ СН'!$F$26</f>
        <v>1120.2085278</v>
      </c>
      <c r="I74" s="36">
        <f>SUMIFS(СВЦЭМ!$D$33:$D$776,СВЦЭМ!$A$33:$A$776,$A74,СВЦЭМ!$B$33:$B$776,I$47)+'СЕТ СН'!$F$14+СВЦЭМ!$D$10+'СЕТ СН'!$F$6-'СЕТ СН'!$F$26</f>
        <v>1067.1064731900001</v>
      </c>
      <c r="J74" s="36">
        <f>SUMIFS(СВЦЭМ!$D$33:$D$776,СВЦЭМ!$A$33:$A$776,$A74,СВЦЭМ!$B$33:$B$776,J$47)+'СЕТ СН'!$F$14+СВЦЭМ!$D$10+'СЕТ СН'!$F$6-'СЕТ СН'!$F$26</f>
        <v>1004.3821084200001</v>
      </c>
      <c r="K74" s="36">
        <f>SUMIFS(СВЦЭМ!$D$33:$D$776,СВЦЭМ!$A$33:$A$776,$A74,СВЦЭМ!$B$33:$B$776,K$47)+'СЕТ СН'!$F$14+СВЦЭМ!$D$10+'СЕТ СН'!$F$6-'СЕТ СН'!$F$26</f>
        <v>974.23172244000011</v>
      </c>
      <c r="L74" s="36">
        <f>SUMIFS(СВЦЭМ!$D$33:$D$776,СВЦЭМ!$A$33:$A$776,$A74,СВЦЭМ!$B$33:$B$776,L$47)+'СЕТ СН'!$F$14+СВЦЭМ!$D$10+'СЕТ СН'!$F$6-'СЕТ СН'!$F$26</f>
        <v>973.79761819999999</v>
      </c>
      <c r="M74" s="36">
        <f>SUMIFS(СВЦЭМ!$D$33:$D$776,СВЦЭМ!$A$33:$A$776,$A74,СВЦЭМ!$B$33:$B$776,M$47)+'СЕТ СН'!$F$14+СВЦЭМ!$D$10+'СЕТ СН'!$F$6-'СЕТ СН'!$F$26</f>
        <v>974.34804007000002</v>
      </c>
      <c r="N74" s="36">
        <f>SUMIFS(СВЦЭМ!$D$33:$D$776,СВЦЭМ!$A$33:$A$776,$A74,СВЦЭМ!$B$33:$B$776,N$47)+'СЕТ СН'!$F$14+СВЦЭМ!$D$10+'СЕТ СН'!$F$6-'СЕТ СН'!$F$26</f>
        <v>982.9293796500001</v>
      </c>
      <c r="O74" s="36">
        <f>SUMIFS(СВЦЭМ!$D$33:$D$776,СВЦЭМ!$A$33:$A$776,$A74,СВЦЭМ!$B$33:$B$776,O$47)+'СЕТ СН'!$F$14+СВЦЭМ!$D$10+'СЕТ СН'!$F$6-'СЕТ СН'!$F$26</f>
        <v>1031.74146028</v>
      </c>
      <c r="P74" s="36">
        <f>SUMIFS(СВЦЭМ!$D$33:$D$776,СВЦЭМ!$A$33:$A$776,$A74,СВЦЭМ!$B$33:$B$776,P$47)+'СЕТ СН'!$F$14+СВЦЭМ!$D$10+'СЕТ СН'!$F$6-'СЕТ СН'!$F$26</f>
        <v>1043.8084134600001</v>
      </c>
      <c r="Q74" s="36">
        <f>SUMIFS(СВЦЭМ!$D$33:$D$776,СВЦЭМ!$A$33:$A$776,$A74,СВЦЭМ!$B$33:$B$776,Q$47)+'СЕТ СН'!$F$14+СВЦЭМ!$D$10+'СЕТ СН'!$F$6-'СЕТ СН'!$F$26</f>
        <v>1045.01665415</v>
      </c>
      <c r="R74" s="36">
        <f>SUMIFS(СВЦЭМ!$D$33:$D$776,СВЦЭМ!$A$33:$A$776,$A74,СВЦЭМ!$B$33:$B$776,R$47)+'СЕТ СН'!$F$14+СВЦЭМ!$D$10+'СЕТ СН'!$F$6-'СЕТ СН'!$F$26</f>
        <v>1008.60725566</v>
      </c>
      <c r="S74" s="36">
        <f>SUMIFS(СВЦЭМ!$D$33:$D$776,СВЦЭМ!$A$33:$A$776,$A74,СВЦЭМ!$B$33:$B$776,S$47)+'СЕТ СН'!$F$14+СВЦЭМ!$D$10+'СЕТ СН'!$F$6-'СЕТ СН'!$F$26</f>
        <v>990.41909828000007</v>
      </c>
      <c r="T74" s="36">
        <f>SUMIFS(СВЦЭМ!$D$33:$D$776,СВЦЭМ!$A$33:$A$776,$A74,СВЦЭМ!$B$33:$B$776,T$47)+'СЕТ СН'!$F$14+СВЦЭМ!$D$10+'СЕТ СН'!$F$6-'СЕТ СН'!$F$26</f>
        <v>998.79377513000009</v>
      </c>
      <c r="U74" s="36">
        <f>SUMIFS(СВЦЭМ!$D$33:$D$776,СВЦЭМ!$A$33:$A$776,$A74,СВЦЭМ!$B$33:$B$776,U$47)+'СЕТ СН'!$F$14+СВЦЭМ!$D$10+'СЕТ СН'!$F$6-'СЕТ СН'!$F$26</f>
        <v>994.31043363000003</v>
      </c>
      <c r="V74" s="36">
        <f>SUMIFS(СВЦЭМ!$D$33:$D$776,СВЦЭМ!$A$33:$A$776,$A74,СВЦЭМ!$B$33:$B$776,V$47)+'СЕТ СН'!$F$14+СВЦЭМ!$D$10+'СЕТ СН'!$F$6-'СЕТ СН'!$F$26</f>
        <v>969.21384454000008</v>
      </c>
      <c r="W74" s="36">
        <f>SUMIFS(СВЦЭМ!$D$33:$D$776,СВЦЭМ!$A$33:$A$776,$A74,СВЦЭМ!$B$33:$B$776,W$47)+'СЕТ СН'!$F$14+СВЦЭМ!$D$10+'СЕТ СН'!$F$6-'СЕТ СН'!$F$26</f>
        <v>979.33824064999999</v>
      </c>
      <c r="X74" s="36">
        <f>SUMIFS(СВЦЭМ!$D$33:$D$776,СВЦЭМ!$A$33:$A$776,$A74,СВЦЭМ!$B$33:$B$776,X$47)+'СЕТ СН'!$F$14+СВЦЭМ!$D$10+'СЕТ СН'!$F$6-'СЕТ СН'!$F$26</f>
        <v>997.35659157000009</v>
      </c>
      <c r="Y74" s="36">
        <f>SUMIFS(СВЦЭМ!$D$33:$D$776,СВЦЭМ!$A$33:$A$776,$A74,СВЦЭМ!$B$33:$B$776,Y$47)+'СЕТ СН'!$F$14+СВЦЭМ!$D$10+'СЕТ СН'!$F$6-'СЕТ СН'!$F$26</f>
        <v>1013.743154</v>
      </c>
    </row>
    <row r="75" spans="1:25" ht="15.75" x14ac:dyDescent="0.2">
      <c r="A75" s="35">
        <f t="shared" si="1"/>
        <v>44193</v>
      </c>
      <c r="B75" s="36">
        <f>SUMIFS(СВЦЭМ!$D$33:$D$776,СВЦЭМ!$A$33:$A$776,$A75,СВЦЭМ!$B$33:$B$776,B$47)+'СЕТ СН'!$F$14+СВЦЭМ!$D$10+'СЕТ СН'!$F$6-'СЕТ СН'!$F$26</f>
        <v>1063.57248777</v>
      </c>
      <c r="C75" s="36">
        <f>SUMIFS(СВЦЭМ!$D$33:$D$776,СВЦЭМ!$A$33:$A$776,$A75,СВЦЭМ!$B$33:$B$776,C$47)+'СЕТ СН'!$F$14+СВЦЭМ!$D$10+'СЕТ СН'!$F$6-'СЕТ СН'!$F$26</f>
        <v>1121.2681322200001</v>
      </c>
      <c r="D75" s="36">
        <f>SUMIFS(СВЦЭМ!$D$33:$D$776,СВЦЭМ!$A$33:$A$776,$A75,СВЦЭМ!$B$33:$B$776,D$47)+'СЕТ СН'!$F$14+СВЦЭМ!$D$10+'СЕТ СН'!$F$6-'СЕТ СН'!$F$26</f>
        <v>1144.0517252</v>
      </c>
      <c r="E75" s="36">
        <f>SUMIFS(СВЦЭМ!$D$33:$D$776,СВЦЭМ!$A$33:$A$776,$A75,СВЦЭМ!$B$33:$B$776,E$47)+'СЕТ СН'!$F$14+СВЦЭМ!$D$10+'СЕТ СН'!$F$6-'СЕТ СН'!$F$26</f>
        <v>1168.72348315</v>
      </c>
      <c r="F75" s="36">
        <f>SUMIFS(СВЦЭМ!$D$33:$D$776,СВЦЭМ!$A$33:$A$776,$A75,СВЦЭМ!$B$33:$B$776,F$47)+'СЕТ СН'!$F$14+СВЦЭМ!$D$10+'СЕТ СН'!$F$6-'СЕТ СН'!$F$26</f>
        <v>1168.5777066000001</v>
      </c>
      <c r="G75" s="36">
        <f>SUMIFS(СВЦЭМ!$D$33:$D$776,СВЦЭМ!$A$33:$A$776,$A75,СВЦЭМ!$B$33:$B$776,G$47)+'СЕТ СН'!$F$14+СВЦЭМ!$D$10+'СЕТ СН'!$F$6-'СЕТ СН'!$F$26</f>
        <v>1149.6445594899999</v>
      </c>
      <c r="H75" s="36">
        <f>SUMIFS(СВЦЭМ!$D$33:$D$776,СВЦЭМ!$A$33:$A$776,$A75,СВЦЭМ!$B$33:$B$776,H$47)+'СЕТ СН'!$F$14+СВЦЭМ!$D$10+'СЕТ СН'!$F$6-'СЕТ СН'!$F$26</f>
        <v>1104.3940822499999</v>
      </c>
      <c r="I75" s="36">
        <f>SUMIFS(СВЦЭМ!$D$33:$D$776,СВЦЭМ!$A$33:$A$776,$A75,СВЦЭМ!$B$33:$B$776,I$47)+'СЕТ СН'!$F$14+СВЦЭМ!$D$10+'СЕТ СН'!$F$6-'СЕТ СН'!$F$26</f>
        <v>1041.6722493</v>
      </c>
      <c r="J75" s="36">
        <f>SUMIFS(СВЦЭМ!$D$33:$D$776,СВЦЭМ!$A$33:$A$776,$A75,СВЦЭМ!$B$33:$B$776,J$47)+'СЕТ СН'!$F$14+СВЦЭМ!$D$10+'СЕТ СН'!$F$6-'СЕТ СН'!$F$26</f>
        <v>998.17950414000006</v>
      </c>
      <c r="K75" s="36">
        <f>SUMIFS(СВЦЭМ!$D$33:$D$776,СВЦЭМ!$A$33:$A$776,$A75,СВЦЭМ!$B$33:$B$776,K$47)+'СЕТ СН'!$F$14+СВЦЭМ!$D$10+'СЕТ СН'!$F$6-'СЕТ СН'!$F$26</f>
        <v>1032.26768644</v>
      </c>
      <c r="L75" s="36">
        <f>SUMIFS(СВЦЭМ!$D$33:$D$776,СВЦЭМ!$A$33:$A$776,$A75,СВЦЭМ!$B$33:$B$776,L$47)+'СЕТ СН'!$F$14+СВЦЭМ!$D$10+'СЕТ СН'!$F$6-'СЕТ СН'!$F$26</f>
        <v>1037.2770234900001</v>
      </c>
      <c r="M75" s="36">
        <f>SUMIFS(СВЦЭМ!$D$33:$D$776,СВЦЭМ!$A$33:$A$776,$A75,СВЦЭМ!$B$33:$B$776,M$47)+'СЕТ СН'!$F$14+СВЦЭМ!$D$10+'СЕТ СН'!$F$6-'СЕТ СН'!$F$26</f>
        <v>1031.4254808600001</v>
      </c>
      <c r="N75" s="36">
        <f>SUMIFS(СВЦЭМ!$D$33:$D$776,СВЦЭМ!$A$33:$A$776,$A75,СВЦЭМ!$B$33:$B$776,N$47)+'СЕТ СН'!$F$14+СВЦЭМ!$D$10+'СЕТ СН'!$F$6-'СЕТ СН'!$F$26</f>
        <v>1027.7213185600001</v>
      </c>
      <c r="O75" s="36">
        <f>SUMIFS(СВЦЭМ!$D$33:$D$776,СВЦЭМ!$A$33:$A$776,$A75,СВЦЭМ!$B$33:$B$776,O$47)+'СЕТ СН'!$F$14+СВЦЭМ!$D$10+'СЕТ СН'!$F$6-'СЕТ СН'!$F$26</f>
        <v>1036.1021374700001</v>
      </c>
      <c r="P75" s="36">
        <f>SUMIFS(СВЦЭМ!$D$33:$D$776,СВЦЭМ!$A$33:$A$776,$A75,СВЦЭМ!$B$33:$B$776,P$47)+'СЕТ СН'!$F$14+СВЦЭМ!$D$10+'СЕТ СН'!$F$6-'СЕТ СН'!$F$26</f>
        <v>1058.9608871299999</v>
      </c>
      <c r="Q75" s="36">
        <f>SUMIFS(СВЦЭМ!$D$33:$D$776,СВЦЭМ!$A$33:$A$776,$A75,СВЦЭМ!$B$33:$B$776,Q$47)+'СЕТ СН'!$F$14+СВЦЭМ!$D$10+'СЕТ СН'!$F$6-'СЕТ СН'!$F$26</f>
        <v>1061.1945259199999</v>
      </c>
      <c r="R75" s="36">
        <f>SUMIFS(СВЦЭМ!$D$33:$D$776,СВЦЭМ!$A$33:$A$776,$A75,СВЦЭМ!$B$33:$B$776,R$47)+'СЕТ СН'!$F$14+СВЦЭМ!$D$10+'СЕТ СН'!$F$6-'СЕТ СН'!$F$26</f>
        <v>1029.2266737</v>
      </c>
      <c r="S75" s="36">
        <f>SUMIFS(СВЦЭМ!$D$33:$D$776,СВЦЭМ!$A$33:$A$776,$A75,СВЦЭМ!$B$33:$B$776,S$47)+'СЕТ СН'!$F$14+СВЦЭМ!$D$10+'СЕТ СН'!$F$6-'СЕТ СН'!$F$26</f>
        <v>1033.1898898900001</v>
      </c>
      <c r="T75" s="36">
        <f>SUMIFS(СВЦЭМ!$D$33:$D$776,СВЦЭМ!$A$33:$A$776,$A75,СВЦЭМ!$B$33:$B$776,T$47)+'СЕТ СН'!$F$14+СВЦЭМ!$D$10+'СЕТ СН'!$F$6-'СЕТ СН'!$F$26</f>
        <v>1005.3206562600001</v>
      </c>
      <c r="U75" s="36">
        <f>SUMIFS(СВЦЭМ!$D$33:$D$776,СВЦЭМ!$A$33:$A$776,$A75,СВЦЭМ!$B$33:$B$776,U$47)+'СЕТ СН'!$F$14+СВЦЭМ!$D$10+'СЕТ СН'!$F$6-'СЕТ СН'!$F$26</f>
        <v>964.0222182</v>
      </c>
      <c r="V75" s="36">
        <f>SUMIFS(СВЦЭМ!$D$33:$D$776,СВЦЭМ!$A$33:$A$776,$A75,СВЦЭМ!$B$33:$B$776,V$47)+'СЕТ СН'!$F$14+СВЦЭМ!$D$10+'СЕТ СН'!$F$6-'СЕТ СН'!$F$26</f>
        <v>957.02403664999997</v>
      </c>
      <c r="W75" s="36">
        <f>SUMIFS(СВЦЭМ!$D$33:$D$776,СВЦЭМ!$A$33:$A$776,$A75,СВЦЭМ!$B$33:$B$776,W$47)+'СЕТ СН'!$F$14+СВЦЭМ!$D$10+'СЕТ СН'!$F$6-'СЕТ СН'!$F$26</f>
        <v>964.32840733000012</v>
      </c>
      <c r="X75" s="36">
        <f>SUMIFS(СВЦЭМ!$D$33:$D$776,СВЦЭМ!$A$33:$A$776,$A75,СВЦЭМ!$B$33:$B$776,X$47)+'СЕТ СН'!$F$14+СВЦЭМ!$D$10+'СЕТ СН'!$F$6-'СЕТ СН'!$F$26</f>
        <v>967.28259917000014</v>
      </c>
      <c r="Y75" s="36">
        <f>SUMIFS(СВЦЭМ!$D$33:$D$776,СВЦЭМ!$A$33:$A$776,$A75,СВЦЭМ!$B$33:$B$776,Y$47)+'СЕТ СН'!$F$14+СВЦЭМ!$D$10+'СЕТ СН'!$F$6-'СЕТ СН'!$F$26</f>
        <v>992.21573432000014</v>
      </c>
    </row>
    <row r="76" spans="1:25" ht="15.75" x14ac:dyDescent="0.2">
      <c r="A76" s="35">
        <f t="shared" si="1"/>
        <v>44194</v>
      </c>
      <c r="B76" s="36">
        <f>SUMIFS(СВЦЭМ!$D$33:$D$776,СВЦЭМ!$A$33:$A$776,$A76,СВЦЭМ!$B$33:$B$776,B$47)+'СЕТ СН'!$F$14+СВЦЭМ!$D$10+'СЕТ СН'!$F$6-'СЕТ СН'!$F$26</f>
        <v>1100.1601975999999</v>
      </c>
      <c r="C76" s="36">
        <f>SUMIFS(СВЦЭМ!$D$33:$D$776,СВЦЭМ!$A$33:$A$776,$A76,СВЦЭМ!$B$33:$B$776,C$47)+'СЕТ СН'!$F$14+СВЦЭМ!$D$10+'СЕТ СН'!$F$6-'СЕТ СН'!$F$26</f>
        <v>1160.4673998999999</v>
      </c>
      <c r="D76" s="36">
        <f>SUMIFS(СВЦЭМ!$D$33:$D$776,СВЦЭМ!$A$33:$A$776,$A76,СВЦЭМ!$B$33:$B$776,D$47)+'СЕТ СН'!$F$14+СВЦЭМ!$D$10+'СЕТ СН'!$F$6-'СЕТ СН'!$F$26</f>
        <v>1173.57727679</v>
      </c>
      <c r="E76" s="36">
        <f>SUMIFS(СВЦЭМ!$D$33:$D$776,СВЦЭМ!$A$33:$A$776,$A76,СВЦЭМ!$B$33:$B$776,E$47)+'СЕТ СН'!$F$14+СВЦЭМ!$D$10+'СЕТ СН'!$F$6-'СЕТ СН'!$F$26</f>
        <v>1181.6186265399999</v>
      </c>
      <c r="F76" s="36">
        <f>SUMIFS(СВЦЭМ!$D$33:$D$776,СВЦЭМ!$A$33:$A$776,$A76,СВЦЭМ!$B$33:$B$776,F$47)+'СЕТ СН'!$F$14+СВЦЭМ!$D$10+'СЕТ СН'!$F$6-'СЕТ СН'!$F$26</f>
        <v>1180.87835182</v>
      </c>
      <c r="G76" s="36">
        <f>SUMIFS(СВЦЭМ!$D$33:$D$776,СВЦЭМ!$A$33:$A$776,$A76,СВЦЭМ!$B$33:$B$776,G$47)+'СЕТ СН'!$F$14+СВЦЭМ!$D$10+'СЕТ СН'!$F$6-'СЕТ СН'!$F$26</f>
        <v>1158.1263589499999</v>
      </c>
      <c r="H76" s="36">
        <f>SUMIFS(СВЦЭМ!$D$33:$D$776,СВЦЭМ!$A$33:$A$776,$A76,СВЦЭМ!$B$33:$B$776,H$47)+'СЕТ СН'!$F$14+СВЦЭМ!$D$10+'СЕТ СН'!$F$6-'СЕТ СН'!$F$26</f>
        <v>1115.67529491</v>
      </c>
      <c r="I76" s="36">
        <f>SUMIFS(СВЦЭМ!$D$33:$D$776,СВЦЭМ!$A$33:$A$776,$A76,СВЦЭМ!$B$33:$B$776,I$47)+'СЕТ СН'!$F$14+СВЦЭМ!$D$10+'СЕТ СН'!$F$6-'СЕТ СН'!$F$26</f>
        <v>1048.15895985</v>
      </c>
      <c r="J76" s="36">
        <f>SUMIFS(СВЦЭМ!$D$33:$D$776,СВЦЭМ!$A$33:$A$776,$A76,СВЦЭМ!$B$33:$B$776,J$47)+'СЕТ СН'!$F$14+СВЦЭМ!$D$10+'СЕТ СН'!$F$6-'СЕТ СН'!$F$26</f>
        <v>997.59959844000014</v>
      </c>
      <c r="K76" s="36">
        <f>SUMIFS(СВЦЭМ!$D$33:$D$776,СВЦЭМ!$A$33:$A$776,$A76,СВЦЭМ!$B$33:$B$776,K$47)+'СЕТ СН'!$F$14+СВЦЭМ!$D$10+'СЕТ СН'!$F$6-'СЕТ СН'!$F$26</f>
        <v>976.23097946000007</v>
      </c>
      <c r="L76" s="36">
        <f>SUMIFS(СВЦЭМ!$D$33:$D$776,СВЦЭМ!$A$33:$A$776,$A76,СВЦЭМ!$B$33:$B$776,L$47)+'СЕТ СН'!$F$14+СВЦЭМ!$D$10+'СЕТ СН'!$F$6-'СЕТ СН'!$F$26</f>
        <v>980.44352985</v>
      </c>
      <c r="M76" s="36">
        <f>SUMIFS(СВЦЭМ!$D$33:$D$776,СВЦЭМ!$A$33:$A$776,$A76,СВЦЭМ!$B$33:$B$776,M$47)+'СЕТ СН'!$F$14+СВЦЭМ!$D$10+'СЕТ СН'!$F$6-'СЕТ СН'!$F$26</f>
        <v>977.52455052999994</v>
      </c>
      <c r="N76" s="36">
        <f>SUMIFS(СВЦЭМ!$D$33:$D$776,СВЦЭМ!$A$33:$A$776,$A76,СВЦЭМ!$B$33:$B$776,N$47)+'СЕТ СН'!$F$14+СВЦЭМ!$D$10+'СЕТ СН'!$F$6-'СЕТ СН'!$F$26</f>
        <v>994.84377785000015</v>
      </c>
      <c r="O76" s="36">
        <f>SUMIFS(СВЦЭМ!$D$33:$D$776,СВЦЭМ!$A$33:$A$776,$A76,СВЦЭМ!$B$33:$B$776,O$47)+'СЕТ СН'!$F$14+СВЦЭМ!$D$10+'СЕТ СН'!$F$6-'СЕТ СН'!$F$26</f>
        <v>1057.2704849300001</v>
      </c>
      <c r="P76" s="36">
        <f>SUMIFS(СВЦЭМ!$D$33:$D$776,СВЦЭМ!$A$33:$A$776,$A76,СВЦЭМ!$B$33:$B$776,P$47)+'СЕТ СН'!$F$14+СВЦЭМ!$D$10+'СЕТ СН'!$F$6-'СЕТ СН'!$F$26</f>
        <v>1085.0563679299999</v>
      </c>
      <c r="Q76" s="36">
        <f>SUMIFS(СВЦЭМ!$D$33:$D$776,СВЦЭМ!$A$33:$A$776,$A76,СВЦЭМ!$B$33:$B$776,Q$47)+'СЕТ СН'!$F$14+СВЦЭМ!$D$10+'СЕТ СН'!$F$6-'СЕТ СН'!$F$26</f>
        <v>1086.31025361</v>
      </c>
      <c r="R76" s="36">
        <f>SUMIFS(СВЦЭМ!$D$33:$D$776,СВЦЭМ!$A$33:$A$776,$A76,СВЦЭМ!$B$33:$B$776,R$47)+'СЕТ СН'!$F$14+СВЦЭМ!$D$10+'СЕТ СН'!$F$6-'СЕТ СН'!$F$26</f>
        <v>1022.1765672900001</v>
      </c>
      <c r="S76" s="36">
        <f>SUMIFS(СВЦЭМ!$D$33:$D$776,СВЦЭМ!$A$33:$A$776,$A76,СВЦЭМ!$B$33:$B$776,S$47)+'СЕТ СН'!$F$14+СВЦЭМ!$D$10+'СЕТ СН'!$F$6-'СЕТ СН'!$F$26</f>
        <v>992.27176125999995</v>
      </c>
      <c r="T76" s="36">
        <f>SUMIFS(СВЦЭМ!$D$33:$D$776,СВЦЭМ!$A$33:$A$776,$A76,СВЦЭМ!$B$33:$B$776,T$47)+'СЕТ СН'!$F$14+СВЦЭМ!$D$10+'СЕТ СН'!$F$6-'СЕТ СН'!$F$26</f>
        <v>992.82942122000009</v>
      </c>
      <c r="U76" s="36">
        <f>SUMIFS(СВЦЭМ!$D$33:$D$776,СВЦЭМ!$A$33:$A$776,$A76,СВЦЭМ!$B$33:$B$776,U$47)+'СЕТ СН'!$F$14+СВЦЭМ!$D$10+'СЕТ СН'!$F$6-'СЕТ СН'!$F$26</f>
        <v>987.80710087000011</v>
      </c>
      <c r="V76" s="36">
        <f>SUMIFS(СВЦЭМ!$D$33:$D$776,СВЦЭМ!$A$33:$A$776,$A76,СВЦЭМ!$B$33:$B$776,V$47)+'СЕТ СН'!$F$14+СВЦЭМ!$D$10+'СЕТ СН'!$F$6-'СЕТ СН'!$F$26</f>
        <v>990.26706865000006</v>
      </c>
      <c r="W76" s="36">
        <f>SUMIFS(СВЦЭМ!$D$33:$D$776,СВЦЭМ!$A$33:$A$776,$A76,СВЦЭМ!$B$33:$B$776,W$47)+'СЕТ СН'!$F$14+СВЦЭМ!$D$10+'СЕТ СН'!$F$6-'СЕТ СН'!$F$26</f>
        <v>1001.2717530700002</v>
      </c>
      <c r="X76" s="36">
        <f>SUMIFS(СВЦЭМ!$D$33:$D$776,СВЦЭМ!$A$33:$A$776,$A76,СВЦЭМ!$B$33:$B$776,X$47)+'СЕТ СН'!$F$14+СВЦЭМ!$D$10+'СЕТ СН'!$F$6-'СЕТ СН'!$F$26</f>
        <v>1010.67514192</v>
      </c>
      <c r="Y76" s="36">
        <f>SUMIFS(СВЦЭМ!$D$33:$D$776,СВЦЭМ!$A$33:$A$776,$A76,СВЦЭМ!$B$33:$B$776,Y$47)+'СЕТ СН'!$F$14+СВЦЭМ!$D$10+'СЕТ СН'!$F$6-'СЕТ СН'!$F$26</f>
        <v>1030.8832748500001</v>
      </c>
    </row>
    <row r="77" spans="1:25" ht="15.75" x14ac:dyDescent="0.2">
      <c r="A77" s="35">
        <f t="shared" si="1"/>
        <v>44195</v>
      </c>
      <c r="B77" s="36">
        <f>SUMIFS(СВЦЭМ!$D$33:$D$776,СВЦЭМ!$A$33:$A$776,$A77,СВЦЭМ!$B$33:$B$776,B$47)+'СЕТ СН'!$F$14+СВЦЭМ!$D$10+'СЕТ СН'!$F$6-'СЕТ СН'!$F$26</f>
        <v>1107.89082517</v>
      </c>
      <c r="C77" s="36">
        <f>SUMIFS(СВЦЭМ!$D$33:$D$776,СВЦЭМ!$A$33:$A$776,$A77,СВЦЭМ!$B$33:$B$776,C$47)+'СЕТ СН'!$F$14+СВЦЭМ!$D$10+'СЕТ СН'!$F$6-'СЕТ СН'!$F$26</f>
        <v>1165.08840059</v>
      </c>
      <c r="D77" s="36">
        <f>SUMIFS(СВЦЭМ!$D$33:$D$776,СВЦЭМ!$A$33:$A$776,$A77,СВЦЭМ!$B$33:$B$776,D$47)+'СЕТ СН'!$F$14+СВЦЭМ!$D$10+'СЕТ СН'!$F$6-'СЕТ СН'!$F$26</f>
        <v>1181.3291343799999</v>
      </c>
      <c r="E77" s="36">
        <f>SUMIFS(СВЦЭМ!$D$33:$D$776,СВЦЭМ!$A$33:$A$776,$A77,СВЦЭМ!$B$33:$B$776,E$47)+'СЕТ СН'!$F$14+СВЦЭМ!$D$10+'СЕТ СН'!$F$6-'СЕТ СН'!$F$26</f>
        <v>1189.5790167600001</v>
      </c>
      <c r="F77" s="36">
        <f>SUMIFS(СВЦЭМ!$D$33:$D$776,СВЦЭМ!$A$33:$A$776,$A77,СВЦЭМ!$B$33:$B$776,F$47)+'СЕТ СН'!$F$14+СВЦЭМ!$D$10+'СЕТ СН'!$F$6-'СЕТ СН'!$F$26</f>
        <v>1189.1590947299999</v>
      </c>
      <c r="G77" s="36">
        <f>SUMIFS(СВЦЭМ!$D$33:$D$776,СВЦЭМ!$A$33:$A$776,$A77,СВЦЭМ!$B$33:$B$776,G$47)+'СЕТ СН'!$F$14+СВЦЭМ!$D$10+'СЕТ СН'!$F$6-'СЕТ СН'!$F$26</f>
        <v>1168.8022762000001</v>
      </c>
      <c r="H77" s="36">
        <f>SUMIFS(СВЦЭМ!$D$33:$D$776,СВЦЭМ!$A$33:$A$776,$A77,СВЦЭМ!$B$33:$B$776,H$47)+'СЕТ СН'!$F$14+СВЦЭМ!$D$10+'СЕТ СН'!$F$6-'СЕТ СН'!$F$26</f>
        <v>1132.9219234299999</v>
      </c>
      <c r="I77" s="36">
        <f>SUMIFS(СВЦЭМ!$D$33:$D$776,СВЦЭМ!$A$33:$A$776,$A77,СВЦЭМ!$B$33:$B$776,I$47)+'СЕТ СН'!$F$14+СВЦЭМ!$D$10+'СЕТ СН'!$F$6-'СЕТ СН'!$F$26</f>
        <v>1076.0749388499999</v>
      </c>
      <c r="J77" s="36">
        <f>SUMIFS(СВЦЭМ!$D$33:$D$776,СВЦЭМ!$A$33:$A$776,$A77,СВЦЭМ!$B$33:$B$776,J$47)+'СЕТ СН'!$F$14+СВЦЭМ!$D$10+'СЕТ СН'!$F$6-'СЕТ СН'!$F$26</f>
        <v>1023.3611026900001</v>
      </c>
      <c r="K77" s="36">
        <f>SUMIFS(СВЦЭМ!$D$33:$D$776,СВЦЭМ!$A$33:$A$776,$A77,СВЦЭМ!$B$33:$B$776,K$47)+'СЕТ СН'!$F$14+СВЦЭМ!$D$10+'СЕТ СН'!$F$6-'СЕТ СН'!$F$26</f>
        <v>997.67829798000002</v>
      </c>
      <c r="L77" s="36">
        <f>SUMIFS(СВЦЭМ!$D$33:$D$776,СВЦЭМ!$A$33:$A$776,$A77,СВЦЭМ!$B$33:$B$776,L$47)+'СЕТ СН'!$F$14+СВЦЭМ!$D$10+'СЕТ СН'!$F$6-'СЕТ СН'!$F$26</f>
        <v>999.82856941</v>
      </c>
      <c r="M77" s="36">
        <f>SUMIFS(СВЦЭМ!$D$33:$D$776,СВЦЭМ!$A$33:$A$776,$A77,СВЦЭМ!$B$33:$B$776,M$47)+'СЕТ СН'!$F$14+СВЦЭМ!$D$10+'СЕТ СН'!$F$6-'СЕТ СН'!$F$26</f>
        <v>1002.6357610800001</v>
      </c>
      <c r="N77" s="36">
        <f>SUMIFS(СВЦЭМ!$D$33:$D$776,СВЦЭМ!$A$33:$A$776,$A77,СВЦЭМ!$B$33:$B$776,N$47)+'СЕТ СН'!$F$14+СВЦЭМ!$D$10+'СЕТ СН'!$F$6-'СЕТ СН'!$F$26</f>
        <v>1008.25614881</v>
      </c>
      <c r="O77" s="36">
        <f>SUMIFS(СВЦЭМ!$D$33:$D$776,СВЦЭМ!$A$33:$A$776,$A77,СВЦЭМ!$B$33:$B$776,O$47)+'СЕТ СН'!$F$14+СВЦЭМ!$D$10+'СЕТ СН'!$F$6-'СЕТ СН'!$F$26</f>
        <v>1049.1699548399999</v>
      </c>
      <c r="P77" s="36">
        <f>SUMIFS(СВЦЭМ!$D$33:$D$776,СВЦЭМ!$A$33:$A$776,$A77,СВЦЭМ!$B$33:$B$776,P$47)+'СЕТ СН'!$F$14+СВЦЭМ!$D$10+'СЕТ СН'!$F$6-'СЕТ СН'!$F$26</f>
        <v>1064.7923671999999</v>
      </c>
      <c r="Q77" s="36">
        <f>SUMIFS(СВЦЭМ!$D$33:$D$776,СВЦЭМ!$A$33:$A$776,$A77,СВЦЭМ!$B$33:$B$776,Q$47)+'СЕТ СН'!$F$14+СВЦЭМ!$D$10+'СЕТ СН'!$F$6-'СЕТ СН'!$F$26</f>
        <v>1064.6845951800001</v>
      </c>
      <c r="R77" s="36">
        <f>SUMIFS(СВЦЭМ!$D$33:$D$776,СВЦЭМ!$A$33:$A$776,$A77,СВЦЭМ!$B$33:$B$776,R$47)+'СЕТ СН'!$F$14+СВЦЭМ!$D$10+'СЕТ СН'!$F$6-'СЕТ СН'!$F$26</f>
        <v>1027.5978531800001</v>
      </c>
      <c r="S77" s="36">
        <f>SUMIFS(СВЦЭМ!$D$33:$D$776,СВЦЭМ!$A$33:$A$776,$A77,СВЦЭМ!$B$33:$B$776,S$47)+'СЕТ СН'!$F$14+СВЦЭМ!$D$10+'СЕТ СН'!$F$6-'СЕТ СН'!$F$26</f>
        <v>1006.59546439</v>
      </c>
      <c r="T77" s="36">
        <f>SUMIFS(СВЦЭМ!$D$33:$D$776,СВЦЭМ!$A$33:$A$776,$A77,СВЦЭМ!$B$33:$B$776,T$47)+'СЕТ СН'!$F$14+СВЦЭМ!$D$10+'СЕТ СН'!$F$6-'СЕТ СН'!$F$26</f>
        <v>1004.9930123900001</v>
      </c>
      <c r="U77" s="36">
        <f>SUMIFS(СВЦЭМ!$D$33:$D$776,СВЦЭМ!$A$33:$A$776,$A77,СВЦЭМ!$B$33:$B$776,U$47)+'СЕТ СН'!$F$14+СВЦЭМ!$D$10+'СЕТ СН'!$F$6-'СЕТ СН'!$F$26</f>
        <v>997.43678208000006</v>
      </c>
      <c r="V77" s="36">
        <f>SUMIFS(СВЦЭМ!$D$33:$D$776,СВЦЭМ!$A$33:$A$776,$A77,СВЦЭМ!$B$33:$B$776,V$47)+'СЕТ СН'!$F$14+СВЦЭМ!$D$10+'СЕТ СН'!$F$6-'СЕТ СН'!$F$26</f>
        <v>1002.7456103300001</v>
      </c>
      <c r="W77" s="36">
        <f>SUMIFS(СВЦЭМ!$D$33:$D$776,СВЦЭМ!$A$33:$A$776,$A77,СВЦЭМ!$B$33:$B$776,W$47)+'СЕТ СН'!$F$14+СВЦЭМ!$D$10+'СЕТ СН'!$F$6-'СЕТ СН'!$F$26</f>
        <v>1017.2773045900001</v>
      </c>
      <c r="X77" s="36">
        <f>SUMIFS(СВЦЭМ!$D$33:$D$776,СВЦЭМ!$A$33:$A$776,$A77,СВЦЭМ!$B$33:$B$776,X$47)+'СЕТ СН'!$F$14+СВЦЭМ!$D$10+'СЕТ СН'!$F$6-'СЕТ СН'!$F$26</f>
        <v>1032.65888969</v>
      </c>
      <c r="Y77" s="36">
        <f>SUMIFS(СВЦЭМ!$D$33:$D$776,СВЦЭМ!$A$33:$A$776,$A77,СВЦЭМ!$B$33:$B$776,Y$47)+'СЕТ СН'!$F$14+СВЦЭМ!$D$10+'СЕТ СН'!$F$6-'СЕТ СН'!$F$26</f>
        <v>1042.18162848</v>
      </c>
    </row>
    <row r="78" spans="1:25" ht="15.75" x14ac:dyDescent="0.2">
      <c r="A78" s="35">
        <f t="shared" si="1"/>
        <v>44196</v>
      </c>
      <c r="B78" s="36">
        <f>SUMIFS(СВЦЭМ!$D$33:$D$776,СВЦЭМ!$A$33:$A$776,$A78,СВЦЭМ!$B$33:$B$776,B$47)+'СЕТ СН'!$F$14+СВЦЭМ!$D$10+'СЕТ СН'!$F$6-'СЕТ СН'!$F$26</f>
        <v>1093.4718373999999</v>
      </c>
      <c r="C78" s="36">
        <f>SUMIFS(СВЦЭМ!$D$33:$D$776,СВЦЭМ!$A$33:$A$776,$A78,СВЦЭМ!$B$33:$B$776,C$47)+'СЕТ СН'!$F$14+СВЦЭМ!$D$10+'СЕТ СН'!$F$6-'СЕТ СН'!$F$26</f>
        <v>1144.2608224600001</v>
      </c>
      <c r="D78" s="36">
        <f>SUMIFS(СВЦЭМ!$D$33:$D$776,СВЦЭМ!$A$33:$A$776,$A78,СВЦЭМ!$B$33:$B$776,D$47)+'СЕТ СН'!$F$14+СВЦЭМ!$D$10+'СЕТ СН'!$F$6-'СЕТ СН'!$F$26</f>
        <v>1160.7467632099999</v>
      </c>
      <c r="E78" s="36">
        <f>SUMIFS(СВЦЭМ!$D$33:$D$776,СВЦЭМ!$A$33:$A$776,$A78,СВЦЭМ!$B$33:$B$776,E$47)+'СЕТ СН'!$F$14+СВЦЭМ!$D$10+'СЕТ СН'!$F$6-'СЕТ СН'!$F$26</f>
        <v>1178.77452677</v>
      </c>
      <c r="F78" s="36">
        <f>SUMIFS(СВЦЭМ!$D$33:$D$776,СВЦЭМ!$A$33:$A$776,$A78,СВЦЭМ!$B$33:$B$776,F$47)+'СЕТ СН'!$F$14+СВЦЭМ!$D$10+'СЕТ СН'!$F$6-'СЕТ СН'!$F$26</f>
        <v>1178.6741434200001</v>
      </c>
      <c r="G78" s="36">
        <f>SUMIFS(СВЦЭМ!$D$33:$D$776,СВЦЭМ!$A$33:$A$776,$A78,СВЦЭМ!$B$33:$B$776,G$47)+'СЕТ СН'!$F$14+СВЦЭМ!$D$10+'СЕТ СН'!$F$6-'СЕТ СН'!$F$26</f>
        <v>1156.9669847</v>
      </c>
      <c r="H78" s="36">
        <f>SUMIFS(СВЦЭМ!$D$33:$D$776,СВЦЭМ!$A$33:$A$776,$A78,СВЦЭМ!$B$33:$B$776,H$47)+'СЕТ СН'!$F$14+СВЦЭМ!$D$10+'СЕТ СН'!$F$6-'СЕТ СН'!$F$26</f>
        <v>1131.3396506700001</v>
      </c>
      <c r="I78" s="36">
        <f>SUMIFS(СВЦЭМ!$D$33:$D$776,СВЦЭМ!$A$33:$A$776,$A78,СВЦЭМ!$B$33:$B$776,I$47)+'СЕТ СН'!$F$14+СВЦЭМ!$D$10+'СЕТ СН'!$F$6-'СЕТ СН'!$F$26</f>
        <v>1079.0163963699999</v>
      </c>
      <c r="J78" s="36">
        <f>SUMIFS(СВЦЭМ!$D$33:$D$776,СВЦЭМ!$A$33:$A$776,$A78,СВЦЭМ!$B$33:$B$776,J$47)+'СЕТ СН'!$F$14+СВЦЭМ!$D$10+'СЕТ СН'!$F$6-'СЕТ СН'!$F$26</f>
        <v>1040.92051098</v>
      </c>
      <c r="K78" s="36">
        <f>SUMIFS(СВЦЭМ!$D$33:$D$776,СВЦЭМ!$A$33:$A$776,$A78,СВЦЭМ!$B$33:$B$776,K$47)+'СЕТ СН'!$F$14+СВЦЭМ!$D$10+'СЕТ СН'!$F$6-'СЕТ СН'!$F$26</f>
        <v>1022.2967181000001</v>
      </c>
      <c r="L78" s="36">
        <f>SUMIFS(СВЦЭМ!$D$33:$D$776,СВЦЭМ!$A$33:$A$776,$A78,СВЦЭМ!$B$33:$B$776,L$47)+'СЕТ СН'!$F$14+СВЦЭМ!$D$10+'СЕТ СН'!$F$6-'СЕТ СН'!$F$26</f>
        <v>1007.2650621100001</v>
      </c>
      <c r="M78" s="36">
        <f>SUMIFS(СВЦЭМ!$D$33:$D$776,СВЦЭМ!$A$33:$A$776,$A78,СВЦЭМ!$B$33:$B$776,M$47)+'СЕТ СН'!$F$14+СВЦЭМ!$D$10+'СЕТ СН'!$F$6-'СЕТ СН'!$F$26</f>
        <v>1010.29096166</v>
      </c>
      <c r="N78" s="36">
        <f>SUMIFS(СВЦЭМ!$D$33:$D$776,СВЦЭМ!$A$33:$A$776,$A78,СВЦЭМ!$B$33:$B$776,N$47)+'СЕТ СН'!$F$14+СВЦЭМ!$D$10+'СЕТ СН'!$F$6-'СЕТ СН'!$F$26</f>
        <v>1013.25482453</v>
      </c>
      <c r="O78" s="36">
        <f>SUMIFS(СВЦЭМ!$D$33:$D$776,СВЦЭМ!$A$33:$A$776,$A78,СВЦЭМ!$B$33:$B$776,O$47)+'СЕТ СН'!$F$14+СВЦЭМ!$D$10+'СЕТ СН'!$F$6-'СЕТ СН'!$F$26</f>
        <v>1061.0022179800001</v>
      </c>
      <c r="P78" s="36">
        <f>SUMIFS(СВЦЭМ!$D$33:$D$776,СВЦЭМ!$A$33:$A$776,$A78,СВЦЭМ!$B$33:$B$776,P$47)+'СЕТ СН'!$F$14+СВЦЭМ!$D$10+'СЕТ СН'!$F$6-'СЕТ СН'!$F$26</f>
        <v>1073.5249014999999</v>
      </c>
      <c r="Q78" s="36">
        <f>SUMIFS(СВЦЭМ!$D$33:$D$776,СВЦЭМ!$A$33:$A$776,$A78,СВЦЭМ!$B$33:$B$776,Q$47)+'СЕТ СН'!$F$14+СВЦЭМ!$D$10+'СЕТ СН'!$F$6-'СЕТ СН'!$F$26</f>
        <v>1080.0737953799999</v>
      </c>
      <c r="R78" s="36">
        <f>SUMIFS(СВЦЭМ!$D$33:$D$776,СВЦЭМ!$A$33:$A$776,$A78,СВЦЭМ!$B$33:$B$776,R$47)+'СЕТ СН'!$F$14+СВЦЭМ!$D$10+'СЕТ СН'!$F$6-'СЕТ СН'!$F$26</f>
        <v>1045.2108662400001</v>
      </c>
      <c r="S78" s="36">
        <f>SUMIFS(СВЦЭМ!$D$33:$D$776,СВЦЭМ!$A$33:$A$776,$A78,СВЦЭМ!$B$33:$B$776,S$47)+'СЕТ СН'!$F$14+СВЦЭМ!$D$10+'СЕТ СН'!$F$6-'СЕТ СН'!$F$26</f>
        <v>1006.27526285</v>
      </c>
      <c r="T78" s="36">
        <f>SUMIFS(СВЦЭМ!$D$33:$D$776,СВЦЭМ!$A$33:$A$776,$A78,СВЦЭМ!$B$33:$B$776,T$47)+'СЕТ СН'!$F$14+СВЦЭМ!$D$10+'СЕТ СН'!$F$6-'СЕТ СН'!$F$26</f>
        <v>981.98115557999995</v>
      </c>
      <c r="U78" s="36">
        <f>SUMIFS(СВЦЭМ!$D$33:$D$776,СВЦЭМ!$A$33:$A$776,$A78,СВЦЭМ!$B$33:$B$776,U$47)+'СЕТ СН'!$F$14+СВЦЭМ!$D$10+'СЕТ СН'!$F$6-'СЕТ СН'!$F$26</f>
        <v>981.85985163999999</v>
      </c>
      <c r="V78" s="36">
        <f>SUMIFS(СВЦЭМ!$D$33:$D$776,СВЦЭМ!$A$33:$A$776,$A78,СВЦЭМ!$B$33:$B$776,V$47)+'СЕТ СН'!$F$14+СВЦЭМ!$D$10+'СЕТ СН'!$F$6-'СЕТ СН'!$F$26</f>
        <v>986.87147335000009</v>
      </c>
      <c r="W78" s="36">
        <f>SUMIFS(СВЦЭМ!$D$33:$D$776,СВЦЭМ!$A$33:$A$776,$A78,СВЦЭМ!$B$33:$B$776,W$47)+'СЕТ СН'!$F$14+СВЦЭМ!$D$10+'СЕТ СН'!$F$6-'СЕТ СН'!$F$26</f>
        <v>1001.66702065</v>
      </c>
      <c r="X78" s="36">
        <f>SUMIFS(СВЦЭМ!$D$33:$D$776,СВЦЭМ!$A$33:$A$776,$A78,СВЦЭМ!$B$33:$B$776,X$47)+'СЕТ СН'!$F$14+СВЦЭМ!$D$10+'СЕТ СН'!$F$6-'СЕТ СН'!$F$26</f>
        <v>997.40788816000008</v>
      </c>
      <c r="Y78" s="36">
        <f>SUMIFS(СВЦЭМ!$D$33:$D$776,СВЦЭМ!$A$33:$A$776,$A78,СВЦЭМ!$B$33:$B$776,Y$47)+'СЕТ СН'!$F$14+СВЦЭМ!$D$10+'СЕТ СН'!$F$6-'СЕТ СН'!$F$26</f>
        <v>1012.4908234300001</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6"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01.12.2020</v>
      </c>
      <c r="B84" s="36">
        <f>SUMIFS(СВЦЭМ!$D$33:$D$776,СВЦЭМ!$A$33:$A$776,$A84,СВЦЭМ!$B$33:$B$776,B$83)+'СЕТ СН'!$G$14+СВЦЭМ!$D$10+'СЕТ СН'!$G$6-'СЕТ СН'!$G$26</f>
        <v>1170.7637031500001</v>
      </c>
      <c r="C84" s="36">
        <f>SUMIFS(СВЦЭМ!$D$33:$D$776,СВЦЭМ!$A$33:$A$776,$A84,СВЦЭМ!$B$33:$B$776,C$83)+'СЕТ СН'!$G$14+СВЦЭМ!$D$10+'СЕТ СН'!$G$6-'СЕТ СН'!$G$26</f>
        <v>1239.05281681</v>
      </c>
      <c r="D84" s="36">
        <f>SUMIFS(СВЦЭМ!$D$33:$D$776,СВЦЭМ!$A$33:$A$776,$A84,СВЦЭМ!$B$33:$B$776,D$83)+'СЕТ СН'!$G$14+СВЦЭМ!$D$10+'СЕТ СН'!$G$6-'СЕТ СН'!$G$26</f>
        <v>1244.04397746</v>
      </c>
      <c r="E84" s="36">
        <f>SUMIFS(СВЦЭМ!$D$33:$D$776,СВЦЭМ!$A$33:$A$776,$A84,СВЦЭМ!$B$33:$B$776,E$83)+'СЕТ СН'!$G$14+СВЦЭМ!$D$10+'СЕТ СН'!$G$6-'СЕТ СН'!$G$26</f>
        <v>1249.9152324900001</v>
      </c>
      <c r="F84" s="36">
        <f>SUMIFS(СВЦЭМ!$D$33:$D$776,СВЦЭМ!$A$33:$A$776,$A84,СВЦЭМ!$B$33:$B$776,F$83)+'СЕТ СН'!$G$14+СВЦЭМ!$D$10+'СЕТ СН'!$G$6-'СЕТ СН'!$G$26</f>
        <v>1238.2883639300001</v>
      </c>
      <c r="G84" s="36">
        <f>SUMIFS(СВЦЭМ!$D$33:$D$776,СВЦЭМ!$A$33:$A$776,$A84,СВЦЭМ!$B$33:$B$776,G$83)+'СЕТ СН'!$G$14+СВЦЭМ!$D$10+'СЕТ СН'!$G$6-'СЕТ СН'!$G$26</f>
        <v>1225.0239768000001</v>
      </c>
      <c r="H84" s="36">
        <f>SUMIFS(СВЦЭМ!$D$33:$D$776,СВЦЭМ!$A$33:$A$776,$A84,СВЦЭМ!$B$33:$B$776,H$83)+'СЕТ СН'!$G$14+СВЦЭМ!$D$10+'СЕТ СН'!$G$6-'СЕТ СН'!$G$26</f>
        <v>1193.44914307</v>
      </c>
      <c r="I84" s="36">
        <f>SUMIFS(СВЦЭМ!$D$33:$D$776,СВЦЭМ!$A$33:$A$776,$A84,СВЦЭМ!$B$33:$B$776,I$83)+'СЕТ СН'!$G$14+СВЦЭМ!$D$10+'СЕТ СН'!$G$6-'СЕТ СН'!$G$26</f>
        <v>1131.9559010800001</v>
      </c>
      <c r="J84" s="36">
        <f>SUMIFS(СВЦЭМ!$D$33:$D$776,СВЦЭМ!$A$33:$A$776,$A84,СВЦЭМ!$B$33:$B$776,J$83)+'СЕТ СН'!$G$14+СВЦЭМ!$D$10+'СЕТ СН'!$G$6-'СЕТ СН'!$G$26</f>
        <v>1089.7863842500001</v>
      </c>
      <c r="K84" s="36">
        <f>SUMIFS(СВЦЭМ!$D$33:$D$776,СВЦЭМ!$A$33:$A$776,$A84,СВЦЭМ!$B$33:$B$776,K$83)+'СЕТ СН'!$G$14+СВЦЭМ!$D$10+'СЕТ СН'!$G$6-'СЕТ СН'!$G$26</f>
        <v>1057.37844449</v>
      </c>
      <c r="L84" s="36">
        <f>SUMIFS(СВЦЭМ!$D$33:$D$776,СВЦЭМ!$A$33:$A$776,$A84,СВЦЭМ!$B$33:$B$776,L$83)+'СЕТ СН'!$G$14+СВЦЭМ!$D$10+'СЕТ СН'!$G$6-'СЕТ СН'!$G$26</f>
        <v>1072.7840939</v>
      </c>
      <c r="M84" s="36">
        <f>SUMIFS(СВЦЭМ!$D$33:$D$776,СВЦЭМ!$A$33:$A$776,$A84,СВЦЭМ!$B$33:$B$776,M$83)+'СЕТ СН'!$G$14+СВЦЭМ!$D$10+'СЕТ СН'!$G$6-'СЕТ СН'!$G$26</f>
        <v>1095.1978480299999</v>
      </c>
      <c r="N84" s="36">
        <f>SUMIFS(СВЦЭМ!$D$33:$D$776,СВЦЭМ!$A$33:$A$776,$A84,СВЦЭМ!$B$33:$B$776,N$83)+'СЕТ СН'!$G$14+СВЦЭМ!$D$10+'СЕТ СН'!$G$6-'СЕТ СН'!$G$26</f>
        <v>1102.1629990399999</v>
      </c>
      <c r="O84" s="36">
        <f>SUMIFS(СВЦЭМ!$D$33:$D$776,СВЦЭМ!$A$33:$A$776,$A84,СВЦЭМ!$B$33:$B$776,O$83)+'СЕТ СН'!$G$14+СВЦЭМ!$D$10+'СЕТ СН'!$G$6-'СЕТ СН'!$G$26</f>
        <v>1146.5684030699999</v>
      </c>
      <c r="P84" s="36">
        <f>SUMIFS(СВЦЭМ!$D$33:$D$776,СВЦЭМ!$A$33:$A$776,$A84,СВЦЭМ!$B$33:$B$776,P$83)+'СЕТ СН'!$G$14+СВЦЭМ!$D$10+'СЕТ СН'!$G$6-'СЕТ СН'!$G$26</f>
        <v>1160.2384415900001</v>
      </c>
      <c r="Q84" s="36">
        <f>SUMIFS(СВЦЭМ!$D$33:$D$776,СВЦЭМ!$A$33:$A$776,$A84,СВЦЭМ!$B$33:$B$776,Q$83)+'СЕТ СН'!$G$14+СВЦЭМ!$D$10+'СЕТ СН'!$G$6-'СЕТ СН'!$G$26</f>
        <v>1157.51709177</v>
      </c>
      <c r="R84" s="36">
        <f>SUMIFS(СВЦЭМ!$D$33:$D$776,СВЦЭМ!$A$33:$A$776,$A84,СВЦЭМ!$B$33:$B$776,R$83)+'СЕТ СН'!$G$14+СВЦЭМ!$D$10+'СЕТ СН'!$G$6-'СЕТ СН'!$G$26</f>
        <v>1122.72988151</v>
      </c>
      <c r="S84" s="36">
        <f>SUMIFS(СВЦЭМ!$D$33:$D$776,СВЦЭМ!$A$33:$A$776,$A84,СВЦЭМ!$B$33:$B$776,S$83)+'СЕТ СН'!$G$14+СВЦЭМ!$D$10+'СЕТ СН'!$G$6-'СЕТ СН'!$G$26</f>
        <v>1082.13615953</v>
      </c>
      <c r="T84" s="36">
        <f>SUMIFS(СВЦЭМ!$D$33:$D$776,СВЦЭМ!$A$33:$A$776,$A84,СВЦЭМ!$B$33:$B$776,T$83)+'СЕТ СН'!$G$14+СВЦЭМ!$D$10+'СЕТ СН'!$G$6-'СЕТ СН'!$G$26</f>
        <v>1067.200155</v>
      </c>
      <c r="U84" s="36">
        <f>SUMIFS(СВЦЭМ!$D$33:$D$776,СВЦЭМ!$A$33:$A$776,$A84,СВЦЭМ!$B$33:$B$776,U$83)+'СЕТ СН'!$G$14+СВЦЭМ!$D$10+'СЕТ СН'!$G$6-'СЕТ СН'!$G$26</f>
        <v>1069.18378869</v>
      </c>
      <c r="V84" s="36">
        <f>SUMIFS(СВЦЭМ!$D$33:$D$776,СВЦЭМ!$A$33:$A$776,$A84,СВЦЭМ!$B$33:$B$776,V$83)+'СЕТ СН'!$G$14+СВЦЭМ!$D$10+'СЕТ СН'!$G$6-'СЕТ СН'!$G$26</f>
        <v>1089.9451198300001</v>
      </c>
      <c r="W84" s="36">
        <f>SUMIFS(СВЦЭМ!$D$33:$D$776,СВЦЭМ!$A$33:$A$776,$A84,СВЦЭМ!$B$33:$B$776,W$83)+'СЕТ СН'!$G$14+СВЦЭМ!$D$10+'СЕТ СН'!$G$6-'СЕТ СН'!$G$26</f>
        <v>1104.2868647400001</v>
      </c>
      <c r="X84" s="36">
        <f>SUMIFS(СВЦЭМ!$D$33:$D$776,СВЦЭМ!$A$33:$A$776,$A84,СВЦЭМ!$B$33:$B$776,X$83)+'СЕТ СН'!$G$14+СВЦЭМ!$D$10+'СЕТ СН'!$G$6-'СЕТ СН'!$G$26</f>
        <v>1112.05989224</v>
      </c>
      <c r="Y84" s="36">
        <f>SUMIFS(СВЦЭМ!$D$33:$D$776,СВЦЭМ!$A$33:$A$776,$A84,СВЦЭМ!$B$33:$B$776,Y$83)+'СЕТ СН'!$G$14+СВЦЭМ!$D$10+'СЕТ СН'!$G$6-'СЕТ СН'!$G$26</f>
        <v>1137.5421299</v>
      </c>
      <c r="AA84" s="45"/>
    </row>
    <row r="85" spans="1:27" ht="15.75" x14ac:dyDescent="0.2">
      <c r="A85" s="35">
        <f>A84+1</f>
        <v>44167</v>
      </c>
      <c r="B85" s="36">
        <f>SUMIFS(СВЦЭМ!$D$33:$D$776,СВЦЭМ!$A$33:$A$776,$A85,СВЦЭМ!$B$33:$B$776,B$83)+'СЕТ СН'!$G$14+СВЦЭМ!$D$10+'СЕТ СН'!$G$6-'СЕТ СН'!$G$26</f>
        <v>1204.5915922900001</v>
      </c>
      <c r="C85" s="36">
        <f>SUMIFS(СВЦЭМ!$D$33:$D$776,СВЦЭМ!$A$33:$A$776,$A85,СВЦЭМ!$B$33:$B$776,C$83)+'СЕТ СН'!$G$14+СВЦЭМ!$D$10+'СЕТ СН'!$G$6-'СЕТ СН'!$G$26</f>
        <v>1269.4651726800003</v>
      </c>
      <c r="D85" s="36">
        <f>SUMIFS(СВЦЭМ!$D$33:$D$776,СВЦЭМ!$A$33:$A$776,$A85,СВЦЭМ!$B$33:$B$776,D$83)+'СЕТ СН'!$G$14+СВЦЭМ!$D$10+'СЕТ СН'!$G$6-'СЕТ СН'!$G$26</f>
        <v>1276.6540848300001</v>
      </c>
      <c r="E85" s="36">
        <f>SUMIFS(СВЦЭМ!$D$33:$D$776,СВЦЭМ!$A$33:$A$776,$A85,СВЦЭМ!$B$33:$B$776,E$83)+'СЕТ СН'!$G$14+СВЦЭМ!$D$10+'СЕТ СН'!$G$6-'СЕТ СН'!$G$26</f>
        <v>1277.9517849100002</v>
      </c>
      <c r="F85" s="36">
        <f>SUMIFS(СВЦЭМ!$D$33:$D$776,СВЦЭМ!$A$33:$A$776,$A85,СВЦЭМ!$B$33:$B$776,F$83)+'СЕТ СН'!$G$14+СВЦЭМ!$D$10+'СЕТ СН'!$G$6-'СЕТ СН'!$G$26</f>
        <v>1274.3096831500002</v>
      </c>
      <c r="G85" s="36">
        <f>SUMIFS(СВЦЭМ!$D$33:$D$776,СВЦЭМ!$A$33:$A$776,$A85,СВЦЭМ!$B$33:$B$776,G$83)+'СЕТ СН'!$G$14+СВЦЭМ!$D$10+'СЕТ СН'!$G$6-'СЕТ СН'!$G$26</f>
        <v>1265.2715162500001</v>
      </c>
      <c r="H85" s="36">
        <f>SUMIFS(СВЦЭМ!$D$33:$D$776,СВЦЭМ!$A$33:$A$776,$A85,СВЦЭМ!$B$33:$B$776,H$83)+'СЕТ СН'!$G$14+СВЦЭМ!$D$10+'СЕТ СН'!$G$6-'СЕТ СН'!$G$26</f>
        <v>1226.04991511</v>
      </c>
      <c r="I85" s="36">
        <f>SUMIFS(СВЦЭМ!$D$33:$D$776,СВЦЭМ!$A$33:$A$776,$A85,СВЦЭМ!$B$33:$B$776,I$83)+'СЕТ СН'!$G$14+СВЦЭМ!$D$10+'СЕТ СН'!$G$6-'СЕТ СН'!$G$26</f>
        <v>1171.8079675500001</v>
      </c>
      <c r="J85" s="36">
        <f>SUMIFS(СВЦЭМ!$D$33:$D$776,СВЦЭМ!$A$33:$A$776,$A85,СВЦЭМ!$B$33:$B$776,J$83)+'СЕТ СН'!$G$14+СВЦЭМ!$D$10+'СЕТ СН'!$G$6-'СЕТ СН'!$G$26</f>
        <v>1115.2767419900001</v>
      </c>
      <c r="K85" s="36">
        <f>SUMIFS(СВЦЭМ!$D$33:$D$776,СВЦЭМ!$A$33:$A$776,$A85,СВЦЭМ!$B$33:$B$776,K$83)+'СЕТ СН'!$G$14+СВЦЭМ!$D$10+'СЕТ СН'!$G$6-'СЕТ СН'!$G$26</f>
        <v>1077.1152412200001</v>
      </c>
      <c r="L85" s="36">
        <f>SUMIFS(СВЦЭМ!$D$33:$D$776,СВЦЭМ!$A$33:$A$776,$A85,СВЦЭМ!$B$33:$B$776,L$83)+'СЕТ СН'!$G$14+СВЦЭМ!$D$10+'СЕТ СН'!$G$6-'СЕТ СН'!$G$26</f>
        <v>1099.4555097100001</v>
      </c>
      <c r="M85" s="36">
        <f>SUMIFS(СВЦЭМ!$D$33:$D$776,СВЦЭМ!$A$33:$A$776,$A85,СВЦЭМ!$B$33:$B$776,M$83)+'СЕТ СН'!$G$14+СВЦЭМ!$D$10+'СЕТ СН'!$G$6-'СЕТ СН'!$G$26</f>
        <v>1125.20554384</v>
      </c>
      <c r="N85" s="36">
        <f>SUMIFS(СВЦЭМ!$D$33:$D$776,СВЦЭМ!$A$33:$A$776,$A85,СВЦЭМ!$B$33:$B$776,N$83)+'СЕТ СН'!$G$14+СВЦЭМ!$D$10+'СЕТ СН'!$G$6-'СЕТ СН'!$G$26</f>
        <v>1115.6644817399999</v>
      </c>
      <c r="O85" s="36">
        <f>SUMIFS(СВЦЭМ!$D$33:$D$776,СВЦЭМ!$A$33:$A$776,$A85,СВЦЭМ!$B$33:$B$776,O$83)+'СЕТ СН'!$G$14+СВЦЭМ!$D$10+'СЕТ СН'!$G$6-'СЕТ СН'!$G$26</f>
        <v>1167.2562942100001</v>
      </c>
      <c r="P85" s="36">
        <f>SUMIFS(СВЦЭМ!$D$33:$D$776,СВЦЭМ!$A$33:$A$776,$A85,СВЦЭМ!$B$33:$B$776,P$83)+'СЕТ СН'!$G$14+СВЦЭМ!$D$10+'СЕТ СН'!$G$6-'СЕТ СН'!$G$26</f>
        <v>1204.57204293</v>
      </c>
      <c r="Q85" s="36">
        <f>SUMIFS(СВЦЭМ!$D$33:$D$776,СВЦЭМ!$A$33:$A$776,$A85,СВЦЭМ!$B$33:$B$776,Q$83)+'СЕТ СН'!$G$14+СВЦЭМ!$D$10+'СЕТ СН'!$G$6-'СЕТ СН'!$G$26</f>
        <v>1195.41882562</v>
      </c>
      <c r="R85" s="36">
        <f>SUMIFS(СВЦЭМ!$D$33:$D$776,СВЦЭМ!$A$33:$A$776,$A85,СВЦЭМ!$B$33:$B$776,R$83)+'СЕТ СН'!$G$14+СВЦЭМ!$D$10+'СЕТ СН'!$G$6-'СЕТ СН'!$G$26</f>
        <v>1128.31441531</v>
      </c>
      <c r="S85" s="36">
        <f>SUMIFS(СВЦЭМ!$D$33:$D$776,СВЦЭМ!$A$33:$A$776,$A85,СВЦЭМ!$B$33:$B$776,S$83)+'СЕТ СН'!$G$14+СВЦЭМ!$D$10+'СЕТ СН'!$G$6-'СЕТ СН'!$G$26</f>
        <v>1118.76211822</v>
      </c>
      <c r="T85" s="36">
        <f>SUMIFS(СВЦЭМ!$D$33:$D$776,СВЦЭМ!$A$33:$A$776,$A85,СВЦЭМ!$B$33:$B$776,T$83)+'СЕТ СН'!$G$14+СВЦЭМ!$D$10+'СЕТ СН'!$G$6-'СЕТ СН'!$G$26</f>
        <v>1070.6250859199999</v>
      </c>
      <c r="U85" s="36">
        <f>SUMIFS(СВЦЭМ!$D$33:$D$776,СВЦЭМ!$A$33:$A$776,$A85,СВЦЭМ!$B$33:$B$776,U$83)+'СЕТ СН'!$G$14+СВЦЭМ!$D$10+'СЕТ СН'!$G$6-'СЕТ СН'!$G$26</f>
        <v>1070.3483269600001</v>
      </c>
      <c r="V85" s="36">
        <f>SUMIFS(СВЦЭМ!$D$33:$D$776,СВЦЭМ!$A$33:$A$776,$A85,СВЦЭМ!$B$33:$B$776,V$83)+'СЕТ СН'!$G$14+СВЦЭМ!$D$10+'СЕТ СН'!$G$6-'СЕТ СН'!$G$26</f>
        <v>1114.5987651800001</v>
      </c>
      <c r="W85" s="36">
        <f>SUMIFS(СВЦЭМ!$D$33:$D$776,СВЦЭМ!$A$33:$A$776,$A85,СВЦЭМ!$B$33:$B$776,W$83)+'СЕТ СН'!$G$14+СВЦЭМ!$D$10+'СЕТ СН'!$G$6-'СЕТ СН'!$G$26</f>
        <v>1116.7522037799999</v>
      </c>
      <c r="X85" s="36">
        <f>SUMIFS(СВЦЭМ!$D$33:$D$776,СВЦЭМ!$A$33:$A$776,$A85,СВЦЭМ!$B$33:$B$776,X$83)+'СЕТ СН'!$G$14+СВЦЭМ!$D$10+'СЕТ СН'!$G$6-'СЕТ СН'!$G$26</f>
        <v>1114.38873672</v>
      </c>
      <c r="Y85" s="36">
        <f>SUMIFS(СВЦЭМ!$D$33:$D$776,СВЦЭМ!$A$33:$A$776,$A85,СВЦЭМ!$B$33:$B$776,Y$83)+'СЕТ СН'!$G$14+СВЦЭМ!$D$10+'СЕТ СН'!$G$6-'СЕТ СН'!$G$26</f>
        <v>1130.64668828</v>
      </c>
    </row>
    <row r="86" spans="1:27" ht="15.75" x14ac:dyDescent="0.2">
      <c r="A86" s="35">
        <f t="shared" ref="A86:A114" si="2">A85+1</f>
        <v>44168</v>
      </c>
      <c r="B86" s="36">
        <f>SUMIFS(СВЦЭМ!$D$33:$D$776,СВЦЭМ!$A$33:$A$776,$A86,СВЦЭМ!$B$33:$B$776,B$83)+'СЕТ СН'!$G$14+СВЦЭМ!$D$10+'СЕТ СН'!$G$6-'СЕТ СН'!$G$26</f>
        <v>1194.4707176900001</v>
      </c>
      <c r="C86" s="36">
        <f>SUMIFS(СВЦЭМ!$D$33:$D$776,СВЦЭМ!$A$33:$A$776,$A86,СВЦЭМ!$B$33:$B$776,C$83)+'СЕТ СН'!$G$14+СВЦЭМ!$D$10+'СЕТ СН'!$G$6-'СЕТ СН'!$G$26</f>
        <v>1249.63302901</v>
      </c>
      <c r="D86" s="36">
        <f>SUMIFS(СВЦЭМ!$D$33:$D$776,СВЦЭМ!$A$33:$A$776,$A86,СВЦЭМ!$B$33:$B$776,D$83)+'СЕТ СН'!$G$14+СВЦЭМ!$D$10+'СЕТ СН'!$G$6-'СЕТ СН'!$G$26</f>
        <v>1257.1394037100001</v>
      </c>
      <c r="E86" s="36">
        <f>SUMIFS(СВЦЭМ!$D$33:$D$776,СВЦЭМ!$A$33:$A$776,$A86,СВЦЭМ!$B$33:$B$776,E$83)+'СЕТ СН'!$G$14+СВЦЭМ!$D$10+'СЕТ СН'!$G$6-'СЕТ СН'!$G$26</f>
        <v>1265.1737022700001</v>
      </c>
      <c r="F86" s="36">
        <f>SUMIFS(СВЦЭМ!$D$33:$D$776,СВЦЭМ!$A$33:$A$776,$A86,СВЦЭМ!$B$33:$B$776,F$83)+'СЕТ СН'!$G$14+СВЦЭМ!$D$10+'СЕТ СН'!$G$6-'СЕТ СН'!$G$26</f>
        <v>1256.4804226700001</v>
      </c>
      <c r="G86" s="36">
        <f>SUMIFS(СВЦЭМ!$D$33:$D$776,СВЦЭМ!$A$33:$A$776,$A86,СВЦЭМ!$B$33:$B$776,G$83)+'СЕТ СН'!$G$14+СВЦЭМ!$D$10+'СЕТ СН'!$G$6-'СЕТ СН'!$G$26</f>
        <v>1249.00159945</v>
      </c>
      <c r="H86" s="36">
        <f>SUMIFS(СВЦЭМ!$D$33:$D$776,СВЦЭМ!$A$33:$A$776,$A86,СВЦЭМ!$B$33:$B$776,H$83)+'СЕТ СН'!$G$14+СВЦЭМ!$D$10+'СЕТ СН'!$G$6-'СЕТ СН'!$G$26</f>
        <v>1215.3682308100001</v>
      </c>
      <c r="I86" s="36">
        <f>SUMIFS(СВЦЭМ!$D$33:$D$776,СВЦЭМ!$A$33:$A$776,$A86,СВЦЭМ!$B$33:$B$776,I$83)+'СЕТ СН'!$G$14+СВЦЭМ!$D$10+'СЕТ СН'!$G$6-'СЕТ СН'!$G$26</f>
        <v>1161.2964039200001</v>
      </c>
      <c r="J86" s="36">
        <f>SUMIFS(СВЦЭМ!$D$33:$D$776,СВЦЭМ!$A$33:$A$776,$A86,СВЦЭМ!$B$33:$B$776,J$83)+'СЕТ СН'!$G$14+СВЦЭМ!$D$10+'СЕТ СН'!$G$6-'СЕТ СН'!$G$26</f>
        <v>1109.14693164</v>
      </c>
      <c r="K86" s="36">
        <f>SUMIFS(СВЦЭМ!$D$33:$D$776,СВЦЭМ!$A$33:$A$776,$A86,СВЦЭМ!$B$33:$B$776,K$83)+'СЕТ СН'!$G$14+СВЦЭМ!$D$10+'СЕТ СН'!$G$6-'СЕТ СН'!$G$26</f>
        <v>1077.80774544</v>
      </c>
      <c r="L86" s="36">
        <f>SUMIFS(СВЦЭМ!$D$33:$D$776,СВЦЭМ!$A$33:$A$776,$A86,СВЦЭМ!$B$33:$B$776,L$83)+'СЕТ СН'!$G$14+СВЦЭМ!$D$10+'СЕТ СН'!$G$6-'СЕТ СН'!$G$26</f>
        <v>1076.87220086</v>
      </c>
      <c r="M86" s="36">
        <f>SUMIFS(СВЦЭМ!$D$33:$D$776,СВЦЭМ!$A$33:$A$776,$A86,СВЦЭМ!$B$33:$B$776,M$83)+'СЕТ СН'!$G$14+СВЦЭМ!$D$10+'СЕТ СН'!$G$6-'СЕТ СН'!$G$26</f>
        <v>1093.7321288099999</v>
      </c>
      <c r="N86" s="36">
        <f>SUMIFS(СВЦЭМ!$D$33:$D$776,СВЦЭМ!$A$33:$A$776,$A86,СВЦЭМ!$B$33:$B$776,N$83)+'СЕТ СН'!$G$14+СВЦЭМ!$D$10+'СЕТ СН'!$G$6-'СЕТ СН'!$G$26</f>
        <v>1107.86968609</v>
      </c>
      <c r="O86" s="36">
        <f>SUMIFS(СВЦЭМ!$D$33:$D$776,СВЦЭМ!$A$33:$A$776,$A86,СВЦЭМ!$B$33:$B$776,O$83)+'СЕТ СН'!$G$14+СВЦЭМ!$D$10+'СЕТ СН'!$G$6-'СЕТ СН'!$G$26</f>
        <v>1159.2892455600002</v>
      </c>
      <c r="P86" s="36">
        <f>SUMIFS(СВЦЭМ!$D$33:$D$776,СВЦЭМ!$A$33:$A$776,$A86,СВЦЭМ!$B$33:$B$776,P$83)+'СЕТ СН'!$G$14+СВЦЭМ!$D$10+'СЕТ СН'!$G$6-'СЕТ СН'!$G$26</f>
        <v>1179.1327384900001</v>
      </c>
      <c r="Q86" s="36">
        <f>SUMIFS(СВЦЭМ!$D$33:$D$776,СВЦЭМ!$A$33:$A$776,$A86,СВЦЭМ!$B$33:$B$776,Q$83)+'СЕТ СН'!$G$14+СВЦЭМ!$D$10+'СЕТ СН'!$G$6-'СЕТ СН'!$G$26</f>
        <v>1174.6814479300001</v>
      </c>
      <c r="R86" s="36">
        <f>SUMIFS(СВЦЭМ!$D$33:$D$776,СВЦЭМ!$A$33:$A$776,$A86,СВЦЭМ!$B$33:$B$776,R$83)+'СЕТ СН'!$G$14+СВЦЭМ!$D$10+'СЕТ СН'!$G$6-'СЕТ СН'!$G$26</f>
        <v>1137.6429043000001</v>
      </c>
      <c r="S86" s="36">
        <f>SUMIFS(СВЦЭМ!$D$33:$D$776,СВЦЭМ!$A$33:$A$776,$A86,СВЦЭМ!$B$33:$B$776,S$83)+'СЕТ СН'!$G$14+СВЦЭМ!$D$10+'СЕТ СН'!$G$6-'СЕТ СН'!$G$26</f>
        <v>1111.5574680700001</v>
      </c>
      <c r="T86" s="36">
        <f>SUMIFS(СВЦЭМ!$D$33:$D$776,СВЦЭМ!$A$33:$A$776,$A86,СВЦЭМ!$B$33:$B$776,T$83)+'СЕТ СН'!$G$14+СВЦЭМ!$D$10+'СЕТ СН'!$G$6-'СЕТ СН'!$G$26</f>
        <v>1085.19412121</v>
      </c>
      <c r="U86" s="36">
        <f>SUMIFS(СВЦЭМ!$D$33:$D$776,СВЦЭМ!$A$33:$A$776,$A86,СВЦЭМ!$B$33:$B$776,U$83)+'СЕТ СН'!$G$14+СВЦЭМ!$D$10+'СЕТ СН'!$G$6-'СЕТ СН'!$G$26</f>
        <v>1092.1023008900002</v>
      </c>
      <c r="V86" s="36">
        <f>SUMIFS(СВЦЭМ!$D$33:$D$776,СВЦЭМ!$A$33:$A$776,$A86,СВЦЭМ!$B$33:$B$776,V$83)+'СЕТ СН'!$G$14+СВЦЭМ!$D$10+'СЕТ СН'!$G$6-'СЕТ СН'!$G$26</f>
        <v>1104.97395811</v>
      </c>
      <c r="W86" s="36">
        <f>SUMIFS(СВЦЭМ!$D$33:$D$776,СВЦЭМ!$A$33:$A$776,$A86,СВЦЭМ!$B$33:$B$776,W$83)+'СЕТ СН'!$G$14+СВЦЭМ!$D$10+'СЕТ СН'!$G$6-'СЕТ СН'!$G$26</f>
        <v>1118.6495781200001</v>
      </c>
      <c r="X86" s="36">
        <f>SUMIFS(СВЦЭМ!$D$33:$D$776,СВЦЭМ!$A$33:$A$776,$A86,СВЦЭМ!$B$33:$B$776,X$83)+'СЕТ СН'!$G$14+СВЦЭМ!$D$10+'СЕТ СН'!$G$6-'СЕТ СН'!$G$26</f>
        <v>1123.4833921100001</v>
      </c>
      <c r="Y86" s="36">
        <f>SUMIFS(СВЦЭМ!$D$33:$D$776,СВЦЭМ!$A$33:$A$776,$A86,СВЦЭМ!$B$33:$B$776,Y$83)+'СЕТ СН'!$G$14+СВЦЭМ!$D$10+'СЕТ СН'!$G$6-'СЕТ СН'!$G$26</f>
        <v>1137.6458723200001</v>
      </c>
    </row>
    <row r="87" spans="1:27" ht="15.75" x14ac:dyDescent="0.2">
      <c r="A87" s="35">
        <f t="shared" si="2"/>
        <v>44169</v>
      </c>
      <c r="B87" s="36">
        <f>SUMIFS(СВЦЭМ!$D$33:$D$776,СВЦЭМ!$A$33:$A$776,$A87,СВЦЭМ!$B$33:$B$776,B$83)+'СЕТ СН'!$G$14+СВЦЭМ!$D$10+'СЕТ СН'!$G$6-'СЕТ СН'!$G$26</f>
        <v>1150.48749832</v>
      </c>
      <c r="C87" s="36">
        <f>SUMIFS(СВЦЭМ!$D$33:$D$776,СВЦЭМ!$A$33:$A$776,$A87,СВЦЭМ!$B$33:$B$776,C$83)+'СЕТ СН'!$G$14+СВЦЭМ!$D$10+'СЕТ СН'!$G$6-'СЕТ СН'!$G$26</f>
        <v>1213.1173672300001</v>
      </c>
      <c r="D87" s="36">
        <f>SUMIFS(СВЦЭМ!$D$33:$D$776,СВЦЭМ!$A$33:$A$776,$A87,СВЦЭМ!$B$33:$B$776,D$83)+'СЕТ СН'!$G$14+СВЦЭМ!$D$10+'СЕТ СН'!$G$6-'СЕТ СН'!$G$26</f>
        <v>1227.16119598</v>
      </c>
      <c r="E87" s="36">
        <f>SUMIFS(СВЦЭМ!$D$33:$D$776,СВЦЭМ!$A$33:$A$776,$A87,СВЦЭМ!$B$33:$B$776,E$83)+'СЕТ СН'!$G$14+СВЦЭМ!$D$10+'СЕТ СН'!$G$6-'СЕТ СН'!$G$26</f>
        <v>1235.64063076</v>
      </c>
      <c r="F87" s="36">
        <f>SUMIFS(СВЦЭМ!$D$33:$D$776,СВЦЭМ!$A$33:$A$776,$A87,СВЦЭМ!$B$33:$B$776,F$83)+'СЕТ СН'!$G$14+СВЦЭМ!$D$10+'СЕТ СН'!$G$6-'СЕТ СН'!$G$26</f>
        <v>1228.74425017</v>
      </c>
      <c r="G87" s="36">
        <f>SUMIFS(СВЦЭМ!$D$33:$D$776,СВЦЭМ!$A$33:$A$776,$A87,СВЦЭМ!$B$33:$B$776,G$83)+'СЕТ СН'!$G$14+СВЦЭМ!$D$10+'СЕТ СН'!$G$6-'СЕТ СН'!$G$26</f>
        <v>1218.2121364300001</v>
      </c>
      <c r="H87" s="36">
        <f>SUMIFS(СВЦЭМ!$D$33:$D$776,СВЦЭМ!$A$33:$A$776,$A87,СВЦЭМ!$B$33:$B$776,H$83)+'СЕТ СН'!$G$14+СВЦЭМ!$D$10+'СЕТ СН'!$G$6-'СЕТ СН'!$G$26</f>
        <v>1184.87942621</v>
      </c>
      <c r="I87" s="36">
        <f>SUMIFS(СВЦЭМ!$D$33:$D$776,СВЦЭМ!$A$33:$A$776,$A87,СВЦЭМ!$B$33:$B$776,I$83)+'СЕТ СН'!$G$14+СВЦЭМ!$D$10+'СЕТ СН'!$G$6-'СЕТ СН'!$G$26</f>
        <v>1141.6334234000001</v>
      </c>
      <c r="J87" s="36">
        <f>SUMIFS(СВЦЭМ!$D$33:$D$776,СВЦЭМ!$A$33:$A$776,$A87,СВЦЭМ!$B$33:$B$776,J$83)+'СЕТ СН'!$G$14+СВЦЭМ!$D$10+'СЕТ СН'!$G$6-'СЕТ СН'!$G$26</f>
        <v>1120.54237769</v>
      </c>
      <c r="K87" s="36">
        <f>SUMIFS(СВЦЭМ!$D$33:$D$776,СВЦЭМ!$A$33:$A$776,$A87,СВЦЭМ!$B$33:$B$776,K$83)+'СЕТ СН'!$G$14+СВЦЭМ!$D$10+'СЕТ СН'!$G$6-'СЕТ СН'!$G$26</f>
        <v>1130.29300715</v>
      </c>
      <c r="L87" s="36">
        <f>SUMIFS(СВЦЭМ!$D$33:$D$776,СВЦЭМ!$A$33:$A$776,$A87,СВЦЭМ!$B$33:$B$776,L$83)+'СЕТ СН'!$G$14+СВЦЭМ!$D$10+'СЕТ СН'!$G$6-'СЕТ СН'!$G$26</f>
        <v>1134.49509975</v>
      </c>
      <c r="M87" s="36">
        <f>SUMIFS(СВЦЭМ!$D$33:$D$776,СВЦЭМ!$A$33:$A$776,$A87,СВЦЭМ!$B$33:$B$776,M$83)+'СЕТ СН'!$G$14+СВЦЭМ!$D$10+'СЕТ СН'!$G$6-'СЕТ СН'!$G$26</f>
        <v>1131.81386479</v>
      </c>
      <c r="N87" s="36">
        <f>SUMIFS(СВЦЭМ!$D$33:$D$776,СВЦЭМ!$A$33:$A$776,$A87,СВЦЭМ!$B$33:$B$776,N$83)+'СЕТ СН'!$G$14+СВЦЭМ!$D$10+'СЕТ СН'!$G$6-'СЕТ СН'!$G$26</f>
        <v>1135.41963848</v>
      </c>
      <c r="O87" s="36">
        <f>SUMIFS(СВЦЭМ!$D$33:$D$776,СВЦЭМ!$A$33:$A$776,$A87,СВЦЭМ!$B$33:$B$776,O$83)+'СЕТ СН'!$G$14+СВЦЭМ!$D$10+'СЕТ СН'!$G$6-'СЕТ СН'!$G$26</f>
        <v>1176.53784963</v>
      </c>
      <c r="P87" s="36">
        <f>SUMIFS(СВЦЭМ!$D$33:$D$776,СВЦЭМ!$A$33:$A$776,$A87,СВЦЭМ!$B$33:$B$776,P$83)+'СЕТ СН'!$G$14+СВЦЭМ!$D$10+'СЕТ СН'!$G$6-'СЕТ СН'!$G$26</f>
        <v>1188.7174793900001</v>
      </c>
      <c r="Q87" s="36">
        <f>SUMIFS(СВЦЭМ!$D$33:$D$776,СВЦЭМ!$A$33:$A$776,$A87,СВЦЭМ!$B$33:$B$776,Q$83)+'СЕТ СН'!$G$14+СВЦЭМ!$D$10+'СЕТ СН'!$G$6-'СЕТ СН'!$G$26</f>
        <v>1192.0768468799999</v>
      </c>
      <c r="R87" s="36">
        <f>SUMIFS(СВЦЭМ!$D$33:$D$776,СВЦЭМ!$A$33:$A$776,$A87,СВЦЭМ!$B$33:$B$776,R$83)+'СЕТ СН'!$G$14+СВЦЭМ!$D$10+'СЕТ СН'!$G$6-'СЕТ СН'!$G$26</f>
        <v>1146.0699672400001</v>
      </c>
      <c r="S87" s="36">
        <f>SUMIFS(СВЦЭМ!$D$33:$D$776,СВЦЭМ!$A$33:$A$776,$A87,СВЦЭМ!$B$33:$B$776,S$83)+'СЕТ СН'!$G$14+СВЦЭМ!$D$10+'СЕТ СН'!$G$6-'СЕТ СН'!$G$26</f>
        <v>1115.1171266200001</v>
      </c>
      <c r="T87" s="36">
        <f>SUMIFS(СВЦЭМ!$D$33:$D$776,СВЦЭМ!$A$33:$A$776,$A87,СВЦЭМ!$B$33:$B$776,T$83)+'СЕТ СН'!$G$14+СВЦЭМ!$D$10+'СЕТ СН'!$G$6-'СЕТ СН'!$G$26</f>
        <v>1129.2178191800001</v>
      </c>
      <c r="U87" s="36">
        <f>SUMIFS(СВЦЭМ!$D$33:$D$776,СВЦЭМ!$A$33:$A$776,$A87,СВЦЭМ!$B$33:$B$776,U$83)+'СЕТ СН'!$G$14+СВЦЭМ!$D$10+'СЕТ СН'!$G$6-'СЕТ СН'!$G$26</f>
        <v>1127.3154927200001</v>
      </c>
      <c r="V87" s="36">
        <f>SUMIFS(СВЦЭМ!$D$33:$D$776,СВЦЭМ!$A$33:$A$776,$A87,СВЦЭМ!$B$33:$B$776,V$83)+'СЕТ СН'!$G$14+СВЦЭМ!$D$10+'СЕТ СН'!$G$6-'СЕТ СН'!$G$26</f>
        <v>1122.5812443899999</v>
      </c>
      <c r="W87" s="36">
        <f>SUMIFS(СВЦЭМ!$D$33:$D$776,СВЦЭМ!$A$33:$A$776,$A87,СВЦЭМ!$B$33:$B$776,W$83)+'СЕТ СН'!$G$14+СВЦЭМ!$D$10+'СЕТ СН'!$G$6-'СЕТ СН'!$G$26</f>
        <v>1121.47482188</v>
      </c>
      <c r="X87" s="36">
        <f>SUMIFS(СВЦЭМ!$D$33:$D$776,СВЦЭМ!$A$33:$A$776,$A87,СВЦЭМ!$B$33:$B$776,X$83)+'СЕТ СН'!$G$14+СВЦЭМ!$D$10+'СЕТ СН'!$G$6-'СЕТ СН'!$G$26</f>
        <v>1118.42911843</v>
      </c>
      <c r="Y87" s="36">
        <f>SUMIFS(СВЦЭМ!$D$33:$D$776,СВЦЭМ!$A$33:$A$776,$A87,СВЦЭМ!$B$33:$B$776,Y$83)+'СЕТ СН'!$G$14+СВЦЭМ!$D$10+'СЕТ СН'!$G$6-'СЕТ СН'!$G$26</f>
        <v>1141.9060817700001</v>
      </c>
    </row>
    <row r="88" spans="1:27" ht="15.75" x14ac:dyDescent="0.2">
      <c r="A88" s="35">
        <f t="shared" si="2"/>
        <v>44170</v>
      </c>
      <c r="B88" s="36">
        <f>SUMIFS(СВЦЭМ!$D$33:$D$776,СВЦЭМ!$A$33:$A$776,$A88,СВЦЭМ!$B$33:$B$776,B$83)+'СЕТ СН'!$G$14+СВЦЭМ!$D$10+'СЕТ СН'!$G$6-'СЕТ СН'!$G$26</f>
        <v>1185.1105016700001</v>
      </c>
      <c r="C88" s="36">
        <f>SUMIFS(СВЦЭМ!$D$33:$D$776,СВЦЭМ!$A$33:$A$776,$A88,СВЦЭМ!$B$33:$B$776,C$83)+'СЕТ СН'!$G$14+СВЦЭМ!$D$10+'СЕТ СН'!$G$6-'СЕТ СН'!$G$26</f>
        <v>1240.13249752</v>
      </c>
      <c r="D88" s="36">
        <f>SUMIFS(СВЦЭМ!$D$33:$D$776,СВЦЭМ!$A$33:$A$776,$A88,СВЦЭМ!$B$33:$B$776,D$83)+'СЕТ СН'!$G$14+СВЦЭМ!$D$10+'СЕТ СН'!$G$6-'СЕТ СН'!$G$26</f>
        <v>1262.3879609000001</v>
      </c>
      <c r="E88" s="36">
        <f>SUMIFS(СВЦЭМ!$D$33:$D$776,СВЦЭМ!$A$33:$A$776,$A88,СВЦЭМ!$B$33:$B$776,E$83)+'СЕТ СН'!$G$14+СВЦЭМ!$D$10+'СЕТ СН'!$G$6-'СЕТ СН'!$G$26</f>
        <v>1258.7224226500002</v>
      </c>
      <c r="F88" s="36">
        <f>SUMIFS(СВЦЭМ!$D$33:$D$776,СВЦЭМ!$A$33:$A$776,$A88,СВЦЭМ!$B$33:$B$776,F$83)+'СЕТ СН'!$G$14+СВЦЭМ!$D$10+'СЕТ СН'!$G$6-'СЕТ СН'!$G$26</f>
        <v>1258.73115323</v>
      </c>
      <c r="G88" s="36">
        <f>SUMIFS(СВЦЭМ!$D$33:$D$776,СВЦЭМ!$A$33:$A$776,$A88,СВЦЭМ!$B$33:$B$776,G$83)+'СЕТ СН'!$G$14+СВЦЭМ!$D$10+'СЕТ СН'!$G$6-'СЕТ СН'!$G$26</f>
        <v>1249.3899294400001</v>
      </c>
      <c r="H88" s="36">
        <f>SUMIFS(СВЦЭМ!$D$33:$D$776,СВЦЭМ!$A$33:$A$776,$A88,СВЦЭМ!$B$33:$B$776,H$83)+'СЕТ СН'!$G$14+СВЦЭМ!$D$10+'СЕТ СН'!$G$6-'СЕТ СН'!$G$26</f>
        <v>1228.17432998</v>
      </c>
      <c r="I88" s="36">
        <f>SUMIFS(СВЦЭМ!$D$33:$D$776,СВЦЭМ!$A$33:$A$776,$A88,СВЦЭМ!$B$33:$B$776,I$83)+'СЕТ СН'!$G$14+СВЦЭМ!$D$10+'СЕТ СН'!$G$6-'СЕТ СН'!$G$26</f>
        <v>1165.3895495199999</v>
      </c>
      <c r="J88" s="36">
        <f>SUMIFS(СВЦЭМ!$D$33:$D$776,СВЦЭМ!$A$33:$A$776,$A88,СВЦЭМ!$B$33:$B$776,J$83)+'СЕТ СН'!$G$14+СВЦЭМ!$D$10+'СЕТ СН'!$G$6-'СЕТ СН'!$G$26</f>
        <v>1112.4994506400001</v>
      </c>
      <c r="K88" s="36">
        <f>SUMIFS(СВЦЭМ!$D$33:$D$776,СВЦЭМ!$A$33:$A$776,$A88,СВЦЭМ!$B$33:$B$776,K$83)+'СЕТ СН'!$G$14+СВЦЭМ!$D$10+'СЕТ СН'!$G$6-'СЕТ СН'!$G$26</f>
        <v>1100.2212899900001</v>
      </c>
      <c r="L88" s="36">
        <f>SUMIFS(СВЦЭМ!$D$33:$D$776,СВЦЭМ!$A$33:$A$776,$A88,СВЦЭМ!$B$33:$B$776,L$83)+'СЕТ СН'!$G$14+СВЦЭМ!$D$10+'СЕТ СН'!$G$6-'СЕТ СН'!$G$26</f>
        <v>1108.66892459</v>
      </c>
      <c r="M88" s="36">
        <f>SUMIFS(СВЦЭМ!$D$33:$D$776,СВЦЭМ!$A$33:$A$776,$A88,СВЦЭМ!$B$33:$B$776,M$83)+'СЕТ СН'!$G$14+СВЦЭМ!$D$10+'СЕТ СН'!$G$6-'СЕТ СН'!$G$26</f>
        <v>1103.575247</v>
      </c>
      <c r="N88" s="36">
        <f>SUMIFS(СВЦЭМ!$D$33:$D$776,СВЦЭМ!$A$33:$A$776,$A88,СВЦЭМ!$B$33:$B$776,N$83)+'СЕТ СН'!$G$14+СВЦЭМ!$D$10+'СЕТ СН'!$G$6-'СЕТ СН'!$G$26</f>
        <v>1095.4994852100001</v>
      </c>
      <c r="O88" s="36">
        <f>SUMIFS(СВЦЭМ!$D$33:$D$776,СВЦЭМ!$A$33:$A$776,$A88,СВЦЭМ!$B$33:$B$776,O$83)+'СЕТ СН'!$G$14+СВЦЭМ!$D$10+'СЕТ СН'!$G$6-'СЕТ СН'!$G$26</f>
        <v>1146.26109821</v>
      </c>
      <c r="P88" s="36">
        <f>SUMIFS(СВЦЭМ!$D$33:$D$776,СВЦЭМ!$A$33:$A$776,$A88,СВЦЭМ!$B$33:$B$776,P$83)+'СЕТ СН'!$G$14+СВЦЭМ!$D$10+'СЕТ СН'!$G$6-'СЕТ СН'!$G$26</f>
        <v>1165.4402384699999</v>
      </c>
      <c r="Q88" s="36">
        <f>SUMIFS(СВЦЭМ!$D$33:$D$776,СВЦЭМ!$A$33:$A$776,$A88,СВЦЭМ!$B$33:$B$776,Q$83)+'СЕТ СН'!$G$14+СВЦЭМ!$D$10+'СЕТ СН'!$G$6-'СЕТ СН'!$G$26</f>
        <v>1166.2964971200001</v>
      </c>
      <c r="R88" s="36">
        <f>SUMIFS(СВЦЭМ!$D$33:$D$776,СВЦЭМ!$A$33:$A$776,$A88,СВЦЭМ!$B$33:$B$776,R$83)+'СЕТ СН'!$G$14+СВЦЭМ!$D$10+'СЕТ СН'!$G$6-'СЕТ СН'!$G$26</f>
        <v>1134.5400990099999</v>
      </c>
      <c r="S88" s="36">
        <f>SUMIFS(СВЦЭМ!$D$33:$D$776,СВЦЭМ!$A$33:$A$776,$A88,СВЦЭМ!$B$33:$B$776,S$83)+'СЕТ СН'!$G$14+СВЦЭМ!$D$10+'СЕТ СН'!$G$6-'СЕТ СН'!$G$26</f>
        <v>1108.5724180700001</v>
      </c>
      <c r="T88" s="36">
        <f>SUMIFS(СВЦЭМ!$D$33:$D$776,СВЦЭМ!$A$33:$A$776,$A88,СВЦЭМ!$B$33:$B$776,T$83)+'СЕТ СН'!$G$14+СВЦЭМ!$D$10+'СЕТ СН'!$G$6-'СЕТ СН'!$G$26</f>
        <v>1120.0680185900001</v>
      </c>
      <c r="U88" s="36">
        <f>SUMIFS(СВЦЭМ!$D$33:$D$776,СВЦЭМ!$A$33:$A$776,$A88,СВЦЭМ!$B$33:$B$776,U$83)+'СЕТ СН'!$G$14+СВЦЭМ!$D$10+'СЕТ СН'!$G$6-'СЕТ СН'!$G$26</f>
        <v>1109.7685638299999</v>
      </c>
      <c r="V88" s="36">
        <f>SUMIFS(СВЦЭМ!$D$33:$D$776,СВЦЭМ!$A$33:$A$776,$A88,СВЦЭМ!$B$33:$B$776,V$83)+'СЕТ СН'!$G$14+СВЦЭМ!$D$10+'СЕТ СН'!$G$6-'СЕТ СН'!$G$26</f>
        <v>1099.57508317</v>
      </c>
      <c r="W88" s="36">
        <f>SUMIFS(СВЦЭМ!$D$33:$D$776,СВЦЭМ!$A$33:$A$776,$A88,СВЦЭМ!$B$33:$B$776,W$83)+'СЕТ СН'!$G$14+СВЦЭМ!$D$10+'СЕТ СН'!$G$6-'СЕТ СН'!$G$26</f>
        <v>1095.2750225899999</v>
      </c>
      <c r="X88" s="36">
        <f>SUMIFS(СВЦЭМ!$D$33:$D$776,СВЦЭМ!$A$33:$A$776,$A88,СВЦЭМ!$B$33:$B$776,X$83)+'СЕТ СН'!$G$14+СВЦЭМ!$D$10+'СЕТ СН'!$G$6-'СЕТ СН'!$G$26</f>
        <v>1101.3718920400001</v>
      </c>
      <c r="Y88" s="36">
        <f>SUMIFS(СВЦЭМ!$D$33:$D$776,СВЦЭМ!$A$33:$A$776,$A88,СВЦЭМ!$B$33:$B$776,Y$83)+'СЕТ СН'!$G$14+СВЦЭМ!$D$10+'СЕТ СН'!$G$6-'СЕТ СН'!$G$26</f>
        <v>1122.71684299</v>
      </c>
    </row>
    <row r="89" spans="1:27" ht="15.75" x14ac:dyDescent="0.2">
      <c r="A89" s="35">
        <f t="shared" si="2"/>
        <v>44171</v>
      </c>
      <c r="B89" s="36">
        <f>SUMIFS(СВЦЭМ!$D$33:$D$776,СВЦЭМ!$A$33:$A$776,$A89,СВЦЭМ!$B$33:$B$776,B$83)+'СЕТ СН'!$G$14+СВЦЭМ!$D$10+'СЕТ СН'!$G$6-'СЕТ СН'!$G$26</f>
        <v>1179.5981691500001</v>
      </c>
      <c r="C89" s="36">
        <f>SUMIFS(СВЦЭМ!$D$33:$D$776,СВЦЭМ!$A$33:$A$776,$A89,СВЦЭМ!$B$33:$B$776,C$83)+'СЕТ СН'!$G$14+СВЦЭМ!$D$10+'СЕТ СН'!$G$6-'СЕТ СН'!$G$26</f>
        <v>1239.6730185900001</v>
      </c>
      <c r="D89" s="36">
        <f>SUMIFS(СВЦЭМ!$D$33:$D$776,СВЦЭМ!$A$33:$A$776,$A89,СВЦЭМ!$B$33:$B$776,D$83)+'СЕТ СН'!$G$14+СВЦЭМ!$D$10+'СЕТ СН'!$G$6-'СЕТ СН'!$G$26</f>
        <v>1251.87111134</v>
      </c>
      <c r="E89" s="36">
        <f>SUMIFS(СВЦЭМ!$D$33:$D$776,СВЦЭМ!$A$33:$A$776,$A89,СВЦЭМ!$B$33:$B$776,E$83)+'СЕТ СН'!$G$14+СВЦЭМ!$D$10+'СЕТ СН'!$G$6-'СЕТ СН'!$G$26</f>
        <v>1261.7321041200003</v>
      </c>
      <c r="F89" s="36">
        <f>SUMIFS(СВЦЭМ!$D$33:$D$776,СВЦЭМ!$A$33:$A$776,$A89,СВЦЭМ!$B$33:$B$776,F$83)+'СЕТ СН'!$G$14+СВЦЭМ!$D$10+'СЕТ СН'!$G$6-'СЕТ СН'!$G$26</f>
        <v>1262.5434303800002</v>
      </c>
      <c r="G89" s="36">
        <f>SUMIFS(СВЦЭМ!$D$33:$D$776,СВЦЭМ!$A$33:$A$776,$A89,СВЦЭМ!$B$33:$B$776,G$83)+'СЕТ СН'!$G$14+СВЦЭМ!$D$10+'СЕТ СН'!$G$6-'СЕТ СН'!$G$26</f>
        <v>1255.0947425300001</v>
      </c>
      <c r="H89" s="36">
        <f>SUMIFS(СВЦЭМ!$D$33:$D$776,СВЦЭМ!$A$33:$A$776,$A89,СВЦЭМ!$B$33:$B$776,H$83)+'СЕТ СН'!$G$14+СВЦЭМ!$D$10+'СЕТ СН'!$G$6-'СЕТ СН'!$G$26</f>
        <v>1246.22027372</v>
      </c>
      <c r="I89" s="36">
        <f>SUMIFS(СВЦЭМ!$D$33:$D$776,СВЦЭМ!$A$33:$A$776,$A89,СВЦЭМ!$B$33:$B$776,I$83)+'СЕТ СН'!$G$14+СВЦЭМ!$D$10+'СЕТ СН'!$G$6-'СЕТ СН'!$G$26</f>
        <v>1192.68292617</v>
      </c>
      <c r="J89" s="36">
        <f>SUMIFS(СВЦЭМ!$D$33:$D$776,СВЦЭМ!$A$33:$A$776,$A89,СВЦЭМ!$B$33:$B$776,J$83)+'СЕТ СН'!$G$14+СВЦЭМ!$D$10+'СЕТ СН'!$G$6-'СЕТ СН'!$G$26</f>
        <v>1124.4608436600001</v>
      </c>
      <c r="K89" s="36">
        <f>SUMIFS(СВЦЭМ!$D$33:$D$776,СВЦЭМ!$A$33:$A$776,$A89,СВЦЭМ!$B$33:$B$776,K$83)+'СЕТ СН'!$G$14+СВЦЭМ!$D$10+'СЕТ СН'!$G$6-'СЕТ СН'!$G$26</f>
        <v>1085.30009079</v>
      </c>
      <c r="L89" s="36">
        <f>SUMIFS(СВЦЭМ!$D$33:$D$776,СВЦЭМ!$A$33:$A$776,$A89,СВЦЭМ!$B$33:$B$776,L$83)+'СЕТ СН'!$G$14+СВЦЭМ!$D$10+'СЕТ СН'!$G$6-'СЕТ СН'!$G$26</f>
        <v>1087.9712144600001</v>
      </c>
      <c r="M89" s="36">
        <f>SUMIFS(СВЦЭМ!$D$33:$D$776,СВЦЭМ!$A$33:$A$776,$A89,СВЦЭМ!$B$33:$B$776,M$83)+'СЕТ СН'!$G$14+СВЦЭМ!$D$10+'СЕТ СН'!$G$6-'СЕТ СН'!$G$26</f>
        <v>1087.1328356700001</v>
      </c>
      <c r="N89" s="36">
        <f>SUMIFS(СВЦЭМ!$D$33:$D$776,СВЦЭМ!$A$33:$A$776,$A89,СВЦЭМ!$B$33:$B$776,N$83)+'СЕТ СН'!$G$14+СВЦЭМ!$D$10+'СЕТ СН'!$G$6-'СЕТ СН'!$G$26</f>
        <v>1088.67159199</v>
      </c>
      <c r="O89" s="36">
        <f>SUMIFS(СВЦЭМ!$D$33:$D$776,СВЦЭМ!$A$33:$A$776,$A89,СВЦЭМ!$B$33:$B$776,O$83)+'СЕТ СН'!$G$14+СВЦЭМ!$D$10+'СЕТ СН'!$G$6-'СЕТ СН'!$G$26</f>
        <v>1145.9317047500001</v>
      </c>
      <c r="P89" s="36">
        <f>SUMIFS(СВЦЭМ!$D$33:$D$776,СВЦЭМ!$A$33:$A$776,$A89,СВЦЭМ!$B$33:$B$776,P$83)+'СЕТ СН'!$G$14+СВЦЭМ!$D$10+'СЕТ СН'!$G$6-'СЕТ СН'!$G$26</f>
        <v>1163.78699295</v>
      </c>
      <c r="Q89" s="36">
        <f>SUMIFS(СВЦЭМ!$D$33:$D$776,СВЦЭМ!$A$33:$A$776,$A89,СВЦЭМ!$B$33:$B$776,Q$83)+'СЕТ СН'!$G$14+СВЦЭМ!$D$10+'СЕТ СН'!$G$6-'СЕТ СН'!$G$26</f>
        <v>1170.6746982</v>
      </c>
      <c r="R89" s="36">
        <f>SUMIFS(СВЦЭМ!$D$33:$D$776,СВЦЭМ!$A$33:$A$776,$A89,СВЦЭМ!$B$33:$B$776,R$83)+'СЕТ СН'!$G$14+СВЦЭМ!$D$10+'СЕТ СН'!$G$6-'СЕТ СН'!$G$26</f>
        <v>1125.8892176100001</v>
      </c>
      <c r="S89" s="36">
        <f>SUMIFS(СВЦЭМ!$D$33:$D$776,СВЦЭМ!$A$33:$A$776,$A89,СВЦЭМ!$B$33:$B$776,S$83)+'СЕТ СН'!$G$14+СВЦЭМ!$D$10+'СЕТ СН'!$G$6-'СЕТ СН'!$G$26</f>
        <v>1093.0071109200001</v>
      </c>
      <c r="T89" s="36">
        <f>SUMIFS(СВЦЭМ!$D$33:$D$776,СВЦЭМ!$A$33:$A$776,$A89,СВЦЭМ!$B$33:$B$776,T$83)+'СЕТ СН'!$G$14+СВЦЭМ!$D$10+'СЕТ СН'!$G$6-'СЕТ СН'!$G$26</f>
        <v>1114.7799539499999</v>
      </c>
      <c r="U89" s="36">
        <f>SUMIFS(СВЦЭМ!$D$33:$D$776,СВЦЭМ!$A$33:$A$776,$A89,СВЦЭМ!$B$33:$B$776,U$83)+'СЕТ СН'!$G$14+СВЦЭМ!$D$10+'СЕТ СН'!$G$6-'СЕТ СН'!$G$26</f>
        <v>1111.7327076000001</v>
      </c>
      <c r="V89" s="36">
        <f>SUMIFS(СВЦЭМ!$D$33:$D$776,СВЦЭМ!$A$33:$A$776,$A89,СВЦЭМ!$B$33:$B$776,V$83)+'СЕТ СН'!$G$14+СВЦЭМ!$D$10+'СЕТ СН'!$G$6-'СЕТ СН'!$G$26</f>
        <v>1106.96741112</v>
      </c>
      <c r="W89" s="36">
        <f>SUMIFS(СВЦЭМ!$D$33:$D$776,СВЦЭМ!$A$33:$A$776,$A89,СВЦЭМ!$B$33:$B$776,W$83)+'СЕТ СН'!$G$14+СВЦЭМ!$D$10+'СЕТ СН'!$G$6-'СЕТ СН'!$G$26</f>
        <v>1097.4114249199999</v>
      </c>
      <c r="X89" s="36">
        <f>SUMIFS(СВЦЭМ!$D$33:$D$776,СВЦЭМ!$A$33:$A$776,$A89,СВЦЭМ!$B$33:$B$776,X$83)+'СЕТ СН'!$G$14+СВЦЭМ!$D$10+'СЕТ СН'!$G$6-'СЕТ СН'!$G$26</f>
        <v>1087.73681579</v>
      </c>
      <c r="Y89" s="36">
        <f>SUMIFS(СВЦЭМ!$D$33:$D$776,СВЦЭМ!$A$33:$A$776,$A89,СВЦЭМ!$B$33:$B$776,Y$83)+'СЕТ СН'!$G$14+СВЦЭМ!$D$10+'СЕТ СН'!$G$6-'СЕТ СН'!$G$26</f>
        <v>1115.4429080100001</v>
      </c>
    </row>
    <row r="90" spans="1:27" ht="15.75" x14ac:dyDescent="0.2">
      <c r="A90" s="35">
        <f t="shared" si="2"/>
        <v>44172</v>
      </c>
      <c r="B90" s="36">
        <f>SUMIFS(СВЦЭМ!$D$33:$D$776,СВЦЭМ!$A$33:$A$776,$A90,СВЦЭМ!$B$33:$B$776,B$83)+'СЕТ СН'!$G$14+СВЦЭМ!$D$10+'СЕТ СН'!$G$6-'СЕТ СН'!$G$26</f>
        <v>1185.4808295400001</v>
      </c>
      <c r="C90" s="36">
        <f>SUMIFS(СВЦЭМ!$D$33:$D$776,СВЦЭМ!$A$33:$A$776,$A90,СВЦЭМ!$B$33:$B$776,C$83)+'СЕТ СН'!$G$14+СВЦЭМ!$D$10+'СЕТ СН'!$G$6-'СЕТ СН'!$G$26</f>
        <v>1239.2695291700002</v>
      </c>
      <c r="D90" s="36">
        <f>SUMIFS(СВЦЭМ!$D$33:$D$776,СВЦЭМ!$A$33:$A$776,$A90,СВЦЭМ!$B$33:$B$776,D$83)+'СЕТ СН'!$G$14+СВЦЭМ!$D$10+'СЕТ СН'!$G$6-'СЕТ СН'!$G$26</f>
        <v>1257.0824442900002</v>
      </c>
      <c r="E90" s="36">
        <f>SUMIFS(СВЦЭМ!$D$33:$D$776,СВЦЭМ!$A$33:$A$776,$A90,СВЦЭМ!$B$33:$B$776,E$83)+'СЕТ СН'!$G$14+СВЦЭМ!$D$10+'СЕТ СН'!$G$6-'СЕТ СН'!$G$26</f>
        <v>1266.54341471</v>
      </c>
      <c r="F90" s="36">
        <f>SUMIFS(СВЦЭМ!$D$33:$D$776,СВЦЭМ!$A$33:$A$776,$A90,СВЦЭМ!$B$33:$B$776,F$83)+'СЕТ СН'!$G$14+СВЦЭМ!$D$10+'СЕТ СН'!$G$6-'СЕТ СН'!$G$26</f>
        <v>1261.4425508900001</v>
      </c>
      <c r="G90" s="36">
        <f>SUMIFS(СВЦЭМ!$D$33:$D$776,СВЦЭМ!$A$33:$A$776,$A90,СВЦЭМ!$B$33:$B$776,G$83)+'СЕТ СН'!$G$14+СВЦЭМ!$D$10+'СЕТ СН'!$G$6-'СЕТ СН'!$G$26</f>
        <v>1246.8186389699999</v>
      </c>
      <c r="H90" s="36">
        <f>SUMIFS(СВЦЭМ!$D$33:$D$776,СВЦЭМ!$A$33:$A$776,$A90,СВЦЭМ!$B$33:$B$776,H$83)+'СЕТ СН'!$G$14+СВЦЭМ!$D$10+'СЕТ СН'!$G$6-'СЕТ СН'!$G$26</f>
        <v>1210.2123791200002</v>
      </c>
      <c r="I90" s="36">
        <f>SUMIFS(СВЦЭМ!$D$33:$D$776,СВЦЭМ!$A$33:$A$776,$A90,СВЦЭМ!$B$33:$B$776,I$83)+'СЕТ СН'!$G$14+СВЦЭМ!$D$10+'СЕТ СН'!$G$6-'СЕТ СН'!$G$26</f>
        <v>1159.9895166200001</v>
      </c>
      <c r="J90" s="36">
        <f>SUMIFS(СВЦЭМ!$D$33:$D$776,СВЦЭМ!$A$33:$A$776,$A90,СВЦЭМ!$B$33:$B$776,J$83)+'СЕТ СН'!$G$14+СВЦЭМ!$D$10+'СЕТ СН'!$G$6-'СЕТ СН'!$G$26</f>
        <v>1148.4890864700001</v>
      </c>
      <c r="K90" s="36">
        <f>SUMIFS(СВЦЭМ!$D$33:$D$776,СВЦЭМ!$A$33:$A$776,$A90,СВЦЭМ!$B$33:$B$776,K$83)+'СЕТ СН'!$G$14+СВЦЭМ!$D$10+'СЕТ СН'!$G$6-'СЕТ СН'!$G$26</f>
        <v>1122.20319793</v>
      </c>
      <c r="L90" s="36">
        <f>SUMIFS(СВЦЭМ!$D$33:$D$776,СВЦЭМ!$A$33:$A$776,$A90,СВЦЭМ!$B$33:$B$776,L$83)+'СЕТ СН'!$G$14+СВЦЭМ!$D$10+'СЕТ СН'!$G$6-'СЕТ СН'!$G$26</f>
        <v>1125.8667790700001</v>
      </c>
      <c r="M90" s="36">
        <f>SUMIFS(СВЦЭМ!$D$33:$D$776,СВЦЭМ!$A$33:$A$776,$A90,СВЦЭМ!$B$33:$B$776,M$83)+'СЕТ СН'!$G$14+СВЦЭМ!$D$10+'СЕТ СН'!$G$6-'СЕТ СН'!$G$26</f>
        <v>1115.2833908800001</v>
      </c>
      <c r="N90" s="36">
        <f>SUMIFS(СВЦЭМ!$D$33:$D$776,СВЦЭМ!$A$33:$A$776,$A90,СВЦЭМ!$B$33:$B$776,N$83)+'СЕТ СН'!$G$14+СВЦЭМ!$D$10+'СЕТ СН'!$G$6-'СЕТ СН'!$G$26</f>
        <v>1102.89546045</v>
      </c>
      <c r="O90" s="36">
        <f>SUMIFS(СВЦЭМ!$D$33:$D$776,СВЦЭМ!$A$33:$A$776,$A90,СВЦЭМ!$B$33:$B$776,O$83)+'СЕТ СН'!$G$14+СВЦЭМ!$D$10+'СЕТ СН'!$G$6-'СЕТ СН'!$G$26</f>
        <v>1141.08086645</v>
      </c>
      <c r="P90" s="36">
        <f>SUMIFS(СВЦЭМ!$D$33:$D$776,СВЦЭМ!$A$33:$A$776,$A90,СВЦЭМ!$B$33:$B$776,P$83)+'СЕТ СН'!$G$14+СВЦЭМ!$D$10+'СЕТ СН'!$G$6-'СЕТ СН'!$G$26</f>
        <v>1160.9782961600001</v>
      </c>
      <c r="Q90" s="36">
        <f>SUMIFS(СВЦЭМ!$D$33:$D$776,СВЦЭМ!$A$33:$A$776,$A90,СВЦЭМ!$B$33:$B$776,Q$83)+'СЕТ СН'!$G$14+СВЦЭМ!$D$10+'СЕТ СН'!$G$6-'СЕТ СН'!$G$26</f>
        <v>1162.1682571000001</v>
      </c>
      <c r="R90" s="36">
        <f>SUMIFS(СВЦЭМ!$D$33:$D$776,СВЦЭМ!$A$33:$A$776,$A90,СВЦЭМ!$B$33:$B$776,R$83)+'СЕТ СН'!$G$14+СВЦЭМ!$D$10+'СЕТ СН'!$G$6-'СЕТ СН'!$G$26</f>
        <v>1118.2173611600001</v>
      </c>
      <c r="S90" s="36">
        <f>SUMIFS(СВЦЭМ!$D$33:$D$776,СВЦЭМ!$A$33:$A$776,$A90,СВЦЭМ!$B$33:$B$776,S$83)+'СЕТ СН'!$G$14+СВЦЭМ!$D$10+'СЕТ СН'!$G$6-'СЕТ СН'!$G$26</f>
        <v>1110.1734465900001</v>
      </c>
      <c r="T90" s="36">
        <f>SUMIFS(СВЦЭМ!$D$33:$D$776,СВЦЭМ!$A$33:$A$776,$A90,СВЦЭМ!$B$33:$B$776,T$83)+'СЕТ СН'!$G$14+СВЦЭМ!$D$10+'СЕТ СН'!$G$6-'СЕТ СН'!$G$26</f>
        <v>1122.4599408300001</v>
      </c>
      <c r="U90" s="36">
        <f>SUMIFS(СВЦЭМ!$D$33:$D$776,СВЦЭМ!$A$33:$A$776,$A90,СВЦЭМ!$B$33:$B$776,U$83)+'СЕТ СН'!$G$14+СВЦЭМ!$D$10+'СЕТ СН'!$G$6-'СЕТ СН'!$G$26</f>
        <v>1111.5412218200001</v>
      </c>
      <c r="V90" s="36">
        <f>SUMIFS(СВЦЭМ!$D$33:$D$776,СВЦЭМ!$A$33:$A$776,$A90,СВЦЭМ!$B$33:$B$776,V$83)+'СЕТ СН'!$G$14+СВЦЭМ!$D$10+'СЕТ СН'!$G$6-'СЕТ СН'!$G$26</f>
        <v>1114.3360474200001</v>
      </c>
      <c r="W90" s="36">
        <f>SUMIFS(СВЦЭМ!$D$33:$D$776,СВЦЭМ!$A$33:$A$776,$A90,СВЦЭМ!$B$33:$B$776,W$83)+'СЕТ СН'!$G$14+СВЦЭМ!$D$10+'СЕТ СН'!$G$6-'СЕТ СН'!$G$26</f>
        <v>1119.0256426000001</v>
      </c>
      <c r="X90" s="36">
        <f>SUMIFS(СВЦЭМ!$D$33:$D$776,СВЦЭМ!$A$33:$A$776,$A90,СВЦЭМ!$B$33:$B$776,X$83)+'СЕТ СН'!$G$14+СВЦЭМ!$D$10+'СЕТ СН'!$G$6-'СЕТ СН'!$G$26</f>
        <v>1111.92622145</v>
      </c>
      <c r="Y90" s="36">
        <f>SUMIFS(СВЦЭМ!$D$33:$D$776,СВЦЭМ!$A$33:$A$776,$A90,СВЦЭМ!$B$33:$B$776,Y$83)+'СЕТ СН'!$G$14+СВЦЭМ!$D$10+'СЕТ СН'!$G$6-'СЕТ СН'!$G$26</f>
        <v>1131.1710018400001</v>
      </c>
    </row>
    <row r="91" spans="1:27" ht="15.75" x14ac:dyDescent="0.2">
      <c r="A91" s="35">
        <f t="shared" si="2"/>
        <v>44173</v>
      </c>
      <c r="B91" s="36">
        <f>SUMIFS(СВЦЭМ!$D$33:$D$776,СВЦЭМ!$A$33:$A$776,$A91,СВЦЭМ!$B$33:$B$776,B$83)+'СЕТ СН'!$G$14+СВЦЭМ!$D$10+'СЕТ СН'!$G$6-'СЕТ СН'!$G$26</f>
        <v>1174.95480797</v>
      </c>
      <c r="C91" s="36">
        <f>SUMIFS(СВЦЭМ!$D$33:$D$776,СВЦЭМ!$A$33:$A$776,$A91,СВЦЭМ!$B$33:$B$776,C$83)+'СЕТ СН'!$G$14+СВЦЭМ!$D$10+'СЕТ СН'!$G$6-'СЕТ СН'!$G$26</f>
        <v>1228.9610288599999</v>
      </c>
      <c r="D91" s="36">
        <f>SUMIFS(СВЦЭМ!$D$33:$D$776,СВЦЭМ!$A$33:$A$776,$A91,СВЦЭМ!$B$33:$B$776,D$83)+'СЕТ СН'!$G$14+СВЦЭМ!$D$10+'СЕТ СН'!$G$6-'СЕТ СН'!$G$26</f>
        <v>1232.2865199600001</v>
      </c>
      <c r="E91" s="36">
        <f>SUMIFS(СВЦЭМ!$D$33:$D$776,СВЦЭМ!$A$33:$A$776,$A91,СВЦЭМ!$B$33:$B$776,E$83)+'СЕТ СН'!$G$14+СВЦЭМ!$D$10+'СЕТ СН'!$G$6-'СЕТ СН'!$G$26</f>
        <v>1234.60652731</v>
      </c>
      <c r="F91" s="36">
        <f>SUMIFS(СВЦЭМ!$D$33:$D$776,СВЦЭМ!$A$33:$A$776,$A91,СВЦЭМ!$B$33:$B$776,F$83)+'СЕТ СН'!$G$14+СВЦЭМ!$D$10+'СЕТ СН'!$G$6-'СЕТ СН'!$G$26</f>
        <v>1233.2559500500001</v>
      </c>
      <c r="G91" s="36">
        <f>SUMIFS(СВЦЭМ!$D$33:$D$776,СВЦЭМ!$A$33:$A$776,$A91,СВЦЭМ!$B$33:$B$776,G$83)+'СЕТ СН'!$G$14+СВЦЭМ!$D$10+'СЕТ СН'!$G$6-'СЕТ СН'!$G$26</f>
        <v>1225.7298411700001</v>
      </c>
      <c r="H91" s="36">
        <f>SUMIFS(СВЦЭМ!$D$33:$D$776,СВЦЭМ!$A$33:$A$776,$A91,СВЦЭМ!$B$33:$B$776,H$83)+'СЕТ СН'!$G$14+СВЦЭМ!$D$10+'СЕТ СН'!$G$6-'СЕТ СН'!$G$26</f>
        <v>1170.9855843299999</v>
      </c>
      <c r="I91" s="36">
        <f>SUMIFS(СВЦЭМ!$D$33:$D$776,СВЦЭМ!$A$33:$A$776,$A91,СВЦЭМ!$B$33:$B$776,I$83)+'СЕТ СН'!$G$14+СВЦЭМ!$D$10+'СЕТ СН'!$G$6-'СЕТ СН'!$G$26</f>
        <v>1144.71753429</v>
      </c>
      <c r="J91" s="36">
        <f>SUMIFS(СВЦЭМ!$D$33:$D$776,СВЦЭМ!$A$33:$A$776,$A91,СВЦЭМ!$B$33:$B$776,J$83)+'СЕТ СН'!$G$14+СВЦЭМ!$D$10+'СЕТ СН'!$G$6-'СЕТ СН'!$G$26</f>
        <v>1108.95225377</v>
      </c>
      <c r="K91" s="36">
        <f>SUMIFS(СВЦЭМ!$D$33:$D$776,СВЦЭМ!$A$33:$A$776,$A91,СВЦЭМ!$B$33:$B$776,K$83)+'СЕТ СН'!$G$14+СВЦЭМ!$D$10+'СЕТ СН'!$G$6-'СЕТ СН'!$G$26</f>
        <v>1113.2353191300001</v>
      </c>
      <c r="L91" s="36">
        <f>SUMIFS(СВЦЭМ!$D$33:$D$776,СВЦЭМ!$A$33:$A$776,$A91,СВЦЭМ!$B$33:$B$776,L$83)+'СЕТ СН'!$G$14+СВЦЭМ!$D$10+'СЕТ СН'!$G$6-'СЕТ СН'!$G$26</f>
        <v>1119.8276673600001</v>
      </c>
      <c r="M91" s="36">
        <f>SUMIFS(СВЦЭМ!$D$33:$D$776,СВЦЭМ!$A$33:$A$776,$A91,СВЦЭМ!$B$33:$B$776,M$83)+'СЕТ СН'!$G$14+СВЦЭМ!$D$10+'СЕТ СН'!$G$6-'СЕТ СН'!$G$26</f>
        <v>1116.9484568100002</v>
      </c>
      <c r="N91" s="36">
        <f>SUMIFS(СВЦЭМ!$D$33:$D$776,СВЦЭМ!$A$33:$A$776,$A91,СВЦЭМ!$B$33:$B$776,N$83)+'СЕТ СН'!$G$14+СВЦЭМ!$D$10+'СЕТ СН'!$G$6-'СЕТ СН'!$G$26</f>
        <v>1115.74824539</v>
      </c>
      <c r="O91" s="36">
        <f>SUMIFS(СВЦЭМ!$D$33:$D$776,СВЦЭМ!$A$33:$A$776,$A91,СВЦЭМ!$B$33:$B$776,O$83)+'СЕТ СН'!$G$14+СВЦЭМ!$D$10+'СЕТ СН'!$G$6-'СЕТ СН'!$G$26</f>
        <v>1147.11395965</v>
      </c>
      <c r="P91" s="36">
        <f>SUMIFS(СВЦЭМ!$D$33:$D$776,СВЦЭМ!$A$33:$A$776,$A91,СВЦЭМ!$B$33:$B$776,P$83)+'СЕТ СН'!$G$14+СВЦЭМ!$D$10+'СЕТ СН'!$G$6-'СЕТ СН'!$G$26</f>
        <v>1155.93489432</v>
      </c>
      <c r="Q91" s="36">
        <f>SUMIFS(СВЦЭМ!$D$33:$D$776,СВЦЭМ!$A$33:$A$776,$A91,СВЦЭМ!$B$33:$B$776,Q$83)+'СЕТ СН'!$G$14+СВЦЭМ!$D$10+'СЕТ СН'!$G$6-'СЕТ СН'!$G$26</f>
        <v>1154.8117177300001</v>
      </c>
      <c r="R91" s="36">
        <f>SUMIFS(СВЦЭМ!$D$33:$D$776,СВЦЭМ!$A$33:$A$776,$A91,СВЦЭМ!$B$33:$B$776,R$83)+'СЕТ СН'!$G$14+СВЦЭМ!$D$10+'СЕТ СН'!$G$6-'СЕТ СН'!$G$26</f>
        <v>1128.39662825</v>
      </c>
      <c r="S91" s="36">
        <f>SUMIFS(СВЦЭМ!$D$33:$D$776,СВЦЭМ!$A$33:$A$776,$A91,СВЦЭМ!$B$33:$B$776,S$83)+'СЕТ СН'!$G$14+СВЦЭМ!$D$10+'СЕТ СН'!$G$6-'СЕТ СН'!$G$26</f>
        <v>1119.18021602</v>
      </c>
      <c r="T91" s="36">
        <f>SUMIFS(СВЦЭМ!$D$33:$D$776,СВЦЭМ!$A$33:$A$776,$A91,СВЦЭМ!$B$33:$B$776,T$83)+'СЕТ СН'!$G$14+СВЦЭМ!$D$10+'СЕТ СН'!$G$6-'СЕТ СН'!$G$26</f>
        <v>1121.68855616</v>
      </c>
      <c r="U91" s="36">
        <f>SUMIFS(СВЦЭМ!$D$33:$D$776,СВЦЭМ!$A$33:$A$776,$A91,СВЦЭМ!$B$33:$B$776,U$83)+'СЕТ СН'!$G$14+СВЦЭМ!$D$10+'СЕТ СН'!$G$6-'СЕТ СН'!$G$26</f>
        <v>1117.8354699399999</v>
      </c>
      <c r="V91" s="36">
        <f>SUMIFS(СВЦЭМ!$D$33:$D$776,СВЦЭМ!$A$33:$A$776,$A91,СВЦЭМ!$B$33:$B$776,V$83)+'СЕТ СН'!$G$14+СВЦЭМ!$D$10+'СЕТ СН'!$G$6-'СЕТ СН'!$G$26</f>
        <v>1118.5246791300001</v>
      </c>
      <c r="W91" s="36">
        <f>SUMIFS(СВЦЭМ!$D$33:$D$776,СВЦЭМ!$A$33:$A$776,$A91,СВЦЭМ!$B$33:$B$776,W$83)+'СЕТ СН'!$G$14+СВЦЭМ!$D$10+'СЕТ СН'!$G$6-'СЕТ СН'!$G$26</f>
        <v>1114.7021043500001</v>
      </c>
      <c r="X91" s="36">
        <f>SUMIFS(СВЦЭМ!$D$33:$D$776,СВЦЭМ!$A$33:$A$776,$A91,СВЦЭМ!$B$33:$B$776,X$83)+'СЕТ СН'!$G$14+СВЦЭМ!$D$10+'СЕТ СН'!$G$6-'СЕТ СН'!$G$26</f>
        <v>1117.76149345</v>
      </c>
      <c r="Y91" s="36">
        <f>SUMIFS(СВЦЭМ!$D$33:$D$776,СВЦЭМ!$A$33:$A$776,$A91,СВЦЭМ!$B$33:$B$776,Y$83)+'СЕТ СН'!$G$14+СВЦЭМ!$D$10+'СЕТ СН'!$G$6-'СЕТ СН'!$G$26</f>
        <v>1119.5912154300001</v>
      </c>
    </row>
    <row r="92" spans="1:27" ht="15.75" x14ac:dyDescent="0.2">
      <c r="A92" s="35">
        <f t="shared" si="2"/>
        <v>44174</v>
      </c>
      <c r="B92" s="36">
        <f>SUMIFS(СВЦЭМ!$D$33:$D$776,СВЦЭМ!$A$33:$A$776,$A92,СВЦЭМ!$B$33:$B$776,B$83)+'СЕТ СН'!$G$14+СВЦЭМ!$D$10+'СЕТ СН'!$G$6-'СЕТ СН'!$G$26</f>
        <v>1177.33674402</v>
      </c>
      <c r="C92" s="36">
        <f>SUMIFS(СВЦЭМ!$D$33:$D$776,СВЦЭМ!$A$33:$A$776,$A92,СВЦЭМ!$B$33:$B$776,C$83)+'СЕТ СН'!$G$14+СВЦЭМ!$D$10+'СЕТ СН'!$G$6-'СЕТ СН'!$G$26</f>
        <v>1212.28857429</v>
      </c>
      <c r="D92" s="36">
        <f>SUMIFS(СВЦЭМ!$D$33:$D$776,СВЦЭМ!$A$33:$A$776,$A92,СВЦЭМ!$B$33:$B$776,D$83)+'СЕТ СН'!$G$14+СВЦЭМ!$D$10+'СЕТ СН'!$G$6-'СЕТ СН'!$G$26</f>
        <v>1231.9119988800001</v>
      </c>
      <c r="E92" s="36">
        <f>SUMIFS(СВЦЭМ!$D$33:$D$776,СВЦЭМ!$A$33:$A$776,$A92,СВЦЭМ!$B$33:$B$776,E$83)+'СЕТ СН'!$G$14+СВЦЭМ!$D$10+'СЕТ СН'!$G$6-'СЕТ СН'!$G$26</f>
        <v>1243.6640747800002</v>
      </c>
      <c r="F92" s="36">
        <f>SUMIFS(СВЦЭМ!$D$33:$D$776,СВЦЭМ!$A$33:$A$776,$A92,СВЦЭМ!$B$33:$B$776,F$83)+'СЕТ СН'!$G$14+СВЦЭМ!$D$10+'СЕТ СН'!$G$6-'СЕТ СН'!$G$26</f>
        <v>1243.4908554000001</v>
      </c>
      <c r="G92" s="36">
        <f>SUMIFS(СВЦЭМ!$D$33:$D$776,СВЦЭМ!$A$33:$A$776,$A92,СВЦЭМ!$B$33:$B$776,G$83)+'СЕТ СН'!$G$14+СВЦЭМ!$D$10+'СЕТ СН'!$G$6-'СЕТ СН'!$G$26</f>
        <v>1234.9751506000002</v>
      </c>
      <c r="H92" s="36">
        <f>SUMIFS(СВЦЭМ!$D$33:$D$776,СВЦЭМ!$A$33:$A$776,$A92,СВЦЭМ!$B$33:$B$776,H$83)+'СЕТ СН'!$G$14+СВЦЭМ!$D$10+'СЕТ СН'!$G$6-'СЕТ СН'!$G$26</f>
        <v>1200.1807238900001</v>
      </c>
      <c r="I92" s="36">
        <f>SUMIFS(СВЦЭМ!$D$33:$D$776,СВЦЭМ!$A$33:$A$776,$A92,СВЦЭМ!$B$33:$B$776,I$83)+'СЕТ СН'!$G$14+СВЦЭМ!$D$10+'СЕТ СН'!$G$6-'СЕТ СН'!$G$26</f>
        <v>1152.4047194</v>
      </c>
      <c r="J92" s="36">
        <f>SUMIFS(СВЦЭМ!$D$33:$D$776,СВЦЭМ!$A$33:$A$776,$A92,СВЦЭМ!$B$33:$B$776,J$83)+'СЕТ СН'!$G$14+СВЦЭМ!$D$10+'СЕТ СН'!$G$6-'СЕТ СН'!$G$26</f>
        <v>1120.73593794</v>
      </c>
      <c r="K92" s="36">
        <f>SUMIFS(СВЦЭМ!$D$33:$D$776,СВЦЭМ!$A$33:$A$776,$A92,СВЦЭМ!$B$33:$B$776,K$83)+'СЕТ СН'!$G$14+СВЦЭМ!$D$10+'СЕТ СН'!$G$6-'СЕТ СН'!$G$26</f>
        <v>1114.38950991</v>
      </c>
      <c r="L92" s="36">
        <f>SUMIFS(СВЦЭМ!$D$33:$D$776,СВЦЭМ!$A$33:$A$776,$A92,СВЦЭМ!$B$33:$B$776,L$83)+'СЕТ СН'!$G$14+СВЦЭМ!$D$10+'СЕТ СН'!$G$6-'СЕТ СН'!$G$26</f>
        <v>1117.7383800100001</v>
      </c>
      <c r="M92" s="36">
        <f>SUMIFS(СВЦЭМ!$D$33:$D$776,СВЦЭМ!$A$33:$A$776,$A92,СВЦЭМ!$B$33:$B$776,M$83)+'СЕТ СН'!$G$14+СВЦЭМ!$D$10+'СЕТ СН'!$G$6-'СЕТ СН'!$G$26</f>
        <v>1125.85941101</v>
      </c>
      <c r="N92" s="36">
        <f>SUMIFS(СВЦЭМ!$D$33:$D$776,СВЦЭМ!$A$33:$A$776,$A92,СВЦЭМ!$B$33:$B$776,N$83)+'СЕТ СН'!$G$14+СВЦЭМ!$D$10+'СЕТ СН'!$G$6-'СЕТ СН'!$G$26</f>
        <v>1126.30085186</v>
      </c>
      <c r="O92" s="36">
        <f>SUMIFS(СВЦЭМ!$D$33:$D$776,СВЦЭМ!$A$33:$A$776,$A92,СВЦЭМ!$B$33:$B$776,O$83)+'СЕТ СН'!$G$14+СВЦЭМ!$D$10+'СЕТ СН'!$G$6-'СЕТ СН'!$G$26</f>
        <v>1169.1678666800001</v>
      </c>
      <c r="P92" s="36">
        <f>SUMIFS(СВЦЭМ!$D$33:$D$776,СВЦЭМ!$A$33:$A$776,$A92,СВЦЭМ!$B$33:$B$776,P$83)+'СЕТ СН'!$G$14+СВЦЭМ!$D$10+'СЕТ СН'!$G$6-'СЕТ СН'!$G$26</f>
        <v>1183.9909681900001</v>
      </c>
      <c r="Q92" s="36">
        <f>SUMIFS(СВЦЭМ!$D$33:$D$776,СВЦЭМ!$A$33:$A$776,$A92,СВЦЭМ!$B$33:$B$776,Q$83)+'СЕТ СН'!$G$14+СВЦЭМ!$D$10+'СЕТ СН'!$G$6-'СЕТ СН'!$G$26</f>
        <v>1189.2926239999999</v>
      </c>
      <c r="R92" s="36">
        <f>SUMIFS(СВЦЭМ!$D$33:$D$776,СВЦЭМ!$A$33:$A$776,$A92,СВЦЭМ!$B$33:$B$776,R$83)+'СЕТ СН'!$G$14+СВЦЭМ!$D$10+'СЕТ СН'!$G$6-'СЕТ СН'!$G$26</f>
        <v>1148.2946961600001</v>
      </c>
      <c r="S92" s="36">
        <f>SUMIFS(СВЦЭМ!$D$33:$D$776,СВЦЭМ!$A$33:$A$776,$A92,СВЦЭМ!$B$33:$B$776,S$83)+'СЕТ СН'!$G$14+СВЦЭМ!$D$10+'СЕТ СН'!$G$6-'СЕТ СН'!$G$26</f>
        <v>1128.5458963900001</v>
      </c>
      <c r="T92" s="36">
        <f>SUMIFS(СВЦЭМ!$D$33:$D$776,СВЦЭМ!$A$33:$A$776,$A92,СВЦЭМ!$B$33:$B$776,T$83)+'СЕТ СН'!$G$14+СВЦЭМ!$D$10+'СЕТ СН'!$G$6-'СЕТ СН'!$G$26</f>
        <v>1120.25423581</v>
      </c>
      <c r="U92" s="36">
        <f>SUMIFS(СВЦЭМ!$D$33:$D$776,СВЦЭМ!$A$33:$A$776,$A92,СВЦЭМ!$B$33:$B$776,U$83)+'СЕТ СН'!$G$14+СВЦЭМ!$D$10+'СЕТ СН'!$G$6-'СЕТ СН'!$G$26</f>
        <v>1117.7389097499999</v>
      </c>
      <c r="V92" s="36">
        <f>SUMIFS(СВЦЭМ!$D$33:$D$776,СВЦЭМ!$A$33:$A$776,$A92,СВЦЭМ!$B$33:$B$776,V$83)+'СЕТ СН'!$G$14+СВЦЭМ!$D$10+'СЕТ СН'!$G$6-'СЕТ СН'!$G$26</f>
        <v>1119.37768555</v>
      </c>
      <c r="W92" s="36">
        <f>SUMIFS(СВЦЭМ!$D$33:$D$776,СВЦЭМ!$A$33:$A$776,$A92,СВЦЭМ!$B$33:$B$776,W$83)+'СЕТ СН'!$G$14+СВЦЭМ!$D$10+'СЕТ СН'!$G$6-'СЕТ СН'!$G$26</f>
        <v>1128.56704294</v>
      </c>
      <c r="X92" s="36">
        <f>SUMIFS(СВЦЭМ!$D$33:$D$776,СВЦЭМ!$A$33:$A$776,$A92,СВЦЭМ!$B$33:$B$776,X$83)+'СЕТ СН'!$G$14+СВЦЭМ!$D$10+'СЕТ СН'!$G$6-'СЕТ СН'!$G$26</f>
        <v>1137.7284307500001</v>
      </c>
      <c r="Y92" s="36">
        <f>SUMIFS(СВЦЭМ!$D$33:$D$776,СВЦЭМ!$A$33:$A$776,$A92,СВЦЭМ!$B$33:$B$776,Y$83)+'СЕТ СН'!$G$14+СВЦЭМ!$D$10+'СЕТ СН'!$G$6-'СЕТ СН'!$G$26</f>
        <v>1152.8492527999999</v>
      </c>
    </row>
    <row r="93" spans="1:27" ht="15.75" x14ac:dyDescent="0.2">
      <c r="A93" s="35">
        <f t="shared" si="2"/>
        <v>44175</v>
      </c>
      <c r="B93" s="36">
        <f>SUMIFS(СВЦЭМ!$D$33:$D$776,СВЦЭМ!$A$33:$A$776,$A93,СВЦЭМ!$B$33:$B$776,B$83)+'СЕТ СН'!$G$14+СВЦЭМ!$D$10+'СЕТ СН'!$G$6-'СЕТ СН'!$G$26</f>
        <v>1210.77549002</v>
      </c>
      <c r="C93" s="36">
        <f>SUMIFS(СВЦЭМ!$D$33:$D$776,СВЦЭМ!$A$33:$A$776,$A93,СВЦЭМ!$B$33:$B$776,C$83)+'СЕТ СН'!$G$14+СВЦЭМ!$D$10+'СЕТ СН'!$G$6-'СЕТ СН'!$G$26</f>
        <v>1271.1158624500001</v>
      </c>
      <c r="D93" s="36">
        <f>SUMIFS(СВЦЭМ!$D$33:$D$776,СВЦЭМ!$A$33:$A$776,$A93,СВЦЭМ!$B$33:$B$776,D$83)+'СЕТ СН'!$G$14+СВЦЭМ!$D$10+'СЕТ СН'!$G$6-'СЕТ СН'!$G$26</f>
        <v>1284.4433013</v>
      </c>
      <c r="E93" s="36">
        <f>SUMIFS(СВЦЭМ!$D$33:$D$776,СВЦЭМ!$A$33:$A$776,$A93,СВЦЭМ!$B$33:$B$776,E$83)+'СЕТ СН'!$G$14+СВЦЭМ!$D$10+'СЕТ СН'!$G$6-'СЕТ СН'!$G$26</f>
        <v>1287.0004505100001</v>
      </c>
      <c r="F93" s="36">
        <f>SUMIFS(СВЦЭМ!$D$33:$D$776,СВЦЭМ!$A$33:$A$776,$A93,СВЦЭМ!$B$33:$B$776,F$83)+'СЕТ СН'!$G$14+СВЦЭМ!$D$10+'СЕТ СН'!$G$6-'СЕТ СН'!$G$26</f>
        <v>1290.2624161000001</v>
      </c>
      <c r="G93" s="36">
        <f>SUMIFS(СВЦЭМ!$D$33:$D$776,СВЦЭМ!$A$33:$A$776,$A93,СВЦЭМ!$B$33:$B$776,G$83)+'СЕТ СН'!$G$14+СВЦЭМ!$D$10+'СЕТ СН'!$G$6-'СЕТ СН'!$G$26</f>
        <v>1273.5435291700001</v>
      </c>
      <c r="H93" s="36">
        <f>SUMIFS(СВЦЭМ!$D$33:$D$776,СВЦЭМ!$A$33:$A$776,$A93,СВЦЭМ!$B$33:$B$776,H$83)+'СЕТ СН'!$G$14+СВЦЭМ!$D$10+'СЕТ СН'!$G$6-'СЕТ СН'!$G$26</f>
        <v>1241.7138818200001</v>
      </c>
      <c r="I93" s="36">
        <f>SUMIFS(СВЦЭМ!$D$33:$D$776,СВЦЭМ!$A$33:$A$776,$A93,СВЦЭМ!$B$33:$B$776,I$83)+'СЕТ СН'!$G$14+СВЦЭМ!$D$10+'СЕТ СН'!$G$6-'СЕТ СН'!$G$26</f>
        <v>1173.82016372</v>
      </c>
      <c r="J93" s="36">
        <f>SUMIFS(СВЦЭМ!$D$33:$D$776,СВЦЭМ!$A$33:$A$776,$A93,СВЦЭМ!$B$33:$B$776,J$83)+'СЕТ СН'!$G$14+СВЦЭМ!$D$10+'СЕТ СН'!$G$6-'СЕТ СН'!$G$26</f>
        <v>1127.12341915</v>
      </c>
      <c r="K93" s="36">
        <f>SUMIFS(СВЦЭМ!$D$33:$D$776,СВЦЭМ!$A$33:$A$776,$A93,СВЦЭМ!$B$33:$B$776,K$83)+'СЕТ СН'!$G$14+СВЦЭМ!$D$10+'СЕТ СН'!$G$6-'СЕТ СН'!$G$26</f>
        <v>1111.9507642799999</v>
      </c>
      <c r="L93" s="36">
        <f>SUMIFS(СВЦЭМ!$D$33:$D$776,СВЦЭМ!$A$33:$A$776,$A93,СВЦЭМ!$B$33:$B$776,L$83)+'СЕТ СН'!$G$14+СВЦЭМ!$D$10+'СЕТ СН'!$G$6-'СЕТ СН'!$G$26</f>
        <v>1109.0583027</v>
      </c>
      <c r="M93" s="36">
        <f>SUMIFS(СВЦЭМ!$D$33:$D$776,СВЦЭМ!$A$33:$A$776,$A93,СВЦЭМ!$B$33:$B$776,M$83)+'СЕТ СН'!$G$14+СВЦЭМ!$D$10+'СЕТ СН'!$G$6-'СЕТ СН'!$G$26</f>
        <v>1107.6715562100001</v>
      </c>
      <c r="N93" s="36">
        <f>SUMIFS(СВЦЭМ!$D$33:$D$776,СВЦЭМ!$A$33:$A$776,$A93,СВЦЭМ!$B$33:$B$776,N$83)+'СЕТ СН'!$G$14+СВЦЭМ!$D$10+'СЕТ СН'!$G$6-'СЕТ СН'!$G$26</f>
        <v>1121.0846937900001</v>
      </c>
      <c r="O93" s="36">
        <f>SUMIFS(СВЦЭМ!$D$33:$D$776,СВЦЭМ!$A$33:$A$776,$A93,СВЦЭМ!$B$33:$B$776,O$83)+'СЕТ СН'!$G$14+СВЦЭМ!$D$10+'СЕТ СН'!$G$6-'СЕТ СН'!$G$26</f>
        <v>1158.13755369</v>
      </c>
      <c r="P93" s="36">
        <f>SUMIFS(СВЦЭМ!$D$33:$D$776,СВЦЭМ!$A$33:$A$776,$A93,СВЦЭМ!$B$33:$B$776,P$83)+'СЕТ СН'!$G$14+СВЦЭМ!$D$10+'СЕТ СН'!$G$6-'СЕТ СН'!$G$26</f>
        <v>1179.8758974700002</v>
      </c>
      <c r="Q93" s="36">
        <f>SUMIFS(СВЦЭМ!$D$33:$D$776,СВЦЭМ!$A$33:$A$776,$A93,СВЦЭМ!$B$33:$B$776,Q$83)+'СЕТ СН'!$G$14+СВЦЭМ!$D$10+'СЕТ СН'!$G$6-'СЕТ СН'!$G$26</f>
        <v>1186.9655158200001</v>
      </c>
      <c r="R93" s="36">
        <f>SUMIFS(СВЦЭМ!$D$33:$D$776,СВЦЭМ!$A$33:$A$776,$A93,СВЦЭМ!$B$33:$B$776,R$83)+'СЕТ СН'!$G$14+СВЦЭМ!$D$10+'СЕТ СН'!$G$6-'СЕТ СН'!$G$26</f>
        <v>1154.73860941</v>
      </c>
      <c r="S93" s="36">
        <f>SUMIFS(СВЦЭМ!$D$33:$D$776,СВЦЭМ!$A$33:$A$776,$A93,СВЦЭМ!$B$33:$B$776,S$83)+'СЕТ СН'!$G$14+СВЦЭМ!$D$10+'СЕТ СН'!$G$6-'СЕТ СН'!$G$26</f>
        <v>1124.21230614</v>
      </c>
      <c r="T93" s="36">
        <f>SUMIFS(СВЦЭМ!$D$33:$D$776,СВЦЭМ!$A$33:$A$776,$A93,СВЦЭМ!$B$33:$B$776,T$83)+'СЕТ СН'!$G$14+СВЦЭМ!$D$10+'СЕТ СН'!$G$6-'СЕТ СН'!$G$26</f>
        <v>1119.04841994</v>
      </c>
      <c r="U93" s="36">
        <f>SUMIFS(СВЦЭМ!$D$33:$D$776,СВЦЭМ!$A$33:$A$776,$A93,СВЦЭМ!$B$33:$B$776,U$83)+'СЕТ СН'!$G$14+СВЦЭМ!$D$10+'СЕТ СН'!$G$6-'СЕТ СН'!$G$26</f>
        <v>1118.2239499300001</v>
      </c>
      <c r="V93" s="36">
        <f>SUMIFS(СВЦЭМ!$D$33:$D$776,СВЦЭМ!$A$33:$A$776,$A93,СВЦЭМ!$B$33:$B$776,V$83)+'СЕТ СН'!$G$14+СВЦЭМ!$D$10+'СЕТ СН'!$G$6-'СЕТ СН'!$G$26</f>
        <v>1122.3988781099999</v>
      </c>
      <c r="W93" s="36">
        <f>SUMIFS(СВЦЭМ!$D$33:$D$776,СВЦЭМ!$A$33:$A$776,$A93,СВЦЭМ!$B$33:$B$776,W$83)+'СЕТ СН'!$G$14+СВЦЭМ!$D$10+'СЕТ СН'!$G$6-'СЕТ СН'!$G$26</f>
        <v>1130.55075775</v>
      </c>
      <c r="X93" s="36">
        <f>SUMIFS(СВЦЭМ!$D$33:$D$776,СВЦЭМ!$A$33:$A$776,$A93,СВЦЭМ!$B$33:$B$776,X$83)+'СЕТ СН'!$G$14+СВЦЭМ!$D$10+'СЕТ СН'!$G$6-'СЕТ СН'!$G$26</f>
        <v>1129.8709262</v>
      </c>
      <c r="Y93" s="36">
        <f>SUMIFS(СВЦЭМ!$D$33:$D$776,СВЦЭМ!$A$33:$A$776,$A93,СВЦЭМ!$B$33:$B$776,Y$83)+'СЕТ СН'!$G$14+СВЦЭМ!$D$10+'СЕТ СН'!$G$6-'СЕТ СН'!$G$26</f>
        <v>1147.19389684</v>
      </c>
    </row>
    <row r="94" spans="1:27" ht="15.75" x14ac:dyDescent="0.2">
      <c r="A94" s="35">
        <f t="shared" si="2"/>
        <v>44176</v>
      </c>
      <c r="B94" s="36">
        <f>SUMIFS(СВЦЭМ!$D$33:$D$776,СВЦЭМ!$A$33:$A$776,$A94,СВЦЭМ!$B$33:$B$776,B$83)+'СЕТ СН'!$G$14+СВЦЭМ!$D$10+'СЕТ СН'!$G$6-'СЕТ СН'!$G$26</f>
        <v>1171.9171438200001</v>
      </c>
      <c r="C94" s="36">
        <f>SUMIFS(СВЦЭМ!$D$33:$D$776,СВЦЭМ!$A$33:$A$776,$A94,СВЦЭМ!$B$33:$B$776,C$83)+'СЕТ СН'!$G$14+СВЦЭМ!$D$10+'СЕТ СН'!$G$6-'СЕТ СН'!$G$26</f>
        <v>1231.3425282400001</v>
      </c>
      <c r="D94" s="36">
        <f>SUMIFS(СВЦЭМ!$D$33:$D$776,СВЦЭМ!$A$33:$A$776,$A94,СВЦЭМ!$B$33:$B$776,D$83)+'СЕТ СН'!$G$14+СВЦЭМ!$D$10+'СЕТ СН'!$G$6-'СЕТ СН'!$G$26</f>
        <v>1245.6158481900002</v>
      </c>
      <c r="E94" s="36">
        <f>SUMIFS(СВЦЭМ!$D$33:$D$776,СВЦЭМ!$A$33:$A$776,$A94,СВЦЭМ!$B$33:$B$776,E$83)+'СЕТ СН'!$G$14+СВЦЭМ!$D$10+'СЕТ СН'!$G$6-'СЕТ СН'!$G$26</f>
        <v>1246.9638668699999</v>
      </c>
      <c r="F94" s="36">
        <f>SUMIFS(СВЦЭМ!$D$33:$D$776,СВЦЭМ!$A$33:$A$776,$A94,СВЦЭМ!$B$33:$B$776,F$83)+'СЕТ СН'!$G$14+СВЦЭМ!$D$10+'СЕТ СН'!$G$6-'СЕТ СН'!$G$26</f>
        <v>1250.07007531</v>
      </c>
      <c r="G94" s="36">
        <f>SUMIFS(СВЦЭМ!$D$33:$D$776,СВЦЭМ!$A$33:$A$776,$A94,СВЦЭМ!$B$33:$B$776,G$83)+'СЕТ СН'!$G$14+СВЦЭМ!$D$10+'СЕТ СН'!$G$6-'СЕТ СН'!$G$26</f>
        <v>1232.5758473400001</v>
      </c>
      <c r="H94" s="36">
        <f>SUMIFS(СВЦЭМ!$D$33:$D$776,СВЦЭМ!$A$33:$A$776,$A94,СВЦЭМ!$B$33:$B$776,H$83)+'СЕТ СН'!$G$14+СВЦЭМ!$D$10+'СЕТ СН'!$G$6-'СЕТ СН'!$G$26</f>
        <v>1207.9774489500001</v>
      </c>
      <c r="I94" s="36">
        <f>SUMIFS(СВЦЭМ!$D$33:$D$776,СВЦЭМ!$A$33:$A$776,$A94,СВЦЭМ!$B$33:$B$776,I$83)+'СЕТ СН'!$G$14+СВЦЭМ!$D$10+'СЕТ СН'!$G$6-'СЕТ СН'!$G$26</f>
        <v>1161.49114943</v>
      </c>
      <c r="J94" s="36">
        <f>SUMIFS(СВЦЭМ!$D$33:$D$776,СВЦЭМ!$A$33:$A$776,$A94,СВЦЭМ!$B$33:$B$776,J$83)+'СЕТ СН'!$G$14+СВЦЭМ!$D$10+'СЕТ СН'!$G$6-'СЕТ СН'!$G$26</f>
        <v>1116.48244</v>
      </c>
      <c r="K94" s="36">
        <f>SUMIFS(СВЦЭМ!$D$33:$D$776,СВЦЭМ!$A$33:$A$776,$A94,СВЦЭМ!$B$33:$B$776,K$83)+'СЕТ СН'!$G$14+СВЦЭМ!$D$10+'СЕТ СН'!$G$6-'СЕТ СН'!$G$26</f>
        <v>1102.6374657700001</v>
      </c>
      <c r="L94" s="36">
        <f>SUMIFS(СВЦЭМ!$D$33:$D$776,СВЦЭМ!$A$33:$A$776,$A94,СВЦЭМ!$B$33:$B$776,L$83)+'СЕТ СН'!$G$14+СВЦЭМ!$D$10+'СЕТ СН'!$G$6-'СЕТ СН'!$G$26</f>
        <v>1100.18403896</v>
      </c>
      <c r="M94" s="36">
        <f>SUMIFS(СВЦЭМ!$D$33:$D$776,СВЦЭМ!$A$33:$A$776,$A94,СВЦЭМ!$B$33:$B$776,M$83)+'СЕТ СН'!$G$14+СВЦЭМ!$D$10+'СЕТ СН'!$G$6-'СЕТ СН'!$G$26</f>
        <v>1098.4710137</v>
      </c>
      <c r="N94" s="36">
        <f>SUMIFS(СВЦЭМ!$D$33:$D$776,СВЦЭМ!$A$33:$A$776,$A94,СВЦЭМ!$B$33:$B$776,N$83)+'СЕТ СН'!$G$14+СВЦЭМ!$D$10+'СЕТ СН'!$G$6-'СЕТ СН'!$G$26</f>
        <v>1097.2282335699999</v>
      </c>
      <c r="O94" s="36">
        <f>SUMIFS(СВЦЭМ!$D$33:$D$776,СВЦЭМ!$A$33:$A$776,$A94,СВЦЭМ!$B$33:$B$776,O$83)+'СЕТ СН'!$G$14+СВЦЭМ!$D$10+'СЕТ СН'!$G$6-'СЕТ СН'!$G$26</f>
        <v>1139.12296799</v>
      </c>
      <c r="P94" s="36">
        <f>SUMIFS(СВЦЭМ!$D$33:$D$776,СВЦЭМ!$A$33:$A$776,$A94,СВЦЭМ!$B$33:$B$776,P$83)+'СЕТ СН'!$G$14+СВЦЭМ!$D$10+'СЕТ СН'!$G$6-'СЕТ СН'!$G$26</f>
        <v>1161.5926825399999</v>
      </c>
      <c r="Q94" s="36">
        <f>SUMIFS(СВЦЭМ!$D$33:$D$776,СВЦЭМ!$A$33:$A$776,$A94,СВЦЭМ!$B$33:$B$776,Q$83)+'СЕТ СН'!$G$14+СВЦЭМ!$D$10+'СЕТ СН'!$G$6-'СЕТ СН'!$G$26</f>
        <v>1164.9965258700001</v>
      </c>
      <c r="R94" s="36">
        <f>SUMIFS(СВЦЭМ!$D$33:$D$776,СВЦЭМ!$A$33:$A$776,$A94,СВЦЭМ!$B$33:$B$776,R$83)+'СЕТ СН'!$G$14+СВЦЭМ!$D$10+'СЕТ СН'!$G$6-'СЕТ СН'!$G$26</f>
        <v>1140.5748024900001</v>
      </c>
      <c r="S94" s="36">
        <f>SUMIFS(СВЦЭМ!$D$33:$D$776,СВЦЭМ!$A$33:$A$776,$A94,СВЦЭМ!$B$33:$B$776,S$83)+'СЕТ СН'!$G$14+СВЦЭМ!$D$10+'СЕТ СН'!$G$6-'СЕТ СН'!$G$26</f>
        <v>1106.4884907600001</v>
      </c>
      <c r="T94" s="36">
        <f>SUMIFS(СВЦЭМ!$D$33:$D$776,СВЦЭМ!$A$33:$A$776,$A94,СВЦЭМ!$B$33:$B$776,T$83)+'СЕТ СН'!$G$14+СВЦЭМ!$D$10+'СЕТ СН'!$G$6-'СЕТ СН'!$G$26</f>
        <v>1096.2959279300001</v>
      </c>
      <c r="U94" s="36">
        <f>SUMIFS(СВЦЭМ!$D$33:$D$776,СВЦЭМ!$A$33:$A$776,$A94,СВЦЭМ!$B$33:$B$776,U$83)+'СЕТ СН'!$G$14+СВЦЭМ!$D$10+'СЕТ СН'!$G$6-'СЕТ СН'!$G$26</f>
        <v>1088.5068904700001</v>
      </c>
      <c r="V94" s="36">
        <f>SUMIFS(СВЦЭМ!$D$33:$D$776,СВЦЭМ!$A$33:$A$776,$A94,СВЦЭМ!$B$33:$B$776,V$83)+'СЕТ СН'!$G$14+СВЦЭМ!$D$10+'СЕТ СН'!$G$6-'СЕТ СН'!$G$26</f>
        <v>1098.9703851500001</v>
      </c>
      <c r="W94" s="36">
        <f>SUMIFS(СВЦЭМ!$D$33:$D$776,СВЦЭМ!$A$33:$A$776,$A94,СВЦЭМ!$B$33:$B$776,W$83)+'СЕТ СН'!$G$14+СВЦЭМ!$D$10+'СЕТ СН'!$G$6-'СЕТ СН'!$G$26</f>
        <v>1105.3230734599999</v>
      </c>
      <c r="X94" s="36">
        <f>SUMIFS(СВЦЭМ!$D$33:$D$776,СВЦЭМ!$A$33:$A$776,$A94,СВЦЭМ!$B$33:$B$776,X$83)+'СЕТ СН'!$G$14+СВЦЭМ!$D$10+'СЕТ СН'!$G$6-'СЕТ СН'!$G$26</f>
        <v>1114.53040078</v>
      </c>
      <c r="Y94" s="36">
        <f>SUMIFS(СВЦЭМ!$D$33:$D$776,СВЦЭМ!$A$33:$A$776,$A94,СВЦЭМ!$B$33:$B$776,Y$83)+'СЕТ СН'!$G$14+СВЦЭМ!$D$10+'СЕТ СН'!$G$6-'СЕТ СН'!$G$26</f>
        <v>1134.42260695</v>
      </c>
    </row>
    <row r="95" spans="1:27" ht="15.75" x14ac:dyDescent="0.2">
      <c r="A95" s="35">
        <f t="shared" si="2"/>
        <v>44177</v>
      </c>
      <c r="B95" s="36">
        <f>SUMIFS(СВЦЭМ!$D$33:$D$776,СВЦЭМ!$A$33:$A$776,$A95,СВЦЭМ!$B$33:$B$776,B$83)+'СЕТ СН'!$G$14+СВЦЭМ!$D$10+'СЕТ СН'!$G$6-'СЕТ СН'!$G$26</f>
        <v>1142.5103466099999</v>
      </c>
      <c r="C95" s="36">
        <f>SUMIFS(СВЦЭМ!$D$33:$D$776,СВЦЭМ!$A$33:$A$776,$A95,СВЦЭМ!$B$33:$B$776,C$83)+'СЕТ СН'!$G$14+СВЦЭМ!$D$10+'СЕТ СН'!$G$6-'СЕТ СН'!$G$26</f>
        <v>1189.1989633000001</v>
      </c>
      <c r="D95" s="36">
        <f>SUMIFS(СВЦЭМ!$D$33:$D$776,СВЦЭМ!$A$33:$A$776,$A95,СВЦЭМ!$B$33:$B$776,D$83)+'СЕТ СН'!$G$14+СВЦЭМ!$D$10+'СЕТ СН'!$G$6-'СЕТ СН'!$G$26</f>
        <v>1211.7312261100001</v>
      </c>
      <c r="E95" s="36">
        <f>SUMIFS(СВЦЭМ!$D$33:$D$776,СВЦЭМ!$A$33:$A$776,$A95,СВЦЭМ!$B$33:$B$776,E$83)+'СЕТ СН'!$G$14+СВЦЭМ!$D$10+'СЕТ СН'!$G$6-'СЕТ СН'!$G$26</f>
        <v>1231.06707697</v>
      </c>
      <c r="F95" s="36">
        <f>SUMIFS(СВЦЭМ!$D$33:$D$776,СВЦЭМ!$A$33:$A$776,$A95,СВЦЭМ!$B$33:$B$776,F$83)+'СЕТ СН'!$G$14+СВЦЭМ!$D$10+'СЕТ СН'!$G$6-'СЕТ СН'!$G$26</f>
        <v>1239.9971243300001</v>
      </c>
      <c r="G95" s="36">
        <f>SUMIFS(СВЦЭМ!$D$33:$D$776,СВЦЭМ!$A$33:$A$776,$A95,СВЦЭМ!$B$33:$B$776,G$83)+'СЕТ СН'!$G$14+СВЦЭМ!$D$10+'СЕТ СН'!$G$6-'СЕТ СН'!$G$26</f>
        <v>1237.1758639600002</v>
      </c>
      <c r="H95" s="36">
        <f>SUMIFS(СВЦЭМ!$D$33:$D$776,СВЦЭМ!$A$33:$A$776,$A95,СВЦЭМ!$B$33:$B$776,H$83)+'СЕТ СН'!$G$14+СВЦЭМ!$D$10+'СЕТ СН'!$G$6-'СЕТ СН'!$G$26</f>
        <v>1234.32169393</v>
      </c>
      <c r="I95" s="36">
        <f>SUMIFS(СВЦЭМ!$D$33:$D$776,СВЦЭМ!$A$33:$A$776,$A95,СВЦЭМ!$B$33:$B$776,I$83)+'СЕТ СН'!$G$14+СВЦЭМ!$D$10+'СЕТ СН'!$G$6-'СЕТ СН'!$G$26</f>
        <v>1188.1812294599999</v>
      </c>
      <c r="J95" s="36">
        <f>SUMIFS(СВЦЭМ!$D$33:$D$776,СВЦЭМ!$A$33:$A$776,$A95,СВЦЭМ!$B$33:$B$776,J$83)+'СЕТ СН'!$G$14+СВЦЭМ!$D$10+'СЕТ СН'!$G$6-'СЕТ СН'!$G$26</f>
        <v>1115.45547747</v>
      </c>
      <c r="K95" s="36">
        <f>SUMIFS(СВЦЭМ!$D$33:$D$776,СВЦЭМ!$A$33:$A$776,$A95,СВЦЭМ!$B$33:$B$776,K$83)+'СЕТ СН'!$G$14+СВЦЭМ!$D$10+'СЕТ СН'!$G$6-'СЕТ СН'!$G$26</f>
        <v>1105.3548071499999</v>
      </c>
      <c r="L95" s="36">
        <f>SUMIFS(СВЦЭМ!$D$33:$D$776,СВЦЭМ!$A$33:$A$776,$A95,СВЦЭМ!$B$33:$B$776,L$83)+'СЕТ СН'!$G$14+СВЦЭМ!$D$10+'СЕТ СН'!$G$6-'СЕТ СН'!$G$26</f>
        <v>1111.9086701700001</v>
      </c>
      <c r="M95" s="36">
        <f>SUMIFS(СВЦЭМ!$D$33:$D$776,СВЦЭМ!$A$33:$A$776,$A95,СВЦЭМ!$B$33:$B$776,M$83)+'СЕТ СН'!$G$14+СВЦЭМ!$D$10+'СЕТ СН'!$G$6-'СЕТ СН'!$G$26</f>
        <v>1104.09252844</v>
      </c>
      <c r="N95" s="36">
        <f>SUMIFS(СВЦЭМ!$D$33:$D$776,СВЦЭМ!$A$33:$A$776,$A95,СВЦЭМ!$B$33:$B$776,N$83)+'СЕТ СН'!$G$14+СВЦЭМ!$D$10+'СЕТ СН'!$G$6-'СЕТ СН'!$G$26</f>
        <v>1095.70963426</v>
      </c>
      <c r="O95" s="36">
        <f>SUMIFS(СВЦЭМ!$D$33:$D$776,СВЦЭМ!$A$33:$A$776,$A95,СВЦЭМ!$B$33:$B$776,O$83)+'СЕТ СН'!$G$14+СВЦЭМ!$D$10+'СЕТ СН'!$G$6-'СЕТ СН'!$G$26</f>
        <v>1127.9375589599999</v>
      </c>
      <c r="P95" s="36">
        <f>SUMIFS(СВЦЭМ!$D$33:$D$776,СВЦЭМ!$A$33:$A$776,$A95,СВЦЭМ!$B$33:$B$776,P$83)+'СЕТ СН'!$G$14+СВЦЭМ!$D$10+'СЕТ СН'!$G$6-'СЕТ СН'!$G$26</f>
        <v>1143.83825275</v>
      </c>
      <c r="Q95" s="36">
        <f>SUMIFS(СВЦЭМ!$D$33:$D$776,СВЦЭМ!$A$33:$A$776,$A95,СВЦЭМ!$B$33:$B$776,Q$83)+'СЕТ СН'!$G$14+СВЦЭМ!$D$10+'СЕТ СН'!$G$6-'СЕТ СН'!$G$26</f>
        <v>1143.5350035399999</v>
      </c>
      <c r="R95" s="36">
        <f>SUMIFS(СВЦЭМ!$D$33:$D$776,СВЦЭМ!$A$33:$A$776,$A95,СВЦЭМ!$B$33:$B$776,R$83)+'СЕТ СН'!$G$14+СВЦЭМ!$D$10+'СЕТ СН'!$G$6-'СЕТ СН'!$G$26</f>
        <v>1102.95401483</v>
      </c>
      <c r="S95" s="36">
        <f>SUMIFS(СВЦЭМ!$D$33:$D$776,СВЦЭМ!$A$33:$A$776,$A95,СВЦЭМ!$B$33:$B$776,S$83)+'СЕТ СН'!$G$14+СВЦЭМ!$D$10+'СЕТ СН'!$G$6-'СЕТ СН'!$G$26</f>
        <v>1099.1969622300001</v>
      </c>
      <c r="T95" s="36">
        <f>SUMIFS(СВЦЭМ!$D$33:$D$776,СВЦЭМ!$A$33:$A$776,$A95,СВЦЭМ!$B$33:$B$776,T$83)+'СЕТ СН'!$G$14+СВЦЭМ!$D$10+'СЕТ СН'!$G$6-'СЕТ СН'!$G$26</f>
        <v>1116.00032663</v>
      </c>
      <c r="U95" s="36">
        <f>SUMIFS(СВЦЭМ!$D$33:$D$776,СВЦЭМ!$A$33:$A$776,$A95,СВЦЭМ!$B$33:$B$776,U$83)+'СЕТ СН'!$G$14+СВЦЭМ!$D$10+'СЕТ СН'!$G$6-'СЕТ СН'!$G$26</f>
        <v>1110.39713037</v>
      </c>
      <c r="V95" s="36">
        <f>SUMIFS(СВЦЭМ!$D$33:$D$776,СВЦЭМ!$A$33:$A$776,$A95,СВЦЭМ!$B$33:$B$776,V$83)+'СЕТ СН'!$G$14+СВЦЭМ!$D$10+'СЕТ СН'!$G$6-'СЕТ СН'!$G$26</f>
        <v>1102.23648054</v>
      </c>
      <c r="W95" s="36">
        <f>SUMIFS(СВЦЭМ!$D$33:$D$776,СВЦЭМ!$A$33:$A$776,$A95,СВЦЭМ!$B$33:$B$776,W$83)+'СЕТ СН'!$G$14+СВЦЭМ!$D$10+'СЕТ СН'!$G$6-'СЕТ СН'!$G$26</f>
        <v>1100.63181773</v>
      </c>
      <c r="X95" s="36">
        <f>SUMIFS(СВЦЭМ!$D$33:$D$776,СВЦЭМ!$A$33:$A$776,$A95,СВЦЭМ!$B$33:$B$776,X$83)+'СЕТ СН'!$G$14+СВЦЭМ!$D$10+'СЕТ СН'!$G$6-'СЕТ СН'!$G$26</f>
        <v>1102.1800428000001</v>
      </c>
      <c r="Y95" s="36">
        <f>SUMIFS(СВЦЭМ!$D$33:$D$776,СВЦЭМ!$A$33:$A$776,$A95,СВЦЭМ!$B$33:$B$776,Y$83)+'СЕТ СН'!$G$14+СВЦЭМ!$D$10+'СЕТ СН'!$G$6-'СЕТ СН'!$G$26</f>
        <v>1120.1424425</v>
      </c>
    </row>
    <row r="96" spans="1:27" ht="15.75" x14ac:dyDescent="0.2">
      <c r="A96" s="35">
        <f t="shared" si="2"/>
        <v>44178</v>
      </c>
      <c r="B96" s="36">
        <f>SUMIFS(СВЦЭМ!$D$33:$D$776,СВЦЭМ!$A$33:$A$776,$A96,СВЦЭМ!$B$33:$B$776,B$83)+'СЕТ СН'!$G$14+СВЦЭМ!$D$10+'СЕТ СН'!$G$6-'СЕТ СН'!$G$26</f>
        <v>1172.03535259</v>
      </c>
      <c r="C96" s="36">
        <f>SUMIFS(СВЦЭМ!$D$33:$D$776,СВЦЭМ!$A$33:$A$776,$A96,СВЦЭМ!$B$33:$B$776,C$83)+'СЕТ СН'!$G$14+СВЦЭМ!$D$10+'СЕТ СН'!$G$6-'СЕТ СН'!$G$26</f>
        <v>1225.46257769</v>
      </c>
      <c r="D96" s="36">
        <f>SUMIFS(СВЦЭМ!$D$33:$D$776,СВЦЭМ!$A$33:$A$776,$A96,СВЦЭМ!$B$33:$B$776,D$83)+'СЕТ СН'!$G$14+СВЦЭМ!$D$10+'СЕТ СН'!$G$6-'СЕТ СН'!$G$26</f>
        <v>1244.4604629099999</v>
      </c>
      <c r="E96" s="36">
        <f>SUMIFS(СВЦЭМ!$D$33:$D$776,СВЦЭМ!$A$33:$A$776,$A96,СВЦЭМ!$B$33:$B$776,E$83)+'СЕТ СН'!$G$14+СВЦЭМ!$D$10+'СЕТ СН'!$G$6-'СЕТ СН'!$G$26</f>
        <v>1253.53536803</v>
      </c>
      <c r="F96" s="36">
        <f>SUMIFS(СВЦЭМ!$D$33:$D$776,СВЦЭМ!$A$33:$A$776,$A96,СВЦЭМ!$B$33:$B$776,F$83)+'СЕТ СН'!$G$14+СВЦЭМ!$D$10+'СЕТ СН'!$G$6-'СЕТ СН'!$G$26</f>
        <v>1252.8695774500002</v>
      </c>
      <c r="G96" s="36">
        <f>SUMIFS(СВЦЭМ!$D$33:$D$776,СВЦЭМ!$A$33:$A$776,$A96,СВЦЭМ!$B$33:$B$776,G$83)+'СЕТ СН'!$G$14+СВЦЭМ!$D$10+'СЕТ СН'!$G$6-'СЕТ СН'!$G$26</f>
        <v>1247.7020809600001</v>
      </c>
      <c r="H96" s="36">
        <f>SUMIFS(СВЦЭМ!$D$33:$D$776,СВЦЭМ!$A$33:$A$776,$A96,СВЦЭМ!$B$33:$B$776,H$83)+'СЕТ СН'!$G$14+СВЦЭМ!$D$10+'СЕТ СН'!$G$6-'СЕТ СН'!$G$26</f>
        <v>1227.86317953</v>
      </c>
      <c r="I96" s="36">
        <f>SUMIFS(СВЦЭМ!$D$33:$D$776,СВЦЭМ!$A$33:$A$776,$A96,СВЦЭМ!$B$33:$B$776,I$83)+'СЕТ СН'!$G$14+СВЦЭМ!$D$10+'СЕТ СН'!$G$6-'СЕТ СН'!$G$26</f>
        <v>1172.32018346</v>
      </c>
      <c r="J96" s="36">
        <f>SUMIFS(СВЦЭМ!$D$33:$D$776,СВЦЭМ!$A$33:$A$776,$A96,СВЦЭМ!$B$33:$B$776,J$83)+'СЕТ СН'!$G$14+СВЦЭМ!$D$10+'СЕТ СН'!$G$6-'СЕТ СН'!$G$26</f>
        <v>1114.2890383399999</v>
      </c>
      <c r="K96" s="36">
        <f>SUMIFS(СВЦЭМ!$D$33:$D$776,СВЦЭМ!$A$33:$A$776,$A96,СВЦЭМ!$B$33:$B$776,K$83)+'СЕТ СН'!$G$14+СВЦЭМ!$D$10+'СЕТ СН'!$G$6-'СЕТ СН'!$G$26</f>
        <v>1087.7642136300001</v>
      </c>
      <c r="L96" s="36">
        <f>SUMIFS(СВЦЭМ!$D$33:$D$776,СВЦЭМ!$A$33:$A$776,$A96,СВЦЭМ!$B$33:$B$776,L$83)+'СЕТ СН'!$G$14+СВЦЭМ!$D$10+'СЕТ СН'!$G$6-'СЕТ СН'!$G$26</f>
        <v>1097.7010189800001</v>
      </c>
      <c r="M96" s="36">
        <f>SUMIFS(СВЦЭМ!$D$33:$D$776,СВЦЭМ!$A$33:$A$776,$A96,СВЦЭМ!$B$33:$B$776,M$83)+'СЕТ СН'!$G$14+СВЦЭМ!$D$10+'СЕТ СН'!$G$6-'СЕТ СН'!$G$26</f>
        <v>1096.9639453100001</v>
      </c>
      <c r="N96" s="36">
        <f>SUMIFS(СВЦЭМ!$D$33:$D$776,СВЦЭМ!$A$33:$A$776,$A96,СВЦЭМ!$B$33:$B$776,N$83)+'СЕТ СН'!$G$14+СВЦЭМ!$D$10+'СЕТ СН'!$G$6-'СЕТ СН'!$G$26</f>
        <v>1089.4154801300001</v>
      </c>
      <c r="O96" s="36">
        <f>SUMIFS(СВЦЭМ!$D$33:$D$776,СВЦЭМ!$A$33:$A$776,$A96,СВЦЭМ!$B$33:$B$776,O$83)+'СЕТ СН'!$G$14+СВЦЭМ!$D$10+'СЕТ СН'!$G$6-'СЕТ СН'!$G$26</f>
        <v>1130.0995444499999</v>
      </c>
      <c r="P96" s="36">
        <f>SUMIFS(СВЦЭМ!$D$33:$D$776,СВЦЭМ!$A$33:$A$776,$A96,СВЦЭМ!$B$33:$B$776,P$83)+'СЕТ СН'!$G$14+СВЦЭМ!$D$10+'СЕТ СН'!$G$6-'СЕТ СН'!$G$26</f>
        <v>1149.39753197</v>
      </c>
      <c r="Q96" s="36">
        <f>SUMIFS(СВЦЭМ!$D$33:$D$776,СВЦЭМ!$A$33:$A$776,$A96,СВЦЭМ!$B$33:$B$776,Q$83)+'СЕТ СН'!$G$14+СВЦЭМ!$D$10+'СЕТ СН'!$G$6-'СЕТ СН'!$G$26</f>
        <v>1160.4602501500001</v>
      </c>
      <c r="R96" s="36">
        <f>SUMIFS(СВЦЭМ!$D$33:$D$776,СВЦЭМ!$A$33:$A$776,$A96,СВЦЭМ!$B$33:$B$776,R$83)+'СЕТ СН'!$G$14+СВЦЭМ!$D$10+'СЕТ СН'!$G$6-'СЕТ СН'!$G$26</f>
        <v>1109.1075010300001</v>
      </c>
      <c r="S96" s="36">
        <f>SUMIFS(СВЦЭМ!$D$33:$D$776,СВЦЭМ!$A$33:$A$776,$A96,СВЦЭМ!$B$33:$B$776,S$83)+'СЕТ СН'!$G$14+СВЦЭМ!$D$10+'СЕТ СН'!$G$6-'СЕТ СН'!$G$26</f>
        <v>1091.82241191</v>
      </c>
      <c r="T96" s="36">
        <f>SUMIFS(СВЦЭМ!$D$33:$D$776,СВЦЭМ!$A$33:$A$776,$A96,СВЦЭМ!$B$33:$B$776,T$83)+'СЕТ СН'!$G$14+СВЦЭМ!$D$10+'СЕТ СН'!$G$6-'СЕТ СН'!$G$26</f>
        <v>1099.76236251</v>
      </c>
      <c r="U96" s="36">
        <f>SUMIFS(СВЦЭМ!$D$33:$D$776,СВЦЭМ!$A$33:$A$776,$A96,СВЦЭМ!$B$33:$B$776,U$83)+'СЕТ СН'!$G$14+СВЦЭМ!$D$10+'СЕТ СН'!$G$6-'СЕТ СН'!$G$26</f>
        <v>1099.05169204</v>
      </c>
      <c r="V96" s="36">
        <f>SUMIFS(СВЦЭМ!$D$33:$D$776,СВЦЭМ!$A$33:$A$776,$A96,СВЦЭМ!$B$33:$B$776,V$83)+'СЕТ СН'!$G$14+СВЦЭМ!$D$10+'СЕТ СН'!$G$6-'СЕТ СН'!$G$26</f>
        <v>1102.7406867500001</v>
      </c>
      <c r="W96" s="36">
        <f>SUMIFS(СВЦЭМ!$D$33:$D$776,СВЦЭМ!$A$33:$A$776,$A96,СВЦЭМ!$B$33:$B$776,W$83)+'СЕТ СН'!$G$14+СВЦЭМ!$D$10+'СЕТ СН'!$G$6-'СЕТ СН'!$G$26</f>
        <v>1101.3931415900001</v>
      </c>
      <c r="X96" s="36">
        <f>SUMIFS(СВЦЭМ!$D$33:$D$776,СВЦЭМ!$A$33:$A$776,$A96,СВЦЭМ!$B$33:$B$776,X$83)+'СЕТ СН'!$G$14+СВЦЭМ!$D$10+'СЕТ СН'!$G$6-'СЕТ СН'!$G$26</f>
        <v>1092.49560144</v>
      </c>
      <c r="Y96" s="36">
        <f>SUMIFS(СВЦЭМ!$D$33:$D$776,СВЦЭМ!$A$33:$A$776,$A96,СВЦЭМ!$B$33:$B$776,Y$83)+'СЕТ СН'!$G$14+СВЦЭМ!$D$10+'СЕТ СН'!$G$6-'СЕТ СН'!$G$26</f>
        <v>1084.69054981</v>
      </c>
    </row>
    <row r="97" spans="1:25" ht="15.75" x14ac:dyDescent="0.2">
      <c r="A97" s="35">
        <f t="shared" si="2"/>
        <v>44179</v>
      </c>
      <c r="B97" s="36">
        <f>SUMIFS(СВЦЭМ!$D$33:$D$776,СВЦЭМ!$A$33:$A$776,$A97,СВЦЭМ!$B$33:$B$776,B$83)+'СЕТ СН'!$G$14+СВЦЭМ!$D$10+'СЕТ СН'!$G$6-'СЕТ СН'!$G$26</f>
        <v>1128.6437836800001</v>
      </c>
      <c r="C97" s="36">
        <f>SUMIFS(СВЦЭМ!$D$33:$D$776,СВЦЭМ!$A$33:$A$776,$A97,СВЦЭМ!$B$33:$B$776,C$83)+'СЕТ СН'!$G$14+СВЦЭМ!$D$10+'СЕТ СН'!$G$6-'СЕТ СН'!$G$26</f>
        <v>1207.5512388900001</v>
      </c>
      <c r="D97" s="36">
        <f>SUMIFS(СВЦЭМ!$D$33:$D$776,СВЦЭМ!$A$33:$A$776,$A97,СВЦЭМ!$B$33:$B$776,D$83)+'СЕТ СН'!$G$14+СВЦЭМ!$D$10+'СЕТ СН'!$G$6-'СЕТ СН'!$G$26</f>
        <v>1237.3711059300001</v>
      </c>
      <c r="E97" s="36">
        <f>SUMIFS(СВЦЭМ!$D$33:$D$776,СВЦЭМ!$A$33:$A$776,$A97,СВЦЭМ!$B$33:$B$776,E$83)+'СЕТ СН'!$G$14+СВЦЭМ!$D$10+'СЕТ СН'!$G$6-'СЕТ СН'!$G$26</f>
        <v>1255.1079983300001</v>
      </c>
      <c r="F97" s="36">
        <f>SUMIFS(СВЦЭМ!$D$33:$D$776,СВЦЭМ!$A$33:$A$776,$A97,СВЦЭМ!$B$33:$B$776,F$83)+'СЕТ СН'!$G$14+СВЦЭМ!$D$10+'СЕТ СН'!$G$6-'СЕТ СН'!$G$26</f>
        <v>1254.1689805000001</v>
      </c>
      <c r="G97" s="36">
        <f>SUMIFS(СВЦЭМ!$D$33:$D$776,СВЦЭМ!$A$33:$A$776,$A97,СВЦЭМ!$B$33:$B$776,G$83)+'СЕТ СН'!$G$14+СВЦЭМ!$D$10+'СЕТ СН'!$G$6-'СЕТ СН'!$G$26</f>
        <v>1237.6988346800001</v>
      </c>
      <c r="H97" s="36">
        <f>SUMIFS(СВЦЭМ!$D$33:$D$776,СВЦЭМ!$A$33:$A$776,$A97,СВЦЭМ!$B$33:$B$776,H$83)+'СЕТ СН'!$G$14+СВЦЭМ!$D$10+'СЕТ СН'!$G$6-'СЕТ СН'!$G$26</f>
        <v>1209.4156246500002</v>
      </c>
      <c r="I97" s="36">
        <f>SUMIFS(СВЦЭМ!$D$33:$D$776,СВЦЭМ!$A$33:$A$776,$A97,СВЦЭМ!$B$33:$B$776,I$83)+'СЕТ СН'!$G$14+СВЦЭМ!$D$10+'СЕТ СН'!$G$6-'СЕТ СН'!$G$26</f>
        <v>1153.5856717199999</v>
      </c>
      <c r="J97" s="36">
        <f>SUMIFS(СВЦЭМ!$D$33:$D$776,СВЦЭМ!$A$33:$A$776,$A97,СВЦЭМ!$B$33:$B$776,J$83)+'СЕТ СН'!$G$14+СВЦЭМ!$D$10+'СЕТ СН'!$G$6-'СЕТ СН'!$G$26</f>
        <v>1126.43204287</v>
      </c>
      <c r="K97" s="36">
        <f>SUMIFS(СВЦЭМ!$D$33:$D$776,СВЦЭМ!$A$33:$A$776,$A97,СВЦЭМ!$B$33:$B$776,K$83)+'СЕТ СН'!$G$14+СВЦЭМ!$D$10+'СЕТ СН'!$G$6-'СЕТ СН'!$G$26</f>
        <v>1106.60223438</v>
      </c>
      <c r="L97" s="36">
        <f>SUMIFS(СВЦЭМ!$D$33:$D$776,СВЦЭМ!$A$33:$A$776,$A97,СВЦЭМ!$B$33:$B$776,L$83)+'СЕТ СН'!$G$14+СВЦЭМ!$D$10+'СЕТ СН'!$G$6-'СЕТ СН'!$G$26</f>
        <v>1108.9909685600001</v>
      </c>
      <c r="M97" s="36">
        <f>SUMIFS(СВЦЭМ!$D$33:$D$776,СВЦЭМ!$A$33:$A$776,$A97,СВЦЭМ!$B$33:$B$776,M$83)+'СЕТ СН'!$G$14+СВЦЭМ!$D$10+'СЕТ СН'!$G$6-'СЕТ СН'!$G$26</f>
        <v>1110.9184480500001</v>
      </c>
      <c r="N97" s="36">
        <f>SUMIFS(СВЦЭМ!$D$33:$D$776,СВЦЭМ!$A$33:$A$776,$A97,СВЦЭМ!$B$33:$B$776,N$83)+'СЕТ СН'!$G$14+СВЦЭМ!$D$10+'СЕТ СН'!$G$6-'СЕТ СН'!$G$26</f>
        <v>1102.1028534100001</v>
      </c>
      <c r="O97" s="36">
        <f>SUMIFS(СВЦЭМ!$D$33:$D$776,СВЦЭМ!$A$33:$A$776,$A97,СВЦЭМ!$B$33:$B$776,O$83)+'СЕТ СН'!$G$14+СВЦЭМ!$D$10+'СЕТ СН'!$G$6-'СЕТ СН'!$G$26</f>
        <v>1140.83949276</v>
      </c>
      <c r="P97" s="36">
        <f>SUMIFS(СВЦЭМ!$D$33:$D$776,СВЦЭМ!$A$33:$A$776,$A97,СВЦЭМ!$B$33:$B$776,P$83)+'СЕТ СН'!$G$14+СВЦЭМ!$D$10+'СЕТ СН'!$G$6-'СЕТ СН'!$G$26</f>
        <v>1160.7226795500001</v>
      </c>
      <c r="Q97" s="36">
        <f>SUMIFS(СВЦЭМ!$D$33:$D$776,СВЦЭМ!$A$33:$A$776,$A97,СВЦЭМ!$B$33:$B$776,Q$83)+'СЕТ СН'!$G$14+СВЦЭМ!$D$10+'СЕТ СН'!$G$6-'СЕТ СН'!$G$26</f>
        <v>1168.0760232300001</v>
      </c>
      <c r="R97" s="36">
        <f>SUMIFS(СВЦЭМ!$D$33:$D$776,СВЦЭМ!$A$33:$A$776,$A97,СВЦЭМ!$B$33:$B$776,R$83)+'СЕТ СН'!$G$14+СВЦЭМ!$D$10+'СЕТ СН'!$G$6-'СЕТ СН'!$G$26</f>
        <v>1133.85000375</v>
      </c>
      <c r="S97" s="36">
        <f>SUMIFS(СВЦЭМ!$D$33:$D$776,СВЦЭМ!$A$33:$A$776,$A97,СВЦЭМ!$B$33:$B$776,S$83)+'СЕТ СН'!$G$14+СВЦЭМ!$D$10+'СЕТ СН'!$G$6-'СЕТ СН'!$G$26</f>
        <v>1106.8164740100001</v>
      </c>
      <c r="T97" s="36">
        <f>SUMIFS(СВЦЭМ!$D$33:$D$776,СВЦЭМ!$A$33:$A$776,$A97,СВЦЭМ!$B$33:$B$776,T$83)+'СЕТ СН'!$G$14+СВЦЭМ!$D$10+'СЕТ СН'!$G$6-'СЕТ СН'!$G$26</f>
        <v>1124.6051363000001</v>
      </c>
      <c r="U97" s="36">
        <f>SUMIFS(СВЦЭМ!$D$33:$D$776,СВЦЭМ!$A$33:$A$776,$A97,СВЦЭМ!$B$33:$B$776,U$83)+'СЕТ СН'!$G$14+СВЦЭМ!$D$10+'СЕТ СН'!$G$6-'СЕТ СН'!$G$26</f>
        <v>1118.6514111500001</v>
      </c>
      <c r="V97" s="36">
        <f>SUMIFS(СВЦЭМ!$D$33:$D$776,СВЦЭМ!$A$33:$A$776,$A97,СВЦЭМ!$B$33:$B$776,V$83)+'СЕТ СН'!$G$14+СВЦЭМ!$D$10+'СЕТ СН'!$G$6-'СЕТ СН'!$G$26</f>
        <v>1110.2373490500001</v>
      </c>
      <c r="W97" s="36">
        <f>SUMIFS(СВЦЭМ!$D$33:$D$776,СВЦЭМ!$A$33:$A$776,$A97,СВЦЭМ!$B$33:$B$776,W$83)+'СЕТ СН'!$G$14+СВЦЭМ!$D$10+'СЕТ СН'!$G$6-'СЕТ СН'!$G$26</f>
        <v>1104.5719892300001</v>
      </c>
      <c r="X97" s="36">
        <f>SUMIFS(СВЦЭМ!$D$33:$D$776,СВЦЭМ!$A$33:$A$776,$A97,СВЦЭМ!$B$33:$B$776,X$83)+'СЕТ СН'!$G$14+СВЦЭМ!$D$10+'СЕТ СН'!$G$6-'СЕТ СН'!$G$26</f>
        <v>1109.3361230800001</v>
      </c>
      <c r="Y97" s="36">
        <f>SUMIFS(СВЦЭМ!$D$33:$D$776,СВЦЭМ!$A$33:$A$776,$A97,СВЦЭМ!$B$33:$B$776,Y$83)+'СЕТ СН'!$G$14+СВЦЭМ!$D$10+'СЕТ СН'!$G$6-'СЕТ СН'!$G$26</f>
        <v>1139.0732761199999</v>
      </c>
    </row>
    <row r="98" spans="1:25" ht="15.75" x14ac:dyDescent="0.2">
      <c r="A98" s="35">
        <f t="shared" si="2"/>
        <v>44180</v>
      </c>
      <c r="B98" s="36">
        <f>SUMIFS(СВЦЭМ!$D$33:$D$776,СВЦЭМ!$A$33:$A$776,$A98,СВЦЭМ!$B$33:$B$776,B$83)+'СЕТ СН'!$G$14+СВЦЭМ!$D$10+'СЕТ СН'!$G$6-'СЕТ СН'!$G$26</f>
        <v>1210.8103109799999</v>
      </c>
      <c r="C98" s="36">
        <f>SUMIFS(СВЦЭМ!$D$33:$D$776,СВЦЭМ!$A$33:$A$776,$A98,СВЦЭМ!$B$33:$B$776,C$83)+'СЕТ СН'!$G$14+СВЦЭМ!$D$10+'СЕТ СН'!$G$6-'СЕТ СН'!$G$26</f>
        <v>1260.26332757</v>
      </c>
      <c r="D98" s="36">
        <f>SUMIFS(СВЦЭМ!$D$33:$D$776,СВЦЭМ!$A$33:$A$776,$A98,СВЦЭМ!$B$33:$B$776,D$83)+'СЕТ СН'!$G$14+СВЦЭМ!$D$10+'СЕТ СН'!$G$6-'СЕТ СН'!$G$26</f>
        <v>1265.8050066300002</v>
      </c>
      <c r="E98" s="36">
        <f>SUMIFS(СВЦЭМ!$D$33:$D$776,СВЦЭМ!$A$33:$A$776,$A98,СВЦЭМ!$B$33:$B$776,E$83)+'СЕТ СН'!$G$14+СВЦЭМ!$D$10+'СЕТ СН'!$G$6-'СЕТ СН'!$G$26</f>
        <v>1269.55507248</v>
      </c>
      <c r="F98" s="36">
        <f>SUMIFS(СВЦЭМ!$D$33:$D$776,СВЦЭМ!$A$33:$A$776,$A98,СВЦЭМ!$B$33:$B$776,F$83)+'СЕТ СН'!$G$14+СВЦЭМ!$D$10+'СЕТ СН'!$G$6-'СЕТ СН'!$G$26</f>
        <v>1259.04057139</v>
      </c>
      <c r="G98" s="36">
        <f>SUMIFS(СВЦЭМ!$D$33:$D$776,СВЦЭМ!$A$33:$A$776,$A98,СВЦЭМ!$B$33:$B$776,G$83)+'СЕТ СН'!$G$14+СВЦЭМ!$D$10+'СЕТ СН'!$G$6-'СЕТ СН'!$G$26</f>
        <v>1224.8317900100001</v>
      </c>
      <c r="H98" s="36">
        <f>SUMIFS(СВЦЭМ!$D$33:$D$776,СВЦЭМ!$A$33:$A$776,$A98,СВЦЭМ!$B$33:$B$776,H$83)+'СЕТ СН'!$G$14+СВЦЭМ!$D$10+'СЕТ СН'!$G$6-'СЕТ СН'!$G$26</f>
        <v>1182.2134662200001</v>
      </c>
      <c r="I98" s="36">
        <f>SUMIFS(СВЦЭМ!$D$33:$D$776,СВЦЭМ!$A$33:$A$776,$A98,СВЦЭМ!$B$33:$B$776,I$83)+'СЕТ СН'!$G$14+СВЦЭМ!$D$10+'СЕТ СН'!$G$6-'СЕТ СН'!$G$26</f>
        <v>1143.31309407</v>
      </c>
      <c r="J98" s="36">
        <f>SUMIFS(СВЦЭМ!$D$33:$D$776,СВЦЭМ!$A$33:$A$776,$A98,СВЦЭМ!$B$33:$B$776,J$83)+'СЕТ СН'!$G$14+СВЦЭМ!$D$10+'СЕТ СН'!$G$6-'СЕТ СН'!$G$26</f>
        <v>1117.7688622800001</v>
      </c>
      <c r="K98" s="36">
        <f>SUMIFS(СВЦЭМ!$D$33:$D$776,СВЦЭМ!$A$33:$A$776,$A98,СВЦЭМ!$B$33:$B$776,K$83)+'СЕТ СН'!$G$14+СВЦЭМ!$D$10+'СЕТ СН'!$G$6-'СЕТ СН'!$G$26</f>
        <v>1093.0785032200001</v>
      </c>
      <c r="L98" s="36">
        <f>SUMIFS(СВЦЭМ!$D$33:$D$776,СВЦЭМ!$A$33:$A$776,$A98,СВЦЭМ!$B$33:$B$776,L$83)+'СЕТ СН'!$G$14+СВЦЭМ!$D$10+'СЕТ СН'!$G$6-'СЕТ СН'!$G$26</f>
        <v>1094.89133352</v>
      </c>
      <c r="M98" s="36">
        <f>SUMIFS(СВЦЭМ!$D$33:$D$776,СВЦЭМ!$A$33:$A$776,$A98,СВЦЭМ!$B$33:$B$776,M$83)+'СЕТ СН'!$G$14+СВЦЭМ!$D$10+'СЕТ СН'!$G$6-'СЕТ СН'!$G$26</f>
        <v>1102.43559061</v>
      </c>
      <c r="N98" s="36">
        <f>SUMIFS(СВЦЭМ!$D$33:$D$776,СВЦЭМ!$A$33:$A$776,$A98,СВЦЭМ!$B$33:$B$776,N$83)+'СЕТ СН'!$G$14+СВЦЭМ!$D$10+'СЕТ СН'!$G$6-'СЕТ СН'!$G$26</f>
        <v>1113.28225593</v>
      </c>
      <c r="O98" s="36">
        <f>SUMIFS(СВЦЭМ!$D$33:$D$776,СВЦЭМ!$A$33:$A$776,$A98,СВЦЭМ!$B$33:$B$776,O$83)+'СЕТ СН'!$G$14+СВЦЭМ!$D$10+'СЕТ СН'!$G$6-'СЕТ СН'!$G$26</f>
        <v>1162.44517028</v>
      </c>
      <c r="P98" s="36">
        <f>SUMIFS(СВЦЭМ!$D$33:$D$776,СВЦЭМ!$A$33:$A$776,$A98,СВЦЭМ!$B$33:$B$776,P$83)+'СЕТ СН'!$G$14+СВЦЭМ!$D$10+'СЕТ СН'!$G$6-'СЕТ СН'!$G$26</f>
        <v>1177.8056419500001</v>
      </c>
      <c r="Q98" s="36">
        <f>SUMIFS(СВЦЭМ!$D$33:$D$776,СВЦЭМ!$A$33:$A$776,$A98,СВЦЭМ!$B$33:$B$776,Q$83)+'СЕТ СН'!$G$14+СВЦЭМ!$D$10+'СЕТ СН'!$G$6-'СЕТ СН'!$G$26</f>
        <v>1178.8323553600001</v>
      </c>
      <c r="R98" s="36">
        <f>SUMIFS(СВЦЭМ!$D$33:$D$776,СВЦЭМ!$A$33:$A$776,$A98,СВЦЭМ!$B$33:$B$776,R$83)+'СЕТ СН'!$G$14+СВЦЭМ!$D$10+'СЕТ СН'!$G$6-'СЕТ СН'!$G$26</f>
        <v>1135.3079215</v>
      </c>
      <c r="S98" s="36">
        <f>SUMIFS(СВЦЭМ!$D$33:$D$776,СВЦЭМ!$A$33:$A$776,$A98,СВЦЭМ!$B$33:$B$776,S$83)+'СЕТ СН'!$G$14+СВЦЭМ!$D$10+'СЕТ СН'!$G$6-'СЕТ СН'!$G$26</f>
        <v>1107.12471024</v>
      </c>
      <c r="T98" s="36">
        <f>SUMIFS(СВЦЭМ!$D$33:$D$776,СВЦЭМ!$A$33:$A$776,$A98,СВЦЭМ!$B$33:$B$776,T$83)+'СЕТ СН'!$G$14+СВЦЭМ!$D$10+'СЕТ СН'!$G$6-'СЕТ СН'!$G$26</f>
        <v>1097.75303884</v>
      </c>
      <c r="U98" s="36">
        <f>SUMIFS(СВЦЭМ!$D$33:$D$776,СВЦЭМ!$A$33:$A$776,$A98,СВЦЭМ!$B$33:$B$776,U$83)+'СЕТ СН'!$G$14+СВЦЭМ!$D$10+'СЕТ СН'!$G$6-'СЕТ СН'!$G$26</f>
        <v>1102.95507593</v>
      </c>
      <c r="V98" s="36">
        <f>SUMIFS(СВЦЭМ!$D$33:$D$776,СВЦЭМ!$A$33:$A$776,$A98,СВЦЭМ!$B$33:$B$776,V$83)+'СЕТ СН'!$G$14+СВЦЭМ!$D$10+'СЕТ СН'!$G$6-'СЕТ СН'!$G$26</f>
        <v>1076.1530784900001</v>
      </c>
      <c r="W98" s="36">
        <f>SUMIFS(СВЦЭМ!$D$33:$D$776,СВЦЭМ!$A$33:$A$776,$A98,СВЦЭМ!$B$33:$B$776,W$83)+'СЕТ СН'!$G$14+СВЦЭМ!$D$10+'СЕТ СН'!$G$6-'СЕТ СН'!$G$26</f>
        <v>1101.10323943</v>
      </c>
      <c r="X98" s="36">
        <f>SUMIFS(СВЦЭМ!$D$33:$D$776,СВЦЭМ!$A$33:$A$776,$A98,СВЦЭМ!$B$33:$B$776,X$83)+'СЕТ СН'!$G$14+СВЦЭМ!$D$10+'СЕТ СН'!$G$6-'СЕТ СН'!$G$26</f>
        <v>1100.51438001</v>
      </c>
      <c r="Y98" s="36">
        <f>SUMIFS(СВЦЭМ!$D$33:$D$776,СВЦЭМ!$A$33:$A$776,$A98,СВЦЭМ!$B$33:$B$776,Y$83)+'СЕТ СН'!$G$14+СВЦЭМ!$D$10+'СЕТ СН'!$G$6-'СЕТ СН'!$G$26</f>
        <v>1115.2068176</v>
      </c>
    </row>
    <row r="99" spans="1:25" ht="15.75" x14ac:dyDescent="0.2">
      <c r="A99" s="35">
        <f t="shared" si="2"/>
        <v>44181</v>
      </c>
      <c r="B99" s="36">
        <f>SUMIFS(СВЦЭМ!$D$33:$D$776,СВЦЭМ!$A$33:$A$776,$A99,СВЦЭМ!$B$33:$B$776,B$83)+'СЕТ СН'!$G$14+СВЦЭМ!$D$10+'СЕТ СН'!$G$6-'СЕТ СН'!$G$26</f>
        <v>1219.42996907</v>
      </c>
      <c r="C99" s="36">
        <f>SUMIFS(СВЦЭМ!$D$33:$D$776,СВЦЭМ!$A$33:$A$776,$A99,СВЦЭМ!$B$33:$B$776,C$83)+'СЕТ СН'!$G$14+СВЦЭМ!$D$10+'СЕТ СН'!$G$6-'СЕТ СН'!$G$26</f>
        <v>1274.36316164</v>
      </c>
      <c r="D99" s="36">
        <f>SUMIFS(СВЦЭМ!$D$33:$D$776,СВЦЭМ!$A$33:$A$776,$A99,СВЦЭМ!$B$33:$B$776,D$83)+'СЕТ СН'!$G$14+СВЦЭМ!$D$10+'СЕТ СН'!$G$6-'СЕТ СН'!$G$26</f>
        <v>1284.3388733100001</v>
      </c>
      <c r="E99" s="36">
        <f>SUMIFS(СВЦЭМ!$D$33:$D$776,СВЦЭМ!$A$33:$A$776,$A99,СВЦЭМ!$B$33:$B$776,E$83)+'СЕТ СН'!$G$14+СВЦЭМ!$D$10+'СЕТ СН'!$G$6-'СЕТ СН'!$G$26</f>
        <v>1287.18290101</v>
      </c>
      <c r="F99" s="36">
        <f>SUMIFS(СВЦЭМ!$D$33:$D$776,СВЦЭМ!$A$33:$A$776,$A99,СВЦЭМ!$B$33:$B$776,F$83)+'СЕТ СН'!$G$14+СВЦЭМ!$D$10+'СЕТ СН'!$G$6-'СЕТ СН'!$G$26</f>
        <v>1278.9920770900001</v>
      </c>
      <c r="G99" s="36">
        <f>SUMIFS(СВЦЭМ!$D$33:$D$776,СВЦЭМ!$A$33:$A$776,$A99,СВЦЭМ!$B$33:$B$776,G$83)+'СЕТ СН'!$G$14+СВЦЭМ!$D$10+'СЕТ СН'!$G$6-'СЕТ СН'!$G$26</f>
        <v>1267.6139430000001</v>
      </c>
      <c r="H99" s="36">
        <f>SUMIFS(СВЦЭМ!$D$33:$D$776,СВЦЭМ!$A$33:$A$776,$A99,СВЦЭМ!$B$33:$B$776,H$83)+'СЕТ СН'!$G$14+СВЦЭМ!$D$10+'СЕТ СН'!$G$6-'СЕТ СН'!$G$26</f>
        <v>1236.1650047800001</v>
      </c>
      <c r="I99" s="36">
        <f>SUMIFS(СВЦЭМ!$D$33:$D$776,СВЦЭМ!$A$33:$A$776,$A99,СВЦЭМ!$B$33:$B$776,I$83)+'СЕТ СН'!$G$14+СВЦЭМ!$D$10+'СЕТ СН'!$G$6-'СЕТ СН'!$G$26</f>
        <v>1176.69262716</v>
      </c>
      <c r="J99" s="36">
        <f>SUMIFS(СВЦЭМ!$D$33:$D$776,СВЦЭМ!$A$33:$A$776,$A99,СВЦЭМ!$B$33:$B$776,J$83)+'СЕТ СН'!$G$14+СВЦЭМ!$D$10+'СЕТ СН'!$G$6-'СЕТ СН'!$G$26</f>
        <v>1133.92725189</v>
      </c>
      <c r="K99" s="36">
        <f>SUMIFS(СВЦЭМ!$D$33:$D$776,СВЦЭМ!$A$33:$A$776,$A99,СВЦЭМ!$B$33:$B$776,K$83)+'СЕТ СН'!$G$14+СВЦЭМ!$D$10+'СЕТ СН'!$G$6-'СЕТ СН'!$G$26</f>
        <v>1112.83543409</v>
      </c>
      <c r="L99" s="36">
        <f>SUMIFS(СВЦЭМ!$D$33:$D$776,СВЦЭМ!$A$33:$A$776,$A99,СВЦЭМ!$B$33:$B$776,L$83)+'СЕТ СН'!$G$14+СВЦЭМ!$D$10+'СЕТ СН'!$G$6-'СЕТ СН'!$G$26</f>
        <v>1109.15029192</v>
      </c>
      <c r="M99" s="36">
        <f>SUMIFS(СВЦЭМ!$D$33:$D$776,СВЦЭМ!$A$33:$A$776,$A99,СВЦЭМ!$B$33:$B$776,M$83)+'СЕТ СН'!$G$14+СВЦЭМ!$D$10+'СЕТ СН'!$G$6-'СЕТ СН'!$G$26</f>
        <v>1115.8843232199999</v>
      </c>
      <c r="N99" s="36">
        <f>SUMIFS(СВЦЭМ!$D$33:$D$776,СВЦЭМ!$A$33:$A$776,$A99,СВЦЭМ!$B$33:$B$776,N$83)+'СЕТ СН'!$G$14+СВЦЭМ!$D$10+'СЕТ СН'!$G$6-'СЕТ СН'!$G$26</f>
        <v>1122.9405892500001</v>
      </c>
      <c r="O99" s="36">
        <f>SUMIFS(СВЦЭМ!$D$33:$D$776,СВЦЭМ!$A$33:$A$776,$A99,СВЦЭМ!$B$33:$B$776,O$83)+'СЕТ СН'!$G$14+СВЦЭМ!$D$10+'СЕТ СН'!$G$6-'СЕТ СН'!$G$26</f>
        <v>1168.34255684</v>
      </c>
      <c r="P99" s="36">
        <f>SUMIFS(СВЦЭМ!$D$33:$D$776,СВЦЭМ!$A$33:$A$776,$A99,СВЦЭМ!$B$33:$B$776,P$83)+'СЕТ СН'!$G$14+СВЦЭМ!$D$10+'СЕТ СН'!$G$6-'СЕТ СН'!$G$26</f>
        <v>1185.88166639</v>
      </c>
      <c r="Q99" s="36">
        <f>SUMIFS(СВЦЭМ!$D$33:$D$776,СВЦЭМ!$A$33:$A$776,$A99,СВЦЭМ!$B$33:$B$776,Q$83)+'СЕТ СН'!$G$14+СВЦЭМ!$D$10+'СЕТ СН'!$G$6-'СЕТ СН'!$G$26</f>
        <v>1192.9997573600001</v>
      </c>
      <c r="R99" s="36">
        <f>SUMIFS(СВЦЭМ!$D$33:$D$776,СВЦЭМ!$A$33:$A$776,$A99,СВЦЭМ!$B$33:$B$776,R$83)+'СЕТ СН'!$G$14+СВЦЭМ!$D$10+'СЕТ СН'!$G$6-'СЕТ СН'!$G$26</f>
        <v>1156.9141071000001</v>
      </c>
      <c r="S99" s="36">
        <f>SUMIFS(СВЦЭМ!$D$33:$D$776,СВЦЭМ!$A$33:$A$776,$A99,СВЦЭМ!$B$33:$B$776,S$83)+'СЕТ СН'!$G$14+СВЦЭМ!$D$10+'СЕТ СН'!$G$6-'СЕТ СН'!$G$26</f>
        <v>1129.10066633</v>
      </c>
      <c r="T99" s="36">
        <f>SUMIFS(СВЦЭМ!$D$33:$D$776,СВЦЭМ!$A$33:$A$776,$A99,СВЦЭМ!$B$33:$B$776,T$83)+'СЕТ СН'!$G$14+СВЦЭМ!$D$10+'СЕТ СН'!$G$6-'СЕТ СН'!$G$26</f>
        <v>1108.4203288799999</v>
      </c>
      <c r="U99" s="36">
        <f>SUMIFS(СВЦЭМ!$D$33:$D$776,СВЦЭМ!$A$33:$A$776,$A99,СВЦЭМ!$B$33:$B$776,U$83)+'СЕТ СН'!$G$14+СВЦЭМ!$D$10+'СЕТ СН'!$G$6-'СЕТ СН'!$G$26</f>
        <v>1111.3042368700001</v>
      </c>
      <c r="V99" s="36">
        <f>SUMIFS(СВЦЭМ!$D$33:$D$776,СВЦЭМ!$A$33:$A$776,$A99,СВЦЭМ!$B$33:$B$776,V$83)+'СЕТ СН'!$G$14+СВЦЭМ!$D$10+'СЕТ СН'!$G$6-'СЕТ СН'!$G$26</f>
        <v>1123.3711296700001</v>
      </c>
      <c r="W99" s="36">
        <f>SUMIFS(СВЦЭМ!$D$33:$D$776,СВЦЭМ!$A$33:$A$776,$A99,СВЦЭМ!$B$33:$B$776,W$83)+'СЕТ СН'!$G$14+СВЦЭМ!$D$10+'СЕТ СН'!$G$6-'СЕТ СН'!$G$26</f>
        <v>1136.84535271</v>
      </c>
      <c r="X99" s="36">
        <f>SUMIFS(СВЦЭМ!$D$33:$D$776,СВЦЭМ!$A$33:$A$776,$A99,СВЦЭМ!$B$33:$B$776,X$83)+'СЕТ СН'!$G$14+СВЦЭМ!$D$10+'СЕТ СН'!$G$6-'СЕТ СН'!$G$26</f>
        <v>1158.72309991</v>
      </c>
      <c r="Y99" s="36">
        <f>SUMIFS(СВЦЭМ!$D$33:$D$776,СВЦЭМ!$A$33:$A$776,$A99,СВЦЭМ!$B$33:$B$776,Y$83)+'СЕТ СН'!$G$14+СВЦЭМ!$D$10+'СЕТ СН'!$G$6-'СЕТ СН'!$G$26</f>
        <v>1177.5829383400001</v>
      </c>
    </row>
    <row r="100" spans="1:25" ht="15.75" x14ac:dyDescent="0.2">
      <c r="A100" s="35">
        <f t="shared" si="2"/>
        <v>44182</v>
      </c>
      <c r="B100" s="36">
        <f>SUMIFS(СВЦЭМ!$D$33:$D$776,СВЦЭМ!$A$33:$A$776,$A100,СВЦЭМ!$B$33:$B$776,B$83)+'СЕТ СН'!$G$14+СВЦЭМ!$D$10+'СЕТ СН'!$G$6-'СЕТ СН'!$G$26</f>
        <v>1225.6521886099999</v>
      </c>
      <c r="C100" s="36">
        <f>SUMIFS(СВЦЭМ!$D$33:$D$776,СВЦЭМ!$A$33:$A$776,$A100,СВЦЭМ!$B$33:$B$776,C$83)+'СЕТ СН'!$G$14+СВЦЭМ!$D$10+'СЕТ СН'!$G$6-'СЕТ СН'!$G$26</f>
        <v>1280.3319273100001</v>
      </c>
      <c r="D100" s="36">
        <f>SUMIFS(СВЦЭМ!$D$33:$D$776,СВЦЭМ!$A$33:$A$776,$A100,СВЦЭМ!$B$33:$B$776,D$83)+'СЕТ СН'!$G$14+СВЦЭМ!$D$10+'СЕТ СН'!$G$6-'СЕТ СН'!$G$26</f>
        <v>1287.8875896700001</v>
      </c>
      <c r="E100" s="36">
        <f>SUMIFS(СВЦЭМ!$D$33:$D$776,СВЦЭМ!$A$33:$A$776,$A100,СВЦЭМ!$B$33:$B$776,E$83)+'СЕТ СН'!$G$14+СВЦЭМ!$D$10+'СЕТ СН'!$G$6-'СЕТ СН'!$G$26</f>
        <v>1292.6180286400001</v>
      </c>
      <c r="F100" s="36">
        <f>SUMIFS(СВЦЭМ!$D$33:$D$776,СВЦЭМ!$A$33:$A$776,$A100,СВЦЭМ!$B$33:$B$776,F$83)+'СЕТ СН'!$G$14+СВЦЭМ!$D$10+'СЕТ СН'!$G$6-'СЕТ СН'!$G$26</f>
        <v>1281.4798514500001</v>
      </c>
      <c r="G100" s="36">
        <f>SUMIFS(СВЦЭМ!$D$33:$D$776,СВЦЭМ!$A$33:$A$776,$A100,СВЦЭМ!$B$33:$B$776,G$83)+'СЕТ СН'!$G$14+СВЦЭМ!$D$10+'СЕТ СН'!$G$6-'СЕТ СН'!$G$26</f>
        <v>1269.0966649100001</v>
      </c>
      <c r="H100" s="36">
        <f>SUMIFS(СВЦЭМ!$D$33:$D$776,СВЦЭМ!$A$33:$A$776,$A100,СВЦЭМ!$B$33:$B$776,H$83)+'СЕТ СН'!$G$14+СВЦЭМ!$D$10+'СЕТ СН'!$G$6-'СЕТ СН'!$G$26</f>
        <v>1236.9607835500001</v>
      </c>
      <c r="I100" s="36">
        <f>SUMIFS(СВЦЭМ!$D$33:$D$776,СВЦЭМ!$A$33:$A$776,$A100,СВЦЭМ!$B$33:$B$776,I$83)+'СЕТ СН'!$G$14+СВЦЭМ!$D$10+'СЕТ СН'!$G$6-'СЕТ СН'!$G$26</f>
        <v>1190.29027204</v>
      </c>
      <c r="J100" s="36">
        <f>SUMIFS(СВЦЭМ!$D$33:$D$776,СВЦЭМ!$A$33:$A$776,$A100,СВЦЭМ!$B$33:$B$776,J$83)+'СЕТ СН'!$G$14+СВЦЭМ!$D$10+'СЕТ СН'!$G$6-'СЕТ СН'!$G$26</f>
        <v>1141.16797832</v>
      </c>
      <c r="K100" s="36">
        <f>SUMIFS(СВЦЭМ!$D$33:$D$776,СВЦЭМ!$A$33:$A$776,$A100,СВЦЭМ!$B$33:$B$776,K$83)+'СЕТ СН'!$G$14+СВЦЭМ!$D$10+'СЕТ СН'!$G$6-'СЕТ СН'!$G$26</f>
        <v>1112.50066184</v>
      </c>
      <c r="L100" s="36">
        <f>SUMIFS(СВЦЭМ!$D$33:$D$776,СВЦЭМ!$A$33:$A$776,$A100,СВЦЭМ!$B$33:$B$776,L$83)+'СЕТ СН'!$G$14+СВЦЭМ!$D$10+'СЕТ СН'!$G$6-'СЕТ СН'!$G$26</f>
        <v>1111.84660992</v>
      </c>
      <c r="M100" s="36">
        <f>SUMIFS(СВЦЭМ!$D$33:$D$776,СВЦЭМ!$A$33:$A$776,$A100,СВЦЭМ!$B$33:$B$776,M$83)+'СЕТ СН'!$G$14+СВЦЭМ!$D$10+'СЕТ СН'!$G$6-'СЕТ СН'!$G$26</f>
        <v>1123.9612464900001</v>
      </c>
      <c r="N100" s="36">
        <f>SUMIFS(СВЦЭМ!$D$33:$D$776,СВЦЭМ!$A$33:$A$776,$A100,СВЦЭМ!$B$33:$B$776,N$83)+'СЕТ СН'!$G$14+СВЦЭМ!$D$10+'СЕТ СН'!$G$6-'СЕТ СН'!$G$26</f>
        <v>1139.37434985</v>
      </c>
      <c r="O100" s="36">
        <f>SUMIFS(СВЦЭМ!$D$33:$D$776,СВЦЭМ!$A$33:$A$776,$A100,СВЦЭМ!$B$33:$B$776,O$83)+'СЕТ СН'!$G$14+СВЦЭМ!$D$10+'СЕТ СН'!$G$6-'СЕТ СН'!$G$26</f>
        <v>1185.7022860700001</v>
      </c>
      <c r="P100" s="36">
        <f>SUMIFS(СВЦЭМ!$D$33:$D$776,СВЦЭМ!$A$33:$A$776,$A100,СВЦЭМ!$B$33:$B$776,P$83)+'СЕТ СН'!$G$14+СВЦЭМ!$D$10+'СЕТ СН'!$G$6-'СЕТ СН'!$G$26</f>
        <v>1201.68484588</v>
      </c>
      <c r="Q100" s="36">
        <f>SUMIFS(СВЦЭМ!$D$33:$D$776,СВЦЭМ!$A$33:$A$776,$A100,СВЦЭМ!$B$33:$B$776,Q$83)+'СЕТ СН'!$G$14+СВЦЭМ!$D$10+'СЕТ СН'!$G$6-'СЕТ СН'!$G$26</f>
        <v>1205.9051271000001</v>
      </c>
      <c r="R100" s="36">
        <f>SUMIFS(СВЦЭМ!$D$33:$D$776,СВЦЭМ!$A$33:$A$776,$A100,СВЦЭМ!$B$33:$B$776,R$83)+'СЕТ СН'!$G$14+СВЦЭМ!$D$10+'СЕТ СН'!$G$6-'СЕТ СН'!$G$26</f>
        <v>1169.8401009700001</v>
      </c>
      <c r="S100" s="36">
        <f>SUMIFS(СВЦЭМ!$D$33:$D$776,СВЦЭМ!$A$33:$A$776,$A100,СВЦЭМ!$B$33:$B$776,S$83)+'СЕТ СН'!$G$14+СВЦЭМ!$D$10+'СЕТ СН'!$G$6-'СЕТ СН'!$G$26</f>
        <v>1133.5877236700001</v>
      </c>
      <c r="T100" s="36">
        <f>SUMIFS(СВЦЭМ!$D$33:$D$776,СВЦЭМ!$A$33:$A$776,$A100,СВЦЭМ!$B$33:$B$776,T$83)+'СЕТ СН'!$G$14+СВЦЭМ!$D$10+'СЕТ СН'!$G$6-'СЕТ СН'!$G$26</f>
        <v>1110.29848801</v>
      </c>
      <c r="U100" s="36">
        <f>SUMIFS(СВЦЭМ!$D$33:$D$776,СВЦЭМ!$A$33:$A$776,$A100,СВЦЭМ!$B$33:$B$776,U$83)+'СЕТ СН'!$G$14+СВЦЭМ!$D$10+'СЕТ СН'!$G$6-'СЕТ СН'!$G$26</f>
        <v>1115.64309959</v>
      </c>
      <c r="V100" s="36">
        <f>SUMIFS(СВЦЭМ!$D$33:$D$776,СВЦЭМ!$A$33:$A$776,$A100,СВЦЭМ!$B$33:$B$776,V$83)+'СЕТ СН'!$G$14+СВЦЭМ!$D$10+'СЕТ СН'!$G$6-'СЕТ СН'!$G$26</f>
        <v>1128.4200485400002</v>
      </c>
      <c r="W100" s="36">
        <f>SUMIFS(СВЦЭМ!$D$33:$D$776,СВЦЭМ!$A$33:$A$776,$A100,СВЦЭМ!$B$33:$B$776,W$83)+'СЕТ СН'!$G$14+СВЦЭМ!$D$10+'СЕТ СН'!$G$6-'СЕТ СН'!$G$26</f>
        <v>1143.0094077599999</v>
      </c>
      <c r="X100" s="36">
        <f>SUMIFS(СВЦЭМ!$D$33:$D$776,СВЦЭМ!$A$33:$A$776,$A100,СВЦЭМ!$B$33:$B$776,X$83)+'СЕТ СН'!$G$14+СВЦЭМ!$D$10+'СЕТ СН'!$G$6-'СЕТ СН'!$G$26</f>
        <v>1152.6680581600001</v>
      </c>
      <c r="Y100" s="36">
        <f>SUMIFS(СВЦЭМ!$D$33:$D$776,СВЦЭМ!$A$33:$A$776,$A100,СВЦЭМ!$B$33:$B$776,Y$83)+'СЕТ СН'!$G$14+СВЦЭМ!$D$10+'СЕТ СН'!$G$6-'СЕТ СН'!$G$26</f>
        <v>1172.8786138800001</v>
      </c>
    </row>
    <row r="101" spans="1:25" ht="15.75" x14ac:dyDescent="0.2">
      <c r="A101" s="35">
        <f t="shared" si="2"/>
        <v>44183</v>
      </c>
      <c r="B101" s="36">
        <f>SUMIFS(СВЦЭМ!$D$33:$D$776,СВЦЭМ!$A$33:$A$776,$A101,СВЦЭМ!$B$33:$B$776,B$83)+'СЕТ СН'!$G$14+СВЦЭМ!$D$10+'СЕТ СН'!$G$6-'СЕТ СН'!$G$26</f>
        <v>1209.20130679</v>
      </c>
      <c r="C101" s="36">
        <f>SUMIFS(СВЦЭМ!$D$33:$D$776,СВЦЭМ!$A$33:$A$776,$A101,СВЦЭМ!$B$33:$B$776,C$83)+'СЕТ СН'!$G$14+СВЦЭМ!$D$10+'СЕТ СН'!$G$6-'СЕТ СН'!$G$26</f>
        <v>1271.5921211700002</v>
      </c>
      <c r="D101" s="36">
        <f>SUMIFS(СВЦЭМ!$D$33:$D$776,СВЦЭМ!$A$33:$A$776,$A101,СВЦЭМ!$B$33:$B$776,D$83)+'СЕТ СН'!$G$14+СВЦЭМ!$D$10+'СЕТ СН'!$G$6-'СЕТ СН'!$G$26</f>
        <v>1293.5922862900002</v>
      </c>
      <c r="E101" s="36">
        <f>SUMIFS(СВЦЭМ!$D$33:$D$776,СВЦЭМ!$A$33:$A$776,$A101,СВЦЭМ!$B$33:$B$776,E$83)+'СЕТ СН'!$G$14+СВЦЭМ!$D$10+'СЕТ СН'!$G$6-'СЕТ СН'!$G$26</f>
        <v>1301.6844270900001</v>
      </c>
      <c r="F101" s="36">
        <f>SUMIFS(СВЦЭМ!$D$33:$D$776,СВЦЭМ!$A$33:$A$776,$A101,СВЦЭМ!$B$33:$B$776,F$83)+'СЕТ СН'!$G$14+СВЦЭМ!$D$10+'СЕТ СН'!$G$6-'СЕТ СН'!$G$26</f>
        <v>1304.2219731</v>
      </c>
      <c r="G101" s="36">
        <f>SUMIFS(СВЦЭМ!$D$33:$D$776,СВЦЭМ!$A$33:$A$776,$A101,СВЦЭМ!$B$33:$B$776,G$83)+'СЕТ СН'!$G$14+СВЦЭМ!$D$10+'СЕТ СН'!$G$6-'СЕТ СН'!$G$26</f>
        <v>1280.3913233100002</v>
      </c>
      <c r="H101" s="36">
        <f>SUMIFS(СВЦЭМ!$D$33:$D$776,СВЦЭМ!$A$33:$A$776,$A101,СВЦЭМ!$B$33:$B$776,H$83)+'СЕТ СН'!$G$14+СВЦЭМ!$D$10+'СЕТ СН'!$G$6-'СЕТ СН'!$G$26</f>
        <v>1244.3838921700001</v>
      </c>
      <c r="I101" s="36">
        <f>SUMIFS(СВЦЭМ!$D$33:$D$776,СВЦЭМ!$A$33:$A$776,$A101,СВЦЭМ!$B$33:$B$776,I$83)+'СЕТ СН'!$G$14+СВЦЭМ!$D$10+'СЕТ СН'!$G$6-'СЕТ СН'!$G$26</f>
        <v>1185.26110184</v>
      </c>
      <c r="J101" s="36">
        <f>SUMIFS(СВЦЭМ!$D$33:$D$776,СВЦЭМ!$A$33:$A$776,$A101,СВЦЭМ!$B$33:$B$776,J$83)+'СЕТ СН'!$G$14+СВЦЭМ!$D$10+'СЕТ СН'!$G$6-'СЕТ СН'!$G$26</f>
        <v>1137.79413972</v>
      </c>
      <c r="K101" s="36">
        <f>SUMIFS(СВЦЭМ!$D$33:$D$776,СВЦЭМ!$A$33:$A$776,$A101,СВЦЭМ!$B$33:$B$776,K$83)+'СЕТ СН'!$G$14+СВЦЭМ!$D$10+'СЕТ СН'!$G$6-'СЕТ СН'!$G$26</f>
        <v>1124.49376848</v>
      </c>
      <c r="L101" s="36">
        <f>SUMIFS(СВЦЭМ!$D$33:$D$776,СВЦЭМ!$A$33:$A$776,$A101,СВЦЭМ!$B$33:$B$776,L$83)+'СЕТ СН'!$G$14+СВЦЭМ!$D$10+'СЕТ СН'!$G$6-'СЕТ СН'!$G$26</f>
        <v>1131.85286387</v>
      </c>
      <c r="M101" s="36">
        <f>SUMIFS(СВЦЭМ!$D$33:$D$776,СВЦЭМ!$A$33:$A$776,$A101,СВЦЭМ!$B$33:$B$776,M$83)+'СЕТ СН'!$G$14+СВЦЭМ!$D$10+'СЕТ СН'!$G$6-'СЕТ СН'!$G$26</f>
        <v>1121.18018669</v>
      </c>
      <c r="N101" s="36">
        <f>SUMIFS(СВЦЭМ!$D$33:$D$776,СВЦЭМ!$A$33:$A$776,$A101,СВЦЭМ!$B$33:$B$776,N$83)+'СЕТ СН'!$G$14+СВЦЭМ!$D$10+'СЕТ СН'!$G$6-'СЕТ СН'!$G$26</f>
        <v>1114.5316296600001</v>
      </c>
      <c r="O101" s="36">
        <f>SUMIFS(СВЦЭМ!$D$33:$D$776,СВЦЭМ!$A$33:$A$776,$A101,СВЦЭМ!$B$33:$B$776,O$83)+'СЕТ СН'!$G$14+СВЦЭМ!$D$10+'СЕТ СН'!$G$6-'СЕТ СН'!$G$26</f>
        <v>1139.8666431900001</v>
      </c>
      <c r="P101" s="36">
        <f>SUMIFS(СВЦЭМ!$D$33:$D$776,СВЦЭМ!$A$33:$A$776,$A101,СВЦЭМ!$B$33:$B$776,P$83)+'СЕТ СН'!$G$14+СВЦЭМ!$D$10+'СЕТ СН'!$G$6-'СЕТ СН'!$G$26</f>
        <v>1159.7741626900001</v>
      </c>
      <c r="Q101" s="36">
        <f>SUMIFS(СВЦЭМ!$D$33:$D$776,СВЦЭМ!$A$33:$A$776,$A101,СВЦЭМ!$B$33:$B$776,Q$83)+'СЕТ СН'!$G$14+СВЦЭМ!$D$10+'СЕТ СН'!$G$6-'СЕТ СН'!$G$26</f>
        <v>1167.93870945</v>
      </c>
      <c r="R101" s="36">
        <f>SUMIFS(СВЦЭМ!$D$33:$D$776,СВЦЭМ!$A$33:$A$776,$A101,СВЦЭМ!$B$33:$B$776,R$83)+'СЕТ СН'!$G$14+СВЦЭМ!$D$10+'СЕТ СН'!$G$6-'СЕТ СН'!$G$26</f>
        <v>1136.1856565600001</v>
      </c>
      <c r="S101" s="36">
        <f>SUMIFS(СВЦЭМ!$D$33:$D$776,СВЦЭМ!$A$33:$A$776,$A101,СВЦЭМ!$B$33:$B$776,S$83)+'СЕТ СН'!$G$14+СВЦЭМ!$D$10+'СЕТ СН'!$G$6-'СЕТ СН'!$G$26</f>
        <v>1107.6224888199999</v>
      </c>
      <c r="T101" s="36">
        <f>SUMIFS(СВЦЭМ!$D$33:$D$776,СВЦЭМ!$A$33:$A$776,$A101,СВЦЭМ!$B$33:$B$776,T$83)+'СЕТ СН'!$G$14+СВЦЭМ!$D$10+'СЕТ СН'!$G$6-'СЕТ СН'!$G$26</f>
        <v>1120.65733363</v>
      </c>
      <c r="U101" s="36">
        <f>SUMIFS(СВЦЭМ!$D$33:$D$776,СВЦЭМ!$A$33:$A$776,$A101,СВЦЭМ!$B$33:$B$776,U$83)+'СЕТ СН'!$G$14+СВЦЭМ!$D$10+'СЕТ СН'!$G$6-'СЕТ СН'!$G$26</f>
        <v>1128.72471709</v>
      </c>
      <c r="V101" s="36">
        <f>SUMIFS(СВЦЭМ!$D$33:$D$776,СВЦЭМ!$A$33:$A$776,$A101,СВЦЭМ!$B$33:$B$776,V$83)+'СЕТ СН'!$G$14+СВЦЭМ!$D$10+'СЕТ СН'!$G$6-'СЕТ СН'!$G$26</f>
        <v>1112.5048900300001</v>
      </c>
      <c r="W101" s="36">
        <f>SUMIFS(СВЦЭМ!$D$33:$D$776,СВЦЭМ!$A$33:$A$776,$A101,СВЦЭМ!$B$33:$B$776,W$83)+'СЕТ СН'!$G$14+СВЦЭМ!$D$10+'СЕТ СН'!$G$6-'СЕТ СН'!$G$26</f>
        <v>1119.3587514000001</v>
      </c>
      <c r="X101" s="36">
        <f>SUMIFS(СВЦЭМ!$D$33:$D$776,СВЦЭМ!$A$33:$A$776,$A101,СВЦЭМ!$B$33:$B$776,X$83)+'СЕТ СН'!$G$14+СВЦЭМ!$D$10+'СЕТ СН'!$G$6-'СЕТ СН'!$G$26</f>
        <v>1129.64083065</v>
      </c>
      <c r="Y101" s="36">
        <f>SUMIFS(СВЦЭМ!$D$33:$D$776,СВЦЭМ!$A$33:$A$776,$A101,СВЦЭМ!$B$33:$B$776,Y$83)+'СЕТ СН'!$G$14+СВЦЭМ!$D$10+'СЕТ СН'!$G$6-'СЕТ СН'!$G$26</f>
        <v>1150.20986578</v>
      </c>
    </row>
    <row r="102" spans="1:25" ht="15.75" x14ac:dyDescent="0.2">
      <c r="A102" s="35">
        <f t="shared" si="2"/>
        <v>44184</v>
      </c>
      <c r="B102" s="36">
        <f>SUMIFS(СВЦЭМ!$D$33:$D$776,СВЦЭМ!$A$33:$A$776,$A102,СВЦЭМ!$B$33:$B$776,B$83)+'СЕТ СН'!$G$14+СВЦЭМ!$D$10+'СЕТ СН'!$G$6-'СЕТ СН'!$G$26</f>
        <v>1192.9218796300001</v>
      </c>
      <c r="C102" s="36">
        <f>SUMIFS(СВЦЭМ!$D$33:$D$776,СВЦЭМ!$A$33:$A$776,$A102,СВЦЭМ!$B$33:$B$776,C$83)+'СЕТ СН'!$G$14+СВЦЭМ!$D$10+'СЕТ СН'!$G$6-'СЕТ СН'!$G$26</f>
        <v>1259.5157272800002</v>
      </c>
      <c r="D102" s="36">
        <f>SUMIFS(СВЦЭМ!$D$33:$D$776,СВЦЭМ!$A$33:$A$776,$A102,СВЦЭМ!$B$33:$B$776,D$83)+'СЕТ СН'!$G$14+СВЦЭМ!$D$10+'СЕТ СН'!$G$6-'СЕТ СН'!$G$26</f>
        <v>1273.71941272</v>
      </c>
      <c r="E102" s="36">
        <f>SUMIFS(СВЦЭМ!$D$33:$D$776,СВЦЭМ!$A$33:$A$776,$A102,СВЦЭМ!$B$33:$B$776,E$83)+'СЕТ СН'!$G$14+СВЦЭМ!$D$10+'СЕТ СН'!$G$6-'СЕТ СН'!$G$26</f>
        <v>1283.03541668</v>
      </c>
      <c r="F102" s="36">
        <f>SUMIFS(СВЦЭМ!$D$33:$D$776,СВЦЭМ!$A$33:$A$776,$A102,СВЦЭМ!$B$33:$B$776,F$83)+'СЕТ СН'!$G$14+СВЦЭМ!$D$10+'СЕТ СН'!$G$6-'СЕТ СН'!$G$26</f>
        <v>1281.7093974700001</v>
      </c>
      <c r="G102" s="36">
        <f>SUMIFS(СВЦЭМ!$D$33:$D$776,СВЦЭМ!$A$33:$A$776,$A102,СВЦЭМ!$B$33:$B$776,G$83)+'СЕТ СН'!$G$14+СВЦЭМ!$D$10+'СЕТ СН'!$G$6-'СЕТ СН'!$G$26</f>
        <v>1277.6769182400001</v>
      </c>
      <c r="H102" s="36">
        <f>SUMIFS(СВЦЭМ!$D$33:$D$776,СВЦЭМ!$A$33:$A$776,$A102,СВЦЭМ!$B$33:$B$776,H$83)+'СЕТ СН'!$G$14+СВЦЭМ!$D$10+'СЕТ СН'!$G$6-'СЕТ СН'!$G$26</f>
        <v>1265.4022223400002</v>
      </c>
      <c r="I102" s="36">
        <f>SUMIFS(СВЦЭМ!$D$33:$D$776,СВЦЭМ!$A$33:$A$776,$A102,СВЦЭМ!$B$33:$B$776,I$83)+'СЕТ СН'!$G$14+СВЦЭМ!$D$10+'СЕТ СН'!$G$6-'СЕТ СН'!$G$26</f>
        <v>1225.3832288799999</v>
      </c>
      <c r="J102" s="36">
        <f>SUMIFS(СВЦЭМ!$D$33:$D$776,СВЦЭМ!$A$33:$A$776,$A102,СВЦЭМ!$B$33:$B$776,J$83)+'СЕТ СН'!$G$14+СВЦЭМ!$D$10+'СЕТ СН'!$G$6-'СЕТ СН'!$G$26</f>
        <v>1143.1025147</v>
      </c>
      <c r="K102" s="36">
        <f>SUMIFS(СВЦЭМ!$D$33:$D$776,СВЦЭМ!$A$33:$A$776,$A102,СВЦЭМ!$B$33:$B$776,K$83)+'СЕТ СН'!$G$14+СВЦЭМ!$D$10+'СЕТ СН'!$G$6-'СЕТ СН'!$G$26</f>
        <v>1103.7282026600001</v>
      </c>
      <c r="L102" s="36">
        <f>SUMIFS(СВЦЭМ!$D$33:$D$776,СВЦЭМ!$A$33:$A$776,$A102,СВЦЭМ!$B$33:$B$776,L$83)+'СЕТ СН'!$G$14+СВЦЭМ!$D$10+'СЕТ СН'!$G$6-'СЕТ СН'!$G$26</f>
        <v>1114.75952536</v>
      </c>
      <c r="M102" s="36">
        <f>SUMIFS(СВЦЭМ!$D$33:$D$776,СВЦЭМ!$A$33:$A$776,$A102,СВЦЭМ!$B$33:$B$776,M$83)+'СЕТ СН'!$G$14+СВЦЭМ!$D$10+'СЕТ СН'!$G$6-'СЕТ СН'!$G$26</f>
        <v>1109.2348418900001</v>
      </c>
      <c r="N102" s="36">
        <f>SUMIFS(СВЦЭМ!$D$33:$D$776,СВЦЭМ!$A$33:$A$776,$A102,СВЦЭМ!$B$33:$B$776,N$83)+'СЕТ СН'!$G$14+СВЦЭМ!$D$10+'СЕТ СН'!$G$6-'СЕТ СН'!$G$26</f>
        <v>1119.56177998</v>
      </c>
      <c r="O102" s="36">
        <f>SUMIFS(СВЦЭМ!$D$33:$D$776,СВЦЭМ!$A$33:$A$776,$A102,СВЦЭМ!$B$33:$B$776,O$83)+'СЕТ СН'!$G$14+СВЦЭМ!$D$10+'СЕТ СН'!$G$6-'СЕТ СН'!$G$26</f>
        <v>1172.22246109</v>
      </c>
      <c r="P102" s="36">
        <f>SUMIFS(СВЦЭМ!$D$33:$D$776,СВЦЭМ!$A$33:$A$776,$A102,СВЦЭМ!$B$33:$B$776,P$83)+'СЕТ СН'!$G$14+СВЦЭМ!$D$10+'СЕТ СН'!$G$6-'СЕТ СН'!$G$26</f>
        <v>1193.7016002299999</v>
      </c>
      <c r="Q102" s="36">
        <f>SUMIFS(СВЦЭМ!$D$33:$D$776,СВЦЭМ!$A$33:$A$776,$A102,СВЦЭМ!$B$33:$B$776,Q$83)+'СЕТ СН'!$G$14+СВЦЭМ!$D$10+'СЕТ СН'!$G$6-'СЕТ СН'!$G$26</f>
        <v>1194.4903743899999</v>
      </c>
      <c r="R102" s="36">
        <f>SUMIFS(СВЦЭМ!$D$33:$D$776,СВЦЭМ!$A$33:$A$776,$A102,СВЦЭМ!$B$33:$B$776,R$83)+'СЕТ СН'!$G$14+СВЦЭМ!$D$10+'СЕТ СН'!$G$6-'СЕТ СН'!$G$26</f>
        <v>1151.6790659600001</v>
      </c>
      <c r="S102" s="36">
        <f>SUMIFS(СВЦЭМ!$D$33:$D$776,СВЦЭМ!$A$33:$A$776,$A102,СВЦЭМ!$B$33:$B$776,S$83)+'СЕТ СН'!$G$14+СВЦЭМ!$D$10+'СЕТ СН'!$G$6-'СЕТ СН'!$G$26</f>
        <v>1117.7124574100001</v>
      </c>
      <c r="T102" s="36">
        <f>SUMIFS(СВЦЭМ!$D$33:$D$776,СВЦЭМ!$A$33:$A$776,$A102,СВЦЭМ!$B$33:$B$776,T$83)+'СЕТ СН'!$G$14+СВЦЭМ!$D$10+'СЕТ СН'!$G$6-'СЕТ СН'!$G$26</f>
        <v>1113.8955558</v>
      </c>
      <c r="U102" s="36">
        <f>SUMIFS(СВЦЭМ!$D$33:$D$776,СВЦЭМ!$A$33:$A$776,$A102,СВЦЭМ!$B$33:$B$776,U$83)+'СЕТ СН'!$G$14+СВЦЭМ!$D$10+'СЕТ СН'!$G$6-'СЕТ СН'!$G$26</f>
        <v>1108.3583694000001</v>
      </c>
      <c r="V102" s="36">
        <f>SUMIFS(СВЦЭМ!$D$33:$D$776,СВЦЭМ!$A$33:$A$776,$A102,СВЦЭМ!$B$33:$B$776,V$83)+'СЕТ СН'!$G$14+СВЦЭМ!$D$10+'СЕТ СН'!$G$6-'СЕТ СН'!$G$26</f>
        <v>1109.6037420100001</v>
      </c>
      <c r="W102" s="36">
        <f>SUMIFS(СВЦЭМ!$D$33:$D$776,СВЦЭМ!$A$33:$A$776,$A102,СВЦЭМ!$B$33:$B$776,W$83)+'СЕТ СН'!$G$14+СВЦЭМ!$D$10+'СЕТ СН'!$G$6-'СЕТ СН'!$G$26</f>
        <v>1124.03051972</v>
      </c>
      <c r="X102" s="36">
        <f>SUMIFS(СВЦЭМ!$D$33:$D$776,СВЦЭМ!$A$33:$A$776,$A102,СВЦЭМ!$B$33:$B$776,X$83)+'СЕТ СН'!$G$14+СВЦЭМ!$D$10+'СЕТ СН'!$G$6-'СЕТ СН'!$G$26</f>
        <v>1140.11088786</v>
      </c>
      <c r="Y102" s="36">
        <f>SUMIFS(СВЦЭМ!$D$33:$D$776,СВЦЭМ!$A$33:$A$776,$A102,СВЦЭМ!$B$33:$B$776,Y$83)+'СЕТ СН'!$G$14+СВЦЭМ!$D$10+'СЕТ СН'!$G$6-'СЕТ СН'!$G$26</f>
        <v>1149.9705981100001</v>
      </c>
    </row>
    <row r="103" spans="1:25" ht="15.75" x14ac:dyDescent="0.2">
      <c r="A103" s="35">
        <f t="shared" si="2"/>
        <v>44185</v>
      </c>
      <c r="B103" s="36">
        <f>SUMIFS(СВЦЭМ!$D$33:$D$776,СВЦЭМ!$A$33:$A$776,$A103,СВЦЭМ!$B$33:$B$776,B$83)+'СЕТ СН'!$G$14+СВЦЭМ!$D$10+'СЕТ СН'!$G$6-'СЕТ СН'!$G$26</f>
        <v>1212.0869485000001</v>
      </c>
      <c r="C103" s="36">
        <f>SUMIFS(СВЦЭМ!$D$33:$D$776,СВЦЭМ!$A$33:$A$776,$A103,СВЦЭМ!$B$33:$B$776,C$83)+'СЕТ СН'!$G$14+СВЦЭМ!$D$10+'СЕТ СН'!$G$6-'СЕТ СН'!$G$26</f>
        <v>1271.3348929400001</v>
      </c>
      <c r="D103" s="36">
        <f>SUMIFS(СВЦЭМ!$D$33:$D$776,СВЦЭМ!$A$33:$A$776,$A103,СВЦЭМ!$B$33:$B$776,D$83)+'СЕТ СН'!$G$14+СВЦЭМ!$D$10+'СЕТ СН'!$G$6-'СЕТ СН'!$G$26</f>
        <v>1282.5936874500001</v>
      </c>
      <c r="E103" s="36">
        <f>SUMIFS(СВЦЭМ!$D$33:$D$776,СВЦЭМ!$A$33:$A$776,$A103,СВЦЭМ!$B$33:$B$776,E$83)+'СЕТ СН'!$G$14+СВЦЭМ!$D$10+'СЕТ СН'!$G$6-'СЕТ СН'!$G$26</f>
        <v>1288.4719650000002</v>
      </c>
      <c r="F103" s="36">
        <f>SUMIFS(СВЦЭМ!$D$33:$D$776,СВЦЭМ!$A$33:$A$776,$A103,СВЦЭМ!$B$33:$B$776,F$83)+'СЕТ СН'!$G$14+СВЦЭМ!$D$10+'СЕТ СН'!$G$6-'СЕТ СН'!$G$26</f>
        <v>1286.5447188500002</v>
      </c>
      <c r="G103" s="36">
        <f>SUMIFS(СВЦЭМ!$D$33:$D$776,СВЦЭМ!$A$33:$A$776,$A103,СВЦЭМ!$B$33:$B$776,G$83)+'СЕТ СН'!$G$14+СВЦЭМ!$D$10+'СЕТ СН'!$G$6-'СЕТ СН'!$G$26</f>
        <v>1288.5801324400002</v>
      </c>
      <c r="H103" s="36">
        <f>SUMIFS(СВЦЭМ!$D$33:$D$776,СВЦЭМ!$A$33:$A$776,$A103,СВЦЭМ!$B$33:$B$776,H$83)+'СЕТ СН'!$G$14+СВЦЭМ!$D$10+'СЕТ СН'!$G$6-'СЕТ СН'!$G$26</f>
        <v>1280.7799040800001</v>
      </c>
      <c r="I103" s="36">
        <f>SUMIFS(СВЦЭМ!$D$33:$D$776,СВЦЭМ!$A$33:$A$776,$A103,СВЦЭМ!$B$33:$B$776,I$83)+'СЕТ СН'!$G$14+СВЦЭМ!$D$10+'СЕТ СН'!$G$6-'СЕТ СН'!$G$26</f>
        <v>1236.1801284000001</v>
      </c>
      <c r="J103" s="36">
        <f>SUMIFS(СВЦЭМ!$D$33:$D$776,СВЦЭМ!$A$33:$A$776,$A103,СВЦЭМ!$B$33:$B$776,J$83)+'СЕТ СН'!$G$14+СВЦЭМ!$D$10+'СЕТ СН'!$G$6-'СЕТ СН'!$G$26</f>
        <v>1169.9563529500001</v>
      </c>
      <c r="K103" s="36">
        <f>SUMIFS(СВЦЭМ!$D$33:$D$776,СВЦЭМ!$A$33:$A$776,$A103,СВЦЭМ!$B$33:$B$776,K$83)+'СЕТ СН'!$G$14+СВЦЭМ!$D$10+'СЕТ СН'!$G$6-'СЕТ СН'!$G$26</f>
        <v>1130.5654685100001</v>
      </c>
      <c r="L103" s="36">
        <f>SUMIFS(СВЦЭМ!$D$33:$D$776,СВЦЭМ!$A$33:$A$776,$A103,СВЦЭМ!$B$33:$B$776,L$83)+'СЕТ СН'!$G$14+СВЦЭМ!$D$10+'СЕТ СН'!$G$6-'СЕТ СН'!$G$26</f>
        <v>1123.58518215</v>
      </c>
      <c r="M103" s="36">
        <f>SUMIFS(СВЦЭМ!$D$33:$D$776,СВЦЭМ!$A$33:$A$776,$A103,СВЦЭМ!$B$33:$B$776,M$83)+'СЕТ СН'!$G$14+СВЦЭМ!$D$10+'СЕТ СН'!$G$6-'СЕТ СН'!$G$26</f>
        <v>1121.44178646</v>
      </c>
      <c r="N103" s="36">
        <f>SUMIFS(СВЦЭМ!$D$33:$D$776,СВЦЭМ!$A$33:$A$776,$A103,СВЦЭМ!$B$33:$B$776,N$83)+'СЕТ СН'!$G$14+СВЦЭМ!$D$10+'СЕТ СН'!$G$6-'СЕТ СН'!$G$26</f>
        <v>1130.0451878599999</v>
      </c>
      <c r="O103" s="36">
        <f>SUMIFS(СВЦЭМ!$D$33:$D$776,СВЦЭМ!$A$33:$A$776,$A103,СВЦЭМ!$B$33:$B$776,O$83)+'СЕТ СН'!$G$14+СВЦЭМ!$D$10+'СЕТ СН'!$G$6-'СЕТ СН'!$G$26</f>
        <v>1178.12699679</v>
      </c>
      <c r="P103" s="36">
        <f>SUMIFS(СВЦЭМ!$D$33:$D$776,СВЦЭМ!$A$33:$A$776,$A103,СВЦЭМ!$B$33:$B$776,P$83)+'СЕТ СН'!$G$14+СВЦЭМ!$D$10+'СЕТ СН'!$G$6-'СЕТ СН'!$G$26</f>
        <v>1193.5995376800001</v>
      </c>
      <c r="Q103" s="36">
        <f>SUMIFS(СВЦЭМ!$D$33:$D$776,СВЦЭМ!$A$33:$A$776,$A103,СВЦЭМ!$B$33:$B$776,Q$83)+'СЕТ СН'!$G$14+СВЦЭМ!$D$10+'СЕТ СН'!$G$6-'СЕТ СН'!$G$26</f>
        <v>1195.86587291</v>
      </c>
      <c r="R103" s="36">
        <f>SUMIFS(СВЦЭМ!$D$33:$D$776,СВЦЭМ!$A$33:$A$776,$A103,СВЦЭМ!$B$33:$B$776,R$83)+'СЕТ СН'!$G$14+СВЦЭМ!$D$10+'СЕТ СН'!$G$6-'СЕТ СН'!$G$26</f>
        <v>1152.13193088</v>
      </c>
      <c r="S103" s="36">
        <f>SUMIFS(СВЦЭМ!$D$33:$D$776,СВЦЭМ!$A$33:$A$776,$A103,СВЦЭМ!$B$33:$B$776,S$83)+'СЕТ СН'!$G$14+СВЦЭМ!$D$10+'СЕТ СН'!$G$6-'СЕТ СН'!$G$26</f>
        <v>1121.9830412000001</v>
      </c>
      <c r="T103" s="36">
        <f>SUMIFS(СВЦЭМ!$D$33:$D$776,СВЦЭМ!$A$33:$A$776,$A103,СВЦЭМ!$B$33:$B$776,T$83)+'СЕТ СН'!$G$14+СВЦЭМ!$D$10+'СЕТ СН'!$G$6-'СЕТ СН'!$G$26</f>
        <v>1128.1793559299999</v>
      </c>
      <c r="U103" s="36">
        <f>SUMIFS(СВЦЭМ!$D$33:$D$776,СВЦЭМ!$A$33:$A$776,$A103,СВЦЭМ!$B$33:$B$776,U$83)+'СЕТ СН'!$G$14+СВЦЭМ!$D$10+'СЕТ СН'!$G$6-'СЕТ СН'!$G$26</f>
        <v>1129.81339776</v>
      </c>
      <c r="V103" s="36">
        <f>SUMIFS(СВЦЭМ!$D$33:$D$776,СВЦЭМ!$A$33:$A$776,$A103,СВЦЭМ!$B$33:$B$776,V$83)+'СЕТ СН'!$G$14+СВЦЭМ!$D$10+'СЕТ СН'!$G$6-'СЕТ СН'!$G$26</f>
        <v>1133.01066395</v>
      </c>
      <c r="W103" s="36">
        <f>SUMIFS(СВЦЭМ!$D$33:$D$776,СВЦЭМ!$A$33:$A$776,$A103,СВЦЭМ!$B$33:$B$776,W$83)+'СЕТ СН'!$G$14+СВЦЭМ!$D$10+'СЕТ СН'!$G$6-'СЕТ СН'!$G$26</f>
        <v>1146.4286017500001</v>
      </c>
      <c r="X103" s="36">
        <f>SUMIFS(СВЦЭМ!$D$33:$D$776,СВЦЭМ!$A$33:$A$776,$A103,СВЦЭМ!$B$33:$B$776,X$83)+'СЕТ СН'!$G$14+СВЦЭМ!$D$10+'СЕТ СН'!$G$6-'СЕТ СН'!$G$26</f>
        <v>1155.3658132200001</v>
      </c>
      <c r="Y103" s="36">
        <f>SUMIFS(СВЦЭМ!$D$33:$D$776,СВЦЭМ!$A$33:$A$776,$A103,СВЦЭМ!$B$33:$B$776,Y$83)+'СЕТ СН'!$G$14+СВЦЭМ!$D$10+'СЕТ СН'!$G$6-'СЕТ СН'!$G$26</f>
        <v>1173.76665536</v>
      </c>
    </row>
    <row r="104" spans="1:25" ht="15.75" x14ac:dyDescent="0.2">
      <c r="A104" s="35">
        <f t="shared" si="2"/>
        <v>44186</v>
      </c>
      <c r="B104" s="36">
        <f>SUMIFS(СВЦЭМ!$D$33:$D$776,СВЦЭМ!$A$33:$A$776,$A104,СВЦЭМ!$B$33:$B$776,B$83)+'СЕТ СН'!$G$14+СВЦЭМ!$D$10+'СЕТ СН'!$G$6-'СЕТ СН'!$G$26</f>
        <v>1196.3239475299999</v>
      </c>
      <c r="C104" s="36">
        <f>SUMIFS(СВЦЭМ!$D$33:$D$776,СВЦЭМ!$A$33:$A$776,$A104,СВЦЭМ!$B$33:$B$776,C$83)+'СЕТ СН'!$G$14+СВЦЭМ!$D$10+'СЕТ СН'!$G$6-'СЕТ СН'!$G$26</f>
        <v>1244.8366534100001</v>
      </c>
      <c r="D104" s="36">
        <f>SUMIFS(СВЦЭМ!$D$33:$D$776,СВЦЭМ!$A$33:$A$776,$A104,СВЦЭМ!$B$33:$B$776,D$83)+'СЕТ СН'!$G$14+СВЦЭМ!$D$10+'СЕТ СН'!$G$6-'СЕТ СН'!$G$26</f>
        <v>1245.8571044700002</v>
      </c>
      <c r="E104" s="36">
        <f>SUMIFS(СВЦЭМ!$D$33:$D$776,СВЦЭМ!$A$33:$A$776,$A104,СВЦЭМ!$B$33:$B$776,E$83)+'СЕТ СН'!$G$14+СВЦЭМ!$D$10+'СЕТ СН'!$G$6-'СЕТ СН'!$G$26</f>
        <v>1258.26108183</v>
      </c>
      <c r="F104" s="36">
        <f>SUMIFS(СВЦЭМ!$D$33:$D$776,СВЦЭМ!$A$33:$A$776,$A104,СВЦЭМ!$B$33:$B$776,F$83)+'СЕТ СН'!$G$14+СВЦЭМ!$D$10+'СЕТ СН'!$G$6-'СЕТ СН'!$G$26</f>
        <v>1256.92949451</v>
      </c>
      <c r="G104" s="36">
        <f>SUMIFS(СВЦЭМ!$D$33:$D$776,СВЦЭМ!$A$33:$A$776,$A104,СВЦЭМ!$B$33:$B$776,G$83)+'СЕТ СН'!$G$14+СВЦЭМ!$D$10+'СЕТ СН'!$G$6-'СЕТ СН'!$G$26</f>
        <v>1263.0566809800002</v>
      </c>
      <c r="H104" s="36">
        <f>SUMIFS(СВЦЭМ!$D$33:$D$776,СВЦЭМ!$A$33:$A$776,$A104,СВЦЭМ!$B$33:$B$776,H$83)+'СЕТ СН'!$G$14+СВЦЭМ!$D$10+'СЕТ СН'!$G$6-'СЕТ СН'!$G$26</f>
        <v>1248.7173534600001</v>
      </c>
      <c r="I104" s="36">
        <f>SUMIFS(СВЦЭМ!$D$33:$D$776,СВЦЭМ!$A$33:$A$776,$A104,СВЦЭМ!$B$33:$B$776,I$83)+'СЕТ СН'!$G$14+СВЦЭМ!$D$10+'СЕТ СН'!$G$6-'СЕТ СН'!$G$26</f>
        <v>1190.2355493</v>
      </c>
      <c r="J104" s="36">
        <f>SUMIFS(СВЦЭМ!$D$33:$D$776,СВЦЭМ!$A$33:$A$776,$A104,СВЦЭМ!$B$33:$B$776,J$83)+'СЕТ СН'!$G$14+СВЦЭМ!$D$10+'СЕТ СН'!$G$6-'СЕТ СН'!$G$26</f>
        <v>1145.634491</v>
      </c>
      <c r="K104" s="36">
        <f>SUMIFS(СВЦЭМ!$D$33:$D$776,СВЦЭМ!$A$33:$A$776,$A104,СВЦЭМ!$B$33:$B$776,K$83)+'СЕТ СН'!$G$14+СВЦЭМ!$D$10+'СЕТ СН'!$G$6-'СЕТ СН'!$G$26</f>
        <v>1194.74107276</v>
      </c>
      <c r="L104" s="36">
        <f>SUMIFS(СВЦЭМ!$D$33:$D$776,СВЦЭМ!$A$33:$A$776,$A104,СВЦЭМ!$B$33:$B$776,L$83)+'СЕТ СН'!$G$14+СВЦЭМ!$D$10+'СЕТ СН'!$G$6-'СЕТ СН'!$G$26</f>
        <v>1197.0649711200001</v>
      </c>
      <c r="M104" s="36">
        <f>SUMIFS(СВЦЭМ!$D$33:$D$776,СВЦЭМ!$A$33:$A$776,$A104,СВЦЭМ!$B$33:$B$776,M$83)+'СЕТ СН'!$G$14+СВЦЭМ!$D$10+'СЕТ СН'!$G$6-'СЕТ СН'!$G$26</f>
        <v>1192.1106085399999</v>
      </c>
      <c r="N104" s="36">
        <f>SUMIFS(СВЦЭМ!$D$33:$D$776,СВЦЭМ!$A$33:$A$776,$A104,СВЦЭМ!$B$33:$B$776,N$83)+'СЕТ СН'!$G$14+СВЦЭМ!$D$10+'СЕТ СН'!$G$6-'СЕТ СН'!$G$26</f>
        <v>1188.0188321600001</v>
      </c>
      <c r="O104" s="36">
        <f>SUMIFS(СВЦЭМ!$D$33:$D$776,СВЦЭМ!$A$33:$A$776,$A104,СВЦЭМ!$B$33:$B$776,O$83)+'СЕТ СН'!$G$14+СВЦЭМ!$D$10+'СЕТ СН'!$G$6-'СЕТ СН'!$G$26</f>
        <v>1186.07924013</v>
      </c>
      <c r="P104" s="36">
        <f>SUMIFS(СВЦЭМ!$D$33:$D$776,СВЦЭМ!$A$33:$A$776,$A104,СВЦЭМ!$B$33:$B$776,P$83)+'СЕТ СН'!$G$14+СВЦЭМ!$D$10+'СЕТ СН'!$G$6-'СЕТ СН'!$G$26</f>
        <v>1184.78134957</v>
      </c>
      <c r="Q104" s="36">
        <f>SUMIFS(СВЦЭМ!$D$33:$D$776,СВЦЭМ!$A$33:$A$776,$A104,СВЦЭМ!$B$33:$B$776,Q$83)+'СЕТ СН'!$G$14+СВЦЭМ!$D$10+'СЕТ СН'!$G$6-'СЕТ СН'!$G$26</f>
        <v>1186.3230874200001</v>
      </c>
      <c r="R104" s="36">
        <f>SUMIFS(СВЦЭМ!$D$33:$D$776,СВЦЭМ!$A$33:$A$776,$A104,СВЦЭМ!$B$33:$B$776,R$83)+'СЕТ СН'!$G$14+СВЦЭМ!$D$10+'СЕТ СН'!$G$6-'СЕТ СН'!$G$26</f>
        <v>1177.3816568100001</v>
      </c>
      <c r="S104" s="36">
        <f>SUMIFS(СВЦЭМ!$D$33:$D$776,СВЦЭМ!$A$33:$A$776,$A104,СВЦЭМ!$B$33:$B$776,S$83)+'СЕТ СН'!$G$14+СВЦЭМ!$D$10+'СЕТ СН'!$G$6-'СЕТ СН'!$G$26</f>
        <v>1191.01337805</v>
      </c>
      <c r="T104" s="36">
        <f>SUMIFS(СВЦЭМ!$D$33:$D$776,СВЦЭМ!$A$33:$A$776,$A104,СВЦЭМ!$B$33:$B$776,T$83)+'СЕТ СН'!$G$14+СВЦЭМ!$D$10+'СЕТ СН'!$G$6-'СЕТ СН'!$G$26</f>
        <v>1156.8513664300001</v>
      </c>
      <c r="U104" s="36">
        <f>SUMIFS(СВЦЭМ!$D$33:$D$776,СВЦЭМ!$A$33:$A$776,$A104,СВЦЭМ!$B$33:$B$776,U$83)+'СЕТ СН'!$G$14+СВЦЭМ!$D$10+'СЕТ СН'!$G$6-'СЕТ СН'!$G$26</f>
        <v>1116.35374058</v>
      </c>
      <c r="V104" s="36">
        <f>SUMIFS(СВЦЭМ!$D$33:$D$776,СВЦЭМ!$A$33:$A$776,$A104,СВЦЭМ!$B$33:$B$776,V$83)+'СЕТ СН'!$G$14+СВЦЭМ!$D$10+'СЕТ СН'!$G$6-'СЕТ СН'!$G$26</f>
        <v>1116.63850361</v>
      </c>
      <c r="W104" s="36">
        <f>SUMIFS(СВЦЭМ!$D$33:$D$776,СВЦЭМ!$A$33:$A$776,$A104,СВЦЭМ!$B$33:$B$776,W$83)+'СЕТ СН'!$G$14+СВЦЭМ!$D$10+'СЕТ СН'!$G$6-'СЕТ СН'!$G$26</f>
        <v>1122.8997233699999</v>
      </c>
      <c r="X104" s="36">
        <f>SUMIFS(СВЦЭМ!$D$33:$D$776,СВЦЭМ!$A$33:$A$776,$A104,СВЦЭМ!$B$33:$B$776,X$83)+'СЕТ СН'!$G$14+СВЦЭМ!$D$10+'СЕТ СН'!$G$6-'СЕТ СН'!$G$26</f>
        <v>1131.55422013</v>
      </c>
      <c r="Y104" s="36">
        <f>SUMIFS(СВЦЭМ!$D$33:$D$776,СВЦЭМ!$A$33:$A$776,$A104,СВЦЭМ!$B$33:$B$776,Y$83)+'СЕТ СН'!$G$14+СВЦЭМ!$D$10+'СЕТ СН'!$G$6-'СЕТ СН'!$G$26</f>
        <v>1161.8550335300001</v>
      </c>
    </row>
    <row r="105" spans="1:25" ht="15.75" x14ac:dyDescent="0.2">
      <c r="A105" s="35">
        <f t="shared" si="2"/>
        <v>44187</v>
      </c>
      <c r="B105" s="36">
        <f>SUMIFS(СВЦЭМ!$D$33:$D$776,СВЦЭМ!$A$33:$A$776,$A105,СВЦЭМ!$B$33:$B$776,B$83)+'СЕТ СН'!$G$14+СВЦЭМ!$D$10+'СЕТ СН'!$G$6-'СЕТ СН'!$G$26</f>
        <v>1222.89671247</v>
      </c>
      <c r="C105" s="36">
        <f>SUMIFS(СВЦЭМ!$D$33:$D$776,СВЦЭМ!$A$33:$A$776,$A105,СВЦЭМ!$B$33:$B$776,C$83)+'СЕТ СН'!$G$14+СВЦЭМ!$D$10+'СЕТ СН'!$G$6-'СЕТ СН'!$G$26</f>
        <v>1279.6401700400002</v>
      </c>
      <c r="D105" s="36">
        <f>SUMIFS(СВЦЭМ!$D$33:$D$776,СВЦЭМ!$A$33:$A$776,$A105,СВЦЭМ!$B$33:$B$776,D$83)+'СЕТ СН'!$G$14+СВЦЭМ!$D$10+'СЕТ СН'!$G$6-'СЕТ СН'!$G$26</f>
        <v>1296.2063087600002</v>
      </c>
      <c r="E105" s="36">
        <f>SUMIFS(СВЦЭМ!$D$33:$D$776,СВЦЭМ!$A$33:$A$776,$A105,СВЦЭМ!$B$33:$B$776,E$83)+'СЕТ СН'!$G$14+СВЦЭМ!$D$10+'СЕТ СН'!$G$6-'СЕТ СН'!$G$26</f>
        <v>1303.6097871400002</v>
      </c>
      <c r="F105" s="36">
        <f>SUMIFS(СВЦЭМ!$D$33:$D$776,СВЦЭМ!$A$33:$A$776,$A105,СВЦЭМ!$B$33:$B$776,F$83)+'СЕТ СН'!$G$14+СВЦЭМ!$D$10+'СЕТ СН'!$G$6-'СЕТ СН'!$G$26</f>
        <v>1301.5678447600001</v>
      </c>
      <c r="G105" s="36">
        <f>SUMIFS(СВЦЭМ!$D$33:$D$776,СВЦЭМ!$A$33:$A$776,$A105,СВЦЭМ!$B$33:$B$776,G$83)+'СЕТ СН'!$G$14+СВЦЭМ!$D$10+'СЕТ СН'!$G$6-'СЕТ СН'!$G$26</f>
        <v>1285.99781966</v>
      </c>
      <c r="H105" s="36">
        <f>SUMIFS(СВЦЭМ!$D$33:$D$776,СВЦЭМ!$A$33:$A$776,$A105,СВЦЭМ!$B$33:$B$776,H$83)+'СЕТ СН'!$G$14+СВЦЭМ!$D$10+'СЕТ СН'!$G$6-'СЕТ СН'!$G$26</f>
        <v>1251.7680513400001</v>
      </c>
      <c r="I105" s="36">
        <f>SUMIFS(СВЦЭМ!$D$33:$D$776,СВЦЭМ!$A$33:$A$776,$A105,СВЦЭМ!$B$33:$B$776,I$83)+'СЕТ СН'!$G$14+СВЦЭМ!$D$10+'СЕТ СН'!$G$6-'СЕТ СН'!$G$26</f>
        <v>1177.6805893200001</v>
      </c>
      <c r="J105" s="36">
        <f>SUMIFS(СВЦЭМ!$D$33:$D$776,СВЦЭМ!$A$33:$A$776,$A105,СВЦЭМ!$B$33:$B$776,J$83)+'СЕТ СН'!$G$14+СВЦЭМ!$D$10+'СЕТ СН'!$G$6-'СЕТ СН'!$G$26</f>
        <v>1117.51880592</v>
      </c>
      <c r="K105" s="36">
        <f>SUMIFS(СВЦЭМ!$D$33:$D$776,СВЦЭМ!$A$33:$A$776,$A105,СВЦЭМ!$B$33:$B$776,K$83)+'СЕТ СН'!$G$14+СВЦЭМ!$D$10+'СЕТ СН'!$G$6-'СЕТ СН'!$G$26</f>
        <v>1181.56947096</v>
      </c>
      <c r="L105" s="36">
        <f>SUMIFS(СВЦЭМ!$D$33:$D$776,СВЦЭМ!$A$33:$A$776,$A105,СВЦЭМ!$B$33:$B$776,L$83)+'СЕТ СН'!$G$14+СВЦЭМ!$D$10+'СЕТ СН'!$G$6-'СЕТ СН'!$G$26</f>
        <v>1186.81200878</v>
      </c>
      <c r="M105" s="36">
        <f>SUMIFS(СВЦЭМ!$D$33:$D$776,СВЦЭМ!$A$33:$A$776,$A105,СВЦЭМ!$B$33:$B$776,M$83)+'СЕТ СН'!$G$14+СВЦЭМ!$D$10+'СЕТ СН'!$G$6-'СЕТ СН'!$G$26</f>
        <v>1178.6152956600001</v>
      </c>
      <c r="N105" s="36">
        <f>SUMIFS(СВЦЭМ!$D$33:$D$776,СВЦЭМ!$A$33:$A$776,$A105,СВЦЭМ!$B$33:$B$776,N$83)+'СЕТ СН'!$G$14+СВЦЭМ!$D$10+'СЕТ СН'!$G$6-'СЕТ СН'!$G$26</f>
        <v>1172.1921185900001</v>
      </c>
      <c r="O105" s="36">
        <f>SUMIFS(СВЦЭМ!$D$33:$D$776,СВЦЭМ!$A$33:$A$776,$A105,СВЦЭМ!$B$33:$B$776,O$83)+'СЕТ СН'!$G$14+СВЦЭМ!$D$10+'СЕТ СН'!$G$6-'СЕТ СН'!$G$26</f>
        <v>1170.38463069</v>
      </c>
      <c r="P105" s="36">
        <f>SUMIFS(СВЦЭМ!$D$33:$D$776,СВЦЭМ!$A$33:$A$776,$A105,СВЦЭМ!$B$33:$B$776,P$83)+'СЕТ СН'!$G$14+СВЦЭМ!$D$10+'СЕТ СН'!$G$6-'СЕТ СН'!$G$26</f>
        <v>1176.6969106700001</v>
      </c>
      <c r="Q105" s="36">
        <f>SUMIFS(СВЦЭМ!$D$33:$D$776,СВЦЭМ!$A$33:$A$776,$A105,СВЦЭМ!$B$33:$B$776,Q$83)+'СЕТ СН'!$G$14+СВЦЭМ!$D$10+'СЕТ СН'!$G$6-'СЕТ СН'!$G$26</f>
        <v>1178.0634267200001</v>
      </c>
      <c r="R105" s="36">
        <f>SUMIFS(СВЦЭМ!$D$33:$D$776,СВЦЭМ!$A$33:$A$776,$A105,СВЦЭМ!$B$33:$B$776,R$83)+'СЕТ СН'!$G$14+СВЦЭМ!$D$10+'СЕТ СН'!$G$6-'СЕТ СН'!$G$26</f>
        <v>1160.96806281</v>
      </c>
      <c r="S105" s="36">
        <f>SUMIFS(СВЦЭМ!$D$33:$D$776,СВЦЭМ!$A$33:$A$776,$A105,СВЦЭМ!$B$33:$B$776,S$83)+'СЕТ СН'!$G$14+СВЦЭМ!$D$10+'СЕТ СН'!$G$6-'СЕТ СН'!$G$26</f>
        <v>1176.3560345999999</v>
      </c>
      <c r="T105" s="36">
        <f>SUMIFS(СВЦЭМ!$D$33:$D$776,СВЦЭМ!$A$33:$A$776,$A105,СВЦЭМ!$B$33:$B$776,T$83)+'СЕТ СН'!$G$14+СВЦЭМ!$D$10+'СЕТ СН'!$G$6-'СЕТ СН'!$G$26</f>
        <v>1147.71101927</v>
      </c>
      <c r="U105" s="36">
        <f>SUMIFS(СВЦЭМ!$D$33:$D$776,СВЦЭМ!$A$33:$A$776,$A105,СВЦЭМ!$B$33:$B$776,U$83)+'СЕТ СН'!$G$14+СВЦЭМ!$D$10+'СЕТ СН'!$G$6-'СЕТ СН'!$G$26</f>
        <v>1095.71118495</v>
      </c>
      <c r="V105" s="36">
        <f>SUMIFS(СВЦЭМ!$D$33:$D$776,СВЦЭМ!$A$33:$A$776,$A105,СВЦЭМ!$B$33:$B$776,V$83)+'СЕТ СН'!$G$14+СВЦЭМ!$D$10+'СЕТ СН'!$G$6-'СЕТ СН'!$G$26</f>
        <v>1096.6150396</v>
      </c>
      <c r="W105" s="36">
        <f>SUMIFS(СВЦЭМ!$D$33:$D$776,СВЦЭМ!$A$33:$A$776,$A105,СВЦЭМ!$B$33:$B$776,W$83)+'СЕТ СН'!$G$14+СВЦЭМ!$D$10+'СЕТ СН'!$G$6-'СЕТ СН'!$G$26</f>
        <v>1105.9535660700001</v>
      </c>
      <c r="X105" s="36">
        <f>SUMIFS(СВЦЭМ!$D$33:$D$776,СВЦЭМ!$A$33:$A$776,$A105,СВЦЭМ!$B$33:$B$776,X$83)+'СЕТ СН'!$G$14+СВЦЭМ!$D$10+'СЕТ СН'!$G$6-'СЕТ СН'!$G$26</f>
        <v>1112.92634359</v>
      </c>
      <c r="Y105" s="36">
        <f>SUMIFS(СВЦЭМ!$D$33:$D$776,СВЦЭМ!$A$33:$A$776,$A105,СВЦЭМ!$B$33:$B$776,Y$83)+'СЕТ СН'!$G$14+СВЦЭМ!$D$10+'СЕТ СН'!$G$6-'СЕТ СН'!$G$26</f>
        <v>1133.8125388200001</v>
      </c>
    </row>
    <row r="106" spans="1:25" ht="15.75" x14ac:dyDescent="0.2">
      <c r="A106" s="35">
        <f t="shared" si="2"/>
        <v>44188</v>
      </c>
      <c r="B106" s="36">
        <f>SUMIFS(СВЦЭМ!$D$33:$D$776,СВЦЭМ!$A$33:$A$776,$A106,СВЦЭМ!$B$33:$B$776,B$83)+'СЕТ СН'!$G$14+СВЦЭМ!$D$10+'СЕТ СН'!$G$6-'СЕТ СН'!$G$26</f>
        <v>1216.9687883700001</v>
      </c>
      <c r="C106" s="36">
        <f>SUMIFS(СВЦЭМ!$D$33:$D$776,СВЦЭМ!$A$33:$A$776,$A106,СВЦЭМ!$B$33:$B$776,C$83)+'СЕТ СН'!$G$14+СВЦЭМ!$D$10+'СЕТ СН'!$G$6-'СЕТ СН'!$G$26</f>
        <v>1255.5134496300002</v>
      </c>
      <c r="D106" s="36">
        <f>SUMIFS(СВЦЭМ!$D$33:$D$776,СВЦЭМ!$A$33:$A$776,$A106,СВЦЭМ!$B$33:$B$776,D$83)+'СЕТ СН'!$G$14+СВЦЭМ!$D$10+'СЕТ СН'!$G$6-'СЕТ СН'!$G$26</f>
        <v>1268.6289905600001</v>
      </c>
      <c r="E106" s="36">
        <f>SUMIFS(СВЦЭМ!$D$33:$D$776,СВЦЭМ!$A$33:$A$776,$A106,СВЦЭМ!$B$33:$B$776,E$83)+'СЕТ СН'!$G$14+СВЦЭМ!$D$10+'СЕТ СН'!$G$6-'СЕТ СН'!$G$26</f>
        <v>1279.4361058100001</v>
      </c>
      <c r="F106" s="36">
        <f>SUMIFS(СВЦЭМ!$D$33:$D$776,СВЦЭМ!$A$33:$A$776,$A106,СВЦЭМ!$B$33:$B$776,F$83)+'СЕТ СН'!$G$14+СВЦЭМ!$D$10+'СЕТ СН'!$G$6-'СЕТ СН'!$G$26</f>
        <v>1281.0810824500002</v>
      </c>
      <c r="G106" s="36">
        <f>SUMIFS(СВЦЭМ!$D$33:$D$776,СВЦЭМ!$A$33:$A$776,$A106,СВЦЭМ!$B$33:$B$776,G$83)+'СЕТ СН'!$G$14+СВЦЭМ!$D$10+'СЕТ СН'!$G$6-'СЕТ СН'!$G$26</f>
        <v>1274.8704589600002</v>
      </c>
      <c r="H106" s="36">
        <f>SUMIFS(СВЦЭМ!$D$33:$D$776,СВЦЭМ!$A$33:$A$776,$A106,СВЦЭМ!$B$33:$B$776,H$83)+'СЕТ СН'!$G$14+СВЦЭМ!$D$10+'СЕТ СН'!$G$6-'СЕТ СН'!$G$26</f>
        <v>1244.32685257</v>
      </c>
      <c r="I106" s="36">
        <f>SUMIFS(СВЦЭМ!$D$33:$D$776,СВЦЭМ!$A$33:$A$776,$A106,СВЦЭМ!$B$33:$B$776,I$83)+'СЕТ СН'!$G$14+СВЦЭМ!$D$10+'СЕТ СН'!$G$6-'СЕТ СН'!$G$26</f>
        <v>1186.7868378600001</v>
      </c>
      <c r="J106" s="36">
        <f>SUMIFS(СВЦЭМ!$D$33:$D$776,СВЦЭМ!$A$33:$A$776,$A106,СВЦЭМ!$B$33:$B$776,J$83)+'СЕТ СН'!$G$14+СВЦЭМ!$D$10+'СЕТ СН'!$G$6-'СЕТ СН'!$G$26</f>
        <v>1149.6388201700001</v>
      </c>
      <c r="K106" s="36">
        <f>SUMIFS(СВЦЭМ!$D$33:$D$776,СВЦЭМ!$A$33:$A$776,$A106,СВЦЭМ!$B$33:$B$776,K$83)+'СЕТ СН'!$G$14+СВЦЭМ!$D$10+'СЕТ СН'!$G$6-'СЕТ СН'!$G$26</f>
        <v>1142.48178996</v>
      </c>
      <c r="L106" s="36">
        <f>SUMIFS(СВЦЭМ!$D$33:$D$776,СВЦЭМ!$A$33:$A$776,$A106,СВЦЭМ!$B$33:$B$776,L$83)+'СЕТ СН'!$G$14+СВЦЭМ!$D$10+'СЕТ СН'!$G$6-'СЕТ СН'!$G$26</f>
        <v>1146.4213414600001</v>
      </c>
      <c r="M106" s="36">
        <f>SUMIFS(СВЦЭМ!$D$33:$D$776,СВЦЭМ!$A$33:$A$776,$A106,СВЦЭМ!$B$33:$B$776,M$83)+'СЕТ СН'!$G$14+СВЦЭМ!$D$10+'СЕТ СН'!$G$6-'СЕТ СН'!$G$26</f>
        <v>1145.9708538500001</v>
      </c>
      <c r="N106" s="36">
        <f>SUMIFS(СВЦЭМ!$D$33:$D$776,СВЦЭМ!$A$33:$A$776,$A106,СВЦЭМ!$B$33:$B$776,N$83)+'СЕТ СН'!$G$14+СВЦЭМ!$D$10+'СЕТ СН'!$G$6-'СЕТ СН'!$G$26</f>
        <v>1143.98629521</v>
      </c>
      <c r="O106" s="36">
        <f>SUMIFS(СВЦЭМ!$D$33:$D$776,СВЦЭМ!$A$33:$A$776,$A106,СВЦЭМ!$B$33:$B$776,O$83)+'СЕТ СН'!$G$14+СВЦЭМ!$D$10+'СЕТ СН'!$G$6-'СЕТ СН'!$G$26</f>
        <v>1190.05674957</v>
      </c>
      <c r="P106" s="36">
        <f>SUMIFS(СВЦЭМ!$D$33:$D$776,СВЦЭМ!$A$33:$A$776,$A106,СВЦЭМ!$B$33:$B$776,P$83)+'СЕТ СН'!$G$14+СВЦЭМ!$D$10+'СЕТ СН'!$G$6-'СЕТ СН'!$G$26</f>
        <v>1204.19924367</v>
      </c>
      <c r="Q106" s="36">
        <f>SUMIFS(СВЦЭМ!$D$33:$D$776,СВЦЭМ!$A$33:$A$776,$A106,СВЦЭМ!$B$33:$B$776,Q$83)+'СЕТ СН'!$G$14+СВЦЭМ!$D$10+'СЕТ СН'!$G$6-'СЕТ СН'!$G$26</f>
        <v>1206.79751799</v>
      </c>
      <c r="R106" s="36">
        <f>SUMIFS(СВЦЭМ!$D$33:$D$776,СВЦЭМ!$A$33:$A$776,$A106,СВЦЭМ!$B$33:$B$776,R$83)+'СЕТ СН'!$G$14+СВЦЭМ!$D$10+'СЕТ СН'!$G$6-'СЕТ СН'!$G$26</f>
        <v>1166.6130168300001</v>
      </c>
      <c r="S106" s="36">
        <f>SUMIFS(СВЦЭМ!$D$33:$D$776,СВЦЭМ!$A$33:$A$776,$A106,СВЦЭМ!$B$33:$B$776,S$83)+'СЕТ СН'!$G$14+СВЦЭМ!$D$10+'СЕТ СН'!$G$6-'СЕТ СН'!$G$26</f>
        <v>1142.9047644899999</v>
      </c>
      <c r="T106" s="36">
        <f>SUMIFS(СВЦЭМ!$D$33:$D$776,СВЦЭМ!$A$33:$A$776,$A106,СВЦЭМ!$B$33:$B$776,T$83)+'СЕТ СН'!$G$14+СВЦЭМ!$D$10+'СЕТ СН'!$G$6-'СЕТ СН'!$G$26</f>
        <v>1143.6381500300001</v>
      </c>
      <c r="U106" s="36">
        <f>SUMIFS(СВЦЭМ!$D$33:$D$776,СВЦЭМ!$A$33:$A$776,$A106,СВЦЭМ!$B$33:$B$776,U$83)+'СЕТ СН'!$G$14+СВЦЭМ!$D$10+'СЕТ СН'!$G$6-'СЕТ СН'!$G$26</f>
        <v>1141.77747174</v>
      </c>
      <c r="V106" s="36">
        <f>SUMIFS(СВЦЭМ!$D$33:$D$776,СВЦЭМ!$A$33:$A$776,$A106,СВЦЭМ!$B$33:$B$776,V$83)+'СЕТ СН'!$G$14+СВЦЭМ!$D$10+'СЕТ СН'!$G$6-'СЕТ СН'!$G$26</f>
        <v>1144.87264344</v>
      </c>
      <c r="W106" s="36">
        <f>SUMIFS(СВЦЭМ!$D$33:$D$776,СВЦЭМ!$A$33:$A$776,$A106,СВЦЭМ!$B$33:$B$776,W$83)+'СЕТ СН'!$G$14+СВЦЭМ!$D$10+'СЕТ СН'!$G$6-'СЕТ СН'!$G$26</f>
        <v>1146.13994877</v>
      </c>
      <c r="X106" s="36">
        <f>SUMIFS(СВЦЭМ!$D$33:$D$776,СВЦЭМ!$A$33:$A$776,$A106,СВЦЭМ!$B$33:$B$776,X$83)+'СЕТ СН'!$G$14+СВЦЭМ!$D$10+'СЕТ СН'!$G$6-'СЕТ СН'!$G$26</f>
        <v>1155.1842338700001</v>
      </c>
      <c r="Y106" s="36">
        <f>SUMIFS(СВЦЭМ!$D$33:$D$776,СВЦЭМ!$A$33:$A$776,$A106,СВЦЭМ!$B$33:$B$776,Y$83)+'СЕТ СН'!$G$14+СВЦЭМ!$D$10+'СЕТ СН'!$G$6-'СЕТ СН'!$G$26</f>
        <v>1175.2540085600001</v>
      </c>
    </row>
    <row r="107" spans="1:25" ht="15.75" x14ac:dyDescent="0.2">
      <c r="A107" s="35">
        <f t="shared" si="2"/>
        <v>44189</v>
      </c>
      <c r="B107" s="36">
        <f>SUMIFS(СВЦЭМ!$D$33:$D$776,СВЦЭМ!$A$33:$A$776,$A107,СВЦЭМ!$B$33:$B$776,B$83)+'СЕТ СН'!$G$14+СВЦЭМ!$D$10+'СЕТ СН'!$G$6-'СЕТ СН'!$G$26</f>
        <v>1215.3903270600001</v>
      </c>
      <c r="C107" s="36">
        <f>SUMIFS(СВЦЭМ!$D$33:$D$776,СВЦЭМ!$A$33:$A$776,$A107,СВЦЭМ!$B$33:$B$776,C$83)+'СЕТ СН'!$G$14+СВЦЭМ!$D$10+'СЕТ СН'!$G$6-'СЕТ СН'!$G$26</f>
        <v>1270.6968825500001</v>
      </c>
      <c r="D107" s="36">
        <f>SUMIFS(СВЦЭМ!$D$33:$D$776,СВЦЭМ!$A$33:$A$776,$A107,СВЦЭМ!$B$33:$B$776,D$83)+'СЕТ СН'!$G$14+СВЦЭМ!$D$10+'СЕТ СН'!$G$6-'СЕТ СН'!$G$26</f>
        <v>1279.8531223700002</v>
      </c>
      <c r="E107" s="36">
        <f>SUMIFS(СВЦЭМ!$D$33:$D$776,СВЦЭМ!$A$33:$A$776,$A107,СВЦЭМ!$B$33:$B$776,E$83)+'СЕТ СН'!$G$14+СВЦЭМ!$D$10+'СЕТ СН'!$G$6-'СЕТ СН'!$G$26</f>
        <v>1282.7085271100002</v>
      </c>
      <c r="F107" s="36">
        <f>SUMIFS(СВЦЭМ!$D$33:$D$776,СВЦЭМ!$A$33:$A$776,$A107,СВЦЭМ!$B$33:$B$776,F$83)+'СЕТ СН'!$G$14+СВЦЭМ!$D$10+'СЕТ СН'!$G$6-'СЕТ СН'!$G$26</f>
        <v>1278.89737096</v>
      </c>
      <c r="G107" s="36">
        <f>SUMIFS(СВЦЭМ!$D$33:$D$776,СВЦЭМ!$A$33:$A$776,$A107,СВЦЭМ!$B$33:$B$776,G$83)+'СЕТ СН'!$G$14+СВЦЭМ!$D$10+'СЕТ СН'!$G$6-'СЕТ СН'!$G$26</f>
        <v>1263.5844884900002</v>
      </c>
      <c r="H107" s="36">
        <f>SUMIFS(СВЦЭМ!$D$33:$D$776,СВЦЭМ!$A$33:$A$776,$A107,СВЦЭМ!$B$33:$B$776,H$83)+'СЕТ СН'!$G$14+СВЦЭМ!$D$10+'СЕТ СН'!$G$6-'СЕТ СН'!$G$26</f>
        <v>1226.6775550100001</v>
      </c>
      <c r="I107" s="36">
        <f>SUMIFS(СВЦЭМ!$D$33:$D$776,СВЦЭМ!$A$33:$A$776,$A107,СВЦЭМ!$B$33:$B$776,I$83)+'СЕТ СН'!$G$14+СВЦЭМ!$D$10+'СЕТ СН'!$G$6-'СЕТ СН'!$G$26</f>
        <v>1182.49250168</v>
      </c>
      <c r="J107" s="36">
        <f>SUMIFS(СВЦЭМ!$D$33:$D$776,СВЦЭМ!$A$33:$A$776,$A107,СВЦЭМ!$B$33:$B$776,J$83)+'СЕТ СН'!$G$14+СВЦЭМ!$D$10+'СЕТ СН'!$G$6-'СЕТ СН'!$G$26</f>
        <v>1149.0850195</v>
      </c>
      <c r="K107" s="36">
        <f>SUMIFS(СВЦЭМ!$D$33:$D$776,СВЦЭМ!$A$33:$A$776,$A107,СВЦЭМ!$B$33:$B$776,K$83)+'СЕТ СН'!$G$14+СВЦЭМ!$D$10+'СЕТ СН'!$G$6-'СЕТ СН'!$G$26</f>
        <v>1155.11707062</v>
      </c>
      <c r="L107" s="36">
        <f>SUMIFS(СВЦЭМ!$D$33:$D$776,СВЦЭМ!$A$33:$A$776,$A107,СВЦЭМ!$B$33:$B$776,L$83)+'СЕТ СН'!$G$14+СВЦЭМ!$D$10+'СЕТ СН'!$G$6-'СЕТ СН'!$G$26</f>
        <v>1154.6051207400001</v>
      </c>
      <c r="M107" s="36">
        <f>SUMIFS(СВЦЭМ!$D$33:$D$776,СВЦЭМ!$A$33:$A$776,$A107,СВЦЭМ!$B$33:$B$776,M$83)+'СЕТ СН'!$G$14+СВЦЭМ!$D$10+'СЕТ СН'!$G$6-'СЕТ СН'!$G$26</f>
        <v>1155.2637817500001</v>
      </c>
      <c r="N107" s="36">
        <f>SUMIFS(СВЦЭМ!$D$33:$D$776,СВЦЭМ!$A$33:$A$776,$A107,СВЦЭМ!$B$33:$B$776,N$83)+'СЕТ СН'!$G$14+СВЦЭМ!$D$10+'СЕТ СН'!$G$6-'СЕТ СН'!$G$26</f>
        <v>1153.88623684</v>
      </c>
      <c r="O107" s="36">
        <f>SUMIFS(СВЦЭМ!$D$33:$D$776,СВЦЭМ!$A$33:$A$776,$A107,СВЦЭМ!$B$33:$B$776,O$83)+'СЕТ СН'!$G$14+СВЦЭМ!$D$10+'СЕТ СН'!$G$6-'СЕТ СН'!$G$26</f>
        <v>1190.98709029</v>
      </c>
      <c r="P107" s="36">
        <f>SUMIFS(СВЦЭМ!$D$33:$D$776,СВЦЭМ!$A$33:$A$776,$A107,СВЦЭМ!$B$33:$B$776,P$83)+'СЕТ СН'!$G$14+СВЦЭМ!$D$10+'СЕТ СН'!$G$6-'СЕТ СН'!$G$26</f>
        <v>1205.97920707</v>
      </c>
      <c r="Q107" s="36">
        <f>SUMIFS(СВЦЭМ!$D$33:$D$776,СВЦЭМ!$A$33:$A$776,$A107,СВЦЭМ!$B$33:$B$776,Q$83)+'СЕТ СН'!$G$14+СВЦЭМ!$D$10+'СЕТ СН'!$G$6-'СЕТ СН'!$G$26</f>
        <v>1206.5090829400001</v>
      </c>
      <c r="R107" s="36">
        <f>SUMIFS(СВЦЭМ!$D$33:$D$776,СВЦЭМ!$A$33:$A$776,$A107,СВЦЭМ!$B$33:$B$776,R$83)+'СЕТ СН'!$G$14+СВЦЭМ!$D$10+'СЕТ СН'!$G$6-'СЕТ СН'!$G$26</f>
        <v>1164.4155274500001</v>
      </c>
      <c r="S107" s="36">
        <f>SUMIFS(СВЦЭМ!$D$33:$D$776,СВЦЭМ!$A$33:$A$776,$A107,СВЦЭМ!$B$33:$B$776,S$83)+'СЕТ СН'!$G$14+СВЦЭМ!$D$10+'СЕТ СН'!$G$6-'СЕТ СН'!$G$26</f>
        <v>1146.44518681</v>
      </c>
      <c r="T107" s="36">
        <f>SUMIFS(СВЦЭМ!$D$33:$D$776,СВЦЭМ!$A$33:$A$776,$A107,СВЦЭМ!$B$33:$B$776,T$83)+'СЕТ СН'!$G$14+СВЦЭМ!$D$10+'СЕТ СН'!$G$6-'СЕТ СН'!$G$26</f>
        <v>1149.79332851</v>
      </c>
      <c r="U107" s="36">
        <f>SUMIFS(СВЦЭМ!$D$33:$D$776,СВЦЭМ!$A$33:$A$776,$A107,СВЦЭМ!$B$33:$B$776,U$83)+'СЕТ СН'!$G$14+СВЦЭМ!$D$10+'СЕТ СН'!$G$6-'СЕТ СН'!$G$26</f>
        <v>1149.9231611</v>
      </c>
      <c r="V107" s="36">
        <f>SUMIFS(СВЦЭМ!$D$33:$D$776,СВЦЭМ!$A$33:$A$776,$A107,СВЦЭМ!$B$33:$B$776,V$83)+'СЕТ СН'!$G$14+СВЦЭМ!$D$10+'СЕТ СН'!$G$6-'СЕТ СН'!$G$26</f>
        <v>1147.14525514</v>
      </c>
      <c r="W107" s="36">
        <f>SUMIFS(СВЦЭМ!$D$33:$D$776,СВЦЭМ!$A$33:$A$776,$A107,СВЦЭМ!$B$33:$B$776,W$83)+'СЕТ СН'!$G$14+СВЦЭМ!$D$10+'СЕТ СН'!$G$6-'СЕТ СН'!$G$26</f>
        <v>1150.2321420800001</v>
      </c>
      <c r="X107" s="36">
        <f>SUMIFS(СВЦЭМ!$D$33:$D$776,СВЦЭМ!$A$33:$A$776,$A107,СВЦЭМ!$B$33:$B$776,X$83)+'СЕТ СН'!$G$14+СВЦЭМ!$D$10+'СЕТ СН'!$G$6-'СЕТ СН'!$G$26</f>
        <v>1149.2156518900001</v>
      </c>
      <c r="Y107" s="36">
        <f>SUMIFS(СВЦЭМ!$D$33:$D$776,СВЦЭМ!$A$33:$A$776,$A107,СВЦЭМ!$B$33:$B$776,Y$83)+'СЕТ СН'!$G$14+СВЦЭМ!$D$10+'СЕТ СН'!$G$6-'СЕТ СН'!$G$26</f>
        <v>1165.82484537</v>
      </c>
    </row>
    <row r="108" spans="1:25" ht="15.75" x14ac:dyDescent="0.2">
      <c r="A108" s="35">
        <f t="shared" si="2"/>
        <v>44190</v>
      </c>
      <c r="B108" s="36">
        <f>SUMIFS(СВЦЭМ!$D$33:$D$776,СВЦЭМ!$A$33:$A$776,$A108,СВЦЭМ!$B$33:$B$776,B$83)+'СЕТ СН'!$G$14+СВЦЭМ!$D$10+'СЕТ СН'!$G$6-'СЕТ СН'!$G$26</f>
        <v>1202.69711936</v>
      </c>
      <c r="C108" s="36">
        <f>SUMIFS(СВЦЭМ!$D$33:$D$776,СВЦЭМ!$A$33:$A$776,$A108,СВЦЭМ!$B$33:$B$776,C$83)+'СЕТ СН'!$G$14+СВЦЭМ!$D$10+'СЕТ СН'!$G$6-'СЕТ СН'!$G$26</f>
        <v>1259.28057906</v>
      </c>
      <c r="D108" s="36">
        <f>SUMIFS(СВЦЭМ!$D$33:$D$776,СВЦЭМ!$A$33:$A$776,$A108,СВЦЭМ!$B$33:$B$776,D$83)+'СЕТ СН'!$G$14+СВЦЭМ!$D$10+'СЕТ СН'!$G$6-'СЕТ СН'!$G$26</f>
        <v>1280.8707064900002</v>
      </c>
      <c r="E108" s="36">
        <f>SUMIFS(СВЦЭМ!$D$33:$D$776,СВЦЭМ!$A$33:$A$776,$A108,СВЦЭМ!$B$33:$B$776,E$83)+'СЕТ СН'!$G$14+СВЦЭМ!$D$10+'СЕТ СН'!$G$6-'СЕТ СН'!$G$26</f>
        <v>1289.6898985</v>
      </c>
      <c r="F108" s="36">
        <f>SUMIFS(СВЦЭМ!$D$33:$D$776,СВЦЭМ!$A$33:$A$776,$A108,СВЦЭМ!$B$33:$B$776,F$83)+'СЕТ СН'!$G$14+СВЦЭМ!$D$10+'СЕТ СН'!$G$6-'СЕТ СН'!$G$26</f>
        <v>1281.7491973200001</v>
      </c>
      <c r="G108" s="36">
        <f>SUMIFS(СВЦЭМ!$D$33:$D$776,СВЦЭМ!$A$33:$A$776,$A108,СВЦЭМ!$B$33:$B$776,G$83)+'СЕТ СН'!$G$14+СВЦЭМ!$D$10+'СЕТ СН'!$G$6-'СЕТ СН'!$G$26</f>
        <v>1265.2440266600001</v>
      </c>
      <c r="H108" s="36">
        <f>SUMIFS(СВЦЭМ!$D$33:$D$776,СВЦЭМ!$A$33:$A$776,$A108,СВЦЭМ!$B$33:$B$776,H$83)+'СЕТ СН'!$G$14+СВЦЭМ!$D$10+'СЕТ СН'!$G$6-'СЕТ СН'!$G$26</f>
        <v>1227.6382041100001</v>
      </c>
      <c r="I108" s="36">
        <f>SUMIFS(СВЦЭМ!$D$33:$D$776,СВЦЭМ!$A$33:$A$776,$A108,СВЦЭМ!$B$33:$B$776,I$83)+'СЕТ СН'!$G$14+СВЦЭМ!$D$10+'СЕТ СН'!$G$6-'СЕТ СН'!$G$26</f>
        <v>1178.9500364800001</v>
      </c>
      <c r="J108" s="36">
        <f>SUMIFS(СВЦЭМ!$D$33:$D$776,СВЦЭМ!$A$33:$A$776,$A108,СВЦЭМ!$B$33:$B$776,J$83)+'СЕТ СН'!$G$14+СВЦЭМ!$D$10+'СЕТ СН'!$G$6-'СЕТ СН'!$G$26</f>
        <v>1138.9599886000001</v>
      </c>
      <c r="K108" s="36">
        <f>SUMIFS(СВЦЭМ!$D$33:$D$776,СВЦЭМ!$A$33:$A$776,$A108,СВЦЭМ!$B$33:$B$776,K$83)+'СЕТ СН'!$G$14+СВЦЭМ!$D$10+'СЕТ СН'!$G$6-'СЕТ СН'!$G$26</f>
        <v>1138.4793418500001</v>
      </c>
      <c r="L108" s="36">
        <f>SUMIFS(СВЦЭМ!$D$33:$D$776,СВЦЭМ!$A$33:$A$776,$A108,СВЦЭМ!$B$33:$B$776,L$83)+'СЕТ СН'!$G$14+СВЦЭМ!$D$10+'СЕТ СН'!$G$6-'СЕТ СН'!$G$26</f>
        <v>1143.58293886</v>
      </c>
      <c r="M108" s="36">
        <f>SUMIFS(СВЦЭМ!$D$33:$D$776,СВЦЭМ!$A$33:$A$776,$A108,СВЦЭМ!$B$33:$B$776,M$83)+'СЕТ СН'!$G$14+СВЦЭМ!$D$10+'СЕТ СН'!$G$6-'СЕТ СН'!$G$26</f>
        <v>1137.2579264999999</v>
      </c>
      <c r="N108" s="36">
        <f>SUMIFS(СВЦЭМ!$D$33:$D$776,СВЦЭМ!$A$33:$A$776,$A108,СВЦЭМ!$B$33:$B$776,N$83)+'СЕТ СН'!$G$14+СВЦЭМ!$D$10+'СЕТ СН'!$G$6-'СЕТ СН'!$G$26</f>
        <v>1129.75268495</v>
      </c>
      <c r="O108" s="36">
        <f>SUMIFS(СВЦЭМ!$D$33:$D$776,СВЦЭМ!$A$33:$A$776,$A108,СВЦЭМ!$B$33:$B$776,O$83)+'СЕТ СН'!$G$14+СВЦЭМ!$D$10+'СЕТ СН'!$G$6-'СЕТ СН'!$G$26</f>
        <v>1166.54622909</v>
      </c>
      <c r="P108" s="36">
        <f>SUMIFS(СВЦЭМ!$D$33:$D$776,СВЦЭМ!$A$33:$A$776,$A108,СВЦЭМ!$B$33:$B$776,P$83)+'СЕТ СН'!$G$14+СВЦЭМ!$D$10+'СЕТ СН'!$G$6-'СЕТ СН'!$G$26</f>
        <v>1185.3075413700001</v>
      </c>
      <c r="Q108" s="36">
        <f>SUMIFS(СВЦЭМ!$D$33:$D$776,СВЦЭМ!$A$33:$A$776,$A108,СВЦЭМ!$B$33:$B$776,Q$83)+'СЕТ СН'!$G$14+СВЦЭМ!$D$10+'СЕТ СН'!$G$6-'СЕТ СН'!$G$26</f>
        <v>1188.6218320400001</v>
      </c>
      <c r="R108" s="36">
        <f>SUMIFS(СВЦЭМ!$D$33:$D$776,СВЦЭМ!$A$33:$A$776,$A108,СВЦЭМ!$B$33:$B$776,R$83)+'СЕТ СН'!$G$14+СВЦЭМ!$D$10+'СЕТ СН'!$G$6-'СЕТ СН'!$G$26</f>
        <v>1143.91568441</v>
      </c>
      <c r="S108" s="36">
        <f>SUMIFS(СВЦЭМ!$D$33:$D$776,СВЦЭМ!$A$33:$A$776,$A108,СВЦЭМ!$B$33:$B$776,S$83)+'СЕТ СН'!$G$14+СВЦЭМ!$D$10+'СЕТ СН'!$G$6-'СЕТ СН'!$G$26</f>
        <v>1128.9790232800001</v>
      </c>
      <c r="T108" s="36">
        <f>SUMIFS(СВЦЭМ!$D$33:$D$776,СВЦЭМ!$A$33:$A$776,$A108,СВЦЭМ!$B$33:$B$776,T$83)+'СЕТ СН'!$G$14+СВЦЭМ!$D$10+'СЕТ СН'!$G$6-'СЕТ СН'!$G$26</f>
        <v>1138.5688969800001</v>
      </c>
      <c r="U108" s="36">
        <f>SUMIFS(СВЦЭМ!$D$33:$D$776,СВЦЭМ!$A$33:$A$776,$A108,СВЦЭМ!$B$33:$B$776,U$83)+'СЕТ СН'!$G$14+СВЦЭМ!$D$10+'СЕТ СН'!$G$6-'СЕТ СН'!$G$26</f>
        <v>1140.0574847600001</v>
      </c>
      <c r="V108" s="36">
        <f>SUMIFS(СВЦЭМ!$D$33:$D$776,СВЦЭМ!$A$33:$A$776,$A108,СВЦЭМ!$B$33:$B$776,V$83)+'СЕТ СН'!$G$14+СВЦЭМ!$D$10+'СЕТ СН'!$G$6-'СЕТ СН'!$G$26</f>
        <v>1130.89679946</v>
      </c>
      <c r="W108" s="36">
        <f>SUMIFS(СВЦЭМ!$D$33:$D$776,СВЦЭМ!$A$33:$A$776,$A108,СВЦЭМ!$B$33:$B$776,W$83)+'СЕТ СН'!$G$14+СВЦЭМ!$D$10+'СЕТ СН'!$G$6-'СЕТ СН'!$G$26</f>
        <v>1128.4316596799999</v>
      </c>
      <c r="X108" s="36">
        <f>SUMIFS(СВЦЭМ!$D$33:$D$776,СВЦЭМ!$A$33:$A$776,$A108,СВЦЭМ!$B$33:$B$776,X$83)+'СЕТ СН'!$G$14+СВЦЭМ!$D$10+'СЕТ СН'!$G$6-'СЕТ СН'!$G$26</f>
        <v>1132.55968568</v>
      </c>
      <c r="Y108" s="36">
        <f>SUMIFS(СВЦЭМ!$D$33:$D$776,СВЦЭМ!$A$33:$A$776,$A108,СВЦЭМ!$B$33:$B$776,Y$83)+'СЕТ СН'!$G$14+СВЦЭМ!$D$10+'СЕТ СН'!$G$6-'СЕТ СН'!$G$26</f>
        <v>1146.17900162</v>
      </c>
    </row>
    <row r="109" spans="1:25" ht="15.75" x14ac:dyDescent="0.2">
      <c r="A109" s="35">
        <f t="shared" si="2"/>
        <v>44191</v>
      </c>
      <c r="B109" s="36">
        <f>SUMIFS(СВЦЭМ!$D$33:$D$776,СВЦЭМ!$A$33:$A$776,$A109,СВЦЭМ!$B$33:$B$776,B$83)+'СЕТ СН'!$G$14+СВЦЭМ!$D$10+'СЕТ СН'!$G$6-'СЕТ СН'!$G$26</f>
        <v>1215.7287323800001</v>
      </c>
      <c r="C109" s="36">
        <f>SUMIFS(СВЦЭМ!$D$33:$D$776,СВЦЭМ!$A$33:$A$776,$A109,СВЦЭМ!$B$33:$B$776,C$83)+'СЕТ СН'!$G$14+СВЦЭМ!$D$10+'СЕТ СН'!$G$6-'СЕТ СН'!$G$26</f>
        <v>1267.6136317400001</v>
      </c>
      <c r="D109" s="36">
        <f>SUMIFS(СВЦЭМ!$D$33:$D$776,СВЦЭМ!$A$33:$A$776,$A109,СВЦЭМ!$B$33:$B$776,D$83)+'СЕТ СН'!$G$14+СВЦЭМ!$D$10+'СЕТ СН'!$G$6-'СЕТ СН'!$G$26</f>
        <v>1284.2740072400002</v>
      </c>
      <c r="E109" s="36">
        <f>SUMIFS(СВЦЭМ!$D$33:$D$776,СВЦЭМ!$A$33:$A$776,$A109,СВЦЭМ!$B$33:$B$776,E$83)+'СЕТ СН'!$G$14+СВЦЭМ!$D$10+'СЕТ СН'!$G$6-'СЕТ СН'!$G$26</f>
        <v>1298.80638361</v>
      </c>
      <c r="F109" s="36">
        <f>SUMIFS(СВЦЭМ!$D$33:$D$776,СВЦЭМ!$A$33:$A$776,$A109,СВЦЭМ!$B$33:$B$776,F$83)+'СЕТ СН'!$G$14+СВЦЭМ!$D$10+'СЕТ СН'!$G$6-'СЕТ СН'!$G$26</f>
        <v>1308.6738911500001</v>
      </c>
      <c r="G109" s="36">
        <f>SUMIFS(СВЦЭМ!$D$33:$D$776,СВЦЭМ!$A$33:$A$776,$A109,СВЦЭМ!$B$33:$B$776,G$83)+'СЕТ СН'!$G$14+СВЦЭМ!$D$10+'СЕТ СН'!$G$6-'СЕТ СН'!$G$26</f>
        <v>1297.2689952800001</v>
      </c>
      <c r="H109" s="36">
        <f>SUMIFS(СВЦЭМ!$D$33:$D$776,СВЦЭМ!$A$33:$A$776,$A109,СВЦЭМ!$B$33:$B$776,H$83)+'СЕТ СН'!$G$14+СВЦЭМ!$D$10+'СЕТ СН'!$G$6-'СЕТ СН'!$G$26</f>
        <v>1247.6963418400001</v>
      </c>
      <c r="I109" s="36">
        <f>SUMIFS(СВЦЭМ!$D$33:$D$776,СВЦЭМ!$A$33:$A$776,$A109,СВЦЭМ!$B$33:$B$776,I$83)+'СЕТ СН'!$G$14+СВЦЭМ!$D$10+'СЕТ СН'!$G$6-'СЕТ СН'!$G$26</f>
        <v>1199.9960207700001</v>
      </c>
      <c r="J109" s="36">
        <f>SUMIFS(СВЦЭМ!$D$33:$D$776,СВЦЭМ!$A$33:$A$776,$A109,СВЦЭМ!$B$33:$B$776,J$83)+'СЕТ СН'!$G$14+СВЦЭМ!$D$10+'СЕТ СН'!$G$6-'СЕТ СН'!$G$26</f>
        <v>1158.8969679300001</v>
      </c>
      <c r="K109" s="36">
        <f>SUMIFS(СВЦЭМ!$D$33:$D$776,СВЦЭМ!$A$33:$A$776,$A109,СВЦЭМ!$B$33:$B$776,K$83)+'СЕТ СН'!$G$14+СВЦЭМ!$D$10+'СЕТ СН'!$G$6-'СЕТ СН'!$G$26</f>
        <v>1122.82672746</v>
      </c>
      <c r="L109" s="36">
        <f>SUMIFS(СВЦЭМ!$D$33:$D$776,СВЦЭМ!$A$33:$A$776,$A109,СВЦЭМ!$B$33:$B$776,L$83)+'СЕТ СН'!$G$14+СВЦЭМ!$D$10+'СЕТ СН'!$G$6-'СЕТ СН'!$G$26</f>
        <v>1120.2346654</v>
      </c>
      <c r="M109" s="36">
        <f>SUMIFS(СВЦЭМ!$D$33:$D$776,СВЦЭМ!$A$33:$A$776,$A109,СВЦЭМ!$B$33:$B$776,M$83)+'СЕТ СН'!$G$14+СВЦЭМ!$D$10+'СЕТ СН'!$G$6-'СЕТ СН'!$G$26</f>
        <v>1122.4436878200002</v>
      </c>
      <c r="N109" s="36">
        <f>SUMIFS(СВЦЭМ!$D$33:$D$776,СВЦЭМ!$A$33:$A$776,$A109,СВЦЭМ!$B$33:$B$776,N$83)+'СЕТ СН'!$G$14+СВЦЭМ!$D$10+'СЕТ СН'!$G$6-'СЕТ СН'!$G$26</f>
        <v>1127.16771337</v>
      </c>
      <c r="O109" s="36">
        <f>SUMIFS(СВЦЭМ!$D$33:$D$776,СВЦЭМ!$A$33:$A$776,$A109,СВЦЭМ!$B$33:$B$776,O$83)+'СЕТ СН'!$G$14+СВЦЭМ!$D$10+'СЕТ СН'!$G$6-'СЕТ СН'!$G$26</f>
        <v>1171.2507868</v>
      </c>
      <c r="P109" s="36">
        <f>SUMIFS(СВЦЭМ!$D$33:$D$776,СВЦЭМ!$A$33:$A$776,$A109,СВЦЭМ!$B$33:$B$776,P$83)+'СЕТ СН'!$G$14+СВЦЭМ!$D$10+'СЕТ СН'!$G$6-'СЕТ СН'!$G$26</f>
        <v>1190.5307816700001</v>
      </c>
      <c r="Q109" s="36">
        <f>SUMIFS(СВЦЭМ!$D$33:$D$776,СВЦЭМ!$A$33:$A$776,$A109,СВЦЭМ!$B$33:$B$776,Q$83)+'СЕТ СН'!$G$14+СВЦЭМ!$D$10+'СЕТ СН'!$G$6-'СЕТ СН'!$G$26</f>
        <v>1191.94246047</v>
      </c>
      <c r="R109" s="36">
        <f>SUMIFS(СВЦЭМ!$D$33:$D$776,СВЦЭМ!$A$33:$A$776,$A109,СВЦЭМ!$B$33:$B$776,R$83)+'СЕТ СН'!$G$14+СВЦЭМ!$D$10+'СЕТ СН'!$G$6-'СЕТ СН'!$G$26</f>
        <v>1148.77794986</v>
      </c>
      <c r="S109" s="36">
        <f>SUMIFS(СВЦЭМ!$D$33:$D$776,СВЦЭМ!$A$33:$A$776,$A109,СВЦЭМ!$B$33:$B$776,S$83)+'СЕТ СН'!$G$14+СВЦЭМ!$D$10+'СЕТ СН'!$G$6-'СЕТ СН'!$G$26</f>
        <v>1121.0113435600001</v>
      </c>
      <c r="T109" s="36">
        <f>SUMIFS(СВЦЭМ!$D$33:$D$776,СВЦЭМ!$A$33:$A$776,$A109,СВЦЭМ!$B$33:$B$776,T$83)+'СЕТ СН'!$G$14+СВЦЭМ!$D$10+'СЕТ СН'!$G$6-'СЕТ СН'!$G$26</f>
        <v>1108.10683036</v>
      </c>
      <c r="U109" s="36">
        <f>SUMIFS(СВЦЭМ!$D$33:$D$776,СВЦЭМ!$A$33:$A$776,$A109,СВЦЭМ!$B$33:$B$776,U$83)+'СЕТ СН'!$G$14+СВЦЭМ!$D$10+'СЕТ СН'!$G$6-'СЕТ СН'!$G$26</f>
        <v>1106.6444452200001</v>
      </c>
      <c r="V109" s="36">
        <f>SUMIFS(СВЦЭМ!$D$33:$D$776,СВЦЭМ!$A$33:$A$776,$A109,СВЦЭМ!$B$33:$B$776,V$83)+'СЕТ СН'!$G$14+СВЦЭМ!$D$10+'СЕТ СН'!$G$6-'СЕТ СН'!$G$26</f>
        <v>1115.73646016</v>
      </c>
      <c r="W109" s="36">
        <f>SUMIFS(СВЦЭМ!$D$33:$D$776,СВЦЭМ!$A$33:$A$776,$A109,СВЦЭМ!$B$33:$B$776,W$83)+'СЕТ СН'!$G$14+СВЦЭМ!$D$10+'СЕТ СН'!$G$6-'СЕТ СН'!$G$26</f>
        <v>1126.8125533699999</v>
      </c>
      <c r="X109" s="36">
        <f>SUMIFS(СВЦЭМ!$D$33:$D$776,СВЦЭМ!$A$33:$A$776,$A109,СВЦЭМ!$B$33:$B$776,X$83)+'СЕТ СН'!$G$14+СВЦЭМ!$D$10+'СЕТ СН'!$G$6-'СЕТ СН'!$G$26</f>
        <v>1145.4964331200001</v>
      </c>
      <c r="Y109" s="36">
        <f>SUMIFS(СВЦЭМ!$D$33:$D$776,СВЦЭМ!$A$33:$A$776,$A109,СВЦЭМ!$B$33:$B$776,Y$83)+'СЕТ СН'!$G$14+СВЦЭМ!$D$10+'СЕТ СН'!$G$6-'СЕТ СН'!$G$26</f>
        <v>1169.3048024</v>
      </c>
    </row>
    <row r="110" spans="1:25" ht="15.75" x14ac:dyDescent="0.2">
      <c r="A110" s="35">
        <f t="shared" si="2"/>
        <v>44192</v>
      </c>
      <c r="B110" s="36">
        <f>SUMIFS(СВЦЭМ!$D$33:$D$776,СВЦЭМ!$A$33:$A$776,$A110,СВЦЭМ!$B$33:$B$776,B$83)+'СЕТ СН'!$G$14+СВЦЭМ!$D$10+'СЕТ СН'!$G$6-'СЕТ СН'!$G$26</f>
        <v>1202.3225668699999</v>
      </c>
      <c r="C110" s="36">
        <f>SUMIFS(СВЦЭМ!$D$33:$D$776,СВЦЭМ!$A$33:$A$776,$A110,СВЦЭМ!$B$33:$B$776,C$83)+'СЕТ СН'!$G$14+СВЦЭМ!$D$10+'СЕТ СН'!$G$6-'СЕТ СН'!$G$26</f>
        <v>1257.9476607400002</v>
      </c>
      <c r="D110" s="36">
        <f>SUMIFS(СВЦЭМ!$D$33:$D$776,СВЦЭМ!$A$33:$A$776,$A110,СВЦЭМ!$B$33:$B$776,D$83)+'СЕТ СН'!$G$14+СВЦЭМ!$D$10+'СЕТ СН'!$G$6-'СЕТ СН'!$G$26</f>
        <v>1274.7741452</v>
      </c>
      <c r="E110" s="36">
        <f>SUMIFS(СВЦЭМ!$D$33:$D$776,СВЦЭМ!$A$33:$A$776,$A110,СВЦЭМ!$B$33:$B$776,E$83)+'СЕТ СН'!$G$14+СВЦЭМ!$D$10+'СЕТ СН'!$G$6-'СЕТ СН'!$G$26</f>
        <v>1287.32778168</v>
      </c>
      <c r="F110" s="36">
        <f>SUMIFS(СВЦЭМ!$D$33:$D$776,СВЦЭМ!$A$33:$A$776,$A110,СВЦЭМ!$B$33:$B$776,F$83)+'СЕТ СН'!$G$14+СВЦЭМ!$D$10+'СЕТ СН'!$G$6-'СЕТ СН'!$G$26</f>
        <v>1292.9470329300002</v>
      </c>
      <c r="G110" s="36">
        <f>SUMIFS(СВЦЭМ!$D$33:$D$776,СВЦЭМ!$A$33:$A$776,$A110,СВЦЭМ!$B$33:$B$776,G$83)+'СЕТ СН'!$G$14+СВЦЭМ!$D$10+'СЕТ СН'!$G$6-'СЕТ СН'!$G$26</f>
        <v>1286.6950240900001</v>
      </c>
      <c r="H110" s="36">
        <f>SUMIFS(СВЦЭМ!$D$33:$D$776,СВЦЭМ!$A$33:$A$776,$A110,СВЦЭМ!$B$33:$B$776,H$83)+'СЕТ СН'!$G$14+СВЦЭМ!$D$10+'СЕТ СН'!$G$6-'СЕТ СН'!$G$26</f>
        <v>1270.3385278000001</v>
      </c>
      <c r="I110" s="36">
        <f>SUMIFS(СВЦЭМ!$D$33:$D$776,СВЦЭМ!$A$33:$A$776,$A110,СВЦЭМ!$B$33:$B$776,I$83)+'СЕТ СН'!$G$14+СВЦЭМ!$D$10+'СЕТ СН'!$G$6-'СЕТ СН'!$G$26</f>
        <v>1217.23647319</v>
      </c>
      <c r="J110" s="36">
        <f>SUMIFS(СВЦЭМ!$D$33:$D$776,СВЦЭМ!$A$33:$A$776,$A110,СВЦЭМ!$B$33:$B$776,J$83)+'СЕТ СН'!$G$14+СВЦЭМ!$D$10+'СЕТ СН'!$G$6-'СЕТ СН'!$G$26</f>
        <v>1154.51210842</v>
      </c>
      <c r="K110" s="36">
        <f>SUMIFS(СВЦЭМ!$D$33:$D$776,СВЦЭМ!$A$33:$A$776,$A110,СВЦЭМ!$B$33:$B$776,K$83)+'СЕТ СН'!$G$14+СВЦЭМ!$D$10+'СЕТ СН'!$G$6-'СЕТ СН'!$G$26</f>
        <v>1124.36172244</v>
      </c>
      <c r="L110" s="36">
        <f>SUMIFS(СВЦЭМ!$D$33:$D$776,СВЦЭМ!$A$33:$A$776,$A110,СВЦЭМ!$B$33:$B$776,L$83)+'СЕТ СН'!$G$14+СВЦЭМ!$D$10+'СЕТ СН'!$G$6-'СЕТ СН'!$G$26</f>
        <v>1123.9276182000001</v>
      </c>
      <c r="M110" s="36">
        <f>SUMIFS(СВЦЭМ!$D$33:$D$776,СВЦЭМ!$A$33:$A$776,$A110,СВЦЭМ!$B$33:$B$776,M$83)+'СЕТ СН'!$G$14+СВЦЭМ!$D$10+'СЕТ СН'!$G$6-'СЕТ СН'!$G$26</f>
        <v>1124.4780400700001</v>
      </c>
      <c r="N110" s="36">
        <f>SUMIFS(СВЦЭМ!$D$33:$D$776,СВЦЭМ!$A$33:$A$776,$A110,СВЦЭМ!$B$33:$B$776,N$83)+'СЕТ СН'!$G$14+СВЦЭМ!$D$10+'СЕТ СН'!$G$6-'СЕТ СН'!$G$26</f>
        <v>1133.05937965</v>
      </c>
      <c r="O110" s="36">
        <f>SUMIFS(СВЦЭМ!$D$33:$D$776,СВЦЭМ!$A$33:$A$776,$A110,СВЦЭМ!$B$33:$B$776,O$83)+'СЕТ СН'!$G$14+СВЦЭМ!$D$10+'СЕТ СН'!$G$6-'СЕТ СН'!$G$26</f>
        <v>1181.8714602800001</v>
      </c>
      <c r="P110" s="36">
        <f>SUMIFS(СВЦЭМ!$D$33:$D$776,СВЦЭМ!$A$33:$A$776,$A110,СВЦЭМ!$B$33:$B$776,P$83)+'СЕТ СН'!$G$14+СВЦЭМ!$D$10+'СЕТ СН'!$G$6-'СЕТ СН'!$G$26</f>
        <v>1193.93841346</v>
      </c>
      <c r="Q110" s="36">
        <f>SUMIFS(СВЦЭМ!$D$33:$D$776,СВЦЭМ!$A$33:$A$776,$A110,СВЦЭМ!$B$33:$B$776,Q$83)+'СЕТ СН'!$G$14+СВЦЭМ!$D$10+'СЕТ СН'!$G$6-'СЕТ СН'!$G$26</f>
        <v>1195.1466541500001</v>
      </c>
      <c r="R110" s="36">
        <f>SUMIFS(СВЦЭМ!$D$33:$D$776,СВЦЭМ!$A$33:$A$776,$A110,СВЦЭМ!$B$33:$B$776,R$83)+'СЕТ СН'!$G$14+СВЦЭМ!$D$10+'СЕТ СН'!$G$6-'СЕТ СН'!$G$26</f>
        <v>1158.7372556600001</v>
      </c>
      <c r="S110" s="36">
        <f>SUMIFS(СВЦЭМ!$D$33:$D$776,СВЦЭМ!$A$33:$A$776,$A110,СВЦЭМ!$B$33:$B$776,S$83)+'СЕТ СН'!$G$14+СВЦЭМ!$D$10+'СЕТ СН'!$G$6-'СЕТ СН'!$G$26</f>
        <v>1140.54909828</v>
      </c>
      <c r="T110" s="36">
        <f>SUMIFS(СВЦЭМ!$D$33:$D$776,СВЦЭМ!$A$33:$A$776,$A110,СВЦЭМ!$B$33:$B$776,T$83)+'СЕТ СН'!$G$14+СВЦЭМ!$D$10+'СЕТ СН'!$G$6-'СЕТ СН'!$G$26</f>
        <v>1148.92377513</v>
      </c>
      <c r="U110" s="36">
        <f>SUMIFS(СВЦЭМ!$D$33:$D$776,СВЦЭМ!$A$33:$A$776,$A110,СВЦЭМ!$B$33:$B$776,U$83)+'СЕТ СН'!$G$14+СВЦЭМ!$D$10+'СЕТ СН'!$G$6-'СЕТ СН'!$G$26</f>
        <v>1144.4404336300001</v>
      </c>
      <c r="V110" s="36">
        <f>SUMIFS(СВЦЭМ!$D$33:$D$776,СВЦЭМ!$A$33:$A$776,$A110,СВЦЭМ!$B$33:$B$776,V$83)+'СЕТ СН'!$G$14+СВЦЭМ!$D$10+'СЕТ СН'!$G$6-'СЕТ СН'!$G$26</f>
        <v>1119.34384454</v>
      </c>
      <c r="W110" s="36">
        <f>SUMIFS(СВЦЭМ!$D$33:$D$776,СВЦЭМ!$A$33:$A$776,$A110,СВЦЭМ!$B$33:$B$776,W$83)+'СЕТ СН'!$G$14+СВЦЭМ!$D$10+'СЕТ СН'!$G$6-'СЕТ СН'!$G$26</f>
        <v>1129.4682406500001</v>
      </c>
      <c r="X110" s="36">
        <f>SUMIFS(СВЦЭМ!$D$33:$D$776,СВЦЭМ!$A$33:$A$776,$A110,СВЦЭМ!$B$33:$B$776,X$83)+'СЕТ СН'!$G$14+СВЦЭМ!$D$10+'СЕТ СН'!$G$6-'СЕТ СН'!$G$26</f>
        <v>1147.48659157</v>
      </c>
      <c r="Y110" s="36">
        <f>SUMIFS(СВЦЭМ!$D$33:$D$776,СВЦЭМ!$A$33:$A$776,$A110,СВЦЭМ!$B$33:$B$776,Y$83)+'СЕТ СН'!$G$14+СВЦЭМ!$D$10+'СЕТ СН'!$G$6-'СЕТ СН'!$G$26</f>
        <v>1163.8731540000001</v>
      </c>
    </row>
    <row r="111" spans="1:25" ht="15.75" x14ac:dyDescent="0.2">
      <c r="A111" s="35">
        <f t="shared" si="2"/>
        <v>44193</v>
      </c>
      <c r="B111" s="36">
        <f>SUMIFS(СВЦЭМ!$D$33:$D$776,СВЦЭМ!$A$33:$A$776,$A111,СВЦЭМ!$B$33:$B$776,B$83)+'СЕТ СН'!$G$14+СВЦЭМ!$D$10+'СЕТ СН'!$G$6-'СЕТ СН'!$G$26</f>
        <v>1213.7024877700001</v>
      </c>
      <c r="C111" s="36">
        <f>SUMIFS(СВЦЭМ!$D$33:$D$776,СВЦЭМ!$A$33:$A$776,$A111,СВЦЭМ!$B$33:$B$776,C$83)+'СЕТ СН'!$G$14+СВЦЭМ!$D$10+'СЕТ СН'!$G$6-'СЕТ СН'!$G$26</f>
        <v>1271.3981322200002</v>
      </c>
      <c r="D111" s="36">
        <f>SUMIFS(СВЦЭМ!$D$33:$D$776,СВЦЭМ!$A$33:$A$776,$A111,СВЦЭМ!$B$33:$B$776,D$83)+'СЕТ СН'!$G$14+СВЦЭМ!$D$10+'СЕТ СН'!$G$6-'СЕТ СН'!$G$26</f>
        <v>1294.1817252000001</v>
      </c>
      <c r="E111" s="36">
        <f>SUMIFS(СВЦЭМ!$D$33:$D$776,СВЦЭМ!$A$33:$A$776,$A111,СВЦЭМ!$B$33:$B$776,E$83)+'СЕТ СН'!$G$14+СВЦЭМ!$D$10+'СЕТ СН'!$G$6-'СЕТ СН'!$G$26</f>
        <v>1318.8534831500001</v>
      </c>
      <c r="F111" s="36">
        <f>SUMIFS(СВЦЭМ!$D$33:$D$776,СВЦЭМ!$A$33:$A$776,$A111,СВЦЭМ!$B$33:$B$776,F$83)+'СЕТ СН'!$G$14+СВЦЭМ!$D$10+'СЕТ СН'!$G$6-'СЕТ СН'!$G$26</f>
        <v>1318.7077066000002</v>
      </c>
      <c r="G111" s="36">
        <f>SUMIFS(СВЦЭМ!$D$33:$D$776,СВЦЭМ!$A$33:$A$776,$A111,СВЦЭМ!$B$33:$B$776,G$83)+'СЕТ СН'!$G$14+СВЦЭМ!$D$10+'СЕТ СН'!$G$6-'СЕТ СН'!$G$26</f>
        <v>1299.77455949</v>
      </c>
      <c r="H111" s="36">
        <f>SUMIFS(СВЦЭМ!$D$33:$D$776,СВЦЭМ!$A$33:$A$776,$A111,СВЦЭМ!$B$33:$B$776,H$83)+'СЕТ СН'!$G$14+СВЦЭМ!$D$10+'СЕТ СН'!$G$6-'СЕТ СН'!$G$26</f>
        <v>1254.52408225</v>
      </c>
      <c r="I111" s="36">
        <f>SUMIFS(СВЦЭМ!$D$33:$D$776,СВЦЭМ!$A$33:$A$776,$A111,СВЦЭМ!$B$33:$B$776,I$83)+'СЕТ СН'!$G$14+СВЦЭМ!$D$10+'СЕТ СН'!$G$6-'СЕТ СН'!$G$26</f>
        <v>1191.8022493000001</v>
      </c>
      <c r="J111" s="36">
        <f>SUMIFS(СВЦЭМ!$D$33:$D$776,СВЦЭМ!$A$33:$A$776,$A111,СВЦЭМ!$B$33:$B$776,J$83)+'СЕТ СН'!$G$14+СВЦЭМ!$D$10+'СЕТ СН'!$G$6-'СЕТ СН'!$G$26</f>
        <v>1148.3095041399999</v>
      </c>
      <c r="K111" s="36">
        <f>SUMIFS(СВЦЭМ!$D$33:$D$776,СВЦЭМ!$A$33:$A$776,$A111,СВЦЭМ!$B$33:$B$776,K$83)+'СЕТ СН'!$G$14+СВЦЭМ!$D$10+'СЕТ СН'!$G$6-'СЕТ СН'!$G$26</f>
        <v>1182.3976864400001</v>
      </c>
      <c r="L111" s="36">
        <f>SUMIFS(СВЦЭМ!$D$33:$D$776,СВЦЭМ!$A$33:$A$776,$A111,СВЦЭМ!$B$33:$B$776,L$83)+'СЕТ СН'!$G$14+СВЦЭМ!$D$10+'СЕТ СН'!$G$6-'СЕТ СН'!$G$26</f>
        <v>1187.40702349</v>
      </c>
      <c r="M111" s="36">
        <f>SUMIFS(СВЦЭМ!$D$33:$D$776,СВЦЭМ!$A$33:$A$776,$A111,СВЦЭМ!$B$33:$B$776,M$83)+'СЕТ СН'!$G$14+СВЦЭМ!$D$10+'СЕТ СН'!$G$6-'СЕТ СН'!$G$26</f>
        <v>1181.55548086</v>
      </c>
      <c r="N111" s="36">
        <f>SUMIFS(СВЦЭМ!$D$33:$D$776,СВЦЭМ!$A$33:$A$776,$A111,СВЦЭМ!$B$33:$B$776,N$83)+'СЕТ СН'!$G$14+СВЦЭМ!$D$10+'СЕТ СН'!$G$6-'СЕТ СН'!$G$26</f>
        <v>1177.85131856</v>
      </c>
      <c r="O111" s="36">
        <f>SUMIFS(СВЦЭМ!$D$33:$D$776,СВЦЭМ!$A$33:$A$776,$A111,СВЦЭМ!$B$33:$B$776,O$83)+'СЕТ СН'!$G$14+СВЦЭМ!$D$10+'СЕТ СН'!$G$6-'СЕТ СН'!$G$26</f>
        <v>1186.23213747</v>
      </c>
      <c r="P111" s="36">
        <f>SUMIFS(СВЦЭМ!$D$33:$D$776,СВЦЭМ!$A$33:$A$776,$A111,СВЦЭМ!$B$33:$B$776,P$83)+'СЕТ СН'!$G$14+СВЦЭМ!$D$10+'СЕТ СН'!$G$6-'СЕТ СН'!$G$26</f>
        <v>1209.0908871300001</v>
      </c>
      <c r="Q111" s="36">
        <f>SUMIFS(СВЦЭМ!$D$33:$D$776,СВЦЭМ!$A$33:$A$776,$A111,СВЦЭМ!$B$33:$B$776,Q$83)+'СЕТ СН'!$G$14+СВЦЭМ!$D$10+'СЕТ СН'!$G$6-'СЕТ СН'!$G$26</f>
        <v>1211.32452592</v>
      </c>
      <c r="R111" s="36">
        <f>SUMIFS(СВЦЭМ!$D$33:$D$776,СВЦЭМ!$A$33:$A$776,$A111,СВЦЭМ!$B$33:$B$776,R$83)+'СЕТ СН'!$G$14+СВЦЭМ!$D$10+'СЕТ СН'!$G$6-'СЕТ СН'!$G$26</f>
        <v>1179.3566737000001</v>
      </c>
      <c r="S111" s="36">
        <f>SUMIFS(СВЦЭМ!$D$33:$D$776,СВЦЭМ!$A$33:$A$776,$A111,СВЦЭМ!$B$33:$B$776,S$83)+'СЕТ СН'!$G$14+СВЦЭМ!$D$10+'СЕТ СН'!$G$6-'СЕТ СН'!$G$26</f>
        <v>1183.31988989</v>
      </c>
      <c r="T111" s="36">
        <f>SUMIFS(СВЦЭМ!$D$33:$D$776,СВЦЭМ!$A$33:$A$776,$A111,СВЦЭМ!$B$33:$B$776,T$83)+'СЕТ СН'!$G$14+СВЦЭМ!$D$10+'СЕТ СН'!$G$6-'СЕТ СН'!$G$26</f>
        <v>1155.45065626</v>
      </c>
      <c r="U111" s="36">
        <f>SUMIFS(СВЦЭМ!$D$33:$D$776,СВЦЭМ!$A$33:$A$776,$A111,СВЦЭМ!$B$33:$B$776,U$83)+'СЕТ СН'!$G$14+СВЦЭМ!$D$10+'СЕТ СН'!$G$6-'СЕТ СН'!$G$26</f>
        <v>1114.1522182000001</v>
      </c>
      <c r="V111" s="36">
        <f>SUMIFS(СВЦЭМ!$D$33:$D$776,СВЦЭМ!$A$33:$A$776,$A111,СВЦЭМ!$B$33:$B$776,V$83)+'СЕТ СН'!$G$14+СВЦЭМ!$D$10+'СЕТ СН'!$G$6-'СЕТ СН'!$G$26</f>
        <v>1107.1540366500001</v>
      </c>
      <c r="W111" s="36">
        <f>SUMIFS(СВЦЭМ!$D$33:$D$776,СВЦЭМ!$A$33:$A$776,$A111,СВЦЭМ!$B$33:$B$776,W$83)+'СЕТ СН'!$G$14+СВЦЭМ!$D$10+'СЕТ СН'!$G$6-'СЕТ СН'!$G$26</f>
        <v>1114.45840733</v>
      </c>
      <c r="X111" s="36">
        <f>SUMIFS(СВЦЭМ!$D$33:$D$776,СВЦЭМ!$A$33:$A$776,$A111,СВЦЭМ!$B$33:$B$776,X$83)+'СЕТ СН'!$G$14+СВЦЭМ!$D$10+'СЕТ СН'!$G$6-'СЕТ СН'!$G$26</f>
        <v>1117.41259917</v>
      </c>
      <c r="Y111" s="36">
        <f>SUMIFS(СВЦЭМ!$D$33:$D$776,СВЦЭМ!$A$33:$A$776,$A111,СВЦЭМ!$B$33:$B$776,Y$83)+'СЕТ СН'!$G$14+СВЦЭМ!$D$10+'СЕТ СН'!$G$6-'СЕТ СН'!$G$26</f>
        <v>1142.34573432</v>
      </c>
    </row>
    <row r="112" spans="1:25" ht="15.75" x14ac:dyDescent="0.2">
      <c r="A112" s="35">
        <f t="shared" si="2"/>
        <v>44194</v>
      </c>
      <c r="B112" s="36">
        <f>SUMIFS(СВЦЭМ!$D$33:$D$776,СВЦЭМ!$A$33:$A$776,$A112,СВЦЭМ!$B$33:$B$776,B$83)+'СЕТ СН'!$G$14+СВЦЭМ!$D$10+'СЕТ СН'!$G$6-'СЕТ СН'!$G$26</f>
        <v>1250.2901976000001</v>
      </c>
      <c r="C112" s="36">
        <f>SUMIFS(СВЦЭМ!$D$33:$D$776,СВЦЭМ!$A$33:$A$776,$A112,СВЦЭМ!$B$33:$B$776,C$83)+'СЕТ СН'!$G$14+СВЦЭМ!$D$10+'СЕТ СН'!$G$6-'СЕТ СН'!$G$26</f>
        <v>1310.5973999</v>
      </c>
      <c r="D112" s="36">
        <f>SUMIFS(СВЦЭМ!$D$33:$D$776,СВЦЭМ!$A$33:$A$776,$A112,СВЦЭМ!$B$33:$B$776,D$83)+'СЕТ СН'!$G$14+СВЦЭМ!$D$10+'СЕТ СН'!$G$6-'СЕТ СН'!$G$26</f>
        <v>1323.7072767900002</v>
      </c>
      <c r="E112" s="36">
        <f>SUMIFS(СВЦЭМ!$D$33:$D$776,СВЦЭМ!$A$33:$A$776,$A112,СВЦЭМ!$B$33:$B$776,E$83)+'СЕТ СН'!$G$14+СВЦЭМ!$D$10+'СЕТ СН'!$G$6-'СЕТ СН'!$G$26</f>
        <v>1331.74862654</v>
      </c>
      <c r="F112" s="36">
        <f>SUMIFS(СВЦЭМ!$D$33:$D$776,СВЦЭМ!$A$33:$A$776,$A112,СВЦЭМ!$B$33:$B$776,F$83)+'СЕТ СН'!$G$14+СВЦЭМ!$D$10+'СЕТ СН'!$G$6-'СЕТ СН'!$G$26</f>
        <v>1331.0083518200001</v>
      </c>
      <c r="G112" s="36">
        <f>SUMIFS(СВЦЭМ!$D$33:$D$776,СВЦЭМ!$A$33:$A$776,$A112,СВЦЭМ!$B$33:$B$776,G$83)+'СЕТ СН'!$G$14+СВЦЭМ!$D$10+'СЕТ СН'!$G$6-'СЕТ СН'!$G$26</f>
        <v>1308.25635895</v>
      </c>
      <c r="H112" s="36">
        <f>SUMIFS(СВЦЭМ!$D$33:$D$776,СВЦЭМ!$A$33:$A$776,$A112,СВЦЭМ!$B$33:$B$776,H$83)+'СЕТ СН'!$G$14+СВЦЭМ!$D$10+'СЕТ СН'!$G$6-'СЕТ СН'!$G$26</f>
        <v>1265.8052949100002</v>
      </c>
      <c r="I112" s="36">
        <f>SUMIFS(СВЦЭМ!$D$33:$D$776,СВЦЭМ!$A$33:$A$776,$A112,СВЦЭМ!$B$33:$B$776,I$83)+'СЕТ СН'!$G$14+СВЦЭМ!$D$10+'СЕТ СН'!$G$6-'СЕТ СН'!$G$26</f>
        <v>1198.2889598500001</v>
      </c>
      <c r="J112" s="36">
        <f>SUMIFS(СВЦЭМ!$D$33:$D$776,СВЦЭМ!$A$33:$A$776,$A112,СВЦЭМ!$B$33:$B$776,J$83)+'СЕТ СН'!$G$14+СВЦЭМ!$D$10+'СЕТ СН'!$G$6-'СЕТ СН'!$G$26</f>
        <v>1147.72959844</v>
      </c>
      <c r="K112" s="36">
        <f>SUMIFS(СВЦЭМ!$D$33:$D$776,СВЦЭМ!$A$33:$A$776,$A112,СВЦЭМ!$B$33:$B$776,K$83)+'СЕТ СН'!$G$14+СВЦЭМ!$D$10+'СЕТ СН'!$G$6-'СЕТ СН'!$G$26</f>
        <v>1126.36097946</v>
      </c>
      <c r="L112" s="36">
        <f>SUMIFS(СВЦЭМ!$D$33:$D$776,СВЦЭМ!$A$33:$A$776,$A112,СВЦЭМ!$B$33:$B$776,L$83)+'СЕТ СН'!$G$14+СВЦЭМ!$D$10+'СЕТ СН'!$G$6-'СЕТ СН'!$G$26</f>
        <v>1130.5735298500001</v>
      </c>
      <c r="M112" s="36">
        <f>SUMIFS(СВЦЭМ!$D$33:$D$776,СВЦЭМ!$A$33:$A$776,$A112,СВЦЭМ!$B$33:$B$776,M$83)+'СЕТ СН'!$G$14+СВЦЭМ!$D$10+'СЕТ СН'!$G$6-'СЕТ СН'!$G$26</f>
        <v>1127.6545505300001</v>
      </c>
      <c r="N112" s="36">
        <f>SUMIFS(СВЦЭМ!$D$33:$D$776,СВЦЭМ!$A$33:$A$776,$A112,СВЦЭМ!$B$33:$B$776,N$83)+'СЕТ СН'!$G$14+СВЦЭМ!$D$10+'СЕТ СН'!$G$6-'СЕТ СН'!$G$26</f>
        <v>1144.97377785</v>
      </c>
      <c r="O112" s="36">
        <f>SUMIFS(СВЦЭМ!$D$33:$D$776,СВЦЭМ!$A$33:$A$776,$A112,СВЦЭМ!$B$33:$B$776,O$83)+'СЕТ СН'!$G$14+СВЦЭМ!$D$10+'СЕТ СН'!$G$6-'СЕТ СН'!$G$26</f>
        <v>1207.4004849299999</v>
      </c>
      <c r="P112" s="36">
        <f>SUMIFS(СВЦЭМ!$D$33:$D$776,СВЦЭМ!$A$33:$A$776,$A112,СВЦЭМ!$B$33:$B$776,P$83)+'СЕТ СН'!$G$14+СВЦЭМ!$D$10+'СЕТ СН'!$G$6-'СЕТ СН'!$G$26</f>
        <v>1235.18636793</v>
      </c>
      <c r="Q112" s="36">
        <f>SUMIFS(СВЦЭМ!$D$33:$D$776,СВЦЭМ!$A$33:$A$776,$A112,СВЦЭМ!$B$33:$B$776,Q$83)+'СЕТ СН'!$G$14+СВЦЭМ!$D$10+'СЕТ СН'!$G$6-'СЕТ СН'!$G$26</f>
        <v>1236.4402536100001</v>
      </c>
      <c r="R112" s="36">
        <f>SUMIFS(СВЦЭМ!$D$33:$D$776,СВЦЭМ!$A$33:$A$776,$A112,СВЦЭМ!$B$33:$B$776,R$83)+'СЕТ СН'!$G$14+СВЦЭМ!$D$10+'СЕТ СН'!$G$6-'СЕТ СН'!$G$26</f>
        <v>1172.30656729</v>
      </c>
      <c r="S112" s="36">
        <f>SUMIFS(СВЦЭМ!$D$33:$D$776,СВЦЭМ!$A$33:$A$776,$A112,СВЦЭМ!$B$33:$B$776,S$83)+'СЕТ СН'!$G$14+СВЦЭМ!$D$10+'СЕТ СН'!$G$6-'СЕТ СН'!$G$26</f>
        <v>1142.4017612600001</v>
      </c>
      <c r="T112" s="36">
        <f>SUMIFS(СВЦЭМ!$D$33:$D$776,СВЦЭМ!$A$33:$A$776,$A112,СВЦЭМ!$B$33:$B$776,T$83)+'СЕТ СН'!$G$14+СВЦЭМ!$D$10+'СЕТ СН'!$G$6-'СЕТ СН'!$G$26</f>
        <v>1142.95942122</v>
      </c>
      <c r="U112" s="36">
        <f>SUMIFS(СВЦЭМ!$D$33:$D$776,СВЦЭМ!$A$33:$A$776,$A112,СВЦЭМ!$B$33:$B$776,U$83)+'СЕТ СН'!$G$14+СВЦЭМ!$D$10+'СЕТ СН'!$G$6-'СЕТ СН'!$G$26</f>
        <v>1137.93710087</v>
      </c>
      <c r="V112" s="36">
        <f>SUMIFS(СВЦЭМ!$D$33:$D$776,СВЦЭМ!$A$33:$A$776,$A112,СВЦЭМ!$B$33:$B$776,V$83)+'СЕТ СН'!$G$14+СВЦЭМ!$D$10+'СЕТ СН'!$G$6-'СЕТ СН'!$G$26</f>
        <v>1140.3970686499999</v>
      </c>
      <c r="W112" s="36">
        <f>SUMIFS(СВЦЭМ!$D$33:$D$776,СВЦЭМ!$A$33:$A$776,$A112,СВЦЭМ!$B$33:$B$776,W$83)+'СЕТ СН'!$G$14+СВЦЭМ!$D$10+'СЕТ СН'!$G$6-'СЕТ СН'!$G$26</f>
        <v>1151.40175307</v>
      </c>
      <c r="X112" s="36">
        <f>SUMIFS(СВЦЭМ!$D$33:$D$776,СВЦЭМ!$A$33:$A$776,$A112,СВЦЭМ!$B$33:$B$776,X$83)+'СЕТ СН'!$G$14+СВЦЭМ!$D$10+'СЕТ СН'!$G$6-'СЕТ СН'!$G$26</f>
        <v>1160.8051419200001</v>
      </c>
      <c r="Y112" s="36">
        <f>SUMIFS(СВЦЭМ!$D$33:$D$776,СВЦЭМ!$A$33:$A$776,$A112,СВЦЭМ!$B$33:$B$776,Y$83)+'СЕТ СН'!$G$14+СВЦЭМ!$D$10+'СЕТ СН'!$G$6-'СЕТ СН'!$G$26</f>
        <v>1181.01327485</v>
      </c>
    </row>
    <row r="113" spans="1:27" ht="15.75" x14ac:dyDescent="0.2">
      <c r="A113" s="35">
        <f t="shared" si="2"/>
        <v>44195</v>
      </c>
      <c r="B113" s="36">
        <f>SUMIFS(СВЦЭМ!$D$33:$D$776,СВЦЭМ!$A$33:$A$776,$A113,СВЦЭМ!$B$33:$B$776,B$83)+'СЕТ СН'!$G$14+СВЦЭМ!$D$10+'СЕТ СН'!$G$6-'СЕТ СН'!$G$26</f>
        <v>1258.0208251700001</v>
      </c>
      <c r="C113" s="36">
        <f>SUMIFS(СВЦЭМ!$D$33:$D$776,СВЦЭМ!$A$33:$A$776,$A113,СВЦЭМ!$B$33:$B$776,C$83)+'СЕТ СН'!$G$14+СВЦЭМ!$D$10+'СЕТ СН'!$G$6-'СЕТ СН'!$G$26</f>
        <v>1315.2184005900001</v>
      </c>
      <c r="D113" s="36">
        <f>SUMIFS(СВЦЭМ!$D$33:$D$776,СВЦЭМ!$A$33:$A$776,$A113,СВЦЭМ!$B$33:$B$776,D$83)+'СЕТ СН'!$G$14+СВЦЭМ!$D$10+'СЕТ СН'!$G$6-'СЕТ СН'!$G$26</f>
        <v>1331.45913438</v>
      </c>
      <c r="E113" s="36">
        <f>SUMIFS(СВЦЭМ!$D$33:$D$776,СВЦЭМ!$A$33:$A$776,$A113,СВЦЭМ!$B$33:$B$776,E$83)+'СЕТ СН'!$G$14+СВЦЭМ!$D$10+'СЕТ СН'!$G$6-'СЕТ СН'!$G$26</f>
        <v>1339.7090167600002</v>
      </c>
      <c r="F113" s="36">
        <f>SUMIFS(СВЦЭМ!$D$33:$D$776,СВЦЭМ!$A$33:$A$776,$A113,СВЦЭМ!$B$33:$B$776,F$83)+'СЕТ СН'!$G$14+СВЦЭМ!$D$10+'СЕТ СН'!$G$6-'СЕТ СН'!$G$26</f>
        <v>1339.28909473</v>
      </c>
      <c r="G113" s="36">
        <f>SUMIFS(СВЦЭМ!$D$33:$D$776,СВЦЭМ!$A$33:$A$776,$A113,СВЦЭМ!$B$33:$B$776,G$83)+'СЕТ СН'!$G$14+СВЦЭМ!$D$10+'СЕТ СН'!$G$6-'СЕТ СН'!$G$26</f>
        <v>1318.9322762000002</v>
      </c>
      <c r="H113" s="36">
        <f>SUMIFS(СВЦЭМ!$D$33:$D$776,СВЦЭМ!$A$33:$A$776,$A113,СВЦЭМ!$B$33:$B$776,H$83)+'СЕТ СН'!$G$14+СВЦЭМ!$D$10+'СЕТ СН'!$G$6-'СЕТ СН'!$G$26</f>
        <v>1283.05192343</v>
      </c>
      <c r="I113" s="36">
        <f>SUMIFS(СВЦЭМ!$D$33:$D$776,СВЦЭМ!$A$33:$A$776,$A113,СВЦЭМ!$B$33:$B$776,I$83)+'СЕТ СН'!$G$14+СВЦЭМ!$D$10+'СЕТ СН'!$G$6-'СЕТ СН'!$G$26</f>
        <v>1226.20493885</v>
      </c>
      <c r="J113" s="36">
        <f>SUMIFS(СВЦЭМ!$D$33:$D$776,СВЦЭМ!$A$33:$A$776,$A113,СВЦЭМ!$B$33:$B$776,J$83)+'СЕТ СН'!$G$14+СВЦЭМ!$D$10+'СЕТ СН'!$G$6-'СЕТ СН'!$G$26</f>
        <v>1173.4911026899999</v>
      </c>
      <c r="K113" s="36">
        <f>SUMIFS(СВЦЭМ!$D$33:$D$776,СВЦЭМ!$A$33:$A$776,$A113,СВЦЭМ!$B$33:$B$776,K$83)+'СЕТ СН'!$G$14+СВЦЭМ!$D$10+'СЕТ СН'!$G$6-'СЕТ СН'!$G$26</f>
        <v>1147.8082979800001</v>
      </c>
      <c r="L113" s="36">
        <f>SUMIFS(СВЦЭМ!$D$33:$D$776,СВЦЭМ!$A$33:$A$776,$A113,СВЦЭМ!$B$33:$B$776,L$83)+'СЕТ СН'!$G$14+СВЦЭМ!$D$10+'СЕТ СН'!$G$6-'СЕТ СН'!$G$26</f>
        <v>1149.9585694100001</v>
      </c>
      <c r="M113" s="36">
        <f>SUMIFS(СВЦЭМ!$D$33:$D$776,СВЦЭМ!$A$33:$A$776,$A113,СВЦЭМ!$B$33:$B$776,M$83)+'СЕТ СН'!$G$14+СВЦЭМ!$D$10+'СЕТ СН'!$G$6-'СЕТ СН'!$G$26</f>
        <v>1152.7657610799999</v>
      </c>
      <c r="N113" s="36">
        <f>SUMIFS(СВЦЭМ!$D$33:$D$776,СВЦЭМ!$A$33:$A$776,$A113,СВЦЭМ!$B$33:$B$776,N$83)+'СЕТ СН'!$G$14+СВЦЭМ!$D$10+'СЕТ СН'!$G$6-'СЕТ СН'!$G$26</f>
        <v>1158.3861488100001</v>
      </c>
      <c r="O113" s="36">
        <f>SUMIFS(СВЦЭМ!$D$33:$D$776,СВЦЭМ!$A$33:$A$776,$A113,СВЦЭМ!$B$33:$B$776,O$83)+'СЕТ СН'!$G$14+СВЦЭМ!$D$10+'СЕТ СН'!$G$6-'СЕТ СН'!$G$26</f>
        <v>1199.2999548400001</v>
      </c>
      <c r="P113" s="36">
        <f>SUMIFS(СВЦЭМ!$D$33:$D$776,СВЦЭМ!$A$33:$A$776,$A113,СВЦЭМ!$B$33:$B$776,P$83)+'СЕТ СН'!$G$14+СВЦЭМ!$D$10+'СЕТ СН'!$G$6-'СЕТ СН'!$G$26</f>
        <v>1214.9223672000001</v>
      </c>
      <c r="Q113" s="36">
        <f>SUMIFS(СВЦЭМ!$D$33:$D$776,СВЦЭМ!$A$33:$A$776,$A113,СВЦЭМ!$B$33:$B$776,Q$83)+'СЕТ СН'!$G$14+СВЦЭМ!$D$10+'СЕТ СН'!$G$6-'СЕТ СН'!$G$26</f>
        <v>1214.81459518</v>
      </c>
      <c r="R113" s="36">
        <f>SUMIFS(СВЦЭМ!$D$33:$D$776,СВЦЭМ!$A$33:$A$776,$A113,СВЦЭМ!$B$33:$B$776,R$83)+'СЕТ СН'!$G$14+СВЦЭМ!$D$10+'СЕТ СН'!$G$6-'СЕТ СН'!$G$26</f>
        <v>1177.72785318</v>
      </c>
      <c r="S113" s="36">
        <f>SUMIFS(СВЦЭМ!$D$33:$D$776,СВЦЭМ!$A$33:$A$776,$A113,СВЦЭМ!$B$33:$B$776,S$83)+'СЕТ СН'!$G$14+СВЦЭМ!$D$10+'СЕТ СН'!$G$6-'СЕТ СН'!$G$26</f>
        <v>1156.7254643900001</v>
      </c>
      <c r="T113" s="36">
        <f>SUMIFS(СВЦЭМ!$D$33:$D$776,СВЦЭМ!$A$33:$A$776,$A113,СВЦЭМ!$B$33:$B$776,T$83)+'СЕТ СН'!$G$14+СВЦЭМ!$D$10+'СЕТ СН'!$G$6-'СЕТ СН'!$G$26</f>
        <v>1155.12301239</v>
      </c>
      <c r="U113" s="36">
        <f>SUMIFS(СВЦЭМ!$D$33:$D$776,СВЦЭМ!$A$33:$A$776,$A113,СВЦЭМ!$B$33:$B$776,U$83)+'СЕТ СН'!$G$14+СВЦЭМ!$D$10+'СЕТ СН'!$G$6-'СЕТ СН'!$G$26</f>
        <v>1147.5667820799999</v>
      </c>
      <c r="V113" s="36">
        <f>SUMIFS(СВЦЭМ!$D$33:$D$776,СВЦЭМ!$A$33:$A$776,$A113,СВЦЭМ!$B$33:$B$776,V$83)+'СЕТ СН'!$G$14+СВЦЭМ!$D$10+'СЕТ СН'!$G$6-'СЕТ СН'!$G$26</f>
        <v>1152.87561033</v>
      </c>
      <c r="W113" s="36">
        <f>SUMIFS(СВЦЭМ!$D$33:$D$776,СВЦЭМ!$A$33:$A$776,$A113,СВЦЭМ!$B$33:$B$776,W$83)+'СЕТ СН'!$G$14+СВЦЭМ!$D$10+'СЕТ СН'!$G$6-'СЕТ СН'!$G$26</f>
        <v>1167.40730459</v>
      </c>
      <c r="X113" s="36">
        <f>SUMIFS(СВЦЭМ!$D$33:$D$776,СВЦЭМ!$A$33:$A$776,$A113,СВЦЭМ!$B$33:$B$776,X$83)+'СЕТ СН'!$G$14+СВЦЭМ!$D$10+'СЕТ СН'!$G$6-'СЕТ СН'!$G$26</f>
        <v>1182.7888896900001</v>
      </c>
      <c r="Y113" s="36">
        <f>SUMIFS(СВЦЭМ!$D$33:$D$776,СВЦЭМ!$A$33:$A$776,$A113,СВЦЭМ!$B$33:$B$776,Y$83)+'СЕТ СН'!$G$14+СВЦЭМ!$D$10+'СЕТ СН'!$G$6-'СЕТ СН'!$G$26</f>
        <v>1192.3116284800001</v>
      </c>
    </row>
    <row r="114" spans="1:27" ht="15.75" x14ac:dyDescent="0.2">
      <c r="A114" s="35">
        <f t="shared" si="2"/>
        <v>44196</v>
      </c>
      <c r="B114" s="36">
        <f>SUMIFS(СВЦЭМ!$D$33:$D$776,СВЦЭМ!$A$33:$A$776,$A114,СВЦЭМ!$B$33:$B$776,B$83)+'СЕТ СН'!$G$14+СВЦЭМ!$D$10+'СЕТ СН'!$G$6-'СЕТ СН'!$G$26</f>
        <v>1243.6018374</v>
      </c>
      <c r="C114" s="36">
        <f>SUMIFS(СВЦЭМ!$D$33:$D$776,СВЦЭМ!$A$33:$A$776,$A114,СВЦЭМ!$B$33:$B$776,C$83)+'СЕТ СН'!$G$14+СВЦЭМ!$D$10+'СЕТ СН'!$G$6-'СЕТ СН'!$G$26</f>
        <v>1294.3908224600002</v>
      </c>
      <c r="D114" s="36">
        <f>SUMIFS(СВЦЭМ!$D$33:$D$776,СВЦЭМ!$A$33:$A$776,$A114,СВЦЭМ!$B$33:$B$776,D$83)+'СЕТ СН'!$G$14+СВЦЭМ!$D$10+'СЕТ СН'!$G$6-'СЕТ СН'!$G$26</f>
        <v>1310.87676321</v>
      </c>
      <c r="E114" s="36">
        <f>SUMIFS(СВЦЭМ!$D$33:$D$776,СВЦЭМ!$A$33:$A$776,$A114,СВЦЭМ!$B$33:$B$776,E$83)+'СЕТ СН'!$G$14+СВЦЭМ!$D$10+'СЕТ СН'!$G$6-'СЕТ СН'!$G$26</f>
        <v>1328.9045267700001</v>
      </c>
      <c r="F114" s="36">
        <f>SUMIFS(СВЦЭМ!$D$33:$D$776,СВЦЭМ!$A$33:$A$776,$A114,СВЦЭМ!$B$33:$B$776,F$83)+'СЕТ СН'!$G$14+СВЦЭМ!$D$10+'СЕТ СН'!$G$6-'СЕТ СН'!$G$26</f>
        <v>1328.8041434200002</v>
      </c>
      <c r="G114" s="36">
        <f>SUMIFS(СВЦЭМ!$D$33:$D$776,СВЦЭМ!$A$33:$A$776,$A114,СВЦЭМ!$B$33:$B$776,G$83)+'СЕТ СН'!$G$14+СВЦЭМ!$D$10+'СЕТ СН'!$G$6-'СЕТ СН'!$G$26</f>
        <v>1307.0969847000001</v>
      </c>
      <c r="H114" s="36">
        <f>SUMIFS(СВЦЭМ!$D$33:$D$776,СВЦЭМ!$A$33:$A$776,$A114,СВЦЭМ!$B$33:$B$776,H$83)+'СЕТ СН'!$G$14+СВЦЭМ!$D$10+'СЕТ СН'!$G$6-'СЕТ СН'!$G$26</f>
        <v>1281.4696506700002</v>
      </c>
      <c r="I114" s="36">
        <f>SUMIFS(СВЦЭМ!$D$33:$D$776,СВЦЭМ!$A$33:$A$776,$A114,СВЦЭМ!$B$33:$B$776,I$83)+'СЕТ СН'!$G$14+СВЦЭМ!$D$10+'СЕТ СН'!$G$6-'СЕТ СН'!$G$26</f>
        <v>1229.14639637</v>
      </c>
      <c r="J114" s="36">
        <f>SUMIFS(СВЦЭМ!$D$33:$D$776,СВЦЭМ!$A$33:$A$776,$A114,СВЦЭМ!$B$33:$B$776,J$83)+'СЕТ СН'!$G$14+СВЦЭМ!$D$10+'СЕТ СН'!$G$6-'СЕТ СН'!$G$26</f>
        <v>1191.0505109800001</v>
      </c>
      <c r="K114" s="36">
        <f>SUMIFS(СВЦЭМ!$D$33:$D$776,СВЦЭМ!$A$33:$A$776,$A114,СВЦЭМ!$B$33:$B$776,K$83)+'СЕТ СН'!$G$14+СВЦЭМ!$D$10+'СЕТ СН'!$G$6-'СЕТ СН'!$G$26</f>
        <v>1172.4267181</v>
      </c>
      <c r="L114" s="36">
        <f>SUMIFS(СВЦЭМ!$D$33:$D$776,СВЦЭМ!$A$33:$A$776,$A114,СВЦЭМ!$B$33:$B$776,L$83)+'СЕТ СН'!$G$14+СВЦЭМ!$D$10+'СЕТ СН'!$G$6-'СЕТ СН'!$G$26</f>
        <v>1157.39506211</v>
      </c>
      <c r="M114" s="36">
        <f>SUMIFS(СВЦЭМ!$D$33:$D$776,СВЦЭМ!$A$33:$A$776,$A114,СВЦЭМ!$B$33:$B$776,M$83)+'СЕТ СН'!$G$14+СВЦЭМ!$D$10+'СЕТ СН'!$G$6-'СЕТ СН'!$G$26</f>
        <v>1160.4209616600001</v>
      </c>
      <c r="N114" s="36">
        <f>SUMIFS(СВЦЭМ!$D$33:$D$776,СВЦЭМ!$A$33:$A$776,$A114,СВЦЭМ!$B$33:$B$776,N$83)+'СЕТ СН'!$G$14+СВЦЭМ!$D$10+'СЕТ СН'!$G$6-'СЕТ СН'!$G$26</f>
        <v>1163.3848245300001</v>
      </c>
      <c r="O114" s="36">
        <f>SUMIFS(СВЦЭМ!$D$33:$D$776,СВЦЭМ!$A$33:$A$776,$A114,СВЦЭМ!$B$33:$B$776,O$83)+'СЕТ СН'!$G$14+СВЦЭМ!$D$10+'СЕТ СН'!$G$6-'СЕТ СН'!$G$26</f>
        <v>1211.13221798</v>
      </c>
      <c r="P114" s="36">
        <f>SUMIFS(СВЦЭМ!$D$33:$D$776,СВЦЭМ!$A$33:$A$776,$A114,СВЦЭМ!$B$33:$B$776,P$83)+'СЕТ СН'!$G$14+СВЦЭМ!$D$10+'СЕТ СН'!$G$6-'СЕТ СН'!$G$26</f>
        <v>1223.6549015000001</v>
      </c>
      <c r="Q114" s="36">
        <f>SUMIFS(СВЦЭМ!$D$33:$D$776,СВЦЭМ!$A$33:$A$776,$A114,СВЦЭМ!$B$33:$B$776,Q$83)+'СЕТ СН'!$G$14+СВЦЭМ!$D$10+'СЕТ СН'!$G$6-'СЕТ СН'!$G$26</f>
        <v>1230.20379538</v>
      </c>
      <c r="R114" s="36">
        <f>SUMIFS(СВЦЭМ!$D$33:$D$776,СВЦЭМ!$A$33:$A$776,$A114,СВЦЭМ!$B$33:$B$776,R$83)+'СЕТ СН'!$G$14+СВЦЭМ!$D$10+'СЕТ СН'!$G$6-'СЕТ СН'!$G$26</f>
        <v>1195.34086624</v>
      </c>
      <c r="S114" s="36">
        <f>SUMIFS(СВЦЭМ!$D$33:$D$776,СВЦЭМ!$A$33:$A$776,$A114,СВЦЭМ!$B$33:$B$776,S$83)+'СЕТ СН'!$G$14+СВЦЭМ!$D$10+'СЕТ СН'!$G$6-'СЕТ СН'!$G$26</f>
        <v>1156.4052628500001</v>
      </c>
      <c r="T114" s="36">
        <f>SUMIFS(СВЦЭМ!$D$33:$D$776,СВЦЭМ!$A$33:$A$776,$A114,СВЦЭМ!$B$33:$B$776,T$83)+'СЕТ СН'!$G$14+СВЦЭМ!$D$10+'СЕТ СН'!$G$6-'СЕТ СН'!$G$26</f>
        <v>1132.1111555800001</v>
      </c>
      <c r="U114" s="36">
        <f>SUMIFS(СВЦЭМ!$D$33:$D$776,СВЦЭМ!$A$33:$A$776,$A114,СВЦЭМ!$B$33:$B$776,U$83)+'СЕТ СН'!$G$14+СВЦЭМ!$D$10+'СЕТ СН'!$G$6-'СЕТ СН'!$G$26</f>
        <v>1131.9898516400001</v>
      </c>
      <c r="V114" s="36">
        <f>SUMIFS(СВЦЭМ!$D$33:$D$776,СВЦЭМ!$A$33:$A$776,$A114,СВЦЭМ!$B$33:$B$776,V$83)+'СЕТ СН'!$G$14+СВЦЭМ!$D$10+'СЕТ СН'!$G$6-'СЕТ СН'!$G$26</f>
        <v>1137.00147335</v>
      </c>
      <c r="W114" s="36">
        <f>SUMIFS(СВЦЭМ!$D$33:$D$776,СВЦЭМ!$A$33:$A$776,$A114,СВЦЭМ!$B$33:$B$776,W$83)+'СЕТ СН'!$G$14+СВЦЭМ!$D$10+'СЕТ СН'!$G$6-'СЕТ СН'!$G$26</f>
        <v>1151.7970206500001</v>
      </c>
      <c r="X114" s="36">
        <f>SUMIFS(СВЦЭМ!$D$33:$D$776,СВЦЭМ!$A$33:$A$776,$A114,СВЦЭМ!$B$33:$B$776,X$83)+'СЕТ СН'!$G$14+СВЦЭМ!$D$10+'СЕТ СН'!$G$6-'СЕТ СН'!$G$26</f>
        <v>1147.53788816</v>
      </c>
      <c r="Y114" s="36">
        <f>SUMIFS(СВЦЭМ!$D$33:$D$776,СВЦЭМ!$A$33:$A$776,$A114,СВЦЭМ!$B$33:$B$776,Y$83)+'СЕТ СН'!$G$14+СВЦЭМ!$D$10+'СЕТ СН'!$G$6-'СЕТ СН'!$G$26</f>
        <v>1162.62082343</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01.12.2020</v>
      </c>
      <c r="B120" s="36">
        <f>SUMIFS(СВЦЭМ!$D$33:$D$776,СВЦЭМ!$A$33:$A$776,$A120,СВЦЭМ!$B$33:$B$776,B$119)+'СЕТ СН'!$H$14+СВЦЭМ!$D$10+'СЕТ СН'!$H$6-'СЕТ СН'!$H$26</f>
        <v>1217.4737031500001</v>
      </c>
      <c r="C120" s="36">
        <f>SUMIFS(СВЦЭМ!$D$33:$D$776,СВЦЭМ!$A$33:$A$776,$A120,СВЦЭМ!$B$33:$B$776,C$119)+'СЕТ СН'!$H$14+СВЦЭМ!$D$10+'СЕТ СН'!$H$6-'СЕТ СН'!$H$26</f>
        <v>1285.76281681</v>
      </c>
      <c r="D120" s="36">
        <f>SUMIFS(СВЦЭМ!$D$33:$D$776,СВЦЭМ!$A$33:$A$776,$A120,СВЦЭМ!$B$33:$B$776,D$119)+'СЕТ СН'!$H$14+СВЦЭМ!$D$10+'СЕТ СН'!$H$6-'СЕТ СН'!$H$26</f>
        <v>1290.75397746</v>
      </c>
      <c r="E120" s="36">
        <f>SUMIFS(СВЦЭМ!$D$33:$D$776,СВЦЭМ!$A$33:$A$776,$A120,СВЦЭМ!$B$33:$B$776,E$119)+'СЕТ СН'!$H$14+СВЦЭМ!$D$10+'СЕТ СН'!$H$6-'СЕТ СН'!$H$26</f>
        <v>1296.6252324900001</v>
      </c>
      <c r="F120" s="36">
        <f>SUMIFS(СВЦЭМ!$D$33:$D$776,СВЦЭМ!$A$33:$A$776,$A120,СВЦЭМ!$B$33:$B$776,F$119)+'СЕТ СН'!$H$14+СВЦЭМ!$D$10+'СЕТ СН'!$H$6-'СЕТ СН'!$H$26</f>
        <v>1284.9983639300001</v>
      </c>
      <c r="G120" s="36">
        <f>SUMIFS(СВЦЭМ!$D$33:$D$776,СВЦЭМ!$A$33:$A$776,$A120,СВЦЭМ!$B$33:$B$776,G$119)+'СЕТ СН'!$H$14+СВЦЭМ!$D$10+'СЕТ СН'!$H$6-'СЕТ СН'!$H$26</f>
        <v>1271.7339768000002</v>
      </c>
      <c r="H120" s="36">
        <f>SUMIFS(СВЦЭМ!$D$33:$D$776,СВЦЭМ!$A$33:$A$776,$A120,СВЦЭМ!$B$33:$B$776,H$119)+'СЕТ СН'!$H$14+СВЦЭМ!$D$10+'СЕТ СН'!$H$6-'СЕТ СН'!$H$26</f>
        <v>1240.15914307</v>
      </c>
      <c r="I120" s="36">
        <f>SUMIFS(СВЦЭМ!$D$33:$D$776,СВЦЭМ!$A$33:$A$776,$A120,СВЦЭМ!$B$33:$B$776,I$119)+'СЕТ СН'!$H$14+СВЦЭМ!$D$10+'СЕТ СН'!$H$6-'СЕТ СН'!$H$26</f>
        <v>1178.6659010800001</v>
      </c>
      <c r="J120" s="36">
        <f>SUMIFS(СВЦЭМ!$D$33:$D$776,СВЦЭМ!$A$33:$A$776,$A120,СВЦЭМ!$B$33:$B$776,J$119)+'СЕТ СН'!$H$14+СВЦЭМ!$D$10+'СЕТ СН'!$H$6-'СЕТ СН'!$H$26</f>
        <v>1136.4963842500001</v>
      </c>
      <c r="K120" s="36">
        <f>SUMIFS(СВЦЭМ!$D$33:$D$776,СВЦЭМ!$A$33:$A$776,$A120,СВЦЭМ!$B$33:$B$776,K$119)+'СЕТ СН'!$H$14+СВЦЭМ!$D$10+'СЕТ СН'!$H$6-'СЕТ СН'!$H$26</f>
        <v>1104.08844449</v>
      </c>
      <c r="L120" s="36">
        <f>SUMIFS(СВЦЭМ!$D$33:$D$776,СВЦЭМ!$A$33:$A$776,$A120,СВЦЭМ!$B$33:$B$776,L$119)+'СЕТ СН'!$H$14+СВЦЭМ!$D$10+'СЕТ СН'!$H$6-'СЕТ СН'!$H$26</f>
        <v>1119.4940939000001</v>
      </c>
      <c r="M120" s="36">
        <f>SUMIFS(СВЦЭМ!$D$33:$D$776,СВЦЭМ!$A$33:$A$776,$A120,СВЦЭМ!$B$33:$B$776,M$119)+'СЕТ СН'!$H$14+СВЦЭМ!$D$10+'СЕТ СН'!$H$6-'СЕТ СН'!$H$26</f>
        <v>1141.90784803</v>
      </c>
      <c r="N120" s="36">
        <f>SUMIFS(СВЦЭМ!$D$33:$D$776,СВЦЭМ!$A$33:$A$776,$A120,СВЦЭМ!$B$33:$B$776,N$119)+'СЕТ СН'!$H$14+СВЦЭМ!$D$10+'СЕТ СН'!$H$6-'СЕТ СН'!$H$26</f>
        <v>1148.87299904</v>
      </c>
      <c r="O120" s="36">
        <f>SUMIFS(СВЦЭМ!$D$33:$D$776,СВЦЭМ!$A$33:$A$776,$A120,СВЦЭМ!$B$33:$B$776,O$119)+'СЕТ СН'!$H$14+СВЦЭМ!$D$10+'СЕТ СН'!$H$6-'СЕТ СН'!$H$26</f>
        <v>1193.27840307</v>
      </c>
      <c r="P120" s="36">
        <f>SUMIFS(СВЦЭМ!$D$33:$D$776,СВЦЭМ!$A$33:$A$776,$A120,СВЦЭМ!$B$33:$B$776,P$119)+'СЕТ СН'!$H$14+СВЦЭМ!$D$10+'СЕТ СН'!$H$6-'СЕТ СН'!$H$26</f>
        <v>1206.9484415900001</v>
      </c>
      <c r="Q120" s="36">
        <f>SUMIFS(СВЦЭМ!$D$33:$D$776,СВЦЭМ!$A$33:$A$776,$A120,СВЦЭМ!$B$33:$B$776,Q$119)+'СЕТ СН'!$H$14+СВЦЭМ!$D$10+'СЕТ СН'!$H$6-'СЕТ СН'!$H$26</f>
        <v>1204.22709177</v>
      </c>
      <c r="R120" s="36">
        <f>SUMIFS(СВЦЭМ!$D$33:$D$776,СВЦЭМ!$A$33:$A$776,$A120,СВЦЭМ!$B$33:$B$776,R$119)+'СЕТ СН'!$H$14+СВЦЭМ!$D$10+'СЕТ СН'!$H$6-'СЕТ СН'!$H$26</f>
        <v>1169.4398815100001</v>
      </c>
      <c r="S120" s="36">
        <f>SUMIFS(СВЦЭМ!$D$33:$D$776,СВЦЭМ!$A$33:$A$776,$A120,СВЦЭМ!$B$33:$B$776,S$119)+'СЕТ СН'!$H$14+СВЦЭМ!$D$10+'СЕТ СН'!$H$6-'СЕТ СН'!$H$26</f>
        <v>1128.84615953</v>
      </c>
      <c r="T120" s="36">
        <f>SUMIFS(СВЦЭМ!$D$33:$D$776,СВЦЭМ!$A$33:$A$776,$A120,СВЦЭМ!$B$33:$B$776,T$119)+'СЕТ СН'!$H$14+СВЦЭМ!$D$10+'СЕТ СН'!$H$6-'СЕТ СН'!$H$26</f>
        <v>1113.910155</v>
      </c>
      <c r="U120" s="36">
        <f>SUMIFS(СВЦЭМ!$D$33:$D$776,СВЦЭМ!$A$33:$A$776,$A120,СВЦЭМ!$B$33:$B$776,U$119)+'СЕТ СН'!$H$14+СВЦЭМ!$D$10+'СЕТ СН'!$H$6-'СЕТ СН'!$H$26</f>
        <v>1115.8937886900001</v>
      </c>
      <c r="V120" s="36">
        <f>SUMIFS(СВЦЭМ!$D$33:$D$776,СВЦЭМ!$A$33:$A$776,$A120,СВЦЭМ!$B$33:$B$776,V$119)+'СЕТ СН'!$H$14+СВЦЭМ!$D$10+'СЕТ СН'!$H$6-'СЕТ СН'!$H$26</f>
        <v>1136.6551198300001</v>
      </c>
      <c r="W120" s="36">
        <f>SUMIFS(СВЦЭМ!$D$33:$D$776,СВЦЭМ!$A$33:$A$776,$A120,СВЦЭМ!$B$33:$B$776,W$119)+'СЕТ СН'!$H$14+СВЦЭМ!$D$10+'СЕТ СН'!$H$6-'СЕТ СН'!$H$26</f>
        <v>1150.9968647400001</v>
      </c>
      <c r="X120" s="36">
        <f>SUMIFS(СВЦЭМ!$D$33:$D$776,СВЦЭМ!$A$33:$A$776,$A120,СВЦЭМ!$B$33:$B$776,X$119)+'СЕТ СН'!$H$14+СВЦЭМ!$D$10+'СЕТ СН'!$H$6-'СЕТ СН'!$H$26</f>
        <v>1158.76989224</v>
      </c>
      <c r="Y120" s="36">
        <f>SUMIFS(СВЦЭМ!$D$33:$D$776,СВЦЭМ!$A$33:$A$776,$A120,СВЦЭМ!$B$33:$B$776,Y$119)+'СЕТ СН'!$H$14+СВЦЭМ!$D$10+'СЕТ СН'!$H$6-'СЕТ СН'!$H$26</f>
        <v>1184.2521299</v>
      </c>
      <c r="AA120" s="45"/>
    </row>
    <row r="121" spans="1:27" ht="15.75" x14ac:dyDescent="0.2">
      <c r="A121" s="35">
        <f>A120+1</f>
        <v>44167</v>
      </c>
      <c r="B121" s="36">
        <f>SUMIFS(СВЦЭМ!$D$33:$D$776,СВЦЭМ!$A$33:$A$776,$A121,СВЦЭМ!$B$33:$B$776,B$119)+'СЕТ СН'!$H$14+СВЦЭМ!$D$10+'СЕТ СН'!$H$6-'СЕТ СН'!$H$26</f>
        <v>1251.3015922900001</v>
      </c>
      <c r="C121" s="36">
        <f>SUMIFS(СВЦЭМ!$D$33:$D$776,СВЦЭМ!$A$33:$A$776,$A121,СВЦЭМ!$B$33:$B$776,C$119)+'СЕТ СН'!$H$14+СВЦЭМ!$D$10+'СЕТ СН'!$H$6-'СЕТ СН'!$H$26</f>
        <v>1316.1751726800003</v>
      </c>
      <c r="D121" s="36">
        <f>SUMIFS(СВЦЭМ!$D$33:$D$776,СВЦЭМ!$A$33:$A$776,$A121,СВЦЭМ!$B$33:$B$776,D$119)+'СЕТ СН'!$H$14+СВЦЭМ!$D$10+'СЕТ СН'!$H$6-'СЕТ СН'!$H$26</f>
        <v>1323.3640848300001</v>
      </c>
      <c r="E121" s="36">
        <f>SUMIFS(СВЦЭМ!$D$33:$D$776,СВЦЭМ!$A$33:$A$776,$A121,СВЦЭМ!$B$33:$B$776,E$119)+'СЕТ СН'!$H$14+СВЦЭМ!$D$10+'СЕТ СН'!$H$6-'СЕТ СН'!$H$26</f>
        <v>1324.6617849100003</v>
      </c>
      <c r="F121" s="36">
        <f>SUMIFS(СВЦЭМ!$D$33:$D$776,СВЦЭМ!$A$33:$A$776,$A121,СВЦЭМ!$B$33:$B$776,F$119)+'СЕТ СН'!$H$14+СВЦЭМ!$D$10+'СЕТ СН'!$H$6-'СЕТ СН'!$H$26</f>
        <v>1321.0196831500002</v>
      </c>
      <c r="G121" s="36">
        <f>SUMIFS(СВЦЭМ!$D$33:$D$776,СВЦЭМ!$A$33:$A$776,$A121,СВЦЭМ!$B$33:$B$776,G$119)+'СЕТ СН'!$H$14+СВЦЭМ!$D$10+'СЕТ СН'!$H$6-'СЕТ СН'!$H$26</f>
        <v>1311.9815162500001</v>
      </c>
      <c r="H121" s="36">
        <f>SUMIFS(СВЦЭМ!$D$33:$D$776,СВЦЭМ!$A$33:$A$776,$A121,СВЦЭМ!$B$33:$B$776,H$119)+'СЕТ СН'!$H$14+СВЦЭМ!$D$10+'СЕТ СН'!$H$6-'СЕТ СН'!$H$26</f>
        <v>1272.7599151100001</v>
      </c>
      <c r="I121" s="36">
        <f>SUMIFS(СВЦЭМ!$D$33:$D$776,СВЦЭМ!$A$33:$A$776,$A121,СВЦЭМ!$B$33:$B$776,I$119)+'СЕТ СН'!$H$14+СВЦЭМ!$D$10+'СЕТ СН'!$H$6-'СЕТ СН'!$H$26</f>
        <v>1218.5179675500001</v>
      </c>
      <c r="J121" s="36">
        <f>SUMIFS(СВЦЭМ!$D$33:$D$776,СВЦЭМ!$A$33:$A$776,$A121,СВЦЭМ!$B$33:$B$776,J$119)+'СЕТ СН'!$H$14+СВЦЭМ!$D$10+'СЕТ СН'!$H$6-'СЕТ СН'!$H$26</f>
        <v>1161.9867419900002</v>
      </c>
      <c r="K121" s="36">
        <f>SUMIFS(СВЦЭМ!$D$33:$D$776,СВЦЭМ!$A$33:$A$776,$A121,СВЦЭМ!$B$33:$B$776,K$119)+'СЕТ СН'!$H$14+СВЦЭМ!$D$10+'СЕТ СН'!$H$6-'СЕТ СН'!$H$26</f>
        <v>1123.8252412200002</v>
      </c>
      <c r="L121" s="36">
        <f>SUMIFS(СВЦЭМ!$D$33:$D$776,СВЦЭМ!$A$33:$A$776,$A121,СВЦЭМ!$B$33:$B$776,L$119)+'СЕТ СН'!$H$14+СВЦЭМ!$D$10+'СЕТ СН'!$H$6-'СЕТ СН'!$H$26</f>
        <v>1146.1655097100002</v>
      </c>
      <c r="M121" s="36">
        <f>SUMIFS(СВЦЭМ!$D$33:$D$776,СВЦЭМ!$A$33:$A$776,$A121,СВЦЭМ!$B$33:$B$776,M$119)+'СЕТ СН'!$H$14+СВЦЭМ!$D$10+'СЕТ СН'!$H$6-'СЕТ СН'!$H$26</f>
        <v>1171.9155438400001</v>
      </c>
      <c r="N121" s="36">
        <f>SUMIFS(СВЦЭМ!$D$33:$D$776,СВЦЭМ!$A$33:$A$776,$A121,СВЦЭМ!$B$33:$B$776,N$119)+'СЕТ СН'!$H$14+СВЦЭМ!$D$10+'СЕТ СН'!$H$6-'СЕТ СН'!$H$26</f>
        <v>1162.37448174</v>
      </c>
      <c r="O121" s="36">
        <f>SUMIFS(СВЦЭМ!$D$33:$D$776,СВЦЭМ!$A$33:$A$776,$A121,СВЦЭМ!$B$33:$B$776,O$119)+'СЕТ СН'!$H$14+СВЦЭМ!$D$10+'СЕТ СН'!$H$6-'СЕТ СН'!$H$26</f>
        <v>1213.9662942100001</v>
      </c>
      <c r="P121" s="36">
        <f>SUMIFS(СВЦЭМ!$D$33:$D$776,СВЦЭМ!$A$33:$A$776,$A121,СВЦЭМ!$B$33:$B$776,P$119)+'СЕТ СН'!$H$14+СВЦЭМ!$D$10+'СЕТ СН'!$H$6-'СЕТ СН'!$H$26</f>
        <v>1251.28204293</v>
      </c>
      <c r="Q121" s="36">
        <f>SUMIFS(СВЦЭМ!$D$33:$D$776,СВЦЭМ!$A$33:$A$776,$A121,СВЦЭМ!$B$33:$B$776,Q$119)+'СЕТ СН'!$H$14+СВЦЭМ!$D$10+'СЕТ СН'!$H$6-'СЕТ СН'!$H$26</f>
        <v>1242.12882562</v>
      </c>
      <c r="R121" s="36">
        <f>SUMIFS(СВЦЭМ!$D$33:$D$776,СВЦЭМ!$A$33:$A$776,$A121,СВЦЭМ!$B$33:$B$776,R$119)+'СЕТ СН'!$H$14+СВЦЭМ!$D$10+'СЕТ СН'!$H$6-'СЕТ СН'!$H$26</f>
        <v>1175.02441531</v>
      </c>
      <c r="S121" s="36">
        <f>SUMIFS(СВЦЭМ!$D$33:$D$776,СВЦЭМ!$A$33:$A$776,$A121,СВЦЭМ!$B$33:$B$776,S$119)+'СЕТ СН'!$H$14+СВЦЭМ!$D$10+'СЕТ СН'!$H$6-'СЕТ СН'!$H$26</f>
        <v>1165.4721182200001</v>
      </c>
      <c r="T121" s="36">
        <f>SUMIFS(СВЦЭМ!$D$33:$D$776,СВЦЭМ!$A$33:$A$776,$A121,СВЦЭМ!$B$33:$B$776,T$119)+'СЕТ СН'!$H$14+СВЦЭМ!$D$10+'СЕТ СН'!$H$6-'СЕТ СН'!$H$26</f>
        <v>1117.33508592</v>
      </c>
      <c r="U121" s="36">
        <f>SUMIFS(СВЦЭМ!$D$33:$D$776,СВЦЭМ!$A$33:$A$776,$A121,СВЦЭМ!$B$33:$B$776,U$119)+'СЕТ СН'!$H$14+СВЦЭМ!$D$10+'СЕТ СН'!$H$6-'СЕТ СН'!$H$26</f>
        <v>1117.0583269600002</v>
      </c>
      <c r="V121" s="36">
        <f>SUMIFS(СВЦЭМ!$D$33:$D$776,СВЦЭМ!$A$33:$A$776,$A121,СВЦЭМ!$B$33:$B$776,V$119)+'СЕТ СН'!$H$14+СВЦЭМ!$D$10+'СЕТ СН'!$H$6-'СЕТ СН'!$H$26</f>
        <v>1161.3087651800001</v>
      </c>
      <c r="W121" s="36">
        <f>SUMIFS(СВЦЭМ!$D$33:$D$776,СВЦЭМ!$A$33:$A$776,$A121,СВЦЭМ!$B$33:$B$776,W$119)+'СЕТ СН'!$H$14+СВЦЭМ!$D$10+'СЕТ СН'!$H$6-'СЕТ СН'!$H$26</f>
        <v>1163.46220378</v>
      </c>
      <c r="X121" s="36">
        <f>SUMIFS(СВЦЭМ!$D$33:$D$776,СВЦЭМ!$A$33:$A$776,$A121,СВЦЭМ!$B$33:$B$776,X$119)+'СЕТ СН'!$H$14+СВЦЭМ!$D$10+'СЕТ СН'!$H$6-'СЕТ СН'!$H$26</f>
        <v>1161.09873672</v>
      </c>
      <c r="Y121" s="36">
        <f>SUMIFS(СВЦЭМ!$D$33:$D$776,СВЦЭМ!$A$33:$A$776,$A121,СВЦЭМ!$B$33:$B$776,Y$119)+'СЕТ СН'!$H$14+СВЦЭМ!$D$10+'СЕТ СН'!$H$6-'СЕТ СН'!$H$26</f>
        <v>1177.3566882800001</v>
      </c>
    </row>
    <row r="122" spans="1:27" ht="15.75" x14ac:dyDescent="0.2">
      <c r="A122" s="35">
        <f t="shared" ref="A122:A150" si="3">A121+1</f>
        <v>44168</v>
      </c>
      <c r="B122" s="36">
        <f>SUMIFS(СВЦЭМ!$D$33:$D$776,СВЦЭМ!$A$33:$A$776,$A122,СВЦЭМ!$B$33:$B$776,B$119)+'СЕТ СН'!$H$14+СВЦЭМ!$D$10+'СЕТ СН'!$H$6-'СЕТ СН'!$H$26</f>
        <v>1241.1807176900002</v>
      </c>
      <c r="C122" s="36">
        <f>SUMIFS(СВЦЭМ!$D$33:$D$776,СВЦЭМ!$A$33:$A$776,$A122,СВЦЭМ!$B$33:$B$776,C$119)+'СЕТ СН'!$H$14+СВЦЭМ!$D$10+'СЕТ СН'!$H$6-'СЕТ СН'!$H$26</f>
        <v>1296.34302901</v>
      </c>
      <c r="D122" s="36">
        <f>SUMIFS(СВЦЭМ!$D$33:$D$776,СВЦЭМ!$A$33:$A$776,$A122,СВЦЭМ!$B$33:$B$776,D$119)+'СЕТ СН'!$H$14+СВЦЭМ!$D$10+'СЕТ СН'!$H$6-'СЕТ СН'!$H$26</f>
        <v>1303.8494037100002</v>
      </c>
      <c r="E122" s="36">
        <f>SUMIFS(СВЦЭМ!$D$33:$D$776,СВЦЭМ!$A$33:$A$776,$A122,СВЦЭМ!$B$33:$B$776,E$119)+'СЕТ СН'!$H$14+СВЦЭМ!$D$10+'СЕТ СН'!$H$6-'СЕТ СН'!$H$26</f>
        <v>1311.8837022700002</v>
      </c>
      <c r="F122" s="36">
        <f>SUMIFS(СВЦЭМ!$D$33:$D$776,СВЦЭМ!$A$33:$A$776,$A122,СВЦЭМ!$B$33:$B$776,F$119)+'СЕТ СН'!$H$14+СВЦЭМ!$D$10+'СЕТ СН'!$H$6-'СЕТ СН'!$H$26</f>
        <v>1303.1904226700001</v>
      </c>
      <c r="G122" s="36">
        <f>SUMIFS(СВЦЭМ!$D$33:$D$776,СВЦЭМ!$A$33:$A$776,$A122,СВЦЭМ!$B$33:$B$776,G$119)+'СЕТ СН'!$H$14+СВЦЭМ!$D$10+'СЕТ СН'!$H$6-'СЕТ СН'!$H$26</f>
        <v>1295.71159945</v>
      </c>
      <c r="H122" s="36">
        <f>SUMIFS(СВЦЭМ!$D$33:$D$776,СВЦЭМ!$A$33:$A$776,$A122,СВЦЭМ!$B$33:$B$776,H$119)+'СЕТ СН'!$H$14+СВЦЭМ!$D$10+'СЕТ СН'!$H$6-'СЕТ СН'!$H$26</f>
        <v>1262.0782308100002</v>
      </c>
      <c r="I122" s="36">
        <f>SUMIFS(СВЦЭМ!$D$33:$D$776,СВЦЭМ!$A$33:$A$776,$A122,СВЦЭМ!$B$33:$B$776,I$119)+'СЕТ СН'!$H$14+СВЦЭМ!$D$10+'СЕТ СН'!$H$6-'СЕТ СН'!$H$26</f>
        <v>1208.0064039200001</v>
      </c>
      <c r="J122" s="36">
        <f>SUMIFS(СВЦЭМ!$D$33:$D$776,СВЦЭМ!$A$33:$A$776,$A122,СВЦЭМ!$B$33:$B$776,J$119)+'СЕТ СН'!$H$14+СВЦЭМ!$D$10+'СЕТ СН'!$H$6-'СЕТ СН'!$H$26</f>
        <v>1155.8569316400001</v>
      </c>
      <c r="K122" s="36">
        <f>SUMIFS(СВЦЭМ!$D$33:$D$776,СВЦЭМ!$A$33:$A$776,$A122,СВЦЭМ!$B$33:$B$776,K$119)+'СЕТ СН'!$H$14+СВЦЭМ!$D$10+'СЕТ СН'!$H$6-'СЕТ СН'!$H$26</f>
        <v>1124.51774544</v>
      </c>
      <c r="L122" s="36">
        <f>SUMIFS(СВЦЭМ!$D$33:$D$776,СВЦЭМ!$A$33:$A$776,$A122,СВЦЭМ!$B$33:$B$776,L$119)+'СЕТ СН'!$H$14+СВЦЭМ!$D$10+'СЕТ СН'!$H$6-'СЕТ СН'!$H$26</f>
        <v>1123.5822008600001</v>
      </c>
      <c r="M122" s="36">
        <f>SUMIFS(СВЦЭМ!$D$33:$D$776,СВЦЭМ!$A$33:$A$776,$A122,СВЦЭМ!$B$33:$B$776,M$119)+'СЕТ СН'!$H$14+СВЦЭМ!$D$10+'СЕТ СН'!$H$6-'СЕТ СН'!$H$26</f>
        <v>1140.44212881</v>
      </c>
      <c r="N122" s="36">
        <f>SUMIFS(СВЦЭМ!$D$33:$D$776,СВЦЭМ!$A$33:$A$776,$A122,СВЦЭМ!$B$33:$B$776,N$119)+'СЕТ СН'!$H$14+СВЦЭМ!$D$10+'СЕТ СН'!$H$6-'СЕТ СН'!$H$26</f>
        <v>1154.57968609</v>
      </c>
      <c r="O122" s="36">
        <f>SUMIFS(СВЦЭМ!$D$33:$D$776,СВЦЭМ!$A$33:$A$776,$A122,СВЦЭМ!$B$33:$B$776,O$119)+'СЕТ СН'!$H$14+СВЦЭМ!$D$10+'СЕТ СН'!$H$6-'СЕТ СН'!$H$26</f>
        <v>1205.9992455600002</v>
      </c>
      <c r="P122" s="36">
        <f>SUMIFS(СВЦЭМ!$D$33:$D$776,СВЦЭМ!$A$33:$A$776,$A122,СВЦЭМ!$B$33:$B$776,P$119)+'СЕТ СН'!$H$14+СВЦЭМ!$D$10+'СЕТ СН'!$H$6-'СЕТ СН'!$H$26</f>
        <v>1225.8427384900001</v>
      </c>
      <c r="Q122" s="36">
        <f>SUMIFS(СВЦЭМ!$D$33:$D$776,СВЦЭМ!$A$33:$A$776,$A122,СВЦЭМ!$B$33:$B$776,Q$119)+'СЕТ СН'!$H$14+СВЦЭМ!$D$10+'СЕТ СН'!$H$6-'СЕТ СН'!$H$26</f>
        <v>1221.3914479300001</v>
      </c>
      <c r="R122" s="36">
        <f>SUMIFS(СВЦЭМ!$D$33:$D$776,СВЦЭМ!$A$33:$A$776,$A122,СВЦЭМ!$B$33:$B$776,R$119)+'СЕТ СН'!$H$14+СВЦЭМ!$D$10+'СЕТ СН'!$H$6-'СЕТ СН'!$H$26</f>
        <v>1184.3529043000001</v>
      </c>
      <c r="S122" s="36">
        <f>SUMIFS(СВЦЭМ!$D$33:$D$776,СВЦЭМ!$A$33:$A$776,$A122,СВЦЭМ!$B$33:$B$776,S$119)+'СЕТ СН'!$H$14+СВЦЭМ!$D$10+'СЕТ СН'!$H$6-'СЕТ СН'!$H$26</f>
        <v>1158.2674680700002</v>
      </c>
      <c r="T122" s="36">
        <f>SUMIFS(СВЦЭМ!$D$33:$D$776,СВЦЭМ!$A$33:$A$776,$A122,СВЦЭМ!$B$33:$B$776,T$119)+'СЕТ СН'!$H$14+СВЦЭМ!$D$10+'СЕТ СН'!$H$6-'СЕТ СН'!$H$26</f>
        <v>1131.9041212100001</v>
      </c>
      <c r="U122" s="36">
        <f>SUMIFS(СВЦЭМ!$D$33:$D$776,СВЦЭМ!$A$33:$A$776,$A122,СВЦЭМ!$B$33:$B$776,U$119)+'СЕТ СН'!$H$14+СВЦЭМ!$D$10+'СЕТ СН'!$H$6-'СЕТ СН'!$H$26</f>
        <v>1138.8123008900002</v>
      </c>
      <c r="V122" s="36">
        <f>SUMIFS(СВЦЭМ!$D$33:$D$776,СВЦЭМ!$A$33:$A$776,$A122,СВЦЭМ!$B$33:$B$776,V$119)+'СЕТ СН'!$H$14+СВЦЭМ!$D$10+'СЕТ СН'!$H$6-'СЕТ СН'!$H$26</f>
        <v>1151.68395811</v>
      </c>
      <c r="W122" s="36">
        <f>SUMIFS(СВЦЭМ!$D$33:$D$776,СВЦЭМ!$A$33:$A$776,$A122,СВЦЭМ!$B$33:$B$776,W$119)+'СЕТ СН'!$H$14+СВЦЭМ!$D$10+'СЕТ СН'!$H$6-'СЕТ СН'!$H$26</f>
        <v>1165.3595781200002</v>
      </c>
      <c r="X122" s="36">
        <f>SUMIFS(СВЦЭМ!$D$33:$D$776,СВЦЭМ!$A$33:$A$776,$A122,СВЦЭМ!$B$33:$B$776,X$119)+'СЕТ СН'!$H$14+СВЦЭМ!$D$10+'СЕТ СН'!$H$6-'СЕТ СН'!$H$26</f>
        <v>1170.1933921100001</v>
      </c>
      <c r="Y122" s="36">
        <f>SUMIFS(СВЦЭМ!$D$33:$D$776,СВЦЭМ!$A$33:$A$776,$A122,СВЦЭМ!$B$33:$B$776,Y$119)+'СЕТ СН'!$H$14+СВЦЭМ!$D$10+'СЕТ СН'!$H$6-'СЕТ СН'!$H$26</f>
        <v>1184.3558723200001</v>
      </c>
    </row>
    <row r="123" spans="1:27" ht="15.75" x14ac:dyDescent="0.2">
      <c r="A123" s="35">
        <f t="shared" si="3"/>
        <v>44169</v>
      </c>
      <c r="B123" s="36">
        <f>SUMIFS(СВЦЭМ!$D$33:$D$776,СВЦЭМ!$A$33:$A$776,$A123,СВЦЭМ!$B$33:$B$776,B$119)+'СЕТ СН'!$H$14+СВЦЭМ!$D$10+'СЕТ СН'!$H$6-'СЕТ СН'!$H$26</f>
        <v>1197.19749832</v>
      </c>
      <c r="C123" s="36">
        <f>SUMIFS(СВЦЭМ!$D$33:$D$776,СВЦЭМ!$A$33:$A$776,$A123,СВЦЭМ!$B$33:$B$776,C$119)+'СЕТ СН'!$H$14+СВЦЭМ!$D$10+'СЕТ СН'!$H$6-'СЕТ СН'!$H$26</f>
        <v>1259.8273672300002</v>
      </c>
      <c r="D123" s="36">
        <f>SUMIFS(СВЦЭМ!$D$33:$D$776,СВЦЭМ!$A$33:$A$776,$A123,СВЦЭМ!$B$33:$B$776,D$119)+'СЕТ СН'!$H$14+СВЦЭМ!$D$10+'СЕТ СН'!$H$6-'СЕТ СН'!$H$26</f>
        <v>1273.87119598</v>
      </c>
      <c r="E123" s="36">
        <f>SUMIFS(СВЦЭМ!$D$33:$D$776,СВЦЭМ!$A$33:$A$776,$A123,СВЦЭМ!$B$33:$B$776,E$119)+'СЕТ СН'!$H$14+СВЦЭМ!$D$10+'СЕТ СН'!$H$6-'СЕТ СН'!$H$26</f>
        <v>1282.3506307600001</v>
      </c>
      <c r="F123" s="36">
        <f>SUMIFS(СВЦЭМ!$D$33:$D$776,СВЦЭМ!$A$33:$A$776,$A123,СВЦЭМ!$B$33:$B$776,F$119)+'СЕТ СН'!$H$14+СВЦЭМ!$D$10+'СЕТ СН'!$H$6-'СЕТ СН'!$H$26</f>
        <v>1275.45425017</v>
      </c>
      <c r="G123" s="36">
        <f>SUMIFS(СВЦЭМ!$D$33:$D$776,СВЦЭМ!$A$33:$A$776,$A123,СВЦЭМ!$B$33:$B$776,G$119)+'СЕТ СН'!$H$14+СВЦЭМ!$D$10+'СЕТ СН'!$H$6-'СЕТ СН'!$H$26</f>
        <v>1264.9221364300001</v>
      </c>
      <c r="H123" s="36">
        <f>SUMIFS(СВЦЭМ!$D$33:$D$776,СВЦЭМ!$A$33:$A$776,$A123,СВЦЭМ!$B$33:$B$776,H$119)+'СЕТ СН'!$H$14+СВЦЭМ!$D$10+'СЕТ СН'!$H$6-'СЕТ СН'!$H$26</f>
        <v>1231.5894262100001</v>
      </c>
      <c r="I123" s="36">
        <f>SUMIFS(СВЦЭМ!$D$33:$D$776,СВЦЭМ!$A$33:$A$776,$A123,СВЦЭМ!$B$33:$B$776,I$119)+'СЕТ СН'!$H$14+СВЦЭМ!$D$10+'СЕТ СН'!$H$6-'СЕТ СН'!$H$26</f>
        <v>1188.3434234000001</v>
      </c>
      <c r="J123" s="36">
        <f>SUMIFS(СВЦЭМ!$D$33:$D$776,СВЦЭМ!$A$33:$A$776,$A123,СВЦЭМ!$B$33:$B$776,J$119)+'СЕТ СН'!$H$14+СВЦЭМ!$D$10+'СЕТ СН'!$H$6-'СЕТ СН'!$H$26</f>
        <v>1167.25237769</v>
      </c>
      <c r="K123" s="36">
        <f>SUMIFS(СВЦЭМ!$D$33:$D$776,СВЦЭМ!$A$33:$A$776,$A123,СВЦЭМ!$B$33:$B$776,K$119)+'СЕТ СН'!$H$14+СВЦЭМ!$D$10+'СЕТ СН'!$H$6-'СЕТ СН'!$H$26</f>
        <v>1177.00300715</v>
      </c>
      <c r="L123" s="36">
        <f>SUMIFS(СВЦЭМ!$D$33:$D$776,СВЦЭМ!$A$33:$A$776,$A123,СВЦЭМ!$B$33:$B$776,L$119)+'СЕТ СН'!$H$14+СВЦЭМ!$D$10+'СЕТ СН'!$H$6-'СЕТ СН'!$H$26</f>
        <v>1181.20509975</v>
      </c>
      <c r="M123" s="36">
        <f>SUMIFS(СВЦЭМ!$D$33:$D$776,СВЦЭМ!$A$33:$A$776,$A123,СВЦЭМ!$B$33:$B$776,M$119)+'СЕТ СН'!$H$14+СВЦЭМ!$D$10+'СЕТ СН'!$H$6-'СЕТ СН'!$H$26</f>
        <v>1178.5238647900001</v>
      </c>
      <c r="N123" s="36">
        <f>SUMIFS(СВЦЭМ!$D$33:$D$776,СВЦЭМ!$A$33:$A$776,$A123,СВЦЭМ!$B$33:$B$776,N$119)+'СЕТ СН'!$H$14+СВЦЭМ!$D$10+'СЕТ СН'!$H$6-'СЕТ СН'!$H$26</f>
        <v>1182.12963848</v>
      </c>
      <c r="O123" s="36">
        <f>SUMIFS(СВЦЭМ!$D$33:$D$776,СВЦЭМ!$A$33:$A$776,$A123,СВЦЭМ!$B$33:$B$776,O$119)+'СЕТ СН'!$H$14+СВЦЭМ!$D$10+'СЕТ СН'!$H$6-'СЕТ СН'!$H$26</f>
        <v>1223.24784963</v>
      </c>
      <c r="P123" s="36">
        <f>SUMIFS(СВЦЭМ!$D$33:$D$776,СВЦЭМ!$A$33:$A$776,$A123,СВЦЭМ!$B$33:$B$776,P$119)+'СЕТ СН'!$H$14+СВЦЭМ!$D$10+'СЕТ СН'!$H$6-'СЕТ СН'!$H$26</f>
        <v>1235.4274793900001</v>
      </c>
      <c r="Q123" s="36">
        <f>SUMIFS(СВЦЭМ!$D$33:$D$776,СВЦЭМ!$A$33:$A$776,$A123,СВЦЭМ!$B$33:$B$776,Q$119)+'СЕТ СН'!$H$14+СВЦЭМ!$D$10+'СЕТ СН'!$H$6-'СЕТ СН'!$H$26</f>
        <v>1238.78684688</v>
      </c>
      <c r="R123" s="36">
        <f>SUMIFS(СВЦЭМ!$D$33:$D$776,СВЦЭМ!$A$33:$A$776,$A123,СВЦЭМ!$B$33:$B$776,R$119)+'СЕТ СН'!$H$14+СВЦЭМ!$D$10+'СЕТ СН'!$H$6-'СЕТ СН'!$H$26</f>
        <v>1192.7799672400001</v>
      </c>
      <c r="S123" s="36">
        <f>SUMIFS(СВЦЭМ!$D$33:$D$776,СВЦЭМ!$A$33:$A$776,$A123,СВЦЭМ!$B$33:$B$776,S$119)+'СЕТ СН'!$H$14+СВЦЭМ!$D$10+'СЕТ СН'!$H$6-'СЕТ СН'!$H$26</f>
        <v>1161.8271266200002</v>
      </c>
      <c r="T123" s="36">
        <f>SUMIFS(СВЦЭМ!$D$33:$D$776,СВЦЭМ!$A$33:$A$776,$A123,СВЦЭМ!$B$33:$B$776,T$119)+'СЕТ СН'!$H$14+СВЦЭМ!$D$10+'СЕТ СН'!$H$6-'СЕТ СН'!$H$26</f>
        <v>1175.9278191800001</v>
      </c>
      <c r="U123" s="36">
        <f>SUMIFS(СВЦЭМ!$D$33:$D$776,СВЦЭМ!$A$33:$A$776,$A123,СВЦЭМ!$B$33:$B$776,U$119)+'СЕТ СН'!$H$14+СВЦЭМ!$D$10+'СЕТ СН'!$H$6-'СЕТ СН'!$H$26</f>
        <v>1174.0254927200001</v>
      </c>
      <c r="V123" s="36">
        <f>SUMIFS(СВЦЭМ!$D$33:$D$776,СВЦЭМ!$A$33:$A$776,$A123,СВЦЭМ!$B$33:$B$776,V$119)+'СЕТ СН'!$H$14+СВЦЭМ!$D$10+'СЕТ СН'!$H$6-'СЕТ СН'!$H$26</f>
        <v>1169.29124439</v>
      </c>
      <c r="W123" s="36">
        <f>SUMIFS(СВЦЭМ!$D$33:$D$776,СВЦЭМ!$A$33:$A$776,$A123,СВЦЭМ!$B$33:$B$776,W$119)+'СЕТ СН'!$H$14+СВЦЭМ!$D$10+'СЕТ СН'!$H$6-'СЕТ СН'!$H$26</f>
        <v>1168.1848218800001</v>
      </c>
      <c r="X123" s="36">
        <f>SUMIFS(СВЦЭМ!$D$33:$D$776,СВЦЭМ!$A$33:$A$776,$A123,СВЦЭМ!$B$33:$B$776,X$119)+'СЕТ СН'!$H$14+СВЦЭМ!$D$10+'СЕТ СН'!$H$6-'СЕТ СН'!$H$26</f>
        <v>1165.1391184300001</v>
      </c>
      <c r="Y123" s="36">
        <f>SUMIFS(СВЦЭМ!$D$33:$D$776,СВЦЭМ!$A$33:$A$776,$A123,СВЦЭМ!$B$33:$B$776,Y$119)+'СЕТ СН'!$H$14+СВЦЭМ!$D$10+'СЕТ СН'!$H$6-'СЕТ СН'!$H$26</f>
        <v>1188.6160817700002</v>
      </c>
    </row>
    <row r="124" spans="1:27" ht="15.75" x14ac:dyDescent="0.2">
      <c r="A124" s="35">
        <f t="shared" si="3"/>
        <v>44170</v>
      </c>
      <c r="B124" s="36">
        <f>SUMIFS(СВЦЭМ!$D$33:$D$776,СВЦЭМ!$A$33:$A$776,$A124,СВЦЭМ!$B$33:$B$776,B$119)+'СЕТ СН'!$H$14+СВЦЭМ!$D$10+'СЕТ СН'!$H$6-'СЕТ СН'!$H$26</f>
        <v>1231.8205016700001</v>
      </c>
      <c r="C124" s="36">
        <f>SUMIFS(СВЦЭМ!$D$33:$D$776,СВЦЭМ!$A$33:$A$776,$A124,СВЦЭМ!$B$33:$B$776,C$119)+'СЕТ СН'!$H$14+СВЦЭМ!$D$10+'СЕТ СН'!$H$6-'СЕТ СН'!$H$26</f>
        <v>1286.8424975200001</v>
      </c>
      <c r="D124" s="36">
        <f>SUMIFS(СВЦЭМ!$D$33:$D$776,СВЦЭМ!$A$33:$A$776,$A124,СВЦЭМ!$B$33:$B$776,D$119)+'СЕТ СН'!$H$14+СВЦЭМ!$D$10+'СЕТ СН'!$H$6-'СЕТ СН'!$H$26</f>
        <v>1309.0979609000001</v>
      </c>
      <c r="E124" s="36">
        <f>SUMIFS(СВЦЭМ!$D$33:$D$776,СВЦЭМ!$A$33:$A$776,$A124,СВЦЭМ!$B$33:$B$776,E$119)+'СЕТ СН'!$H$14+СВЦЭМ!$D$10+'СЕТ СН'!$H$6-'СЕТ СН'!$H$26</f>
        <v>1305.4324226500003</v>
      </c>
      <c r="F124" s="36">
        <f>SUMIFS(СВЦЭМ!$D$33:$D$776,СВЦЭМ!$A$33:$A$776,$A124,СВЦЭМ!$B$33:$B$776,F$119)+'СЕТ СН'!$H$14+СВЦЭМ!$D$10+'СЕТ СН'!$H$6-'СЕТ СН'!$H$26</f>
        <v>1305.4411532300001</v>
      </c>
      <c r="G124" s="36">
        <f>SUMIFS(СВЦЭМ!$D$33:$D$776,СВЦЭМ!$A$33:$A$776,$A124,СВЦЭМ!$B$33:$B$776,G$119)+'СЕТ СН'!$H$14+СВЦЭМ!$D$10+'СЕТ СН'!$H$6-'СЕТ СН'!$H$26</f>
        <v>1296.0999294400001</v>
      </c>
      <c r="H124" s="36">
        <f>SUMIFS(СВЦЭМ!$D$33:$D$776,СВЦЭМ!$A$33:$A$776,$A124,СВЦЭМ!$B$33:$B$776,H$119)+'СЕТ СН'!$H$14+СВЦЭМ!$D$10+'СЕТ СН'!$H$6-'СЕТ СН'!$H$26</f>
        <v>1274.8843299800001</v>
      </c>
      <c r="I124" s="36">
        <f>SUMIFS(СВЦЭМ!$D$33:$D$776,СВЦЭМ!$A$33:$A$776,$A124,СВЦЭМ!$B$33:$B$776,I$119)+'СЕТ СН'!$H$14+СВЦЭМ!$D$10+'СЕТ СН'!$H$6-'СЕТ СН'!$H$26</f>
        <v>1212.09954952</v>
      </c>
      <c r="J124" s="36">
        <f>SUMIFS(СВЦЭМ!$D$33:$D$776,СВЦЭМ!$A$33:$A$776,$A124,СВЦЭМ!$B$33:$B$776,J$119)+'СЕТ СН'!$H$14+СВЦЭМ!$D$10+'СЕТ СН'!$H$6-'СЕТ СН'!$H$26</f>
        <v>1159.2094506400001</v>
      </c>
      <c r="K124" s="36">
        <f>SUMIFS(СВЦЭМ!$D$33:$D$776,СВЦЭМ!$A$33:$A$776,$A124,СВЦЭМ!$B$33:$B$776,K$119)+'СЕТ СН'!$H$14+СВЦЭМ!$D$10+'СЕТ СН'!$H$6-'СЕТ СН'!$H$26</f>
        <v>1146.9312899900001</v>
      </c>
      <c r="L124" s="36">
        <f>SUMIFS(СВЦЭМ!$D$33:$D$776,СВЦЭМ!$A$33:$A$776,$A124,СВЦЭМ!$B$33:$B$776,L$119)+'СЕТ СН'!$H$14+СВЦЭМ!$D$10+'СЕТ СН'!$H$6-'СЕТ СН'!$H$26</f>
        <v>1155.37892459</v>
      </c>
      <c r="M124" s="36">
        <f>SUMIFS(СВЦЭМ!$D$33:$D$776,СВЦЭМ!$A$33:$A$776,$A124,СВЦЭМ!$B$33:$B$776,M$119)+'СЕТ СН'!$H$14+СВЦЭМ!$D$10+'СЕТ СН'!$H$6-'СЕТ СН'!$H$26</f>
        <v>1150.285247</v>
      </c>
      <c r="N124" s="36">
        <f>SUMIFS(СВЦЭМ!$D$33:$D$776,СВЦЭМ!$A$33:$A$776,$A124,СВЦЭМ!$B$33:$B$776,N$119)+'СЕТ СН'!$H$14+СВЦЭМ!$D$10+'СЕТ СН'!$H$6-'СЕТ СН'!$H$26</f>
        <v>1142.2094852100001</v>
      </c>
      <c r="O124" s="36">
        <f>SUMIFS(СВЦЭМ!$D$33:$D$776,СВЦЭМ!$A$33:$A$776,$A124,СВЦЭМ!$B$33:$B$776,O$119)+'СЕТ СН'!$H$14+СВЦЭМ!$D$10+'СЕТ СН'!$H$6-'СЕТ СН'!$H$26</f>
        <v>1192.97109821</v>
      </c>
      <c r="P124" s="36">
        <f>SUMIFS(СВЦЭМ!$D$33:$D$776,СВЦЭМ!$A$33:$A$776,$A124,СВЦЭМ!$B$33:$B$776,P$119)+'СЕТ СН'!$H$14+СВЦЭМ!$D$10+'СЕТ СН'!$H$6-'СЕТ СН'!$H$26</f>
        <v>1212.15023847</v>
      </c>
      <c r="Q124" s="36">
        <f>SUMIFS(СВЦЭМ!$D$33:$D$776,СВЦЭМ!$A$33:$A$776,$A124,СВЦЭМ!$B$33:$B$776,Q$119)+'СЕТ СН'!$H$14+СВЦЭМ!$D$10+'СЕТ СН'!$H$6-'СЕТ СН'!$H$26</f>
        <v>1213.0064971200002</v>
      </c>
      <c r="R124" s="36">
        <f>SUMIFS(СВЦЭМ!$D$33:$D$776,СВЦЭМ!$A$33:$A$776,$A124,СВЦЭМ!$B$33:$B$776,R$119)+'СЕТ СН'!$H$14+СВЦЭМ!$D$10+'СЕТ СН'!$H$6-'СЕТ СН'!$H$26</f>
        <v>1181.25009901</v>
      </c>
      <c r="S124" s="36">
        <f>SUMIFS(СВЦЭМ!$D$33:$D$776,СВЦЭМ!$A$33:$A$776,$A124,СВЦЭМ!$B$33:$B$776,S$119)+'СЕТ СН'!$H$14+СВЦЭМ!$D$10+'СЕТ СН'!$H$6-'СЕТ СН'!$H$26</f>
        <v>1155.2824180700002</v>
      </c>
      <c r="T124" s="36">
        <f>SUMIFS(СВЦЭМ!$D$33:$D$776,СВЦЭМ!$A$33:$A$776,$A124,СВЦЭМ!$B$33:$B$776,T$119)+'СЕТ СН'!$H$14+СВЦЭМ!$D$10+'СЕТ СН'!$H$6-'СЕТ СН'!$H$26</f>
        <v>1166.7780185900001</v>
      </c>
      <c r="U124" s="36">
        <f>SUMIFS(СВЦЭМ!$D$33:$D$776,СВЦЭМ!$A$33:$A$776,$A124,СВЦЭМ!$B$33:$B$776,U$119)+'СЕТ СН'!$H$14+СВЦЭМ!$D$10+'СЕТ СН'!$H$6-'СЕТ СН'!$H$26</f>
        <v>1156.47856383</v>
      </c>
      <c r="V124" s="36">
        <f>SUMIFS(СВЦЭМ!$D$33:$D$776,СВЦЭМ!$A$33:$A$776,$A124,СВЦЭМ!$B$33:$B$776,V$119)+'СЕТ СН'!$H$14+СВЦЭМ!$D$10+'СЕТ СН'!$H$6-'СЕТ СН'!$H$26</f>
        <v>1146.28508317</v>
      </c>
      <c r="W124" s="36">
        <f>SUMIFS(СВЦЭМ!$D$33:$D$776,СВЦЭМ!$A$33:$A$776,$A124,СВЦЭМ!$B$33:$B$776,W$119)+'СЕТ СН'!$H$14+СВЦЭМ!$D$10+'СЕТ СН'!$H$6-'СЕТ СН'!$H$26</f>
        <v>1141.98502259</v>
      </c>
      <c r="X124" s="36">
        <f>SUMIFS(СВЦЭМ!$D$33:$D$776,СВЦЭМ!$A$33:$A$776,$A124,СВЦЭМ!$B$33:$B$776,X$119)+'СЕТ СН'!$H$14+СВЦЭМ!$D$10+'СЕТ СН'!$H$6-'СЕТ СН'!$H$26</f>
        <v>1148.0818920400002</v>
      </c>
      <c r="Y124" s="36">
        <f>SUMIFS(СВЦЭМ!$D$33:$D$776,СВЦЭМ!$A$33:$A$776,$A124,СВЦЭМ!$B$33:$B$776,Y$119)+'СЕТ СН'!$H$14+СВЦЭМ!$D$10+'СЕТ СН'!$H$6-'СЕТ СН'!$H$26</f>
        <v>1169.4268429900001</v>
      </c>
    </row>
    <row r="125" spans="1:27" ht="15.75" x14ac:dyDescent="0.2">
      <c r="A125" s="35">
        <f t="shared" si="3"/>
        <v>44171</v>
      </c>
      <c r="B125" s="36">
        <f>SUMIFS(СВЦЭМ!$D$33:$D$776,СВЦЭМ!$A$33:$A$776,$A125,СВЦЭМ!$B$33:$B$776,B$119)+'СЕТ СН'!$H$14+СВЦЭМ!$D$10+'СЕТ СН'!$H$6-'СЕТ СН'!$H$26</f>
        <v>1226.3081691500001</v>
      </c>
      <c r="C125" s="36">
        <f>SUMIFS(СВЦЭМ!$D$33:$D$776,СВЦЭМ!$A$33:$A$776,$A125,СВЦЭМ!$B$33:$B$776,C$119)+'СЕТ СН'!$H$14+СВЦЭМ!$D$10+'СЕТ СН'!$H$6-'СЕТ СН'!$H$26</f>
        <v>1286.3830185900001</v>
      </c>
      <c r="D125" s="36">
        <f>SUMIFS(СВЦЭМ!$D$33:$D$776,СВЦЭМ!$A$33:$A$776,$A125,СВЦЭМ!$B$33:$B$776,D$119)+'СЕТ СН'!$H$14+СВЦЭМ!$D$10+'СЕТ СН'!$H$6-'СЕТ СН'!$H$26</f>
        <v>1298.58111134</v>
      </c>
      <c r="E125" s="36">
        <f>SUMIFS(СВЦЭМ!$D$33:$D$776,СВЦЭМ!$A$33:$A$776,$A125,СВЦЭМ!$B$33:$B$776,E$119)+'СЕТ СН'!$H$14+СВЦЭМ!$D$10+'СЕТ СН'!$H$6-'СЕТ СН'!$H$26</f>
        <v>1308.4421041200003</v>
      </c>
      <c r="F125" s="36">
        <f>SUMIFS(СВЦЭМ!$D$33:$D$776,СВЦЭМ!$A$33:$A$776,$A125,СВЦЭМ!$B$33:$B$776,F$119)+'СЕТ СН'!$H$14+СВЦЭМ!$D$10+'СЕТ СН'!$H$6-'СЕТ СН'!$H$26</f>
        <v>1309.2534303800003</v>
      </c>
      <c r="G125" s="36">
        <f>SUMIFS(СВЦЭМ!$D$33:$D$776,СВЦЭМ!$A$33:$A$776,$A125,СВЦЭМ!$B$33:$B$776,G$119)+'СЕТ СН'!$H$14+СВЦЭМ!$D$10+'СЕТ СН'!$H$6-'СЕТ СН'!$H$26</f>
        <v>1301.8047425300001</v>
      </c>
      <c r="H125" s="36">
        <f>SUMIFS(СВЦЭМ!$D$33:$D$776,СВЦЭМ!$A$33:$A$776,$A125,СВЦЭМ!$B$33:$B$776,H$119)+'СЕТ СН'!$H$14+СВЦЭМ!$D$10+'СЕТ СН'!$H$6-'СЕТ СН'!$H$26</f>
        <v>1292.9302737200001</v>
      </c>
      <c r="I125" s="36">
        <f>SUMIFS(СВЦЭМ!$D$33:$D$776,СВЦЭМ!$A$33:$A$776,$A125,СВЦЭМ!$B$33:$B$776,I$119)+'СЕТ СН'!$H$14+СВЦЭМ!$D$10+'СЕТ СН'!$H$6-'СЕТ СН'!$H$26</f>
        <v>1239.39292617</v>
      </c>
      <c r="J125" s="36">
        <f>SUMIFS(СВЦЭМ!$D$33:$D$776,СВЦЭМ!$A$33:$A$776,$A125,СВЦЭМ!$B$33:$B$776,J$119)+'СЕТ СН'!$H$14+СВЦЭМ!$D$10+'СЕТ СН'!$H$6-'СЕТ СН'!$H$26</f>
        <v>1171.1708436600002</v>
      </c>
      <c r="K125" s="36">
        <f>SUMIFS(СВЦЭМ!$D$33:$D$776,СВЦЭМ!$A$33:$A$776,$A125,СВЦЭМ!$B$33:$B$776,K$119)+'СЕТ СН'!$H$14+СВЦЭМ!$D$10+'СЕТ СН'!$H$6-'СЕТ СН'!$H$26</f>
        <v>1132.01009079</v>
      </c>
      <c r="L125" s="36">
        <f>SUMIFS(СВЦЭМ!$D$33:$D$776,СВЦЭМ!$A$33:$A$776,$A125,СВЦЭМ!$B$33:$B$776,L$119)+'СЕТ СН'!$H$14+СВЦЭМ!$D$10+'СЕТ СН'!$H$6-'СЕТ СН'!$H$26</f>
        <v>1134.6812144600001</v>
      </c>
      <c r="M125" s="36">
        <f>SUMIFS(СВЦЭМ!$D$33:$D$776,СВЦЭМ!$A$33:$A$776,$A125,СВЦЭМ!$B$33:$B$776,M$119)+'СЕТ СН'!$H$14+СВЦЭМ!$D$10+'СЕТ СН'!$H$6-'СЕТ СН'!$H$26</f>
        <v>1133.8428356700001</v>
      </c>
      <c r="N125" s="36">
        <f>SUMIFS(СВЦЭМ!$D$33:$D$776,СВЦЭМ!$A$33:$A$776,$A125,СВЦЭМ!$B$33:$B$776,N$119)+'СЕТ СН'!$H$14+СВЦЭМ!$D$10+'СЕТ СН'!$H$6-'СЕТ СН'!$H$26</f>
        <v>1135.3815919900001</v>
      </c>
      <c r="O125" s="36">
        <f>SUMIFS(СВЦЭМ!$D$33:$D$776,СВЦЭМ!$A$33:$A$776,$A125,СВЦЭМ!$B$33:$B$776,O$119)+'СЕТ СН'!$H$14+СВЦЭМ!$D$10+'СЕТ СН'!$H$6-'СЕТ СН'!$H$26</f>
        <v>1192.6417047500001</v>
      </c>
      <c r="P125" s="36">
        <f>SUMIFS(СВЦЭМ!$D$33:$D$776,СВЦЭМ!$A$33:$A$776,$A125,СВЦЭМ!$B$33:$B$776,P$119)+'СЕТ СН'!$H$14+СВЦЭМ!$D$10+'СЕТ СН'!$H$6-'СЕТ СН'!$H$26</f>
        <v>1210.49699295</v>
      </c>
      <c r="Q125" s="36">
        <f>SUMIFS(СВЦЭМ!$D$33:$D$776,СВЦЭМ!$A$33:$A$776,$A125,СВЦЭМ!$B$33:$B$776,Q$119)+'СЕТ СН'!$H$14+СВЦЭМ!$D$10+'СЕТ СН'!$H$6-'СЕТ СН'!$H$26</f>
        <v>1217.3846982</v>
      </c>
      <c r="R125" s="36">
        <f>SUMIFS(СВЦЭМ!$D$33:$D$776,СВЦЭМ!$A$33:$A$776,$A125,СВЦЭМ!$B$33:$B$776,R$119)+'СЕТ СН'!$H$14+СВЦЭМ!$D$10+'СЕТ СН'!$H$6-'СЕТ СН'!$H$26</f>
        <v>1172.5992176100001</v>
      </c>
      <c r="S125" s="36">
        <f>SUMIFS(СВЦЭМ!$D$33:$D$776,СВЦЭМ!$A$33:$A$776,$A125,СВЦЭМ!$B$33:$B$776,S$119)+'СЕТ СН'!$H$14+СВЦЭМ!$D$10+'СЕТ СН'!$H$6-'СЕТ СН'!$H$26</f>
        <v>1139.7171109200001</v>
      </c>
      <c r="T125" s="36">
        <f>SUMIFS(СВЦЭМ!$D$33:$D$776,СВЦЭМ!$A$33:$A$776,$A125,СВЦЭМ!$B$33:$B$776,T$119)+'СЕТ СН'!$H$14+СВЦЭМ!$D$10+'СЕТ СН'!$H$6-'СЕТ СН'!$H$26</f>
        <v>1161.48995395</v>
      </c>
      <c r="U125" s="36">
        <f>SUMIFS(СВЦЭМ!$D$33:$D$776,СВЦЭМ!$A$33:$A$776,$A125,СВЦЭМ!$B$33:$B$776,U$119)+'СЕТ СН'!$H$14+СВЦЭМ!$D$10+'СЕТ СН'!$H$6-'СЕТ СН'!$H$26</f>
        <v>1158.4427076000002</v>
      </c>
      <c r="V125" s="36">
        <f>SUMIFS(СВЦЭМ!$D$33:$D$776,СВЦЭМ!$A$33:$A$776,$A125,СВЦЭМ!$B$33:$B$776,V$119)+'СЕТ СН'!$H$14+СВЦЭМ!$D$10+'СЕТ СН'!$H$6-'СЕТ СН'!$H$26</f>
        <v>1153.67741112</v>
      </c>
      <c r="W125" s="36">
        <f>SUMIFS(СВЦЭМ!$D$33:$D$776,СВЦЭМ!$A$33:$A$776,$A125,СВЦЭМ!$B$33:$B$776,W$119)+'СЕТ СН'!$H$14+СВЦЭМ!$D$10+'СЕТ СН'!$H$6-'СЕТ СН'!$H$26</f>
        <v>1144.12142492</v>
      </c>
      <c r="X125" s="36">
        <f>SUMIFS(СВЦЭМ!$D$33:$D$776,СВЦЭМ!$A$33:$A$776,$A125,СВЦЭМ!$B$33:$B$776,X$119)+'СЕТ СН'!$H$14+СВЦЭМ!$D$10+'СЕТ СН'!$H$6-'СЕТ СН'!$H$26</f>
        <v>1134.4468157900001</v>
      </c>
      <c r="Y125" s="36">
        <f>SUMIFS(СВЦЭМ!$D$33:$D$776,СВЦЭМ!$A$33:$A$776,$A125,СВЦЭМ!$B$33:$B$776,Y$119)+'СЕТ СН'!$H$14+СВЦЭМ!$D$10+'СЕТ СН'!$H$6-'СЕТ СН'!$H$26</f>
        <v>1162.1529080100001</v>
      </c>
    </row>
    <row r="126" spans="1:27" ht="15.75" x14ac:dyDescent="0.2">
      <c r="A126" s="35">
        <f t="shared" si="3"/>
        <v>44172</v>
      </c>
      <c r="B126" s="36">
        <f>SUMIFS(СВЦЭМ!$D$33:$D$776,СВЦЭМ!$A$33:$A$776,$A126,СВЦЭМ!$B$33:$B$776,B$119)+'СЕТ СН'!$H$14+СВЦЭМ!$D$10+'СЕТ СН'!$H$6-'СЕТ СН'!$H$26</f>
        <v>1232.1908295400001</v>
      </c>
      <c r="C126" s="36">
        <f>SUMIFS(СВЦЭМ!$D$33:$D$776,СВЦЭМ!$A$33:$A$776,$A126,СВЦЭМ!$B$33:$B$776,C$119)+'СЕТ СН'!$H$14+СВЦЭМ!$D$10+'СЕТ СН'!$H$6-'СЕТ СН'!$H$26</f>
        <v>1285.9795291700002</v>
      </c>
      <c r="D126" s="36">
        <f>SUMIFS(СВЦЭМ!$D$33:$D$776,СВЦЭМ!$A$33:$A$776,$A126,СВЦЭМ!$B$33:$B$776,D$119)+'СЕТ СН'!$H$14+СВЦЭМ!$D$10+'СЕТ СН'!$H$6-'СЕТ СН'!$H$26</f>
        <v>1303.7924442900003</v>
      </c>
      <c r="E126" s="36">
        <f>SUMIFS(СВЦЭМ!$D$33:$D$776,СВЦЭМ!$A$33:$A$776,$A126,СВЦЭМ!$B$33:$B$776,E$119)+'СЕТ СН'!$H$14+СВЦЭМ!$D$10+'СЕТ СН'!$H$6-'СЕТ СН'!$H$26</f>
        <v>1313.25341471</v>
      </c>
      <c r="F126" s="36">
        <f>SUMIFS(СВЦЭМ!$D$33:$D$776,СВЦЭМ!$A$33:$A$776,$A126,СВЦЭМ!$B$33:$B$776,F$119)+'СЕТ СН'!$H$14+СВЦЭМ!$D$10+'СЕТ СН'!$H$6-'СЕТ СН'!$H$26</f>
        <v>1308.1525508900002</v>
      </c>
      <c r="G126" s="36">
        <f>SUMIFS(СВЦЭМ!$D$33:$D$776,СВЦЭМ!$A$33:$A$776,$A126,СВЦЭМ!$B$33:$B$776,G$119)+'СЕТ СН'!$H$14+СВЦЭМ!$D$10+'СЕТ СН'!$H$6-'СЕТ СН'!$H$26</f>
        <v>1293.52863897</v>
      </c>
      <c r="H126" s="36">
        <f>SUMIFS(СВЦЭМ!$D$33:$D$776,СВЦЭМ!$A$33:$A$776,$A126,СВЦЭМ!$B$33:$B$776,H$119)+'СЕТ СН'!$H$14+СВЦЭМ!$D$10+'СЕТ СН'!$H$6-'СЕТ СН'!$H$26</f>
        <v>1256.9223791200002</v>
      </c>
      <c r="I126" s="36">
        <f>SUMIFS(СВЦЭМ!$D$33:$D$776,СВЦЭМ!$A$33:$A$776,$A126,СВЦЭМ!$B$33:$B$776,I$119)+'СЕТ СН'!$H$14+СВЦЭМ!$D$10+'СЕТ СН'!$H$6-'СЕТ СН'!$H$26</f>
        <v>1206.6995166200002</v>
      </c>
      <c r="J126" s="36">
        <f>SUMIFS(СВЦЭМ!$D$33:$D$776,СВЦЭМ!$A$33:$A$776,$A126,СВЦЭМ!$B$33:$B$776,J$119)+'СЕТ СН'!$H$14+СВЦЭМ!$D$10+'СЕТ СН'!$H$6-'СЕТ СН'!$H$26</f>
        <v>1195.1990864700001</v>
      </c>
      <c r="K126" s="36">
        <f>SUMIFS(СВЦЭМ!$D$33:$D$776,СВЦЭМ!$A$33:$A$776,$A126,СВЦЭМ!$B$33:$B$776,K$119)+'СЕТ СН'!$H$14+СВЦЭМ!$D$10+'СЕТ СН'!$H$6-'СЕТ СН'!$H$26</f>
        <v>1168.91319793</v>
      </c>
      <c r="L126" s="36">
        <f>SUMIFS(СВЦЭМ!$D$33:$D$776,СВЦЭМ!$A$33:$A$776,$A126,СВЦЭМ!$B$33:$B$776,L$119)+'СЕТ СН'!$H$14+СВЦЭМ!$D$10+'СЕТ СН'!$H$6-'СЕТ СН'!$H$26</f>
        <v>1172.5767790700002</v>
      </c>
      <c r="M126" s="36">
        <f>SUMIFS(СВЦЭМ!$D$33:$D$776,СВЦЭМ!$A$33:$A$776,$A126,СВЦЭМ!$B$33:$B$776,M$119)+'СЕТ СН'!$H$14+СВЦЭМ!$D$10+'СЕТ СН'!$H$6-'СЕТ СН'!$H$26</f>
        <v>1161.9933908800001</v>
      </c>
      <c r="N126" s="36">
        <f>SUMIFS(СВЦЭМ!$D$33:$D$776,СВЦЭМ!$A$33:$A$776,$A126,СВЦЭМ!$B$33:$B$776,N$119)+'СЕТ СН'!$H$14+СВЦЭМ!$D$10+'СЕТ СН'!$H$6-'СЕТ СН'!$H$26</f>
        <v>1149.60546045</v>
      </c>
      <c r="O126" s="36">
        <f>SUMIFS(СВЦЭМ!$D$33:$D$776,СВЦЭМ!$A$33:$A$776,$A126,СВЦЭМ!$B$33:$B$776,O$119)+'СЕТ СН'!$H$14+СВЦЭМ!$D$10+'СЕТ СН'!$H$6-'СЕТ СН'!$H$26</f>
        <v>1187.7908664500001</v>
      </c>
      <c r="P126" s="36">
        <f>SUMIFS(СВЦЭМ!$D$33:$D$776,СВЦЭМ!$A$33:$A$776,$A126,СВЦЭМ!$B$33:$B$776,P$119)+'СЕТ СН'!$H$14+СВЦЭМ!$D$10+'СЕТ СН'!$H$6-'СЕТ СН'!$H$26</f>
        <v>1207.6882961600002</v>
      </c>
      <c r="Q126" s="36">
        <f>SUMIFS(СВЦЭМ!$D$33:$D$776,СВЦЭМ!$A$33:$A$776,$A126,СВЦЭМ!$B$33:$B$776,Q$119)+'СЕТ СН'!$H$14+СВЦЭМ!$D$10+'СЕТ СН'!$H$6-'СЕТ СН'!$H$26</f>
        <v>1208.8782571000002</v>
      </c>
      <c r="R126" s="36">
        <f>SUMIFS(СВЦЭМ!$D$33:$D$776,СВЦЭМ!$A$33:$A$776,$A126,СВЦЭМ!$B$33:$B$776,R$119)+'СЕТ СН'!$H$14+СВЦЭМ!$D$10+'СЕТ СН'!$H$6-'СЕТ СН'!$H$26</f>
        <v>1164.9273611600001</v>
      </c>
      <c r="S126" s="36">
        <f>SUMIFS(СВЦЭМ!$D$33:$D$776,СВЦЭМ!$A$33:$A$776,$A126,СВЦЭМ!$B$33:$B$776,S$119)+'СЕТ СН'!$H$14+СВЦЭМ!$D$10+'СЕТ СН'!$H$6-'СЕТ СН'!$H$26</f>
        <v>1156.8834465900002</v>
      </c>
      <c r="T126" s="36">
        <f>SUMIFS(СВЦЭМ!$D$33:$D$776,СВЦЭМ!$A$33:$A$776,$A126,СВЦЭМ!$B$33:$B$776,T$119)+'СЕТ СН'!$H$14+СВЦЭМ!$D$10+'СЕТ СН'!$H$6-'СЕТ СН'!$H$26</f>
        <v>1169.1699408300001</v>
      </c>
      <c r="U126" s="36">
        <f>SUMIFS(СВЦЭМ!$D$33:$D$776,СВЦЭМ!$A$33:$A$776,$A126,СВЦЭМ!$B$33:$B$776,U$119)+'СЕТ СН'!$H$14+СВЦЭМ!$D$10+'СЕТ СН'!$H$6-'СЕТ СН'!$H$26</f>
        <v>1158.2512218200002</v>
      </c>
      <c r="V126" s="36">
        <f>SUMIFS(СВЦЭМ!$D$33:$D$776,СВЦЭМ!$A$33:$A$776,$A126,СВЦЭМ!$B$33:$B$776,V$119)+'СЕТ СН'!$H$14+СВЦЭМ!$D$10+'СЕТ СН'!$H$6-'СЕТ СН'!$H$26</f>
        <v>1161.0460474200001</v>
      </c>
      <c r="W126" s="36">
        <f>SUMIFS(СВЦЭМ!$D$33:$D$776,СВЦЭМ!$A$33:$A$776,$A126,СВЦЭМ!$B$33:$B$776,W$119)+'СЕТ СН'!$H$14+СВЦЭМ!$D$10+'СЕТ СН'!$H$6-'СЕТ СН'!$H$26</f>
        <v>1165.7356426000001</v>
      </c>
      <c r="X126" s="36">
        <f>SUMIFS(СВЦЭМ!$D$33:$D$776,СВЦЭМ!$A$33:$A$776,$A126,СВЦЭМ!$B$33:$B$776,X$119)+'СЕТ СН'!$H$14+СВЦЭМ!$D$10+'СЕТ СН'!$H$6-'СЕТ СН'!$H$26</f>
        <v>1158.63622145</v>
      </c>
      <c r="Y126" s="36">
        <f>SUMIFS(СВЦЭМ!$D$33:$D$776,СВЦЭМ!$A$33:$A$776,$A126,СВЦЭМ!$B$33:$B$776,Y$119)+'СЕТ СН'!$H$14+СВЦЭМ!$D$10+'СЕТ СН'!$H$6-'СЕТ СН'!$H$26</f>
        <v>1177.8810018400002</v>
      </c>
    </row>
    <row r="127" spans="1:27" ht="15.75" x14ac:dyDescent="0.2">
      <c r="A127" s="35">
        <f t="shared" si="3"/>
        <v>44173</v>
      </c>
      <c r="B127" s="36">
        <f>SUMIFS(СВЦЭМ!$D$33:$D$776,СВЦЭМ!$A$33:$A$776,$A127,СВЦЭМ!$B$33:$B$776,B$119)+'СЕТ СН'!$H$14+СВЦЭМ!$D$10+'СЕТ СН'!$H$6-'СЕТ СН'!$H$26</f>
        <v>1221.6648079700001</v>
      </c>
      <c r="C127" s="36">
        <f>SUMIFS(СВЦЭМ!$D$33:$D$776,СВЦЭМ!$A$33:$A$776,$A127,СВЦЭМ!$B$33:$B$776,C$119)+'СЕТ СН'!$H$14+СВЦЭМ!$D$10+'СЕТ СН'!$H$6-'СЕТ СН'!$H$26</f>
        <v>1275.67102886</v>
      </c>
      <c r="D127" s="36">
        <f>SUMIFS(СВЦЭМ!$D$33:$D$776,СВЦЭМ!$A$33:$A$776,$A127,СВЦЭМ!$B$33:$B$776,D$119)+'СЕТ СН'!$H$14+СВЦЭМ!$D$10+'СЕТ СН'!$H$6-'СЕТ СН'!$H$26</f>
        <v>1278.9965199600001</v>
      </c>
      <c r="E127" s="36">
        <f>SUMIFS(СВЦЭМ!$D$33:$D$776,СВЦЭМ!$A$33:$A$776,$A127,СВЦЭМ!$B$33:$B$776,E$119)+'СЕТ СН'!$H$14+СВЦЭМ!$D$10+'СЕТ СН'!$H$6-'СЕТ СН'!$H$26</f>
        <v>1281.3165273100001</v>
      </c>
      <c r="F127" s="36">
        <f>SUMIFS(СВЦЭМ!$D$33:$D$776,СВЦЭМ!$A$33:$A$776,$A127,СВЦЭМ!$B$33:$B$776,F$119)+'СЕТ СН'!$H$14+СВЦЭМ!$D$10+'СЕТ СН'!$H$6-'СЕТ СН'!$H$26</f>
        <v>1279.9659500500002</v>
      </c>
      <c r="G127" s="36">
        <f>SUMIFS(СВЦЭМ!$D$33:$D$776,СВЦЭМ!$A$33:$A$776,$A127,СВЦЭМ!$B$33:$B$776,G$119)+'СЕТ СН'!$H$14+СВЦЭМ!$D$10+'СЕТ СН'!$H$6-'СЕТ СН'!$H$26</f>
        <v>1272.4398411700001</v>
      </c>
      <c r="H127" s="36">
        <f>SUMIFS(СВЦЭМ!$D$33:$D$776,СВЦЭМ!$A$33:$A$776,$A127,СВЦЭМ!$B$33:$B$776,H$119)+'СЕТ СН'!$H$14+СВЦЭМ!$D$10+'СЕТ СН'!$H$6-'СЕТ СН'!$H$26</f>
        <v>1217.69558433</v>
      </c>
      <c r="I127" s="36">
        <f>SUMIFS(СВЦЭМ!$D$33:$D$776,СВЦЭМ!$A$33:$A$776,$A127,СВЦЭМ!$B$33:$B$776,I$119)+'СЕТ СН'!$H$14+СВЦЭМ!$D$10+'СЕТ СН'!$H$6-'СЕТ СН'!$H$26</f>
        <v>1191.42753429</v>
      </c>
      <c r="J127" s="36">
        <f>SUMIFS(СВЦЭМ!$D$33:$D$776,СВЦЭМ!$A$33:$A$776,$A127,СВЦЭМ!$B$33:$B$776,J$119)+'СЕТ СН'!$H$14+СВЦЭМ!$D$10+'СЕТ СН'!$H$6-'СЕТ СН'!$H$26</f>
        <v>1155.66225377</v>
      </c>
      <c r="K127" s="36">
        <f>SUMIFS(СВЦЭМ!$D$33:$D$776,СВЦЭМ!$A$33:$A$776,$A127,СВЦЭМ!$B$33:$B$776,K$119)+'СЕТ СН'!$H$14+СВЦЭМ!$D$10+'СЕТ СН'!$H$6-'СЕТ СН'!$H$26</f>
        <v>1159.9453191300001</v>
      </c>
      <c r="L127" s="36">
        <f>SUMIFS(СВЦЭМ!$D$33:$D$776,СВЦЭМ!$A$33:$A$776,$A127,СВЦЭМ!$B$33:$B$776,L$119)+'СЕТ СН'!$H$14+СВЦЭМ!$D$10+'СЕТ СН'!$H$6-'СЕТ СН'!$H$26</f>
        <v>1166.5376673600001</v>
      </c>
      <c r="M127" s="36">
        <f>SUMIFS(СВЦЭМ!$D$33:$D$776,СВЦЭМ!$A$33:$A$776,$A127,СВЦЭМ!$B$33:$B$776,M$119)+'СЕТ СН'!$H$14+СВЦЭМ!$D$10+'СЕТ СН'!$H$6-'СЕТ СН'!$H$26</f>
        <v>1163.6584568100002</v>
      </c>
      <c r="N127" s="36">
        <f>SUMIFS(СВЦЭМ!$D$33:$D$776,СВЦЭМ!$A$33:$A$776,$A127,СВЦЭМ!$B$33:$B$776,N$119)+'СЕТ СН'!$H$14+СВЦЭМ!$D$10+'СЕТ СН'!$H$6-'СЕТ СН'!$H$26</f>
        <v>1162.45824539</v>
      </c>
      <c r="O127" s="36">
        <f>SUMIFS(СВЦЭМ!$D$33:$D$776,СВЦЭМ!$A$33:$A$776,$A127,СВЦЭМ!$B$33:$B$776,O$119)+'СЕТ СН'!$H$14+СВЦЭМ!$D$10+'СЕТ СН'!$H$6-'СЕТ СН'!$H$26</f>
        <v>1193.82395965</v>
      </c>
      <c r="P127" s="36">
        <f>SUMIFS(СВЦЭМ!$D$33:$D$776,СВЦЭМ!$A$33:$A$776,$A127,СВЦЭМ!$B$33:$B$776,P$119)+'СЕТ СН'!$H$14+СВЦЭМ!$D$10+'СЕТ СН'!$H$6-'СЕТ СН'!$H$26</f>
        <v>1202.64489432</v>
      </c>
      <c r="Q127" s="36">
        <f>SUMIFS(СВЦЭМ!$D$33:$D$776,СВЦЭМ!$A$33:$A$776,$A127,СВЦЭМ!$B$33:$B$776,Q$119)+'СЕТ СН'!$H$14+СВЦЭМ!$D$10+'СЕТ СН'!$H$6-'СЕТ СН'!$H$26</f>
        <v>1201.5217177300001</v>
      </c>
      <c r="R127" s="36">
        <f>SUMIFS(СВЦЭМ!$D$33:$D$776,СВЦЭМ!$A$33:$A$776,$A127,СВЦЭМ!$B$33:$B$776,R$119)+'СЕТ СН'!$H$14+СВЦЭМ!$D$10+'СЕТ СН'!$H$6-'СЕТ СН'!$H$26</f>
        <v>1175.1066282500001</v>
      </c>
      <c r="S127" s="36">
        <f>SUMIFS(СВЦЭМ!$D$33:$D$776,СВЦЭМ!$A$33:$A$776,$A127,СВЦЭМ!$B$33:$B$776,S$119)+'СЕТ СН'!$H$14+СВЦЭМ!$D$10+'СЕТ СН'!$H$6-'СЕТ СН'!$H$26</f>
        <v>1165.89021602</v>
      </c>
      <c r="T127" s="36">
        <f>SUMIFS(СВЦЭМ!$D$33:$D$776,СВЦЭМ!$A$33:$A$776,$A127,СВЦЭМ!$B$33:$B$776,T$119)+'СЕТ СН'!$H$14+СВЦЭМ!$D$10+'СЕТ СН'!$H$6-'СЕТ СН'!$H$26</f>
        <v>1168.39855616</v>
      </c>
      <c r="U127" s="36">
        <f>SUMIFS(СВЦЭМ!$D$33:$D$776,СВЦЭМ!$A$33:$A$776,$A127,СВЦЭМ!$B$33:$B$776,U$119)+'СЕТ СН'!$H$14+СВЦЭМ!$D$10+'СЕТ СН'!$H$6-'СЕТ СН'!$H$26</f>
        <v>1164.54546994</v>
      </c>
      <c r="V127" s="36">
        <f>SUMIFS(СВЦЭМ!$D$33:$D$776,СВЦЭМ!$A$33:$A$776,$A127,СВЦЭМ!$B$33:$B$776,V$119)+'СЕТ СН'!$H$14+СВЦЭМ!$D$10+'СЕТ СН'!$H$6-'СЕТ СН'!$H$26</f>
        <v>1165.2346791300001</v>
      </c>
      <c r="W127" s="36">
        <f>SUMIFS(СВЦЭМ!$D$33:$D$776,СВЦЭМ!$A$33:$A$776,$A127,СВЦЭМ!$B$33:$B$776,W$119)+'СЕТ СН'!$H$14+СВЦЭМ!$D$10+'СЕТ СН'!$H$6-'СЕТ СН'!$H$26</f>
        <v>1161.4121043500002</v>
      </c>
      <c r="X127" s="36">
        <f>SUMIFS(СВЦЭМ!$D$33:$D$776,СВЦЭМ!$A$33:$A$776,$A127,СВЦЭМ!$B$33:$B$776,X$119)+'СЕТ СН'!$H$14+СВЦЭМ!$D$10+'СЕТ СН'!$H$6-'СЕТ СН'!$H$26</f>
        <v>1164.47149345</v>
      </c>
      <c r="Y127" s="36">
        <f>SUMIFS(СВЦЭМ!$D$33:$D$776,СВЦЭМ!$A$33:$A$776,$A127,СВЦЭМ!$B$33:$B$776,Y$119)+'СЕТ СН'!$H$14+СВЦЭМ!$D$10+'СЕТ СН'!$H$6-'СЕТ СН'!$H$26</f>
        <v>1166.3012154300002</v>
      </c>
    </row>
    <row r="128" spans="1:27" ht="15.75" x14ac:dyDescent="0.2">
      <c r="A128" s="35">
        <f t="shared" si="3"/>
        <v>44174</v>
      </c>
      <c r="B128" s="36">
        <f>SUMIFS(СВЦЭМ!$D$33:$D$776,СВЦЭМ!$A$33:$A$776,$A128,СВЦЭМ!$B$33:$B$776,B$119)+'СЕТ СН'!$H$14+СВЦЭМ!$D$10+'СЕТ СН'!$H$6-'СЕТ СН'!$H$26</f>
        <v>1224.04674402</v>
      </c>
      <c r="C128" s="36">
        <f>SUMIFS(СВЦЭМ!$D$33:$D$776,СВЦЭМ!$A$33:$A$776,$A128,СВЦЭМ!$B$33:$B$776,C$119)+'СЕТ СН'!$H$14+СВЦЭМ!$D$10+'СЕТ СН'!$H$6-'СЕТ СН'!$H$26</f>
        <v>1258.9985742900001</v>
      </c>
      <c r="D128" s="36">
        <f>SUMIFS(СВЦЭМ!$D$33:$D$776,СВЦЭМ!$A$33:$A$776,$A128,СВЦЭМ!$B$33:$B$776,D$119)+'СЕТ СН'!$H$14+СВЦЭМ!$D$10+'СЕТ СН'!$H$6-'СЕТ СН'!$H$26</f>
        <v>1278.6219988800001</v>
      </c>
      <c r="E128" s="36">
        <f>SUMIFS(СВЦЭМ!$D$33:$D$776,СВЦЭМ!$A$33:$A$776,$A128,СВЦЭМ!$B$33:$B$776,E$119)+'СЕТ СН'!$H$14+СВЦЭМ!$D$10+'СЕТ СН'!$H$6-'СЕТ СН'!$H$26</f>
        <v>1290.3740747800002</v>
      </c>
      <c r="F128" s="36">
        <f>SUMIFS(СВЦЭМ!$D$33:$D$776,СВЦЭМ!$A$33:$A$776,$A128,СВЦЭМ!$B$33:$B$776,F$119)+'СЕТ СН'!$H$14+СВЦЭМ!$D$10+'СЕТ СН'!$H$6-'СЕТ СН'!$H$26</f>
        <v>1290.2008554000001</v>
      </c>
      <c r="G128" s="36">
        <f>SUMIFS(СВЦЭМ!$D$33:$D$776,СВЦЭМ!$A$33:$A$776,$A128,СВЦЭМ!$B$33:$B$776,G$119)+'СЕТ СН'!$H$14+СВЦЭМ!$D$10+'СЕТ СН'!$H$6-'СЕТ СН'!$H$26</f>
        <v>1281.6851506000003</v>
      </c>
      <c r="H128" s="36">
        <f>SUMIFS(СВЦЭМ!$D$33:$D$776,СВЦЭМ!$A$33:$A$776,$A128,СВЦЭМ!$B$33:$B$776,H$119)+'СЕТ СН'!$H$14+СВЦЭМ!$D$10+'СЕТ СН'!$H$6-'СЕТ СН'!$H$26</f>
        <v>1246.8907238900001</v>
      </c>
      <c r="I128" s="36">
        <f>SUMIFS(СВЦЭМ!$D$33:$D$776,СВЦЭМ!$A$33:$A$776,$A128,СВЦЭМ!$B$33:$B$776,I$119)+'СЕТ СН'!$H$14+СВЦЭМ!$D$10+'СЕТ СН'!$H$6-'СЕТ СН'!$H$26</f>
        <v>1199.1147194</v>
      </c>
      <c r="J128" s="36">
        <f>SUMIFS(СВЦЭМ!$D$33:$D$776,СВЦЭМ!$A$33:$A$776,$A128,СВЦЭМ!$B$33:$B$776,J$119)+'СЕТ СН'!$H$14+СВЦЭМ!$D$10+'СЕТ СН'!$H$6-'СЕТ СН'!$H$26</f>
        <v>1167.44593794</v>
      </c>
      <c r="K128" s="36">
        <f>SUMIFS(СВЦЭМ!$D$33:$D$776,СВЦЭМ!$A$33:$A$776,$A128,СВЦЭМ!$B$33:$B$776,K$119)+'СЕТ СН'!$H$14+СВЦЭМ!$D$10+'СЕТ СН'!$H$6-'СЕТ СН'!$H$26</f>
        <v>1161.0995099100001</v>
      </c>
      <c r="L128" s="36">
        <f>SUMIFS(СВЦЭМ!$D$33:$D$776,СВЦЭМ!$A$33:$A$776,$A128,СВЦЭМ!$B$33:$B$776,L$119)+'СЕТ СН'!$H$14+СВЦЭМ!$D$10+'СЕТ СН'!$H$6-'СЕТ СН'!$H$26</f>
        <v>1164.4483800100002</v>
      </c>
      <c r="M128" s="36">
        <f>SUMIFS(СВЦЭМ!$D$33:$D$776,СВЦЭМ!$A$33:$A$776,$A128,СВЦЭМ!$B$33:$B$776,M$119)+'СЕТ СН'!$H$14+СВЦЭМ!$D$10+'СЕТ СН'!$H$6-'СЕТ СН'!$H$26</f>
        <v>1172.5694110100001</v>
      </c>
      <c r="N128" s="36">
        <f>SUMIFS(СВЦЭМ!$D$33:$D$776,СВЦЭМ!$A$33:$A$776,$A128,СВЦЭМ!$B$33:$B$776,N$119)+'СЕТ СН'!$H$14+СВЦЭМ!$D$10+'СЕТ СН'!$H$6-'СЕТ СН'!$H$26</f>
        <v>1173.01085186</v>
      </c>
      <c r="O128" s="36">
        <f>SUMIFS(СВЦЭМ!$D$33:$D$776,СВЦЭМ!$A$33:$A$776,$A128,СВЦЭМ!$B$33:$B$776,O$119)+'СЕТ СН'!$H$14+СВЦЭМ!$D$10+'СЕТ СН'!$H$6-'СЕТ СН'!$H$26</f>
        <v>1215.8778666800001</v>
      </c>
      <c r="P128" s="36">
        <f>SUMIFS(СВЦЭМ!$D$33:$D$776,СВЦЭМ!$A$33:$A$776,$A128,СВЦЭМ!$B$33:$B$776,P$119)+'СЕТ СН'!$H$14+СВЦЭМ!$D$10+'СЕТ СН'!$H$6-'СЕТ СН'!$H$26</f>
        <v>1230.7009681900001</v>
      </c>
      <c r="Q128" s="36">
        <f>SUMIFS(СВЦЭМ!$D$33:$D$776,СВЦЭМ!$A$33:$A$776,$A128,СВЦЭМ!$B$33:$B$776,Q$119)+'СЕТ СН'!$H$14+СВЦЭМ!$D$10+'СЕТ СН'!$H$6-'СЕТ СН'!$H$26</f>
        <v>1236.002624</v>
      </c>
      <c r="R128" s="36">
        <f>SUMIFS(СВЦЭМ!$D$33:$D$776,СВЦЭМ!$A$33:$A$776,$A128,СВЦЭМ!$B$33:$B$776,R$119)+'СЕТ СН'!$H$14+СВЦЭМ!$D$10+'СЕТ СН'!$H$6-'СЕТ СН'!$H$26</f>
        <v>1195.0046961600001</v>
      </c>
      <c r="S128" s="36">
        <f>SUMIFS(СВЦЭМ!$D$33:$D$776,СВЦЭМ!$A$33:$A$776,$A128,СВЦЭМ!$B$33:$B$776,S$119)+'СЕТ СН'!$H$14+СВЦЭМ!$D$10+'СЕТ СН'!$H$6-'СЕТ СН'!$H$26</f>
        <v>1175.2558963900001</v>
      </c>
      <c r="T128" s="36">
        <f>SUMIFS(СВЦЭМ!$D$33:$D$776,СВЦЭМ!$A$33:$A$776,$A128,СВЦЭМ!$B$33:$B$776,T$119)+'СЕТ СН'!$H$14+СВЦЭМ!$D$10+'СЕТ СН'!$H$6-'СЕТ СН'!$H$26</f>
        <v>1166.96423581</v>
      </c>
      <c r="U128" s="36">
        <f>SUMIFS(СВЦЭМ!$D$33:$D$776,СВЦЭМ!$A$33:$A$776,$A128,СВЦЭМ!$B$33:$B$776,U$119)+'СЕТ СН'!$H$14+СВЦЭМ!$D$10+'СЕТ СН'!$H$6-'СЕТ СН'!$H$26</f>
        <v>1164.44890975</v>
      </c>
      <c r="V128" s="36">
        <f>SUMIFS(СВЦЭМ!$D$33:$D$776,СВЦЭМ!$A$33:$A$776,$A128,СВЦЭМ!$B$33:$B$776,V$119)+'СЕТ СН'!$H$14+СВЦЭМ!$D$10+'СЕТ СН'!$H$6-'СЕТ СН'!$H$26</f>
        <v>1166.0876855500001</v>
      </c>
      <c r="W128" s="36">
        <f>SUMIFS(СВЦЭМ!$D$33:$D$776,СВЦЭМ!$A$33:$A$776,$A128,СВЦЭМ!$B$33:$B$776,W$119)+'СЕТ СН'!$H$14+СВЦЭМ!$D$10+'СЕТ СН'!$H$6-'СЕТ СН'!$H$26</f>
        <v>1175.27704294</v>
      </c>
      <c r="X128" s="36">
        <f>SUMIFS(СВЦЭМ!$D$33:$D$776,СВЦЭМ!$A$33:$A$776,$A128,СВЦЭМ!$B$33:$B$776,X$119)+'СЕТ СН'!$H$14+СВЦЭМ!$D$10+'СЕТ СН'!$H$6-'СЕТ СН'!$H$26</f>
        <v>1184.4384307500002</v>
      </c>
      <c r="Y128" s="36">
        <f>SUMIFS(СВЦЭМ!$D$33:$D$776,СВЦЭМ!$A$33:$A$776,$A128,СВЦЭМ!$B$33:$B$776,Y$119)+'СЕТ СН'!$H$14+СВЦЭМ!$D$10+'СЕТ СН'!$H$6-'СЕТ СН'!$H$26</f>
        <v>1199.5592528</v>
      </c>
    </row>
    <row r="129" spans="1:25" ht="15.75" x14ac:dyDescent="0.2">
      <c r="A129" s="35">
        <f t="shared" si="3"/>
        <v>44175</v>
      </c>
      <c r="B129" s="36">
        <f>SUMIFS(СВЦЭМ!$D$33:$D$776,СВЦЭМ!$A$33:$A$776,$A129,СВЦЭМ!$B$33:$B$776,B$119)+'СЕТ СН'!$H$14+СВЦЭМ!$D$10+'СЕТ СН'!$H$6-'СЕТ СН'!$H$26</f>
        <v>1257.48549002</v>
      </c>
      <c r="C129" s="36">
        <f>SUMIFS(СВЦЭМ!$D$33:$D$776,СВЦЭМ!$A$33:$A$776,$A129,СВЦЭМ!$B$33:$B$776,C$119)+'СЕТ СН'!$H$14+СВЦЭМ!$D$10+'СЕТ СН'!$H$6-'СЕТ СН'!$H$26</f>
        <v>1317.8258624500002</v>
      </c>
      <c r="D129" s="36">
        <f>SUMIFS(СВЦЭМ!$D$33:$D$776,СВЦЭМ!$A$33:$A$776,$A129,СВЦЭМ!$B$33:$B$776,D$119)+'СЕТ СН'!$H$14+СВЦЭМ!$D$10+'СЕТ СН'!$H$6-'СЕТ СН'!$H$26</f>
        <v>1331.1533013000001</v>
      </c>
      <c r="E129" s="36">
        <f>SUMIFS(СВЦЭМ!$D$33:$D$776,СВЦЭМ!$A$33:$A$776,$A129,СВЦЭМ!$B$33:$B$776,E$119)+'СЕТ СН'!$H$14+СВЦЭМ!$D$10+'СЕТ СН'!$H$6-'СЕТ СН'!$H$26</f>
        <v>1333.7104505100001</v>
      </c>
      <c r="F129" s="36">
        <f>SUMIFS(СВЦЭМ!$D$33:$D$776,СВЦЭМ!$A$33:$A$776,$A129,СВЦЭМ!$B$33:$B$776,F$119)+'СЕТ СН'!$H$14+СВЦЭМ!$D$10+'СЕТ СН'!$H$6-'СЕТ СН'!$H$26</f>
        <v>1336.9724161000001</v>
      </c>
      <c r="G129" s="36">
        <f>SUMIFS(СВЦЭМ!$D$33:$D$776,СВЦЭМ!$A$33:$A$776,$A129,СВЦЭМ!$B$33:$B$776,G$119)+'СЕТ СН'!$H$14+СВЦЭМ!$D$10+'СЕТ СН'!$H$6-'СЕТ СН'!$H$26</f>
        <v>1320.2535291700001</v>
      </c>
      <c r="H129" s="36">
        <f>SUMIFS(СВЦЭМ!$D$33:$D$776,СВЦЭМ!$A$33:$A$776,$A129,СВЦЭМ!$B$33:$B$776,H$119)+'СЕТ СН'!$H$14+СВЦЭМ!$D$10+'СЕТ СН'!$H$6-'СЕТ СН'!$H$26</f>
        <v>1288.4238818200001</v>
      </c>
      <c r="I129" s="36">
        <f>SUMIFS(СВЦЭМ!$D$33:$D$776,СВЦЭМ!$A$33:$A$776,$A129,СВЦЭМ!$B$33:$B$776,I$119)+'СЕТ СН'!$H$14+СВЦЭМ!$D$10+'СЕТ СН'!$H$6-'СЕТ СН'!$H$26</f>
        <v>1220.53016372</v>
      </c>
      <c r="J129" s="36">
        <f>SUMIFS(СВЦЭМ!$D$33:$D$776,СВЦЭМ!$A$33:$A$776,$A129,СВЦЭМ!$B$33:$B$776,J$119)+'СЕТ СН'!$H$14+СВЦЭМ!$D$10+'СЕТ СН'!$H$6-'СЕТ СН'!$H$26</f>
        <v>1173.8334191500001</v>
      </c>
      <c r="K129" s="36">
        <f>SUMIFS(СВЦЭМ!$D$33:$D$776,СВЦЭМ!$A$33:$A$776,$A129,СВЦЭМ!$B$33:$B$776,K$119)+'СЕТ СН'!$H$14+СВЦЭМ!$D$10+'СЕТ СН'!$H$6-'СЕТ СН'!$H$26</f>
        <v>1158.66076428</v>
      </c>
      <c r="L129" s="36">
        <f>SUMIFS(СВЦЭМ!$D$33:$D$776,СВЦЭМ!$A$33:$A$776,$A129,СВЦЭМ!$B$33:$B$776,L$119)+'СЕТ СН'!$H$14+СВЦЭМ!$D$10+'СЕТ СН'!$H$6-'СЕТ СН'!$H$26</f>
        <v>1155.7683027</v>
      </c>
      <c r="M129" s="36">
        <f>SUMIFS(СВЦЭМ!$D$33:$D$776,СВЦЭМ!$A$33:$A$776,$A129,СВЦЭМ!$B$33:$B$776,M$119)+'СЕТ СН'!$H$14+СВЦЭМ!$D$10+'СЕТ СН'!$H$6-'СЕТ СН'!$H$26</f>
        <v>1154.3815562100001</v>
      </c>
      <c r="N129" s="36">
        <f>SUMIFS(СВЦЭМ!$D$33:$D$776,СВЦЭМ!$A$33:$A$776,$A129,СВЦЭМ!$B$33:$B$776,N$119)+'СЕТ СН'!$H$14+СВЦЭМ!$D$10+'СЕТ СН'!$H$6-'СЕТ СН'!$H$26</f>
        <v>1167.7946937900001</v>
      </c>
      <c r="O129" s="36">
        <f>SUMIFS(СВЦЭМ!$D$33:$D$776,СВЦЭМ!$A$33:$A$776,$A129,СВЦЭМ!$B$33:$B$776,O$119)+'СЕТ СН'!$H$14+СВЦЭМ!$D$10+'СЕТ СН'!$H$6-'СЕТ СН'!$H$26</f>
        <v>1204.84755369</v>
      </c>
      <c r="P129" s="36">
        <f>SUMIFS(СВЦЭМ!$D$33:$D$776,СВЦЭМ!$A$33:$A$776,$A129,СВЦЭМ!$B$33:$B$776,P$119)+'СЕТ СН'!$H$14+СВЦЭМ!$D$10+'СЕТ СН'!$H$6-'СЕТ СН'!$H$26</f>
        <v>1226.5858974700002</v>
      </c>
      <c r="Q129" s="36">
        <f>SUMIFS(СВЦЭМ!$D$33:$D$776,СВЦЭМ!$A$33:$A$776,$A129,СВЦЭМ!$B$33:$B$776,Q$119)+'СЕТ СН'!$H$14+СВЦЭМ!$D$10+'СЕТ СН'!$H$6-'СЕТ СН'!$H$26</f>
        <v>1233.6755158200001</v>
      </c>
      <c r="R129" s="36">
        <f>SUMIFS(СВЦЭМ!$D$33:$D$776,СВЦЭМ!$A$33:$A$776,$A129,СВЦЭМ!$B$33:$B$776,R$119)+'СЕТ СН'!$H$14+СВЦЭМ!$D$10+'СЕТ СН'!$H$6-'СЕТ СН'!$H$26</f>
        <v>1201.44860941</v>
      </c>
      <c r="S129" s="36">
        <f>SUMIFS(СВЦЭМ!$D$33:$D$776,СВЦЭМ!$A$33:$A$776,$A129,СВЦЭМ!$B$33:$B$776,S$119)+'СЕТ СН'!$H$14+СВЦЭМ!$D$10+'СЕТ СН'!$H$6-'СЕТ СН'!$H$26</f>
        <v>1170.92230614</v>
      </c>
      <c r="T129" s="36">
        <f>SUMIFS(СВЦЭМ!$D$33:$D$776,СВЦЭМ!$A$33:$A$776,$A129,СВЦЭМ!$B$33:$B$776,T$119)+'СЕТ СН'!$H$14+СВЦЭМ!$D$10+'СЕТ СН'!$H$6-'СЕТ СН'!$H$26</f>
        <v>1165.7584199400001</v>
      </c>
      <c r="U129" s="36">
        <f>SUMIFS(СВЦЭМ!$D$33:$D$776,СВЦЭМ!$A$33:$A$776,$A129,СВЦЭМ!$B$33:$B$776,U$119)+'СЕТ СН'!$H$14+СВЦЭМ!$D$10+'СЕТ СН'!$H$6-'СЕТ СН'!$H$26</f>
        <v>1164.9339499300002</v>
      </c>
      <c r="V129" s="36">
        <f>SUMIFS(СВЦЭМ!$D$33:$D$776,СВЦЭМ!$A$33:$A$776,$A129,СВЦЭМ!$B$33:$B$776,V$119)+'СЕТ СН'!$H$14+СВЦЭМ!$D$10+'СЕТ СН'!$H$6-'СЕТ СН'!$H$26</f>
        <v>1169.10887811</v>
      </c>
      <c r="W129" s="36">
        <f>SUMIFS(СВЦЭМ!$D$33:$D$776,СВЦЭМ!$A$33:$A$776,$A129,СВЦЭМ!$B$33:$B$776,W$119)+'СЕТ СН'!$H$14+СВЦЭМ!$D$10+'СЕТ СН'!$H$6-'СЕТ СН'!$H$26</f>
        <v>1177.26075775</v>
      </c>
      <c r="X129" s="36">
        <f>SUMIFS(СВЦЭМ!$D$33:$D$776,СВЦЭМ!$A$33:$A$776,$A129,СВЦЭМ!$B$33:$B$776,X$119)+'СЕТ СН'!$H$14+СВЦЭМ!$D$10+'СЕТ СН'!$H$6-'СЕТ СН'!$H$26</f>
        <v>1176.5809262</v>
      </c>
      <c r="Y129" s="36">
        <f>SUMIFS(СВЦЭМ!$D$33:$D$776,СВЦЭМ!$A$33:$A$776,$A129,СВЦЭМ!$B$33:$B$776,Y$119)+'СЕТ СН'!$H$14+СВЦЭМ!$D$10+'СЕТ СН'!$H$6-'СЕТ СН'!$H$26</f>
        <v>1193.90389684</v>
      </c>
    </row>
    <row r="130" spans="1:25" ht="15.75" x14ac:dyDescent="0.2">
      <c r="A130" s="35">
        <f t="shared" si="3"/>
        <v>44176</v>
      </c>
      <c r="B130" s="36">
        <f>SUMIFS(СВЦЭМ!$D$33:$D$776,СВЦЭМ!$A$33:$A$776,$A130,СВЦЭМ!$B$33:$B$776,B$119)+'СЕТ СН'!$H$14+СВЦЭМ!$D$10+'СЕТ СН'!$H$6-'СЕТ СН'!$H$26</f>
        <v>1218.6271438200001</v>
      </c>
      <c r="C130" s="36">
        <f>SUMIFS(СВЦЭМ!$D$33:$D$776,СВЦЭМ!$A$33:$A$776,$A130,СВЦЭМ!$B$33:$B$776,C$119)+'СЕТ СН'!$H$14+СВЦЭМ!$D$10+'СЕТ СН'!$H$6-'СЕТ СН'!$H$26</f>
        <v>1278.0525282400001</v>
      </c>
      <c r="D130" s="36">
        <f>SUMIFS(СВЦЭМ!$D$33:$D$776,СВЦЭМ!$A$33:$A$776,$A130,СВЦЭМ!$B$33:$B$776,D$119)+'СЕТ СН'!$H$14+СВЦЭМ!$D$10+'СЕТ СН'!$H$6-'СЕТ СН'!$H$26</f>
        <v>1292.3258481900002</v>
      </c>
      <c r="E130" s="36">
        <f>SUMIFS(СВЦЭМ!$D$33:$D$776,СВЦЭМ!$A$33:$A$776,$A130,СВЦЭМ!$B$33:$B$776,E$119)+'СЕТ СН'!$H$14+СВЦЭМ!$D$10+'СЕТ СН'!$H$6-'СЕТ СН'!$H$26</f>
        <v>1293.67386687</v>
      </c>
      <c r="F130" s="36">
        <f>SUMIFS(СВЦЭМ!$D$33:$D$776,СВЦЭМ!$A$33:$A$776,$A130,СВЦЭМ!$B$33:$B$776,F$119)+'СЕТ СН'!$H$14+СВЦЭМ!$D$10+'СЕТ СН'!$H$6-'СЕТ СН'!$H$26</f>
        <v>1296.78007531</v>
      </c>
      <c r="G130" s="36">
        <f>SUMIFS(СВЦЭМ!$D$33:$D$776,СВЦЭМ!$A$33:$A$776,$A130,СВЦЭМ!$B$33:$B$776,G$119)+'СЕТ СН'!$H$14+СВЦЭМ!$D$10+'СЕТ СН'!$H$6-'СЕТ СН'!$H$26</f>
        <v>1279.2858473400001</v>
      </c>
      <c r="H130" s="36">
        <f>SUMIFS(СВЦЭМ!$D$33:$D$776,СВЦЭМ!$A$33:$A$776,$A130,СВЦЭМ!$B$33:$B$776,H$119)+'СЕТ СН'!$H$14+СВЦЭМ!$D$10+'СЕТ СН'!$H$6-'СЕТ СН'!$H$26</f>
        <v>1254.6874489500001</v>
      </c>
      <c r="I130" s="36">
        <f>SUMIFS(СВЦЭМ!$D$33:$D$776,СВЦЭМ!$A$33:$A$776,$A130,СВЦЭМ!$B$33:$B$776,I$119)+'СЕТ СН'!$H$14+СВЦЭМ!$D$10+'СЕТ СН'!$H$6-'СЕТ СН'!$H$26</f>
        <v>1208.20114943</v>
      </c>
      <c r="J130" s="36">
        <f>SUMIFS(СВЦЭМ!$D$33:$D$776,СВЦЭМ!$A$33:$A$776,$A130,СВЦЭМ!$B$33:$B$776,J$119)+'СЕТ СН'!$H$14+СВЦЭМ!$D$10+'СЕТ СН'!$H$6-'СЕТ СН'!$H$26</f>
        <v>1163.19244</v>
      </c>
      <c r="K130" s="36">
        <f>SUMIFS(СВЦЭМ!$D$33:$D$776,СВЦЭМ!$A$33:$A$776,$A130,СВЦЭМ!$B$33:$B$776,K$119)+'СЕТ СН'!$H$14+СВЦЭМ!$D$10+'СЕТ СН'!$H$6-'СЕТ СН'!$H$26</f>
        <v>1149.3474657700001</v>
      </c>
      <c r="L130" s="36">
        <f>SUMIFS(СВЦЭМ!$D$33:$D$776,СВЦЭМ!$A$33:$A$776,$A130,СВЦЭМ!$B$33:$B$776,L$119)+'СЕТ СН'!$H$14+СВЦЭМ!$D$10+'СЕТ СН'!$H$6-'СЕТ СН'!$H$26</f>
        <v>1146.89403896</v>
      </c>
      <c r="M130" s="36">
        <f>SUMIFS(СВЦЭМ!$D$33:$D$776,СВЦЭМ!$A$33:$A$776,$A130,СВЦЭМ!$B$33:$B$776,M$119)+'СЕТ СН'!$H$14+СВЦЭМ!$D$10+'СЕТ СН'!$H$6-'СЕТ СН'!$H$26</f>
        <v>1145.1810137</v>
      </c>
      <c r="N130" s="36">
        <f>SUMIFS(СВЦЭМ!$D$33:$D$776,СВЦЭМ!$A$33:$A$776,$A130,СВЦЭМ!$B$33:$B$776,N$119)+'СЕТ СН'!$H$14+СВЦЭМ!$D$10+'СЕТ СН'!$H$6-'СЕТ СН'!$H$26</f>
        <v>1143.93823357</v>
      </c>
      <c r="O130" s="36">
        <f>SUMIFS(СВЦЭМ!$D$33:$D$776,СВЦЭМ!$A$33:$A$776,$A130,СВЦЭМ!$B$33:$B$776,O$119)+'СЕТ СН'!$H$14+СВЦЭМ!$D$10+'СЕТ СН'!$H$6-'СЕТ СН'!$H$26</f>
        <v>1185.83296799</v>
      </c>
      <c r="P130" s="36">
        <f>SUMIFS(СВЦЭМ!$D$33:$D$776,СВЦЭМ!$A$33:$A$776,$A130,СВЦЭМ!$B$33:$B$776,P$119)+'СЕТ СН'!$H$14+СВЦЭМ!$D$10+'СЕТ СН'!$H$6-'СЕТ СН'!$H$26</f>
        <v>1208.30268254</v>
      </c>
      <c r="Q130" s="36">
        <f>SUMIFS(СВЦЭМ!$D$33:$D$776,СВЦЭМ!$A$33:$A$776,$A130,СВЦЭМ!$B$33:$B$776,Q$119)+'СЕТ СН'!$H$14+СВЦЭМ!$D$10+'СЕТ СН'!$H$6-'СЕТ СН'!$H$26</f>
        <v>1211.7065258700002</v>
      </c>
      <c r="R130" s="36">
        <f>SUMIFS(СВЦЭМ!$D$33:$D$776,СВЦЭМ!$A$33:$A$776,$A130,СВЦЭМ!$B$33:$B$776,R$119)+'СЕТ СН'!$H$14+СВЦЭМ!$D$10+'СЕТ СН'!$H$6-'СЕТ СН'!$H$26</f>
        <v>1187.2848024900002</v>
      </c>
      <c r="S130" s="36">
        <f>SUMIFS(СВЦЭМ!$D$33:$D$776,СВЦЭМ!$A$33:$A$776,$A130,СВЦЭМ!$B$33:$B$776,S$119)+'СЕТ СН'!$H$14+СВЦЭМ!$D$10+'СЕТ СН'!$H$6-'СЕТ СН'!$H$26</f>
        <v>1153.1984907600001</v>
      </c>
      <c r="T130" s="36">
        <f>SUMIFS(СВЦЭМ!$D$33:$D$776,СВЦЭМ!$A$33:$A$776,$A130,СВЦЭМ!$B$33:$B$776,T$119)+'СЕТ СН'!$H$14+СВЦЭМ!$D$10+'СЕТ СН'!$H$6-'СЕТ СН'!$H$26</f>
        <v>1143.0059279300001</v>
      </c>
      <c r="U130" s="36">
        <f>SUMIFS(СВЦЭМ!$D$33:$D$776,СВЦЭМ!$A$33:$A$776,$A130,СВЦЭМ!$B$33:$B$776,U$119)+'СЕТ СН'!$H$14+СВЦЭМ!$D$10+'СЕТ СН'!$H$6-'СЕТ СН'!$H$26</f>
        <v>1135.2168904700002</v>
      </c>
      <c r="V130" s="36">
        <f>SUMIFS(СВЦЭМ!$D$33:$D$776,СВЦЭМ!$A$33:$A$776,$A130,СВЦЭМ!$B$33:$B$776,V$119)+'СЕТ СН'!$H$14+СВЦЭМ!$D$10+'СЕТ СН'!$H$6-'СЕТ СН'!$H$26</f>
        <v>1145.6803851500001</v>
      </c>
      <c r="W130" s="36">
        <f>SUMIFS(СВЦЭМ!$D$33:$D$776,СВЦЭМ!$A$33:$A$776,$A130,СВЦЭМ!$B$33:$B$776,W$119)+'СЕТ СН'!$H$14+СВЦЭМ!$D$10+'СЕТ СН'!$H$6-'СЕТ СН'!$H$26</f>
        <v>1152.03307346</v>
      </c>
      <c r="X130" s="36">
        <f>SUMIFS(СВЦЭМ!$D$33:$D$776,СВЦЭМ!$A$33:$A$776,$A130,СВЦЭМ!$B$33:$B$776,X$119)+'СЕТ СН'!$H$14+СВЦЭМ!$D$10+'СЕТ СН'!$H$6-'СЕТ СН'!$H$26</f>
        <v>1161.2404007800001</v>
      </c>
      <c r="Y130" s="36">
        <f>SUMIFS(СВЦЭМ!$D$33:$D$776,СВЦЭМ!$A$33:$A$776,$A130,СВЦЭМ!$B$33:$B$776,Y$119)+'СЕТ СН'!$H$14+СВЦЭМ!$D$10+'СЕТ СН'!$H$6-'СЕТ СН'!$H$26</f>
        <v>1181.1326069500001</v>
      </c>
    </row>
    <row r="131" spans="1:25" ht="15.75" x14ac:dyDescent="0.2">
      <c r="A131" s="35">
        <f t="shared" si="3"/>
        <v>44177</v>
      </c>
      <c r="B131" s="36">
        <f>SUMIFS(СВЦЭМ!$D$33:$D$776,СВЦЭМ!$A$33:$A$776,$A131,СВЦЭМ!$B$33:$B$776,B$119)+'СЕТ СН'!$H$14+СВЦЭМ!$D$10+'СЕТ СН'!$H$6-'СЕТ СН'!$H$26</f>
        <v>1189.22034661</v>
      </c>
      <c r="C131" s="36">
        <f>SUMIFS(СВЦЭМ!$D$33:$D$776,СВЦЭМ!$A$33:$A$776,$A131,СВЦЭМ!$B$33:$B$776,C$119)+'СЕТ СН'!$H$14+СВЦЭМ!$D$10+'СЕТ СН'!$H$6-'СЕТ СН'!$H$26</f>
        <v>1235.9089633000001</v>
      </c>
      <c r="D131" s="36">
        <f>SUMIFS(СВЦЭМ!$D$33:$D$776,СВЦЭМ!$A$33:$A$776,$A131,СВЦЭМ!$B$33:$B$776,D$119)+'СЕТ СН'!$H$14+СВЦЭМ!$D$10+'СЕТ СН'!$H$6-'СЕТ СН'!$H$26</f>
        <v>1258.4412261100001</v>
      </c>
      <c r="E131" s="36">
        <f>SUMIFS(СВЦЭМ!$D$33:$D$776,СВЦЭМ!$A$33:$A$776,$A131,СВЦЭМ!$B$33:$B$776,E$119)+'СЕТ СН'!$H$14+СВЦЭМ!$D$10+'СЕТ СН'!$H$6-'СЕТ СН'!$H$26</f>
        <v>1277.7770769700001</v>
      </c>
      <c r="F131" s="36">
        <f>SUMIFS(СВЦЭМ!$D$33:$D$776,СВЦЭМ!$A$33:$A$776,$A131,СВЦЭМ!$B$33:$B$776,F$119)+'СЕТ СН'!$H$14+СВЦЭМ!$D$10+'СЕТ СН'!$H$6-'СЕТ СН'!$H$26</f>
        <v>1286.7071243300002</v>
      </c>
      <c r="G131" s="36">
        <f>SUMIFS(СВЦЭМ!$D$33:$D$776,СВЦЭМ!$A$33:$A$776,$A131,СВЦЭМ!$B$33:$B$776,G$119)+'СЕТ СН'!$H$14+СВЦЭМ!$D$10+'СЕТ СН'!$H$6-'СЕТ СН'!$H$26</f>
        <v>1283.8858639600003</v>
      </c>
      <c r="H131" s="36">
        <f>SUMIFS(СВЦЭМ!$D$33:$D$776,СВЦЭМ!$A$33:$A$776,$A131,СВЦЭМ!$B$33:$B$776,H$119)+'СЕТ СН'!$H$14+СВЦЭМ!$D$10+'СЕТ СН'!$H$6-'СЕТ СН'!$H$26</f>
        <v>1281.0316939300001</v>
      </c>
      <c r="I131" s="36">
        <f>SUMIFS(СВЦЭМ!$D$33:$D$776,СВЦЭМ!$A$33:$A$776,$A131,СВЦЭМ!$B$33:$B$776,I$119)+'СЕТ СН'!$H$14+СВЦЭМ!$D$10+'СЕТ СН'!$H$6-'СЕТ СН'!$H$26</f>
        <v>1234.89122946</v>
      </c>
      <c r="J131" s="36">
        <f>SUMIFS(СВЦЭМ!$D$33:$D$776,СВЦЭМ!$A$33:$A$776,$A131,СВЦЭМ!$B$33:$B$776,J$119)+'СЕТ СН'!$H$14+СВЦЭМ!$D$10+'СЕТ СН'!$H$6-'СЕТ СН'!$H$26</f>
        <v>1162.16547747</v>
      </c>
      <c r="K131" s="36">
        <f>SUMIFS(СВЦЭМ!$D$33:$D$776,СВЦЭМ!$A$33:$A$776,$A131,СВЦЭМ!$B$33:$B$776,K$119)+'СЕТ СН'!$H$14+СВЦЭМ!$D$10+'СЕТ СН'!$H$6-'СЕТ СН'!$H$26</f>
        <v>1152.06480715</v>
      </c>
      <c r="L131" s="36">
        <f>SUMIFS(СВЦЭМ!$D$33:$D$776,СВЦЭМ!$A$33:$A$776,$A131,СВЦЭМ!$B$33:$B$776,L$119)+'СЕТ СН'!$H$14+СВЦЭМ!$D$10+'СЕТ СН'!$H$6-'СЕТ СН'!$H$26</f>
        <v>1158.6186701700001</v>
      </c>
      <c r="M131" s="36">
        <f>SUMIFS(СВЦЭМ!$D$33:$D$776,СВЦЭМ!$A$33:$A$776,$A131,СВЦЭМ!$B$33:$B$776,M$119)+'СЕТ СН'!$H$14+СВЦЭМ!$D$10+'СЕТ СН'!$H$6-'СЕТ СН'!$H$26</f>
        <v>1150.8025284400001</v>
      </c>
      <c r="N131" s="36">
        <f>SUMIFS(СВЦЭМ!$D$33:$D$776,СВЦЭМ!$A$33:$A$776,$A131,СВЦЭМ!$B$33:$B$776,N$119)+'СЕТ СН'!$H$14+СВЦЭМ!$D$10+'СЕТ СН'!$H$6-'СЕТ СН'!$H$26</f>
        <v>1142.4196342600001</v>
      </c>
      <c r="O131" s="36">
        <f>SUMIFS(СВЦЭМ!$D$33:$D$776,СВЦЭМ!$A$33:$A$776,$A131,СВЦЭМ!$B$33:$B$776,O$119)+'СЕТ СН'!$H$14+СВЦЭМ!$D$10+'СЕТ СН'!$H$6-'СЕТ СН'!$H$26</f>
        <v>1174.64755896</v>
      </c>
      <c r="P131" s="36">
        <f>SUMIFS(СВЦЭМ!$D$33:$D$776,СВЦЭМ!$A$33:$A$776,$A131,СВЦЭМ!$B$33:$B$776,P$119)+'СЕТ СН'!$H$14+СВЦЭМ!$D$10+'СЕТ СН'!$H$6-'СЕТ СН'!$H$26</f>
        <v>1190.5482527500001</v>
      </c>
      <c r="Q131" s="36">
        <f>SUMIFS(СВЦЭМ!$D$33:$D$776,СВЦЭМ!$A$33:$A$776,$A131,СВЦЭМ!$B$33:$B$776,Q$119)+'СЕТ СН'!$H$14+СВЦЭМ!$D$10+'СЕТ СН'!$H$6-'СЕТ СН'!$H$26</f>
        <v>1190.24500354</v>
      </c>
      <c r="R131" s="36">
        <f>SUMIFS(СВЦЭМ!$D$33:$D$776,СВЦЭМ!$A$33:$A$776,$A131,СВЦЭМ!$B$33:$B$776,R$119)+'СЕТ СН'!$H$14+СВЦЭМ!$D$10+'СЕТ СН'!$H$6-'СЕТ СН'!$H$26</f>
        <v>1149.66401483</v>
      </c>
      <c r="S131" s="36">
        <f>SUMIFS(СВЦЭМ!$D$33:$D$776,СВЦЭМ!$A$33:$A$776,$A131,СВЦЭМ!$B$33:$B$776,S$119)+'СЕТ СН'!$H$14+СВЦЭМ!$D$10+'СЕТ СН'!$H$6-'СЕТ СН'!$H$26</f>
        <v>1145.9069622300001</v>
      </c>
      <c r="T131" s="36">
        <f>SUMIFS(СВЦЭМ!$D$33:$D$776,СВЦЭМ!$A$33:$A$776,$A131,СВЦЭМ!$B$33:$B$776,T$119)+'СЕТ СН'!$H$14+СВЦЭМ!$D$10+'СЕТ СН'!$H$6-'СЕТ СН'!$H$26</f>
        <v>1162.7103266300001</v>
      </c>
      <c r="U131" s="36">
        <f>SUMIFS(СВЦЭМ!$D$33:$D$776,СВЦЭМ!$A$33:$A$776,$A131,СВЦЭМ!$B$33:$B$776,U$119)+'СЕТ СН'!$H$14+СВЦЭМ!$D$10+'СЕТ СН'!$H$6-'СЕТ СН'!$H$26</f>
        <v>1157.10713037</v>
      </c>
      <c r="V131" s="36">
        <f>SUMIFS(СВЦЭМ!$D$33:$D$776,СВЦЭМ!$A$33:$A$776,$A131,СВЦЭМ!$B$33:$B$776,V$119)+'СЕТ СН'!$H$14+СВЦЭМ!$D$10+'СЕТ СН'!$H$6-'СЕТ СН'!$H$26</f>
        <v>1148.94648054</v>
      </c>
      <c r="W131" s="36">
        <f>SUMIFS(СВЦЭМ!$D$33:$D$776,СВЦЭМ!$A$33:$A$776,$A131,СВЦЭМ!$B$33:$B$776,W$119)+'СЕТ СН'!$H$14+СВЦЭМ!$D$10+'СЕТ СН'!$H$6-'СЕТ СН'!$H$26</f>
        <v>1147.34181773</v>
      </c>
      <c r="X131" s="36">
        <f>SUMIFS(СВЦЭМ!$D$33:$D$776,СВЦЭМ!$A$33:$A$776,$A131,СВЦЭМ!$B$33:$B$776,X$119)+'СЕТ СН'!$H$14+СВЦЭМ!$D$10+'СЕТ СН'!$H$6-'СЕТ СН'!$H$26</f>
        <v>1148.8900428000002</v>
      </c>
      <c r="Y131" s="36">
        <f>SUMIFS(СВЦЭМ!$D$33:$D$776,СВЦЭМ!$A$33:$A$776,$A131,СВЦЭМ!$B$33:$B$776,Y$119)+'СЕТ СН'!$H$14+СВЦЭМ!$D$10+'СЕТ СН'!$H$6-'СЕТ СН'!$H$26</f>
        <v>1166.8524425000001</v>
      </c>
    </row>
    <row r="132" spans="1:25" ht="15.75" x14ac:dyDescent="0.2">
      <c r="A132" s="35">
        <f t="shared" si="3"/>
        <v>44178</v>
      </c>
      <c r="B132" s="36">
        <f>SUMIFS(СВЦЭМ!$D$33:$D$776,СВЦЭМ!$A$33:$A$776,$A132,СВЦЭМ!$B$33:$B$776,B$119)+'СЕТ СН'!$H$14+СВЦЭМ!$D$10+'СЕТ СН'!$H$6-'СЕТ СН'!$H$26</f>
        <v>1218.74535259</v>
      </c>
      <c r="C132" s="36">
        <f>SUMIFS(СВЦЭМ!$D$33:$D$776,СВЦЭМ!$A$33:$A$776,$A132,СВЦЭМ!$B$33:$B$776,C$119)+'СЕТ СН'!$H$14+СВЦЭМ!$D$10+'СЕТ СН'!$H$6-'СЕТ СН'!$H$26</f>
        <v>1272.17257769</v>
      </c>
      <c r="D132" s="36">
        <f>SUMIFS(СВЦЭМ!$D$33:$D$776,СВЦЭМ!$A$33:$A$776,$A132,СВЦЭМ!$B$33:$B$776,D$119)+'СЕТ СН'!$H$14+СВЦЭМ!$D$10+'СЕТ СН'!$H$6-'СЕТ СН'!$H$26</f>
        <v>1291.17046291</v>
      </c>
      <c r="E132" s="36">
        <f>SUMIFS(СВЦЭМ!$D$33:$D$776,СВЦЭМ!$A$33:$A$776,$A132,СВЦЭМ!$B$33:$B$776,E$119)+'СЕТ СН'!$H$14+СВЦЭМ!$D$10+'СЕТ СН'!$H$6-'СЕТ СН'!$H$26</f>
        <v>1300.24536803</v>
      </c>
      <c r="F132" s="36">
        <f>SUMIFS(СВЦЭМ!$D$33:$D$776,СВЦЭМ!$A$33:$A$776,$A132,СВЦЭМ!$B$33:$B$776,F$119)+'СЕТ СН'!$H$14+СВЦЭМ!$D$10+'СЕТ СН'!$H$6-'СЕТ СН'!$H$26</f>
        <v>1299.5795774500002</v>
      </c>
      <c r="G132" s="36">
        <f>SUMIFS(СВЦЭМ!$D$33:$D$776,СВЦЭМ!$A$33:$A$776,$A132,СВЦЭМ!$B$33:$B$776,G$119)+'СЕТ СН'!$H$14+СВЦЭМ!$D$10+'СЕТ СН'!$H$6-'СЕТ СН'!$H$26</f>
        <v>1294.4120809600001</v>
      </c>
      <c r="H132" s="36">
        <f>SUMIFS(СВЦЭМ!$D$33:$D$776,СВЦЭМ!$A$33:$A$776,$A132,СВЦЭМ!$B$33:$B$776,H$119)+'СЕТ СН'!$H$14+СВЦЭМ!$D$10+'СЕТ СН'!$H$6-'СЕТ СН'!$H$26</f>
        <v>1274.5731795300001</v>
      </c>
      <c r="I132" s="36">
        <f>SUMIFS(СВЦЭМ!$D$33:$D$776,СВЦЭМ!$A$33:$A$776,$A132,СВЦЭМ!$B$33:$B$776,I$119)+'СЕТ СН'!$H$14+СВЦЭМ!$D$10+'СЕТ СН'!$H$6-'СЕТ СН'!$H$26</f>
        <v>1219.03018346</v>
      </c>
      <c r="J132" s="36">
        <f>SUMIFS(СВЦЭМ!$D$33:$D$776,СВЦЭМ!$A$33:$A$776,$A132,СВЦЭМ!$B$33:$B$776,J$119)+'СЕТ СН'!$H$14+СВЦЭМ!$D$10+'СЕТ СН'!$H$6-'СЕТ СН'!$H$26</f>
        <v>1160.99903834</v>
      </c>
      <c r="K132" s="36">
        <f>SUMIFS(СВЦЭМ!$D$33:$D$776,СВЦЭМ!$A$33:$A$776,$A132,СВЦЭМ!$B$33:$B$776,K$119)+'СЕТ СН'!$H$14+СВЦЭМ!$D$10+'СЕТ СН'!$H$6-'СЕТ СН'!$H$26</f>
        <v>1134.4742136300001</v>
      </c>
      <c r="L132" s="36">
        <f>SUMIFS(СВЦЭМ!$D$33:$D$776,СВЦЭМ!$A$33:$A$776,$A132,СВЦЭМ!$B$33:$B$776,L$119)+'СЕТ СН'!$H$14+СВЦЭМ!$D$10+'СЕТ СН'!$H$6-'СЕТ СН'!$H$26</f>
        <v>1144.4110189800001</v>
      </c>
      <c r="M132" s="36">
        <f>SUMIFS(СВЦЭМ!$D$33:$D$776,СВЦЭМ!$A$33:$A$776,$A132,СВЦЭМ!$B$33:$B$776,M$119)+'СЕТ СН'!$H$14+СВЦЭМ!$D$10+'СЕТ СН'!$H$6-'СЕТ СН'!$H$26</f>
        <v>1143.6739453100001</v>
      </c>
      <c r="N132" s="36">
        <f>SUMIFS(СВЦЭМ!$D$33:$D$776,СВЦЭМ!$A$33:$A$776,$A132,СВЦЭМ!$B$33:$B$776,N$119)+'СЕТ СН'!$H$14+СВЦЭМ!$D$10+'СЕТ СН'!$H$6-'СЕТ СН'!$H$26</f>
        <v>1136.1254801300001</v>
      </c>
      <c r="O132" s="36">
        <f>SUMIFS(СВЦЭМ!$D$33:$D$776,СВЦЭМ!$A$33:$A$776,$A132,СВЦЭМ!$B$33:$B$776,O$119)+'СЕТ СН'!$H$14+СВЦЭМ!$D$10+'СЕТ СН'!$H$6-'СЕТ СН'!$H$26</f>
        <v>1176.80954445</v>
      </c>
      <c r="P132" s="36">
        <f>SUMIFS(СВЦЭМ!$D$33:$D$776,СВЦЭМ!$A$33:$A$776,$A132,СВЦЭМ!$B$33:$B$776,P$119)+'СЕТ СН'!$H$14+СВЦЭМ!$D$10+'СЕТ СН'!$H$6-'СЕТ СН'!$H$26</f>
        <v>1196.1075319700001</v>
      </c>
      <c r="Q132" s="36">
        <f>SUMIFS(СВЦЭМ!$D$33:$D$776,СВЦЭМ!$A$33:$A$776,$A132,СВЦЭМ!$B$33:$B$776,Q$119)+'СЕТ СН'!$H$14+СВЦЭМ!$D$10+'СЕТ СН'!$H$6-'СЕТ СН'!$H$26</f>
        <v>1207.1702501500001</v>
      </c>
      <c r="R132" s="36">
        <f>SUMIFS(СВЦЭМ!$D$33:$D$776,СВЦЭМ!$A$33:$A$776,$A132,СВЦЭМ!$B$33:$B$776,R$119)+'СЕТ СН'!$H$14+СВЦЭМ!$D$10+'СЕТ СН'!$H$6-'СЕТ СН'!$H$26</f>
        <v>1155.8175010300001</v>
      </c>
      <c r="S132" s="36">
        <f>SUMIFS(СВЦЭМ!$D$33:$D$776,СВЦЭМ!$A$33:$A$776,$A132,СВЦЭМ!$B$33:$B$776,S$119)+'СЕТ СН'!$H$14+СВЦЭМ!$D$10+'СЕТ СН'!$H$6-'СЕТ СН'!$H$26</f>
        <v>1138.5324119100001</v>
      </c>
      <c r="T132" s="36">
        <f>SUMIFS(СВЦЭМ!$D$33:$D$776,СВЦЭМ!$A$33:$A$776,$A132,СВЦЭМ!$B$33:$B$776,T$119)+'СЕТ СН'!$H$14+СВЦЭМ!$D$10+'СЕТ СН'!$H$6-'СЕТ СН'!$H$26</f>
        <v>1146.47236251</v>
      </c>
      <c r="U132" s="36">
        <f>SUMIFS(СВЦЭМ!$D$33:$D$776,СВЦЭМ!$A$33:$A$776,$A132,СВЦЭМ!$B$33:$B$776,U$119)+'СЕТ СН'!$H$14+СВЦЭМ!$D$10+'СЕТ СН'!$H$6-'СЕТ СН'!$H$26</f>
        <v>1145.7616920400001</v>
      </c>
      <c r="V132" s="36">
        <f>SUMIFS(СВЦЭМ!$D$33:$D$776,СВЦЭМ!$A$33:$A$776,$A132,СВЦЭМ!$B$33:$B$776,V$119)+'СЕТ СН'!$H$14+СВЦЭМ!$D$10+'СЕТ СН'!$H$6-'СЕТ СН'!$H$26</f>
        <v>1149.4506867500002</v>
      </c>
      <c r="W132" s="36">
        <f>SUMIFS(СВЦЭМ!$D$33:$D$776,СВЦЭМ!$A$33:$A$776,$A132,СВЦЭМ!$B$33:$B$776,W$119)+'СЕТ СН'!$H$14+СВЦЭМ!$D$10+'СЕТ СН'!$H$6-'СЕТ СН'!$H$26</f>
        <v>1148.1031415900002</v>
      </c>
      <c r="X132" s="36">
        <f>SUMIFS(СВЦЭМ!$D$33:$D$776,СВЦЭМ!$A$33:$A$776,$A132,СВЦЭМ!$B$33:$B$776,X$119)+'СЕТ СН'!$H$14+СВЦЭМ!$D$10+'СЕТ СН'!$H$6-'СЕТ СН'!$H$26</f>
        <v>1139.20560144</v>
      </c>
      <c r="Y132" s="36">
        <f>SUMIFS(СВЦЭМ!$D$33:$D$776,СВЦЭМ!$A$33:$A$776,$A132,СВЦЭМ!$B$33:$B$776,Y$119)+'СЕТ СН'!$H$14+СВЦЭМ!$D$10+'СЕТ СН'!$H$6-'СЕТ СН'!$H$26</f>
        <v>1131.40054981</v>
      </c>
    </row>
    <row r="133" spans="1:25" ht="15.75" x14ac:dyDescent="0.2">
      <c r="A133" s="35">
        <f t="shared" si="3"/>
        <v>44179</v>
      </c>
      <c r="B133" s="36">
        <f>SUMIFS(СВЦЭМ!$D$33:$D$776,СВЦЭМ!$A$33:$A$776,$A133,СВЦЭМ!$B$33:$B$776,B$119)+'СЕТ СН'!$H$14+СВЦЭМ!$D$10+'СЕТ СН'!$H$6-'СЕТ СН'!$H$26</f>
        <v>1175.3537836800001</v>
      </c>
      <c r="C133" s="36">
        <f>SUMIFS(СВЦЭМ!$D$33:$D$776,СВЦЭМ!$A$33:$A$776,$A133,СВЦЭМ!$B$33:$B$776,C$119)+'СЕТ СН'!$H$14+СВЦЭМ!$D$10+'СЕТ СН'!$H$6-'СЕТ СН'!$H$26</f>
        <v>1254.2612388900002</v>
      </c>
      <c r="D133" s="36">
        <f>SUMIFS(СВЦЭМ!$D$33:$D$776,СВЦЭМ!$A$33:$A$776,$A133,СВЦЭМ!$B$33:$B$776,D$119)+'СЕТ СН'!$H$14+СВЦЭМ!$D$10+'СЕТ СН'!$H$6-'СЕТ СН'!$H$26</f>
        <v>1284.0811059300001</v>
      </c>
      <c r="E133" s="36">
        <f>SUMIFS(СВЦЭМ!$D$33:$D$776,СВЦЭМ!$A$33:$A$776,$A133,СВЦЭМ!$B$33:$B$776,E$119)+'СЕТ СН'!$H$14+СВЦЭМ!$D$10+'СЕТ СН'!$H$6-'СЕТ СН'!$H$26</f>
        <v>1301.8179983300001</v>
      </c>
      <c r="F133" s="36">
        <f>SUMIFS(СВЦЭМ!$D$33:$D$776,СВЦЭМ!$A$33:$A$776,$A133,СВЦЭМ!$B$33:$B$776,F$119)+'СЕТ СН'!$H$14+СВЦЭМ!$D$10+'СЕТ СН'!$H$6-'СЕТ СН'!$H$26</f>
        <v>1300.8789805000001</v>
      </c>
      <c r="G133" s="36">
        <f>SUMIFS(СВЦЭМ!$D$33:$D$776,СВЦЭМ!$A$33:$A$776,$A133,СВЦЭМ!$B$33:$B$776,G$119)+'СЕТ СН'!$H$14+СВЦЭМ!$D$10+'СЕТ СН'!$H$6-'СЕТ СН'!$H$26</f>
        <v>1284.4088346800002</v>
      </c>
      <c r="H133" s="36">
        <f>SUMIFS(СВЦЭМ!$D$33:$D$776,СВЦЭМ!$A$33:$A$776,$A133,СВЦЭМ!$B$33:$B$776,H$119)+'СЕТ СН'!$H$14+СВЦЭМ!$D$10+'СЕТ СН'!$H$6-'СЕТ СН'!$H$26</f>
        <v>1256.1256246500002</v>
      </c>
      <c r="I133" s="36">
        <f>SUMIFS(СВЦЭМ!$D$33:$D$776,СВЦЭМ!$A$33:$A$776,$A133,СВЦЭМ!$B$33:$B$776,I$119)+'СЕТ СН'!$H$14+СВЦЭМ!$D$10+'СЕТ СН'!$H$6-'СЕТ СН'!$H$26</f>
        <v>1200.29567172</v>
      </c>
      <c r="J133" s="36">
        <f>SUMIFS(СВЦЭМ!$D$33:$D$776,СВЦЭМ!$A$33:$A$776,$A133,СВЦЭМ!$B$33:$B$776,J$119)+'СЕТ СН'!$H$14+СВЦЭМ!$D$10+'СЕТ СН'!$H$6-'СЕТ СН'!$H$26</f>
        <v>1173.1420428700001</v>
      </c>
      <c r="K133" s="36">
        <f>SUMIFS(СВЦЭМ!$D$33:$D$776,СВЦЭМ!$A$33:$A$776,$A133,СВЦЭМ!$B$33:$B$776,K$119)+'СЕТ СН'!$H$14+СВЦЭМ!$D$10+'СЕТ СН'!$H$6-'СЕТ СН'!$H$26</f>
        <v>1153.3122343800001</v>
      </c>
      <c r="L133" s="36">
        <f>SUMIFS(СВЦЭМ!$D$33:$D$776,СВЦЭМ!$A$33:$A$776,$A133,СВЦЭМ!$B$33:$B$776,L$119)+'СЕТ СН'!$H$14+СВЦЭМ!$D$10+'СЕТ СН'!$H$6-'СЕТ СН'!$H$26</f>
        <v>1155.7009685600001</v>
      </c>
      <c r="M133" s="36">
        <f>SUMIFS(СВЦЭМ!$D$33:$D$776,СВЦЭМ!$A$33:$A$776,$A133,СВЦЭМ!$B$33:$B$776,M$119)+'СЕТ СН'!$H$14+СВЦЭМ!$D$10+'СЕТ СН'!$H$6-'СЕТ СН'!$H$26</f>
        <v>1157.6284480500001</v>
      </c>
      <c r="N133" s="36">
        <f>SUMIFS(СВЦЭМ!$D$33:$D$776,СВЦЭМ!$A$33:$A$776,$A133,СВЦЭМ!$B$33:$B$776,N$119)+'СЕТ СН'!$H$14+СВЦЭМ!$D$10+'СЕТ СН'!$H$6-'СЕТ СН'!$H$26</f>
        <v>1148.8128534100001</v>
      </c>
      <c r="O133" s="36">
        <f>SUMIFS(СВЦЭМ!$D$33:$D$776,СВЦЭМ!$A$33:$A$776,$A133,СВЦЭМ!$B$33:$B$776,O$119)+'СЕТ СН'!$H$14+СВЦЭМ!$D$10+'СЕТ СН'!$H$6-'СЕТ СН'!$H$26</f>
        <v>1187.54949276</v>
      </c>
      <c r="P133" s="36">
        <f>SUMIFS(СВЦЭМ!$D$33:$D$776,СВЦЭМ!$A$33:$A$776,$A133,СВЦЭМ!$B$33:$B$776,P$119)+'СЕТ СН'!$H$14+СВЦЭМ!$D$10+'СЕТ СН'!$H$6-'СЕТ СН'!$H$26</f>
        <v>1207.4326795500001</v>
      </c>
      <c r="Q133" s="36">
        <f>SUMIFS(СВЦЭМ!$D$33:$D$776,СВЦЭМ!$A$33:$A$776,$A133,СВЦЭМ!$B$33:$B$776,Q$119)+'СЕТ СН'!$H$14+СВЦЭМ!$D$10+'СЕТ СН'!$H$6-'СЕТ СН'!$H$26</f>
        <v>1214.7860232300002</v>
      </c>
      <c r="R133" s="36">
        <f>SUMIFS(СВЦЭМ!$D$33:$D$776,СВЦЭМ!$A$33:$A$776,$A133,СВЦЭМ!$B$33:$B$776,R$119)+'СЕТ СН'!$H$14+СВЦЭМ!$D$10+'СЕТ СН'!$H$6-'СЕТ СН'!$H$26</f>
        <v>1180.5600037500001</v>
      </c>
      <c r="S133" s="36">
        <f>SUMIFS(СВЦЭМ!$D$33:$D$776,СВЦЭМ!$A$33:$A$776,$A133,СВЦЭМ!$B$33:$B$776,S$119)+'СЕТ СН'!$H$14+СВЦЭМ!$D$10+'СЕТ СН'!$H$6-'СЕТ СН'!$H$26</f>
        <v>1153.5264740100001</v>
      </c>
      <c r="T133" s="36">
        <f>SUMIFS(СВЦЭМ!$D$33:$D$776,СВЦЭМ!$A$33:$A$776,$A133,СВЦЭМ!$B$33:$B$776,T$119)+'СЕТ СН'!$H$14+СВЦЭМ!$D$10+'СЕТ СН'!$H$6-'СЕТ СН'!$H$26</f>
        <v>1171.3151363000002</v>
      </c>
      <c r="U133" s="36">
        <f>SUMIFS(СВЦЭМ!$D$33:$D$776,СВЦЭМ!$A$33:$A$776,$A133,СВЦЭМ!$B$33:$B$776,U$119)+'СЕТ СН'!$H$14+СВЦЭМ!$D$10+'СЕТ СН'!$H$6-'СЕТ СН'!$H$26</f>
        <v>1165.3614111500001</v>
      </c>
      <c r="V133" s="36">
        <f>SUMIFS(СВЦЭМ!$D$33:$D$776,СВЦЭМ!$A$33:$A$776,$A133,СВЦЭМ!$B$33:$B$776,V$119)+'СЕТ СН'!$H$14+СВЦЭМ!$D$10+'СЕТ СН'!$H$6-'СЕТ СН'!$H$26</f>
        <v>1156.9473490500002</v>
      </c>
      <c r="W133" s="36">
        <f>SUMIFS(СВЦЭМ!$D$33:$D$776,СВЦЭМ!$A$33:$A$776,$A133,СВЦЭМ!$B$33:$B$776,W$119)+'СЕТ СН'!$H$14+СВЦЭМ!$D$10+'СЕТ СН'!$H$6-'СЕТ СН'!$H$26</f>
        <v>1151.2819892300001</v>
      </c>
      <c r="X133" s="36">
        <f>SUMIFS(СВЦЭМ!$D$33:$D$776,СВЦЭМ!$A$33:$A$776,$A133,СВЦЭМ!$B$33:$B$776,X$119)+'СЕТ СН'!$H$14+СВЦЭМ!$D$10+'СЕТ СН'!$H$6-'СЕТ СН'!$H$26</f>
        <v>1156.0461230800001</v>
      </c>
      <c r="Y133" s="36">
        <f>SUMIFS(СВЦЭМ!$D$33:$D$776,СВЦЭМ!$A$33:$A$776,$A133,СВЦЭМ!$B$33:$B$776,Y$119)+'СЕТ СН'!$H$14+СВЦЭМ!$D$10+'СЕТ СН'!$H$6-'СЕТ СН'!$H$26</f>
        <v>1185.78327612</v>
      </c>
    </row>
    <row r="134" spans="1:25" ht="15.75" x14ac:dyDescent="0.2">
      <c r="A134" s="35">
        <f t="shared" si="3"/>
        <v>44180</v>
      </c>
      <c r="B134" s="36">
        <f>SUMIFS(СВЦЭМ!$D$33:$D$776,СВЦЭМ!$A$33:$A$776,$A134,СВЦЭМ!$B$33:$B$776,B$119)+'СЕТ СН'!$H$14+СВЦЭМ!$D$10+'СЕТ СН'!$H$6-'СЕТ СН'!$H$26</f>
        <v>1257.52031098</v>
      </c>
      <c r="C134" s="36">
        <f>SUMIFS(СВЦЭМ!$D$33:$D$776,СВЦЭМ!$A$33:$A$776,$A134,СВЦЭМ!$B$33:$B$776,C$119)+'СЕТ СН'!$H$14+СВЦЭМ!$D$10+'СЕТ СН'!$H$6-'СЕТ СН'!$H$26</f>
        <v>1306.97332757</v>
      </c>
      <c r="D134" s="36">
        <f>SUMIFS(СВЦЭМ!$D$33:$D$776,СВЦЭМ!$A$33:$A$776,$A134,СВЦЭМ!$B$33:$B$776,D$119)+'СЕТ СН'!$H$14+СВЦЭМ!$D$10+'СЕТ СН'!$H$6-'СЕТ СН'!$H$26</f>
        <v>1312.5150066300002</v>
      </c>
      <c r="E134" s="36">
        <f>SUMIFS(СВЦЭМ!$D$33:$D$776,СВЦЭМ!$A$33:$A$776,$A134,СВЦЭМ!$B$33:$B$776,E$119)+'СЕТ СН'!$H$14+СВЦЭМ!$D$10+'СЕТ СН'!$H$6-'СЕТ СН'!$H$26</f>
        <v>1316.2650724800001</v>
      </c>
      <c r="F134" s="36">
        <f>SUMIFS(СВЦЭМ!$D$33:$D$776,СВЦЭМ!$A$33:$A$776,$A134,СВЦЭМ!$B$33:$B$776,F$119)+'СЕТ СН'!$H$14+СВЦЭМ!$D$10+'СЕТ СН'!$H$6-'СЕТ СН'!$H$26</f>
        <v>1305.75057139</v>
      </c>
      <c r="G134" s="36">
        <f>SUMIFS(СВЦЭМ!$D$33:$D$776,СВЦЭМ!$A$33:$A$776,$A134,СВЦЭМ!$B$33:$B$776,G$119)+'СЕТ СН'!$H$14+СВЦЭМ!$D$10+'СЕТ СН'!$H$6-'СЕТ СН'!$H$26</f>
        <v>1271.5417900100001</v>
      </c>
      <c r="H134" s="36">
        <f>SUMIFS(СВЦЭМ!$D$33:$D$776,СВЦЭМ!$A$33:$A$776,$A134,СВЦЭМ!$B$33:$B$776,H$119)+'СЕТ СН'!$H$14+СВЦЭМ!$D$10+'СЕТ СН'!$H$6-'СЕТ СН'!$H$26</f>
        <v>1228.9234662200001</v>
      </c>
      <c r="I134" s="36">
        <f>SUMIFS(СВЦЭМ!$D$33:$D$776,СВЦЭМ!$A$33:$A$776,$A134,СВЦЭМ!$B$33:$B$776,I$119)+'СЕТ СН'!$H$14+СВЦЭМ!$D$10+'СЕТ СН'!$H$6-'СЕТ СН'!$H$26</f>
        <v>1190.0230940700001</v>
      </c>
      <c r="J134" s="36">
        <f>SUMIFS(СВЦЭМ!$D$33:$D$776,СВЦЭМ!$A$33:$A$776,$A134,СВЦЭМ!$B$33:$B$776,J$119)+'СЕТ СН'!$H$14+СВЦЭМ!$D$10+'СЕТ СН'!$H$6-'СЕТ СН'!$H$26</f>
        <v>1164.4788622800002</v>
      </c>
      <c r="K134" s="36">
        <f>SUMIFS(СВЦЭМ!$D$33:$D$776,СВЦЭМ!$A$33:$A$776,$A134,СВЦЭМ!$B$33:$B$776,K$119)+'СЕТ СН'!$H$14+СВЦЭМ!$D$10+'СЕТ СН'!$H$6-'СЕТ СН'!$H$26</f>
        <v>1139.7885032200002</v>
      </c>
      <c r="L134" s="36">
        <f>SUMIFS(СВЦЭМ!$D$33:$D$776,СВЦЭМ!$A$33:$A$776,$A134,СВЦЭМ!$B$33:$B$776,L$119)+'СЕТ СН'!$H$14+СВЦЭМ!$D$10+'СЕТ СН'!$H$6-'СЕТ СН'!$H$26</f>
        <v>1141.60133352</v>
      </c>
      <c r="M134" s="36">
        <f>SUMIFS(СВЦЭМ!$D$33:$D$776,СВЦЭМ!$A$33:$A$776,$A134,СВЦЭМ!$B$33:$B$776,M$119)+'СЕТ СН'!$H$14+СВЦЭМ!$D$10+'СЕТ СН'!$H$6-'СЕТ СН'!$H$26</f>
        <v>1149.14559061</v>
      </c>
      <c r="N134" s="36">
        <f>SUMIFS(СВЦЭМ!$D$33:$D$776,СВЦЭМ!$A$33:$A$776,$A134,СВЦЭМ!$B$33:$B$776,N$119)+'СЕТ СН'!$H$14+СВЦЭМ!$D$10+'СЕТ СН'!$H$6-'СЕТ СН'!$H$26</f>
        <v>1159.9922559300001</v>
      </c>
      <c r="O134" s="36">
        <f>SUMIFS(СВЦЭМ!$D$33:$D$776,СВЦЭМ!$A$33:$A$776,$A134,СВЦЭМ!$B$33:$B$776,O$119)+'СЕТ СН'!$H$14+СВЦЭМ!$D$10+'СЕТ СН'!$H$6-'СЕТ СН'!$H$26</f>
        <v>1209.15517028</v>
      </c>
      <c r="P134" s="36">
        <f>SUMIFS(СВЦЭМ!$D$33:$D$776,СВЦЭМ!$A$33:$A$776,$A134,СВЦЭМ!$B$33:$B$776,P$119)+'СЕТ СН'!$H$14+СВЦЭМ!$D$10+'СЕТ СН'!$H$6-'СЕТ СН'!$H$26</f>
        <v>1224.5156419500001</v>
      </c>
      <c r="Q134" s="36">
        <f>SUMIFS(СВЦЭМ!$D$33:$D$776,СВЦЭМ!$A$33:$A$776,$A134,СВЦЭМ!$B$33:$B$776,Q$119)+'СЕТ СН'!$H$14+СВЦЭМ!$D$10+'СЕТ СН'!$H$6-'СЕТ СН'!$H$26</f>
        <v>1225.5423553600001</v>
      </c>
      <c r="R134" s="36">
        <f>SUMIFS(СВЦЭМ!$D$33:$D$776,СВЦЭМ!$A$33:$A$776,$A134,СВЦЭМ!$B$33:$B$776,R$119)+'СЕТ СН'!$H$14+СВЦЭМ!$D$10+'СЕТ СН'!$H$6-'СЕТ СН'!$H$26</f>
        <v>1182.0179215000001</v>
      </c>
      <c r="S134" s="36">
        <f>SUMIFS(СВЦЭМ!$D$33:$D$776,СВЦЭМ!$A$33:$A$776,$A134,СВЦЭМ!$B$33:$B$776,S$119)+'СЕТ СН'!$H$14+СВЦЭМ!$D$10+'СЕТ СН'!$H$6-'СЕТ СН'!$H$26</f>
        <v>1153.83471024</v>
      </c>
      <c r="T134" s="36">
        <f>SUMIFS(СВЦЭМ!$D$33:$D$776,СВЦЭМ!$A$33:$A$776,$A134,СВЦЭМ!$B$33:$B$776,T$119)+'СЕТ СН'!$H$14+СВЦЭМ!$D$10+'СЕТ СН'!$H$6-'СЕТ СН'!$H$26</f>
        <v>1144.4630388400001</v>
      </c>
      <c r="U134" s="36">
        <f>SUMIFS(СВЦЭМ!$D$33:$D$776,СВЦЭМ!$A$33:$A$776,$A134,СВЦЭМ!$B$33:$B$776,U$119)+'СЕТ СН'!$H$14+СВЦЭМ!$D$10+'СЕТ СН'!$H$6-'СЕТ СН'!$H$26</f>
        <v>1149.6650759300001</v>
      </c>
      <c r="V134" s="36">
        <f>SUMIFS(СВЦЭМ!$D$33:$D$776,СВЦЭМ!$A$33:$A$776,$A134,СВЦЭМ!$B$33:$B$776,V$119)+'СЕТ СН'!$H$14+СВЦЭМ!$D$10+'СЕТ СН'!$H$6-'СЕТ СН'!$H$26</f>
        <v>1122.8630784900001</v>
      </c>
      <c r="W134" s="36">
        <f>SUMIFS(СВЦЭМ!$D$33:$D$776,СВЦЭМ!$A$33:$A$776,$A134,СВЦЭМ!$B$33:$B$776,W$119)+'СЕТ СН'!$H$14+СВЦЭМ!$D$10+'СЕТ СН'!$H$6-'СЕТ СН'!$H$26</f>
        <v>1147.8132394300001</v>
      </c>
      <c r="X134" s="36">
        <f>SUMIFS(СВЦЭМ!$D$33:$D$776,СВЦЭМ!$A$33:$A$776,$A134,СВЦЭМ!$B$33:$B$776,X$119)+'СЕТ СН'!$H$14+СВЦЭМ!$D$10+'СЕТ СН'!$H$6-'СЕТ СН'!$H$26</f>
        <v>1147.22438001</v>
      </c>
      <c r="Y134" s="36">
        <f>SUMIFS(СВЦЭМ!$D$33:$D$776,СВЦЭМ!$A$33:$A$776,$A134,СВЦЭМ!$B$33:$B$776,Y$119)+'СЕТ СН'!$H$14+СВЦЭМ!$D$10+'СЕТ СН'!$H$6-'СЕТ СН'!$H$26</f>
        <v>1161.9168176000001</v>
      </c>
    </row>
    <row r="135" spans="1:25" ht="15.75" x14ac:dyDescent="0.2">
      <c r="A135" s="35">
        <f t="shared" si="3"/>
        <v>44181</v>
      </c>
      <c r="B135" s="36">
        <f>SUMIFS(СВЦЭМ!$D$33:$D$776,СВЦЭМ!$A$33:$A$776,$A135,СВЦЭМ!$B$33:$B$776,B$119)+'СЕТ СН'!$H$14+СВЦЭМ!$D$10+'СЕТ СН'!$H$6-'СЕТ СН'!$H$26</f>
        <v>1266.13996907</v>
      </c>
      <c r="C135" s="36">
        <f>SUMIFS(СВЦЭМ!$D$33:$D$776,СВЦЭМ!$A$33:$A$776,$A135,СВЦЭМ!$B$33:$B$776,C$119)+'СЕТ СН'!$H$14+СВЦЭМ!$D$10+'СЕТ СН'!$H$6-'СЕТ СН'!$H$26</f>
        <v>1321.0731616400001</v>
      </c>
      <c r="D135" s="36">
        <f>SUMIFS(СВЦЭМ!$D$33:$D$776,СВЦЭМ!$A$33:$A$776,$A135,СВЦЭМ!$B$33:$B$776,D$119)+'СЕТ СН'!$H$14+СВЦЭМ!$D$10+'СЕТ СН'!$H$6-'СЕТ СН'!$H$26</f>
        <v>1331.0488733100001</v>
      </c>
      <c r="E135" s="36">
        <f>SUMIFS(СВЦЭМ!$D$33:$D$776,СВЦЭМ!$A$33:$A$776,$A135,СВЦЭМ!$B$33:$B$776,E$119)+'СЕТ СН'!$H$14+СВЦЭМ!$D$10+'СЕТ СН'!$H$6-'СЕТ СН'!$H$26</f>
        <v>1333.8929010100001</v>
      </c>
      <c r="F135" s="36">
        <f>SUMIFS(СВЦЭМ!$D$33:$D$776,СВЦЭМ!$A$33:$A$776,$A135,СВЦЭМ!$B$33:$B$776,F$119)+'СЕТ СН'!$H$14+СВЦЭМ!$D$10+'СЕТ СН'!$H$6-'СЕТ СН'!$H$26</f>
        <v>1325.7020770900001</v>
      </c>
      <c r="G135" s="36">
        <f>SUMIFS(СВЦЭМ!$D$33:$D$776,СВЦЭМ!$A$33:$A$776,$A135,СВЦЭМ!$B$33:$B$776,G$119)+'СЕТ СН'!$H$14+СВЦЭМ!$D$10+'СЕТ СН'!$H$6-'СЕТ СН'!$H$26</f>
        <v>1314.3239430000001</v>
      </c>
      <c r="H135" s="36">
        <f>SUMIFS(СВЦЭМ!$D$33:$D$776,СВЦЭМ!$A$33:$A$776,$A135,СВЦЭМ!$B$33:$B$776,H$119)+'СЕТ СН'!$H$14+СВЦЭМ!$D$10+'СЕТ СН'!$H$6-'СЕТ СН'!$H$26</f>
        <v>1282.8750047800002</v>
      </c>
      <c r="I135" s="36">
        <f>SUMIFS(СВЦЭМ!$D$33:$D$776,СВЦЭМ!$A$33:$A$776,$A135,СВЦЭМ!$B$33:$B$776,I$119)+'СЕТ СН'!$H$14+СВЦЭМ!$D$10+'СЕТ СН'!$H$6-'СЕТ СН'!$H$26</f>
        <v>1223.4026271600001</v>
      </c>
      <c r="J135" s="36">
        <f>SUMIFS(СВЦЭМ!$D$33:$D$776,СВЦЭМ!$A$33:$A$776,$A135,СВЦЭМ!$B$33:$B$776,J$119)+'СЕТ СН'!$H$14+СВЦЭМ!$D$10+'СЕТ СН'!$H$6-'СЕТ СН'!$H$26</f>
        <v>1180.63725189</v>
      </c>
      <c r="K135" s="36">
        <f>SUMIFS(СВЦЭМ!$D$33:$D$776,СВЦЭМ!$A$33:$A$776,$A135,СВЦЭМ!$B$33:$B$776,K$119)+'СЕТ СН'!$H$14+СВЦЭМ!$D$10+'СЕТ СН'!$H$6-'СЕТ СН'!$H$26</f>
        <v>1159.5454340900001</v>
      </c>
      <c r="L135" s="36">
        <f>SUMIFS(СВЦЭМ!$D$33:$D$776,СВЦЭМ!$A$33:$A$776,$A135,СВЦЭМ!$B$33:$B$776,L$119)+'СЕТ СН'!$H$14+СВЦЭМ!$D$10+'СЕТ СН'!$H$6-'СЕТ СН'!$H$26</f>
        <v>1155.86029192</v>
      </c>
      <c r="M135" s="36">
        <f>SUMIFS(СВЦЭМ!$D$33:$D$776,СВЦЭМ!$A$33:$A$776,$A135,СВЦЭМ!$B$33:$B$776,M$119)+'СЕТ СН'!$H$14+СВЦЭМ!$D$10+'СЕТ СН'!$H$6-'СЕТ СН'!$H$26</f>
        <v>1162.59432322</v>
      </c>
      <c r="N135" s="36">
        <f>SUMIFS(СВЦЭМ!$D$33:$D$776,СВЦЭМ!$A$33:$A$776,$A135,СВЦЭМ!$B$33:$B$776,N$119)+'СЕТ СН'!$H$14+СВЦЭМ!$D$10+'СЕТ СН'!$H$6-'СЕТ СН'!$H$26</f>
        <v>1169.6505892500002</v>
      </c>
      <c r="O135" s="36">
        <f>SUMIFS(СВЦЭМ!$D$33:$D$776,СВЦЭМ!$A$33:$A$776,$A135,СВЦЭМ!$B$33:$B$776,O$119)+'СЕТ СН'!$H$14+СВЦЭМ!$D$10+'СЕТ СН'!$H$6-'СЕТ СН'!$H$26</f>
        <v>1215.0525568400001</v>
      </c>
      <c r="P135" s="36">
        <f>SUMIFS(СВЦЭМ!$D$33:$D$776,СВЦЭМ!$A$33:$A$776,$A135,СВЦЭМ!$B$33:$B$776,P$119)+'СЕТ СН'!$H$14+СВЦЭМ!$D$10+'СЕТ СН'!$H$6-'СЕТ СН'!$H$26</f>
        <v>1232.59166639</v>
      </c>
      <c r="Q135" s="36">
        <f>SUMIFS(СВЦЭМ!$D$33:$D$776,СВЦЭМ!$A$33:$A$776,$A135,СВЦЭМ!$B$33:$B$776,Q$119)+'СЕТ СН'!$H$14+СВЦЭМ!$D$10+'СЕТ СН'!$H$6-'СЕТ СН'!$H$26</f>
        <v>1239.7097573600001</v>
      </c>
      <c r="R135" s="36">
        <f>SUMIFS(СВЦЭМ!$D$33:$D$776,СВЦЭМ!$A$33:$A$776,$A135,СВЦЭМ!$B$33:$B$776,R$119)+'СЕТ СН'!$H$14+СВЦЭМ!$D$10+'СЕТ СН'!$H$6-'СЕТ СН'!$H$26</f>
        <v>1203.6241071000002</v>
      </c>
      <c r="S135" s="36">
        <f>SUMIFS(СВЦЭМ!$D$33:$D$776,СВЦЭМ!$A$33:$A$776,$A135,СВЦЭМ!$B$33:$B$776,S$119)+'СЕТ СН'!$H$14+СВЦЭМ!$D$10+'СЕТ СН'!$H$6-'СЕТ СН'!$H$26</f>
        <v>1175.81066633</v>
      </c>
      <c r="T135" s="36">
        <f>SUMIFS(СВЦЭМ!$D$33:$D$776,СВЦЭМ!$A$33:$A$776,$A135,СВЦЭМ!$B$33:$B$776,T$119)+'СЕТ СН'!$H$14+СВЦЭМ!$D$10+'СЕТ СН'!$H$6-'СЕТ СН'!$H$26</f>
        <v>1155.13032888</v>
      </c>
      <c r="U135" s="36">
        <f>SUMIFS(СВЦЭМ!$D$33:$D$776,СВЦЭМ!$A$33:$A$776,$A135,СВЦЭМ!$B$33:$B$776,U$119)+'СЕТ СН'!$H$14+СВЦЭМ!$D$10+'СЕТ СН'!$H$6-'СЕТ СН'!$H$26</f>
        <v>1158.0142368700001</v>
      </c>
      <c r="V135" s="36">
        <f>SUMIFS(СВЦЭМ!$D$33:$D$776,СВЦЭМ!$A$33:$A$776,$A135,СВЦЭМ!$B$33:$B$776,V$119)+'СЕТ СН'!$H$14+СВЦЭМ!$D$10+'СЕТ СН'!$H$6-'СЕТ СН'!$H$26</f>
        <v>1170.0811296700001</v>
      </c>
      <c r="W135" s="36">
        <f>SUMIFS(СВЦЭМ!$D$33:$D$776,СВЦЭМ!$A$33:$A$776,$A135,СВЦЭМ!$B$33:$B$776,W$119)+'СЕТ СН'!$H$14+СВЦЭМ!$D$10+'СЕТ СН'!$H$6-'СЕТ СН'!$H$26</f>
        <v>1183.5553527100001</v>
      </c>
      <c r="X135" s="36">
        <f>SUMIFS(СВЦЭМ!$D$33:$D$776,СВЦЭМ!$A$33:$A$776,$A135,СВЦЭМ!$B$33:$B$776,X$119)+'СЕТ СН'!$H$14+СВЦЭМ!$D$10+'СЕТ СН'!$H$6-'СЕТ СН'!$H$26</f>
        <v>1205.43309991</v>
      </c>
      <c r="Y135" s="36">
        <f>SUMIFS(СВЦЭМ!$D$33:$D$776,СВЦЭМ!$A$33:$A$776,$A135,СВЦЭМ!$B$33:$B$776,Y$119)+'СЕТ СН'!$H$14+СВЦЭМ!$D$10+'СЕТ СН'!$H$6-'СЕТ СН'!$H$26</f>
        <v>1224.2929383400001</v>
      </c>
    </row>
    <row r="136" spans="1:25" ht="15.75" x14ac:dyDescent="0.2">
      <c r="A136" s="35">
        <f t="shared" si="3"/>
        <v>44182</v>
      </c>
      <c r="B136" s="36">
        <f>SUMIFS(СВЦЭМ!$D$33:$D$776,СВЦЭМ!$A$33:$A$776,$A136,СВЦЭМ!$B$33:$B$776,B$119)+'СЕТ СН'!$H$14+СВЦЭМ!$D$10+'СЕТ СН'!$H$6-'СЕТ СН'!$H$26</f>
        <v>1272.36218861</v>
      </c>
      <c r="C136" s="36">
        <f>SUMIFS(СВЦЭМ!$D$33:$D$776,СВЦЭМ!$A$33:$A$776,$A136,СВЦЭМ!$B$33:$B$776,C$119)+'СЕТ СН'!$H$14+СВЦЭМ!$D$10+'СЕТ СН'!$H$6-'СЕТ СН'!$H$26</f>
        <v>1327.0419273100001</v>
      </c>
      <c r="D136" s="36">
        <f>SUMIFS(СВЦЭМ!$D$33:$D$776,СВЦЭМ!$A$33:$A$776,$A136,СВЦЭМ!$B$33:$B$776,D$119)+'СЕТ СН'!$H$14+СВЦЭМ!$D$10+'СЕТ СН'!$H$6-'СЕТ СН'!$H$26</f>
        <v>1334.5975896700002</v>
      </c>
      <c r="E136" s="36">
        <f>SUMIFS(СВЦЭМ!$D$33:$D$776,СВЦЭМ!$A$33:$A$776,$A136,СВЦЭМ!$B$33:$B$776,E$119)+'СЕТ СН'!$H$14+СВЦЭМ!$D$10+'СЕТ СН'!$H$6-'СЕТ СН'!$H$26</f>
        <v>1339.3280286400002</v>
      </c>
      <c r="F136" s="36">
        <f>SUMIFS(СВЦЭМ!$D$33:$D$776,СВЦЭМ!$A$33:$A$776,$A136,СВЦЭМ!$B$33:$B$776,F$119)+'СЕТ СН'!$H$14+СВЦЭМ!$D$10+'СЕТ СН'!$H$6-'СЕТ СН'!$H$26</f>
        <v>1328.1898514500001</v>
      </c>
      <c r="G136" s="36">
        <f>SUMIFS(СВЦЭМ!$D$33:$D$776,СВЦЭМ!$A$33:$A$776,$A136,СВЦЭМ!$B$33:$B$776,G$119)+'СЕТ СН'!$H$14+СВЦЭМ!$D$10+'СЕТ СН'!$H$6-'СЕТ СН'!$H$26</f>
        <v>1315.8066649100001</v>
      </c>
      <c r="H136" s="36">
        <f>SUMIFS(СВЦЭМ!$D$33:$D$776,СВЦЭМ!$A$33:$A$776,$A136,СВЦЭМ!$B$33:$B$776,H$119)+'СЕТ СН'!$H$14+СВЦЭМ!$D$10+'СЕТ СН'!$H$6-'СЕТ СН'!$H$26</f>
        <v>1283.6707835500001</v>
      </c>
      <c r="I136" s="36">
        <f>SUMIFS(СВЦЭМ!$D$33:$D$776,СВЦЭМ!$A$33:$A$776,$A136,СВЦЭМ!$B$33:$B$776,I$119)+'СЕТ СН'!$H$14+СВЦЭМ!$D$10+'СЕТ СН'!$H$6-'СЕТ СН'!$H$26</f>
        <v>1237.00027204</v>
      </c>
      <c r="J136" s="36">
        <f>SUMIFS(СВЦЭМ!$D$33:$D$776,СВЦЭМ!$A$33:$A$776,$A136,СВЦЭМ!$B$33:$B$776,J$119)+'СЕТ СН'!$H$14+СВЦЭМ!$D$10+'СЕТ СН'!$H$6-'СЕТ СН'!$H$26</f>
        <v>1187.87797832</v>
      </c>
      <c r="K136" s="36">
        <f>SUMIFS(СВЦЭМ!$D$33:$D$776,СВЦЭМ!$A$33:$A$776,$A136,СВЦЭМ!$B$33:$B$776,K$119)+'СЕТ СН'!$H$14+СВЦЭМ!$D$10+'СЕТ СН'!$H$6-'СЕТ СН'!$H$26</f>
        <v>1159.2106618400001</v>
      </c>
      <c r="L136" s="36">
        <f>SUMIFS(СВЦЭМ!$D$33:$D$776,СВЦЭМ!$A$33:$A$776,$A136,СВЦЭМ!$B$33:$B$776,L$119)+'СЕТ СН'!$H$14+СВЦЭМ!$D$10+'СЕТ СН'!$H$6-'СЕТ СН'!$H$26</f>
        <v>1158.55660992</v>
      </c>
      <c r="M136" s="36">
        <f>SUMIFS(СВЦЭМ!$D$33:$D$776,СВЦЭМ!$A$33:$A$776,$A136,СВЦЭМ!$B$33:$B$776,M$119)+'СЕТ СН'!$H$14+СВЦЭМ!$D$10+'СЕТ СН'!$H$6-'СЕТ СН'!$H$26</f>
        <v>1170.6712464900002</v>
      </c>
      <c r="N136" s="36">
        <f>SUMIFS(СВЦЭМ!$D$33:$D$776,СВЦЭМ!$A$33:$A$776,$A136,СВЦЭМ!$B$33:$B$776,N$119)+'СЕТ СН'!$H$14+СВЦЭМ!$D$10+'СЕТ СН'!$H$6-'СЕТ СН'!$H$26</f>
        <v>1186.0843498500001</v>
      </c>
      <c r="O136" s="36">
        <f>SUMIFS(СВЦЭМ!$D$33:$D$776,СВЦЭМ!$A$33:$A$776,$A136,СВЦЭМ!$B$33:$B$776,O$119)+'СЕТ СН'!$H$14+СВЦЭМ!$D$10+'СЕТ СН'!$H$6-'СЕТ СН'!$H$26</f>
        <v>1232.4122860700002</v>
      </c>
      <c r="P136" s="36">
        <f>SUMIFS(СВЦЭМ!$D$33:$D$776,СВЦЭМ!$A$33:$A$776,$A136,СВЦЭМ!$B$33:$B$776,P$119)+'СЕТ СН'!$H$14+СВЦЭМ!$D$10+'СЕТ СН'!$H$6-'СЕТ СН'!$H$26</f>
        <v>1248.39484588</v>
      </c>
      <c r="Q136" s="36">
        <f>SUMIFS(СВЦЭМ!$D$33:$D$776,СВЦЭМ!$A$33:$A$776,$A136,СВЦЭМ!$B$33:$B$776,Q$119)+'СЕТ СН'!$H$14+СВЦЭМ!$D$10+'СЕТ СН'!$H$6-'СЕТ СН'!$H$26</f>
        <v>1252.6151271000001</v>
      </c>
      <c r="R136" s="36">
        <f>SUMIFS(СВЦЭМ!$D$33:$D$776,СВЦЭМ!$A$33:$A$776,$A136,СВЦЭМ!$B$33:$B$776,R$119)+'СЕТ СН'!$H$14+СВЦЭМ!$D$10+'СЕТ СН'!$H$6-'СЕТ СН'!$H$26</f>
        <v>1216.5501009700001</v>
      </c>
      <c r="S136" s="36">
        <f>SUMIFS(СВЦЭМ!$D$33:$D$776,СВЦЭМ!$A$33:$A$776,$A136,СВЦЭМ!$B$33:$B$776,S$119)+'СЕТ СН'!$H$14+СВЦЭМ!$D$10+'СЕТ СН'!$H$6-'СЕТ СН'!$H$26</f>
        <v>1180.2977236700001</v>
      </c>
      <c r="T136" s="36">
        <f>SUMIFS(СВЦЭМ!$D$33:$D$776,СВЦЭМ!$A$33:$A$776,$A136,СВЦЭМ!$B$33:$B$776,T$119)+'СЕТ СН'!$H$14+СВЦЭМ!$D$10+'СЕТ СН'!$H$6-'СЕТ СН'!$H$26</f>
        <v>1157.0084880100001</v>
      </c>
      <c r="U136" s="36">
        <f>SUMIFS(СВЦЭМ!$D$33:$D$776,СВЦЭМ!$A$33:$A$776,$A136,СВЦЭМ!$B$33:$B$776,U$119)+'СЕТ СН'!$H$14+СВЦЭМ!$D$10+'СЕТ СН'!$H$6-'СЕТ СН'!$H$26</f>
        <v>1162.3530995900001</v>
      </c>
      <c r="V136" s="36">
        <f>SUMIFS(СВЦЭМ!$D$33:$D$776,СВЦЭМ!$A$33:$A$776,$A136,СВЦЭМ!$B$33:$B$776,V$119)+'СЕТ СН'!$H$14+СВЦЭМ!$D$10+'СЕТ СН'!$H$6-'СЕТ СН'!$H$26</f>
        <v>1175.1300485400002</v>
      </c>
      <c r="W136" s="36">
        <f>SUMIFS(СВЦЭМ!$D$33:$D$776,СВЦЭМ!$A$33:$A$776,$A136,СВЦЭМ!$B$33:$B$776,W$119)+'СЕТ СН'!$H$14+СВЦЭМ!$D$10+'СЕТ СН'!$H$6-'СЕТ СН'!$H$26</f>
        <v>1189.71940776</v>
      </c>
      <c r="X136" s="36">
        <f>SUMIFS(СВЦЭМ!$D$33:$D$776,СВЦЭМ!$A$33:$A$776,$A136,СВЦЭМ!$B$33:$B$776,X$119)+'СЕТ СН'!$H$14+СВЦЭМ!$D$10+'СЕТ СН'!$H$6-'СЕТ СН'!$H$26</f>
        <v>1199.3780581600001</v>
      </c>
      <c r="Y136" s="36">
        <f>SUMIFS(СВЦЭМ!$D$33:$D$776,СВЦЭМ!$A$33:$A$776,$A136,СВЦЭМ!$B$33:$B$776,Y$119)+'СЕТ СН'!$H$14+СВЦЭМ!$D$10+'СЕТ СН'!$H$6-'СЕТ СН'!$H$26</f>
        <v>1219.5886138800001</v>
      </c>
    </row>
    <row r="137" spans="1:25" ht="15.75" x14ac:dyDescent="0.2">
      <c r="A137" s="35">
        <f t="shared" si="3"/>
        <v>44183</v>
      </c>
      <c r="B137" s="36">
        <f>SUMIFS(СВЦЭМ!$D$33:$D$776,СВЦЭМ!$A$33:$A$776,$A137,СВЦЭМ!$B$33:$B$776,B$119)+'СЕТ СН'!$H$14+СВЦЭМ!$D$10+'СЕТ СН'!$H$6-'СЕТ СН'!$H$26</f>
        <v>1255.91130679</v>
      </c>
      <c r="C137" s="36">
        <f>SUMIFS(СВЦЭМ!$D$33:$D$776,СВЦЭМ!$A$33:$A$776,$A137,СВЦЭМ!$B$33:$B$776,C$119)+'СЕТ СН'!$H$14+СВЦЭМ!$D$10+'СЕТ СН'!$H$6-'СЕТ СН'!$H$26</f>
        <v>1318.3021211700002</v>
      </c>
      <c r="D137" s="36">
        <f>SUMIFS(СВЦЭМ!$D$33:$D$776,СВЦЭМ!$A$33:$A$776,$A137,СВЦЭМ!$B$33:$B$776,D$119)+'СЕТ СН'!$H$14+СВЦЭМ!$D$10+'СЕТ СН'!$H$6-'СЕТ СН'!$H$26</f>
        <v>1340.3022862900002</v>
      </c>
      <c r="E137" s="36">
        <f>SUMIFS(СВЦЭМ!$D$33:$D$776,СВЦЭМ!$A$33:$A$776,$A137,СВЦЭМ!$B$33:$B$776,E$119)+'СЕТ СН'!$H$14+СВЦЭМ!$D$10+'СЕТ СН'!$H$6-'СЕТ СН'!$H$26</f>
        <v>1348.3944270900001</v>
      </c>
      <c r="F137" s="36">
        <f>SUMIFS(СВЦЭМ!$D$33:$D$776,СВЦЭМ!$A$33:$A$776,$A137,СВЦЭМ!$B$33:$B$776,F$119)+'СЕТ СН'!$H$14+СВЦЭМ!$D$10+'СЕТ СН'!$H$6-'СЕТ СН'!$H$26</f>
        <v>1350.9319731000001</v>
      </c>
      <c r="G137" s="36">
        <f>SUMIFS(СВЦЭМ!$D$33:$D$776,СВЦЭМ!$A$33:$A$776,$A137,СВЦЭМ!$B$33:$B$776,G$119)+'СЕТ СН'!$H$14+СВЦЭМ!$D$10+'СЕТ СН'!$H$6-'СЕТ СН'!$H$26</f>
        <v>1327.1013233100002</v>
      </c>
      <c r="H137" s="36">
        <f>SUMIFS(СВЦЭМ!$D$33:$D$776,СВЦЭМ!$A$33:$A$776,$A137,СВЦЭМ!$B$33:$B$776,H$119)+'СЕТ СН'!$H$14+СВЦЭМ!$D$10+'СЕТ СН'!$H$6-'СЕТ СН'!$H$26</f>
        <v>1291.0938921700001</v>
      </c>
      <c r="I137" s="36">
        <f>SUMIFS(СВЦЭМ!$D$33:$D$776,СВЦЭМ!$A$33:$A$776,$A137,СВЦЭМ!$B$33:$B$776,I$119)+'СЕТ СН'!$H$14+СВЦЭМ!$D$10+'СЕТ СН'!$H$6-'СЕТ СН'!$H$26</f>
        <v>1231.9711018400001</v>
      </c>
      <c r="J137" s="36">
        <f>SUMIFS(СВЦЭМ!$D$33:$D$776,СВЦЭМ!$A$33:$A$776,$A137,СВЦЭМ!$B$33:$B$776,J$119)+'СЕТ СН'!$H$14+СВЦЭМ!$D$10+'СЕТ СН'!$H$6-'СЕТ СН'!$H$26</f>
        <v>1184.50413972</v>
      </c>
      <c r="K137" s="36">
        <f>SUMIFS(СВЦЭМ!$D$33:$D$776,СВЦЭМ!$A$33:$A$776,$A137,СВЦЭМ!$B$33:$B$776,K$119)+'СЕТ СН'!$H$14+СВЦЭМ!$D$10+'СЕТ СН'!$H$6-'СЕТ СН'!$H$26</f>
        <v>1171.20376848</v>
      </c>
      <c r="L137" s="36">
        <f>SUMIFS(СВЦЭМ!$D$33:$D$776,СВЦЭМ!$A$33:$A$776,$A137,СВЦЭМ!$B$33:$B$776,L$119)+'СЕТ СН'!$H$14+СВЦЭМ!$D$10+'СЕТ СН'!$H$6-'СЕТ СН'!$H$26</f>
        <v>1178.56286387</v>
      </c>
      <c r="M137" s="36">
        <f>SUMIFS(СВЦЭМ!$D$33:$D$776,СВЦЭМ!$A$33:$A$776,$A137,СВЦЭМ!$B$33:$B$776,M$119)+'СЕТ СН'!$H$14+СВЦЭМ!$D$10+'СЕТ СН'!$H$6-'СЕТ СН'!$H$26</f>
        <v>1167.8901866900001</v>
      </c>
      <c r="N137" s="36">
        <f>SUMIFS(СВЦЭМ!$D$33:$D$776,СВЦЭМ!$A$33:$A$776,$A137,СВЦЭМ!$B$33:$B$776,N$119)+'СЕТ СН'!$H$14+СВЦЭМ!$D$10+'СЕТ СН'!$H$6-'СЕТ СН'!$H$26</f>
        <v>1161.2416296600002</v>
      </c>
      <c r="O137" s="36">
        <f>SUMIFS(СВЦЭМ!$D$33:$D$776,СВЦЭМ!$A$33:$A$776,$A137,СВЦЭМ!$B$33:$B$776,O$119)+'СЕТ СН'!$H$14+СВЦЭМ!$D$10+'СЕТ СН'!$H$6-'СЕТ СН'!$H$26</f>
        <v>1186.5766431900001</v>
      </c>
      <c r="P137" s="36">
        <f>SUMIFS(СВЦЭМ!$D$33:$D$776,СВЦЭМ!$A$33:$A$776,$A137,СВЦЭМ!$B$33:$B$776,P$119)+'СЕТ СН'!$H$14+СВЦЭМ!$D$10+'СЕТ СН'!$H$6-'СЕТ СН'!$H$26</f>
        <v>1206.4841626900002</v>
      </c>
      <c r="Q137" s="36">
        <f>SUMIFS(СВЦЭМ!$D$33:$D$776,СВЦЭМ!$A$33:$A$776,$A137,СВЦЭМ!$B$33:$B$776,Q$119)+'СЕТ СН'!$H$14+СВЦЭМ!$D$10+'СЕТ СН'!$H$6-'СЕТ СН'!$H$26</f>
        <v>1214.6487094500001</v>
      </c>
      <c r="R137" s="36">
        <f>SUMIFS(СВЦЭМ!$D$33:$D$776,СВЦЭМ!$A$33:$A$776,$A137,СВЦЭМ!$B$33:$B$776,R$119)+'СЕТ СН'!$H$14+СВЦЭМ!$D$10+'СЕТ СН'!$H$6-'СЕТ СН'!$H$26</f>
        <v>1182.8956565600001</v>
      </c>
      <c r="S137" s="36">
        <f>SUMIFS(СВЦЭМ!$D$33:$D$776,СВЦЭМ!$A$33:$A$776,$A137,СВЦЭМ!$B$33:$B$776,S$119)+'СЕТ СН'!$H$14+СВЦЭМ!$D$10+'СЕТ СН'!$H$6-'СЕТ СН'!$H$26</f>
        <v>1154.33248882</v>
      </c>
      <c r="T137" s="36">
        <f>SUMIFS(СВЦЭМ!$D$33:$D$776,СВЦЭМ!$A$33:$A$776,$A137,СВЦЭМ!$B$33:$B$776,T$119)+'СЕТ СН'!$H$14+СВЦЭМ!$D$10+'СЕТ СН'!$H$6-'СЕТ СН'!$H$26</f>
        <v>1167.3673336300001</v>
      </c>
      <c r="U137" s="36">
        <f>SUMIFS(СВЦЭМ!$D$33:$D$776,СВЦЭМ!$A$33:$A$776,$A137,СВЦЭМ!$B$33:$B$776,U$119)+'СЕТ СН'!$H$14+СВЦЭМ!$D$10+'СЕТ СН'!$H$6-'СЕТ СН'!$H$26</f>
        <v>1175.43471709</v>
      </c>
      <c r="V137" s="36">
        <f>SUMIFS(СВЦЭМ!$D$33:$D$776,СВЦЭМ!$A$33:$A$776,$A137,СВЦЭМ!$B$33:$B$776,V$119)+'СЕТ СН'!$H$14+СВЦЭМ!$D$10+'СЕТ СН'!$H$6-'СЕТ СН'!$H$26</f>
        <v>1159.2148900300001</v>
      </c>
      <c r="W137" s="36">
        <f>SUMIFS(СВЦЭМ!$D$33:$D$776,СВЦЭМ!$A$33:$A$776,$A137,СВЦЭМ!$B$33:$B$776,W$119)+'СЕТ СН'!$H$14+СВЦЭМ!$D$10+'СЕТ СН'!$H$6-'СЕТ СН'!$H$26</f>
        <v>1166.0687514000001</v>
      </c>
      <c r="X137" s="36">
        <f>SUMIFS(СВЦЭМ!$D$33:$D$776,СВЦЭМ!$A$33:$A$776,$A137,СВЦЭМ!$B$33:$B$776,X$119)+'СЕТ СН'!$H$14+СВЦЭМ!$D$10+'СЕТ СН'!$H$6-'СЕТ СН'!$H$26</f>
        <v>1176.35083065</v>
      </c>
      <c r="Y137" s="36">
        <f>SUMIFS(СВЦЭМ!$D$33:$D$776,СВЦЭМ!$A$33:$A$776,$A137,СВЦЭМ!$B$33:$B$776,Y$119)+'СЕТ СН'!$H$14+СВЦЭМ!$D$10+'СЕТ СН'!$H$6-'СЕТ СН'!$H$26</f>
        <v>1196.91986578</v>
      </c>
    </row>
    <row r="138" spans="1:25" ht="15.75" x14ac:dyDescent="0.2">
      <c r="A138" s="35">
        <f t="shared" si="3"/>
        <v>44184</v>
      </c>
      <c r="B138" s="36">
        <f>SUMIFS(СВЦЭМ!$D$33:$D$776,СВЦЭМ!$A$33:$A$776,$A138,СВЦЭМ!$B$33:$B$776,B$119)+'СЕТ СН'!$H$14+СВЦЭМ!$D$10+'СЕТ СН'!$H$6-'СЕТ СН'!$H$26</f>
        <v>1239.6318796300002</v>
      </c>
      <c r="C138" s="36">
        <f>SUMIFS(СВЦЭМ!$D$33:$D$776,СВЦЭМ!$A$33:$A$776,$A138,СВЦЭМ!$B$33:$B$776,C$119)+'СЕТ СН'!$H$14+СВЦЭМ!$D$10+'СЕТ СН'!$H$6-'СЕТ СН'!$H$26</f>
        <v>1306.2257272800002</v>
      </c>
      <c r="D138" s="36">
        <f>SUMIFS(СВЦЭМ!$D$33:$D$776,СВЦЭМ!$A$33:$A$776,$A138,СВЦЭМ!$B$33:$B$776,D$119)+'СЕТ СН'!$H$14+СВЦЭМ!$D$10+'СЕТ СН'!$H$6-'СЕТ СН'!$H$26</f>
        <v>1320.4294127200001</v>
      </c>
      <c r="E138" s="36">
        <f>SUMIFS(СВЦЭМ!$D$33:$D$776,СВЦЭМ!$A$33:$A$776,$A138,СВЦЭМ!$B$33:$B$776,E$119)+'СЕТ СН'!$H$14+СВЦЭМ!$D$10+'СЕТ СН'!$H$6-'СЕТ СН'!$H$26</f>
        <v>1329.7454166800001</v>
      </c>
      <c r="F138" s="36">
        <f>SUMIFS(СВЦЭМ!$D$33:$D$776,СВЦЭМ!$A$33:$A$776,$A138,СВЦЭМ!$B$33:$B$776,F$119)+'СЕТ СН'!$H$14+СВЦЭМ!$D$10+'СЕТ СН'!$H$6-'СЕТ СН'!$H$26</f>
        <v>1328.4193974700001</v>
      </c>
      <c r="G138" s="36">
        <f>SUMIFS(СВЦЭМ!$D$33:$D$776,СВЦЭМ!$A$33:$A$776,$A138,СВЦЭМ!$B$33:$B$776,G$119)+'СЕТ СН'!$H$14+СВЦЭМ!$D$10+'СЕТ СН'!$H$6-'СЕТ СН'!$H$26</f>
        <v>1324.3869182400001</v>
      </c>
      <c r="H138" s="36">
        <f>SUMIFS(СВЦЭМ!$D$33:$D$776,СВЦЭМ!$A$33:$A$776,$A138,СВЦЭМ!$B$33:$B$776,H$119)+'СЕТ СН'!$H$14+СВЦЭМ!$D$10+'СЕТ СН'!$H$6-'СЕТ СН'!$H$26</f>
        <v>1312.1122223400002</v>
      </c>
      <c r="I138" s="36">
        <f>SUMIFS(СВЦЭМ!$D$33:$D$776,СВЦЭМ!$A$33:$A$776,$A138,СВЦЭМ!$B$33:$B$776,I$119)+'СЕТ СН'!$H$14+СВЦЭМ!$D$10+'СЕТ СН'!$H$6-'СЕТ СН'!$H$26</f>
        <v>1272.09322888</v>
      </c>
      <c r="J138" s="36">
        <f>SUMIFS(СВЦЭМ!$D$33:$D$776,СВЦЭМ!$A$33:$A$776,$A138,СВЦЭМ!$B$33:$B$776,J$119)+'СЕТ СН'!$H$14+СВЦЭМ!$D$10+'СЕТ СН'!$H$6-'СЕТ СН'!$H$26</f>
        <v>1189.8125147000001</v>
      </c>
      <c r="K138" s="36">
        <f>SUMIFS(СВЦЭМ!$D$33:$D$776,СВЦЭМ!$A$33:$A$776,$A138,СВЦЭМ!$B$33:$B$776,K$119)+'СЕТ СН'!$H$14+СВЦЭМ!$D$10+'СЕТ СН'!$H$6-'СЕТ СН'!$H$26</f>
        <v>1150.4382026600001</v>
      </c>
      <c r="L138" s="36">
        <f>SUMIFS(СВЦЭМ!$D$33:$D$776,СВЦЭМ!$A$33:$A$776,$A138,СВЦЭМ!$B$33:$B$776,L$119)+'СЕТ СН'!$H$14+СВЦЭМ!$D$10+'СЕТ СН'!$H$6-'СЕТ СН'!$H$26</f>
        <v>1161.46952536</v>
      </c>
      <c r="M138" s="36">
        <f>SUMIFS(СВЦЭМ!$D$33:$D$776,СВЦЭМ!$A$33:$A$776,$A138,СВЦЭМ!$B$33:$B$776,M$119)+'СЕТ СН'!$H$14+СВЦЭМ!$D$10+'СЕТ СН'!$H$6-'СЕТ СН'!$H$26</f>
        <v>1155.9448418900001</v>
      </c>
      <c r="N138" s="36">
        <f>SUMIFS(СВЦЭМ!$D$33:$D$776,СВЦЭМ!$A$33:$A$776,$A138,СВЦЭМ!$B$33:$B$776,N$119)+'СЕТ СН'!$H$14+СВЦЭМ!$D$10+'СЕТ СН'!$H$6-'СЕТ СН'!$H$26</f>
        <v>1166.27177998</v>
      </c>
      <c r="O138" s="36">
        <f>SUMIFS(СВЦЭМ!$D$33:$D$776,СВЦЭМ!$A$33:$A$776,$A138,СВЦЭМ!$B$33:$B$776,O$119)+'СЕТ СН'!$H$14+СВЦЭМ!$D$10+'СЕТ СН'!$H$6-'СЕТ СН'!$H$26</f>
        <v>1218.9324610900001</v>
      </c>
      <c r="P138" s="36">
        <f>SUMIFS(СВЦЭМ!$D$33:$D$776,СВЦЭМ!$A$33:$A$776,$A138,СВЦЭМ!$B$33:$B$776,P$119)+'СЕТ СН'!$H$14+СВЦЭМ!$D$10+'СЕТ СН'!$H$6-'СЕТ СН'!$H$26</f>
        <v>1240.41160023</v>
      </c>
      <c r="Q138" s="36">
        <f>SUMIFS(СВЦЭМ!$D$33:$D$776,СВЦЭМ!$A$33:$A$776,$A138,СВЦЭМ!$B$33:$B$776,Q$119)+'СЕТ СН'!$H$14+СВЦЭМ!$D$10+'СЕТ СН'!$H$6-'СЕТ СН'!$H$26</f>
        <v>1241.20037439</v>
      </c>
      <c r="R138" s="36">
        <f>SUMIFS(СВЦЭМ!$D$33:$D$776,СВЦЭМ!$A$33:$A$776,$A138,СВЦЭМ!$B$33:$B$776,R$119)+'СЕТ СН'!$H$14+СВЦЭМ!$D$10+'СЕТ СН'!$H$6-'СЕТ СН'!$H$26</f>
        <v>1198.3890659600002</v>
      </c>
      <c r="S138" s="36">
        <f>SUMIFS(СВЦЭМ!$D$33:$D$776,СВЦЭМ!$A$33:$A$776,$A138,СВЦЭМ!$B$33:$B$776,S$119)+'СЕТ СН'!$H$14+СВЦЭМ!$D$10+'СЕТ СН'!$H$6-'СЕТ СН'!$H$26</f>
        <v>1164.4224574100001</v>
      </c>
      <c r="T138" s="36">
        <f>SUMIFS(СВЦЭМ!$D$33:$D$776,СВЦЭМ!$A$33:$A$776,$A138,СВЦЭМ!$B$33:$B$776,T$119)+'СЕТ СН'!$H$14+СВЦЭМ!$D$10+'СЕТ СН'!$H$6-'СЕТ СН'!$H$26</f>
        <v>1160.6055558</v>
      </c>
      <c r="U138" s="36">
        <f>SUMIFS(СВЦЭМ!$D$33:$D$776,СВЦЭМ!$A$33:$A$776,$A138,СВЦЭМ!$B$33:$B$776,U$119)+'СЕТ СН'!$H$14+СВЦЭМ!$D$10+'СЕТ СН'!$H$6-'СЕТ СН'!$H$26</f>
        <v>1155.0683694000002</v>
      </c>
      <c r="V138" s="36">
        <f>SUMIFS(СВЦЭМ!$D$33:$D$776,СВЦЭМ!$A$33:$A$776,$A138,СВЦЭМ!$B$33:$B$776,V$119)+'СЕТ СН'!$H$14+СВЦЭМ!$D$10+'СЕТ СН'!$H$6-'СЕТ СН'!$H$26</f>
        <v>1156.3137420100002</v>
      </c>
      <c r="W138" s="36">
        <f>SUMIFS(СВЦЭМ!$D$33:$D$776,СВЦЭМ!$A$33:$A$776,$A138,СВЦЭМ!$B$33:$B$776,W$119)+'СЕТ СН'!$H$14+СВЦЭМ!$D$10+'СЕТ СН'!$H$6-'СЕТ СН'!$H$26</f>
        <v>1170.7405197200001</v>
      </c>
      <c r="X138" s="36">
        <f>SUMIFS(СВЦЭМ!$D$33:$D$776,СВЦЭМ!$A$33:$A$776,$A138,СВЦЭМ!$B$33:$B$776,X$119)+'СЕТ СН'!$H$14+СВЦЭМ!$D$10+'СЕТ СН'!$H$6-'СЕТ СН'!$H$26</f>
        <v>1186.8208878600001</v>
      </c>
      <c r="Y138" s="36">
        <f>SUMIFS(СВЦЭМ!$D$33:$D$776,СВЦЭМ!$A$33:$A$776,$A138,СВЦЭМ!$B$33:$B$776,Y$119)+'СЕТ СН'!$H$14+СВЦЭМ!$D$10+'СЕТ СН'!$H$6-'СЕТ СН'!$H$26</f>
        <v>1196.6805981100001</v>
      </c>
    </row>
    <row r="139" spans="1:25" ht="15.75" x14ac:dyDescent="0.2">
      <c r="A139" s="35">
        <f t="shared" si="3"/>
        <v>44185</v>
      </c>
      <c r="B139" s="36">
        <f>SUMIFS(СВЦЭМ!$D$33:$D$776,СВЦЭМ!$A$33:$A$776,$A139,СВЦЭМ!$B$33:$B$776,B$119)+'СЕТ СН'!$H$14+СВЦЭМ!$D$10+'СЕТ СН'!$H$6-'СЕТ СН'!$H$26</f>
        <v>1258.7969485000001</v>
      </c>
      <c r="C139" s="36">
        <f>SUMIFS(СВЦЭМ!$D$33:$D$776,СВЦЭМ!$A$33:$A$776,$A139,СВЦЭМ!$B$33:$B$776,C$119)+'СЕТ СН'!$H$14+СВЦЭМ!$D$10+'СЕТ СН'!$H$6-'СЕТ СН'!$H$26</f>
        <v>1318.0448929400002</v>
      </c>
      <c r="D139" s="36">
        <f>SUMIFS(СВЦЭМ!$D$33:$D$776,СВЦЭМ!$A$33:$A$776,$A139,СВЦЭМ!$B$33:$B$776,D$119)+'СЕТ СН'!$H$14+СВЦЭМ!$D$10+'СЕТ СН'!$H$6-'СЕТ СН'!$H$26</f>
        <v>1329.3036874500001</v>
      </c>
      <c r="E139" s="36">
        <f>SUMIFS(СВЦЭМ!$D$33:$D$776,СВЦЭМ!$A$33:$A$776,$A139,СВЦЭМ!$B$33:$B$776,E$119)+'СЕТ СН'!$H$14+СВЦЭМ!$D$10+'СЕТ СН'!$H$6-'СЕТ СН'!$H$26</f>
        <v>1335.1819650000002</v>
      </c>
      <c r="F139" s="36">
        <f>SUMIFS(СВЦЭМ!$D$33:$D$776,СВЦЭМ!$A$33:$A$776,$A139,СВЦЭМ!$B$33:$B$776,F$119)+'СЕТ СН'!$H$14+СВЦЭМ!$D$10+'СЕТ СН'!$H$6-'СЕТ СН'!$H$26</f>
        <v>1333.2547188500002</v>
      </c>
      <c r="G139" s="36">
        <f>SUMIFS(СВЦЭМ!$D$33:$D$776,СВЦЭМ!$A$33:$A$776,$A139,СВЦЭМ!$B$33:$B$776,G$119)+'СЕТ СН'!$H$14+СВЦЭМ!$D$10+'СЕТ СН'!$H$6-'СЕТ СН'!$H$26</f>
        <v>1335.2901324400002</v>
      </c>
      <c r="H139" s="36">
        <f>SUMIFS(СВЦЭМ!$D$33:$D$776,СВЦЭМ!$A$33:$A$776,$A139,СВЦЭМ!$B$33:$B$776,H$119)+'СЕТ СН'!$H$14+СВЦЭМ!$D$10+'СЕТ СН'!$H$6-'СЕТ СН'!$H$26</f>
        <v>1327.4899040800001</v>
      </c>
      <c r="I139" s="36">
        <f>SUMIFS(СВЦЭМ!$D$33:$D$776,СВЦЭМ!$A$33:$A$776,$A139,СВЦЭМ!$B$33:$B$776,I$119)+'СЕТ СН'!$H$14+СВЦЭМ!$D$10+'СЕТ СН'!$H$6-'СЕТ СН'!$H$26</f>
        <v>1282.8901284000001</v>
      </c>
      <c r="J139" s="36">
        <f>SUMIFS(СВЦЭМ!$D$33:$D$776,СВЦЭМ!$A$33:$A$776,$A139,СВЦЭМ!$B$33:$B$776,J$119)+'СЕТ СН'!$H$14+СВЦЭМ!$D$10+'СЕТ СН'!$H$6-'СЕТ СН'!$H$26</f>
        <v>1216.6663529500001</v>
      </c>
      <c r="K139" s="36">
        <f>SUMIFS(СВЦЭМ!$D$33:$D$776,СВЦЭМ!$A$33:$A$776,$A139,СВЦЭМ!$B$33:$B$776,K$119)+'СЕТ СН'!$H$14+СВЦЭМ!$D$10+'СЕТ СН'!$H$6-'СЕТ СН'!$H$26</f>
        <v>1177.2754685100001</v>
      </c>
      <c r="L139" s="36">
        <f>SUMIFS(СВЦЭМ!$D$33:$D$776,СВЦЭМ!$A$33:$A$776,$A139,СВЦЭМ!$B$33:$B$776,L$119)+'СЕТ СН'!$H$14+СВЦЭМ!$D$10+'СЕТ СН'!$H$6-'СЕТ СН'!$H$26</f>
        <v>1170.2951821500001</v>
      </c>
      <c r="M139" s="36">
        <f>SUMIFS(СВЦЭМ!$D$33:$D$776,СВЦЭМ!$A$33:$A$776,$A139,СВЦЭМ!$B$33:$B$776,M$119)+'СЕТ СН'!$H$14+СВЦЭМ!$D$10+'СЕТ СН'!$H$6-'СЕТ СН'!$H$26</f>
        <v>1168.15178646</v>
      </c>
      <c r="N139" s="36">
        <f>SUMIFS(СВЦЭМ!$D$33:$D$776,СВЦЭМ!$A$33:$A$776,$A139,СВЦЭМ!$B$33:$B$776,N$119)+'СЕТ СН'!$H$14+СВЦЭМ!$D$10+'СЕТ СН'!$H$6-'СЕТ СН'!$H$26</f>
        <v>1176.75518786</v>
      </c>
      <c r="O139" s="36">
        <f>SUMIFS(СВЦЭМ!$D$33:$D$776,СВЦЭМ!$A$33:$A$776,$A139,СВЦЭМ!$B$33:$B$776,O$119)+'СЕТ СН'!$H$14+СВЦЭМ!$D$10+'СЕТ СН'!$H$6-'СЕТ СН'!$H$26</f>
        <v>1224.8369967900001</v>
      </c>
      <c r="P139" s="36">
        <f>SUMIFS(СВЦЭМ!$D$33:$D$776,СВЦЭМ!$A$33:$A$776,$A139,СВЦЭМ!$B$33:$B$776,P$119)+'СЕТ СН'!$H$14+СВЦЭМ!$D$10+'СЕТ СН'!$H$6-'СЕТ СН'!$H$26</f>
        <v>1240.3095376800002</v>
      </c>
      <c r="Q139" s="36">
        <f>SUMIFS(СВЦЭМ!$D$33:$D$776,СВЦЭМ!$A$33:$A$776,$A139,СВЦЭМ!$B$33:$B$776,Q$119)+'СЕТ СН'!$H$14+СВЦЭМ!$D$10+'СЕТ СН'!$H$6-'СЕТ СН'!$H$26</f>
        <v>1242.57587291</v>
      </c>
      <c r="R139" s="36">
        <f>SUMIFS(СВЦЭМ!$D$33:$D$776,СВЦЭМ!$A$33:$A$776,$A139,СВЦЭМ!$B$33:$B$776,R$119)+'СЕТ СН'!$H$14+СВЦЭМ!$D$10+'СЕТ СН'!$H$6-'СЕТ СН'!$H$26</f>
        <v>1198.8419308800001</v>
      </c>
      <c r="S139" s="36">
        <f>SUMIFS(СВЦЭМ!$D$33:$D$776,СВЦЭМ!$A$33:$A$776,$A139,СВЦЭМ!$B$33:$B$776,S$119)+'СЕТ СН'!$H$14+СВЦЭМ!$D$10+'СЕТ СН'!$H$6-'СЕТ СН'!$H$26</f>
        <v>1168.6930412000002</v>
      </c>
      <c r="T139" s="36">
        <f>SUMIFS(СВЦЭМ!$D$33:$D$776,СВЦЭМ!$A$33:$A$776,$A139,СВЦЭМ!$B$33:$B$776,T$119)+'СЕТ СН'!$H$14+СВЦЭМ!$D$10+'СЕТ СН'!$H$6-'СЕТ СН'!$H$26</f>
        <v>1174.88935593</v>
      </c>
      <c r="U139" s="36">
        <f>SUMIFS(СВЦЭМ!$D$33:$D$776,СВЦЭМ!$A$33:$A$776,$A139,СВЦЭМ!$B$33:$B$776,U$119)+'СЕТ СН'!$H$14+СВЦЭМ!$D$10+'СЕТ СН'!$H$6-'СЕТ СН'!$H$26</f>
        <v>1176.5233977600001</v>
      </c>
      <c r="V139" s="36">
        <f>SUMIFS(СВЦЭМ!$D$33:$D$776,СВЦЭМ!$A$33:$A$776,$A139,СВЦЭМ!$B$33:$B$776,V$119)+'СЕТ СН'!$H$14+СВЦЭМ!$D$10+'СЕТ СН'!$H$6-'СЕТ СН'!$H$26</f>
        <v>1179.72066395</v>
      </c>
      <c r="W139" s="36">
        <f>SUMIFS(СВЦЭМ!$D$33:$D$776,СВЦЭМ!$A$33:$A$776,$A139,СВЦЭМ!$B$33:$B$776,W$119)+'СЕТ СН'!$H$14+СВЦЭМ!$D$10+'СЕТ СН'!$H$6-'СЕТ СН'!$H$26</f>
        <v>1193.1386017500001</v>
      </c>
      <c r="X139" s="36">
        <f>SUMIFS(СВЦЭМ!$D$33:$D$776,СВЦЭМ!$A$33:$A$776,$A139,СВЦЭМ!$B$33:$B$776,X$119)+'СЕТ СН'!$H$14+СВЦЭМ!$D$10+'СЕТ СН'!$H$6-'СЕТ СН'!$H$26</f>
        <v>1202.0758132200001</v>
      </c>
      <c r="Y139" s="36">
        <f>SUMIFS(СВЦЭМ!$D$33:$D$776,СВЦЭМ!$A$33:$A$776,$A139,СВЦЭМ!$B$33:$B$776,Y$119)+'СЕТ СН'!$H$14+СВЦЭМ!$D$10+'СЕТ СН'!$H$6-'СЕТ СН'!$H$26</f>
        <v>1220.47665536</v>
      </c>
    </row>
    <row r="140" spans="1:25" ht="15.75" x14ac:dyDescent="0.2">
      <c r="A140" s="35">
        <f t="shared" si="3"/>
        <v>44186</v>
      </c>
      <c r="B140" s="36">
        <f>SUMIFS(СВЦЭМ!$D$33:$D$776,СВЦЭМ!$A$33:$A$776,$A140,СВЦЭМ!$B$33:$B$776,B$119)+'СЕТ СН'!$H$14+СВЦЭМ!$D$10+'СЕТ СН'!$H$6-'СЕТ СН'!$H$26</f>
        <v>1243.03394753</v>
      </c>
      <c r="C140" s="36">
        <f>SUMIFS(СВЦЭМ!$D$33:$D$776,СВЦЭМ!$A$33:$A$776,$A140,СВЦЭМ!$B$33:$B$776,C$119)+'СЕТ СН'!$H$14+СВЦЭМ!$D$10+'СЕТ СН'!$H$6-'СЕТ СН'!$H$26</f>
        <v>1291.5466534100001</v>
      </c>
      <c r="D140" s="36">
        <f>SUMIFS(СВЦЭМ!$D$33:$D$776,СВЦЭМ!$A$33:$A$776,$A140,СВЦЭМ!$B$33:$B$776,D$119)+'СЕТ СН'!$H$14+СВЦЭМ!$D$10+'СЕТ СН'!$H$6-'СЕТ СН'!$H$26</f>
        <v>1292.5671044700002</v>
      </c>
      <c r="E140" s="36">
        <f>SUMIFS(СВЦЭМ!$D$33:$D$776,СВЦЭМ!$A$33:$A$776,$A140,СВЦЭМ!$B$33:$B$776,E$119)+'СЕТ СН'!$H$14+СВЦЭМ!$D$10+'СЕТ СН'!$H$6-'СЕТ СН'!$H$26</f>
        <v>1304.97108183</v>
      </c>
      <c r="F140" s="36">
        <f>SUMIFS(СВЦЭМ!$D$33:$D$776,СВЦЭМ!$A$33:$A$776,$A140,СВЦЭМ!$B$33:$B$776,F$119)+'СЕТ СН'!$H$14+СВЦЭМ!$D$10+'СЕТ СН'!$H$6-'СЕТ СН'!$H$26</f>
        <v>1303.6394945100001</v>
      </c>
      <c r="G140" s="36">
        <f>SUMIFS(СВЦЭМ!$D$33:$D$776,СВЦЭМ!$A$33:$A$776,$A140,СВЦЭМ!$B$33:$B$776,G$119)+'СЕТ СН'!$H$14+СВЦЭМ!$D$10+'СЕТ СН'!$H$6-'СЕТ СН'!$H$26</f>
        <v>1309.7666809800003</v>
      </c>
      <c r="H140" s="36">
        <f>SUMIFS(СВЦЭМ!$D$33:$D$776,СВЦЭМ!$A$33:$A$776,$A140,СВЦЭМ!$B$33:$B$776,H$119)+'СЕТ СН'!$H$14+СВЦЭМ!$D$10+'СЕТ СН'!$H$6-'СЕТ СН'!$H$26</f>
        <v>1295.4273534600002</v>
      </c>
      <c r="I140" s="36">
        <f>SUMIFS(СВЦЭМ!$D$33:$D$776,СВЦЭМ!$A$33:$A$776,$A140,СВЦЭМ!$B$33:$B$776,I$119)+'СЕТ СН'!$H$14+СВЦЭМ!$D$10+'СЕТ СН'!$H$6-'СЕТ СН'!$H$26</f>
        <v>1236.9455493</v>
      </c>
      <c r="J140" s="36">
        <f>SUMIFS(СВЦЭМ!$D$33:$D$776,СВЦЭМ!$A$33:$A$776,$A140,СВЦЭМ!$B$33:$B$776,J$119)+'СЕТ СН'!$H$14+СВЦЭМ!$D$10+'СЕТ СН'!$H$6-'СЕТ СН'!$H$26</f>
        <v>1192.3444910000001</v>
      </c>
      <c r="K140" s="36">
        <f>SUMIFS(СВЦЭМ!$D$33:$D$776,СВЦЭМ!$A$33:$A$776,$A140,СВЦЭМ!$B$33:$B$776,K$119)+'СЕТ СН'!$H$14+СВЦЭМ!$D$10+'СЕТ СН'!$H$6-'СЕТ СН'!$H$26</f>
        <v>1241.45107276</v>
      </c>
      <c r="L140" s="36">
        <f>SUMIFS(СВЦЭМ!$D$33:$D$776,СВЦЭМ!$A$33:$A$776,$A140,СВЦЭМ!$B$33:$B$776,L$119)+'СЕТ СН'!$H$14+СВЦЭМ!$D$10+'СЕТ СН'!$H$6-'СЕТ СН'!$H$26</f>
        <v>1243.7749711200001</v>
      </c>
      <c r="M140" s="36">
        <f>SUMIFS(СВЦЭМ!$D$33:$D$776,СВЦЭМ!$A$33:$A$776,$A140,СВЦЭМ!$B$33:$B$776,M$119)+'СЕТ СН'!$H$14+СВЦЭМ!$D$10+'СЕТ СН'!$H$6-'СЕТ СН'!$H$26</f>
        <v>1238.82060854</v>
      </c>
      <c r="N140" s="36">
        <f>SUMIFS(СВЦЭМ!$D$33:$D$776,СВЦЭМ!$A$33:$A$776,$A140,СВЦЭМ!$B$33:$B$776,N$119)+'СЕТ СН'!$H$14+СВЦЭМ!$D$10+'СЕТ СН'!$H$6-'СЕТ СН'!$H$26</f>
        <v>1234.7288321600001</v>
      </c>
      <c r="O140" s="36">
        <f>SUMIFS(СВЦЭМ!$D$33:$D$776,СВЦЭМ!$A$33:$A$776,$A140,СВЦЭМ!$B$33:$B$776,O$119)+'СЕТ СН'!$H$14+СВЦЭМ!$D$10+'СЕТ СН'!$H$6-'СЕТ СН'!$H$26</f>
        <v>1232.7892401300001</v>
      </c>
      <c r="P140" s="36">
        <f>SUMIFS(СВЦЭМ!$D$33:$D$776,СВЦЭМ!$A$33:$A$776,$A140,СВЦЭМ!$B$33:$B$776,P$119)+'СЕТ СН'!$H$14+СВЦЭМ!$D$10+'СЕТ СН'!$H$6-'СЕТ СН'!$H$26</f>
        <v>1231.49134957</v>
      </c>
      <c r="Q140" s="36">
        <f>SUMIFS(СВЦЭМ!$D$33:$D$776,СВЦЭМ!$A$33:$A$776,$A140,СВЦЭМ!$B$33:$B$776,Q$119)+'СЕТ СН'!$H$14+СВЦЭМ!$D$10+'СЕТ СН'!$H$6-'СЕТ СН'!$H$26</f>
        <v>1233.0330874200001</v>
      </c>
      <c r="R140" s="36">
        <f>SUMIFS(СВЦЭМ!$D$33:$D$776,СВЦЭМ!$A$33:$A$776,$A140,СВЦЭМ!$B$33:$B$776,R$119)+'СЕТ СН'!$H$14+СВЦЭМ!$D$10+'СЕТ СН'!$H$6-'СЕТ СН'!$H$26</f>
        <v>1224.0916568100001</v>
      </c>
      <c r="S140" s="36">
        <f>SUMIFS(СВЦЭМ!$D$33:$D$776,СВЦЭМ!$A$33:$A$776,$A140,СВЦЭМ!$B$33:$B$776,S$119)+'СЕТ СН'!$H$14+СВЦЭМ!$D$10+'СЕТ СН'!$H$6-'СЕТ СН'!$H$26</f>
        <v>1237.7233780500001</v>
      </c>
      <c r="T140" s="36">
        <f>SUMIFS(СВЦЭМ!$D$33:$D$776,СВЦЭМ!$A$33:$A$776,$A140,СВЦЭМ!$B$33:$B$776,T$119)+'СЕТ СН'!$H$14+СВЦЭМ!$D$10+'СЕТ СН'!$H$6-'СЕТ СН'!$H$26</f>
        <v>1203.5613664300001</v>
      </c>
      <c r="U140" s="36">
        <f>SUMIFS(СВЦЭМ!$D$33:$D$776,СВЦЭМ!$A$33:$A$776,$A140,СВЦЭМ!$B$33:$B$776,U$119)+'СЕТ СН'!$H$14+СВЦЭМ!$D$10+'СЕТ СН'!$H$6-'СЕТ СН'!$H$26</f>
        <v>1163.0637405800001</v>
      </c>
      <c r="V140" s="36">
        <f>SUMIFS(СВЦЭМ!$D$33:$D$776,СВЦЭМ!$A$33:$A$776,$A140,СВЦЭМ!$B$33:$B$776,V$119)+'СЕТ СН'!$H$14+СВЦЭМ!$D$10+'СЕТ СН'!$H$6-'СЕТ СН'!$H$26</f>
        <v>1163.3485036100001</v>
      </c>
      <c r="W140" s="36">
        <f>SUMIFS(СВЦЭМ!$D$33:$D$776,СВЦЭМ!$A$33:$A$776,$A140,СВЦЭМ!$B$33:$B$776,W$119)+'СЕТ СН'!$H$14+СВЦЭМ!$D$10+'СЕТ СН'!$H$6-'СЕТ СН'!$H$26</f>
        <v>1169.60972337</v>
      </c>
      <c r="X140" s="36">
        <f>SUMIFS(СВЦЭМ!$D$33:$D$776,СВЦЭМ!$A$33:$A$776,$A140,СВЦЭМ!$B$33:$B$776,X$119)+'СЕТ СН'!$H$14+СВЦЭМ!$D$10+'СЕТ СН'!$H$6-'СЕТ СН'!$H$26</f>
        <v>1178.26422013</v>
      </c>
      <c r="Y140" s="36">
        <f>SUMIFS(СВЦЭМ!$D$33:$D$776,СВЦЭМ!$A$33:$A$776,$A140,СВЦЭМ!$B$33:$B$776,Y$119)+'СЕТ СН'!$H$14+СВЦЭМ!$D$10+'СЕТ СН'!$H$6-'СЕТ СН'!$H$26</f>
        <v>1208.5650335300002</v>
      </c>
    </row>
    <row r="141" spans="1:25" ht="15.75" x14ac:dyDescent="0.2">
      <c r="A141" s="35">
        <f t="shared" si="3"/>
        <v>44187</v>
      </c>
      <c r="B141" s="36">
        <f>SUMIFS(СВЦЭМ!$D$33:$D$776,СВЦЭМ!$A$33:$A$776,$A141,СВЦЭМ!$B$33:$B$776,B$119)+'СЕТ СН'!$H$14+СВЦЭМ!$D$10+'СЕТ СН'!$H$6-'СЕТ СН'!$H$26</f>
        <v>1269.60671247</v>
      </c>
      <c r="C141" s="36">
        <f>SUMIFS(СВЦЭМ!$D$33:$D$776,СВЦЭМ!$A$33:$A$776,$A141,СВЦЭМ!$B$33:$B$776,C$119)+'СЕТ СН'!$H$14+СВЦЭМ!$D$10+'СЕТ СН'!$H$6-'СЕТ СН'!$H$26</f>
        <v>1326.3501700400002</v>
      </c>
      <c r="D141" s="36">
        <f>SUMIFS(СВЦЭМ!$D$33:$D$776,СВЦЭМ!$A$33:$A$776,$A141,СВЦЭМ!$B$33:$B$776,D$119)+'СЕТ СН'!$H$14+СВЦЭМ!$D$10+'СЕТ СН'!$H$6-'СЕТ СН'!$H$26</f>
        <v>1342.9163087600002</v>
      </c>
      <c r="E141" s="36">
        <f>SUMIFS(СВЦЭМ!$D$33:$D$776,СВЦЭМ!$A$33:$A$776,$A141,СВЦЭМ!$B$33:$B$776,E$119)+'СЕТ СН'!$H$14+СВЦЭМ!$D$10+'СЕТ СН'!$H$6-'СЕТ СН'!$H$26</f>
        <v>1350.3197871400002</v>
      </c>
      <c r="F141" s="36">
        <f>SUMIFS(СВЦЭМ!$D$33:$D$776,СВЦЭМ!$A$33:$A$776,$A141,СВЦЭМ!$B$33:$B$776,F$119)+'СЕТ СН'!$H$14+СВЦЭМ!$D$10+'СЕТ СН'!$H$6-'СЕТ СН'!$H$26</f>
        <v>1348.2778447600001</v>
      </c>
      <c r="G141" s="36">
        <f>SUMIFS(СВЦЭМ!$D$33:$D$776,СВЦЭМ!$A$33:$A$776,$A141,СВЦЭМ!$B$33:$B$776,G$119)+'СЕТ СН'!$H$14+СВЦЭМ!$D$10+'СЕТ СН'!$H$6-'СЕТ СН'!$H$26</f>
        <v>1332.70781966</v>
      </c>
      <c r="H141" s="36">
        <f>SUMIFS(СВЦЭМ!$D$33:$D$776,СВЦЭМ!$A$33:$A$776,$A141,СВЦЭМ!$B$33:$B$776,H$119)+'СЕТ СН'!$H$14+СВЦЭМ!$D$10+'СЕТ СН'!$H$6-'СЕТ СН'!$H$26</f>
        <v>1298.4780513400001</v>
      </c>
      <c r="I141" s="36">
        <f>SUMIFS(СВЦЭМ!$D$33:$D$776,СВЦЭМ!$A$33:$A$776,$A141,СВЦЭМ!$B$33:$B$776,I$119)+'СЕТ СН'!$H$14+СВЦЭМ!$D$10+'СЕТ СН'!$H$6-'СЕТ СН'!$H$26</f>
        <v>1224.3905893200001</v>
      </c>
      <c r="J141" s="36">
        <f>SUMIFS(СВЦЭМ!$D$33:$D$776,СВЦЭМ!$A$33:$A$776,$A141,СВЦЭМ!$B$33:$B$776,J$119)+'СЕТ СН'!$H$14+СВЦЭМ!$D$10+'СЕТ СН'!$H$6-'СЕТ СН'!$H$26</f>
        <v>1164.22880592</v>
      </c>
      <c r="K141" s="36">
        <f>SUMIFS(СВЦЭМ!$D$33:$D$776,СВЦЭМ!$A$33:$A$776,$A141,СВЦЭМ!$B$33:$B$776,K$119)+'СЕТ СН'!$H$14+СВЦЭМ!$D$10+'СЕТ СН'!$H$6-'СЕТ СН'!$H$26</f>
        <v>1228.27947096</v>
      </c>
      <c r="L141" s="36">
        <f>SUMIFS(СВЦЭМ!$D$33:$D$776,СВЦЭМ!$A$33:$A$776,$A141,СВЦЭМ!$B$33:$B$776,L$119)+'СЕТ СН'!$H$14+СВЦЭМ!$D$10+'СЕТ СН'!$H$6-'СЕТ СН'!$H$26</f>
        <v>1233.5220087800001</v>
      </c>
      <c r="M141" s="36">
        <f>SUMIFS(СВЦЭМ!$D$33:$D$776,СВЦЭМ!$A$33:$A$776,$A141,СВЦЭМ!$B$33:$B$776,M$119)+'СЕТ СН'!$H$14+СВЦЭМ!$D$10+'СЕТ СН'!$H$6-'СЕТ СН'!$H$26</f>
        <v>1225.3252956600002</v>
      </c>
      <c r="N141" s="36">
        <f>SUMIFS(СВЦЭМ!$D$33:$D$776,СВЦЭМ!$A$33:$A$776,$A141,СВЦЭМ!$B$33:$B$776,N$119)+'СЕТ СН'!$H$14+СВЦЭМ!$D$10+'СЕТ СН'!$H$6-'СЕТ СН'!$H$26</f>
        <v>1218.9021185900001</v>
      </c>
      <c r="O141" s="36">
        <f>SUMIFS(СВЦЭМ!$D$33:$D$776,СВЦЭМ!$A$33:$A$776,$A141,СВЦЭМ!$B$33:$B$776,O$119)+'СЕТ СН'!$H$14+СВЦЭМ!$D$10+'СЕТ СН'!$H$6-'СЕТ СН'!$H$26</f>
        <v>1217.09463069</v>
      </c>
      <c r="P141" s="36">
        <f>SUMIFS(СВЦЭМ!$D$33:$D$776,СВЦЭМ!$A$33:$A$776,$A141,СВЦЭМ!$B$33:$B$776,P$119)+'СЕТ СН'!$H$14+СВЦЭМ!$D$10+'СЕТ СН'!$H$6-'СЕТ СН'!$H$26</f>
        <v>1223.4069106700001</v>
      </c>
      <c r="Q141" s="36">
        <f>SUMIFS(СВЦЭМ!$D$33:$D$776,СВЦЭМ!$A$33:$A$776,$A141,СВЦЭМ!$B$33:$B$776,Q$119)+'СЕТ СН'!$H$14+СВЦЭМ!$D$10+'СЕТ СН'!$H$6-'СЕТ СН'!$H$26</f>
        <v>1224.7734267200001</v>
      </c>
      <c r="R141" s="36">
        <f>SUMIFS(СВЦЭМ!$D$33:$D$776,СВЦЭМ!$A$33:$A$776,$A141,СВЦЭМ!$B$33:$B$776,R$119)+'СЕТ СН'!$H$14+СВЦЭМ!$D$10+'СЕТ СН'!$H$6-'СЕТ СН'!$H$26</f>
        <v>1207.67806281</v>
      </c>
      <c r="S141" s="36">
        <f>SUMIFS(СВЦЭМ!$D$33:$D$776,СВЦЭМ!$A$33:$A$776,$A141,СВЦЭМ!$B$33:$B$776,S$119)+'СЕТ СН'!$H$14+СВЦЭМ!$D$10+'СЕТ СН'!$H$6-'СЕТ СН'!$H$26</f>
        <v>1223.0660346</v>
      </c>
      <c r="T141" s="36">
        <f>SUMIFS(СВЦЭМ!$D$33:$D$776,СВЦЭМ!$A$33:$A$776,$A141,СВЦЭМ!$B$33:$B$776,T$119)+'СЕТ СН'!$H$14+СВЦЭМ!$D$10+'СЕТ СН'!$H$6-'СЕТ СН'!$H$26</f>
        <v>1194.42101927</v>
      </c>
      <c r="U141" s="36">
        <f>SUMIFS(СВЦЭМ!$D$33:$D$776,СВЦЭМ!$A$33:$A$776,$A141,СВЦЭМ!$B$33:$B$776,U$119)+'СЕТ СН'!$H$14+СВЦЭМ!$D$10+'СЕТ СН'!$H$6-'СЕТ СН'!$H$26</f>
        <v>1142.42118495</v>
      </c>
      <c r="V141" s="36">
        <f>SUMIFS(СВЦЭМ!$D$33:$D$776,СВЦЭМ!$A$33:$A$776,$A141,СВЦЭМ!$B$33:$B$776,V$119)+'СЕТ СН'!$H$14+СВЦЭМ!$D$10+'СЕТ СН'!$H$6-'СЕТ СН'!$H$26</f>
        <v>1143.3250396000001</v>
      </c>
      <c r="W141" s="36">
        <f>SUMIFS(СВЦЭМ!$D$33:$D$776,СВЦЭМ!$A$33:$A$776,$A141,СВЦЭМ!$B$33:$B$776,W$119)+'СЕТ СН'!$H$14+СВЦЭМ!$D$10+'СЕТ СН'!$H$6-'СЕТ СН'!$H$26</f>
        <v>1152.6635660700001</v>
      </c>
      <c r="X141" s="36">
        <f>SUMIFS(СВЦЭМ!$D$33:$D$776,СВЦЭМ!$A$33:$A$776,$A141,СВЦЭМ!$B$33:$B$776,X$119)+'СЕТ СН'!$H$14+СВЦЭМ!$D$10+'СЕТ СН'!$H$6-'СЕТ СН'!$H$26</f>
        <v>1159.63634359</v>
      </c>
      <c r="Y141" s="36">
        <f>SUMIFS(СВЦЭМ!$D$33:$D$776,СВЦЭМ!$A$33:$A$776,$A141,СВЦЭМ!$B$33:$B$776,Y$119)+'СЕТ СН'!$H$14+СВЦЭМ!$D$10+'СЕТ СН'!$H$6-'СЕТ СН'!$H$26</f>
        <v>1180.5225388200001</v>
      </c>
    </row>
    <row r="142" spans="1:25" ht="15.75" x14ac:dyDescent="0.2">
      <c r="A142" s="35">
        <f t="shared" si="3"/>
        <v>44188</v>
      </c>
      <c r="B142" s="36">
        <f>SUMIFS(СВЦЭМ!$D$33:$D$776,СВЦЭМ!$A$33:$A$776,$A142,СВЦЭМ!$B$33:$B$776,B$119)+'СЕТ СН'!$H$14+СВЦЭМ!$D$10+'СЕТ СН'!$H$6-'СЕТ СН'!$H$26</f>
        <v>1263.6787883700001</v>
      </c>
      <c r="C142" s="36">
        <f>SUMIFS(СВЦЭМ!$D$33:$D$776,СВЦЭМ!$A$33:$A$776,$A142,СВЦЭМ!$B$33:$B$776,C$119)+'СЕТ СН'!$H$14+СВЦЭМ!$D$10+'СЕТ СН'!$H$6-'СЕТ СН'!$H$26</f>
        <v>1302.2234496300002</v>
      </c>
      <c r="D142" s="36">
        <f>SUMIFS(СВЦЭМ!$D$33:$D$776,СВЦЭМ!$A$33:$A$776,$A142,СВЦЭМ!$B$33:$B$776,D$119)+'СЕТ СН'!$H$14+СВЦЭМ!$D$10+'СЕТ СН'!$H$6-'СЕТ СН'!$H$26</f>
        <v>1315.3389905600002</v>
      </c>
      <c r="E142" s="36">
        <f>SUMIFS(СВЦЭМ!$D$33:$D$776,СВЦЭМ!$A$33:$A$776,$A142,СВЦЭМ!$B$33:$B$776,E$119)+'СЕТ СН'!$H$14+СВЦЭМ!$D$10+'СЕТ СН'!$H$6-'СЕТ СН'!$H$26</f>
        <v>1326.1461058100001</v>
      </c>
      <c r="F142" s="36">
        <f>SUMIFS(СВЦЭМ!$D$33:$D$776,СВЦЭМ!$A$33:$A$776,$A142,СВЦЭМ!$B$33:$B$776,F$119)+'СЕТ СН'!$H$14+СВЦЭМ!$D$10+'СЕТ СН'!$H$6-'СЕТ СН'!$H$26</f>
        <v>1327.7910824500002</v>
      </c>
      <c r="G142" s="36">
        <f>SUMIFS(СВЦЭМ!$D$33:$D$776,СВЦЭМ!$A$33:$A$776,$A142,СВЦЭМ!$B$33:$B$776,G$119)+'СЕТ СН'!$H$14+СВЦЭМ!$D$10+'СЕТ СН'!$H$6-'СЕТ СН'!$H$26</f>
        <v>1321.5804589600002</v>
      </c>
      <c r="H142" s="36">
        <f>SUMIFS(СВЦЭМ!$D$33:$D$776,СВЦЭМ!$A$33:$A$776,$A142,СВЦЭМ!$B$33:$B$776,H$119)+'СЕТ СН'!$H$14+СВЦЭМ!$D$10+'СЕТ СН'!$H$6-'СЕТ СН'!$H$26</f>
        <v>1291.0368525700001</v>
      </c>
      <c r="I142" s="36">
        <f>SUMIFS(СВЦЭМ!$D$33:$D$776,СВЦЭМ!$A$33:$A$776,$A142,СВЦЭМ!$B$33:$B$776,I$119)+'СЕТ СН'!$H$14+СВЦЭМ!$D$10+'СЕТ СН'!$H$6-'СЕТ СН'!$H$26</f>
        <v>1233.4968378600001</v>
      </c>
      <c r="J142" s="36">
        <f>SUMIFS(СВЦЭМ!$D$33:$D$776,СВЦЭМ!$A$33:$A$776,$A142,СВЦЭМ!$B$33:$B$776,J$119)+'СЕТ СН'!$H$14+СВЦЭМ!$D$10+'СЕТ СН'!$H$6-'СЕТ СН'!$H$26</f>
        <v>1196.3488201700002</v>
      </c>
      <c r="K142" s="36">
        <f>SUMIFS(СВЦЭМ!$D$33:$D$776,СВЦЭМ!$A$33:$A$776,$A142,СВЦЭМ!$B$33:$B$776,K$119)+'СЕТ СН'!$H$14+СВЦЭМ!$D$10+'СЕТ СН'!$H$6-'СЕТ СН'!$H$26</f>
        <v>1189.1917899600001</v>
      </c>
      <c r="L142" s="36">
        <f>SUMIFS(СВЦЭМ!$D$33:$D$776,СВЦЭМ!$A$33:$A$776,$A142,СВЦЭМ!$B$33:$B$776,L$119)+'СЕТ СН'!$H$14+СВЦЭМ!$D$10+'СЕТ СН'!$H$6-'СЕТ СН'!$H$26</f>
        <v>1193.1313414600002</v>
      </c>
      <c r="M142" s="36">
        <f>SUMIFS(СВЦЭМ!$D$33:$D$776,СВЦЭМ!$A$33:$A$776,$A142,СВЦЭМ!$B$33:$B$776,M$119)+'СЕТ СН'!$H$14+СВЦЭМ!$D$10+'СЕТ СН'!$H$6-'СЕТ СН'!$H$26</f>
        <v>1192.6808538500002</v>
      </c>
      <c r="N142" s="36">
        <f>SUMIFS(СВЦЭМ!$D$33:$D$776,СВЦЭМ!$A$33:$A$776,$A142,СВЦЭМ!$B$33:$B$776,N$119)+'СЕТ СН'!$H$14+СВЦЭМ!$D$10+'СЕТ СН'!$H$6-'СЕТ СН'!$H$26</f>
        <v>1190.69629521</v>
      </c>
      <c r="O142" s="36">
        <f>SUMIFS(СВЦЭМ!$D$33:$D$776,СВЦЭМ!$A$33:$A$776,$A142,СВЦЭМ!$B$33:$B$776,O$119)+'СЕТ СН'!$H$14+СВЦЭМ!$D$10+'СЕТ СН'!$H$6-'СЕТ СН'!$H$26</f>
        <v>1236.76674957</v>
      </c>
      <c r="P142" s="36">
        <f>SUMIFS(СВЦЭМ!$D$33:$D$776,СВЦЭМ!$A$33:$A$776,$A142,СВЦЭМ!$B$33:$B$776,P$119)+'СЕТ СН'!$H$14+СВЦЭМ!$D$10+'СЕТ СН'!$H$6-'СЕТ СН'!$H$26</f>
        <v>1250.90924367</v>
      </c>
      <c r="Q142" s="36">
        <f>SUMIFS(СВЦЭМ!$D$33:$D$776,СВЦЭМ!$A$33:$A$776,$A142,СВЦЭМ!$B$33:$B$776,Q$119)+'СЕТ СН'!$H$14+СВЦЭМ!$D$10+'СЕТ СН'!$H$6-'СЕТ СН'!$H$26</f>
        <v>1253.50751799</v>
      </c>
      <c r="R142" s="36">
        <f>SUMIFS(СВЦЭМ!$D$33:$D$776,СВЦЭМ!$A$33:$A$776,$A142,СВЦЭМ!$B$33:$B$776,R$119)+'СЕТ СН'!$H$14+СВЦЭМ!$D$10+'СЕТ СН'!$H$6-'СЕТ СН'!$H$26</f>
        <v>1213.3230168300001</v>
      </c>
      <c r="S142" s="36">
        <f>SUMIFS(СВЦЭМ!$D$33:$D$776,СВЦЭМ!$A$33:$A$776,$A142,СВЦЭМ!$B$33:$B$776,S$119)+'СЕТ СН'!$H$14+СВЦЭМ!$D$10+'СЕТ СН'!$H$6-'СЕТ СН'!$H$26</f>
        <v>1189.61476449</v>
      </c>
      <c r="T142" s="36">
        <f>SUMIFS(СВЦЭМ!$D$33:$D$776,СВЦЭМ!$A$33:$A$776,$A142,СВЦЭМ!$B$33:$B$776,T$119)+'СЕТ СН'!$H$14+СВЦЭМ!$D$10+'СЕТ СН'!$H$6-'СЕТ СН'!$H$26</f>
        <v>1190.3481500300002</v>
      </c>
      <c r="U142" s="36">
        <f>SUMIFS(СВЦЭМ!$D$33:$D$776,СВЦЭМ!$A$33:$A$776,$A142,СВЦЭМ!$B$33:$B$776,U$119)+'СЕТ СН'!$H$14+СВЦЭМ!$D$10+'СЕТ СН'!$H$6-'СЕТ СН'!$H$26</f>
        <v>1188.48747174</v>
      </c>
      <c r="V142" s="36">
        <f>SUMIFS(СВЦЭМ!$D$33:$D$776,СВЦЭМ!$A$33:$A$776,$A142,СВЦЭМ!$B$33:$B$776,V$119)+'СЕТ СН'!$H$14+СВЦЭМ!$D$10+'СЕТ СН'!$H$6-'СЕТ СН'!$H$26</f>
        <v>1191.5826434400001</v>
      </c>
      <c r="W142" s="36">
        <f>SUMIFS(СВЦЭМ!$D$33:$D$776,СВЦЭМ!$A$33:$A$776,$A142,СВЦЭМ!$B$33:$B$776,W$119)+'СЕТ СН'!$H$14+СВЦЭМ!$D$10+'СЕТ СН'!$H$6-'СЕТ СН'!$H$26</f>
        <v>1192.8499487700001</v>
      </c>
      <c r="X142" s="36">
        <f>SUMIFS(СВЦЭМ!$D$33:$D$776,СВЦЭМ!$A$33:$A$776,$A142,СВЦЭМ!$B$33:$B$776,X$119)+'СЕТ СН'!$H$14+СВЦЭМ!$D$10+'СЕТ СН'!$H$6-'СЕТ СН'!$H$26</f>
        <v>1201.8942338700001</v>
      </c>
      <c r="Y142" s="36">
        <f>SUMIFS(СВЦЭМ!$D$33:$D$776,СВЦЭМ!$A$33:$A$776,$A142,СВЦЭМ!$B$33:$B$776,Y$119)+'СЕТ СН'!$H$14+СВЦЭМ!$D$10+'СЕТ СН'!$H$6-'СЕТ СН'!$H$26</f>
        <v>1221.9640085600001</v>
      </c>
    </row>
    <row r="143" spans="1:25" ht="15.75" x14ac:dyDescent="0.2">
      <c r="A143" s="35">
        <f t="shared" si="3"/>
        <v>44189</v>
      </c>
      <c r="B143" s="36">
        <f>SUMIFS(СВЦЭМ!$D$33:$D$776,СВЦЭМ!$A$33:$A$776,$A143,СВЦЭМ!$B$33:$B$776,B$119)+'СЕТ СН'!$H$14+СВЦЭМ!$D$10+'СЕТ СН'!$H$6-'СЕТ СН'!$H$26</f>
        <v>1262.1003270600002</v>
      </c>
      <c r="C143" s="36">
        <f>SUMIFS(СВЦЭМ!$D$33:$D$776,СВЦЭМ!$A$33:$A$776,$A143,СВЦЭМ!$B$33:$B$776,C$119)+'СЕТ СН'!$H$14+СВЦЭМ!$D$10+'СЕТ СН'!$H$6-'СЕТ СН'!$H$26</f>
        <v>1317.4068825500001</v>
      </c>
      <c r="D143" s="36">
        <f>SUMIFS(СВЦЭМ!$D$33:$D$776,СВЦЭМ!$A$33:$A$776,$A143,СВЦЭМ!$B$33:$B$776,D$119)+'СЕТ СН'!$H$14+СВЦЭМ!$D$10+'СЕТ СН'!$H$6-'СЕТ СН'!$H$26</f>
        <v>1326.5631223700002</v>
      </c>
      <c r="E143" s="36">
        <f>SUMIFS(СВЦЭМ!$D$33:$D$776,СВЦЭМ!$A$33:$A$776,$A143,СВЦЭМ!$B$33:$B$776,E$119)+'СЕТ СН'!$H$14+СВЦЭМ!$D$10+'СЕТ СН'!$H$6-'СЕТ СН'!$H$26</f>
        <v>1329.4185271100002</v>
      </c>
      <c r="F143" s="36">
        <f>SUMIFS(СВЦЭМ!$D$33:$D$776,СВЦЭМ!$A$33:$A$776,$A143,СВЦЭМ!$B$33:$B$776,F$119)+'СЕТ СН'!$H$14+СВЦЭМ!$D$10+'СЕТ СН'!$H$6-'СЕТ СН'!$H$26</f>
        <v>1325.60737096</v>
      </c>
      <c r="G143" s="36">
        <f>SUMIFS(СВЦЭМ!$D$33:$D$776,СВЦЭМ!$A$33:$A$776,$A143,СВЦЭМ!$B$33:$B$776,G$119)+'СЕТ СН'!$H$14+СВЦЭМ!$D$10+'СЕТ СН'!$H$6-'СЕТ СН'!$H$26</f>
        <v>1310.2944884900003</v>
      </c>
      <c r="H143" s="36">
        <f>SUMIFS(СВЦЭМ!$D$33:$D$776,СВЦЭМ!$A$33:$A$776,$A143,СВЦЭМ!$B$33:$B$776,H$119)+'СЕТ СН'!$H$14+СВЦЭМ!$D$10+'СЕТ СН'!$H$6-'СЕТ СН'!$H$26</f>
        <v>1273.3875550100001</v>
      </c>
      <c r="I143" s="36">
        <f>SUMIFS(СВЦЭМ!$D$33:$D$776,СВЦЭМ!$A$33:$A$776,$A143,СВЦЭМ!$B$33:$B$776,I$119)+'СЕТ СН'!$H$14+СВЦЭМ!$D$10+'СЕТ СН'!$H$6-'СЕТ СН'!$H$26</f>
        <v>1229.2025016800001</v>
      </c>
      <c r="J143" s="36">
        <f>SUMIFS(СВЦЭМ!$D$33:$D$776,СВЦЭМ!$A$33:$A$776,$A143,СВЦЭМ!$B$33:$B$776,J$119)+'СЕТ СН'!$H$14+СВЦЭМ!$D$10+'СЕТ СН'!$H$6-'СЕТ СН'!$H$26</f>
        <v>1195.7950195000001</v>
      </c>
      <c r="K143" s="36">
        <f>SUMIFS(СВЦЭМ!$D$33:$D$776,СВЦЭМ!$A$33:$A$776,$A143,СВЦЭМ!$B$33:$B$776,K$119)+'СЕТ СН'!$H$14+СВЦЭМ!$D$10+'СЕТ СН'!$H$6-'СЕТ СН'!$H$26</f>
        <v>1201.8270706200001</v>
      </c>
      <c r="L143" s="36">
        <f>SUMIFS(СВЦЭМ!$D$33:$D$776,СВЦЭМ!$A$33:$A$776,$A143,СВЦЭМ!$B$33:$B$776,L$119)+'СЕТ СН'!$H$14+СВЦЭМ!$D$10+'СЕТ СН'!$H$6-'СЕТ СН'!$H$26</f>
        <v>1201.3151207400001</v>
      </c>
      <c r="M143" s="36">
        <f>SUMIFS(СВЦЭМ!$D$33:$D$776,СВЦЭМ!$A$33:$A$776,$A143,СВЦЭМ!$B$33:$B$776,M$119)+'СЕТ СН'!$H$14+СВЦЭМ!$D$10+'СЕТ СН'!$H$6-'СЕТ СН'!$H$26</f>
        <v>1201.9737817500002</v>
      </c>
      <c r="N143" s="36">
        <f>SUMIFS(СВЦЭМ!$D$33:$D$776,СВЦЭМ!$A$33:$A$776,$A143,СВЦЭМ!$B$33:$B$776,N$119)+'СЕТ СН'!$H$14+СВЦЭМ!$D$10+'СЕТ СН'!$H$6-'СЕТ СН'!$H$26</f>
        <v>1200.5962368400001</v>
      </c>
      <c r="O143" s="36">
        <f>SUMIFS(СВЦЭМ!$D$33:$D$776,СВЦЭМ!$A$33:$A$776,$A143,СВЦЭМ!$B$33:$B$776,O$119)+'СЕТ СН'!$H$14+СВЦЭМ!$D$10+'СЕТ СН'!$H$6-'СЕТ СН'!$H$26</f>
        <v>1237.69709029</v>
      </c>
      <c r="P143" s="36">
        <f>SUMIFS(СВЦЭМ!$D$33:$D$776,СВЦЭМ!$A$33:$A$776,$A143,СВЦЭМ!$B$33:$B$776,P$119)+'СЕТ СН'!$H$14+СВЦЭМ!$D$10+'СЕТ СН'!$H$6-'СЕТ СН'!$H$26</f>
        <v>1252.6892070700001</v>
      </c>
      <c r="Q143" s="36">
        <f>SUMIFS(СВЦЭМ!$D$33:$D$776,СВЦЭМ!$A$33:$A$776,$A143,СВЦЭМ!$B$33:$B$776,Q$119)+'СЕТ СН'!$H$14+СВЦЭМ!$D$10+'СЕТ СН'!$H$6-'СЕТ СН'!$H$26</f>
        <v>1253.2190829400001</v>
      </c>
      <c r="R143" s="36">
        <f>SUMIFS(СВЦЭМ!$D$33:$D$776,СВЦЭМ!$A$33:$A$776,$A143,СВЦЭМ!$B$33:$B$776,R$119)+'СЕТ СН'!$H$14+СВЦЭМ!$D$10+'СЕТ СН'!$H$6-'СЕТ СН'!$H$26</f>
        <v>1211.1255274500002</v>
      </c>
      <c r="S143" s="36">
        <f>SUMIFS(СВЦЭМ!$D$33:$D$776,СВЦЭМ!$A$33:$A$776,$A143,СВЦЭМ!$B$33:$B$776,S$119)+'СЕТ СН'!$H$14+СВЦЭМ!$D$10+'СЕТ СН'!$H$6-'СЕТ СН'!$H$26</f>
        <v>1193.15518681</v>
      </c>
      <c r="T143" s="36">
        <f>SUMIFS(СВЦЭМ!$D$33:$D$776,СВЦЭМ!$A$33:$A$776,$A143,СВЦЭМ!$B$33:$B$776,T$119)+'СЕТ СН'!$H$14+СВЦЭМ!$D$10+'СЕТ СН'!$H$6-'СЕТ СН'!$H$26</f>
        <v>1196.5033285100001</v>
      </c>
      <c r="U143" s="36">
        <f>SUMIFS(СВЦЭМ!$D$33:$D$776,СВЦЭМ!$A$33:$A$776,$A143,СВЦЭМ!$B$33:$B$776,U$119)+'СЕТ СН'!$H$14+СВЦЭМ!$D$10+'СЕТ СН'!$H$6-'СЕТ СН'!$H$26</f>
        <v>1196.6331611000001</v>
      </c>
      <c r="V143" s="36">
        <f>SUMIFS(СВЦЭМ!$D$33:$D$776,СВЦЭМ!$A$33:$A$776,$A143,СВЦЭМ!$B$33:$B$776,V$119)+'СЕТ СН'!$H$14+СВЦЭМ!$D$10+'СЕТ СН'!$H$6-'СЕТ СН'!$H$26</f>
        <v>1193.8552551400001</v>
      </c>
      <c r="W143" s="36">
        <f>SUMIFS(СВЦЭМ!$D$33:$D$776,СВЦЭМ!$A$33:$A$776,$A143,СВЦЭМ!$B$33:$B$776,W$119)+'СЕТ СН'!$H$14+СВЦЭМ!$D$10+'СЕТ СН'!$H$6-'СЕТ СН'!$H$26</f>
        <v>1196.9421420800002</v>
      </c>
      <c r="X143" s="36">
        <f>SUMIFS(СВЦЭМ!$D$33:$D$776,СВЦЭМ!$A$33:$A$776,$A143,СВЦЭМ!$B$33:$B$776,X$119)+'СЕТ СН'!$H$14+СВЦЭМ!$D$10+'СЕТ СН'!$H$6-'СЕТ СН'!$H$26</f>
        <v>1195.9256518900002</v>
      </c>
      <c r="Y143" s="36">
        <f>SUMIFS(СВЦЭМ!$D$33:$D$776,СВЦЭМ!$A$33:$A$776,$A143,СВЦЭМ!$B$33:$B$776,Y$119)+'СЕТ СН'!$H$14+СВЦЭМ!$D$10+'СЕТ СН'!$H$6-'СЕТ СН'!$H$26</f>
        <v>1212.5348453700001</v>
      </c>
    </row>
    <row r="144" spans="1:25" ht="15.75" x14ac:dyDescent="0.2">
      <c r="A144" s="35">
        <f t="shared" si="3"/>
        <v>44190</v>
      </c>
      <c r="B144" s="36">
        <f>SUMIFS(СВЦЭМ!$D$33:$D$776,СВЦЭМ!$A$33:$A$776,$A144,СВЦЭМ!$B$33:$B$776,B$119)+'СЕТ СН'!$H$14+СВЦЭМ!$D$10+'СЕТ СН'!$H$6-'СЕТ СН'!$H$26</f>
        <v>1249.40711936</v>
      </c>
      <c r="C144" s="36">
        <f>SUMIFS(СВЦЭМ!$D$33:$D$776,СВЦЭМ!$A$33:$A$776,$A144,СВЦЭМ!$B$33:$B$776,C$119)+'СЕТ СН'!$H$14+СВЦЭМ!$D$10+'СЕТ СН'!$H$6-'СЕТ СН'!$H$26</f>
        <v>1305.9905790600001</v>
      </c>
      <c r="D144" s="36">
        <f>SUMIFS(СВЦЭМ!$D$33:$D$776,СВЦЭМ!$A$33:$A$776,$A144,СВЦЭМ!$B$33:$B$776,D$119)+'СЕТ СН'!$H$14+СВЦЭМ!$D$10+'СЕТ СН'!$H$6-'СЕТ СН'!$H$26</f>
        <v>1327.5807064900002</v>
      </c>
      <c r="E144" s="36">
        <f>SUMIFS(СВЦЭМ!$D$33:$D$776,СВЦЭМ!$A$33:$A$776,$A144,СВЦЭМ!$B$33:$B$776,E$119)+'СЕТ СН'!$H$14+СВЦЭМ!$D$10+'СЕТ СН'!$H$6-'СЕТ СН'!$H$26</f>
        <v>1336.3998985000001</v>
      </c>
      <c r="F144" s="36">
        <f>SUMIFS(СВЦЭМ!$D$33:$D$776,СВЦЭМ!$A$33:$A$776,$A144,СВЦЭМ!$B$33:$B$776,F$119)+'СЕТ СН'!$H$14+СВЦЭМ!$D$10+'СЕТ СН'!$H$6-'СЕТ СН'!$H$26</f>
        <v>1328.4591973200002</v>
      </c>
      <c r="G144" s="36">
        <f>SUMIFS(СВЦЭМ!$D$33:$D$776,СВЦЭМ!$A$33:$A$776,$A144,СВЦЭМ!$B$33:$B$776,G$119)+'СЕТ СН'!$H$14+СВЦЭМ!$D$10+'СЕТ СН'!$H$6-'СЕТ СН'!$H$26</f>
        <v>1311.9540266600002</v>
      </c>
      <c r="H144" s="36">
        <f>SUMIFS(СВЦЭМ!$D$33:$D$776,СВЦЭМ!$A$33:$A$776,$A144,СВЦЭМ!$B$33:$B$776,H$119)+'СЕТ СН'!$H$14+СВЦЭМ!$D$10+'СЕТ СН'!$H$6-'СЕТ СН'!$H$26</f>
        <v>1274.3482041100001</v>
      </c>
      <c r="I144" s="36">
        <f>SUMIFS(СВЦЭМ!$D$33:$D$776,СВЦЭМ!$A$33:$A$776,$A144,СВЦЭМ!$B$33:$B$776,I$119)+'СЕТ СН'!$H$14+СВЦЭМ!$D$10+'СЕТ СН'!$H$6-'СЕТ СН'!$H$26</f>
        <v>1225.6600364800001</v>
      </c>
      <c r="J144" s="36">
        <f>SUMIFS(СВЦЭМ!$D$33:$D$776,СВЦЭМ!$A$33:$A$776,$A144,СВЦЭМ!$B$33:$B$776,J$119)+'СЕТ СН'!$H$14+СВЦЭМ!$D$10+'СЕТ СН'!$H$6-'СЕТ СН'!$H$26</f>
        <v>1185.6699886000001</v>
      </c>
      <c r="K144" s="36">
        <f>SUMIFS(СВЦЭМ!$D$33:$D$776,СВЦЭМ!$A$33:$A$776,$A144,СВЦЭМ!$B$33:$B$776,K$119)+'СЕТ СН'!$H$14+СВЦЭМ!$D$10+'СЕТ СН'!$H$6-'СЕТ СН'!$H$26</f>
        <v>1185.1893418500001</v>
      </c>
      <c r="L144" s="36">
        <f>SUMIFS(СВЦЭМ!$D$33:$D$776,СВЦЭМ!$A$33:$A$776,$A144,СВЦЭМ!$B$33:$B$776,L$119)+'СЕТ СН'!$H$14+СВЦЭМ!$D$10+'СЕТ СН'!$H$6-'СЕТ СН'!$H$26</f>
        <v>1190.29293886</v>
      </c>
      <c r="M144" s="36">
        <f>SUMIFS(СВЦЭМ!$D$33:$D$776,СВЦЭМ!$A$33:$A$776,$A144,СВЦЭМ!$B$33:$B$776,M$119)+'СЕТ СН'!$H$14+СВЦЭМ!$D$10+'СЕТ СН'!$H$6-'СЕТ СН'!$H$26</f>
        <v>1183.9679265</v>
      </c>
      <c r="N144" s="36">
        <f>SUMIFS(СВЦЭМ!$D$33:$D$776,СВЦЭМ!$A$33:$A$776,$A144,СВЦЭМ!$B$33:$B$776,N$119)+'СЕТ СН'!$H$14+СВЦЭМ!$D$10+'СЕТ СН'!$H$6-'СЕТ СН'!$H$26</f>
        <v>1176.46268495</v>
      </c>
      <c r="O144" s="36">
        <f>SUMIFS(СВЦЭМ!$D$33:$D$776,СВЦЭМ!$A$33:$A$776,$A144,СВЦЭМ!$B$33:$B$776,O$119)+'СЕТ СН'!$H$14+СВЦЭМ!$D$10+'СЕТ СН'!$H$6-'СЕТ СН'!$H$26</f>
        <v>1213.25622909</v>
      </c>
      <c r="P144" s="36">
        <f>SUMIFS(СВЦЭМ!$D$33:$D$776,СВЦЭМ!$A$33:$A$776,$A144,СВЦЭМ!$B$33:$B$776,P$119)+'СЕТ СН'!$H$14+СВЦЭМ!$D$10+'СЕТ СН'!$H$6-'СЕТ СН'!$H$26</f>
        <v>1232.0175413700001</v>
      </c>
      <c r="Q144" s="36">
        <f>SUMIFS(СВЦЭМ!$D$33:$D$776,СВЦЭМ!$A$33:$A$776,$A144,СВЦЭМ!$B$33:$B$776,Q$119)+'СЕТ СН'!$H$14+СВЦЭМ!$D$10+'СЕТ СН'!$H$6-'СЕТ СН'!$H$26</f>
        <v>1235.3318320400001</v>
      </c>
      <c r="R144" s="36">
        <f>SUMIFS(СВЦЭМ!$D$33:$D$776,СВЦЭМ!$A$33:$A$776,$A144,СВЦЭМ!$B$33:$B$776,R$119)+'СЕТ СН'!$H$14+СВЦЭМ!$D$10+'СЕТ СН'!$H$6-'СЕТ СН'!$H$26</f>
        <v>1190.6256844100001</v>
      </c>
      <c r="S144" s="36">
        <f>SUMIFS(СВЦЭМ!$D$33:$D$776,СВЦЭМ!$A$33:$A$776,$A144,СВЦЭМ!$B$33:$B$776,S$119)+'СЕТ СН'!$H$14+СВЦЭМ!$D$10+'СЕТ СН'!$H$6-'СЕТ СН'!$H$26</f>
        <v>1175.6890232800001</v>
      </c>
      <c r="T144" s="36">
        <f>SUMIFS(СВЦЭМ!$D$33:$D$776,СВЦЭМ!$A$33:$A$776,$A144,СВЦЭМ!$B$33:$B$776,T$119)+'СЕТ СН'!$H$14+СВЦЭМ!$D$10+'СЕТ СН'!$H$6-'СЕТ СН'!$H$26</f>
        <v>1185.2788969800001</v>
      </c>
      <c r="U144" s="36">
        <f>SUMIFS(СВЦЭМ!$D$33:$D$776,СВЦЭМ!$A$33:$A$776,$A144,СВЦЭМ!$B$33:$B$776,U$119)+'СЕТ СН'!$H$14+СВЦЭМ!$D$10+'СЕТ СН'!$H$6-'СЕТ СН'!$H$26</f>
        <v>1186.7674847600001</v>
      </c>
      <c r="V144" s="36">
        <f>SUMIFS(СВЦЭМ!$D$33:$D$776,СВЦЭМ!$A$33:$A$776,$A144,СВЦЭМ!$B$33:$B$776,V$119)+'СЕТ СН'!$H$14+СВЦЭМ!$D$10+'СЕТ СН'!$H$6-'СЕТ СН'!$H$26</f>
        <v>1177.60679946</v>
      </c>
      <c r="W144" s="36">
        <f>SUMIFS(СВЦЭМ!$D$33:$D$776,СВЦЭМ!$A$33:$A$776,$A144,СВЦЭМ!$B$33:$B$776,W$119)+'СЕТ СН'!$H$14+СВЦЭМ!$D$10+'СЕТ СН'!$H$6-'СЕТ СН'!$H$26</f>
        <v>1175.14165968</v>
      </c>
      <c r="X144" s="36">
        <f>SUMIFS(СВЦЭМ!$D$33:$D$776,СВЦЭМ!$A$33:$A$776,$A144,СВЦЭМ!$B$33:$B$776,X$119)+'СЕТ СН'!$H$14+СВЦЭМ!$D$10+'СЕТ СН'!$H$6-'СЕТ СН'!$H$26</f>
        <v>1179.2696856800001</v>
      </c>
      <c r="Y144" s="36">
        <f>SUMIFS(СВЦЭМ!$D$33:$D$776,СВЦЭМ!$A$33:$A$776,$A144,СВЦЭМ!$B$33:$B$776,Y$119)+'СЕТ СН'!$H$14+СВЦЭМ!$D$10+'СЕТ СН'!$H$6-'СЕТ СН'!$H$26</f>
        <v>1192.88900162</v>
      </c>
    </row>
    <row r="145" spans="1:27" ht="15.75" x14ac:dyDescent="0.2">
      <c r="A145" s="35">
        <f t="shared" si="3"/>
        <v>44191</v>
      </c>
      <c r="B145" s="36">
        <f>SUMIFS(СВЦЭМ!$D$33:$D$776,СВЦЭМ!$A$33:$A$776,$A145,СВЦЭМ!$B$33:$B$776,B$119)+'СЕТ СН'!$H$14+СВЦЭМ!$D$10+'СЕТ СН'!$H$6-'СЕТ СН'!$H$26</f>
        <v>1262.4387323800001</v>
      </c>
      <c r="C145" s="36">
        <f>SUMIFS(СВЦЭМ!$D$33:$D$776,СВЦЭМ!$A$33:$A$776,$A145,СВЦЭМ!$B$33:$B$776,C$119)+'СЕТ СН'!$H$14+СВЦЭМ!$D$10+'СЕТ СН'!$H$6-'СЕТ СН'!$H$26</f>
        <v>1314.3236317400001</v>
      </c>
      <c r="D145" s="36">
        <f>SUMIFS(СВЦЭМ!$D$33:$D$776,СВЦЭМ!$A$33:$A$776,$A145,СВЦЭМ!$B$33:$B$776,D$119)+'СЕТ СН'!$H$14+СВЦЭМ!$D$10+'СЕТ СН'!$H$6-'СЕТ СН'!$H$26</f>
        <v>1330.9840072400002</v>
      </c>
      <c r="E145" s="36">
        <f>SUMIFS(СВЦЭМ!$D$33:$D$776,СВЦЭМ!$A$33:$A$776,$A145,СВЦЭМ!$B$33:$B$776,E$119)+'СЕТ СН'!$H$14+СВЦЭМ!$D$10+'СЕТ СН'!$H$6-'СЕТ СН'!$H$26</f>
        <v>1345.51638361</v>
      </c>
      <c r="F145" s="36">
        <f>SUMIFS(СВЦЭМ!$D$33:$D$776,СВЦЭМ!$A$33:$A$776,$A145,СВЦЭМ!$B$33:$B$776,F$119)+'СЕТ СН'!$H$14+СВЦЭМ!$D$10+'СЕТ СН'!$H$6-'СЕТ СН'!$H$26</f>
        <v>1355.3838911500002</v>
      </c>
      <c r="G145" s="36">
        <f>SUMIFS(СВЦЭМ!$D$33:$D$776,СВЦЭМ!$A$33:$A$776,$A145,СВЦЭМ!$B$33:$B$776,G$119)+'СЕТ СН'!$H$14+СВЦЭМ!$D$10+'СЕТ СН'!$H$6-'СЕТ СН'!$H$26</f>
        <v>1343.9789952800002</v>
      </c>
      <c r="H145" s="36">
        <f>SUMIFS(СВЦЭМ!$D$33:$D$776,СВЦЭМ!$A$33:$A$776,$A145,СВЦЭМ!$B$33:$B$776,H$119)+'СЕТ СН'!$H$14+СВЦЭМ!$D$10+'СЕТ СН'!$H$6-'СЕТ СН'!$H$26</f>
        <v>1294.4063418400001</v>
      </c>
      <c r="I145" s="36">
        <f>SUMIFS(СВЦЭМ!$D$33:$D$776,СВЦЭМ!$A$33:$A$776,$A145,СВЦЭМ!$B$33:$B$776,I$119)+'СЕТ СН'!$H$14+СВЦЭМ!$D$10+'СЕТ СН'!$H$6-'СЕТ СН'!$H$26</f>
        <v>1246.7060207700001</v>
      </c>
      <c r="J145" s="36">
        <f>SUMIFS(СВЦЭМ!$D$33:$D$776,СВЦЭМ!$A$33:$A$776,$A145,СВЦЭМ!$B$33:$B$776,J$119)+'СЕТ СН'!$H$14+СВЦЭМ!$D$10+'СЕТ СН'!$H$6-'СЕТ СН'!$H$26</f>
        <v>1205.6069679300001</v>
      </c>
      <c r="K145" s="36">
        <f>SUMIFS(СВЦЭМ!$D$33:$D$776,СВЦЭМ!$A$33:$A$776,$A145,СВЦЭМ!$B$33:$B$776,K$119)+'СЕТ СН'!$H$14+СВЦЭМ!$D$10+'СЕТ СН'!$H$6-'СЕТ СН'!$H$26</f>
        <v>1169.5367274600001</v>
      </c>
      <c r="L145" s="36">
        <f>SUMIFS(СВЦЭМ!$D$33:$D$776,СВЦЭМ!$A$33:$A$776,$A145,СВЦЭМ!$B$33:$B$776,L$119)+'СЕТ СН'!$H$14+СВЦЭМ!$D$10+'СЕТ СН'!$H$6-'СЕТ СН'!$H$26</f>
        <v>1166.9446654000001</v>
      </c>
      <c r="M145" s="36">
        <f>SUMIFS(СВЦЭМ!$D$33:$D$776,СВЦЭМ!$A$33:$A$776,$A145,СВЦЭМ!$B$33:$B$776,M$119)+'СЕТ СН'!$H$14+СВЦЭМ!$D$10+'СЕТ СН'!$H$6-'СЕТ СН'!$H$26</f>
        <v>1169.1536878200002</v>
      </c>
      <c r="N145" s="36">
        <f>SUMIFS(СВЦЭМ!$D$33:$D$776,СВЦЭМ!$A$33:$A$776,$A145,СВЦЭМ!$B$33:$B$776,N$119)+'СЕТ СН'!$H$14+СВЦЭМ!$D$10+'СЕТ СН'!$H$6-'СЕТ СН'!$H$26</f>
        <v>1173.87771337</v>
      </c>
      <c r="O145" s="36">
        <f>SUMIFS(СВЦЭМ!$D$33:$D$776,СВЦЭМ!$A$33:$A$776,$A145,СВЦЭМ!$B$33:$B$776,O$119)+'СЕТ СН'!$H$14+СВЦЭМ!$D$10+'СЕТ СН'!$H$6-'СЕТ СН'!$H$26</f>
        <v>1217.9607868000001</v>
      </c>
      <c r="P145" s="36">
        <f>SUMIFS(СВЦЭМ!$D$33:$D$776,СВЦЭМ!$A$33:$A$776,$A145,СВЦЭМ!$B$33:$B$776,P$119)+'СЕТ СН'!$H$14+СВЦЭМ!$D$10+'СЕТ СН'!$H$6-'СЕТ СН'!$H$26</f>
        <v>1237.2407816700002</v>
      </c>
      <c r="Q145" s="36">
        <f>SUMIFS(СВЦЭМ!$D$33:$D$776,СВЦЭМ!$A$33:$A$776,$A145,СВЦЭМ!$B$33:$B$776,Q$119)+'СЕТ СН'!$H$14+СВЦЭМ!$D$10+'СЕТ СН'!$H$6-'СЕТ СН'!$H$26</f>
        <v>1238.6524604700001</v>
      </c>
      <c r="R145" s="36">
        <f>SUMIFS(СВЦЭМ!$D$33:$D$776,СВЦЭМ!$A$33:$A$776,$A145,СВЦЭМ!$B$33:$B$776,R$119)+'СЕТ СН'!$H$14+СВЦЭМ!$D$10+'СЕТ СН'!$H$6-'СЕТ СН'!$H$26</f>
        <v>1195.4879498600001</v>
      </c>
      <c r="S145" s="36">
        <f>SUMIFS(СВЦЭМ!$D$33:$D$776,СВЦЭМ!$A$33:$A$776,$A145,СВЦЭМ!$B$33:$B$776,S$119)+'СЕТ СН'!$H$14+СВЦЭМ!$D$10+'СЕТ СН'!$H$6-'СЕТ СН'!$H$26</f>
        <v>1167.7213435600002</v>
      </c>
      <c r="T145" s="36">
        <f>SUMIFS(СВЦЭМ!$D$33:$D$776,СВЦЭМ!$A$33:$A$776,$A145,СВЦЭМ!$B$33:$B$776,T$119)+'СЕТ СН'!$H$14+СВЦЭМ!$D$10+'СЕТ СН'!$H$6-'СЕТ СН'!$H$26</f>
        <v>1154.81683036</v>
      </c>
      <c r="U145" s="36">
        <f>SUMIFS(СВЦЭМ!$D$33:$D$776,СВЦЭМ!$A$33:$A$776,$A145,СВЦЭМ!$B$33:$B$776,U$119)+'СЕТ СН'!$H$14+СВЦЭМ!$D$10+'СЕТ СН'!$H$6-'СЕТ СН'!$H$26</f>
        <v>1153.3544452200001</v>
      </c>
      <c r="V145" s="36">
        <f>SUMIFS(СВЦЭМ!$D$33:$D$776,СВЦЭМ!$A$33:$A$776,$A145,СВЦЭМ!$B$33:$B$776,V$119)+'СЕТ СН'!$H$14+СВЦЭМ!$D$10+'СЕТ СН'!$H$6-'СЕТ СН'!$H$26</f>
        <v>1162.44646016</v>
      </c>
      <c r="W145" s="36">
        <f>SUMIFS(СВЦЭМ!$D$33:$D$776,СВЦЭМ!$A$33:$A$776,$A145,СВЦЭМ!$B$33:$B$776,W$119)+'СЕТ СН'!$H$14+СВЦЭМ!$D$10+'СЕТ СН'!$H$6-'СЕТ СН'!$H$26</f>
        <v>1173.52255337</v>
      </c>
      <c r="X145" s="36">
        <f>SUMIFS(СВЦЭМ!$D$33:$D$776,СВЦЭМ!$A$33:$A$776,$A145,СВЦЭМ!$B$33:$B$776,X$119)+'СЕТ СН'!$H$14+СВЦЭМ!$D$10+'СЕТ СН'!$H$6-'СЕТ СН'!$H$26</f>
        <v>1192.2064331200002</v>
      </c>
      <c r="Y145" s="36">
        <f>SUMIFS(СВЦЭМ!$D$33:$D$776,СВЦЭМ!$A$33:$A$776,$A145,СВЦЭМ!$B$33:$B$776,Y$119)+'СЕТ СН'!$H$14+СВЦЭМ!$D$10+'СЕТ СН'!$H$6-'СЕТ СН'!$H$26</f>
        <v>1216.0148024</v>
      </c>
    </row>
    <row r="146" spans="1:27" ht="15.75" x14ac:dyDescent="0.2">
      <c r="A146" s="35">
        <f t="shared" si="3"/>
        <v>44192</v>
      </c>
      <c r="B146" s="36">
        <f>SUMIFS(СВЦЭМ!$D$33:$D$776,СВЦЭМ!$A$33:$A$776,$A146,СВЦЭМ!$B$33:$B$776,B$119)+'СЕТ СН'!$H$14+СВЦЭМ!$D$10+'СЕТ СН'!$H$6-'СЕТ СН'!$H$26</f>
        <v>1249.03256687</v>
      </c>
      <c r="C146" s="36">
        <f>SUMIFS(СВЦЭМ!$D$33:$D$776,СВЦЭМ!$A$33:$A$776,$A146,СВЦЭМ!$B$33:$B$776,C$119)+'СЕТ СН'!$H$14+СВЦЭМ!$D$10+'СЕТ СН'!$H$6-'СЕТ СН'!$H$26</f>
        <v>1304.6576607400002</v>
      </c>
      <c r="D146" s="36">
        <f>SUMIFS(СВЦЭМ!$D$33:$D$776,СВЦЭМ!$A$33:$A$776,$A146,СВЦЭМ!$B$33:$B$776,D$119)+'СЕТ СН'!$H$14+СВЦЭМ!$D$10+'СЕТ СН'!$H$6-'СЕТ СН'!$H$26</f>
        <v>1321.4841452000001</v>
      </c>
      <c r="E146" s="36">
        <f>SUMIFS(СВЦЭМ!$D$33:$D$776,СВЦЭМ!$A$33:$A$776,$A146,СВЦЭМ!$B$33:$B$776,E$119)+'СЕТ СН'!$H$14+СВЦЭМ!$D$10+'СЕТ СН'!$H$6-'СЕТ СН'!$H$26</f>
        <v>1334.0377816800001</v>
      </c>
      <c r="F146" s="36">
        <f>SUMIFS(СВЦЭМ!$D$33:$D$776,СВЦЭМ!$A$33:$A$776,$A146,СВЦЭМ!$B$33:$B$776,F$119)+'СЕТ СН'!$H$14+СВЦЭМ!$D$10+'СЕТ СН'!$H$6-'СЕТ СН'!$H$26</f>
        <v>1339.6570329300002</v>
      </c>
      <c r="G146" s="36">
        <f>SUMIFS(СВЦЭМ!$D$33:$D$776,СВЦЭМ!$A$33:$A$776,$A146,СВЦЭМ!$B$33:$B$776,G$119)+'СЕТ СН'!$H$14+СВЦЭМ!$D$10+'СЕТ СН'!$H$6-'СЕТ СН'!$H$26</f>
        <v>1333.4050240900001</v>
      </c>
      <c r="H146" s="36">
        <f>SUMIFS(СВЦЭМ!$D$33:$D$776,СВЦЭМ!$A$33:$A$776,$A146,СВЦЭМ!$B$33:$B$776,H$119)+'СЕТ СН'!$H$14+СВЦЭМ!$D$10+'СЕТ СН'!$H$6-'СЕТ СН'!$H$26</f>
        <v>1317.0485278000001</v>
      </c>
      <c r="I146" s="36">
        <f>SUMIFS(СВЦЭМ!$D$33:$D$776,СВЦЭМ!$A$33:$A$776,$A146,СВЦЭМ!$B$33:$B$776,I$119)+'СЕТ СН'!$H$14+СВЦЭМ!$D$10+'СЕТ СН'!$H$6-'СЕТ СН'!$H$26</f>
        <v>1263.94647319</v>
      </c>
      <c r="J146" s="36">
        <f>SUMIFS(СВЦЭМ!$D$33:$D$776,СВЦЭМ!$A$33:$A$776,$A146,СВЦЭМ!$B$33:$B$776,J$119)+'СЕТ СН'!$H$14+СВЦЭМ!$D$10+'СЕТ СН'!$H$6-'СЕТ СН'!$H$26</f>
        <v>1201.22210842</v>
      </c>
      <c r="K146" s="36">
        <f>SUMIFS(СВЦЭМ!$D$33:$D$776,СВЦЭМ!$A$33:$A$776,$A146,СВЦЭМ!$B$33:$B$776,K$119)+'СЕТ СН'!$H$14+СВЦЭМ!$D$10+'СЕТ СН'!$H$6-'СЕТ СН'!$H$26</f>
        <v>1171.07172244</v>
      </c>
      <c r="L146" s="36">
        <f>SUMIFS(СВЦЭМ!$D$33:$D$776,СВЦЭМ!$A$33:$A$776,$A146,СВЦЭМ!$B$33:$B$776,L$119)+'СЕТ СН'!$H$14+СВЦЭМ!$D$10+'СЕТ СН'!$H$6-'СЕТ СН'!$H$26</f>
        <v>1170.6376182000001</v>
      </c>
      <c r="M146" s="36">
        <f>SUMIFS(СВЦЭМ!$D$33:$D$776,СВЦЭМ!$A$33:$A$776,$A146,СВЦЭМ!$B$33:$B$776,M$119)+'СЕТ СН'!$H$14+СВЦЭМ!$D$10+'СЕТ СН'!$H$6-'СЕТ СН'!$H$26</f>
        <v>1171.1880400700002</v>
      </c>
      <c r="N146" s="36">
        <f>SUMIFS(СВЦЭМ!$D$33:$D$776,СВЦЭМ!$A$33:$A$776,$A146,СВЦЭМ!$B$33:$B$776,N$119)+'СЕТ СН'!$H$14+СВЦЭМ!$D$10+'СЕТ СН'!$H$6-'СЕТ СН'!$H$26</f>
        <v>1179.76937965</v>
      </c>
      <c r="O146" s="36">
        <f>SUMIFS(СВЦЭМ!$D$33:$D$776,СВЦЭМ!$A$33:$A$776,$A146,СВЦЭМ!$B$33:$B$776,O$119)+'СЕТ СН'!$H$14+СВЦЭМ!$D$10+'СЕТ СН'!$H$6-'СЕТ СН'!$H$26</f>
        <v>1228.5814602800001</v>
      </c>
      <c r="P146" s="36">
        <f>SUMIFS(СВЦЭМ!$D$33:$D$776,СВЦЭМ!$A$33:$A$776,$A146,СВЦЭМ!$B$33:$B$776,P$119)+'СЕТ СН'!$H$14+СВЦЭМ!$D$10+'СЕТ СН'!$H$6-'СЕТ СН'!$H$26</f>
        <v>1240.64841346</v>
      </c>
      <c r="Q146" s="36">
        <f>SUMIFS(СВЦЭМ!$D$33:$D$776,СВЦЭМ!$A$33:$A$776,$A146,СВЦЭМ!$B$33:$B$776,Q$119)+'СЕТ СН'!$H$14+СВЦЭМ!$D$10+'СЕТ СН'!$H$6-'СЕТ СН'!$H$26</f>
        <v>1241.8566541500002</v>
      </c>
      <c r="R146" s="36">
        <f>SUMIFS(СВЦЭМ!$D$33:$D$776,СВЦЭМ!$A$33:$A$776,$A146,СВЦЭМ!$B$33:$B$776,R$119)+'СЕТ СН'!$H$14+СВЦЭМ!$D$10+'СЕТ СН'!$H$6-'СЕТ СН'!$H$26</f>
        <v>1205.4472556600001</v>
      </c>
      <c r="S146" s="36">
        <f>SUMIFS(СВЦЭМ!$D$33:$D$776,СВЦЭМ!$A$33:$A$776,$A146,СВЦЭМ!$B$33:$B$776,S$119)+'СЕТ СН'!$H$14+СВЦЭМ!$D$10+'СЕТ СН'!$H$6-'СЕТ СН'!$H$26</f>
        <v>1187.25909828</v>
      </c>
      <c r="T146" s="36">
        <f>SUMIFS(СВЦЭМ!$D$33:$D$776,СВЦЭМ!$A$33:$A$776,$A146,СВЦЭМ!$B$33:$B$776,T$119)+'СЕТ СН'!$H$14+СВЦЭМ!$D$10+'СЕТ СН'!$H$6-'СЕТ СН'!$H$26</f>
        <v>1195.63377513</v>
      </c>
      <c r="U146" s="36">
        <f>SUMIFS(СВЦЭМ!$D$33:$D$776,СВЦЭМ!$A$33:$A$776,$A146,СВЦЭМ!$B$33:$B$776,U$119)+'СЕТ СН'!$H$14+СВЦЭМ!$D$10+'СЕТ СН'!$H$6-'СЕТ СН'!$H$26</f>
        <v>1191.1504336300002</v>
      </c>
      <c r="V146" s="36">
        <f>SUMIFS(СВЦЭМ!$D$33:$D$776,СВЦЭМ!$A$33:$A$776,$A146,СВЦЭМ!$B$33:$B$776,V$119)+'СЕТ СН'!$H$14+СВЦЭМ!$D$10+'СЕТ СН'!$H$6-'СЕТ СН'!$H$26</f>
        <v>1166.05384454</v>
      </c>
      <c r="W146" s="36">
        <f>SUMIFS(СВЦЭМ!$D$33:$D$776,СВЦЭМ!$A$33:$A$776,$A146,СВЦЭМ!$B$33:$B$776,W$119)+'СЕТ СН'!$H$14+СВЦЭМ!$D$10+'СЕТ СН'!$H$6-'СЕТ СН'!$H$26</f>
        <v>1176.1782406500001</v>
      </c>
      <c r="X146" s="36">
        <f>SUMIFS(СВЦЭМ!$D$33:$D$776,СВЦЭМ!$A$33:$A$776,$A146,СВЦЭМ!$B$33:$B$776,X$119)+'СЕТ СН'!$H$14+СВЦЭМ!$D$10+'СЕТ СН'!$H$6-'СЕТ СН'!$H$26</f>
        <v>1194.19659157</v>
      </c>
      <c r="Y146" s="36">
        <f>SUMIFS(СВЦЭМ!$D$33:$D$776,СВЦЭМ!$A$33:$A$776,$A146,СВЦЭМ!$B$33:$B$776,Y$119)+'СЕТ СН'!$H$14+СВЦЭМ!$D$10+'СЕТ СН'!$H$6-'СЕТ СН'!$H$26</f>
        <v>1210.5831540000001</v>
      </c>
    </row>
    <row r="147" spans="1:27" ht="15.75" x14ac:dyDescent="0.2">
      <c r="A147" s="35">
        <f t="shared" si="3"/>
        <v>44193</v>
      </c>
      <c r="B147" s="36">
        <f>SUMIFS(СВЦЭМ!$D$33:$D$776,СВЦЭМ!$A$33:$A$776,$A147,СВЦЭМ!$B$33:$B$776,B$119)+'СЕТ СН'!$H$14+СВЦЭМ!$D$10+'СЕТ СН'!$H$6-'СЕТ СН'!$H$26</f>
        <v>1260.4124877700001</v>
      </c>
      <c r="C147" s="36">
        <f>SUMIFS(СВЦЭМ!$D$33:$D$776,СВЦЭМ!$A$33:$A$776,$A147,СВЦЭМ!$B$33:$B$776,C$119)+'СЕТ СН'!$H$14+СВЦЭМ!$D$10+'СЕТ СН'!$H$6-'СЕТ СН'!$H$26</f>
        <v>1318.1081322200002</v>
      </c>
      <c r="D147" s="36">
        <f>SUMIFS(СВЦЭМ!$D$33:$D$776,СВЦЭМ!$A$33:$A$776,$A147,СВЦЭМ!$B$33:$B$776,D$119)+'СЕТ СН'!$H$14+СВЦЭМ!$D$10+'СЕТ СН'!$H$6-'СЕТ СН'!$H$26</f>
        <v>1340.8917252000001</v>
      </c>
      <c r="E147" s="36">
        <f>SUMIFS(СВЦЭМ!$D$33:$D$776,СВЦЭМ!$A$33:$A$776,$A147,СВЦЭМ!$B$33:$B$776,E$119)+'СЕТ СН'!$H$14+СВЦЭМ!$D$10+'СЕТ СН'!$H$6-'СЕТ СН'!$H$26</f>
        <v>1365.5634831500001</v>
      </c>
      <c r="F147" s="36">
        <f>SUMIFS(СВЦЭМ!$D$33:$D$776,СВЦЭМ!$A$33:$A$776,$A147,СВЦЭМ!$B$33:$B$776,F$119)+'СЕТ СН'!$H$14+СВЦЭМ!$D$10+'СЕТ СН'!$H$6-'СЕТ СН'!$H$26</f>
        <v>1365.4177066000002</v>
      </c>
      <c r="G147" s="36">
        <f>SUMIFS(СВЦЭМ!$D$33:$D$776,СВЦЭМ!$A$33:$A$776,$A147,СВЦЭМ!$B$33:$B$776,G$119)+'СЕТ СН'!$H$14+СВЦЭМ!$D$10+'СЕТ СН'!$H$6-'СЕТ СН'!$H$26</f>
        <v>1346.48455949</v>
      </c>
      <c r="H147" s="36">
        <f>SUMIFS(СВЦЭМ!$D$33:$D$776,СВЦЭМ!$A$33:$A$776,$A147,СВЦЭМ!$B$33:$B$776,H$119)+'СЕТ СН'!$H$14+СВЦЭМ!$D$10+'СЕТ СН'!$H$6-'СЕТ СН'!$H$26</f>
        <v>1301.23408225</v>
      </c>
      <c r="I147" s="36">
        <f>SUMIFS(СВЦЭМ!$D$33:$D$776,СВЦЭМ!$A$33:$A$776,$A147,СВЦЭМ!$B$33:$B$776,I$119)+'СЕТ СН'!$H$14+СВЦЭМ!$D$10+'СЕТ СН'!$H$6-'СЕТ СН'!$H$26</f>
        <v>1238.5122493000001</v>
      </c>
      <c r="J147" s="36">
        <f>SUMIFS(СВЦЭМ!$D$33:$D$776,СВЦЭМ!$A$33:$A$776,$A147,СВЦЭМ!$B$33:$B$776,J$119)+'СЕТ СН'!$H$14+СВЦЭМ!$D$10+'СЕТ СН'!$H$6-'СЕТ СН'!$H$26</f>
        <v>1195.01950414</v>
      </c>
      <c r="K147" s="36">
        <f>SUMIFS(СВЦЭМ!$D$33:$D$776,СВЦЭМ!$A$33:$A$776,$A147,СВЦЭМ!$B$33:$B$776,K$119)+'СЕТ СН'!$H$14+СВЦЭМ!$D$10+'СЕТ СН'!$H$6-'СЕТ СН'!$H$26</f>
        <v>1229.1076864400002</v>
      </c>
      <c r="L147" s="36">
        <f>SUMIFS(СВЦЭМ!$D$33:$D$776,СВЦЭМ!$A$33:$A$776,$A147,СВЦЭМ!$B$33:$B$776,L$119)+'СЕТ СН'!$H$14+СВЦЭМ!$D$10+'СЕТ СН'!$H$6-'СЕТ СН'!$H$26</f>
        <v>1234.1170234900001</v>
      </c>
      <c r="M147" s="36">
        <f>SUMIFS(СВЦЭМ!$D$33:$D$776,СВЦЭМ!$A$33:$A$776,$A147,СВЦЭМ!$B$33:$B$776,M$119)+'СЕТ СН'!$H$14+СВЦЭМ!$D$10+'СЕТ СН'!$H$6-'СЕТ СН'!$H$26</f>
        <v>1228.26548086</v>
      </c>
      <c r="N147" s="36">
        <f>SUMIFS(СВЦЭМ!$D$33:$D$776,СВЦЭМ!$A$33:$A$776,$A147,СВЦЭМ!$B$33:$B$776,N$119)+'СЕТ СН'!$H$14+СВЦЭМ!$D$10+'СЕТ СН'!$H$6-'СЕТ СН'!$H$26</f>
        <v>1224.56131856</v>
      </c>
      <c r="O147" s="36">
        <f>SUMIFS(СВЦЭМ!$D$33:$D$776,СВЦЭМ!$A$33:$A$776,$A147,СВЦЭМ!$B$33:$B$776,O$119)+'СЕТ СН'!$H$14+СВЦЭМ!$D$10+'СЕТ СН'!$H$6-'СЕТ СН'!$H$26</f>
        <v>1232.94213747</v>
      </c>
      <c r="P147" s="36">
        <f>SUMIFS(СВЦЭМ!$D$33:$D$776,СВЦЭМ!$A$33:$A$776,$A147,СВЦЭМ!$B$33:$B$776,P$119)+'СЕТ СН'!$H$14+СВЦЭМ!$D$10+'СЕТ СН'!$H$6-'СЕТ СН'!$H$26</f>
        <v>1255.8008871300001</v>
      </c>
      <c r="Q147" s="36">
        <f>SUMIFS(СВЦЭМ!$D$33:$D$776,СВЦЭМ!$A$33:$A$776,$A147,СВЦЭМ!$B$33:$B$776,Q$119)+'СЕТ СН'!$H$14+СВЦЭМ!$D$10+'СЕТ СН'!$H$6-'СЕТ СН'!$H$26</f>
        <v>1258.0345259200001</v>
      </c>
      <c r="R147" s="36">
        <f>SUMIFS(СВЦЭМ!$D$33:$D$776,СВЦЭМ!$A$33:$A$776,$A147,СВЦЭМ!$B$33:$B$776,R$119)+'СЕТ СН'!$H$14+СВЦЭМ!$D$10+'СЕТ СН'!$H$6-'СЕТ СН'!$H$26</f>
        <v>1226.0666737000001</v>
      </c>
      <c r="S147" s="36">
        <f>SUMIFS(СВЦЭМ!$D$33:$D$776,СВЦЭМ!$A$33:$A$776,$A147,СВЦЭМ!$B$33:$B$776,S$119)+'СЕТ СН'!$H$14+СВЦЭМ!$D$10+'СЕТ СН'!$H$6-'СЕТ СН'!$H$26</f>
        <v>1230.02988989</v>
      </c>
      <c r="T147" s="36">
        <f>SUMIFS(СВЦЭМ!$D$33:$D$776,СВЦЭМ!$A$33:$A$776,$A147,СВЦЭМ!$B$33:$B$776,T$119)+'СЕТ СН'!$H$14+СВЦЭМ!$D$10+'СЕТ СН'!$H$6-'СЕТ СН'!$H$26</f>
        <v>1202.16065626</v>
      </c>
      <c r="U147" s="36">
        <f>SUMIFS(СВЦЭМ!$D$33:$D$776,СВЦЭМ!$A$33:$A$776,$A147,СВЦЭМ!$B$33:$B$776,U$119)+'СЕТ СН'!$H$14+СВЦЭМ!$D$10+'СЕТ СН'!$H$6-'СЕТ СН'!$H$26</f>
        <v>1160.8622182000001</v>
      </c>
      <c r="V147" s="36">
        <f>SUMIFS(СВЦЭМ!$D$33:$D$776,СВЦЭМ!$A$33:$A$776,$A147,СВЦЭМ!$B$33:$B$776,V$119)+'СЕТ СН'!$H$14+СВЦЭМ!$D$10+'СЕТ СН'!$H$6-'СЕТ СН'!$H$26</f>
        <v>1153.8640366500001</v>
      </c>
      <c r="W147" s="36">
        <f>SUMIFS(СВЦЭМ!$D$33:$D$776,СВЦЭМ!$A$33:$A$776,$A147,СВЦЭМ!$B$33:$B$776,W$119)+'СЕТ СН'!$H$14+СВЦЭМ!$D$10+'СЕТ СН'!$H$6-'СЕТ СН'!$H$26</f>
        <v>1161.16840733</v>
      </c>
      <c r="X147" s="36">
        <f>SUMIFS(СВЦЭМ!$D$33:$D$776,СВЦЭМ!$A$33:$A$776,$A147,СВЦЭМ!$B$33:$B$776,X$119)+'СЕТ СН'!$H$14+СВЦЭМ!$D$10+'СЕТ СН'!$H$6-'СЕТ СН'!$H$26</f>
        <v>1164.1225991700001</v>
      </c>
      <c r="Y147" s="36">
        <f>SUMIFS(СВЦЭМ!$D$33:$D$776,СВЦЭМ!$A$33:$A$776,$A147,СВЦЭМ!$B$33:$B$776,Y$119)+'СЕТ СН'!$H$14+СВЦЭМ!$D$10+'СЕТ СН'!$H$6-'СЕТ СН'!$H$26</f>
        <v>1189.0557343200001</v>
      </c>
    </row>
    <row r="148" spans="1:27" ht="15.75" x14ac:dyDescent="0.2">
      <c r="A148" s="35">
        <f t="shared" si="3"/>
        <v>44194</v>
      </c>
      <c r="B148" s="36">
        <f>SUMIFS(СВЦЭМ!$D$33:$D$776,СВЦЭМ!$A$33:$A$776,$A148,СВЦЭМ!$B$33:$B$776,B$119)+'СЕТ СН'!$H$14+СВЦЭМ!$D$10+'СЕТ СН'!$H$6-'СЕТ СН'!$H$26</f>
        <v>1297.0001976000001</v>
      </c>
      <c r="C148" s="36">
        <f>SUMIFS(СВЦЭМ!$D$33:$D$776,СВЦЭМ!$A$33:$A$776,$A148,СВЦЭМ!$B$33:$B$776,C$119)+'СЕТ СН'!$H$14+СВЦЭМ!$D$10+'СЕТ СН'!$H$6-'СЕТ СН'!$H$26</f>
        <v>1357.3073999000001</v>
      </c>
      <c r="D148" s="36">
        <f>SUMIFS(СВЦЭМ!$D$33:$D$776,СВЦЭМ!$A$33:$A$776,$A148,СВЦЭМ!$B$33:$B$776,D$119)+'СЕТ СН'!$H$14+СВЦЭМ!$D$10+'СЕТ СН'!$H$6-'СЕТ СН'!$H$26</f>
        <v>1370.4172767900002</v>
      </c>
      <c r="E148" s="36">
        <f>SUMIFS(СВЦЭМ!$D$33:$D$776,СВЦЭМ!$A$33:$A$776,$A148,СВЦЭМ!$B$33:$B$776,E$119)+'СЕТ СН'!$H$14+СВЦЭМ!$D$10+'СЕТ СН'!$H$6-'СЕТ СН'!$H$26</f>
        <v>1378.4586265400001</v>
      </c>
      <c r="F148" s="36">
        <f>SUMIFS(СВЦЭМ!$D$33:$D$776,СВЦЭМ!$A$33:$A$776,$A148,СВЦЭМ!$B$33:$B$776,F$119)+'СЕТ СН'!$H$14+СВЦЭМ!$D$10+'СЕТ СН'!$H$6-'СЕТ СН'!$H$26</f>
        <v>1377.7183518200002</v>
      </c>
      <c r="G148" s="36">
        <f>SUMIFS(СВЦЭМ!$D$33:$D$776,СВЦЭМ!$A$33:$A$776,$A148,СВЦЭМ!$B$33:$B$776,G$119)+'СЕТ СН'!$H$14+СВЦЭМ!$D$10+'СЕТ СН'!$H$6-'СЕТ СН'!$H$26</f>
        <v>1354.9663589500001</v>
      </c>
      <c r="H148" s="36">
        <f>SUMIFS(СВЦЭМ!$D$33:$D$776,СВЦЭМ!$A$33:$A$776,$A148,СВЦЭМ!$B$33:$B$776,H$119)+'СЕТ СН'!$H$14+СВЦЭМ!$D$10+'СЕТ СН'!$H$6-'СЕТ СН'!$H$26</f>
        <v>1312.5152949100002</v>
      </c>
      <c r="I148" s="36">
        <f>SUMIFS(СВЦЭМ!$D$33:$D$776,СВЦЭМ!$A$33:$A$776,$A148,СВЦЭМ!$B$33:$B$776,I$119)+'СЕТ СН'!$H$14+СВЦЭМ!$D$10+'СЕТ СН'!$H$6-'СЕТ СН'!$H$26</f>
        <v>1244.9989598500001</v>
      </c>
      <c r="J148" s="36">
        <f>SUMIFS(СВЦЭМ!$D$33:$D$776,СВЦЭМ!$A$33:$A$776,$A148,СВЦЭМ!$B$33:$B$776,J$119)+'СЕТ СН'!$H$14+СВЦЭМ!$D$10+'СЕТ СН'!$H$6-'СЕТ СН'!$H$26</f>
        <v>1194.4395984400001</v>
      </c>
      <c r="K148" s="36">
        <f>SUMIFS(СВЦЭМ!$D$33:$D$776,СВЦЭМ!$A$33:$A$776,$A148,СВЦЭМ!$B$33:$B$776,K$119)+'СЕТ СН'!$H$14+СВЦЭМ!$D$10+'СЕТ СН'!$H$6-'СЕТ СН'!$H$26</f>
        <v>1173.07097946</v>
      </c>
      <c r="L148" s="36">
        <f>SUMIFS(СВЦЭМ!$D$33:$D$776,СВЦЭМ!$A$33:$A$776,$A148,СВЦЭМ!$B$33:$B$776,L$119)+'СЕТ СН'!$H$14+СВЦЭМ!$D$10+'СЕТ СН'!$H$6-'СЕТ СН'!$H$26</f>
        <v>1177.2835298500001</v>
      </c>
      <c r="M148" s="36">
        <f>SUMIFS(СВЦЭМ!$D$33:$D$776,СВЦЭМ!$A$33:$A$776,$A148,СВЦЭМ!$B$33:$B$776,M$119)+'СЕТ СН'!$H$14+СВЦЭМ!$D$10+'СЕТ СН'!$H$6-'СЕТ СН'!$H$26</f>
        <v>1174.3645505300001</v>
      </c>
      <c r="N148" s="36">
        <f>SUMIFS(СВЦЭМ!$D$33:$D$776,СВЦЭМ!$A$33:$A$776,$A148,СВЦЭМ!$B$33:$B$776,N$119)+'СЕТ СН'!$H$14+СВЦЭМ!$D$10+'СЕТ СН'!$H$6-'СЕТ СН'!$H$26</f>
        <v>1191.6837778500001</v>
      </c>
      <c r="O148" s="36">
        <f>SUMIFS(СВЦЭМ!$D$33:$D$776,СВЦЭМ!$A$33:$A$776,$A148,СВЦЭМ!$B$33:$B$776,O$119)+'СЕТ СН'!$H$14+СВЦЭМ!$D$10+'СЕТ СН'!$H$6-'СЕТ СН'!$H$26</f>
        <v>1254.11048493</v>
      </c>
      <c r="P148" s="36">
        <f>SUMIFS(СВЦЭМ!$D$33:$D$776,СВЦЭМ!$A$33:$A$776,$A148,СВЦЭМ!$B$33:$B$776,P$119)+'СЕТ СН'!$H$14+СВЦЭМ!$D$10+'СЕТ СН'!$H$6-'СЕТ СН'!$H$26</f>
        <v>1281.89636793</v>
      </c>
      <c r="Q148" s="36">
        <f>SUMIFS(СВЦЭМ!$D$33:$D$776,СВЦЭМ!$A$33:$A$776,$A148,СВЦЭМ!$B$33:$B$776,Q$119)+'СЕТ СН'!$H$14+СВЦЭМ!$D$10+'СЕТ СН'!$H$6-'СЕТ СН'!$H$26</f>
        <v>1283.1502536100002</v>
      </c>
      <c r="R148" s="36">
        <f>SUMIFS(СВЦЭМ!$D$33:$D$776,СВЦЭМ!$A$33:$A$776,$A148,СВЦЭМ!$B$33:$B$776,R$119)+'СЕТ СН'!$H$14+СВЦЭМ!$D$10+'СЕТ СН'!$H$6-'СЕТ СН'!$H$26</f>
        <v>1219.01656729</v>
      </c>
      <c r="S148" s="36">
        <f>SUMIFS(СВЦЭМ!$D$33:$D$776,СВЦЭМ!$A$33:$A$776,$A148,СВЦЭМ!$B$33:$B$776,S$119)+'СЕТ СН'!$H$14+СВЦЭМ!$D$10+'СЕТ СН'!$H$6-'СЕТ СН'!$H$26</f>
        <v>1189.1117612600001</v>
      </c>
      <c r="T148" s="36">
        <f>SUMIFS(СВЦЭМ!$D$33:$D$776,СВЦЭМ!$A$33:$A$776,$A148,СВЦЭМ!$B$33:$B$776,T$119)+'СЕТ СН'!$H$14+СВЦЭМ!$D$10+'СЕТ СН'!$H$6-'СЕТ СН'!$H$26</f>
        <v>1189.66942122</v>
      </c>
      <c r="U148" s="36">
        <f>SUMIFS(СВЦЭМ!$D$33:$D$776,СВЦЭМ!$A$33:$A$776,$A148,СВЦЭМ!$B$33:$B$776,U$119)+'СЕТ СН'!$H$14+СВЦЭМ!$D$10+'СЕТ СН'!$H$6-'СЕТ СН'!$H$26</f>
        <v>1184.64710087</v>
      </c>
      <c r="V148" s="36">
        <f>SUMIFS(СВЦЭМ!$D$33:$D$776,СВЦЭМ!$A$33:$A$776,$A148,СВЦЭМ!$B$33:$B$776,V$119)+'СЕТ СН'!$H$14+СВЦЭМ!$D$10+'СЕТ СН'!$H$6-'СЕТ СН'!$H$26</f>
        <v>1187.10706865</v>
      </c>
      <c r="W148" s="36">
        <f>SUMIFS(СВЦЭМ!$D$33:$D$776,СВЦЭМ!$A$33:$A$776,$A148,СВЦЭМ!$B$33:$B$776,W$119)+'СЕТ СН'!$H$14+СВЦЭМ!$D$10+'СЕТ СН'!$H$6-'СЕТ СН'!$H$26</f>
        <v>1198.1117530700001</v>
      </c>
      <c r="X148" s="36">
        <f>SUMIFS(СВЦЭМ!$D$33:$D$776,СВЦЭМ!$A$33:$A$776,$A148,СВЦЭМ!$B$33:$B$776,X$119)+'СЕТ СН'!$H$14+СВЦЭМ!$D$10+'СЕТ СН'!$H$6-'СЕТ СН'!$H$26</f>
        <v>1207.5151419200001</v>
      </c>
      <c r="Y148" s="36">
        <f>SUMIFS(СВЦЭМ!$D$33:$D$776,СВЦЭМ!$A$33:$A$776,$A148,СВЦЭМ!$B$33:$B$776,Y$119)+'СЕТ СН'!$H$14+СВЦЭМ!$D$10+'СЕТ СН'!$H$6-'СЕТ СН'!$H$26</f>
        <v>1227.7232748500001</v>
      </c>
    </row>
    <row r="149" spans="1:27" ht="15.75" x14ac:dyDescent="0.2">
      <c r="A149" s="35">
        <f t="shared" si="3"/>
        <v>44195</v>
      </c>
      <c r="B149" s="36">
        <f>SUMIFS(СВЦЭМ!$D$33:$D$776,СВЦЭМ!$A$33:$A$776,$A149,СВЦЭМ!$B$33:$B$776,B$119)+'СЕТ СН'!$H$14+СВЦЭМ!$D$10+'СЕТ СН'!$H$6-'СЕТ СН'!$H$26</f>
        <v>1304.7308251700001</v>
      </c>
      <c r="C149" s="36">
        <f>SUMIFS(СВЦЭМ!$D$33:$D$776,СВЦЭМ!$A$33:$A$776,$A149,СВЦЭМ!$B$33:$B$776,C$119)+'СЕТ СН'!$H$14+СВЦЭМ!$D$10+'СЕТ СН'!$H$6-'СЕТ СН'!$H$26</f>
        <v>1361.9284005900001</v>
      </c>
      <c r="D149" s="36">
        <f>SUMIFS(СВЦЭМ!$D$33:$D$776,СВЦЭМ!$A$33:$A$776,$A149,СВЦЭМ!$B$33:$B$776,D$119)+'СЕТ СН'!$H$14+СВЦЭМ!$D$10+'СЕТ СН'!$H$6-'СЕТ СН'!$H$26</f>
        <v>1378.1691343800001</v>
      </c>
      <c r="E149" s="36">
        <f>SUMIFS(СВЦЭМ!$D$33:$D$776,СВЦЭМ!$A$33:$A$776,$A149,СВЦЭМ!$B$33:$B$776,E$119)+'СЕТ СН'!$H$14+СВЦЭМ!$D$10+'СЕТ СН'!$H$6-'СЕТ СН'!$H$26</f>
        <v>1386.4190167600002</v>
      </c>
      <c r="F149" s="36">
        <f>SUMIFS(СВЦЭМ!$D$33:$D$776,СВЦЭМ!$A$33:$A$776,$A149,СВЦЭМ!$B$33:$B$776,F$119)+'СЕТ СН'!$H$14+СВЦЭМ!$D$10+'СЕТ СН'!$H$6-'СЕТ СН'!$H$26</f>
        <v>1385.99909473</v>
      </c>
      <c r="G149" s="36">
        <f>SUMIFS(СВЦЭМ!$D$33:$D$776,СВЦЭМ!$A$33:$A$776,$A149,СВЦЭМ!$B$33:$B$776,G$119)+'СЕТ СН'!$H$14+СВЦЭМ!$D$10+'СЕТ СН'!$H$6-'СЕТ СН'!$H$26</f>
        <v>1365.6422762000002</v>
      </c>
      <c r="H149" s="36">
        <f>SUMIFS(СВЦЭМ!$D$33:$D$776,СВЦЭМ!$A$33:$A$776,$A149,СВЦЭМ!$B$33:$B$776,H$119)+'СЕТ СН'!$H$14+СВЦЭМ!$D$10+'СЕТ СН'!$H$6-'СЕТ СН'!$H$26</f>
        <v>1329.76192343</v>
      </c>
      <c r="I149" s="36">
        <f>SUMIFS(СВЦЭМ!$D$33:$D$776,СВЦЭМ!$A$33:$A$776,$A149,СВЦЭМ!$B$33:$B$776,I$119)+'СЕТ СН'!$H$14+СВЦЭМ!$D$10+'СЕТ СН'!$H$6-'СЕТ СН'!$H$26</f>
        <v>1272.91493885</v>
      </c>
      <c r="J149" s="36">
        <f>SUMIFS(СВЦЭМ!$D$33:$D$776,СВЦЭМ!$A$33:$A$776,$A149,СВЦЭМ!$B$33:$B$776,J$119)+'СЕТ СН'!$H$14+СВЦЭМ!$D$10+'СЕТ СН'!$H$6-'СЕТ СН'!$H$26</f>
        <v>1220.20110269</v>
      </c>
      <c r="K149" s="36">
        <f>SUMIFS(СВЦЭМ!$D$33:$D$776,СВЦЭМ!$A$33:$A$776,$A149,СВЦЭМ!$B$33:$B$776,K$119)+'СЕТ СН'!$H$14+СВЦЭМ!$D$10+'СЕТ СН'!$H$6-'СЕТ СН'!$H$26</f>
        <v>1194.5182979800002</v>
      </c>
      <c r="L149" s="36">
        <f>SUMIFS(СВЦЭМ!$D$33:$D$776,СВЦЭМ!$A$33:$A$776,$A149,СВЦЭМ!$B$33:$B$776,L$119)+'СЕТ СН'!$H$14+СВЦЭМ!$D$10+'СЕТ СН'!$H$6-'СЕТ СН'!$H$26</f>
        <v>1196.6685694100001</v>
      </c>
      <c r="M149" s="36">
        <f>SUMIFS(СВЦЭМ!$D$33:$D$776,СВЦЭМ!$A$33:$A$776,$A149,СВЦЭМ!$B$33:$B$776,M$119)+'СЕТ СН'!$H$14+СВЦЭМ!$D$10+'СЕТ СН'!$H$6-'СЕТ СН'!$H$26</f>
        <v>1199.47576108</v>
      </c>
      <c r="N149" s="36">
        <f>SUMIFS(СВЦЭМ!$D$33:$D$776,СВЦЭМ!$A$33:$A$776,$A149,СВЦЭМ!$B$33:$B$776,N$119)+'СЕТ СН'!$H$14+СВЦЭМ!$D$10+'СЕТ СН'!$H$6-'СЕТ СН'!$H$26</f>
        <v>1205.0961488100002</v>
      </c>
      <c r="O149" s="36">
        <f>SUMIFS(СВЦЭМ!$D$33:$D$776,СВЦЭМ!$A$33:$A$776,$A149,СВЦЭМ!$B$33:$B$776,O$119)+'СЕТ СН'!$H$14+СВЦЭМ!$D$10+'СЕТ СН'!$H$6-'СЕТ СН'!$H$26</f>
        <v>1246.0099548400001</v>
      </c>
      <c r="P149" s="36">
        <f>SUMIFS(СВЦЭМ!$D$33:$D$776,СВЦЭМ!$A$33:$A$776,$A149,СВЦЭМ!$B$33:$B$776,P$119)+'СЕТ СН'!$H$14+СВЦЭМ!$D$10+'СЕТ СН'!$H$6-'СЕТ СН'!$H$26</f>
        <v>1261.6323672000001</v>
      </c>
      <c r="Q149" s="36">
        <f>SUMIFS(СВЦЭМ!$D$33:$D$776,СВЦЭМ!$A$33:$A$776,$A149,СВЦЭМ!$B$33:$B$776,Q$119)+'СЕТ СН'!$H$14+СВЦЭМ!$D$10+'СЕТ СН'!$H$6-'СЕТ СН'!$H$26</f>
        <v>1261.52459518</v>
      </c>
      <c r="R149" s="36">
        <f>SUMIFS(СВЦЭМ!$D$33:$D$776,СВЦЭМ!$A$33:$A$776,$A149,СВЦЭМ!$B$33:$B$776,R$119)+'СЕТ СН'!$H$14+СВЦЭМ!$D$10+'СЕТ СН'!$H$6-'СЕТ СН'!$H$26</f>
        <v>1224.43785318</v>
      </c>
      <c r="S149" s="36">
        <f>SUMIFS(СВЦЭМ!$D$33:$D$776,СВЦЭМ!$A$33:$A$776,$A149,СВЦЭМ!$B$33:$B$776,S$119)+'СЕТ СН'!$H$14+СВЦЭМ!$D$10+'СЕТ СН'!$H$6-'СЕТ СН'!$H$26</f>
        <v>1203.4354643900001</v>
      </c>
      <c r="T149" s="36">
        <f>SUMIFS(СВЦЭМ!$D$33:$D$776,СВЦЭМ!$A$33:$A$776,$A149,СВЦЭМ!$B$33:$B$776,T$119)+'СЕТ СН'!$H$14+СВЦЭМ!$D$10+'СЕТ СН'!$H$6-'СЕТ СН'!$H$26</f>
        <v>1201.83301239</v>
      </c>
      <c r="U149" s="36">
        <f>SUMIFS(СВЦЭМ!$D$33:$D$776,СВЦЭМ!$A$33:$A$776,$A149,СВЦЭМ!$B$33:$B$776,U$119)+'СЕТ СН'!$H$14+СВЦЭМ!$D$10+'СЕТ СН'!$H$6-'СЕТ СН'!$H$26</f>
        <v>1194.27678208</v>
      </c>
      <c r="V149" s="36">
        <f>SUMIFS(СВЦЭМ!$D$33:$D$776,СВЦЭМ!$A$33:$A$776,$A149,СВЦЭМ!$B$33:$B$776,V$119)+'СЕТ СН'!$H$14+СВЦЭМ!$D$10+'СЕТ СН'!$H$6-'СЕТ СН'!$H$26</f>
        <v>1199.58561033</v>
      </c>
      <c r="W149" s="36">
        <f>SUMIFS(СВЦЭМ!$D$33:$D$776,СВЦЭМ!$A$33:$A$776,$A149,СВЦЭМ!$B$33:$B$776,W$119)+'СЕТ СН'!$H$14+СВЦЭМ!$D$10+'СЕТ СН'!$H$6-'СЕТ СН'!$H$26</f>
        <v>1214.11730459</v>
      </c>
      <c r="X149" s="36">
        <f>SUMIFS(СВЦЭМ!$D$33:$D$776,СВЦЭМ!$A$33:$A$776,$A149,СВЦЭМ!$B$33:$B$776,X$119)+'СЕТ СН'!$H$14+СВЦЭМ!$D$10+'СЕТ СН'!$H$6-'СЕТ СН'!$H$26</f>
        <v>1229.4988896900002</v>
      </c>
      <c r="Y149" s="36">
        <f>SUMIFS(СВЦЭМ!$D$33:$D$776,СВЦЭМ!$A$33:$A$776,$A149,СВЦЭМ!$B$33:$B$776,Y$119)+'СЕТ СН'!$H$14+СВЦЭМ!$D$10+'СЕТ СН'!$H$6-'СЕТ СН'!$H$26</f>
        <v>1239.0216284800001</v>
      </c>
    </row>
    <row r="150" spans="1:27" ht="15.75" x14ac:dyDescent="0.2">
      <c r="A150" s="35">
        <f t="shared" si="3"/>
        <v>44196</v>
      </c>
      <c r="B150" s="36">
        <f>SUMIFS(СВЦЭМ!$D$33:$D$776,СВЦЭМ!$A$33:$A$776,$A150,СВЦЭМ!$B$33:$B$776,B$119)+'СЕТ СН'!$H$14+СВЦЭМ!$D$10+'СЕТ СН'!$H$6-'СЕТ СН'!$H$26</f>
        <v>1290.3118374000001</v>
      </c>
      <c r="C150" s="36">
        <f>SUMIFS(СВЦЭМ!$D$33:$D$776,СВЦЭМ!$A$33:$A$776,$A150,СВЦЭМ!$B$33:$B$776,C$119)+'СЕТ СН'!$H$14+СВЦЭМ!$D$10+'СЕТ СН'!$H$6-'СЕТ СН'!$H$26</f>
        <v>1341.1008224600002</v>
      </c>
      <c r="D150" s="36">
        <f>SUMIFS(СВЦЭМ!$D$33:$D$776,СВЦЭМ!$A$33:$A$776,$A150,СВЦЭМ!$B$33:$B$776,D$119)+'СЕТ СН'!$H$14+СВЦЭМ!$D$10+'СЕТ СН'!$H$6-'СЕТ СН'!$H$26</f>
        <v>1357.5867632100001</v>
      </c>
      <c r="E150" s="36">
        <f>SUMIFS(СВЦЭМ!$D$33:$D$776,СВЦЭМ!$A$33:$A$776,$A150,СВЦЭМ!$B$33:$B$776,E$119)+'СЕТ СН'!$H$14+СВЦЭМ!$D$10+'СЕТ СН'!$H$6-'СЕТ СН'!$H$26</f>
        <v>1375.6145267700001</v>
      </c>
      <c r="F150" s="36">
        <f>SUMIFS(СВЦЭМ!$D$33:$D$776,СВЦЭМ!$A$33:$A$776,$A150,СВЦЭМ!$B$33:$B$776,F$119)+'СЕТ СН'!$H$14+СВЦЭМ!$D$10+'СЕТ СН'!$H$6-'СЕТ СН'!$H$26</f>
        <v>1375.5141434200002</v>
      </c>
      <c r="G150" s="36">
        <f>SUMIFS(СВЦЭМ!$D$33:$D$776,СВЦЭМ!$A$33:$A$776,$A150,СВЦЭМ!$B$33:$B$776,G$119)+'СЕТ СН'!$H$14+СВЦЭМ!$D$10+'СЕТ СН'!$H$6-'СЕТ СН'!$H$26</f>
        <v>1353.8069847000002</v>
      </c>
      <c r="H150" s="36">
        <f>SUMIFS(СВЦЭМ!$D$33:$D$776,СВЦЭМ!$A$33:$A$776,$A150,СВЦЭМ!$B$33:$B$776,H$119)+'СЕТ СН'!$H$14+СВЦЭМ!$D$10+'СЕТ СН'!$H$6-'СЕТ СН'!$H$26</f>
        <v>1328.1796506700002</v>
      </c>
      <c r="I150" s="36">
        <f>SUMIFS(СВЦЭМ!$D$33:$D$776,СВЦЭМ!$A$33:$A$776,$A150,СВЦЭМ!$B$33:$B$776,I$119)+'СЕТ СН'!$H$14+СВЦЭМ!$D$10+'СЕТ СН'!$H$6-'СЕТ СН'!$H$26</f>
        <v>1275.8563963700001</v>
      </c>
      <c r="J150" s="36">
        <f>SUMIFS(СВЦЭМ!$D$33:$D$776,СВЦЭМ!$A$33:$A$776,$A150,СВЦЭМ!$B$33:$B$776,J$119)+'СЕТ СН'!$H$14+СВЦЭМ!$D$10+'СЕТ СН'!$H$6-'СЕТ СН'!$H$26</f>
        <v>1237.7605109800002</v>
      </c>
      <c r="K150" s="36">
        <f>SUMIFS(СВЦЭМ!$D$33:$D$776,СВЦЭМ!$A$33:$A$776,$A150,СВЦЭМ!$B$33:$B$776,K$119)+'СЕТ СН'!$H$14+СВЦЭМ!$D$10+'СЕТ СН'!$H$6-'СЕТ СН'!$H$26</f>
        <v>1219.1367181000001</v>
      </c>
      <c r="L150" s="36">
        <f>SUMIFS(СВЦЭМ!$D$33:$D$776,СВЦЭМ!$A$33:$A$776,$A150,СВЦЭМ!$B$33:$B$776,L$119)+'СЕТ СН'!$H$14+СВЦЭМ!$D$10+'СЕТ СН'!$H$6-'СЕТ СН'!$H$26</f>
        <v>1204.1050621100001</v>
      </c>
      <c r="M150" s="36">
        <f>SUMIFS(СВЦЭМ!$D$33:$D$776,СВЦЭМ!$A$33:$A$776,$A150,СВЦЭМ!$B$33:$B$776,M$119)+'СЕТ СН'!$H$14+СВЦЭМ!$D$10+'СЕТ СН'!$H$6-'СЕТ СН'!$H$26</f>
        <v>1207.1309616600001</v>
      </c>
      <c r="N150" s="36">
        <f>SUMIFS(СВЦЭМ!$D$33:$D$776,СВЦЭМ!$A$33:$A$776,$A150,СВЦЭМ!$B$33:$B$776,N$119)+'СЕТ СН'!$H$14+СВЦЭМ!$D$10+'СЕТ СН'!$H$6-'СЕТ СН'!$H$26</f>
        <v>1210.0948245300001</v>
      </c>
      <c r="O150" s="36">
        <f>SUMIFS(СВЦЭМ!$D$33:$D$776,СВЦЭМ!$A$33:$A$776,$A150,СВЦЭМ!$B$33:$B$776,O$119)+'СЕТ СН'!$H$14+СВЦЭМ!$D$10+'СЕТ СН'!$H$6-'СЕТ СН'!$H$26</f>
        <v>1257.84221798</v>
      </c>
      <c r="P150" s="36">
        <f>SUMIFS(СВЦЭМ!$D$33:$D$776,СВЦЭМ!$A$33:$A$776,$A150,СВЦЭМ!$B$33:$B$776,P$119)+'СЕТ СН'!$H$14+СВЦЭМ!$D$10+'СЕТ СН'!$H$6-'СЕТ СН'!$H$26</f>
        <v>1270.3649015000001</v>
      </c>
      <c r="Q150" s="36">
        <f>SUMIFS(СВЦЭМ!$D$33:$D$776,СВЦЭМ!$A$33:$A$776,$A150,СВЦЭМ!$B$33:$B$776,Q$119)+'СЕТ СН'!$H$14+СВЦЭМ!$D$10+'СЕТ СН'!$H$6-'СЕТ СН'!$H$26</f>
        <v>1276.91379538</v>
      </c>
      <c r="R150" s="36">
        <f>SUMIFS(СВЦЭМ!$D$33:$D$776,СВЦЭМ!$A$33:$A$776,$A150,СВЦЭМ!$B$33:$B$776,R$119)+'СЕТ СН'!$H$14+СВЦЭМ!$D$10+'СЕТ СН'!$H$6-'СЕТ СН'!$H$26</f>
        <v>1242.05086624</v>
      </c>
      <c r="S150" s="36">
        <f>SUMIFS(СВЦЭМ!$D$33:$D$776,СВЦЭМ!$A$33:$A$776,$A150,СВЦЭМ!$B$33:$B$776,S$119)+'СЕТ СН'!$H$14+СВЦЭМ!$D$10+'СЕТ СН'!$H$6-'СЕТ СН'!$H$26</f>
        <v>1203.1152628500001</v>
      </c>
      <c r="T150" s="36">
        <f>SUMIFS(СВЦЭМ!$D$33:$D$776,СВЦЭМ!$A$33:$A$776,$A150,СВЦЭМ!$B$33:$B$776,T$119)+'СЕТ СН'!$H$14+СВЦЭМ!$D$10+'СЕТ СН'!$H$6-'СЕТ СН'!$H$26</f>
        <v>1178.8211555800001</v>
      </c>
      <c r="U150" s="36">
        <f>SUMIFS(СВЦЭМ!$D$33:$D$776,СВЦЭМ!$A$33:$A$776,$A150,СВЦЭМ!$B$33:$B$776,U$119)+'СЕТ СН'!$H$14+СВЦЭМ!$D$10+'СЕТ СН'!$H$6-'СЕТ СН'!$H$26</f>
        <v>1178.6998516400001</v>
      </c>
      <c r="V150" s="36">
        <f>SUMIFS(СВЦЭМ!$D$33:$D$776,СВЦЭМ!$A$33:$A$776,$A150,СВЦЭМ!$B$33:$B$776,V$119)+'СЕТ СН'!$H$14+СВЦЭМ!$D$10+'СЕТ СН'!$H$6-'СЕТ СН'!$H$26</f>
        <v>1183.71147335</v>
      </c>
      <c r="W150" s="36">
        <f>SUMIFS(СВЦЭМ!$D$33:$D$776,СВЦЭМ!$A$33:$A$776,$A150,СВЦЭМ!$B$33:$B$776,W$119)+'СЕТ СН'!$H$14+СВЦЭМ!$D$10+'СЕТ СН'!$H$6-'СЕТ СН'!$H$26</f>
        <v>1198.5070206500002</v>
      </c>
      <c r="X150" s="36">
        <f>SUMIFS(СВЦЭМ!$D$33:$D$776,СВЦЭМ!$A$33:$A$776,$A150,СВЦЭМ!$B$33:$B$776,X$119)+'СЕТ СН'!$H$14+СВЦЭМ!$D$10+'СЕТ СН'!$H$6-'СЕТ СН'!$H$26</f>
        <v>1194.24788816</v>
      </c>
      <c r="Y150" s="36">
        <f>SUMIFS(СВЦЭМ!$D$33:$D$776,СВЦЭМ!$A$33:$A$776,$A150,СВЦЭМ!$B$33:$B$776,Y$119)+'СЕТ СН'!$H$14+СВЦЭМ!$D$10+'СЕТ СН'!$H$6-'СЕТ СН'!$H$26</f>
        <v>1209.33082343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6" t="s">
        <v>7</v>
      </c>
      <c r="B153" s="130" t="s">
        <v>73</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37"/>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ht="12.75" customHeight="1" x14ac:dyDescent="0.2">
      <c r="A155" s="13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01.12.2020</v>
      </c>
      <c r="B156" s="36">
        <f>SUMIFS(СВЦЭМ!$D$33:$D$776,СВЦЭМ!$A$33:$A$776,$A156,СВЦЭМ!$B$33:$B$776,B$155)+'СЕТ СН'!$I$14+СВЦЭМ!$D$10+'СЕТ СН'!$I$6-'СЕТ СН'!$I$26</f>
        <v>1477.4637031500001</v>
      </c>
      <c r="C156" s="36">
        <f>SUMIFS(СВЦЭМ!$D$33:$D$776,СВЦЭМ!$A$33:$A$776,$A156,СВЦЭМ!$B$33:$B$776,C$155)+'СЕТ СН'!$I$14+СВЦЭМ!$D$10+'СЕТ СН'!$I$6-'СЕТ СН'!$I$26</f>
        <v>1545.7528168099998</v>
      </c>
      <c r="D156" s="36">
        <f>SUMIFS(СВЦЭМ!$D$33:$D$776,СВЦЭМ!$A$33:$A$776,$A156,СВЦЭМ!$B$33:$B$776,D$155)+'СЕТ СН'!$I$14+СВЦЭМ!$D$10+'СЕТ СН'!$I$6-'СЕТ СН'!$I$26</f>
        <v>1550.7439774599998</v>
      </c>
      <c r="E156" s="36">
        <f>SUMIFS(СВЦЭМ!$D$33:$D$776,СВЦЭМ!$A$33:$A$776,$A156,СВЦЭМ!$B$33:$B$776,E$155)+'СЕТ СН'!$I$14+СВЦЭМ!$D$10+'СЕТ СН'!$I$6-'СЕТ СН'!$I$26</f>
        <v>1556.6152324899999</v>
      </c>
      <c r="F156" s="36">
        <f>SUMIFS(СВЦЭМ!$D$33:$D$776,СВЦЭМ!$A$33:$A$776,$A156,СВЦЭМ!$B$33:$B$776,F$155)+'СЕТ СН'!$I$14+СВЦЭМ!$D$10+'СЕТ СН'!$I$6-'СЕТ СН'!$I$26</f>
        <v>1544.9883639300001</v>
      </c>
      <c r="G156" s="36">
        <f>SUMIFS(СВЦЭМ!$D$33:$D$776,СВЦЭМ!$A$33:$A$776,$A156,СВЦЭМ!$B$33:$B$776,G$155)+'СЕТ СН'!$I$14+СВЦЭМ!$D$10+'СЕТ СН'!$I$6-'СЕТ СН'!$I$26</f>
        <v>1531.7239767999999</v>
      </c>
      <c r="H156" s="36">
        <f>SUMIFS(СВЦЭМ!$D$33:$D$776,СВЦЭМ!$A$33:$A$776,$A156,СВЦЭМ!$B$33:$B$776,H$155)+'СЕТ СН'!$I$14+СВЦЭМ!$D$10+'СЕТ СН'!$I$6-'СЕТ СН'!$I$26</f>
        <v>1500.14914307</v>
      </c>
      <c r="I156" s="36">
        <f>SUMIFS(СВЦЭМ!$D$33:$D$776,СВЦЭМ!$A$33:$A$776,$A156,СВЦЭМ!$B$33:$B$776,I$155)+'СЕТ СН'!$I$14+СВЦЭМ!$D$10+'СЕТ СН'!$I$6-'СЕТ СН'!$I$26</f>
        <v>1438.6559010800001</v>
      </c>
      <c r="J156" s="36">
        <f>SUMIFS(СВЦЭМ!$D$33:$D$776,СВЦЭМ!$A$33:$A$776,$A156,СВЦЭМ!$B$33:$B$776,J$155)+'СЕТ СН'!$I$14+СВЦЭМ!$D$10+'СЕТ СН'!$I$6-'СЕТ СН'!$I$26</f>
        <v>1396.4863842499999</v>
      </c>
      <c r="K156" s="36">
        <f>SUMIFS(СВЦЭМ!$D$33:$D$776,СВЦЭМ!$A$33:$A$776,$A156,СВЦЭМ!$B$33:$B$776,K$155)+'СЕТ СН'!$I$14+СВЦЭМ!$D$10+'СЕТ СН'!$I$6-'СЕТ СН'!$I$26</f>
        <v>1364.07844449</v>
      </c>
      <c r="L156" s="36">
        <f>SUMIFS(СВЦЭМ!$D$33:$D$776,СВЦЭМ!$A$33:$A$776,$A156,СВЦЭМ!$B$33:$B$776,L$155)+'СЕТ СН'!$I$14+СВЦЭМ!$D$10+'СЕТ СН'!$I$6-'СЕТ СН'!$I$26</f>
        <v>1379.4840939000001</v>
      </c>
      <c r="M156" s="36">
        <f>SUMIFS(СВЦЭМ!$D$33:$D$776,СВЦЭМ!$A$33:$A$776,$A156,СВЦЭМ!$B$33:$B$776,M$155)+'СЕТ СН'!$I$14+СВЦЭМ!$D$10+'СЕТ СН'!$I$6-'СЕТ СН'!$I$26</f>
        <v>1401.89784803</v>
      </c>
      <c r="N156" s="36">
        <f>SUMIFS(СВЦЭМ!$D$33:$D$776,СВЦЭМ!$A$33:$A$776,$A156,СВЦЭМ!$B$33:$B$776,N$155)+'СЕТ СН'!$I$14+СВЦЭМ!$D$10+'СЕТ СН'!$I$6-'СЕТ СН'!$I$26</f>
        <v>1408.86299904</v>
      </c>
      <c r="O156" s="36">
        <f>SUMIFS(СВЦЭМ!$D$33:$D$776,СВЦЭМ!$A$33:$A$776,$A156,СВЦЭМ!$B$33:$B$776,O$155)+'СЕТ СН'!$I$14+СВЦЭМ!$D$10+'СЕТ СН'!$I$6-'СЕТ СН'!$I$26</f>
        <v>1453.26840307</v>
      </c>
      <c r="P156" s="36">
        <f>SUMIFS(СВЦЭМ!$D$33:$D$776,СВЦЭМ!$A$33:$A$776,$A156,СВЦЭМ!$B$33:$B$776,P$155)+'СЕТ СН'!$I$14+СВЦЭМ!$D$10+'СЕТ СН'!$I$6-'СЕТ СН'!$I$26</f>
        <v>1466.9384415899999</v>
      </c>
      <c r="Q156" s="36">
        <f>SUMIFS(СВЦЭМ!$D$33:$D$776,СВЦЭМ!$A$33:$A$776,$A156,СВЦЭМ!$B$33:$B$776,Q$155)+'СЕТ СН'!$I$14+СВЦЭМ!$D$10+'СЕТ СН'!$I$6-'СЕТ СН'!$I$26</f>
        <v>1464.21709177</v>
      </c>
      <c r="R156" s="36">
        <f>SUMIFS(СВЦЭМ!$D$33:$D$776,СВЦЭМ!$A$33:$A$776,$A156,СВЦЭМ!$B$33:$B$776,R$155)+'СЕТ СН'!$I$14+СВЦЭМ!$D$10+'СЕТ СН'!$I$6-'СЕТ СН'!$I$26</f>
        <v>1429.4298815100001</v>
      </c>
      <c r="S156" s="36">
        <f>SUMIFS(СВЦЭМ!$D$33:$D$776,СВЦЭМ!$A$33:$A$776,$A156,СВЦЭМ!$B$33:$B$776,S$155)+'СЕТ СН'!$I$14+СВЦЭМ!$D$10+'СЕТ СН'!$I$6-'СЕТ СН'!$I$26</f>
        <v>1388.83615953</v>
      </c>
      <c r="T156" s="36">
        <f>SUMIFS(СВЦЭМ!$D$33:$D$776,СВЦЭМ!$A$33:$A$776,$A156,СВЦЭМ!$B$33:$B$776,T$155)+'СЕТ СН'!$I$14+СВЦЭМ!$D$10+'СЕТ СН'!$I$6-'СЕТ СН'!$I$26</f>
        <v>1373.900155</v>
      </c>
      <c r="U156" s="36">
        <f>SUMIFS(СВЦЭМ!$D$33:$D$776,СВЦЭМ!$A$33:$A$776,$A156,СВЦЭМ!$B$33:$B$776,U$155)+'СЕТ СН'!$I$14+СВЦЭМ!$D$10+'СЕТ СН'!$I$6-'СЕТ СН'!$I$26</f>
        <v>1375.8837886900001</v>
      </c>
      <c r="V156" s="36">
        <f>SUMIFS(СВЦЭМ!$D$33:$D$776,СВЦЭМ!$A$33:$A$776,$A156,СВЦЭМ!$B$33:$B$776,V$155)+'СЕТ СН'!$I$14+СВЦЭМ!$D$10+'СЕТ СН'!$I$6-'СЕТ СН'!$I$26</f>
        <v>1396.6451198300001</v>
      </c>
      <c r="W156" s="36">
        <f>SUMIFS(СВЦЭМ!$D$33:$D$776,СВЦЭМ!$A$33:$A$776,$A156,СВЦЭМ!$B$33:$B$776,W$155)+'СЕТ СН'!$I$14+СВЦЭМ!$D$10+'СЕТ СН'!$I$6-'СЕТ СН'!$I$26</f>
        <v>1410.9868647399999</v>
      </c>
      <c r="X156" s="36">
        <f>SUMIFS(СВЦЭМ!$D$33:$D$776,СВЦЭМ!$A$33:$A$776,$A156,СВЦЭМ!$B$33:$B$776,X$155)+'СЕТ СН'!$I$14+СВЦЭМ!$D$10+'СЕТ СН'!$I$6-'СЕТ СН'!$I$26</f>
        <v>1418.75989224</v>
      </c>
      <c r="Y156" s="36">
        <f>SUMIFS(СВЦЭМ!$D$33:$D$776,СВЦЭМ!$A$33:$A$776,$A156,СВЦЭМ!$B$33:$B$776,Y$155)+'СЕТ СН'!$I$14+СВЦЭМ!$D$10+'СЕТ СН'!$I$6-'СЕТ СН'!$I$26</f>
        <v>1444.2421299</v>
      </c>
      <c r="AA156" s="45"/>
    </row>
    <row r="157" spans="1:27" ht="15.75" x14ac:dyDescent="0.2">
      <c r="A157" s="35">
        <f>A156+1</f>
        <v>44167</v>
      </c>
      <c r="B157" s="36">
        <f>SUMIFS(СВЦЭМ!$D$33:$D$776,СВЦЭМ!$A$33:$A$776,$A157,СВЦЭМ!$B$33:$B$776,B$155)+'СЕТ СН'!$I$14+СВЦЭМ!$D$10+'СЕТ СН'!$I$6-'СЕТ СН'!$I$26</f>
        <v>1511.2915922900002</v>
      </c>
      <c r="C157" s="36">
        <f>SUMIFS(СВЦЭМ!$D$33:$D$776,СВЦЭМ!$A$33:$A$776,$A157,СВЦЭМ!$B$33:$B$776,C$155)+'СЕТ СН'!$I$14+СВЦЭМ!$D$10+'СЕТ СН'!$I$6-'СЕТ СН'!$I$26</f>
        <v>1576.1651726800001</v>
      </c>
      <c r="D157" s="36">
        <f>SUMIFS(СВЦЭМ!$D$33:$D$776,СВЦЭМ!$A$33:$A$776,$A157,СВЦЭМ!$B$33:$B$776,D$155)+'СЕТ СН'!$I$14+СВЦЭМ!$D$10+'СЕТ СН'!$I$6-'СЕТ СН'!$I$26</f>
        <v>1583.3540848299999</v>
      </c>
      <c r="E157" s="36">
        <f>SUMIFS(СВЦЭМ!$D$33:$D$776,СВЦЭМ!$A$33:$A$776,$A157,СВЦЭМ!$B$33:$B$776,E$155)+'СЕТ СН'!$I$14+СВЦЭМ!$D$10+'СЕТ СН'!$I$6-'СЕТ СН'!$I$26</f>
        <v>1584.6517849100001</v>
      </c>
      <c r="F157" s="36">
        <f>SUMIFS(СВЦЭМ!$D$33:$D$776,СВЦЭМ!$A$33:$A$776,$A157,СВЦЭМ!$B$33:$B$776,F$155)+'СЕТ СН'!$I$14+СВЦЭМ!$D$10+'СЕТ СН'!$I$6-'СЕТ СН'!$I$26</f>
        <v>1581.00968315</v>
      </c>
      <c r="G157" s="36">
        <f>SUMIFS(СВЦЭМ!$D$33:$D$776,СВЦЭМ!$A$33:$A$776,$A157,СВЦЭМ!$B$33:$B$776,G$155)+'СЕТ СН'!$I$14+СВЦЭМ!$D$10+'СЕТ СН'!$I$6-'СЕТ СН'!$I$26</f>
        <v>1571.9715162500001</v>
      </c>
      <c r="H157" s="36">
        <f>SUMIFS(СВЦЭМ!$D$33:$D$776,СВЦЭМ!$A$33:$A$776,$A157,СВЦЭМ!$B$33:$B$776,H$155)+'СЕТ СН'!$I$14+СВЦЭМ!$D$10+'СЕТ СН'!$I$6-'СЕТ СН'!$I$26</f>
        <v>1532.7499151100001</v>
      </c>
      <c r="I157" s="36">
        <f>SUMIFS(СВЦЭМ!$D$33:$D$776,СВЦЭМ!$A$33:$A$776,$A157,СВЦЭМ!$B$33:$B$776,I$155)+'СЕТ СН'!$I$14+СВЦЭМ!$D$10+'СЕТ СН'!$I$6-'СЕТ СН'!$I$26</f>
        <v>1478.5079675500001</v>
      </c>
      <c r="J157" s="36">
        <f>SUMIFS(СВЦЭМ!$D$33:$D$776,СВЦЭМ!$A$33:$A$776,$A157,СВЦЭМ!$B$33:$B$776,J$155)+'СЕТ СН'!$I$14+СВЦЭМ!$D$10+'СЕТ СН'!$I$6-'СЕТ СН'!$I$26</f>
        <v>1421.9767419899999</v>
      </c>
      <c r="K157" s="36">
        <f>SUMIFS(СВЦЭМ!$D$33:$D$776,СВЦЭМ!$A$33:$A$776,$A157,СВЦЭМ!$B$33:$B$776,K$155)+'СЕТ СН'!$I$14+СВЦЭМ!$D$10+'СЕТ СН'!$I$6-'СЕТ СН'!$I$26</f>
        <v>1383.8152412200002</v>
      </c>
      <c r="L157" s="36">
        <f>SUMIFS(СВЦЭМ!$D$33:$D$776,СВЦЭМ!$A$33:$A$776,$A157,СВЦЭМ!$B$33:$B$776,L$155)+'СЕТ СН'!$I$14+СВЦЭМ!$D$10+'СЕТ СН'!$I$6-'СЕТ СН'!$I$26</f>
        <v>1406.1555097099999</v>
      </c>
      <c r="M157" s="36">
        <f>SUMIFS(СВЦЭМ!$D$33:$D$776,СВЦЭМ!$A$33:$A$776,$A157,СВЦЭМ!$B$33:$B$776,M$155)+'СЕТ СН'!$I$14+СВЦЭМ!$D$10+'СЕТ СН'!$I$6-'СЕТ СН'!$I$26</f>
        <v>1431.9055438400001</v>
      </c>
      <c r="N157" s="36">
        <f>SUMIFS(СВЦЭМ!$D$33:$D$776,СВЦЭМ!$A$33:$A$776,$A157,СВЦЭМ!$B$33:$B$776,N$155)+'СЕТ СН'!$I$14+СВЦЭМ!$D$10+'СЕТ СН'!$I$6-'СЕТ СН'!$I$26</f>
        <v>1422.36448174</v>
      </c>
      <c r="O157" s="36">
        <f>SUMIFS(СВЦЭМ!$D$33:$D$776,СВЦЭМ!$A$33:$A$776,$A157,СВЦЭМ!$B$33:$B$776,O$155)+'СЕТ СН'!$I$14+СВЦЭМ!$D$10+'СЕТ СН'!$I$6-'СЕТ СН'!$I$26</f>
        <v>1473.9562942100001</v>
      </c>
      <c r="P157" s="36">
        <f>SUMIFS(СВЦЭМ!$D$33:$D$776,СВЦЭМ!$A$33:$A$776,$A157,СВЦЭМ!$B$33:$B$776,P$155)+'СЕТ СН'!$I$14+СВЦЭМ!$D$10+'СЕТ СН'!$I$6-'СЕТ СН'!$I$26</f>
        <v>1511.27204293</v>
      </c>
      <c r="Q157" s="36">
        <f>SUMIFS(СВЦЭМ!$D$33:$D$776,СВЦЭМ!$A$33:$A$776,$A157,СВЦЭМ!$B$33:$B$776,Q$155)+'СЕТ СН'!$I$14+СВЦЭМ!$D$10+'СЕТ СН'!$I$6-'СЕТ СН'!$I$26</f>
        <v>1502.1188256200001</v>
      </c>
      <c r="R157" s="36">
        <f>SUMIFS(СВЦЭМ!$D$33:$D$776,СВЦЭМ!$A$33:$A$776,$A157,СВЦЭМ!$B$33:$B$776,R$155)+'СЕТ СН'!$I$14+СВЦЭМ!$D$10+'СЕТ СН'!$I$6-'СЕТ СН'!$I$26</f>
        <v>1435.01441531</v>
      </c>
      <c r="S157" s="36">
        <f>SUMIFS(СВЦЭМ!$D$33:$D$776,СВЦЭМ!$A$33:$A$776,$A157,СВЦЭМ!$B$33:$B$776,S$155)+'СЕТ СН'!$I$14+СВЦЭМ!$D$10+'СЕТ СН'!$I$6-'СЕТ СН'!$I$26</f>
        <v>1425.4621182199999</v>
      </c>
      <c r="T157" s="36">
        <f>SUMIFS(СВЦЭМ!$D$33:$D$776,СВЦЭМ!$A$33:$A$776,$A157,СВЦЭМ!$B$33:$B$776,T$155)+'СЕТ СН'!$I$14+СВЦЭМ!$D$10+'СЕТ СН'!$I$6-'СЕТ СН'!$I$26</f>
        <v>1377.32508592</v>
      </c>
      <c r="U157" s="36">
        <f>SUMIFS(СВЦЭМ!$D$33:$D$776,СВЦЭМ!$A$33:$A$776,$A157,СВЦЭМ!$B$33:$B$776,U$155)+'СЕТ СН'!$I$14+СВЦЭМ!$D$10+'СЕТ СН'!$I$6-'СЕТ СН'!$I$26</f>
        <v>1377.0483269599999</v>
      </c>
      <c r="V157" s="36">
        <f>SUMIFS(СВЦЭМ!$D$33:$D$776,СВЦЭМ!$A$33:$A$776,$A157,СВЦЭМ!$B$33:$B$776,V$155)+'СЕТ СН'!$I$14+СВЦЭМ!$D$10+'СЕТ СН'!$I$6-'СЕТ СН'!$I$26</f>
        <v>1421.2987651799999</v>
      </c>
      <c r="W157" s="36">
        <f>SUMIFS(СВЦЭМ!$D$33:$D$776,СВЦЭМ!$A$33:$A$776,$A157,СВЦЭМ!$B$33:$B$776,W$155)+'СЕТ СН'!$I$14+СВЦЭМ!$D$10+'СЕТ СН'!$I$6-'СЕТ СН'!$I$26</f>
        <v>1423.45220378</v>
      </c>
      <c r="X157" s="36">
        <f>SUMIFS(СВЦЭМ!$D$33:$D$776,СВЦЭМ!$A$33:$A$776,$A157,СВЦЭМ!$B$33:$B$776,X$155)+'СЕТ СН'!$I$14+СВЦЭМ!$D$10+'СЕТ СН'!$I$6-'СЕТ СН'!$I$26</f>
        <v>1421.08873672</v>
      </c>
      <c r="Y157" s="36">
        <f>SUMIFS(СВЦЭМ!$D$33:$D$776,СВЦЭМ!$A$33:$A$776,$A157,СВЦЭМ!$B$33:$B$776,Y$155)+'СЕТ СН'!$I$14+СВЦЭМ!$D$10+'СЕТ СН'!$I$6-'СЕТ СН'!$I$26</f>
        <v>1437.3466882800001</v>
      </c>
    </row>
    <row r="158" spans="1:27" ht="15.75" x14ac:dyDescent="0.2">
      <c r="A158" s="35">
        <f t="shared" ref="A158:A186" si="4">A157+1</f>
        <v>44168</v>
      </c>
      <c r="B158" s="36">
        <f>SUMIFS(СВЦЭМ!$D$33:$D$776,СВЦЭМ!$A$33:$A$776,$A158,СВЦЭМ!$B$33:$B$776,B$155)+'СЕТ СН'!$I$14+СВЦЭМ!$D$10+'СЕТ СН'!$I$6-'СЕТ СН'!$I$26</f>
        <v>1501.1707176899999</v>
      </c>
      <c r="C158" s="36">
        <f>SUMIFS(СВЦЭМ!$D$33:$D$776,СВЦЭМ!$A$33:$A$776,$A158,СВЦЭМ!$B$33:$B$776,C$155)+'СЕТ СН'!$I$14+СВЦЭМ!$D$10+'СЕТ СН'!$I$6-'СЕТ СН'!$I$26</f>
        <v>1556.3330290099998</v>
      </c>
      <c r="D158" s="36">
        <f>SUMIFS(СВЦЭМ!$D$33:$D$776,СВЦЭМ!$A$33:$A$776,$A158,СВЦЭМ!$B$33:$B$776,D$155)+'СЕТ СН'!$I$14+СВЦЭМ!$D$10+'СЕТ СН'!$I$6-'СЕТ СН'!$I$26</f>
        <v>1563.8394037100002</v>
      </c>
      <c r="E158" s="36">
        <f>SUMIFS(СВЦЭМ!$D$33:$D$776,СВЦЭМ!$A$33:$A$776,$A158,СВЦЭМ!$B$33:$B$776,E$155)+'СЕТ СН'!$I$14+СВЦЭМ!$D$10+'СЕТ СН'!$I$6-'СЕТ СН'!$I$26</f>
        <v>1571.8737022700002</v>
      </c>
      <c r="F158" s="36">
        <f>SUMIFS(СВЦЭМ!$D$33:$D$776,СВЦЭМ!$A$33:$A$776,$A158,СВЦЭМ!$B$33:$B$776,F$155)+'СЕТ СН'!$I$14+СВЦЭМ!$D$10+'СЕТ СН'!$I$6-'СЕТ СН'!$I$26</f>
        <v>1563.1804226700001</v>
      </c>
      <c r="G158" s="36">
        <f>SUMIFS(СВЦЭМ!$D$33:$D$776,СВЦЭМ!$A$33:$A$776,$A158,СВЦЭМ!$B$33:$B$776,G$155)+'СЕТ СН'!$I$14+СВЦЭМ!$D$10+'СЕТ СН'!$I$6-'СЕТ СН'!$I$26</f>
        <v>1555.7015994499998</v>
      </c>
      <c r="H158" s="36">
        <f>SUMIFS(СВЦЭМ!$D$33:$D$776,СВЦЭМ!$A$33:$A$776,$A158,СВЦЭМ!$B$33:$B$776,H$155)+'СЕТ СН'!$I$14+СВЦЭМ!$D$10+'СЕТ СН'!$I$6-'СЕТ СН'!$I$26</f>
        <v>1522.0682308099999</v>
      </c>
      <c r="I158" s="36">
        <f>SUMIFS(СВЦЭМ!$D$33:$D$776,СВЦЭМ!$A$33:$A$776,$A158,СВЦЭМ!$B$33:$B$776,I$155)+'СЕТ СН'!$I$14+СВЦЭМ!$D$10+'СЕТ СН'!$I$6-'СЕТ СН'!$I$26</f>
        <v>1467.9964039199999</v>
      </c>
      <c r="J158" s="36">
        <f>SUMIFS(СВЦЭМ!$D$33:$D$776,СВЦЭМ!$A$33:$A$776,$A158,СВЦЭМ!$B$33:$B$776,J$155)+'СЕТ СН'!$I$14+СВЦЭМ!$D$10+'СЕТ СН'!$I$6-'СЕТ СН'!$I$26</f>
        <v>1415.8469316400001</v>
      </c>
      <c r="K158" s="36">
        <f>SUMIFS(СВЦЭМ!$D$33:$D$776,СВЦЭМ!$A$33:$A$776,$A158,СВЦЭМ!$B$33:$B$776,K$155)+'СЕТ СН'!$I$14+СВЦЭМ!$D$10+'СЕТ СН'!$I$6-'СЕТ СН'!$I$26</f>
        <v>1384.50774544</v>
      </c>
      <c r="L158" s="36">
        <f>SUMIFS(СВЦЭМ!$D$33:$D$776,СВЦЭМ!$A$33:$A$776,$A158,СВЦЭМ!$B$33:$B$776,L$155)+'СЕТ СН'!$I$14+СВЦЭМ!$D$10+'СЕТ СН'!$I$6-'СЕТ СН'!$I$26</f>
        <v>1383.5722008600001</v>
      </c>
      <c r="M158" s="36">
        <f>SUMIFS(СВЦЭМ!$D$33:$D$776,СВЦЭМ!$A$33:$A$776,$A158,СВЦЭМ!$B$33:$B$776,M$155)+'СЕТ СН'!$I$14+СВЦЭМ!$D$10+'СЕТ СН'!$I$6-'СЕТ СН'!$I$26</f>
        <v>1400.43212881</v>
      </c>
      <c r="N158" s="36">
        <f>SUMIFS(СВЦЭМ!$D$33:$D$776,СВЦЭМ!$A$33:$A$776,$A158,СВЦЭМ!$B$33:$B$776,N$155)+'СЕТ СН'!$I$14+СВЦЭМ!$D$10+'СЕТ СН'!$I$6-'СЕТ СН'!$I$26</f>
        <v>1414.56968609</v>
      </c>
      <c r="O158" s="36">
        <f>SUMIFS(СВЦЭМ!$D$33:$D$776,СВЦЭМ!$A$33:$A$776,$A158,СВЦЭМ!$B$33:$B$776,O$155)+'СЕТ СН'!$I$14+СВЦЭМ!$D$10+'СЕТ СН'!$I$6-'СЕТ СН'!$I$26</f>
        <v>1465.9892455600002</v>
      </c>
      <c r="P158" s="36">
        <f>SUMIFS(СВЦЭМ!$D$33:$D$776,СВЦЭМ!$A$33:$A$776,$A158,СВЦЭМ!$B$33:$B$776,P$155)+'СЕТ СН'!$I$14+СВЦЭМ!$D$10+'СЕТ СН'!$I$6-'СЕТ СН'!$I$26</f>
        <v>1485.8327384899999</v>
      </c>
      <c r="Q158" s="36">
        <f>SUMIFS(СВЦЭМ!$D$33:$D$776,СВЦЭМ!$A$33:$A$776,$A158,СВЦЭМ!$B$33:$B$776,Q$155)+'СЕТ СН'!$I$14+СВЦЭМ!$D$10+'СЕТ СН'!$I$6-'СЕТ СН'!$I$26</f>
        <v>1481.3814479299999</v>
      </c>
      <c r="R158" s="36">
        <f>SUMIFS(СВЦЭМ!$D$33:$D$776,СВЦЭМ!$A$33:$A$776,$A158,СВЦЭМ!$B$33:$B$776,R$155)+'СЕТ СН'!$I$14+СВЦЭМ!$D$10+'СЕТ СН'!$I$6-'СЕТ СН'!$I$26</f>
        <v>1444.3429043000001</v>
      </c>
      <c r="S158" s="36">
        <f>SUMIFS(СВЦЭМ!$D$33:$D$776,СВЦЭМ!$A$33:$A$776,$A158,СВЦЭМ!$B$33:$B$776,S$155)+'СЕТ СН'!$I$14+СВЦЭМ!$D$10+'СЕТ СН'!$I$6-'СЕТ СН'!$I$26</f>
        <v>1418.25746807</v>
      </c>
      <c r="T158" s="36">
        <f>SUMIFS(СВЦЭМ!$D$33:$D$776,СВЦЭМ!$A$33:$A$776,$A158,СВЦЭМ!$B$33:$B$776,T$155)+'СЕТ СН'!$I$14+СВЦЭМ!$D$10+'СЕТ СН'!$I$6-'СЕТ СН'!$I$26</f>
        <v>1391.8941212099999</v>
      </c>
      <c r="U158" s="36">
        <f>SUMIFS(СВЦЭМ!$D$33:$D$776,СВЦЭМ!$A$33:$A$776,$A158,СВЦЭМ!$B$33:$B$776,U$155)+'СЕТ СН'!$I$14+СВЦЭМ!$D$10+'СЕТ СН'!$I$6-'СЕТ СН'!$I$26</f>
        <v>1398.80230089</v>
      </c>
      <c r="V158" s="36">
        <f>SUMIFS(СВЦЭМ!$D$33:$D$776,СВЦЭМ!$A$33:$A$776,$A158,СВЦЭМ!$B$33:$B$776,V$155)+'СЕТ СН'!$I$14+СВЦЭМ!$D$10+'СЕТ СН'!$I$6-'СЕТ СН'!$I$26</f>
        <v>1411.6739581100001</v>
      </c>
      <c r="W158" s="36">
        <f>SUMIFS(СВЦЭМ!$D$33:$D$776,СВЦЭМ!$A$33:$A$776,$A158,СВЦЭМ!$B$33:$B$776,W$155)+'СЕТ СН'!$I$14+СВЦЭМ!$D$10+'СЕТ СН'!$I$6-'СЕТ СН'!$I$26</f>
        <v>1425.3495781199999</v>
      </c>
      <c r="X158" s="36">
        <f>SUMIFS(СВЦЭМ!$D$33:$D$776,СВЦЭМ!$A$33:$A$776,$A158,СВЦЭМ!$B$33:$B$776,X$155)+'СЕТ СН'!$I$14+СВЦЭМ!$D$10+'СЕТ СН'!$I$6-'СЕТ СН'!$I$26</f>
        <v>1430.1833921100001</v>
      </c>
      <c r="Y158" s="36">
        <f>SUMIFS(СВЦЭМ!$D$33:$D$776,СВЦЭМ!$A$33:$A$776,$A158,СВЦЭМ!$B$33:$B$776,Y$155)+'СЕТ СН'!$I$14+СВЦЭМ!$D$10+'СЕТ СН'!$I$6-'СЕТ СН'!$I$26</f>
        <v>1444.3458723200001</v>
      </c>
    </row>
    <row r="159" spans="1:27" ht="15.75" x14ac:dyDescent="0.2">
      <c r="A159" s="35">
        <f t="shared" si="4"/>
        <v>44169</v>
      </c>
      <c r="B159" s="36">
        <f>SUMIFS(СВЦЭМ!$D$33:$D$776,СВЦЭМ!$A$33:$A$776,$A159,СВЦЭМ!$B$33:$B$776,B$155)+'СЕТ СН'!$I$14+СВЦЭМ!$D$10+'СЕТ СН'!$I$6-'СЕТ СН'!$I$26</f>
        <v>1457.18749832</v>
      </c>
      <c r="C159" s="36">
        <f>SUMIFS(СВЦЭМ!$D$33:$D$776,СВЦЭМ!$A$33:$A$776,$A159,СВЦЭМ!$B$33:$B$776,C$155)+'СЕТ СН'!$I$14+СВЦЭМ!$D$10+'СЕТ СН'!$I$6-'СЕТ СН'!$I$26</f>
        <v>1519.8173672299999</v>
      </c>
      <c r="D159" s="36">
        <f>SUMIFS(СВЦЭМ!$D$33:$D$776,СВЦЭМ!$A$33:$A$776,$A159,СВЦЭМ!$B$33:$B$776,D$155)+'СЕТ СН'!$I$14+СВЦЭМ!$D$10+'СЕТ СН'!$I$6-'СЕТ СН'!$I$26</f>
        <v>1533.86119598</v>
      </c>
      <c r="E159" s="36">
        <f>SUMIFS(СВЦЭМ!$D$33:$D$776,СВЦЭМ!$A$33:$A$776,$A159,СВЦЭМ!$B$33:$B$776,E$155)+'СЕТ СН'!$I$14+СВЦЭМ!$D$10+'СЕТ СН'!$I$6-'СЕТ СН'!$I$26</f>
        <v>1542.3406307599998</v>
      </c>
      <c r="F159" s="36">
        <f>SUMIFS(СВЦЭМ!$D$33:$D$776,СВЦЭМ!$A$33:$A$776,$A159,СВЦЭМ!$B$33:$B$776,F$155)+'СЕТ СН'!$I$14+СВЦЭМ!$D$10+'СЕТ СН'!$I$6-'СЕТ СН'!$I$26</f>
        <v>1535.44425017</v>
      </c>
      <c r="G159" s="36">
        <f>SUMIFS(СВЦЭМ!$D$33:$D$776,СВЦЭМ!$A$33:$A$776,$A159,СВЦЭМ!$B$33:$B$776,G$155)+'СЕТ СН'!$I$14+СВЦЭМ!$D$10+'СЕТ СН'!$I$6-'СЕТ СН'!$I$26</f>
        <v>1524.9121364299999</v>
      </c>
      <c r="H159" s="36">
        <f>SUMIFS(СВЦЭМ!$D$33:$D$776,СВЦЭМ!$A$33:$A$776,$A159,СВЦЭМ!$B$33:$B$776,H$155)+'СЕТ СН'!$I$14+СВЦЭМ!$D$10+'СЕТ СН'!$I$6-'СЕТ СН'!$I$26</f>
        <v>1491.5794262100001</v>
      </c>
      <c r="I159" s="36">
        <f>SUMIFS(СВЦЭМ!$D$33:$D$776,СВЦЭМ!$A$33:$A$776,$A159,СВЦЭМ!$B$33:$B$776,I$155)+'СЕТ СН'!$I$14+СВЦЭМ!$D$10+'СЕТ СН'!$I$6-'СЕТ СН'!$I$26</f>
        <v>1448.3334233999999</v>
      </c>
      <c r="J159" s="36">
        <f>SUMIFS(СВЦЭМ!$D$33:$D$776,СВЦЭМ!$A$33:$A$776,$A159,СВЦЭМ!$B$33:$B$776,J$155)+'СЕТ СН'!$I$14+СВЦЭМ!$D$10+'СЕТ СН'!$I$6-'СЕТ СН'!$I$26</f>
        <v>1427.24237769</v>
      </c>
      <c r="K159" s="36">
        <f>SUMIFS(СВЦЭМ!$D$33:$D$776,СВЦЭМ!$A$33:$A$776,$A159,СВЦЭМ!$B$33:$B$776,K$155)+'СЕТ СН'!$I$14+СВЦЭМ!$D$10+'СЕТ СН'!$I$6-'СЕТ СН'!$I$26</f>
        <v>1436.99300715</v>
      </c>
      <c r="L159" s="36">
        <f>SUMIFS(СВЦЭМ!$D$33:$D$776,СВЦЭМ!$A$33:$A$776,$A159,СВЦЭМ!$B$33:$B$776,L$155)+'СЕТ СН'!$I$14+СВЦЭМ!$D$10+'СЕТ СН'!$I$6-'СЕТ СН'!$I$26</f>
        <v>1441.1950997500001</v>
      </c>
      <c r="M159" s="36">
        <f>SUMIFS(СВЦЭМ!$D$33:$D$776,СВЦЭМ!$A$33:$A$776,$A159,СВЦЭМ!$B$33:$B$776,M$155)+'СЕТ СН'!$I$14+СВЦЭМ!$D$10+'СЕТ СН'!$I$6-'СЕТ СН'!$I$26</f>
        <v>1438.5138647900001</v>
      </c>
      <c r="N159" s="36">
        <f>SUMIFS(СВЦЭМ!$D$33:$D$776,СВЦЭМ!$A$33:$A$776,$A159,СВЦЭМ!$B$33:$B$776,N$155)+'СЕТ СН'!$I$14+СВЦЭМ!$D$10+'СЕТ СН'!$I$6-'СЕТ СН'!$I$26</f>
        <v>1442.11963848</v>
      </c>
      <c r="O159" s="36">
        <f>SUMIFS(СВЦЭМ!$D$33:$D$776,СВЦЭМ!$A$33:$A$776,$A159,СВЦЭМ!$B$33:$B$776,O$155)+'СЕТ СН'!$I$14+СВЦЭМ!$D$10+'СЕТ СН'!$I$6-'СЕТ СН'!$I$26</f>
        <v>1483.23784963</v>
      </c>
      <c r="P159" s="36">
        <f>SUMIFS(СВЦЭМ!$D$33:$D$776,СВЦЭМ!$A$33:$A$776,$A159,СВЦЭМ!$B$33:$B$776,P$155)+'СЕТ СН'!$I$14+СВЦЭМ!$D$10+'СЕТ СН'!$I$6-'СЕТ СН'!$I$26</f>
        <v>1495.4174793900002</v>
      </c>
      <c r="Q159" s="36">
        <f>SUMIFS(СВЦЭМ!$D$33:$D$776,СВЦЭМ!$A$33:$A$776,$A159,СВЦЭМ!$B$33:$B$776,Q$155)+'СЕТ СН'!$I$14+СВЦЭМ!$D$10+'СЕТ СН'!$I$6-'СЕТ СН'!$I$26</f>
        <v>1498.77684688</v>
      </c>
      <c r="R159" s="36">
        <f>SUMIFS(СВЦЭМ!$D$33:$D$776,СВЦЭМ!$A$33:$A$776,$A159,СВЦЭМ!$B$33:$B$776,R$155)+'СЕТ СН'!$I$14+СВЦЭМ!$D$10+'СЕТ СН'!$I$6-'СЕТ СН'!$I$26</f>
        <v>1452.7699672399999</v>
      </c>
      <c r="S159" s="36">
        <f>SUMIFS(СВЦЭМ!$D$33:$D$776,СВЦЭМ!$A$33:$A$776,$A159,СВЦЭМ!$B$33:$B$776,S$155)+'СЕТ СН'!$I$14+СВЦЭМ!$D$10+'СЕТ СН'!$I$6-'СЕТ СН'!$I$26</f>
        <v>1421.8171266200002</v>
      </c>
      <c r="T159" s="36">
        <f>SUMIFS(СВЦЭМ!$D$33:$D$776,СВЦЭМ!$A$33:$A$776,$A159,СВЦЭМ!$B$33:$B$776,T$155)+'СЕТ СН'!$I$14+СВЦЭМ!$D$10+'СЕТ СН'!$I$6-'СЕТ СН'!$I$26</f>
        <v>1435.9178191800002</v>
      </c>
      <c r="U159" s="36">
        <f>SUMIFS(СВЦЭМ!$D$33:$D$776,СВЦЭМ!$A$33:$A$776,$A159,СВЦЭМ!$B$33:$B$776,U$155)+'СЕТ СН'!$I$14+СВЦЭМ!$D$10+'СЕТ СН'!$I$6-'СЕТ СН'!$I$26</f>
        <v>1434.0154927200001</v>
      </c>
      <c r="V159" s="36">
        <f>SUMIFS(СВЦЭМ!$D$33:$D$776,СВЦЭМ!$A$33:$A$776,$A159,СВЦЭМ!$B$33:$B$776,V$155)+'СЕТ СН'!$I$14+СВЦЭМ!$D$10+'СЕТ СН'!$I$6-'СЕТ СН'!$I$26</f>
        <v>1429.28124439</v>
      </c>
      <c r="W159" s="36">
        <f>SUMIFS(СВЦЭМ!$D$33:$D$776,СВЦЭМ!$A$33:$A$776,$A159,СВЦЭМ!$B$33:$B$776,W$155)+'СЕТ СН'!$I$14+СВЦЭМ!$D$10+'СЕТ СН'!$I$6-'СЕТ СН'!$I$26</f>
        <v>1428.1748218800001</v>
      </c>
      <c r="X159" s="36">
        <f>SUMIFS(СВЦЭМ!$D$33:$D$776,СВЦЭМ!$A$33:$A$776,$A159,СВЦЭМ!$B$33:$B$776,X$155)+'СЕТ СН'!$I$14+СВЦЭМ!$D$10+'СЕТ СН'!$I$6-'СЕТ СН'!$I$26</f>
        <v>1425.1291184300001</v>
      </c>
      <c r="Y159" s="36">
        <f>SUMIFS(СВЦЭМ!$D$33:$D$776,СВЦЭМ!$A$33:$A$776,$A159,СВЦЭМ!$B$33:$B$776,Y$155)+'СЕТ СН'!$I$14+СВЦЭМ!$D$10+'СЕТ СН'!$I$6-'СЕТ СН'!$I$26</f>
        <v>1448.6060817699999</v>
      </c>
    </row>
    <row r="160" spans="1:27" ht="15.75" x14ac:dyDescent="0.2">
      <c r="A160" s="35">
        <f t="shared" si="4"/>
        <v>44170</v>
      </c>
      <c r="B160" s="36">
        <f>SUMIFS(СВЦЭМ!$D$33:$D$776,СВЦЭМ!$A$33:$A$776,$A160,СВЦЭМ!$B$33:$B$776,B$155)+'СЕТ СН'!$I$14+СВЦЭМ!$D$10+'СЕТ СН'!$I$6-'СЕТ СН'!$I$26</f>
        <v>1491.8105016700001</v>
      </c>
      <c r="C160" s="36">
        <f>SUMIFS(СВЦЭМ!$D$33:$D$776,СВЦЭМ!$A$33:$A$776,$A160,СВЦЭМ!$B$33:$B$776,C$155)+'СЕТ СН'!$I$14+СВЦЭМ!$D$10+'СЕТ СН'!$I$6-'СЕТ СН'!$I$26</f>
        <v>1546.8324975199998</v>
      </c>
      <c r="D160" s="36">
        <f>SUMIFS(СВЦЭМ!$D$33:$D$776,СВЦЭМ!$A$33:$A$776,$A160,СВЦЭМ!$B$33:$B$776,D$155)+'СЕТ СН'!$I$14+СВЦЭМ!$D$10+'СЕТ СН'!$I$6-'СЕТ СН'!$I$26</f>
        <v>1569.0879608999999</v>
      </c>
      <c r="E160" s="36">
        <f>SUMIFS(СВЦЭМ!$D$33:$D$776,СВЦЭМ!$A$33:$A$776,$A160,СВЦЭМ!$B$33:$B$776,E$155)+'СЕТ СН'!$I$14+СВЦЭМ!$D$10+'СЕТ СН'!$I$6-'СЕТ СН'!$I$26</f>
        <v>1565.42242265</v>
      </c>
      <c r="F160" s="36">
        <f>SUMIFS(СВЦЭМ!$D$33:$D$776,СВЦЭМ!$A$33:$A$776,$A160,СВЦЭМ!$B$33:$B$776,F$155)+'СЕТ СН'!$I$14+СВЦЭМ!$D$10+'СЕТ СН'!$I$6-'СЕТ СН'!$I$26</f>
        <v>1565.4311532299998</v>
      </c>
      <c r="G160" s="36">
        <f>SUMIFS(СВЦЭМ!$D$33:$D$776,СВЦЭМ!$A$33:$A$776,$A160,СВЦЭМ!$B$33:$B$776,G$155)+'СЕТ СН'!$I$14+СВЦЭМ!$D$10+'СЕТ СН'!$I$6-'СЕТ СН'!$I$26</f>
        <v>1556.0899294400001</v>
      </c>
      <c r="H160" s="36">
        <f>SUMIFS(СВЦЭМ!$D$33:$D$776,СВЦЭМ!$A$33:$A$776,$A160,СВЦЭМ!$B$33:$B$776,H$155)+'СЕТ СН'!$I$14+СВЦЭМ!$D$10+'СЕТ СН'!$I$6-'СЕТ СН'!$I$26</f>
        <v>1534.8743299799999</v>
      </c>
      <c r="I160" s="36">
        <f>SUMIFS(СВЦЭМ!$D$33:$D$776,СВЦЭМ!$A$33:$A$776,$A160,СВЦЭМ!$B$33:$B$776,I$155)+'СЕТ СН'!$I$14+СВЦЭМ!$D$10+'СЕТ СН'!$I$6-'СЕТ СН'!$I$26</f>
        <v>1472.08954952</v>
      </c>
      <c r="J160" s="36">
        <f>SUMIFS(СВЦЭМ!$D$33:$D$776,СВЦЭМ!$A$33:$A$776,$A160,СВЦЭМ!$B$33:$B$776,J$155)+'СЕТ СН'!$I$14+СВЦЭМ!$D$10+'СЕТ СН'!$I$6-'СЕТ СН'!$I$26</f>
        <v>1419.1994506400001</v>
      </c>
      <c r="K160" s="36">
        <f>SUMIFS(СВЦЭМ!$D$33:$D$776,СВЦЭМ!$A$33:$A$776,$A160,СВЦЭМ!$B$33:$B$776,K$155)+'СЕТ СН'!$I$14+СВЦЭМ!$D$10+'СЕТ СН'!$I$6-'СЕТ СН'!$I$26</f>
        <v>1406.9212899899999</v>
      </c>
      <c r="L160" s="36">
        <f>SUMIFS(СВЦЭМ!$D$33:$D$776,СВЦЭМ!$A$33:$A$776,$A160,СВЦЭМ!$B$33:$B$776,L$155)+'СЕТ СН'!$I$14+СВЦЭМ!$D$10+'СЕТ СН'!$I$6-'СЕТ СН'!$I$26</f>
        <v>1415.36892459</v>
      </c>
      <c r="M160" s="36">
        <f>SUMIFS(СВЦЭМ!$D$33:$D$776,СВЦЭМ!$A$33:$A$776,$A160,СВЦЭМ!$B$33:$B$776,M$155)+'СЕТ СН'!$I$14+СВЦЭМ!$D$10+'СЕТ СН'!$I$6-'СЕТ СН'!$I$26</f>
        <v>1410.275247</v>
      </c>
      <c r="N160" s="36">
        <f>SUMIFS(СВЦЭМ!$D$33:$D$776,СВЦЭМ!$A$33:$A$776,$A160,СВЦЭМ!$B$33:$B$776,N$155)+'СЕТ СН'!$I$14+СВЦЭМ!$D$10+'СЕТ СН'!$I$6-'СЕТ СН'!$I$26</f>
        <v>1402.1994852100001</v>
      </c>
      <c r="O160" s="36">
        <f>SUMIFS(СВЦЭМ!$D$33:$D$776,СВЦЭМ!$A$33:$A$776,$A160,СВЦЭМ!$B$33:$B$776,O$155)+'СЕТ СН'!$I$14+СВЦЭМ!$D$10+'СЕТ СН'!$I$6-'СЕТ СН'!$I$26</f>
        <v>1452.96109821</v>
      </c>
      <c r="P160" s="36">
        <f>SUMIFS(СВЦЭМ!$D$33:$D$776,СВЦЭМ!$A$33:$A$776,$A160,СВЦЭМ!$B$33:$B$776,P$155)+'СЕТ СН'!$I$14+СВЦЭМ!$D$10+'СЕТ СН'!$I$6-'СЕТ СН'!$I$26</f>
        <v>1472.14023847</v>
      </c>
      <c r="Q160" s="36">
        <f>SUMIFS(СВЦЭМ!$D$33:$D$776,СВЦЭМ!$A$33:$A$776,$A160,СВЦЭМ!$B$33:$B$776,Q$155)+'СЕТ СН'!$I$14+СВЦЭМ!$D$10+'СЕТ СН'!$I$6-'СЕТ СН'!$I$26</f>
        <v>1472.9964971200002</v>
      </c>
      <c r="R160" s="36">
        <f>SUMIFS(СВЦЭМ!$D$33:$D$776,СВЦЭМ!$A$33:$A$776,$A160,СВЦЭМ!$B$33:$B$776,R$155)+'СЕТ СН'!$I$14+СВЦЭМ!$D$10+'СЕТ СН'!$I$6-'СЕТ СН'!$I$26</f>
        <v>1441.24009901</v>
      </c>
      <c r="S160" s="36">
        <f>SUMIFS(СВЦЭМ!$D$33:$D$776,СВЦЭМ!$A$33:$A$776,$A160,СВЦЭМ!$B$33:$B$776,S$155)+'СЕТ СН'!$I$14+СВЦЭМ!$D$10+'СЕТ СН'!$I$6-'СЕТ СН'!$I$26</f>
        <v>1415.2724180700002</v>
      </c>
      <c r="T160" s="36">
        <f>SUMIFS(СВЦЭМ!$D$33:$D$776,СВЦЭМ!$A$33:$A$776,$A160,СВЦЭМ!$B$33:$B$776,T$155)+'СЕТ СН'!$I$14+СВЦЭМ!$D$10+'СЕТ СН'!$I$6-'СЕТ СН'!$I$26</f>
        <v>1426.7680185899999</v>
      </c>
      <c r="U160" s="36">
        <f>SUMIFS(СВЦЭМ!$D$33:$D$776,СВЦЭМ!$A$33:$A$776,$A160,СВЦЭМ!$B$33:$B$776,U$155)+'СЕТ СН'!$I$14+СВЦЭМ!$D$10+'СЕТ СН'!$I$6-'СЕТ СН'!$I$26</f>
        <v>1416.46856383</v>
      </c>
      <c r="V160" s="36">
        <f>SUMIFS(СВЦЭМ!$D$33:$D$776,СВЦЭМ!$A$33:$A$776,$A160,СВЦЭМ!$B$33:$B$776,V$155)+'СЕТ СН'!$I$14+СВЦЭМ!$D$10+'СЕТ СН'!$I$6-'СЕТ СН'!$I$26</f>
        <v>1406.27508317</v>
      </c>
      <c r="W160" s="36">
        <f>SUMIFS(СВЦЭМ!$D$33:$D$776,СВЦЭМ!$A$33:$A$776,$A160,СВЦЭМ!$B$33:$B$776,W$155)+'СЕТ СН'!$I$14+СВЦЭМ!$D$10+'СЕТ СН'!$I$6-'СЕТ СН'!$I$26</f>
        <v>1401.97502259</v>
      </c>
      <c r="X160" s="36">
        <f>SUMIFS(СВЦЭМ!$D$33:$D$776,СВЦЭМ!$A$33:$A$776,$A160,СВЦЭМ!$B$33:$B$776,X$155)+'СЕТ СН'!$I$14+СВЦЭМ!$D$10+'СЕТ СН'!$I$6-'СЕТ СН'!$I$26</f>
        <v>1408.07189204</v>
      </c>
      <c r="Y160" s="36">
        <f>SUMIFS(СВЦЭМ!$D$33:$D$776,СВЦЭМ!$A$33:$A$776,$A160,СВЦЭМ!$B$33:$B$776,Y$155)+'СЕТ СН'!$I$14+СВЦЭМ!$D$10+'СЕТ СН'!$I$6-'СЕТ СН'!$I$26</f>
        <v>1429.4168429900001</v>
      </c>
    </row>
    <row r="161" spans="1:25" ht="15.75" x14ac:dyDescent="0.2">
      <c r="A161" s="35">
        <f t="shared" si="4"/>
        <v>44171</v>
      </c>
      <c r="B161" s="36">
        <f>SUMIFS(СВЦЭМ!$D$33:$D$776,СВЦЭМ!$A$33:$A$776,$A161,СВЦЭМ!$B$33:$B$776,B$155)+'СЕТ СН'!$I$14+СВЦЭМ!$D$10+'СЕТ СН'!$I$6-'СЕТ СН'!$I$26</f>
        <v>1486.2981691499999</v>
      </c>
      <c r="C161" s="36">
        <f>SUMIFS(СВЦЭМ!$D$33:$D$776,СВЦЭМ!$A$33:$A$776,$A161,СВЦЭМ!$B$33:$B$776,C$155)+'СЕТ СН'!$I$14+СВЦЭМ!$D$10+'СЕТ СН'!$I$6-'СЕТ СН'!$I$26</f>
        <v>1546.3730185899999</v>
      </c>
      <c r="D161" s="36">
        <f>SUMIFS(СВЦЭМ!$D$33:$D$776,СВЦЭМ!$A$33:$A$776,$A161,СВЦЭМ!$B$33:$B$776,D$155)+'СЕТ СН'!$I$14+СВЦЭМ!$D$10+'СЕТ СН'!$I$6-'СЕТ СН'!$I$26</f>
        <v>1558.5711113399998</v>
      </c>
      <c r="E161" s="36">
        <f>SUMIFS(СВЦЭМ!$D$33:$D$776,СВЦЭМ!$A$33:$A$776,$A161,СВЦЭМ!$B$33:$B$776,E$155)+'СЕТ СН'!$I$14+СВЦЭМ!$D$10+'СЕТ СН'!$I$6-'СЕТ СН'!$I$26</f>
        <v>1568.4321041200001</v>
      </c>
      <c r="F161" s="36">
        <f>SUMIFS(СВЦЭМ!$D$33:$D$776,СВЦЭМ!$A$33:$A$776,$A161,СВЦЭМ!$B$33:$B$776,F$155)+'СЕТ СН'!$I$14+СВЦЭМ!$D$10+'СЕТ СН'!$I$6-'СЕТ СН'!$I$26</f>
        <v>1569.2434303800001</v>
      </c>
      <c r="G161" s="36">
        <f>SUMIFS(СВЦЭМ!$D$33:$D$776,СВЦЭМ!$A$33:$A$776,$A161,СВЦЭМ!$B$33:$B$776,G$155)+'СЕТ СН'!$I$14+СВЦЭМ!$D$10+'СЕТ СН'!$I$6-'СЕТ СН'!$I$26</f>
        <v>1561.7947425299999</v>
      </c>
      <c r="H161" s="36">
        <f>SUMIFS(СВЦЭМ!$D$33:$D$776,СВЦЭМ!$A$33:$A$776,$A161,СВЦЭМ!$B$33:$B$776,H$155)+'СЕТ СН'!$I$14+СВЦЭМ!$D$10+'СЕТ СН'!$I$6-'СЕТ СН'!$I$26</f>
        <v>1552.9202737199998</v>
      </c>
      <c r="I161" s="36">
        <f>SUMIFS(СВЦЭМ!$D$33:$D$776,СВЦЭМ!$A$33:$A$776,$A161,СВЦЭМ!$B$33:$B$776,I$155)+'СЕТ СН'!$I$14+СВЦЭМ!$D$10+'СЕТ СН'!$I$6-'СЕТ СН'!$I$26</f>
        <v>1499.38292617</v>
      </c>
      <c r="J161" s="36">
        <f>SUMIFS(СВЦЭМ!$D$33:$D$776,СВЦЭМ!$A$33:$A$776,$A161,СВЦЭМ!$B$33:$B$776,J$155)+'СЕТ СН'!$I$14+СВЦЭМ!$D$10+'СЕТ СН'!$I$6-'СЕТ СН'!$I$26</f>
        <v>1431.16084366</v>
      </c>
      <c r="K161" s="36">
        <f>SUMIFS(СВЦЭМ!$D$33:$D$776,СВЦЭМ!$A$33:$A$776,$A161,СВЦЭМ!$B$33:$B$776,K$155)+'СЕТ СН'!$I$14+СВЦЭМ!$D$10+'СЕТ СН'!$I$6-'СЕТ СН'!$I$26</f>
        <v>1392.0000907900001</v>
      </c>
      <c r="L161" s="36">
        <f>SUMIFS(СВЦЭМ!$D$33:$D$776,СВЦЭМ!$A$33:$A$776,$A161,СВЦЭМ!$B$33:$B$776,L$155)+'СЕТ СН'!$I$14+СВЦЭМ!$D$10+'СЕТ СН'!$I$6-'СЕТ СН'!$I$26</f>
        <v>1394.6712144600001</v>
      </c>
      <c r="M161" s="36">
        <f>SUMIFS(СВЦЭМ!$D$33:$D$776,СВЦЭМ!$A$33:$A$776,$A161,СВЦЭМ!$B$33:$B$776,M$155)+'СЕТ СН'!$I$14+СВЦЭМ!$D$10+'СЕТ СН'!$I$6-'СЕТ СН'!$I$26</f>
        <v>1393.8328356699999</v>
      </c>
      <c r="N161" s="36">
        <f>SUMIFS(СВЦЭМ!$D$33:$D$776,СВЦЭМ!$A$33:$A$776,$A161,СВЦЭМ!$B$33:$B$776,N$155)+'СЕТ СН'!$I$14+СВЦЭМ!$D$10+'СЕТ СН'!$I$6-'СЕТ СН'!$I$26</f>
        <v>1395.3715919900001</v>
      </c>
      <c r="O161" s="36">
        <f>SUMIFS(СВЦЭМ!$D$33:$D$776,СВЦЭМ!$A$33:$A$776,$A161,СВЦЭМ!$B$33:$B$776,O$155)+'СЕТ СН'!$I$14+СВЦЭМ!$D$10+'СЕТ СН'!$I$6-'СЕТ СН'!$I$26</f>
        <v>1452.6317047500002</v>
      </c>
      <c r="P161" s="36">
        <f>SUMIFS(СВЦЭМ!$D$33:$D$776,СВЦЭМ!$A$33:$A$776,$A161,СВЦЭМ!$B$33:$B$776,P$155)+'СЕТ СН'!$I$14+СВЦЭМ!$D$10+'СЕТ СН'!$I$6-'СЕТ СН'!$I$26</f>
        <v>1470.4869929500001</v>
      </c>
      <c r="Q161" s="36">
        <f>SUMIFS(СВЦЭМ!$D$33:$D$776,СВЦЭМ!$A$33:$A$776,$A161,СВЦЭМ!$B$33:$B$776,Q$155)+'СЕТ СН'!$I$14+СВЦЭМ!$D$10+'СЕТ СН'!$I$6-'СЕТ СН'!$I$26</f>
        <v>1477.3746982</v>
      </c>
      <c r="R161" s="36">
        <f>SUMIFS(СВЦЭМ!$D$33:$D$776,СВЦЭМ!$A$33:$A$776,$A161,СВЦЭМ!$B$33:$B$776,R$155)+'СЕТ СН'!$I$14+СВЦЭМ!$D$10+'СЕТ СН'!$I$6-'СЕТ СН'!$I$26</f>
        <v>1432.5892176100001</v>
      </c>
      <c r="S161" s="36">
        <f>SUMIFS(СВЦЭМ!$D$33:$D$776,СВЦЭМ!$A$33:$A$776,$A161,СВЦЭМ!$B$33:$B$776,S$155)+'СЕТ СН'!$I$14+СВЦЭМ!$D$10+'СЕТ СН'!$I$6-'СЕТ СН'!$I$26</f>
        <v>1399.7071109200001</v>
      </c>
      <c r="T161" s="36">
        <f>SUMIFS(СВЦЭМ!$D$33:$D$776,СВЦЭМ!$A$33:$A$776,$A161,СВЦЭМ!$B$33:$B$776,T$155)+'СЕТ СН'!$I$14+СВЦЭМ!$D$10+'СЕТ СН'!$I$6-'СЕТ СН'!$I$26</f>
        <v>1421.47995395</v>
      </c>
      <c r="U161" s="36">
        <f>SUMIFS(СВЦЭМ!$D$33:$D$776,СВЦЭМ!$A$33:$A$776,$A161,СВЦЭМ!$B$33:$B$776,U$155)+'СЕТ СН'!$I$14+СВЦЭМ!$D$10+'СЕТ СН'!$I$6-'СЕТ СН'!$I$26</f>
        <v>1418.4327076</v>
      </c>
      <c r="V161" s="36">
        <f>SUMIFS(СВЦЭМ!$D$33:$D$776,СВЦЭМ!$A$33:$A$776,$A161,СВЦЭМ!$B$33:$B$776,V$155)+'СЕТ СН'!$I$14+СВЦЭМ!$D$10+'СЕТ СН'!$I$6-'СЕТ СН'!$I$26</f>
        <v>1413.66741112</v>
      </c>
      <c r="W161" s="36">
        <f>SUMIFS(СВЦЭМ!$D$33:$D$776,СВЦЭМ!$A$33:$A$776,$A161,СВЦЭМ!$B$33:$B$776,W$155)+'СЕТ СН'!$I$14+СВЦЭМ!$D$10+'СЕТ СН'!$I$6-'СЕТ СН'!$I$26</f>
        <v>1404.11142492</v>
      </c>
      <c r="X161" s="36">
        <f>SUMIFS(СВЦЭМ!$D$33:$D$776,СВЦЭМ!$A$33:$A$776,$A161,СВЦЭМ!$B$33:$B$776,X$155)+'СЕТ СН'!$I$14+СВЦЭМ!$D$10+'СЕТ СН'!$I$6-'СЕТ СН'!$I$26</f>
        <v>1394.4368157900001</v>
      </c>
      <c r="Y161" s="36">
        <f>SUMIFS(СВЦЭМ!$D$33:$D$776,СВЦЭМ!$A$33:$A$776,$A161,СВЦЭМ!$B$33:$B$776,Y$155)+'СЕТ СН'!$I$14+СВЦЭМ!$D$10+'СЕТ СН'!$I$6-'СЕТ СН'!$I$26</f>
        <v>1422.1429080100002</v>
      </c>
    </row>
    <row r="162" spans="1:25" ht="15.75" x14ac:dyDescent="0.2">
      <c r="A162" s="35">
        <f t="shared" si="4"/>
        <v>44172</v>
      </c>
      <c r="B162" s="36">
        <f>SUMIFS(СВЦЭМ!$D$33:$D$776,СВЦЭМ!$A$33:$A$776,$A162,СВЦЭМ!$B$33:$B$776,B$155)+'СЕТ СН'!$I$14+СВЦЭМ!$D$10+'СЕТ СН'!$I$6-'СЕТ СН'!$I$26</f>
        <v>1492.1808295400001</v>
      </c>
      <c r="C162" s="36">
        <f>SUMIFS(СВЦЭМ!$D$33:$D$776,СВЦЭМ!$A$33:$A$776,$A162,СВЦЭМ!$B$33:$B$776,C$155)+'СЕТ СН'!$I$14+СВЦЭМ!$D$10+'СЕТ СН'!$I$6-'СЕТ СН'!$I$26</f>
        <v>1545.96952917</v>
      </c>
      <c r="D162" s="36">
        <f>SUMIFS(СВЦЭМ!$D$33:$D$776,СВЦЭМ!$A$33:$A$776,$A162,СВЦЭМ!$B$33:$B$776,D$155)+'СЕТ СН'!$I$14+СВЦЭМ!$D$10+'СЕТ СН'!$I$6-'СЕТ СН'!$I$26</f>
        <v>1563.7824442900001</v>
      </c>
      <c r="E162" s="36">
        <f>SUMIFS(СВЦЭМ!$D$33:$D$776,СВЦЭМ!$A$33:$A$776,$A162,СВЦЭМ!$B$33:$B$776,E$155)+'СЕТ СН'!$I$14+СВЦЭМ!$D$10+'СЕТ СН'!$I$6-'СЕТ СН'!$I$26</f>
        <v>1573.2434147099998</v>
      </c>
      <c r="F162" s="36">
        <f>SUMIFS(СВЦЭМ!$D$33:$D$776,СВЦЭМ!$A$33:$A$776,$A162,СВЦЭМ!$B$33:$B$776,F$155)+'СЕТ СН'!$I$14+СВЦЭМ!$D$10+'СЕТ СН'!$I$6-'СЕТ СН'!$I$26</f>
        <v>1568.1425508900002</v>
      </c>
      <c r="G162" s="36">
        <f>SUMIFS(СВЦЭМ!$D$33:$D$776,СВЦЭМ!$A$33:$A$776,$A162,СВЦЭМ!$B$33:$B$776,G$155)+'СЕТ СН'!$I$14+СВЦЭМ!$D$10+'СЕТ СН'!$I$6-'СЕТ СН'!$I$26</f>
        <v>1553.5186389699998</v>
      </c>
      <c r="H162" s="36">
        <f>SUMIFS(СВЦЭМ!$D$33:$D$776,СВЦЭМ!$A$33:$A$776,$A162,СВЦЭМ!$B$33:$B$776,H$155)+'СЕТ СН'!$I$14+СВЦЭМ!$D$10+'СЕТ СН'!$I$6-'СЕТ СН'!$I$26</f>
        <v>1516.91237912</v>
      </c>
      <c r="I162" s="36">
        <f>SUMIFS(СВЦЭМ!$D$33:$D$776,СВЦЭМ!$A$33:$A$776,$A162,СВЦЭМ!$B$33:$B$776,I$155)+'СЕТ СН'!$I$14+СВЦЭМ!$D$10+'СЕТ СН'!$I$6-'СЕТ СН'!$I$26</f>
        <v>1466.6895166200002</v>
      </c>
      <c r="J162" s="36">
        <f>SUMIFS(СВЦЭМ!$D$33:$D$776,СВЦЭМ!$A$33:$A$776,$A162,СВЦЭМ!$B$33:$B$776,J$155)+'СЕТ СН'!$I$14+СВЦЭМ!$D$10+'СЕТ СН'!$I$6-'СЕТ СН'!$I$26</f>
        <v>1455.1890864699999</v>
      </c>
      <c r="K162" s="36">
        <f>SUMIFS(СВЦЭМ!$D$33:$D$776,СВЦЭМ!$A$33:$A$776,$A162,СВЦЭМ!$B$33:$B$776,K$155)+'СЕТ СН'!$I$14+СВЦЭМ!$D$10+'СЕТ СН'!$I$6-'СЕТ СН'!$I$26</f>
        <v>1428.90319793</v>
      </c>
      <c r="L162" s="36">
        <f>SUMIFS(СВЦЭМ!$D$33:$D$776,СВЦЭМ!$A$33:$A$776,$A162,СВЦЭМ!$B$33:$B$776,L$155)+'СЕТ СН'!$I$14+СВЦЭМ!$D$10+'СЕТ СН'!$I$6-'СЕТ СН'!$I$26</f>
        <v>1432.5667790699999</v>
      </c>
      <c r="M162" s="36">
        <f>SUMIFS(СВЦЭМ!$D$33:$D$776,СВЦЭМ!$A$33:$A$776,$A162,СВЦЭМ!$B$33:$B$776,M$155)+'СЕТ СН'!$I$14+СВЦЭМ!$D$10+'СЕТ СН'!$I$6-'СЕТ СН'!$I$26</f>
        <v>1421.9833908800001</v>
      </c>
      <c r="N162" s="36">
        <f>SUMIFS(СВЦЭМ!$D$33:$D$776,СВЦЭМ!$A$33:$A$776,$A162,СВЦЭМ!$B$33:$B$776,N$155)+'СЕТ СН'!$I$14+СВЦЭМ!$D$10+'СЕТ СН'!$I$6-'СЕТ СН'!$I$26</f>
        <v>1409.59546045</v>
      </c>
      <c r="O162" s="36">
        <f>SUMIFS(СВЦЭМ!$D$33:$D$776,СВЦЭМ!$A$33:$A$776,$A162,СВЦЭМ!$B$33:$B$776,O$155)+'СЕТ СН'!$I$14+СВЦЭМ!$D$10+'СЕТ СН'!$I$6-'СЕТ СН'!$I$26</f>
        <v>1447.7808664500001</v>
      </c>
      <c r="P162" s="36">
        <f>SUMIFS(СВЦЭМ!$D$33:$D$776,СВЦЭМ!$A$33:$A$776,$A162,СВЦЭМ!$B$33:$B$776,P$155)+'СЕТ СН'!$I$14+СВЦЭМ!$D$10+'СЕТ СН'!$I$6-'СЕТ СН'!$I$26</f>
        <v>1467.6782961600002</v>
      </c>
      <c r="Q162" s="36">
        <f>SUMIFS(СВЦЭМ!$D$33:$D$776,СВЦЭМ!$A$33:$A$776,$A162,СВЦЭМ!$B$33:$B$776,Q$155)+'СЕТ СН'!$I$14+СВЦЭМ!$D$10+'СЕТ СН'!$I$6-'СЕТ СН'!$I$26</f>
        <v>1468.8682570999999</v>
      </c>
      <c r="R162" s="36">
        <f>SUMIFS(СВЦЭМ!$D$33:$D$776,СВЦЭМ!$A$33:$A$776,$A162,СВЦЭМ!$B$33:$B$776,R$155)+'СЕТ СН'!$I$14+СВЦЭМ!$D$10+'СЕТ СН'!$I$6-'СЕТ СН'!$I$26</f>
        <v>1424.9173611599999</v>
      </c>
      <c r="S162" s="36">
        <f>SUMIFS(СВЦЭМ!$D$33:$D$776,СВЦЭМ!$A$33:$A$776,$A162,СВЦЭМ!$B$33:$B$776,S$155)+'СЕТ СН'!$I$14+СВЦЭМ!$D$10+'СЕТ СН'!$I$6-'СЕТ СН'!$I$26</f>
        <v>1416.8734465900002</v>
      </c>
      <c r="T162" s="36">
        <f>SUMIFS(СВЦЭМ!$D$33:$D$776,СВЦЭМ!$A$33:$A$776,$A162,СВЦЭМ!$B$33:$B$776,T$155)+'СЕТ СН'!$I$14+СВЦЭМ!$D$10+'СЕТ СН'!$I$6-'СЕТ СН'!$I$26</f>
        <v>1429.1599408299999</v>
      </c>
      <c r="U162" s="36">
        <f>SUMIFS(СВЦЭМ!$D$33:$D$776,СВЦЭМ!$A$33:$A$776,$A162,СВЦЭМ!$B$33:$B$776,U$155)+'СЕТ СН'!$I$14+СВЦЭМ!$D$10+'СЕТ СН'!$I$6-'СЕТ СН'!$I$26</f>
        <v>1418.2412218200002</v>
      </c>
      <c r="V162" s="36">
        <f>SUMIFS(СВЦЭМ!$D$33:$D$776,СВЦЭМ!$A$33:$A$776,$A162,СВЦЭМ!$B$33:$B$776,V$155)+'СЕТ СН'!$I$14+СВЦЭМ!$D$10+'СЕТ СН'!$I$6-'СЕТ СН'!$I$26</f>
        <v>1421.0360474200002</v>
      </c>
      <c r="W162" s="36">
        <f>SUMIFS(СВЦЭМ!$D$33:$D$776,СВЦЭМ!$A$33:$A$776,$A162,СВЦЭМ!$B$33:$B$776,W$155)+'СЕТ СН'!$I$14+СВЦЭМ!$D$10+'СЕТ СН'!$I$6-'СЕТ СН'!$I$26</f>
        <v>1425.7256425999999</v>
      </c>
      <c r="X162" s="36">
        <f>SUMIFS(СВЦЭМ!$D$33:$D$776,СВЦЭМ!$A$33:$A$776,$A162,СВЦЭМ!$B$33:$B$776,X$155)+'СЕТ СН'!$I$14+СВЦЭМ!$D$10+'СЕТ СН'!$I$6-'СЕТ СН'!$I$26</f>
        <v>1418.62622145</v>
      </c>
      <c r="Y162" s="36">
        <f>SUMIFS(СВЦЭМ!$D$33:$D$776,СВЦЭМ!$A$33:$A$776,$A162,СВЦЭМ!$B$33:$B$776,Y$155)+'СЕТ СН'!$I$14+СВЦЭМ!$D$10+'СЕТ СН'!$I$6-'СЕТ СН'!$I$26</f>
        <v>1437.8710018400002</v>
      </c>
    </row>
    <row r="163" spans="1:25" ht="15.75" x14ac:dyDescent="0.2">
      <c r="A163" s="35">
        <f t="shared" si="4"/>
        <v>44173</v>
      </c>
      <c r="B163" s="36">
        <f>SUMIFS(СВЦЭМ!$D$33:$D$776,СВЦЭМ!$A$33:$A$776,$A163,СВЦЭМ!$B$33:$B$776,B$155)+'СЕТ СН'!$I$14+СВЦЭМ!$D$10+'СЕТ СН'!$I$6-'СЕТ СН'!$I$26</f>
        <v>1481.6548079700001</v>
      </c>
      <c r="C163" s="36">
        <f>SUMIFS(СВЦЭМ!$D$33:$D$776,СВЦЭМ!$A$33:$A$776,$A163,СВЦЭМ!$B$33:$B$776,C$155)+'СЕТ СН'!$I$14+СВЦЭМ!$D$10+'СЕТ СН'!$I$6-'СЕТ СН'!$I$26</f>
        <v>1535.66102886</v>
      </c>
      <c r="D163" s="36">
        <f>SUMIFS(СВЦЭМ!$D$33:$D$776,СВЦЭМ!$A$33:$A$776,$A163,СВЦЭМ!$B$33:$B$776,D$155)+'СЕТ СН'!$I$14+СВЦЭМ!$D$10+'СЕТ СН'!$I$6-'СЕТ СН'!$I$26</f>
        <v>1538.9865199599999</v>
      </c>
      <c r="E163" s="36">
        <f>SUMIFS(СВЦЭМ!$D$33:$D$776,СВЦЭМ!$A$33:$A$776,$A163,СВЦЭМ!$B$33:$B$776,E$155)+'СЕТ СН'!$I$14+СВЦЭМ!$D$10+'СЕТ СН'!$I$6-'СЕТ СН'!$I$26</f>
        <v>1541.3065273100001</v>
      </c>
      <c r="F163" s="36">
        <f>SUMIFS(СВЦЭМ!$D$33:$D$776,СВЦЭМ!$A$33:$A$776,$A163,СВЦЭМ!$B$33:$B$776,F$155)+'СЕТ СН'!$I$14+СВЦЭМ!$D$10+'СЕТ СН'!$I$6-'СЕТ СН'!$I$26</f>
        <v>1539.95595005</v>
      </c>
      <c r="G163" s="36">
        <f>SUMIFS(СВЦЭМ!$D$33:$D$776,СВЦЭМ!$A$33:$A$776,$A163,СВЦЭМ!$B$33:$B$776,G$155)+'СЕТ СН'!$I$14+СВЦЭМ!$D$10+'СЕТ СН'!$I$6-'СЕТ СН'!$I$26</f>
        <v>1532.4298411700001</v>
      </c>
      <c r="H163" s="36">
        <f>SUMIFS(СВЦЭМ!$D$33:$D$776,СВЦЭМ!$A$33:$A$776,$A163,СВЦЭМ!$B$33:$B$776,H$155)+'СЕТ СН'!$I$14+СВЦЭМ!$D$10+'СЕТ СН'!$I$6-'СЕТ СН'!$I$26</f>
        <v>1477.68558433</v>
      </c>
      <c r="I163" s="36">
        <f>SUMIFS(СВЦЭМ!$D$33:$D$776,СВЦЭМ!$A$33:$A$776,$A163,СВЦЭМ!$B$33:$B$776,I$155)+'СЕТ СН'!$I$14+СВЦЭМ!$D$10+'СЕТ СН'!$I$6-'СЕТ СН'!$I$26</f>
        <v>1451.41753429</v>
      </c>
      <c r="J163" s="36">
        <f>SUMIFS(СВЦЭМ!$D$33:$D$776,СВЦЭМ!$A$33:$A$776,$A163,СВЦЭМ!$B$33:$B$776,J$155)+'СЕТ СН'!$I$14+СВЦЭМ!$D$10+'СЕТ СН'!$I$6-'СЕТ СН'!$I$26</f>
        <v>1415.65225377</v>
      </c>
      <c r="K163" s="36">
        <f>SUMIFS(СВЦЭМ!$D$33:$D$776,СВЦЭМ!$A$33:$A$776,$A163,СВЦЭМ!$B$33:$B$776,K$155)+'СЕТ СН'!$I$14+СВЦЭМ!$D$10+'СЕТ СН'!$I$6-'СЕТ СН'!$I$26</f>
        <v>1419.9353191300002</v>
      </c>
      <c r="L163" s="36">
        <f>SUMIFS(СВЦЭМ!$D$33:$D$776,СВЦЭМ!$A$33:$A$776,$A163,СВЦЭМ!$B$33:$B$776,L$155)+'СЕТ СН'!$I$14+СВЦЭМ!$D$10+'СЕТ СН'!$I$6-'СЕТ СН'!$I$26</f>
        <v>1426.5276673600001</v>
      </c>
      <c r="M163" s="36">
        <f>SUMIFS(СВЦЭМ!$D$33:$D$776,СВЦЭМ!$A$33:$A$776,$A163,СВЦЭМ!$B$33:$B$776,M$155)+'СЕТ СН'!$I$14+СВЦЭМ!$D$10+'СЕТ СН'!$I$6-'СЕТ СН'!$I$26</f>
        <v>1423.64845681</v>
      </c>
      <c r="N163" s="36">
        <f>SUMIFS(СВЦЭМ!$D$33:$D$776,СВЦЭМ!$A$33:$A$776,$A163,СВЦЭМ!$B$33:$B$776,N$155)+'СЕТ СН'!$I$14+СВЦЭМ!$D$10+'СЕТ СН'!$I$6-'СЕТ СН'!$I$26</f>
        <v>1422.44824539</v>
      </c>
      <c r="O163" s="36">
        <f>SUMIFS(СВЦЭМ!$D$33:$D$776,СВЦЭМ!$A$33:$A$776,$A163,СВЦЭМ!$B$33:$B$776,O$155)+'СЕТ СН'!$I$14+СВЦЭМ!$D$10+'СЕТ СН'!$I$6-'СЕТ СН'!$I$26</f>
        <v>1453.81395965</v>
      </c>
      <c r="P163" s="36">
        <f>SUMIFS(СВЦЭМ!$D$33:$D$776,СВЦЭМ!$A$33:$A$776,$A163,СВЦЭМ!$B$33:$B$776,P$155)+'СЕТ СН'!$I$14+СВЦЭМ!$D$10+'СЕТ СН'!$I$6-'СЕТ СН'!$I$26</f>
        <v>1462.6348943200001</v>
      </c>
      <c r="Q163" s="36">
        <f>SUMIFS(СВЦЭМ!$D$33:$D$776,СВЦЭМ!$A$33:$A$776,$A163,СВЦЭМ!$B$33:$B$776,Q$155)+'СЕТ СН'!$I$14+СВЦЭМ!$D$10+'СЕТ СН'!$I$6-'СЕТ СН'!$I$26</f>
        <v>1461.5117177299999</v>
      </c>
      <c r="R163" s="36">
        <f>SUMIFS(СВЦЭМ!$D$33:$D$776,СВЦЭМ!$A$33:$A$776,$A163,СВЦЭМ!$B$33:$B$776,R$155)+'СЕТ СН'!$I$14+СВЦЭМ!$D$10+'СЕТ СН'!$I$6-'СЕТ СН'!$I$26</f>
        <v>1435.0966282499999</v>
      </c>
      <c r="S163" s="36">
        <f>SUMIFS(СВЦЭМ!$D$33:$D$776,СВЦЭМ!$A$33:$A$776,$A163,СВЦЭМ!$B$33:$B$776,S$155)+'СЕТ СН'!$I$14+СВЦЭМ!$D$10+'СЕТ СН'!$I$6-'СЕТ СН'!$I$26</f>
        <v>1425.88021602</v>
      </c>
      <c r="T163" s="36">
        <f>SUMIFS(СВЦЭМ!$D$33:$D$776,СВЦЭМ!$A$33:$A$776,$A163,СВЦЭМ!$B$33:$B$776,T$155)+'СЕТ СН'!$I$14+СВЦЭМ!$D$10+'СЕТ СН'!$I$6-'СЕТ СН'!$I$26</f>
        <v>1428.38855616</v>
      </c>
      <c r="U163" s="36">
        <f>SUMIFS(СВЦЭМ!$D$33:$D$776,СВЦЭМ!$A$33:$A$776,$A163,СВЦЭМ!$B$33:$B$776,U$155)+'СЕТ СН'!$I$14+СВЦЭМ!$D$10+'СЕТ СН'!$I$6-'СЕТ СН'!$I$26</f>
        <v>1424.53546994</v>
      </c>
      <c r="V163" s="36">
        <f>SUMIFS(СВЦЭМ!$D$33:$D$776,СВЦЭМ!$A$33:$A$776,$A163,СВЦЭМ!$B$33:$B$776,V$155)+'СЕТ СН'!$I$14+СВЦЭМ!$D$10+'СЕТ СН'!$I$6-'СЕТ СН'!$I$26</f>
        <v>1425.2246791299999</v>
      </c>
      <c r="W163" s="36">
        <f>SUMIFS(СВЦЭМ!$D$33:$D$776,СВЦЭМ!$A$33:$A$776,$A163,СВЦЭМ!$B$33:$B$776,W$155)+'СЕТ СН'!$I$14+СВЦЭМ!$D$10+'СЕТ СН'!$I$6-'СЕТ СН'!$I$26</f>
        <v>1421.4021043500002</v>
      </c>
      <c r="X163" s="36">
        <f>SUMIFS(СВЦЭМ!$D$33:$D$776,СВЦЭМ!$A$33:$A$776,$A163,СВЦЭМ!$B$33:$B$776,X$155)+'СЕТ СН'!$I$14+СВЦЭМ!$D$10+'СЕТ СН'!$I$6-'СЕТ СН'!$I$26</f>
        <v>1424.46149345</v>
      </c>
      <c r="Y163" s="36">
        <f>SUMIFS(СВЦЭМ!$D$33:$D$776,СВЦЭМ!$A$33:$A$776,$A163,СВЦЭМ!$B$33:$B$776,Y$155)+'СЕТ СН'!$I$14+СВЦЭМ!$D$10+'СЕТ СН'!$I$6-'СЕТ СН'!$I$26</f>
        <v>1426.2912154300002</v>
      </c>
    </row>
    <row r="164" spans="1:25" ht="15.75" x14ac:dyDescent="0.2">
      <c r="A164" s="35">
        <f t="shared" si="4"/>
        <v>44174</v>
      </c>
      <c r="B164" s="36">
        <f>SUMIFS(СВЦЭМ!$D$33:$D$776,СВЦЭМ!$A$33:$A$776,$A164,СВЦЭМ!$B$33:$B$776,B$155)+'СЕТ СН'!$I$14+СВЦЭМ!$D$10+'СЕТ СН'!$I$6-'СЕТ СН'!$I$26</f>
        <v>1484.03674402</v>
      </c>
      <c r="C164" s="36">
        <f>SUMIFS(СВЦЭМ!$D$33:$D$776,СВЦЭМ!$A$33:$A$776,$A164,СВЦЭМ!$B$33:$B$776,C$155)+'СЕТ СН'!$I$14+СВЦЭМ!$D$10+'СЕТ СН'!$I$6-'СЕТ СН'!$I$26</f>
        <v>1518.9885742900001</v>
      </c>
      <c r="D164" s="36">
        <f>SUMIFS(СВЦЭМ!$D$33:$D$776,СВЦЭМ!$A$33:$A$776,$A164,СВЦЭМ!$B$33:$B$776,D$155)+'СЕТ СН'!$I$14+СВЦЭМ!$D$10+'СЕТ СН'!$I$6-'СЕТ СН'!$I$26</f>
        <v>1538.6119988800001</v>
      </c>
      <c r="E164" s="36">
        <f>SUMIFS(СВЦЭМ!$D$33:$D$776,СВЦЭМ!$A$33:$A$776,$A164,СВЦЭМ!$B$33:$B$776,E$155)+'СЕТ СН'!$I$14+СВЦЭМ!$D$10+'СЕТ СН'!$I$6-'СЕТ СН'!$I$26</f>
        <v>1550.36407478</v>
      </c>
      <c r="F164" s="36">
        <f>SUMIFS(СВЦЭМ!$D$33:$D$776,СВЦЭМ!$A$33:$A$776,$A164,СВЦЭМ!$B$33:$B$776,F$155)+'СЕТ СН'!$I$14+СВЦЭМ!$D$10+'СЕТ СН'!$I$6-'СЕТ СН'!$I$26</f>
        <v>1550.1908554000001</v>
      </c>
      <c r="G164" s="36">
        <f>SUMIFS(СВЦЭМ!$D$33:$D$776,СВЦЭМ!$A$33:$A$776,$A164,СВЦЭМ!$B$33:$B$776,G$155)+'СЕТ СН'!$I$14+СВЦЭМ!$D$10+'СЕТ СН'!$I$6-'СЕТ СН'!$I$26</f>
        <v>1541.6751506000001</v>
      </c>
      <c r="H164" s="36">
        <f>SUMIFS(СВЦЭМ!$D$33:$D$776,СВЦЭМ!$A$33:$A$776,$A164,СВЦЭМ!$B$33:$B$776,H$155)+'СЕТ СН'!$I$14+СВЦЭМ!$D$10+'СЕТ СН'!$I$6-'СЕТ СН'!$I$26</f>
        <v>1506.8807238899999</v>
      </c>
      <c r="I164" s="36">
        <f>SUMIFS(СВЦЭМ!$D$33:$D$776,СВЦЭМ!$A$33:$A$776,$A164,СВЦЭМ!$B$33:$B$776,I$155)+'СЕТ СН'!$I$14+СВЦЭМ!$D$10+'СЕТ СН'!$I$6-'СЕТ СН'!$I$26</f>
        <v>1459.1047194</v>
      </c>
      <c r="J164" s="36">
        <f>SUMIFS(СВЦЭМ!$D$33:$D$776,СВЦЭМ!$A$33:$A$776,$A164,СВЦЭМ!$B$33:$B$776,J$155)+'СЕТ СН'!$I$14+СВЦЭМ!$D$10+'СЕТ СН'!$I$6-'СЕТ СН'!$I$26</f>
        <v>1427.43593794</v>
      </c>
      <c r="K164" s="36">
        <f>SUMIFS(СВЦЭМ!$D$33:$D$776,СВЦЭМ!$A$33:$A$776,$A164,СВЦЭМ!$B$33:$B$776,K$155)+'СЕТ СН'!$I$14+СВЦЭМ!$D$10+'СЕТ СН'!$I$6-'СЕТ СН'!$I$26</f>
        <v>1421.0895099100001</v>
      </c>
      <c r="L164" s="36">
        <f>SUMIFS(СВЦЭМ!$D$33:$D$776,СВЦЭМ!$A$33:$A$776,$A164,СВЦЭМ!$B$33:$B$776,L$155)+'СЕТ СН'!$I$14+СВЦЭМ!$D$10+'СЕТ СН'!$I$6-'СЕТ СН'!$I$26</f>
        <v>1424.4383800099999</v>
      </c>
      <c r="M164" s="36">
        <f>SUMIFS(СВЦЭМ!$D$33:$D$776,СВЦЭМ!$A$33:$A$776,$A164,СВЦЭМ!$B$33:$B$776,M$155)+'СЕТ СН'!$I$14+СВЦЭМ!$D$10+'СЕТ СН'!$I$6-'СЕТ СН'!$I$26</f>
        <v>1432.5594110100001</v>
      </c>
      <c r="N164" s="36">
        <f>SUMIFS(СВЦЭМ!$D$33:$D$776,СВЦЭМ!$A$33:$A$776,$A164,СВЦЭМ!$B$33:$B$776,N$155)+'СЕТ СН'!$I$14+СВЦЭМ!$D$10+'СЕТ СН'!$I$6-'СЕТ СН'!$I$26</f>
        <v>1433.00085186</v>
      </c>
      <c r="O164" s="36">
        <f>SUMIFS(СВЦЭМ!$D$33:$D$776,СВЦЭМ!$A$33:$A$776,$A164,СВЦЭМ!$B$33:$B$776,O$155)+'СЕТ СН'!$I$14+СВЦЭМ!$D$10+'СЕТ СН'!$I$6-'СЕТ СН'!$I$26</f>
        <v>1475.8678666800001</v>
      </c>
      <c r="P164" s="36">
        <f>SUMIFS(СВЦЭМ!$D$33:$D$776,СВЦЭМ!$A$33:$A$776,$A164,СВЦЭМ!$B$33:$B$776,P$155)+'СЕТ СН'!$I$14+СВЦЭМ!$D$10+'СЕТ СН'!$I$6-'СЕТ СН'!$I$26</f>
        <v>1490.6909681900001</v>
      </c>
      <c r="Q164" s="36">
        <f>SUMIFS(СВЦЭМ!$D$33:$D$776,СВЦЭМ!$A$33:$A$776,$A164,СВЦЭМ!$B$33:$B$776,Q$155)+'СЕТ СН'!$I$14+СВЦЭМ!$D$10+'СЕТ СН'!$I$6-'СЕТ СН'!$I$26</f>
        <v>1495.992624</v>
      </c>
      <c r="R164" s="36">
        <f>SUMIFS(СВЦЭМ!$D$33:$D$776,СВЦЭМ!$A$33:$A$776,$A164,СВЦЭМ!$B$33:$B$776,R$155)+'СЕТ СН'!$I$14+СВЦЭМ!$D$10+'СЕТ СН'!$I$6-'СЕТ СН'!$I$26</f>
        <v>1454.9946961599999</v>
      </c>
      <c r="S164" s="36">
        <f>SUMIFS(СВЦЭМ!$D$33:$D$776,СВЦЭМ!$A$33:$A$776,$A164,СВЦЭМ!$B$33:$B$776,S$155)+'СЕТ СН'!$I$14+СВЦЭМ!$D$10+'СЕТ СН'!$I$6-'СЕТ СН'!$I$26</f>
        <v>1435.2458963899999</v>
      </c>
      <c r="T164" s="36">
        <f>SUMIFS(СВЦЭМ!$D$33:$D$776,СВЦЭМ!$A$33:$A$776,$A164,СВЦЭМ!$B$33:$B$776,T$155)+'СЕТ СН'!$I$14+СВЦЭМ!$D$10+'СЕТ СН'!$I$6-'СЕТ СН'!$I$26</f>
        <v>1426.95423581</v>
      </c>
      <c r="U164" s="36">
        <f>SUMIFS(СВЦЭМ!$D$33:$D$776,СВЦЭМ!$A$33:$A$776,$A164,СВЦЭМ!$B$33:$B$776,U$155)+'СЕТ СН'!$I$14+СВЦЭМ!$D$10+'СЕТ СН'!$I$6-'СЕТ СН'!$I$26</f>
        <v>1424.43890975</v>
      </c>
      <c r="V164" s="36">
        <f>SUMIFS(СВЦЭМ!$D$33:$D$776,СВЦЭМ!$A$33:$A$776,$A164,СВЦЭМ!$B$33:$B$776,V$155)+'СЕТ СН'!$I$14+СВЦЭМ!$D$10+'СЕТ СН'!$I$6-'СЕТ СН'!$I$26</f>
        <v>1426.0776855500001</v>
      </c>
      <c r="W164" s="36">
        <f>SUMIFS(СВЦЭМ!$D$33:$D$776,СВЦЭМ!$A$33:$A$776,$A164,СВЦЭМ!$B$33:$B$776,W$155)+'СЕТ СН'!$I$14+СВЦЭМ!$D$10+'СЕТ СН'!$I$6-'СЕТ СН'!$I$26</f>
        <v>1435.26704294</v>
      </c>
      <c r="X164" s="36">
        <f>SUMIFS(СВЦЭМ!$D$33:$D$776,СВЦЭМ!$A$33:$A$776,$A164,СВЦЭМ!$B$33:$B$776,X$155)+'СЕТ СН'!$I$14+СВЦЭМ!$D$10+'СЕТ СН'!$I$6-'СЕТ СН'!$I$26</f>
        <v>1444.4284307500002</v>
      </c>
      <c r="Y164" s="36">
        <f>SUMIFS(СВЦЭМ!$D$33:$D$776,СВЦЭМ!$A$33:$A$776,$A164,СВЦЭМ!$B$33:$B$776,Y$155)+'СЕТ СН'!$I$14+СВЦЭМ!$D$10+'СЕТ СН'!$I$6-'СЕТ СН'!$I$26</f>
        <v>1459.5492528</v>
      </c>
    </row>
    <row r="165" spans="1:25" ht="15.75" x14ac:dyDescent="0.2">
      <c r="A165" s="35">
        <f t="shared" si="4"/>
        <v>44175</v>
      </c>
      <c r="B165" s="36">
        <f>SUMIFS(СВЦЭМ!$D$33:$D$776,СВЦЭМ!$A$33:$A$776,$A165,СВЦЭМ!$B$33:$B$776,B$155)+'СЕТ СН'!$I$14+СВЦЭМ!$D$10+'СЕТ СН'!$I$6-'СЕТ СН'!$I$26</f>
        <v>1517.4754900200001</v>
      </c>
      <c r="C165" s="36">
        <f>SUMIFS(СВЦЭМ!$D$33:$D$776,СВЦЭМ!$A$33:$A$776,$A165,СВЦЭМ!$B$33:$B$776,C$155)+'СЕТ СН'!$I$14+СВЦЭМ!$D$10+'СЕТ СН'!$I$6-'СЕТ СН'!$I$26</f>
        <v>1577.8158624500002</v>
      </c>
      <c r="D165" s="36">
        <f>SUMIFS(СВЦЭМ!$D$33:$D$776,СВЦЭМ!$A$33:$A$776,$A165,СВЦЭМ!$B$33:$B$776,D$155)+'СЕТ СН'!$I$14+СВЦЭМ!$D$10+'СЕТ СН'!$I$6-'СЕТ СН'!$I$26</f>
        <v>1591.1433013000001</v>
      </c>
      <c r="E165" s="36">
        <f>SUMIFS(СВЦЭМ!$D$33:$D$776,СВЦЭМ!$A$33:$A$776,$A165,СВЦЭМ!$B$33:$B$776,E$155)+'СЕТ СН'!$I$14+СВЦЭМ!$D$10+'СЕТ СН'!$I$6-'СЕТ СН'!$I$26</f>
        <v>1593.7004505099999</v>
      </c>
      <c r="F165" s="36">
        <f>SUMIFS(СВЦЭМ!$D$33:$D$776,СВЦЭМ!$A$33:$A$776,$A165,СВЦЭМ!$B$33:$B$776,F$155)+'СЕТ СН'!$I$14+СВЦЭМ!$D$10+'СЕТ СН'!$I$6-'СЕТ СН'!$I$26</f>
        <v>1596.9624161000002</v>
      </c>
      <c r="G165" s="36">
        <f>SUMIFS(СВЦЭМ!$D$33:$D$776,СВЦЭМ!$A$33:$A$776,$A165,СВЦЭМ!$B$33:$B$776,G$155)+'СЕТ СН'!$I$14+СВЦЭМ!$D$10+'СЕТ СН'!$I$6-'СЕТ СН'!$I$26</f>
        <v>1580.2435291699999</v>
      </c>
      <c r="H165" s="36">
        <f>SUMIFS(СВЦЭМ!$D$33:$D$776,СВЦЭМ!$A$33:$A$776,$A165,СВЦЭМ!$B$33:$B$776,H$155)+'СЕТ СН'!$I$14+СВЦЭМ!$D$10+'СЕТ СН'!$I$6-'СЕТ СН'!$I$26</f>
        <v>1548.4138818199999</v>
      </c>
      <c r="I165" s="36">
        <f>SUMIFS(СВЦЭМ!$D$33:$D$776,СВЦЭМ!$A$33:$A$776,$A165,СВЦЭМ!$B$33:$B$776,I$155)+'СЕТ СН'!$I$14+СВЦЭМ!$D$10+'СЕТ СН'!$I$6-'СЕТ СН'!$I$26</f>
        <v>1480.52016372</v>
      </c>
      <c r="J165" s="36">
        <f>SUMIFS(СВЦЭМ!$D$33:$D$776,СВЦЭМ!$A$33:$A$776,$A165,СВЦЭМ!$B$33:$B$776,J$155)+'СЕТ СН'!$I$14+СВЦЭМ!$D$10+'СЕТ СН'!$I$6-'СЕТ СН'!$I$26</f>
        <v>1433.8234191500001</v>
      </c>
      <c r="K165" s="36">
        <f>SUMIFS(СВЦЭМ!$D$33:$D$776,СВЦЭМ!$A$33:$A$776,$A165,СВЦЭМ!$B$33:$B$776,K$155)+'СЕТ СН'!$I$14+СВЦЭМ!$D$10+'СЕТ СН'!$I$6-'СЕТ СН'!$I$26</f>
        <v>1418.65076428</v>
      </c>
      <c r="L165" s="36">
        <f>SUMIFS(СВЦЭМ!$D$33:$D$776,СВЦЭМ!$A$33:$A$776,$A165,СВЦЭМ!$B$33:$B$776,L$155)+'СЕТ СН'!$I$14+СВЦЭМ!$D$10+'СЕТ СН'!$I$6-'СЕТ СН'!$I$26</f>
        <v>1415.7583027000001</v>
      </c>
      <c r="M165" s="36">
        <f>SUMIFS(СВЦЭМ!$D$33:$D$776,СВЦЭМ!$A$33:$A$776,$A165,СВЦЭМ!$B$33:$B$776,M$155)+'СЕТ СН'!$I$14+СВЦЭМ!$D$10+'СЕТ СН'!$I$6-'СЕТ СН'!$I$26</f>
        <v>1414.3715562100001</v>
      </c>
      <c r="N165" s="36">
        <f>SUMIFS(СВЦЭМ!$D$33:$D$776,СВЦЭМ!$A$33:$A$776,$A165,СВЦЭМ!$B$33:$B$776,N$155)+'СЕТ СН'!$I$14+СВЦЭМ!$D$10+'СЕТ СН'!$I$6-'СЕТ СН'!$I$26</f>
        <v>1427.7846937899999</v>
      </c>
      <c r="O165" s="36">
        <f>SUMIFS(СВЦЭМ!$D$33:$D$776,СВЦЭМ!$A$33:$A$776,$A165,СВЦЭМ!$B$33:$B$776,O$155)+'СЕТ СН'!$I$14+СВЦЭМ!$D$10+'СЕТ СН'!$I$6-'СЕТ СН'!$I$26</f>
        <v>1464.83755369</v>
      </c>
      <c r="P165" s="36">
        <f>SUMIFS(СВЦЭМ!$D$33:$D$776,СВЦЭМ!$A$33:$A$776,$A165,СВЦЭМ!$B$33:$B$776,P$155)+'СЕТ СН'!$I$14+СВЦЭМ!$D$10+'СЕТ СН'!$I$6-'СЕТ СН'!$I$26</f>
        <v>1486.5758974700002</v>
      </c>
      <c r="Q165" s="36">
        <f>SUMIFS(СВЦЭМ!$D$33:$D$776,СВЦЭМ!$A$33:$A$776,$A165,СВЦЭМ!$B$33:$B$776,Q$155)+'СЕТ СН'!$I$14+СВЦЭМ!$D$10+'СЕТ СН'!$I$6-'СЕТ СН'!$I$26</f>
        <v>1493.6655158200001</v>
      </c>
      <c r="R165" s="36">
        <f>SUMIFS(СВЦЭМ!$D$33:$D$776,СВЦЭМ!$A$33:$A$776,$A165,СВЦЭМ!$B$33:$B$776,R$155)+'СЕТ СН'!$I$14+СВЦЭМ!$D$10+'СЕТ СН'!$I$6-'СЕТ СН'!$I$26</f>
        <v>1461.43860941</v>
      </c>
      <c r="S165" s="36">
        <f>SUMIFS(СВЦЭМ!$D$33:$D$776,СВЦЭМ!$A$33:$A$776,$A165,СВЦЭМ!$B$33:$B$776,S$155)+'СЕТ СН'!$I$14+СВЦЭМ!$D$10+'СЕТ СН'!$I$6-'СЕТ СН'!$I$26</f>
        <v>1430.9123061400001</v>
      </c>
      <c r="T165" s="36">
        <f>SUMIFS(СВЦЭМ!$D$33:$D$776,СВЦЭМ!$A$33:$A$776,$A165,СВЦЭМ!$B$33:$B$776,T$155)+'СЕТ СН'!$I$14+СВЦЭМ!$D$10+'СЕТ СН'!$I$6-'СЕТ СН'!$I$26</f>
        <v>1425.7484199400001</v>
      </c>
      <c r="U165" s="36">
        <f>SUMIFS(СВЦЭМ!$D$33:$D$776,СВЦЭМ!$A$33:$A$776,$A165,СВЦЭМ!$B$33:$B$776,U$155)+'СЕТ СН'!$I$14+СВЦЭМ!$D$10+'СЕТ СН'!$I$6-'СЕТ СН'!$I$26</f>
        <v>1424.9239499300002</v>
      </c>
      <c r="V165" s="36">
        <f>SUMIFS(СВЦЭМ!$D$33:$D$776,СВЦЭМ!$A$33:$A$776,$A165,СВЦЭМ!$B$33:$B$776,V$155)+'СЕТ СН'!$I$14+СВЦЭМ!$D$10+'СЕТ СН'!$I$6-'СЕТ СН'!$I$26</f>
        <v>1429.09887811</v>
      </c>
      <c r="W165" s="36">
        <f>SUMIFS(СВЦЭМ!$D$33:$D$776,СВЦЭМ!$A$33:$A$776,$A165,СВЦЭМ!$B$33:$B$776,W$155)+'СЕТ СН'!$I$14+СВЦЭМ!$D$10+'СЕТ СН'!$I$6-'СЕТ СН'!$I$26</f>
        <v>1437.25075775</v>
      </c>
      <c r="X165" s="36">
        <f>SUMIFS(СВЦЭМ!$D$33:$D$776,СВЦЭМ!$A$33:$A$776,$A165,СВЦЭМ!$B$33:$B$776,X$155)+'СЕТ СН'!$I$14+СВЦЭМ!$D$10+'СЕТ СН'!$I$6-'СЕТ СН'!$I$26</f>
        <v>1436.5709262</v>
      </c>
      <c r="Y165" s="36">
        <f>SUMIFS(СВЦЭМ!$D$33:$D$776,СВЦЭМ!$A$33:$A$776,$A165,СВЦЭМ!$B$33:$B$776,Y$155)+'СЕТ СН'!$I$14+СВЦЭМ!$D$10+'СЕТ СН'!$I$6-'СЕТ СН'!$I$26</f>
        <v>1453.89389684</v>
      </c>
    </row>
    <row r="166" spans="1:25" ht="15.75" x14ac:dyDescent="0.2">
      <c r="A166" s="35">
        <f t="shared" si="4"/>
        <v>44176</v>
      </c>
      <c r="B166" s="36">
        <f>SUMIFS(СВЦЭМ!$D$33:$D$776,СВЦЭМ!$A$33:$A$776,$A166,СВЦЭМ!$B$33:$B$776,B$155)+'СЕТ СН'!$I$14+СВЦЭМ!$D$10+'СЕТ СН'!$I$6-'СЕТ СН'!$I$26</f>
        <v>1478.6171438199999</v>
      </c>
      <c r="C166" s="36">
        <f>SUMIFS(СВЦЭМ!$D$33:$D$776,СВЦЭМ!$A$33:$A$776,$A166,СВЦЭМ!$B$33:$B$776,C$155)+'СЕТ СН'!$I$14+СВЦЭМ!$D$10+'СЕТ СН'!$I$6-'СЕТ СН'!$I$26</f>
        <v>1538.0425282400001</v>
      </c>
      <c r="D166" s="36">
        <f>SUMIFS(СВЦЭМ!$D$33:$D$776,СВЦЭМ!$A$33:$A$776,$A166,СВЦЭМ!$B$33:$B$776,D$155)+'СЕТ СН'!$I$14+СВЦЭМ!$D$10+'СЕТ СН'!$I$6-'СЕТ СН'!$I$26</f>
        <v>1552.31584819</v>
      </c>
      <c r="E166" s="36">
        <f>SUMIFS(СВЦЭМ!$D$33:$D$776,СВЦЭМ!$A$33:$A$776,$A166,СВЦЭМ!$B$33:$B$776,E$155)+'СЕТ СН'!$I$14+СВЦЭМ!$D$10+'СЕТ СН'!$I$6-'СЕТ СН'!$I$26</f>
        <v>1553.6638668699998</v>
      </c>
      <c r="F166" s="36">
        <f>SUMIFS(СВЦЭМ!$D$33:$D$776,СВЦЭМ!$A$33:$A$776,$A166,СВЦЭМ!$B$33:$B$776,F$155)+'СЕТ СН'!$I$14+СВЦЭМ!$D$10+'СЕТ СН'!$I$6-'СЕТ СН'!$I$26</f>
        <v>1556.7700753099998</v>
      </c>
      <c r="G166" s="36">
        <f>SUMIFS(СВЦЭМ!$D$33:$D$776,СВЦЭМ!$A$33:$A$776,$A166,СВЦЭМ!$B$33:$B$776,G$155)+'СЕТ СН'!$I$14+СВЦЭМ!$D$10+'СЕТ СН'!$I$6-'СЕТ СН'!$I$26</f>
        <v>1539.2758473399999</v>
      </c>
      <c r="H166" s="36">
        <f>SUMIFS(СВЦЭМ!$D$33:$D$776,СВЦЭМ!$A$33:$A$776,$A166,СВЦЭМ!$B$33:$B$776,H$155)+'СЕТ СН'!$I$14+СВЦЭМ!$D$10+'СЕТ СН'!$I$6-'СЕТ СН'!$I$26</f>
        <v>1514.6774489499999</v>
      </c>
      <c r="I166" s="36">
        <f>SUMIFS(СВЦЭМ!$D$33:$D$776,СВЦЭМ!$A$33:$A$776,$A166,СВЦЭМ!$B$33:$B$776,I$155)+'СЕТ СН'!$I$14+СВЦЭМ!$D$10+'СЕТ СН'!$I$6-'СЕТ СН'!$I$26</f>
        <v>1468.19114943</v>
      </c>
      <c r="J166" s="36">
        <f>SUMIFS(СВЦЭМ!$D$33:$D$776,СВЦЭМ!$A$33:$A$776,$A166,СВЦЭМ!$B$33:$B$776,J$155)+'СЕТ СН'!$I$14+СВЦЭМ!$D$10+'СЕТ СН'!$I$6-'СЕТ СН'!$I$26</f>
        <v>1423.18244</v>
      </c>
      <c r="K166" s="36">
        <f>SUMIFS(СВЦЭМ!$D$33:$D$776,СВЦЭМ!$A$33:$A$776,$A166,СВЦЭМ!$B$33:$B$776,K$155)+'СЕТ СН'!$I$14+СВЦЭМ!$D$10+'СЕТ СН'!$I$6-'СЕТ СН'!$I$26</f>
        <v>1409.3374657700001</v>
      </c>
      <c r="L166" s="36">
        <f>SUMIFS(СВЦЭМ!$D$33:$D$776,СВЦЭМ!$A$33:$A$776,$A166,СВЦЭМ!$B$33:$B$776,L$155)+'СЕТ СН'!$I$14+СВЦЭМ!$D$10+'СЕТ СН'!$I$6-'СЕТ СН'!$I$26</f>
        <v>1406.88403896</v>
      </c>
      <c r="M166" s="36">
        <f>SUMIFS(СВЦЭМ!$D$33:$D$776,СВЦЭМ!$A$33:$A$776,$A166,СВЦЭМ!$B$33:$B$776,M$155)+'СЕТ СН'!$I$14+СВЦЭМ!$D$10+'СЕТ СН'!$I$6-'СЕТ СН'!$I$26</f>
        <v>1405.1710137</v>
      </c>
      <c r="N166" s="36">
        <f>SUMIFS(СВЦЭМ!$D$33:$D$776,СВЦЭМ!$A$33:$A$776,$A166,СВЦЭМ!$B$33:$B$776,N$155)+'СЕТ СН'!$I$14+СВЦЭМ!$D$10+'СЕТ СН'!$I$6-'СЕТ СН'!$I$26</f>
        <v>1403.92823357</v>
      </c>
      <c r="O166" s="36">
        <f>SUMIFS(СВЦЭМ!$D$33:$D$776,СВЦЭМ!$A$33:$A$776,$A166,СВЦЭМ!$B$33:$B$776,O$155)+'СЕТ СН'!$I$14+СВЦЭМ!$D$10+'СЕТ СН'!$I$6-'СЕТ СН'!$I$26</f>
        <v>1445.8229679900001</v>
      </c>
      <c r="P166" s="36">
        <f>SUMIFS(СВЦЭМ!$D$33:$D$776,СВЦЭМ!$A$33:$A$776,$A166,СВЦЭМ!$B$33:$B$776,P$155)+'СЕТ СН'!$I$14+СВЦЭМ!$D$10+'СЕТ СН'!$I$6-'СЕТ СН'!$I$26</f>
        <v>1468.29268254</v>
      </c>
      <c r="Q166" s="36">
        <f>SUMIFS(СВЦЭМ!$D$33:$D$776,СВЦЭМ!$A$33:$A$776,$A166,СВЦЭМ!$B$33:$B$776,Q$155)+'СЕТ СН'!$I$14+СВЦЭМ!$D$10+'СЕТ СН'!$I$6-'СЕТ СН'!$I$26</f>
        <v>1471.6965258700002</v>
      </c>
      <c r="R166" s="36">
        <f>SUMIFS(СВЦЭМ!$D$33:$D$776,СВЦЭМ!$A$33:$A$776,$A166,СВЦЭМ!$B$33:$B$776,R$155)+'СЕТ СН'!$I$14+СВЦЭМ!$D$10+'СЕТ СН'!$I$6-'СЕТ СН'!$I$26</f>
        <v>1447.2748024900002</v>
      </c>
      <c r="S166" s="36">
        <f>SUMIFS(СВЦЭМ!$D$33:$D$776,СВЦЭМ!$A$33:$A$776,$A166,СВЦЭМ!$B$33:$B$776,S$155)+'СЕТ СН'!$I$14+СВЦЭМ!$D$10+'СЕТ СН'!$I$6-'СЕТ СН'!$I$26</f>
        <v>1413.1884907600001</v>
      </c>
      <c r="T166" s="36">
        <f>SUMIFS(СВЦЭМ!$D$33:$D$776,СВЦЭМ!$A$33:$A$776,$A166,СВЦЭМ!$B$33:$B$776,T$155)+'СЕТ СН'!$I$14+СВЦЭМ!$D$10+'СЕТ СН'!$I$6-'СЕТ СН'!$I$26</f>
        <v>1402.9959279300001</v>
      </c>
      <c r="U166" s="36">
        <f>SUMIFS(СВЦЭМ!$D$33:$D$776,СВЦЭМ!$A$33:$A$776,$A166,СВЦЭМ!$B$33:$B$776,U$155)+'СЕТ СН'!$I$14+СВЦЭМ!$D$10+'СЕТ СН'!$I$6-'СЕТ СН'!$I$26</f>
        <v>1395.20689047</v>
      </c>
      <c r="V166" s="36">
        <f>SUMIFS(СВЦЭМ!$D$33:$D$776,СВЦЭМ!$A$33:$A$776,$A166,СВЦЭМ!$B$33:$B$776,V$155)+'СЕТ СН'!$I$14+СВЦЭМ!$D$10+'СЕТ СН'!$I$6-'СЕТ СН'!$I$26</f>
        <v>1405.6703851500001</v>
      </c>
      <c r="W166" s="36">
        <f>SUMIFS(СВЦЭМ!$D$33:$D$776,СВЦЭМ!$A$33:$A$776,$A166,СВЦЭМ!$B$33:$B$776,W$155)+'СЕТ СН'!$I$14+СВЦЭМ!$D$10+'СЕТ СН'!$I$6-'СЕТ СН'!$I$26</f>
        <v>1412.02307346</v>
      </c>
      <c r="X166" s="36">
        <f>SUMIFS(СВЦЭМ!$D$33:$D$776,СВЦЭМ!$A$33:$A$776,$A166,СВЦЭМ!$B$33:$B$776,X$155)+'СЕТ СН'!$I$14+СВЦЭМ!$D$10+'СЕТ СН'!$I$6-'СЕТ СН'!$I$26</f>
        <v>1421.2304007800001</v>
      </c>
      <c r="Y166" s="36">
        <f>SUMIFS(СВЦЭМ!$D$33:$D$776,СВЦЭМ!$A$33:$A$776,$A166,СВЦЭМ!$B$33:$B$776,Y$155)+'СЕТ СН'!$I$14+СВЦЭМ!$D$10+'СЕТ СН'!$I$6-'СЕТ СН'!$I$26</f>
        <v>1441.1226069499999</v>
      </c>
    </row>
    <row r="167" spans="1:25" ht="15.75" x14ac:dyDescent="0.2">
      <c r="A167" s="35">
        <f t="shared" si="4"/>
        <v>44177</v>
      </c>
      <c r="B167" s="36">
        <f>SUMIFS(СВЦЭМ!$D$33:$D$776,СВЦЭМ!$A$33:$A$776,$A167,СВЦЭМ!$B$33:$B$776,B$155)+'СЕТ СН'!$I$14+СВЦЭМ!$D$10+'СЕТ СН'!$I$6-'СЕТ СН'!$I$26</f>
        <v>1449.21034661</v>
      </c>
      <c r="C167" s="36">
        <f>SUMIFS(СВЦЭМ!$D$33:$D$776,СВЦЭМ!$A$33:$A$776,$A167,СВЦЭМ!$B$33:$B$776,C$155)+'СЕТ СН'!$I$14+СВЦЭМ!$D$10+'СЕТ СН'!$I$6-'СЕТ СН'!$I$26</f>
        <v>1495.8989633000001</v>
      </c>
      <c r="D167" s="36">
        <f>SUMIFS(СВЦЭМ!$D$33:$D$776,СВЦЭМ!$A$33:$A$776,$A167,СВЦЭМ!$B$33:$B$776,D$155)+'СЕТ СН'!$I$14+СВЦЭМ!$D$10+'СЕТ СН'!$I$6-'СЕТ СН'!$I$26</f>
        <v>1518.4312261099999</v>
      </c>
      <c r="E167" s="36">
        <f>SUMIFS(СВЦЭМ!$D$33:$D$776,СВЦЭМ!$A$33:$A$776,$A167,СВЦЭМ!$B$33:$B$776,E$155)+'СЕТ СН'!$I$14+СВЦЭМ!$D$10+'СЕТ СН'!$I$6-'СЕТ СН'!$I$26</f>
        <v>1537.7670769699998</v>
      </c>
      <c r="F167" s="36">
        <f>SUMIFS(СВЦЭМ!$D$33:$D$776,СВЦЭМ!$A$33:$A$776,$A167,СВЦЭМ!$B$33:$B$776,F$155)+'СЕТ СН'!$I$14+СВЦЭМ!$D$10+'СЕТ СН'!$I$6-'СЕТ СН'!$I$26</f>
        <v>1546.69712433</v>
      </c>
      <c r="G167" s="36">
        <f>SUMIFS(СВЦЭМ!$D$33:$D$776,СВЦЭМ!$A$33:$A$776,$A167,СВЦЭМ!$B$33:$B$776,G$155)+'СЕТ СН'!$I$14+СВЦЭМ!$D$10+'СЕТ СН'!$I$6-'СЕТ СН'!$I$26</f>
        <v>1543.8758639600001</v>
      </c>
      <c r="H167" s="36">
        <f>SUMIFS(СВЦЭМ!$D$33:$D$776,СВЦЭМ!$A$33:$A$776,$A167,СВЦЭМ!$B$33:$B$776,H$155)+'СЕТ СН'!$I$14+СВЦЭМ!$D$10+'СЕТ СН'!$I$6-'СЕТ СН'!$I$26</f>
        <v>1541.0216939299999</v>
      </c>
      <c r="I167" s="36">
        <f>SUMIFS(СВЦЭМ!$D$33:$D$776,СВЦЭМ!$A$33:$A$776,$A167,СВЦЭМ!$B$33:$B$776,I$155)+'СЕТ СН'!$I$14+СВЦЭМ!$D$10+'СЕТ СН'!$I$6-'СЕТ СН'!$I$26</f>
        <v>1494.88122946</v>
      </c>
      <c r="J167" s="36">
        <f>SUMIFS(СВЦЭМ!$D$33:$D$776,СВЦЭМ!$A$33:$A$776,$A167,СВЦЭМ!$B$33:$B$776,J$155)+'СЕТ СН'!$I$14+СВЦЭМ!$D$10+'СЕТ СН'!$I$6-'СЕТ СН'!$I$26</f>
        <v>1422.1554774700001</v>
      </c>
      <c r="K167" s="36">
        <f>SUMIFS(СВЦЭМ!$D$33:$D$776,СВЦЭМ!$A$33:$A$776,$A167,СВЦЭМ!$B$33:$B$776,K$155)+'СЕТ СН'!$I$14+СВЦЭМ!$D$10+'СЕТ СН'!$I$6-'СЕТ СН'!$I$26</f>
        <v>1412.05480715</v>
      </c>
      <c r="L167" s="36">
        <f>SUMIFS(СВЦЭМ!$D$33:$D$776,СВЦЭМ!$A$33:$A$776,$A167,СВЦЭМ!$B$33:$B$776,L$155)+'СЕТ СН'!$I$14+СВЦЭМ!$D$10+'СЕТ СН'!$I$6-'СЕТ СН'!$I$26</f>
        <v>1418.6086701700001</v>
      </c>
      <c r="M167" s="36">
        <f>SUMIFS(СВЦЭМ!$D$33:$D$776,СВЦЭМ!$A$33:$A$776,$A167,СВЦЭМ!$B$33:$B$776,M$155)+'СЕТ СН'!$I$14+СВЦЭМ!$D$10+'СЕТ СН'!$I$6-'СЕТ СН'!$I$26</f>
        <v>1410.7925284400001</v>
      </c>
      <c r="N167" s="36">
        <f>SUMIFS(СВЦЭМ!$D$33:$D$776,СВЦЭМ!$A$33:$A$776,$A167,СВЦЭМ!$B$33:$B$776,N$155)+'СЕТ СН'!$I$14+СВЦЭМ!$D$10+'СЕТ СН'!$I$6-'СЕТ СН'!$I$26</f>
        <v>1402.4096342600001</v>
      </c>
      <c r="O167" s="36">
        <f>SUMIFS(СВЦЭМ!$D$33:$D$776,СВЦЭМ!$A$33:$A$776,$A167,СВЦЭМ!$B$33:$B$776,O$155)+'СЕТ СН'!$I$14+СВЦЭМ!$D$10+'СЕТ СН'!$I$6-'СЕТ СН'!$I$26</f>
        <v>1434.63755896</v>
      </c>
      <c r="P167" s="36">
        <f>SUMIFS(СВЦЭМ!$D$33:$D$776,СВЦЭМ!$A$33:$A$776,$A167,СВЦЭМ!$B$33:$B$776,P$155)+'СЕТ СН'!$I$14+СВЦЭМ!$D$10+'СЕТ СН'!$I$6-'СЕТ СН'!$I$26</f>
        <v>1450.5382527500001</v>
      </c>
      <c r="Q167" s="36">
        <f>SUMIFS(СВЦЭМ!$D$33:$D$776,СВЦЭМ!$A$33:$A$776,$A167,СВЦЭМ!$B$33:$B$776,Q$155)+'СЕТ СН'!$I$14+СВЦЭМ!$D$10+'СЕТ СН'!$I$6-'СЕТ СН'!$I$26</f>
        <v>1450.23500354</v>
      </c>
      <c r="R167" s="36">
        <f>SUMIFS(СВЦЭМ!$D$33:$D$776,СВЦЭМ!$A$33:$A$776,$A167,СВЦЭМ!$B$33:$B$776,R$155)+'СЕТ СН'!$I$14+СВЦЭМ!$D$10+'СЕТ СН'!$I$6-'СЕТ СН'!$I$26</f>
        <v>1409.6540148300001</v>
      </c>
      <c r="S167" s="36">
        <f>SUMIFS(СВЦЭМ!$D$33:$D$776,СВЦЭМ!$A$33:$A$776,$A167,СВЦЭМ!$B$33:$B$776,S$155)+'СЕТ СН'!$I$14+СВЦЭМ!$D$10+'СЕТ СН'!$I$6-'СЕТ СН'!$I$26</f>
        <v>1405.8969622300001</v>
      </c>
      <c r="T167" s="36">
        <f>SUMIFS(СВЦЭМ!$D$33:$D$776,СВЦЭМ!$A$33:$A$776,$A167,СВЦЭМ!$B$33:$B$776,T$155)+'СЕТ СН'!$I$14+СВЦЭМ!$D$10+'СЕТ СН'!$I$6-'СЕТ СН'!$I$26</f>
        <v>1422.7003266300001</v>
      </c>
      <c r="U167" s="36">
        <f>SUMIFS(СВЦЭМ!$D$33:$D$776,СВЦЭМ!$A$33:$A$776,$A167,СВЦЭМ!$B$33:$B$776,U$155)+'СЕТ СН'!$I$14+СВЦЭМ!$D$10+'СЕТ СН'!$I$6-'СЕТ СН'!$I$26</f>
        <v>1417.0971303700001</v>
      </c>
      <c r="V167" s="36">
        <f>SUMIFS(СВЦЭМ!$D$33:$D$776,СВЦЭМ!$A$33:$A$776,$A167,СВЦЭМ!$B$33:$B$776,V$155)+'СЕТ СН'!$I$14+СВЦЭМ!$D$10+'СЕТ СН'!$I$6-'СЕТ СН'!$I$26</f>
        <v>1408.93648054</v>
      </c>
      <c r="W167" s="36">
        <f>SUMIFS(СВЦЭМ!$D$33:$D$776,СВЦЭМ!$A$33:$A$776,$A167,СВЦЭМ!$B$33:$B$776,W$155)+'СЕТ СН'!$I$14+СВЦЭМ!$D$10+'СЕТ СН'!$I$6-'СЕТ СН'!$I$26</f>
        <v>1407.33181773</v>
      </c>
      <c r="X167" s="36">
        <f>SUMIFS(СВЦЭМ!$D$33:$D$776,СВЦЭМ!$A$33:$A$776,$A167,СВЦЭМ!$B$33:$B$776,X$155)+'СЕТ СН'!$I$14+СВЦЭМ!$D$10+'СЕТ СН'!$I$6-'СЕТ СН'!$I$26</f>
        <v>1408.8800428</v>
      </c>
      <c r="Y167" s="36">
        <f>SUMIFS(СВЦЭМ!$D$33:$D$776,СВЦЭМ!$A$33:$A$776,$A167,СВЦЭМ!$B$33:$B$776,Y$155)+'СЕТ СН'!$I$14+СВЦЭМ!$D$10+'СЕТ СН'!$I$6-'СЕТ СН'!$I$26</f>
        <v>1426.8424425000001</v>
      </c>
    </row>
    <row r="168" spans="1:25" ht="15.75" x14ac:dyDescent="0.2">
      <c r="A168" s="35">
        <f t="shared" si="4"/>
        <v>44178</v>
      </c>
      <c r="B168" s="36">
        <f>SUMIFS(СВЦЭМ!$D$33:$D$776,СВЦЭМ!$A$33:$A$776,$A168,СВЦЭМ!$B$33:$B$776,B$155)+'СЕТ СН'!$I$14+СВЦЭМ!$D$10+'СЕТ СН'!$I$6-'СЕТ СН'!$I$26</f>
        <v>1478.73535259</v>
      </c>
      <c r="C168" s="36">
        <f>SUMIFS(СВЦЭМ!$D$33:$D$776,СВЦЭМ!$A$33:$A$776,$A168,СВЦЭМ!$B$33:$B$776,C$155)+'СЕТ СН'!$I$14+СВЦЭМ!$D$10+'СЕТ СН'!$I$6-'СЕТ СН'!$I$26</f>
        <v>1532.16257769</v>
      </c>
      <c r="D168" s="36">
        <f>SUMIFS(СВЦЭМ!$D$33:$D$776,СВЦЭМ!$A$33:$A$776,$A168,СВЦЭМ!$B$33:$B$776,D$155)+'СЕТ СН'!$I$14+СВЦЭМ!$D$10+'СЕТ СН'!$I$6-'СЕТ СН'!$I$26</f>
        <v>1551.1604629099998</v>
      </c>
      <c r="E168" s="36">
        <f>SUMIFS(СВЦЭМ!$D$33:$D$776,СВЦЭМ!$A$33:$A$776,$A168,СВЦЭМ!$B$33:$B$776,E$155)+'СЕТ СН'!$I$14+СВЦЭМ!$D$10+'СЕТ СН'!$I$6-'СЕТ СН'!$I$26</f>
        <v>1560.2353680299998</v>
      </c>
      <c r="F168" s="36">
        <f>SUMIFS(СВЦЭМ!$D$33:$D$776,СВЦЭМ!$A$33:$A$776,$A168,СВЦЭМ!$B$33:$B$776,F$155)+'СЕТ СН'!$I$14+СВЦЭМ!$D$10+'СЕТ СН'!$I$6-'СЕТ СН'!$I$26</f>
        <v>1559.56957745</v>
      </c>
      <c r="G168" s="36">
        <f>SUMIFS(СВЦЭМ!$D$33:$D$776,СВЦЭМ!$A$33:$A$776,$A168,СВЦЭМ!$B$33:$B$776,G$155)+'СЕТ СН'!$I$14+СВЦЭМ!$D$10+'СЕТ СН'!$I$6-'СЕТ СН'!$I$26</f>
        <v>1554.4020809600001</v>
      </c>
      <c r="H168" s="36">
        <f>SUMIFS(СВЦЭМ!$D$33:$D$776,СВЦЭМ!$A$33:$A$776,$A168,СВЦЭМ!$B$33:$B$776,H$155)+'СЕТ СН'!$I$14+СВЦЭМ!$D$10+'СЕТ СН'!$I$6-'СЕТ СН'!$I$26</f>
        <v>1534.5631795300001</v>
      </c>
      <c r="I168" s="36">
        <f>SUMIFS(СВЦЭМ!$D$33:$D$776,СВЦЭМ!$A$33:$A$776,$A168,СВЦЭМ!$B$33:$B$776,I$155)+'СЕТ СН'!$I$14+СВЦЭМ!$D$10+'СЕТ СН'!$I$6-'СЕТ СН'!$I$26</f>
        <v>1479.02018346</v>
      </c>
      <c r="J168" s="36">
        <f>SUMIFS(СВЦЭМ!$D$33:$D$776,СВЦЭМ!$A$33:$A$776,$A168,СВЦЭМ!$B$33:$B$776,J$155)+'СЕТ СН'!$I$14+СВЦЭМ!$D$10+'СЕТ СН'!$I$6-'СЕТ СН'!$I$26</f>
        <v>1420.98903834</v>
      </c>
      <c r="K168" s="36">
        <f>SUMIFS(СВЦЭМ!$D$33:$D$776,СВЦЭМ!$A$33:$A$776,$A168,СВЦЭМ!$B$33:$B$776,K$155)+'СЕТ СН'!$I$14+СВЦЭМ!$D$10+'СЕТ СН'!$I$6-'СЕТ СН'!$I$26</f>
        <v>1394.4642136299999</v>
      </c>
      <c r="L168" s="36">
        <f>SUMIFS(СВЦЭМ!$D$33:$D$776,СВЦЭМ!$A$33:$A$776,$A168,СВЦЭМ!$B$33:$B$776,L$155)+'СЕТ СН'!$I$14+СВЦЭМ!$D$10+'СЕТ СН'!$I$6-'СЕТ СН'!$I$26</f>
        <v>1404.4010189800001</v>
      </c>
      <c r="M168" s="36">
        <f>SUMIFS(СВЦЭМ!$D$33:$D$776,СВЦЭМ!$A$33:$A$776,$A168,СВЦЭМ!$B$33:$B$776,M$155)+'СЕТ СН'!$I$14+СВЦЭМ!$D$10+'СЕТ СН'!$I$6-'СЕТ СН'!$I$26</f>
        <v>1403.6639453100001</v>
      </c>
      <c r="N168" s="36">
        <f>SUMIFS(СВЦЭМ!$D$33:$D$776,СВЦЭМ!$A$33:$A$776,$A168,СВЦЭМ!$B$33:$B$776,N$155)+'СЕТ СН'!$I$14+СВЦЭМ!$D$10+'СЕТ СН'!$I$6-'СЕТ СН'!$I$26</f>
        <v>1396.1154801299999</v>
      </c>
      <c r="O168" s="36">
        <f>SUMIFS(СВЦЭМ!$D$33:$D$776,СВЦЭМ!$A$33:$A$776,$A168,СВЦЭМ!$B$33:$B$776,O$155)+'СЕТ СН'!$I$14+СВЦЭМ!$D$10+'СЕТ СН'!$I$6-'СЕТ СН'!$I$26</f>
        <v>1436.79954445</v>
      </c>
      <c r="P168" s="36">
        <f>SUMIFS(СВЦЭМ!$D$33:$D$776,СВЦЭМ!$A$33:$A$776,$A168,СВЦЭМ!$B$33:$B$776,P$155)+'СЕТ СН'!$I$14+СВЦЭМ!$D$10+'СЕТ СН'!$I$6-'СЕТ СН'!$I$26</f>
        <v>1456.0975319700001</v>
      </c>
      <c r="Q168" s="36">
        <f>SUMIFS(СВЦЭМ!$D$33:$D$776,СВЦЭМ!$A$33:$A$776,$A168,СВЦЭМ!$B$33:$B$776,Q$155)+'СЕТ СН'!$I$14+СВЦЭМ!$D$10+'СЕТ СН'!$I$6-'СЕТ СН'!$I$26</f>
        <v>1467.1602501500001</v>
      </c>
      <c r="R168" s="36">
        <f>SUMIFS(СВЦЭМ!$D$33:$D$776,СВЦЭМ!$A$33:$A$776,$A168,СВЦЭМ!$B$33:$B$776,R$155)+'СЕТ СН'!$I$14+СВЦЭМ!$D$10+'СЕТ СН'!$I$6-'СЕТ СН'!$I$26</f>
        <v>1415.8075010299999</v>
      </c>
      <c r="S168" s="36">
        <f>SUMIFS(СВЦЭМ!$D$33:$D$776,СВЦЭМ!$A$33:$A$776,$A168,СВЦЭМ!$B$33:$B$776,S$155)+'СЕТ СН'!$I$14+СВЦЭМ!$D$10+'СЕТ СН'!$I$6-'СЕТ СН'!$I$26</f>
        <v>1398.5224119100001</v>
      </c>
      <c r="T168" s="36">
        <f>SUMIFS(СВЦЭМ!$D$33:$D$776,СВЦЭМ!$A$33:$A$776,$A168,СВЦЭМ!$B$33:$B$776,T$155)+'СЕТ СН'!$I$14+СВЦЭМ!$D$10+'СЕТ СН'!$I$6-'СЕТ СН'!$I$26</f>
        <v>1406.46236251</v>
      </c>
      <c r="U168" s="36">
        <f>SUMIFS(СВЦЭМ!$D$33:$D$776,СВЦЭМ!$A$33:$A$776,$A168,СВЦЭМ!$B$33:$B$776,U$155)+'СЕТ СН'!$I$14+СВЦЭМ!$D$10+'СЕТ СН'!$I$6-'СЕТ СН'!$I$26</f>
        <v>1405.7516920400001</v>
      </c>
      <c r="V168" s="36">
        <f>SUMIFS(СВЦЭМ!$D$33:$D$776,СВЦЭМ!$A$33:$A$776,$A168,СВЦЭМ!$B$33:$B$776,V$155)+'СЕТ СН'!$I$14+СВЦЭМ!$D$10+'СЕТ СН'!$I$6-'СЕТ СН'!$I$26</f>
        <v>1409.4406867500002</v>
      </c>
      <c r="W168" s="36">
        <f>SUMIFS(СВЦЭМ!$D$33:$D$776,СВЦЭМ!$A$33:$A$776,$A168,СВЦЭМ!$B$33:$B$776,W$155)+'СЕТ СН'!$I$14+СВЦЭМ!$D$10+'СЕТ СН'!$I$6-'СЕТ СН'!$I$26</f>
        <v>1408.09314159</v>
      </c>
      <c r="X168" s="36">
        <f>SUMIFS(СВЦЭМ!$D$33:$D$776,СВЦЭМ!$A$33:$A$776,$A168,СВЦЭМ!$B$33:$B$776,X$155)+'СЕТ СН'!$I$14+СВЦЭМ!$D$10+'СЕТ СН'!$I$6-'СЕТ СН'!$I$26</f>
        <v>1399.19560144</v>
      </c>
      <c r="Y168" s="36">
        <f>SUMIFS(СВЦЭМ!$D$33:$D$776,СВЦЭМ!$A$33:$A$776,$A168,СВЦЭМ!$B$33:$B$776,Y$155)+'СЕТ СН'!$I$14+СВЦЭМ!$D$10+'СЕТ СН'!$I$6-'СЕТ СН'!$I$26</f>
        <v>1391.39054981</v>
      </c>
    </row>
    <row r="169" spans="1:25" ht="15.75" x14ac:dyDescent="0.2">
      <c r="A169" s="35">
        <f t="shared" si="4"/>
        <v>44179</v>
      </c>
      <c r="B169" s="36">
        <f>SUMIFS(СВЦЭМ!$D$33:$D$776,СВЦЭМ!$A$33:$A$776,$A169,СВЦЭМ!$B$33:$B$776,B$155)+'СЕТ СН'!$I$14+СВЦЭМ!$D$10+'СЕТ СН'!$I$6-'СЕТ СН'!$I$26</f>
        <v>1435.3437836799999</v>
      </c>
      <c r="C169" s="36">
        <f>SUMIFS(СВЦЭМ!$D$33:$D$776,СВЦЭМ!$A$33:$A$776,$A169,СВЦЭМ!$B$33:$B$776,C$155)+'СЕТ СН'!$I$14+СВЦЭМ!$D$10+'СЕТ СН'!$I$6-'СЕТ СН'!$I$26</f>
        <v>1514.25123889</v>
      </c>
      <c r="D169" s="36">
        <f>SUMIFS(СВЦЭМ!$D$33:$D$776,СВЦЭМ!$A$33:$A$776,$A169,СВЦЭМ!$B$33:$B$776,D$155)+'СЕТ СН'!$I$14+СВЦЭМ!$D$10+'СЕТ СН'!$I$6-'СЕТ СН'!$I$26</f>
        <v>1544.0711059300002</v>
      </c>
      <c r="E169" s="36">
        <f>SUMIFS(СВЦЭМ!$D$33:$D$776,СВЦЭМ!$A$33:$A$776,$A169,СВЦЭМ!$B$33:$B$776,E$155)+'СЕТ СН'!$I$14+СВЦЭМ!$D$10+'СЕТ СН'!$I$6-'СЕТ СН'!$I$26</f>
        <v>1561.8079983299999</v>
      </c>
      <c r="F169" s="36">
        <f>SUMIFS(СВЦЭМ!$D$33:$D$776,СВЦЭМ!$A$33:$A$776,$A169,СВЦЭМ!$B$33:$B$776,F$155)+'СЕТ СН'!$I$14+СВЦЭМ!$D$10+'СЕТ СН'!$I$6-'СЕТ СН'!$I$26</f>
        <v>1560.8689804999999</v>
      </c>
      <c r="G169" s="36">
        <f>SUMIFS(СВЦЭМ!$D$33:$D$776,СВЦЭМ!$A$33:$A$776,$A169,СВЦЭМ!$B$33:$B$776,G$155)+'СЕТ СН'!$I$14+СВЦЭМ!$D$10+'СЕТ СН'!$I$6-'СЕТ СН'!$I$26</f>
        <v>1544.3988346800002</v>
      </c>
      <c r="H169" s="36">
        <f>SUMIFS(СВЦЭМ!$D$33:$D$776,СВЦЭМ!$A$33:$A$776,$A169,СВЦЭМ!$B$33:$B$776,H$155)+'СЕТ СН'!$I$14+СВЦЭМ!$D$10+'СЕТ СН'!$I$6-'СЕТ СН'!$I$26</f>
        <v>1516.11562465</v>
      </c>
      <c r="I169" s="36">
        <f>SUMIFS(СВЦЭМ!$D$33:$D$776,СВЦЭМ!$A$33:$A$776,$A169,СВЦЭМ!$B$33:$B$776,I$155)+'СЕТ СН'!$I$14+СВЦЭМ!$D$10+'СЕТ СН'!$I$6-'СЕТ СН'!$I$26</f>
        <v>1460.28567172</v>
      </c>
      <c r="J169" s="36">
        <f>SUMIFS(СВЦЭМ!$D$33:$D$776,СВЦЭМ!$A$33:$A$776,$A169,СВЦЭМ!$B$33:$B$776,J$155)+'СЕТ СН'!$I$14+СВЦЭМ!$D$10+'СЕТ СН'!$I$6-'СЕТ СН'!$I$26</f>
        <v>1433.1320428700001</v>
      </c>
      <c r="K169" s="36">
        <f>SUMIFS(СВЦЭМ!$D$33:$D$776,СВЦЭМ!$A$33:$A$776,$A169,СВЦЭМ!$B$33:$B$776,K$155)+'СЕТ СН'!$I$14+СВЦЭМ!$D$10+'СЕТ СН'!$I$6-'СЕТ СН'!$I$26</f>
        <v>1413.3022343800001</v>
      </c>
      <c r="L169" s="36">
        <f>SUMIFS(СВЦЭМ!$D$33:$D$776,СВЦЭМ!$A$33:$A$776,$A169,СВЦЭМ!$B$33:$B$776,L$155)+'СЕТ СН'!$I$14+СВЦЭМ!$D$10+'СЕТ СН'!$I$6-'СЕТ СН'!$I$26</f>
        <v>1415.6909685599999</v>
      </c>
      <c r="M169" s="36">
        <f>SUMIFS(СВЦЭМ!$D$33:$D$776,СВЦЭМ!$A$33:$A$776,$A169,СВЦЭМ!$B$33:$B$776,M$155)+'СЕТ СН'!$I$14+СВЦЭМ!$D$10+'СЕТ СН'!$I$6-'СЕТ СН'!$I$26</f>
        <v>1417.6184480500001</v>
      </c>
      <c r="N169" s="36">
        <f>SUMIFS(СВЦЭМ!$D$33:$D$776,СВЦЭМ!$A$33:$A$776,$A169,СВЦЭМ!$B$33:$B$776,N$155)+'СЕТ СН'!$I$14+СВЦЭМ!$D$10+'СЕТ СН'!$I$6-'СЕТ СН'!$I$26</f>
        <v>1408.8028534099999</v>
      </c>
      <c r="O169" s="36">
        <f>SUMIFS(СВЦЭМ!$D$33:$D$776,СВЦЭМ!$A$33:$A$776,$A169,СВЦЭМ!$B$33:$B$776,O$155)+'СЕТ СН'!$I$14+СВЦЭМ!$D$10+'СЕТ СН'!$I$6-'СЕТ СН'!$I$26</f>
        <v>1447.53949276</v>
      </c>
      <c r="P169" s="36">
        <f>SUMIFS(СВЦЭМ!$D$33:$D$776,СВЦЭМ!$A$33:$A$776,$A169,СВЦЭМ!$B$33:$B$776,P$155)+'СЕТ СН'!$I$14+СВЦЭМ!$D$10+'СЕТ СН'!$I$6-'СЕТ СН'!$I$26</f>
        <v>1467.4226795499999</v>
      </c>
      <c r="Q169" s="36">
        <f>SUMIFS(СВЦЭМ!$D$33:$D$776,СВЦЭМ!$A$33:$A$776,$A169,СВЦЭМ!$B$33:$B$776,Q$155)+'СЕТ СН'!$I$14+СВЦЭМ!$D$10+'СЕТ СН'!$I$6-'СЕТ СН'!$I$26</f>
        <v>1474.7760232300002</v>
      </c>
      <c r="R169" s="36">
        <f>SUMIFS(СВЦЭМ!$D$33:$D$776,СВЦЭМ!$A$33:$A$776,$A169,СВЦЭМ!$B$33:$B$776,R$155)+'СЕТ СН'!$I$14+СВЦЭМ!$D$10+'СЕТ СН'!$I$6-'СЕТ СН'!$I$26</f>
        <v>1440.5500037500001</v>
      </c>
      <c r="S169" s="36">
        <f>SUMIFS(СВЦЭМ!$D$33:$D$776,СВЦЭМ!$A$33:$A$776,$A169,СВЦЭМ!$B$33:$B$776,S$155)+'СЕТ СН'!$I$14+СВЦЭМ!$D$10+'СЕТ СН'!$I$6-'СЕТ СН'!$I$26</f>
        <v>1413.5164740099999</v>
      </c>
      <c r="T169" s="36">
        <f>SUMIFS(СВЦЭМ!$D$33:$D$776,СВЦЭМ!$A$33:$A$776,$A169,СВЦЭМ!$B$33:$B$776,T$155)+'СЕТ СН'!$I$14+СВЦЭМ!$D$10+'СЕТ СН'!$I$6-'СЕТ СН'!$I$26</f>
        <v>1431.3051363</v>
      </c>
      <c r="U169" s="36">
        <f>SUMIFS(СВЦЭМ!$D$33:$D$776,СВЦЭМ!$A$33:$A$776,$A169,СВЦЭМ!$B$33:$B$776,U$155)+'СЕТ СН'!$I$14+СВЦЭМ!$D$10+'СЕТ СН'!$I$6-'СЕТ СН'!$I$26</f>
        <v>1425.3514111499999</v>
      </c>
      <c r="V169" s="36">
        <f>SUMIFS(СВЦЭМ!$D$33:$D$776,СВЦЭМ!$A$33:$A$776,$A169,СВЦЭМ!$B$33:$B$776,V$155)+'СЕТ СН'!$I$14+СВЦЭМ!$D$10+'СЕТ СН'!$I$6-'СЕТ СН'!$I$26</f>
        <v>1416.9373490500002</v>
      </c>
      <c r="W169" s="36">
        <f>SUMIFS(СВЦЭМ!$D$33:$D$776,СВЦЭМ!$A$33:$A$776,$A169,СВЦЭМ!$B$33:$B$776,W$155)+'СЕТ СН'!$I$14+СВЦЭМ!$D$10+'СЕТ СН'!$I$6-'СЕТ СН'!$I$26</f>
        <v>1411.2719892300001</v>
      </c>
      <c r="X169" s="36">
        <f>SUMIFS(СВЦЭМ!$D$33:$D$776,СВЦЭМ!$A$33:$A$776,$A169,СВЦЭМ!$B$33:$B$776,X$155)+'СЕТ СН'!$I$14+СВЦЭМ!$D$10+'СЕТ СН'!$I$6-'СЕТ СН'!$I$26</f>
        <v>1416.0361230799999</v>
      </c>
      <c r="Y169" s="36">
        <f>SUMIFS(СВЦЭМ!$D$33:$D$776,СВЦЭМ!$A$33:$A$776,$A169,СВЦЭМ!$B$33:$B$776,Y$155)+'СЕТ СН'!$I$14+СВЦЭМ!$D$10+'СЕТ СН'!$I$6-'СЕТ СН'!$I$26</f>
        <v>1445.77327612</v>
      </c>
    </row>
    <row r="170" spans="1:25" ht="15.75" x14ac:dyDescent="0.2">
      <c r="A170" s="35">
        <f t="shared" si="4"/>
        <v>44180</v>
      </c>
      <c r="B170" s="36">
        <f>SUMIFS(СВЦЭМ!$D$33:$D$776,СВЦЭМ!$A$33:$A$776,$A170,СВЦЭМ!$B$33:$B$776,B$155)+'СЕТ СН'!$I$14+СВЦЭМ!$D$10+'СЕТ СН'!$I$6-'СЕТ СН'!$I$26</f>
        <v>1517.51031098</v>
      </c>
      <c r="C170" s="36">
        <f>SUMIFS(СВЦЭМ!$D$33:$D$776,СВЦЭМ!$A$33:$A$776,$A170,СВЦЭМ!$B$33:$B$776,C$155)+'СЕТ СН'!$I$14+СВЦЭМ!$D$10+'СЕТ СН'!$I$6-'СЕТ СН'!$I$26</f>
        <v>1566.9633275699998</v>
      </c>
      <c r="D170" s="36">
        <f>SUMIFS(СВЦЭМ!$D$33:$D$776,СВЦЭМ!$A$33:$A$776,$A170,СВЦЭМ!$B$33:$B$776,D$155)+'СЕТ СН'!$I$14+СВЦЭМ!$D$10+'СЕТ СН'!$I$6-'СЕТ СН'!$I$26</f>
        <v>1572.50500663</v>
      </c>
      <c r="E170" s="36">
        <f>SUMIFS(СВЦЭМ!$D$33:$D$776,СВЦЭМ!$A$33:$A$776,$A170,СВЦЭМ!$B$33:$B$776,E$155)+'СЕТ СН'!$I$14+СВЦЭМ!$D$10+'СЕТ СН'!$I$6-'СЕТ СН'!$I$26</f>
        <v>1576.2550724799999</v>
      </c>
      <c r="F170" s="36">
        <f>SUMIFS(СВЦЭМ!$D$33:$D$776,СВЦЭМ!$A$33:$A$776,$A170,СВЦЭМ!$B$33:$B$776,F$155)+'СЕТ СН'!$I$14+СВЦЭМ!$D$10+'СЕТ СН'!$I$6-'СЕТ СН'!$I$26</f>
        <v>1565.7405713899998</v>
      </c>
      <c r="G170" s="36">
        <f>SUMIFS(СВЦЭМ!$D$33:$D$776,СВЦЭМ!$A$33:$A$776,$A170,СВЦЭМ!$B$33:$B$776,G$155)+'СЕТ СН'!$I$14+СВЦЭМ!$D$10+'СЕТ СН'!$I$6-'СЕТ СН'!$I$26</f>
        <v>1531.5317900099999</v>
      </c>
      <c r="H170" s="36">
        <f>SUMIFS(СВЦЭМ!$D$33:$D$776,СВЦЭМ!$A$33:$A$776,$A170,СВЦЭМ!$B$33:$B$776,H$155)+'СЕТ СН'!$I$14+СВЦЭМ!$D$10+'СЕТ СН'!$I$6-'СЕТ СН'!$I$26</f>
        <v>1488.9134662199999</v>
      </c>
      <c r="I170" s="36">
        <f>SUMIFS(СВЦЭМ!$D$33:$D$776,СВЦЭМ!$A$33:$A$776,$A170,СВЦЭМ!$B$33:$B$776,I$155)+'СЕТ СН'!$I$14+СВЦЭМ!$D$10+'СЕТ СН'!$I$6-'СЕТ СН'!$I$26</f>
        <v>1450.0130940700001</v>
      </c>
      <c r="J170" s="36">
        <f>SUMIFS(СВЦЭМ!$D$33:$D$776,СВЦЭМ!$A$33:$A$776,$A170,СВЦЭМ!$B$33:$B$776,J$155)+'СЕТ СН'!$I$14+СВЦЭМ!$D$10+'СЕТ СН'!$I$6-'СЕТ СН'!$I$26</f>
        <v>1424.4688622799999</v>
      </c>
      <c r="K170" s="36">
        <f>SUMIFS(СВЦЭМ!$D$33:$D$776,СВЦЭМ!$A$33:$A$776,$A170,СВЦЭМ!$B$33:$B$776,K$155)+'СЕТ СН'!$I$14+СВЦЭМ!$D$10+'СЕТ СН'!$I$6-'СЕТ СН'!$I$26</f>
        <v>1399.7785032199999</v>
      </c>
      <c r="L170" s="36">
        <f>SUMIFS(СВЦЭМ!$D$33:$D$776,СВЦЭМ!$A$33:$A$776,$A170,СВЦЭМ!$B$33:$B$776,L$155)+'СЕТ СН'!$I$14+СВЦЭМ!$D$10+'СЕТ СН'!$I$6-'СЕТ СН'!$I$26</f>
        <v>1401.59133352</v>
      </c>
      <c r="M170" s="36">
        <f>SUMIFS(СВЦЭМ!$D$33:$D$776,СВЦЭМ!$A$33:$A$776,$A170,СВЦЭМ!$B$33:$B$776,M$155)+'СЕТ СН'!$I$14+СВЦЭМ!$D$10+'СЕТ СН'!$I$6-'СЕТ СН'!$I$26</f>
        <v>1409.13559061</v>
      </c>
      <c r="N170" s="36">
        <f>SUMIFS(СВЦЭМ!$D$33:$D$776,СВЦЭМ!$A$33:$A$776,$A170,СВЦЭМ!$B$33:$B$776,N$155)+'СЕТ СН'!$I$14+СВЦЭМ!$D$10+'СЕТ СН'!$I$6-'СЕТ СН'!$I$26</f>
        <v>1419.9822559300001</v>
      </c>
      <c r="O170" s="36">
        <f>SUMIFS(СВЦЭМ!$D$33:$D$776,СВЦЭМ!$A$33:$A$776,$A170,СВЦЭМ!$B$33:$B$776,O$155)+'СЕТ СН'!$I$14+СВЦЭМ!$D$10+'СЕТ СН'!$I$6-'СЕТ СН'!$I$26</f>
        <v>1469.14517028</v>
      </c>
      <c r="P170" s="36">
        <f>SUMIFS(СВЦЭМ!$D$33:$D$776,СВЦЭМ!$A$33:$A$776,$A170,СВЦЭМ!$B$33:$B$776,P$155)+'СЕТ СН'!$I$14+СВЦЭМ!$D$10+'СЕТ СН'!$I$6-'СЕТ СН'!$I$26</f>
        <v>1484.5056419500002</v>
      </c>
      <c r="Q170" s="36">
        <f>SUMIFS(СВЦЭМ!$D$33:$D$776,СВЦЭМ!$A$33:$A$776,$A170,СВЦЭМ!$B$33:$B$776,Q$155)+'СЕТ СН'!$I$14+СВЦЭМ!$D$10+'СЕТ СН'!$I$6-'СЕТ СН'!$I$26</f>
        <v>1485.5323553600001</v>
      </c>
      <c r="R170" s="36">
        <f>SUMIFS(СВЦЭМ!$D$33:$D$776,СВЦЭМ!$A$33:$A$776,$A170,СВЦЭМ!$B$33:$B$776,R$155)+'СЕТ СН'!$I$14+СВЦЭМ!$D$10+'СЕТ СН'!$I$6-'СЕТ СН'!$I$26</f>
        <v>1442.0079215000001</v>
      </c>
      <c r="S170" s="36">
        <f>SUMIFS(СВЦЭМ!$D$33:$D$776,СВЦЭМ!$A$33:$A$776,$A170,СВЦЭМ!$B$33:$B$776,S$155)+'СЕТ СН'!$I$14+СВЦЭМ!$D$10+'СЕТ СН'!$I$6-'СЕТ СН'!$I$26</f>
        <v>1413.8247102400001</v>
      </c>
      <c r="T170" s="36">
        <f>SUMIFS(СВЦЭМ!$D$33:$D$776,СВЦЭМ!$A$33:$A$776,$A170,СВЦЭМ!$B$33:$B$776,T$155)+'СЕТ СН'!$I$14+СВЦЭМ!$D$10+'СЕТ СН'!$I$6-'СЕТ СН'!$I$26</f>
        <v>1404.4530388399999</v>
      </c>
      <c r="U170" s="36">
        <f>SUMIFS(СВЦЭМ!$D$33:$D$776,СВЦЭМ!$A$33:$A$776,$A170,СВЦЭМ!$B$33:$B$776,U$155)+'СЕТ СН'!$I$14+СВЦЭМ!$D$10+'СЕТ СН'!$I$6-'СЕТ СН'!$I$26</f>
        <v>1409.6550759300001</v>
      </c>
      <c r="V170" s="36">
        <f>SUMIFS(СВЦЭМ!$D$33:$D$776,СВЦЭМ!$A$33:$A$776,$A170,СВЦЭМ!$B$33:$B$776,V$155)+'СЕТ СН'!$I$14+СВЦЭМ!$D$10+'СЕТ СН'!$I$6-'СЕТ СН'!$I$26</f>
        <v>1382.8530784899999</v>
      </c>
      <c r="W170" s="36">
        <f>SUMIFS(СВЦЭМ!$D$33:$D$776,СВЦЭМ!$A$33:$A$776,$A170,СВЦЭМ!$B$33:$B$776,W$155)+'СЕТ СН'!$I$14+СВЦЭМ!$D$10+'СЕТ СН'!$I$6-'СЕТ СН'!$I$26</f>
        <v>1407.8032394300001</v>
      </c>
      <c r="X170" s="36">
        <f>SUMIFS(СВЦЭМ!$D$33:$D$776,СВЦЭМ!$A$33:$A$776,$A170,СВЦЭМ!$B$33:$B$776,X$155)+'СЕТ СН'!$I$14+СВЦЭМ!$D$10+'СЕТ СН'!$I$6-'СЕТ СН'!$I$26</f>
        <v>1407.21438001</v>
      </c>
      <c r="Y170" s="36">
        <f>SUMIFS(СВЦЭМ!$D$33:$D$776,СВЦЭМ!$A$33:$A$776,$A170,СВЦЭМ!$B$33:$B$776,Y$155)+'СЕТ СН'!$I$14+СВЦЭМ!$D$10+'СЕТ СН'!$I$6-'СЕТ СН'!$I$26</f>
        <v>1421.9068176000001</v>
      </c>
    </row>
    <row r="171" spans="1:25" ht="15.75" x14ac:dyDescent="0.2">
      <c r="A171" s="35">
        <f t="shared" si="4"/>
        <v>44181</v>
      </c>
      <c r="B171" s="36">
        <f>SUMIFS(СВЦЭМ!$D$33:$D$776,СВЦЭМ!$A$33:$A$776,$A171,СВЦЭМ!$B$33:$B$776,B$155)+'СЕТ СН'!$I$14+СВЦЭМ!$D$10+'СЕТ СН'!$I$6-'СЕТ СН'!$I$26</f>
        <v>1526.12996907</v>
      </c>
      <c r="C171" s="36">
        <f>SUMIFS(СВЦЭМ!$D$33:$D$776,СВЦЭМ!$A$33:$A$776,$A171,СВЦЭМ!$B$33:$B$776,C$155)+'СЕТ СН'!$I$14+СВЦЭМ!$D$10+'СЕТ СН'!$I$6-'СЕТ СН'!$I$26</f>
        <v>1581.0631616400001</v>
      </c>
      <c r="D171" s="36">
        <f>SUMIFS(СВЦЭМ!$D$33:$D$776,СВЦЭМ!$A$33:$A$776,$A171,СВЦЭМ!$B$33:$B$776,D$155)+'СЕТ СН'!$I$14+СВЦЭМ!$D$10+'СЕТ СН'!$I$6-'СЕТ СН'!$I$26</f>
        <v>1591.0388733099999</v>
      </c>
      <c r="E171" s="36">
        <f>SUMIFS(СВЦЭМ!$D$33:$D$776,СВЦЭМ!$A$33:$A$776,$A171,СВЦЭМ!$B$33:$B$776,E$155)+'СЕТ СН'!$I$14+СВЦЭМ!$D$10+'СЕТ СН'!$I$6-'СЕТ СН'!$I$26</f>
        <v>1593.8829010099998</v>
      </c>
      <c r="F171" s="36">
        <f>SUMIFS(СВЦЭМ!$D$33:$D$776,СВЦЭМ!$A$33:$A$776,$A171,СВЦЭМ!$B$33:$B$776,F$155)+'СЕТ СН'!$I$14+СВЦЭМ!$D$10+'СЕТ СН'!$I$6-'СЕТ СН'!$I$26</f>
        <v>1585.6920770900001</v>
      </c>
      <c r="G171" s="36">
        <f>SUMIFS(СВЦЭМ!$D$33:$D$776,СВЦЭМ!$A$33:$A$776,$A171,СВЦЭМ!$B$33:$B$776,G$155)+'СЕТ СН'!$I$14+СВЦЭМ!$D$10+'СЕТ СН'!$I$6-'СЕТ СН'!$I$26</f>
        <v>1574.3139430000001</v>
      </c>
      <c r="H171" s="36">
        <f>SUMIFS(СВЦЭМ!$D$33:$D$776,СВЦЭМ!$A$33:$A$776,$A171,СВЦЭМ!$B$33:$B$776,H$155)+'СЕТ СН'!$I$14+СВЦЭМ!$D$10+'СЕТ СН'!$I$6-'СЕТ СН'!$I$26</f>
        <v>1542.8650047800002</v>
      </c>
      <c r="I171" s="36">
        <f>SUMIFS(СВЦЭМ!$D$33:$D$776,СВЦЭМ!$A$33:$A$776,$A171,СВЦЭМ!$B$33:$B$776,I$155)+'СЕТ СН'!$I$14+СВЦЭМ!$D$10+'СЕТ СН'!$I$6-'СЕТ СН'!$I$26</f>
        <v>1483.3926271600001</v>
      </c>
      <c r="J171" s="36">
        <f>SUMIFS(СВЦЭМ!$D$33:$D$776,СВЦЭМ!$A$33:$A$776,$A171,СВЦЭМ!$B$33:$B$776,J$155)+'СЕТ СН'!$I$14+СВЦЭМ!$D$10+'СЕТ СН'!$I$6-'СЕТ СН'!$I$26</f>
        <v>1440.62725189</v>
      </c>
      <c r="K171" s="36">
        <f>SUMIFS(СВЦЭМ!$D$33:$D$776,СВЦЭМ!$A$33:$A$776,$A171,СВЦЭМ!$B$33:$B$776,K$155)+'СЕТ СН'!$I$14+СВЦЭМ!$D$10+'СЕТ СН'!$I$6-'СЕТ СН'!$I$26</f>
        <v>1419.5354340900001</v>
      </c>
      <c r="L171" s="36">
        <f>SUMIFS(СВЦЭМ!$D$33:$D$776,СВЦЭМ!$A$33:$A$776,$A171,СВЦЭМ!$B$33:$B$776,L$155)+'СЕТ СН'!$I$14+СВЦЭМ!$D$10+'СЕТ СН'!$I$6-'СЕТ СН'!$I$26</f>
        <v>1415.85029192</v>
      </c>
      <c r="M171" s="36">
        <f>SUMIFS(СВЦЭМ!$D$33:$D$776,СВЦЭМ!$A$33:$A$776,$A171,СВЦЭМ!$B$33:$B$776,M$155)+'СЕТ СН'!$I$14+СВЦЭМ!$D$10+'СЕТ СН'!$I$6-'СЕТ СН'!$I$26</f>
        <v>1422.58432322</v>
      </c>
      <c r="N171" s="36">
        <f>SUMIFS(СВЦЭМ!$D$33:$D$776,СВЦЭМ!$A$33:$A$776,$A171,СВЦЭМ!$B$33:$B$776,N$155)+'СЕТ СН'!$I$14+СВЦЭМ!$D$10+'СЕТ СН'!$I$6-'СЕТ СН'!$I$26</f>
        <v>1429.6405892500002</v>
      </c>
      <c r="O171" s="36">
        <f>SUMIFS(СВЦЭМ!$D$33:$D$776,СВЦЭМ!$A$33:$A$776,$A171,СВЦЭМ!$B$33:$B$776,O$155)+'СЕТ СН'!$I$14+СВЦЭМ!$D$10+'СЕТ СН'!$I$6-'СЕТ СН'!$I$26</f>
        <v>1475.0425568400001</v>
      </c>
      <c r="P171" s="36">
        <f>SUMIFS(СВЦЭМ!$D$33:$D$776,СВЦЭМ!$A$33:$A$776,$A171,СВЦЭМ!$B$33:$B$776,P$155)+'СЕТ СН'!$I$14+СВЦЭМ!$D$10+'СЕТ СН'!$I$6-'СЕТ СН'!$I$26</f>
        <v>1492.58166639</v>
      </c>
      <c r="Q171" s="36">
        <f>SUMIFS(СВЦЭМ!$D$33:$D$776,СВЦЭМ!$A$33:$A$776,$A171,СВЦЭМ!$B$33:$B$776,Q$155)+'СЕТ СН'!$I$14+СВЦЭМ!$D$10+'СЕТ СН'!$I$6-'СЕТ СН'!$I$26</f>
        <v>1499.6997573600001</v>
      </c>
      <c r="R171" s="36">
        <f>SUMIFS(СВЦЭМ!$D$33:$D$776,СВЦЭМ!$A$33:$A$776,$A171,СВЦЭМ!$B$33:$B$776,R$155)+'СЕТ СН'!$I$14+СВЦЭМ!$D$10+'СЕТ СН'!$I$6-'СЕТ СН'!$I$26</f>
        <v>1463.6141071000002</v>
      </c>
      <c r="S171" s="36">
        <f>SUMIFS(СВЦЭМ!$D$33:$D$776,СВЦЭМ!$A$33:$A$776,$A171,СВЦЭМ!$B$33:$B$776,S$155)+'СЕТ СН'!$I$14+СВЦЭМ!$D$10+'СЕТ СН'!$I$6-'СЕТ СН'!$I$26</f>
        <v>1435.80066633</v>
      </c>
      <c r="T171" s="36">
        <f>SUMIFS(СВЦЭМ!$D$33:$D$776,СВЦЭМ!$A$33:$A$776,$A171,СВЦЭМ!$B$33:$B$776,T$155)+'СЕТ СН'!$I$14+СВЦЭМ!$D$10+'СЕТ СН'!$I$6-'СЕТ СН'!$I$26</f>
        <v>1415.12032888</v>
      </c>
      <c r="U171" s="36">
        <f>SUMIFS(СВЦЭМ!$D$33:$D$776,СВЦЭМ!$A$33:$A$776,$A171,СВЦЭМ!$B$33:$B$776,U$155)+'СЕТ СН'!$I$14+СВЦЭМ!$D$10+'СЕТ СН'!$I$6-'СЕТ СН'!$I$26</f>
        <v>1418.0042368700001</v>
      </c>
      <c r="V171" s="36">
        <f>SUMIFS(СВЦЭМ!$D$33:$D$776,СВЦЭМ!$A$33:$A$776,$A171,СВЦЭМ!$B$33:$B$776,V$155)+'СЕТ СН'!$I$14+СВЦЭМ!$D$10+'СЕТ СН'!$I$6-'СЕТ СН'!$I$26</f>
        <v>1430.0711296700001</v>
      </c>
      <c r="W171" s="36">
        <f>SUMIFS(СВЦЭМ!$D$33:$D$776,СВЦЭМ!$A$33:$A$776,$A171,СВЦЭМ!$B$33:$B$776,W$155)+'СЕТ СН'!$I$14+СВЦЭМ!$D$10+'СЕТ СН'!$I$6-'СЕТ СН'!$I$26</f>
        <v>1443.5453527099999</v>
      </c>
      <c r="X171" s="36">
        <f>SUMIFS(СВЦЭМ!$D$33:$D$776,СВЦЭМ!$A$33:$A$776,$A171,СВЦЭМ!$B$33:$B$776,X$155)+'СЕТ СН'!$I$14+СВЦЭМ!$D$10+'СЕТ СН'!$I$6-'СЕТ СН'!$I$26</f>
        <v>1465.42309991</v>
      </c>
      <c r="Y171" s="36">
        <f>SUMIFS(СВЦЭМ!$D$33:$D$776,СВЦЭМ!$A$33:$A$776,$A171,СВЦЭМ!$B$33:$B$776,Y$155)+'СЕТ СН'!$I$14+СВЦЭМ!$D$10+'СЕТ СН'!$I$6-'СЕТ СН'!$I$26</f>
        <v>1484.2829383399999</v>
      </c>
    </row>
    <row r="172" spans="1:25" ht="15.75" x14ac:dyDescent="0.2">
      <c r="A172" s="35">
        <f t="shared" si="4"/>
        <v>44182</v>
      </c>
      <c r="B172" s="36">
        <f>SUMIFS(СВЦЭМ!$D$33:$D$776,СВЦЭМ!$A$33:$A$776,$A172,СВЦЭМ!$B$33:$B$776,B$155)+'СЕТ СН'!$I$14+СВЦЭМ!$D$10+'СЕТ СН'!$I$6-'СЕТ СН'!$I$26</f>
        <v>1532.3521886099998</v>
      </c>
      <c r="C172" s="36">
        <f>SUMIFS(СВЦЭМ!$D$33:$D$776,СВЦЭМ!$A$33:$A$776,$A172,СВЦЭМ!$B$33:$B$776,C$155)+'СЕТ СН'!$I$14+СВЦЭМ!$D$10+'СЕТ СН'!$I$6-'СЕТ СН'!$I$26</f>
        <v>1587.0319273099999</v>
      </c>
      <c r="D172" s="36">
        <f>SUMIFS(СВЦЭМ!$D$33:$D$776,СВЦЭМ!$A$33:$A$776,$A172,СВЦЭМ!$B$33:$B$776,D$155)+'СЕТ СН'!$I$14+СВЦЭМ!$D$10+'СЕТ СН'!$I$6-'СЕТ СН'!$I$26</f>
        <v>1594.5875896699999</v>
      </c>
      <c r="E172" s="36">
        <f>SUMIFS(СВЦЭМ!$D$33:$D$776,СВЦЭМ!$A$33:$A$776,$A172,СВЦЭМ!$B$33:$B$776,E$155)+'СЕТ СН'!$I$14+СВЦЭМ!$D$10+'СЕТ СН'!$I$6-'СЕТ СН'!$I$26</f>
        <v>1599.3180286400002</v>
      </c>
      <c r="F172" s="36">
        <f>SUMIFS(СВЦЭМ!$D$33:$D$776,СВЦЭМ!$A$33:$A$776,$A172,СВЦЭМ!$B$33:$B$776,F$155)+'СЕТ СН'!$I$14+СВЦЭМ!$D$10+'СЕТ СН'!$I$6-'СЕТ СН'!$I$26</f>
        <v>1588.1798514500001</v>
      </c>
      <c r="G172" s="36">
        <f>SUMIFS(СВЦЭМ!$D$33:$D$776,СВЦЭМ!$A$33:$A$776,$A172,СВЦЭМ!$B$33:$B$776,G$155)+'СЕТ СН'!$I$14+СВЦЭМ!$D$10+'СЕТ СН'!$I$6-'СЕТ СН'!$I$26</f>
        <v>1575.7966649099999</v>
      </c>
      <c r="H172" s="36">
        <f>SUMIFS(СВЦЭМ!$D$33:$D$776,СВЦЭМ!$A$33:$A$776,$A172,СВЦЭМ!$B$33:$B$776,H$155)+'СЕТ СН'!$I$14+СВЦЭМ!$D$10+'СЕТ СН'!$I$6-'СЕТ СН'!$I$26</f>
        <v>1543.6607835499999</v>
      </c>
      <c r="I172" s="36">
        <f>SUMIFS(СВЦЭМ!$D$33:$D$776,СВЦЭМ!$A$33:$A$776,$A172,СВЦЭМ!$B$33:$B$776,I$155)+'СЕТ СН'!$I$14+СВЦЭМ!$D$10+'СЕТ СН'!$I$6-'СЕТ СН'!$I$26</f>
        <v>1496.99027204</v>
      </c>
      <c r="J172" s="36">
        <f>SUMIFS(СВЦЭМ!$D$33:$D$776,СВЦЭМ!$A$33:$A$776,$A172,СВЦЭМ!$B$33:$B$776,J$155)+'СЕТ СН'!$I$14+СВЦЭМ!$D$10+'СЕТ СН'!$I$6-'СЕТ СН'!$I$26</f>
        <v>1447.86797832</v>
      </c>
      <c r="K172" s="36">
        <f>SUMIFS(СВЦЭМ!$D$33:$D$776,СВЦЭМ!$A$33:$A$776,$A172,СВЦЭМ!$B$33:$B$776,K$155)+'СЕТ СН'!$I$14+СВЦЭМ!$D$10+'СЕТ СН'!$I$6-'СЕТ СН'!$I$26</f>
        <v>1419.2006618400001</v>
      </c>
      <c r="L172" s="36">
        <f>SUMIFS(СВЦЭМ!$D$33:$D$776,СВЦЭМ!$A$33:$A$776,$A172,СВЦЭМ!$B$33:$B$776,L$155)+'СЕТ СН'!$I$14+СВЦЭМ!$D$10+'СЕТ СН'!$I$6-'СЕТ СН'!$I$26</f>
        <v>1418.54660992</v>
      </c>
      <c r="M172" s="36">
        <f>SUMIFS(СВЦЭМ!$D$33:$D$776,СВЦЭМ!$A$33:$A$776,$A172,СВЦЭМ!$B$33:$B$776,M$155)+'СЕТ СН'!$I$14+СВЦЭМ!$D$10+'СЕТ СН'!$I$6-'СЕТ СН'!$I$26</f>
        <v>1430.6612464899999</v>
      </c>
      <c r="N172" s="36">
        <f>SUMIFS(СВЦЭМ!$D$33:$D$776,СВЦЭМ!$A$33:$A$776,$A172,СВЦЭМ!$B$33:$B$776,N$155)+'СЕТ СН'!$I$14+СВЦЭМ!$D$10+'СЕТ СН'!$I$6-'СЕТ СН'!$I$26</f>
        <v>1446.0743498500001</v>
      </c>
      <c r="O172" s="36">
        <f>SUMIFS(СВЦЭМ!$D$33:$D$776,СВЦЭМ!$A$33:$A$776,$A172,СВЦЭМ!$B$33:$B$776,O$155)+'СЕТ СН'!$I$14+СВЦЭМ!$D$10+'СЕТ СН'!$I$6-'СЕТ СН'!$I$26</f>
        <v>1492.4022860700002</v>
      </c>
      <c r="P172" s="36">
        <f>SUMIFS(СВЦЭМ!$D$33:$D$776,СВЦЭМ!$A$33:$A$776,$A172,СВЦЭМ!$B$33:$B$776,P$155)+'СЕТ СН'!$I$14+СВЦЭМ!$D$10+'СЕТ СН'!$I$6-'СЕТ СН'!$I$26</f>
        <v>1508.3848458800001</v>
      </c>
      <c r="Q172" s="36">
        <f>SUMIFS(СВЦЭМ!$D$33:$D$776,СВЦЭМ!$A$33:$A$776,$A172,СВЦЭМ!$B$33:$B$776,Q$155)+'СЕТ СН'!$I$14+СВЦЭМ!$D$10+'СЕТ СН'!$I$6-'СЕТ СН'!$I$26</f>
        <v>1512.6051271000001</v>
      </c>
      <c r="R172" s="36">
        <f>SUMIFS(СВЦЭМ!$D$33:$D$776,СВЦЭМ!$A$33:$A$776,$A172,СВЦЭМ!$B$33:$B$776,R$155)+'СЕТ СН'!$I$14+СВЦЭМ!$D$10+'СЕТ СН'!$I$6-'СЕТ СН'!$I$26</f>
        <v>1476.5401009699999</v>
      </c>
      <c r="S172" s="36">
        <f>SUMIFS(СВЦЭМ!$D$33:$D$776,СВЦЭМ!$A$33:$A$776,$A172,СВЦЭМ!$B$33:$B$776,S$155)+'СЕТ СН'!$I$14+СВЦЭМ!$D$10+'СЕТ СН'!$I$6-'СЕТ СН'!$I$26</f>
        <v>1440.2877236700001</v>
      </c>
      <c r="T172" s="36">
        <f>SUMIFS(СВЦЭМ!$D$33:$D$776,СВЦЭМ!$A$33:$A$776,$A172,СВЦЭМ!$B$33:$B$776,T$155)+'СЕТ СН'!$I$14+СВЦЭМ!$D$10+'СЕТ СН'!$I$6-'СЕТ СН'!$I$26</f>
        <v>1416.9984880100001</v>
      </c>
      <c r="U172" s="36">
        <f>SUMIFS(СВЦЭМ!$D$33:$D$776,СВЦЭМ!$A$33:$A$776,$A172,СВЦЭМ!$B$33:$B$776,U$155)+'СЕТ СН'!$I$14+СВЦЭМ!$D$10+'СЕТ СН'!$I$6-'СЕТ СН'!$I$26</f>
        <v>1422.3430995900001</v>
      </c>
      <c r="V172" s="36">
        <f>SUMIFS(СВЦЭМ!$D$33:$D$776,СВЦЭМ!$A$33:$A$776,$A172,СВЦЭМ!$B$33:$B$776,V$155)+'СЕТ СН'!$I$14+СВЦЭМ!$D$10+'СЕТ СН'!$I$6-'СЕТ СН'!$I$26</f>
        <v>1435.12004854</v>
      </c>
      <c r="W172" s="36">
        <f>SUMIFS(СВЦЭМ!$D$33:$D$776,СВЦЭМ!$A$33:$A$776,$A172,СВЦЭМ!$B$33:$B$776,W$155)+'СЕТ СН'!$I$14+СВЦЭМ!$D$10+'СЕТ СН'!$I$6-'СЕТ СН'!$I$26</f>
        <v>1449.70940776</v>
      </c>
      <c r="X172" s="36">
        <f>SUMIFS(СВЦЭМ!$D$33:$D$776,СВЦЭМ!$A$33:$A$776,$A172,СВЦЭМ!$B$33:$B$776,X$155)+'СЕТ СН'!$I$14+СВЦЭМ!$D$10+'СЕТ СН'!$I$6-'СЕТ СН'!$I$26</f>
        <v>1459.3680581600001</v>
      </c>
      <c r="Y172" s="36">
        <f>SUMIFS(СВЦЭМ!$D$33:$D$776,СВЦЭМ!$A$33:$A$776,$A172,СВЦЭМ!$B$33:$B$776,Y$155)+'СЕТ СН'!$I$14+СВЦЭМ!$D$10+'СЕТ СН'!$I$6-'СЕТ СН'!$I$26</f>
        <v>1479.5786138799999</v>
      </c>
    </row>
    <row r="173" spans="1:25" ht="15.75" x14ac:dyDescent="0.2">
      <c r="A173" s="35">
        <f t="shared" si="4"/>
        <v>44183</v>
      </c>
      <c r="B173" s="36">
        <f>SUMIFS(СВЦЭМ!$D$33:$D$776,СВЦЭМ!$A$33:$A$776,$A173,СВЦЭМ!$B$33:$B$776,B$155)+'СЕТ СН'!$I$14+СВЦЭМ!$D$10+'СЕТ СН'!$I$6-'СЕТ СН'!$I$26</f>
        <v>1515.90130679</v>
      </c>
      <c r="C173" s="36">
        <f>SUMIFS(СВЦЭМ!$D$33:$D$776,СВЦЭМ!$A$33:$A$776,$A173,СВЦЭМ!$B$33:$B$776,C$155)+'СЕТ СН'!$I$14+СВЦЭМ!$D$10+'СЕТ СН'!$I$6-'СЕТ СН'!$I$26</f>
        <v>1578.29212117</v>
      </c>
      <c r="D173" s="36">
        <f>SUMIFS(СВЦЭМ!$D$33:$D$776,СВЦЭМ!$A$33:$A$776,$A173,СВЦЭМ!$B$33:$B$776,D$155)+'СЕТ СН'!$I$14+СВЦЭМ!$D$10+'СЕТ СН'!$I$6-'СЕТ СН'!$I$26</f>
        <v>1600.29228629</v>
      </c>
      <c r="E173" s="36">
        <f>SUMIFS(СВЦЭМ!$D$33:$D$776,СВЦЭМ!$A$33:$A$776,$A173,СВЦЭМ!$B$33:$B$776,E$155)+'СЕТ СН'!$I$14+СВЦЭМ!$D$10+'СЕТ СН'!$I$6-'СЕТ СН'!$I$26</f>
        <v>1608.3844270899999</v>
      </c>
      <c r="F173" s="36">
        <f>SUMIFS(СВЦЭМ!$D$33:$D$776,СВЦЭМ!$A$33:$A$776,$A173,СВЦЭМ!$B$33:$B$776,F$155)+'СЕТ СН'!$I$14+СВЦЭМ!$D$10+'СЕТ СН'!$I$6-'СЕТ СН'!$I$26</f>
        <v>1610.9219730999998</v>
      </c>
      <c r="G173" s="36">
        <f>SUMIFS(СВЦЭМ!$D$33:$D$776,СВЦЭМ!$A$33:$A$776,$A173,СВЦЭМ!$B$33:$B$776,G$155)+'СЕТ СН'!$I$14+СВЦЭМ!$D$10+'СЕТ СН'!$I$6-'СЕТ СН'!$I$26</f>
        <v>1587.09132331</v>
      </c>
      <c r="H173" s="36">
        <f>SUMIFS(СВЦЭМ!$D$33:$D$776,СВЦЭМ!$A$33:$A$776,$A173,СВЦЭМ!$B$33:$B$776,H$155)+'СЕТ СН'!$I$14+СВЦЭМ!$D$10+'СЕТ СН'!$I$6-'СЕТ СН'!$I$26</f>
        <v>1551.0838921700001</v>
      </c>
      <c r="I173" s="36">
        <f>SUMIFS(СВЦЭМ!$D$33:$D$776,СВЦЭМ!$A$33:$A$776,$A173,СВЦЭМ!$B$33:$B$776,I$155)+'СЕТ СН'!$I$14+СВЦЭМ!$D$10+'СЕТ СН'!$I$6-'СЕТ СН'!$I$26</f>
        <v>1491.9611018400001</v>
      </c>
      <c r="J173" s="36">
        <f>SUMIFS(СВЦЭМ!$D$33:$D$776,СВЦЭМ!$A$33:$A$776,$A173,СВЦЭМ!$B$33:$B$776,J$155)+'СЕТ СН'!$I$14+СВЦЭМ!$D$10+'СЕТ СН'!$I$6-'СЕТ СН'!$I$26</f>
        <v>1444.49413972</v>
      </c>
      <c r="K173" s="36">
        <f>SUMIFS(СВЦЭМ!$D$33:$D$776,СВЦЭМ!$A$33:$A$776,$A173,СВЦЭМ!$B$33:$B$776,K$155)+'СЕТ СН'!$I$14+СВЦЭМ!$D$10+'СЕТ СН'!$I$6-'СЕТ СН'!$I$26</f>
        <v>1431.19376848</v>
      </c>
      <c r="L173" s="36">
        <f>SUMIFS(СВЦЭМ!$D$33:$D$776,СВЦЭМ!$A$33:$A$776,$A173,СВЦЭМ!$B$33:$B$776,L$155)+'СЕТ СН'!$I$14+СВЦЭМ!$D$10+'СЕТ СН'!$I$6-'СЕТ СН'!$I$26</f>
        <v>1438.55286387</v>
      </c>
      <c r="M173" s="36">
        <f>SUMIFS(СВЦЭМ!$D$33:$D$776,СВЦЭМ!$A$33:$A$776,$A173,СВЦЭМ!$B$33:$B$776,M$155)+'СЕТ СН'!$I$14+СВЦЭМ!$D$10+'СЕТ СН'!$I$6-'СЕТ СН'!$I$26</f>
        <v>1427.8801866900001</v>
      </c>
      <c r="N173" s="36">
        <f>SUMIFS(СВЦЭМ!$D$33:$D$776,СВЦЭМ!$A$33:$A$776,$A173,СВЦЭМ!$B$33:$B$776,N$155)+'СЕТ СН'!$I$14+СВЦЭМ!$D$10+'СЕТ СН'!$I$6-'СЕТ СН'!$I$26</f>
        <v>1421.2316296600002</v>
      </c>
      <c r="O173" s="36">
        <f>SUMIFS(СВЦЭМ!$D$33:$D$776,СВЦЭМ!$A$33:$A$776,$A173,СВЦЭМ!$B$33:$B$776,O$155)+'СЕТ СН'!$I$14+СВЦЭМ!$D$10+'СЕТ СН'!$I$6-'СЕТ СН'!$I$26</f>
        <v>1446.5666431899999</v>
      </c>
      <c r="P173" s="36">
        <f>SUMIFS(СВЦЭМ!$D$33:$D$776,СВЦЭМ!$A$33:$A$776,$A173,СВЦЭМ!$B$33:$B$776,P$155)+'СЕТ СН'!$I$14+СВЦЭМ!$D$10+'СЕТ СН'!$I$6-'СЕТ СН'!$I$26</f>
        <v>1466.47416269</v>
      </c>
      <c r="Q173" s="36">
        <f>SUMIFS(СВЦЭМ!$D$33:$D$776,СВЦЭМ!$A$33:$A$776,$A173,СВЦЭМ!$B$33:$B$776,Q$155)+'СЕТ СН'!$I$14+СВЦЭМ!$D$10+'СЕТ СН'!$I$6-'СЕТ СН'!$I$26</f>
        <v>1474.6387094500001</v>
      </c>
      <c r="R173" s="36">
        <f>SUMIFS(СВЦЭМ!$D$33:$D$776,СВЦЭМ!$A$33:$A$776,$A173,СВЦЭМ!$B$33:$B$776,R$155)+'СЕТ СН'!$I$14+СВЦЭМ!$D$10+'СЕТ СН'!$I$6-'СЕТ СН'!$I$26</f>
        <v>1442.8856565599999</v>
      </c>
      <c r="S173" s="36">
        <f>SUMIFS(СВЦЭМ!$D$33:$D$776,СВЦЭМ!$A$33:$A$776,$A173,СВЦЭМ!$B$33:$B$776,S$155)+'СЕТ СН'!$I$14+СВЦЭМ!$D$10+'СЕТ СН'!$I$6-'СЕТ СН'!$I$26</f>
        <v>1414.32248882</v>
      </c>
      <c r="T173" s="36">
        <f>SUMIFS(СВЦЭМ!$D$33:$D$776,СВЦЭМ!$A$33:$A$776,$A173,СВЦЭМ!$B$33:$B$776,T$155)+'СЕТ СН'!$I$14+СВЦЭМ!$D$10+'СЕТ СН'!$I$6-'СЕТ СН'!$I$26</f>
        <v>1427.3573336300001</v>
      </c>
      <c r="U173" s="36">
        <f>SUMIFS(СВЦЭМ!$D$33:$D$776,СВЦЭМ!$A$33:$A$776,$A173,СВЦЭМ!$B$33:$B$776,U$155)+'СЕТ СН'!$I$14+СВЦЭМ!$D$10+'СЕТ СН'!$I$6-'СЕТ СН'!$I$26</f>
        <v>1435.4247170900001</v>
      </c>
      <c r="V173" s="36">
        <f>SUMIFS(СВЦЭМ!$D$33:$D$776,СВЦЭМ!$A$33:$A$776,$A173,СВЦЭМ!$B$33:$B$776,V$155)+'СЕТ СН'!$I$14+СВЦЭМ!$D$10+'СЕТ СН'!$I$6-'СЕТ СН'!$I$26</f>
        <v>1419.2048900300001</v>
      </c>
      <c r="W173" s="36">
        <f>SUMIFS(СВЦЭМ!$D$33:$D$776,СВЦЭМ!$A$33:$A$776,$A173,СВЦЭМ!$B$33:$B$776,W$155)+'СЕТ СН'!$I$14+СВЦЭМ!$D$10+'СЕТ СН'!$I$6-'СЕТ СН'!$I$26</f>
        <v>1426.0587513999999</v>
      </c>
      <c r="X173" s="36">
        <f>SUMIFS(СВЦЭМ!$D$33:$D$776,СВЦЭМ!$A$33:$A$776,$A173,СВЦЭМ!$B$33:$B$776,X$155)+'СЕТ СН'!$I$14+СВЦЭМ!$D$10+'СЕТ СН'!$I$6-'СЕТ СН'!$I$26</f>
        <v>1436.34083065</v>
      </c>
      <c r="Y173" s="36">
        <f>SUMIFS(СВЦЭМ!$D$33:$D$776,СВЦЭМ!$A$33:$A$776,$A173,СВЦЭМ!$B$33:$B$776,Y$155)+'СЕТ СН'!$I$14+СВЦЭМ!$D$10+'СЕТ СН'!$I$6-'СЕТ СН'!$I$26</f>
        <v>1456.90986578</v>
      </c>
    </row>
    <row r="174" spans="1:25" ht="15.75" x14ac:dyDescent="0.2">
      <c r="A174" s="35">
        <f t="shared" si="4"/>
        <v>44184</v>
      </c>
      <c r="B174" s="36">
        <f>SUMIFS(СВЦЭМ!$D$33:$D$776,СВЦЭМ!$A$33:$A$776,$A174,СВЦЭМ!$B$33:$B$776,B$155)+'СЕТ СН'!$I$14+СВЦЭМ!$D$10+'СЕТ СН'!$I$6-'СЕТ СН'!$I$26</f>
        <v>1499.62187963</v>
      </c>
      <c r="C174" s="36">
        <f>SUMIFS(СВЦЭМ!$D$33:$D$776,СВЦЭМ!$A$33:$A$776,$A174,СВЦЭМ!$B$33:$B$776,C$155)+'СЕТ СН'!$I$14+СВЦЭМ!$D$10+'СЕТ СН'!$I$6-'СЕТ СН'!$I$26</f>
        <v>1566.21572728</v>
      </c>
      <c r="D174" s="36">
        <f>SUMIFS(СВЦЭМ!$D$33:$D$776,СВЦЭМ!$A$33:$A$776,$A174,СВЦЭМ!$B$33:$B$776,D$155)+'СЕТ СН'!$I$14+СВЦЭМ!$D$10+'СЕТ СН'!$I$6-'СЕТ СН'!$I$26</f>
        <v>1580.4194127199999</v>
      </c>
      <c r="E174" s="36">
        <f>SUMIFS(СВЦЭМ!$D$33:$D$776,СВЦЭМ!$A$33:$A$776,$A174,СВЦЭМ!$B$33:$B$776,E$155)+'СЕТ СН'!$I$14+СВЦЭМ!$D$10+'СЕТ СН'!$I$6-'СЕТ СН'!$I$26</f>
        <v>1589.7354166800001</v>
      </c>
      <c r="F174" s="36">
        <f>SUMIFS(СВЦЭМ!$D$33:$D$776,СВЦЭМ!$A$33:$A$776,$A174,СВЦЭМ!$B$33:$B$776,F$155)+'СЕТ СН'!$I$14+СВЦЭМ!$D$10+'СЕТ СН'!$I$6-'СЕТ СН'!$I$26</f>
        <v>1588.4093974699999</v>
      </c>
      <c r="G174" s="36">
        <f>SUMIFS(СВЦЭМ!$D$33:$D$776,СВЦЭМ!$A$33:$A$776,$A174,СВЦЭМ!$B$33:$B$776,G$155)+'СЕТ СН'!$I$14+СВЦЭМ!$D$10+'СЕТ СН'!$I$6-'СЕТ СН'!$I$26</f>
        <v>1584.3769182400001</v>
      </c>
      <c r="H174" s="36">
        <f>SUMIFS(СВЦЭМ!$D$33:$D$776,СВЦЭМ!$A$33:$A$776,$A174,СВЦЭМ!$B$33:$B$776,H$155)+'СЕТ СН'!$I$14+СВЦЭМ!$D$10+'СЕТ СН'!$I$6-'СЕТ СН'!$I$26</f>
        <v>1572.10222234</v>
      </c>
      <c r="I174" s="36">
        <f>SUMIFS(СВЦЭМ!$D$33:$D$776,СВЦЭМ!$A$33:$A$776,$A174,СВЦЭМ!$B$33:$B$776,I$155)+'СЕТ СН'!$I$14+СВЦЭМ!$D$10+'СЕТ СН'!$I$6-'СЕТ СН'!$I$26</f>
        <v>1532.0832288799998</v>
      </c>
      <c r="J174" s="36">
        <f>SUMIFS(СВЦЭМ!$D$33:$D$776,СВЦЭМ!$A$33:$A$776,$A174,СВЦЭМ!$B$33:$B$776,J$155)+'СЕТ СН'!$I$14+СВЦЭМ!$D$10+'СЕТ СН'!$I$6-'СЕТ СН'!$I$26</f>
        <v>1449.8025147000001</v>
      </c>
      <c r="K174" s="36">
        <f>SUMIFS(СВЦЭМ!$D$33:$D$776,СВЦЭМ!$A$33:$A$776,$A174,СВЦЭМ!$B$33:$B$776,K$155)+'СЕТ СН'!$I$14+СВЦЭМ!$D$10+'СЕТ СН'!$I$6-'СЕТ СН'!$I$26</f>
        <v>1410.4282026599999</v>
      </c>
      <c r="L174" s="36">
        <f>SUMIFS(СВЦЭМ!$D$33:$D$776,СВЦЭМ!$A$33:$A$776,$A174,СВЦЭМ!$B$33:$B$776,L$155)+'СЕТ СН'!$I$14+СВЦЭМ!$D$10+'СЕТ СН'!$I$6-'СЕТ СН'!$I$26</f>
        <v>1421.45952536</v>
      </c>
      <c r="M174" s="36">
        <f>SUMIFS(СВЦЭМ!$D$33:$D$776,СВЦЭМ!$A$33:$A$776,$A174,СВЦЭМ!$B$33:$B$776,M$155)+'СЕТ СН'!$I$14+СВЦЭМ!$D$10+'СЕТ СН'!$I$6-'СЕТ СН'!$I$26</f>
        <v>1415.9348418899999</v>
      </c>
      <c r="N174" s="36">
        <f>SUMIFS(СВЦЭМ!$D$33:$D$776,СВЦЭМ!$A$33:$A$776,$A174,СВЦЭМ!$B$33:$B$776,N$155)+'СЕТ СН'!$I$14+СВЦЭМ!$D$10+'СЕТ СН'!$I$6-'СЕТ СН'!$I$26</f>
        <v>1426.26177998</v>
      </c>
      <c r="O174" s="36">
        <f>SUMIFS(СВЦЭМ!$D$33:$D$776,СВЦЭМ!$A$33:$A$776,$A174,СВЦЭМ!$B$33:$B$776,O$155)+'СЕТ СН'!$I$14+СВЦЭМ!$D$10+'СЕТ СН'!$I$6-'СЕТ СН'!$I$26</f>
        <v>1478.9224610900001</v>
      </c>
      <c r="P174" s="36">
        <f>SUMIFS(СВЦЭМ!$D$33:$D$776,СВЦЭМ!$A$33:$A$776,$A174,СВЦЭМ!$B$33:$B$776,P$155)+'СЕТ СН'!$I$14+СВЦЭМ!$D$10+'СЕТ СН'!$I$6-'СЕТ СН'!$I$26</f>
        <v>1500.40160023</v>
      </c>
      <c r="Q174" s="36">
        <f>SUMIFS(СВЦЭМ!$D$33:$D$776,СВЦЭМ!$A$33:$A$776,$A174,СВЦЭМ!$B$33:$B$776,Q$155)+'СЕТ СН'!$I$14+СВЦЭМ!$D$10+'СЕТ СН'!$I$6-'СЕТ СН'!$I$26</f>
        <v>1501.19037439</v>
      </c>
      <c r="R174" s="36">
        <f>SUMIFS(СВЦЭМ!$D$33:$D$776,СВЦЭМ!$A$33:$A$776,$A174,СВЦЭМ!$B$33:$B$776,R$155)+'СЕТ СН'!$I$14+СВЦЭМ!$D$10+'СЕТ СН'!$I$6-'СЕТ СН'!$I$26</f>
        <v>1458.3790659599999</v>
      </c>
      <c r="S174" s="36">
        <f>SUMIFS(СВЦЭМ!$D$33:$D$776,СВЦЭМ!$A$33:$A$776,$A174,СВЦЭМ!$B$33:$B$776,S$155)+'СЕТ СН'!$I$14+СВЦЭМ!$D$10+'СЕТ СН'!$I$6-'СЕТ СН'!$I$26</f>
        <v>1424.4124574100001</v>
      </c>
      <c r="T174" s="36">
        <f>SUMIFS(СВЦЭМ!$D$33:$D$776,СВЦЭМ!$A$33:$A$776,$A174,СВЦЭМ!$B$33:$B$776,T$155)+'СЕТ СН'!$I$14+СВЦЭМ!$D$10+'СЕТ СН'!$I$6-'СЕТ СН'!$I$26</f>
        <v>1420.5955558000001</v>
      </c>
      <c r="U174" s="36">
        <f>SUMIFS(СВЦЭМ!$D$33:$D$776,СВЦЭМ!$A$33:$A$776,$A174,СВЦЭМ!$B$33:$B$776,U$155)+'СЕТ СН'!$I$14+СВЦЭМ!$D$10+'СЕТ СН'!$I$6-'СЕТ СН'!$I$26</f>
        <v>1415.0583694000002</v>
      </c>
      <c r="V174" s="36">
        <f>SUMIFS(СВЦЭМ!$D$33:$D$776,СВЦЭМ!$A$33:$A$776,$A174,СВЦЭМ!$B$33:$B$776,V$155)+'СЕТ СН'!$I$14+СВЦЭМ!$D$10+'СЕТ СН'!$I$6-'СЕТ СН'!$I$26</f>
        <v>1416.30374201</v>
      </c>
      <c r="W174" s="36">
        <f>SUMIFS(СВЦЭМ!$D$33:$D$776,СВЦЭМ!$A$33:$A$776,$A174,СВЦЭМ!$B$33:$B$776,W$155)+'СЕТ СН'!$I$14+СВЦЭМ!$D$10+'СЕТ СН'!$I$6-'СЕТ СН'!$I$26</f>
        <v>1430.7305197200001</v>
      </c>
      <c r="X174" s="36">
        <f>SUMIFS(СВЦЭМ!$D$33:$D$776,СВЦЭМ!$A$33:$A$776,$A174,СВЦЭМ!$B$33:$B$776,X$155)+'СЕТ СН'!$I$14+СВЦЭМ!$D$10+'СЕТ СН'!$I$6-'СЕТ СН'!$I$26</f>
        <v>1446.8108878600001</v>
      </c>
      <c r="Y174" s="36">
        <f>SUMIFS(СВЦЭМ!$D$33:$D$776,СВЦЭМ!$A$33:$A$776,$A174,СВЦЭМ!$B$33:$B$776,Y$155)+'СЕТ СН'!$I$14+СВЦЭМ!$D$10+'СЕТ СН'!$I$6-'СЕТ СН'!$I$26</f>
        <v>1456.6705981099999</v>
      </c>
    </row>
    <row r="175" spans="1:25" ht="15.75" x14ac:dyDescent="0.2">
      <c r="A175" s="35">
        <f t="shared" si="4"/>
        <v>44185</v>
      </c>
      <c r="B175" s="36">
        <f>SUMIFS(СВЦЭМ!$D$33:$D$776,СВЦЭМ!$A$33:$A$776,$A175,СВЦЭМ!$B$33:$B$776,B$155)+'СЕТ СН'!$I$14+СВЦЭМ!$D$10+'СЕТ СН'!$I$6-'СЕТ СН'!$I$26</f>
        <v>1518.7869485000001</v>
      </c>
      <c r="C175" s="36">
        <f>SUMIFS(СВЦЭМ!$D$33:$D$776,СВЦЭМ!$A$33:$A$776,$A175,СВЦЭМ!$B$33:$B$776,C$155)+'СЕТ СН'!$I$14+СВЦЭМ!$D$10+'СЕТ СН'!$I$6-'СЕТ СН'!$I$26</f>
        <v>1578.0348929400002</v>
      </c>
      <c r="D175" s="36">
        <f>SUMIFS(СВЦЭМ!$D$33:$D$776,СВЦЭМ!$A$33:$A$776,$A175,СВЦЭМ!$B$33:$B$776,D$155)+'СЕТ СН'!$I$14+СВЦЭМ!$D$10+'СЕТ СН'!$I$6-'СЕТ СН'!$I$26</f>
        <v>1589.2936874500001</v>
      </c>
      <c r="E175" s="36">
        <f>SUMIFS(СВЦЭМ!$D$33:$D$776,СВЦЭМ!$A$33:$A$776,$A175,СВЦЭМ!$B$33:$B$776,E$155)+'СЕТ СН'!$I$14+СВЦЭМ!$D$10+'СЕТ СН'!$I$6-'СЕТ СН'!$I$26</f>
        <v>1595.171965</v>
      </c>
      <c r="F175" s="36">
        <f>SUMIFS(СВЦЭМ!$D$33:$D$776,СВЦЭМ!$A$33:$A$776,$A175,СВЦЭМ!$B$33:$B$776,F$155)+'СЕТ СН'!$I$14+СВЦЭМ!$D$10+'СЕТ СН'!$I$6-'СЕТ СН'!$I$26</f>
        <v>1593.24471885</v>
      </c>
      <c r="G175" s="36">
        <f>SUMIFS(СВЦЭМ!$D$33:$D$776,СВЦЭМ!$A$33:$A$776,$A175,СВЦЭМ!$B$33:$B$776,G$155)+'СЕТ СН'!$I$14+СВЦЭМ!$D$10+'СЕТ СН'!$I$6-'СЕТ СН'!$I$26</f>
        <v>1595.2801324400002</v>
      </c>
      <c r="H175" s="36">
        <f>SUMIFS(СВЦЭМ!$D$33:$D$776,СВЦЭМ!$A$33:$A$776,$A175,СВЦЭМ!$B$33:$B$776,H$155)+'СЕТ СН'!$I$14+СВЦЭМ!$D$10+'СЕТ СН'!$I$6-'СЕТ СН'!$I$26</f>
        <v>1587.4799040799999</v>
      </c>
      <c r="I175" s="36">
        <f>SUMIFS(СВЦЭМ!$D$33:$D$776,СВЦЭМ!$A$33:$A$776,$A175,СВЦЭМ!$B$33:$B$776,I$155)+'СЕТ СН'!$I$14+СВЦЭМ!$D$10+'СЕТ СН'!$I$6-'СЕТ СН'!$I$26</f>
        <v>1542.8801284000001</v>
      </c>
      <c r="J175" s="36">
        <f>SUMIFS(СВЦЭМ!$D$33:$D$776,СВЦЭМ!$A$33:$A$776,$A175,СВЦЭМ!$B$33:$B$776,J$155)+'СЕТ СН'!$I$14+СВЦЭМ!$D$10+'СЕТ СН'!$I$6-'СЕТ СН'!$I$26</f>
        <v>1476.6563529499999</v>
      </c>
      <c r="K175" s="36">
        <f>SUMIFS(СВЦЭМ!$D$33:$D$776,СВЦЭМ!$A$33:$A$776,$A175,СВЦЭМ!$B$33:$B$776,K$155)+'СЕТ СН'!$I$14+СВЦЭМ!$D$10+'СЕТ СН'!$I$6-'СЕТ СН'!$I$26</f>
        <v>1437.2654685100001</v>
      </c>
      <c r="L175" s="36">
        <f>SUMIFS(СВЦЭМ!$D$33:$D$776,СВЦЭМ!$A$33:$A$776,$A175,СВЦЭМ!$B$33:$B$776,L$155)+'СЕТ СН'!$I$14+СВЦЭМ!$D$10+'СЕТ СН'!$I$6-'СЕТ СН'!$I$26</f>
        <v>1430.2851821500001</v>
      </c>
      <c r="M175" s="36">
        <f>SUMIFS(СВЦЭМ!$D$33:$D$776,СВЦЭМ!$A$33:$A$776,$A175,СВЦЭМ!$B$33:$B$776,M$155)+'СЕТ СН'!$I$14+СВЦЭМ!$D$10+'СЕТ СН'!$I$6-'СЕТ СН'!$I$26</f>
        <v>1428.14178646</v>
      </c>
      <c r="N175" s="36">
        <f>SUMIFS(СВЦЭМ!$D$33:$D$776,СВЦЭМ!$A$33:$A$776,$A175,СВЦЭМ!$B$33:$B$776,N$155)+'СЕТ СН'!$I$14+СВЦЭМ!$D$10+'СЕТ СН'!$I$6-'СЕТ СН'!$I$26</f>
        <v>1436.74518786</v>
      </c>
      <c r="O175" s="36">
        <f>SUMIFS(СВЦЭМ!$D$33:$D$776,СВЦЭМ!$A$33:$A$776,$A175,СВЦЭМ!$B$33:$B$776,O$155)+'СЕТ СН'!$I$14+СВЦЭМ!$D$10+'СЕТ СН'!$I$6-'СЕТ СН'!$I$26</f>
        <v>1484.8269967900001</v>
      </c>
      <c r="P175" s="36">
        <f>SUMIFS(СВЦЭМ!$D$33:$D$776,СВЦЭМ!$A$33:$A$776,$A175,СВЦЭМ!$B$33:$B$776,P$155)+'СЕТ СН'!$I$14+СВЦЭМ!$D$10+'СЕТ СН'!$I$6-'СЕТ СН'!$I$26</f>
        <v>1500.29953768</v>
      </c>
      <c r="Q175" s="36">
        <f>SUMIFS(СВЦЭМ!$D$33:$D$776,СВЦЭМ!$A$33:$A$776,$A175,СВЦЭМ!$B$33:$B$776,Q$155)+'СЕТ СН'!$I$14+СВЦЭМ!$D$10+'СЕТ СН'!$I$6-'СЕТ СН'!$I$26</f>
        <v>1502.5658729100001</v>
      </c>
      <c r="R175" s="36">
        <f>SUMIFS(СВЦЭМ!$D$33:$D$776,СВЦЭМ!$A$33:$A$776,$A175,СВЦЭМ!$B$33:$B$776,R$155)+'СЕТ СН'!$I$14+СВЦЭМ!$D$10+'СЕТ СН'!$I$6-'СЕТ СН'!$I$26</f>
        <v>1458.8319308800001</v>
      </c>
      <c r="S175" s="36">
        <f>SUMIFS(СВЦЭМ!$D$33:$D$776,СВЦЭМ!$A$33:$A$776,$A175,СВЦЭМ!$B$33:$B$776,S$155)+'СЕТ СН'!$I$14+СВЦЭМ!$D$10+'СЕТ СН'!$I$6-'СЕТ СН'!$I$26</f>
        <v>1428.6830411999999</v>
      </c>
      <c r="T175" s="36">
        <f>SUMIFS(СВЦЭМ!$D$33:$D$776,СВЦЭМ!$A$33:$A$776,$A175,СВЦЭМ!$B$33:$B$776,T$155)+'СЕТ СН'!$I$14+СВЦЭМ!$D$10+'СЕТ СН'!$I$6-'СЕТ СН'!$I$26</f>
        <v>1434.87935593</v>
      </c>
      <c r="U175" s="36">
        <f>SUMIFS(СВЦЭМ!$D$33:$D$776,СВЦЭМ!$A$33:$A$776,$A175,СВЦЭМ!$B$33:$B$776,U$155)+'СЕТ СН'!$I$14+СВЦЭМ!$D$10+'СЕТ СН'!$I$6-'СЕТ СН'!$I$26</f>
        <v>1436.5133977599999</v>
      </c>
      <c r="V175" s="36">
        <f>SUMIFS(СВЦЭМ!$D$33:$D$776,СВЦЭМ!$A$33:$A$776,$A175,СВЦЭМ!$B$33:$B$776,V$155)+'СЕТ СН'!$I$14+СВЦЭМ!$D$10+'СЕТ СН'!$I$6-'СЕТ СН'!$I$26</f>
        <v>1439.71066395</v>
      </c>
      <c r="W175" s="36">
        <f>SUMIFS(СВЦЭМ!$D$33:$D$776,СВЦЭМ!$A$33:$A$776,$A175,СВЦЭМ!$B$33:$B$776,W$155)+'СЕТ СН'!$I$14+СВЦЭМ!$D$10+'СЕТ СН'!$I$6-'СЕТ СН'!$I$26</f>
        <v>1453.1286017500001</v>
      </c>
      <c r="X175" s="36">
        <f>SUMIFS(СВЦЭМ!$D$33:$D$776,СВЦЭМ!$A$33:$A$776,$A175,СВЦЭМ!$B$33:$B$776,X$155)+'СЕТ СН'!$I$14+СВЦЭМ!$D$10+'СЕТ СН'!$I$6-'СЕТ СН'!$I$26</f>
        <v>1462.0658132200001</v>
      </c>
      <c r="Y175" s="36">
        <f>SUMIFS(СВЦЭМ!$D$33:$D$776,СВЦЭМ!$A$33:$A$776,$A175,СВЦЭМ!$B$33:$B$776,Y$155)+'СЕТ СН'!$I$14+СВЦЭМ!$D$10+'СЕТ СН'!$I$6-'СЕТ СН'!$I$26</f>
        <v>1480.46665536</v>
      </c>
    </row>
    <row r="176" spans="1:25" ht="15.75" x14ac:dyDescent="0.2">
      <c r="A176" s="35">
        <f t="shared" si="4"/>
        <v>44186</v>
      </c>
      <c r="B176" s="36">
        <f>SUMIFS(СВЦЭМ!$D$33:$D$776,СВЦЭМ!$A$33:$A$776,$A176,СВЦЭМ!$B$33:$B$776,B$155)+'СЕТ СН'!$I$14+СВЦЭМ!$D$10+'СЕТ СН'!$I$6-'СЕТ СН'!$I$26</f>
        <v>1503.02394753</v>
      </c>
      <c r="C176" s="36">
        <f>SUMIFS(СВЦЭМ!$D$33:$D$776,СВЦЭМ!$A$33:$A$776,$A176,СВЦЭМ!$B$33:$B$776,C$155)+'СЕТ СН'!$I$14+СВЦЭМ!$D$10+'СЕТ СН'!$I$6-'СЕТ СН'!$I$26</f>
        <v>1551.5366534099999</v>
      </c>
      <c r="D176" s="36">
        <f>SUMIFS(СВЦЭМ!$D$33:$D$776,СВЦЭМ!$A$33:$A$776,$A176,СВЦЭМ!$B$33:$B$776,D$155)+'СЕТ СН'!$I$14+СВЦЭМ!$D$10+'СЕТ СН'!$I$6-'СЕТ СН'!$I$26</f>
        <v>1552.55710447</v>
      </c>
      <c r="E176" s="36">
        <f>SUMIFS(СВЦЭМ!$D$33:$D$776,СВЦЭМ!$A$33:$A$776,$A176,СВЦЭМ!$B$33:$B$776,E$155)+'СЕТ СН'!$I$14+СВЦЭМ!$D$10+'СЕТ СН'!$I$6-'СЕТ СН'!$I$26</f>
        <v>1564.9610818299998</v>
      </c>
      <c r="F176" s="36">
        <f>SUMIFS(СВЦЭМ!$D$33:$D$776,СВЦЭМ!$A$33:$A$776,$A176,СВЦЭМ!$B$33:$B$776,F$155)+'СЕТ СН'!$I$14+СВЦЭМ!$D$10+'СЕТ СН'!$I$6-'СЕТ СН'!$I$26</f>
        <v>1563.6294945099999</v>
      </c>
      <c r="G176" s="36">
        <f>SUMIFS(СВЦЭМ!$D$33:$D$776,СВЦЭМ!$A$33:$A$776,$A176,СВЦЭМ!$B$33:$B$776,G$155)+'СЕТ СН'!$I$14+СВЦЭМ!$D$10+'СЕТ СН'!$I$6-'СЕТ СН'!$I$26</f>
        <v>1569.7566809800001</v>
      </c>
      <c r="H176" s="36">
        <f>SUMIFS(СВЦЭМ!$D$33:$D$776,СВЦЭМ!$A$33:$A$776,$A176,СВЦЭМ!$B$33:$B$776,H$155)+'СЕТ СН'!$I$14+СВЦЭМ!$D$10+'СЕТ СН'!$I$6-'СЕТ СН'!$I$26</f>
        <v>1555.41735346</v>
      </c>
      <c r="I176" s="36">
        <f>SUMIFS(СВЦЭМ!$D$33:$D$776,СВЦЭМ!$A$33:$A$776,$A176,СВЦЭМ!$B$33:$B$776,I$155)+'СЕТ СН'!$I$14+СВЦЭМ!$D$10+'СЕТ СН'!$I$6-'СЕТ СН'!$I$26</f>
        <v>1496.9355493</v>
      </c>
      <c r="J176" s="36">
        <f>SUMIFS(СВЦЭМ!$D$33:$D$776,СВЦЭМ!$A$33:$A$776,$A176,СВЦЭМ!$B$33:$B$776,J$155)+'СЕТ СН'!$I$14+СВЦЭМ!$D$10+'СЕТ СН'!$I$6-'СЕТ СН'!$I$26</f>
        <v>1452.3344910000001</v>
      </c>
      <c r="K176" s="36">
        <f>SUMIFS(СВЦЭМ!$D$33:$D$776,СВЦЭМ!$A$33:$A$776,$A176,СВЦЭМ!$B$33:$B$776,K$155)+'СЕТ СН'!$I$14+СВЦЭМ!$D$10+'СЕТ СН'!$I$6-'СЕТ СН'!$I$26</f>
        <v>1501.44107276</v>
      </c>
      <c r="L176" s="36">
        <f>SUMIFS(СВЦЭМ!$D$33:$D$776,СВЦЭМ!$A$33:$A$776,$A176,СВЦЭМ!$B$33:$B$776,L$155)+'СЕТ СН'!$I$14+СВЦЭМ!$D$10+'СЕТ СН'!$I$6-'СЕТ СН'!$I$26</f>
        <v>1503.7649711200002</v>
      </c>
      <c r="M176" s="36">
        <f>SUMIFS(СВЦЭМ!$D$33:$D$776,СВЦЭМ!$A$33:$A$776,$A176,СВЦЭМ!$B$33:$B$776,M$155)+'СЕТ СН'!$I$14+СВЦЭМ!$D$10+'СЕТ СН'!$I$6-'СЕТ СН'!$I$26</f>
        <v>1498.81060854</v>
      </c>
      <c r="N176" s="36">
        <f>SUMIFS(СВЦЭМ!$D$33:$D$776,СВЦЭМ!$A$33:$A$776,$A176,СВЦЭМ!$B$33:$B$776,N$155)+'СЕТ СН'!$I$14+СВЦЭМ!$D$10+'СЕТ СН'!$I$6-'СЕТ СН'!$I$26</f>
        <v>1494.7188321600001</v>
      </c>
      <c r="O176" s="36">
        <f>SUMIFS(СВЦЭМ!$D$33:$D$776,СВЦЭМ!$A$33:$A$776,$A176,СВЦЭМ!$B$33:$B$776,O$155)+'СЕТ СН'!$I$14+СВЦЭМ!$D$10+'СЕТ СН'!$I$6-'СЕТ СН'!$I$26</f>
        <v>1492.7792401300001</v>
      </c>
      <c r="P176" s="36">
        <f>SUMIFS(СВЦЭМ!$D$33:$D$776,СВЦЭМ!$A$33:$A$776,$A176,СВЦЭМ!$B$33:$B$776,P$155)+'СЕТ СН'!$I$14+СВЦЭМ!$D$10+'СЕТ СН'!$I$6-'СЕТ СН'!$I$26</f>
        <v>1491.48134957</v>
      </c>
      <c r="Q176" s="36">
        <f>SUMIFS(СВЦЭМ!$D$33:$D$776,СВЦЭМ!$A$33:$A$776,$A176,СВЦЭМ!$B$33:$B$776,Q$155)+'СЕТ СН'!$I$14+СВЦЭМ!$D$10+'СЕТ СН'!$I$6-'СЕТ СН'!$I$26</f>
        <v>1493.0230874200001</v>
      </c>
      <c r="R176" s="36">
        <f>SUMIFS(СВЦЭМ!$D$33:$D$776,СВЦЭМ!$A$33:$A$776,$A176,СВЦЭМ!$B$33:$B$776,R$155)+'СЕТ СН'!$I$14+СВЦЭМ!$D$10+'СЕТ СН'!$I$6-'СЕТ СН'!$I$26</f>
        <v>1484.0816568099999</v>
      </c>
      <c r="S176" s="36">
        <f>SUMIFS(СВЦЭМ!$D$33:$D$776,СВЦЭМ!$A$33:$A$776,$A176,СВЦЭМ!$B$33:$B$776,S$155)+'СЕТ СН'!$I$14+СВЦЭМ!$D$10+'СЕТ СН'!$I$6-'СЕТ СН'!$I$26</f>
        <v>1497.7133780500001</v>
      </c>
      <c r="T176" s="36">
        <f>SUMIFS(СВЦЭМ!$D$33:$D$776,СВЦЭМ!$A$33:$A$776,$A176,СВЦЭМ!$B$33:$B$776,T$155)+'СЕТ СН'!$I$14+СВЦЭМ!$D$10+'СЕТ СН'!$I$6-'СЕТ СН'!$I$26</f>
        <v>1463.5513664300001</v>
      </c>
      <c r="U176" s="36">
        <f>SUMIFS(СВЦЭМ!$D$33:$D$776,СВЦЭМ!$A$33:$A$776,$A176,СВЦЭМ!$B$33:$B$776,U$155)+'СЕТ СН'!$I$14+СВЦЭМ!$D$10+'СЕТ СН'!$I$6-'СЕТ СН'!$I$26</f>
        <v>1423.0537405800001</v>
      </c>
      <c r="V176" s="36">
        <f>SUMIFS(СВЦЭМ!$D$33:$D$776,СВЦЭМ!$A$33:$A$776,$A176,СВЦЭМ!$B$33:$B$776,V$155)+'СЕТ СН'!$I$14+СВЦЭМ!$D$10+'СЕТ СН'!$I$6-'СЕТ СН'!$I$26</f>
        <v>1423.3385036099999</v>
      </c>
      <c r="W176" s="36">
        <f>SUMIFS(СВЦЭМ!$D$33:$D$776,СВЦЭМ!$A$33:$A$776,$A176,СВЦЭМ!$B$33:$B$776,W$155)+'СЕТ СН'!$I$14+СВЦЭМ!$D$10+'СЕТ СН'!$I$6-'СЕТ СН'!$I$26</f>
        <v>1429.59972337</v>
      </c>
      <c r="X176" s="36">
        <f>SUMIFS(СВЦЭМ!$D$33:$D$776,СВЦЭМ!$A$33:$A$776,$A176,СВЦЭМ!$B$33:$B$776,X$155)+'СЕТ СН'!$I$14+СВЦЭМ!$D$10+'СЕТ СН'!$I$6-'СЕТ СН'!$I$26</f>
        <v>1438.25422013</v>
      </c>
      <c r="Y176" s="36">
        <f>SUMIFS(СВЦЭМ!$D$33:$D$776,СВЦЭМ!$A$33:$A$776,$A176,СВЦЭМ!$B$33:$B$776,Y$155)+'СЕТ СН'!$I$14+СВЦЭМ!$D$10+'СЕТ СН'!$I$6-'СЕТ СН'!$I$26</f>
        <v>1468.5550335299999</v>
      </c>
    </row>
    <row r="177" spans="1:27" ht="15.75" x14ac:dyDescent="0.2">
      <c r="A177" s="35">
        <f t="shared" si="4"/>
        <v>44187</v>
      </c>
      <c r="B177" s="36">
        <f>SUMIFS(СВЦЭМ!$D$33:$D$776,СВЦЭМ!$A$33:$A$776,$A177,СВЦЭМ!$B$33:$B$776,B$155)+'СЕТ СН'!$I$14+СВЦЭМ!$D$10+'СЕТ СН'!$I$6-'СЕТ СН'!$I$26</f>
        <v>1529.5967124700001</v>
      </c>
      <c r="C177" s="36">
        <f>SUMIFS(СВЦЭМ!$D$33:$D$776,СВЦЭМ!$A$33:$A$776,$A177,СВЦЭМ!$B$33:$B$776,C$155)+'СЕТ СН'!$I$14+СВЦЭМ!$D$10+'СЕТ СН'!$I$6-'СЕТ СН'!$I$26</f>
        <v>1586.34017004</v>
      </c>
      <c r="D177" s="36">
        <f>SUMIFS(СВЦЭМ!$D$33:$D$776,СВЦЭМ!$A$33:$A$776,$A177,СВЦЭМ!$B$33:$B$776,D$155)+'СЕТ СН'!$I$14+СВЦЭМ!$D$10+'СЕТ СН'!$I$6-'СЕТ СН'!$I$26</f>
        <v>1602.9063087600002</v>
      </c>
      <c r="E177" s="36">
        <f>SUMIFS(СВЦЭМ!$D$33:$D$776,СВЦЭМ!$A$33:$A$776,$A177,СВЦЭМ!$B$33:$B$776,E$155)+'СЕТ СН'!$I$14+СВЦЭМ!$D$10+'СЕТ СН'!$I$6-'СЕТ СН'!$I$26</f>
        <v>1610.30978714</v>
      </c>
      <c r="F177" s="36">
        <f>SUMIFS(СВЦЭМ!$D$33:$D$776,СВЦЭМ!$A$33:$A$776,$A177,СВЦЭМ!$B$33:$B$776,F$155)+'СЕТ СН'!$I$14+СВЦЭМ!$D$10+'СЕТ СН'!$I$6-'СЕТ СН'!$I$26</f>
        <v>1608.2678447600001</v>
      </c>
      <c r="G177" s="36">
        <f>SUMIFS(СВЦЭМ!$D$33:$D$776,СВЦЭМ!$A$33:$A$776,$A177,СВЦЭМ!$B$33:$B$776,G$155)+'СЕТ СН'!$I$14+СВЦЭМ!$D$10+'СЕТ СН'!$I$6-'СЕТ СН'!$I$26</f>
        <v>1592.6978196599998</v>
      </c>
      <c r="H177" s="36">
        <f>SUMIFS(СВЦЭМ!$D$33:$D$776,СВЦЭМ!$A$33:$A$776,$A177,СВЦЭМ!$B$33:$B$776,H$155)+'СЕТ СН'!$I$14+СВЦЭМ!$D$10+'СЕТ СН'!$I$6-'СЕТ СН'!$I$26</f>
        <v>1558.4680513399999</v>
      </c>
      <c r="I177" s="36">
        <f>SUMIFS(СВЦЭМ!$D$33:$D$776,СВЦЭМ!$A$33:$A$776,$A177,СВЦЭМ!$B$33:$B$776,I$155)+'СЕТ СН'!$I$14+СВЦЭМ!$D$10+'СЕТ СН'!$I$6-'СЕТ СН'!$I$26</f>
        <v>1484.3805893200001</v>
      </c>
      <c r="J177" s="36">
        <f>SUMIFS(СВЦЭМ!$D$33:$D$776,СВЦЭМ!$A$33:$A$776,$A177,СВЦЭМ!$B$33:$B$776,J$155)+'СЕТ СН'!$I$14+СВЦЭМ!$D$10+'СЕТ СН'!$I$6-'СЕТ СН'!$I$26</f>
        <v>1424.21880592</v>
      </c>
      <c r="K177" s="36">
        <f>SUMIFS(СВЦЭМ!$D$33:$D$776,СВЦЭМ!$A$33:$A$776,$A177,СВЦЭМ!$B$33:$B$776,K$155)+'СЕТ СН'!$I$14+СВЦЭМ!$D$10+'СЕТ СН'!$I$6-'СЕТ СН'!$I$26</f>
        <v>1488.26947096</v>
      </c>
      <c r="L177" s="36">
        <f>SUMIFS(СВЦЭМ!$D$33:$D$776,СВЦЭМ!$A$33:$A$776,$A177,СВЦЭМ!$B$33:$B$776,L$155)+'СЕТ СН'!$I$14+СВЦЭМ!$D$10+'СЕТ СН'!$I$6-'СЕТ СН'!$I$26</f>
        <v>1493.5120087800001</v>
      </c>
      <c r="M177" s="36">
        <f>SUMIFS(СВЦЭМ!$D$33:$D$776,СВЦЭМ!$A$33:$A$776,$A177,СВЦЭМ!$B$33:$B$776,M$155)+'СЕТ СН'!$I$14+СВЦЭМ!$D$10+'СЕТ СН'!$I$6-'СЕТ СН'!$I$26</f>
        <v>1485.3152956600002</v>
      </c>
      <c r="N177" s="36">
        <f>SUMIFS(СВЦЭМ!$D$33:$D$776,СВЦЭМ!$A$33:$A$776,$A177,СВЦЭМ!$B$33:$B$776,N$155)+'СЕТ СН'!$I$14+СВЦЭМ!$D$10+'СЕТ СН'!$I$6-'СЕТ СН'!$I$26</f>
        <v>1478.8921185899999</v>
      </c>
      <c r="O177" s="36">
        <f>SUMIFS(СВЦЭМ!$D$33:$D$776,СВЦЭМ!$A$33:$A$776,$A177,СВЦЭМ!$B$33:$B$776,O$155)+'СЕТ СН'!$I$14+СВЦЭМ!$D$10+'СЕТ СН'!$I$6-'СЕТ СН'!$I$26</f>
        <v>1477.08463069</v>
      </c>
      <c r="P177" s="36">
        <f>SUMIFS(СВЦЭМ!$D$33:$D$776,СВЦЭМ!$A$33:$A$776,$A177,СВЦЭМ!$B$33:$B$776,P$155)+'СЕТ СН'!$I$14+СВЦЭМ!$D$10+'СЕТ СН'!$I$6-'СЕТ СН'!$I$26</f>
        <v>1483.3969106700001</v>
      </c>
      <c r="Q177" s="36">
        <f>SUMIFS(СВЦЭМ!$D$33:$D$776,СВЦЭМ!$A$33:$A$776,$A177,СВЦЭМ!$B$33:$B$776,Q$155)+'СЕТ СН'!$I$14+СВЦЭМ!$D$10+'СЕТ СН'!$I$6-'СЕТ СН'!$I$26</f>
        <v>1484.7634267200001</v>
      </c>
      <c r="R177" s="36">
        <f>SUMIFS(СВЦЭМ!$D$33:$D$776,СВЦЭМ!$A$33:$A$776,$A177,СВЦЭМ!$B$33:$B$776,R$155)+'СЕТ СН'!$I$14+СВЦЭМ!$D$10+'СЕТ СН'!$I$6-'СЕТ СН'!$I$26</f>
        <v>1467.66806281</v>
      </c>
      <c r="S177" s="36">
        <f>SUMIFS(СВЦЭМ!$D$33:$D$776,СВЦЭМ!$A$33:$A$776,$A177,СВЦЭМ!$B$33:$B$776,S$155)+'СЕТ СН'!$I$14+СВЦЭМ!$D$10+'СЕТ СН'!$I$6-'СЕТ СН'!$I$26</f>
        <v>1483.0560346</v>
      </c>
      <c r="T177" s="36">
        <f>SUMIFS(СВЦЭМ!$D$33:$D$776,СВЦЭМ!$A$33:$A$776,$A177,СВЦЭМ!$B$33:$B$776,T$155)+'СЕТ СН'!$I$14+СВЦЭМ!$D$10+'СЕТ СН'!$I$6-'СЕТ СН'!$I$26</f>
        <v>1454.41101927</v>
      </c>
      <c r="U177" s="36">
        <f>SUMIFS(СВЦЭМ!$D$33:$D$776,СВЦЭМ!$A$33:$A$776,$A177,СВЦЭМ!$B$33:$B$776,U$155)+'СЕТ СН'!$I$14+СВЦЭМ!$D$10+'СЕТ СН'!$I$6-'СЕТ СН'!$I$26</f>
        <v>1402.41118495</v>
      </c>
      <c r="V177" s="36">
        <f>SUMIFS(СВЦЭМ!$D$33:$D$776,СВЦЭМ!$A$33:$A$776,$A177,СВЦЭМ!$B$33:$B$776,V$155)+'СЕТ СН'!$I$14+СВЦЭМ!$D$10+'СЕТ СН'!$I$6-'СЕТ СН'!$I$26</f>
        <v>1403.3150396000001</v>
      </c>
      <c r="W177" s="36">
        <f>SUMIFS(СВЦЭМ!$D$33:$D$776,СВЦЭМ!$A$33:$A$776,$A177,СВЦЭМ!$B$33:$B$776,W$155)+'СЕТ СН'!$I$14+СВЦЭМ!$D$10+'СЕТ СН'!$I$6-'СЕТ СН'!$I$26</f>
        <v>1412.6535660700001</v>
      </c>
      <c r="X177" s="36">
        <f>SUMIFS(СВЦЭМ!$D$33:$D$776,СВЦЭМ!$A$33:$A$776,$A177,СВЦЭМ!$B$33:$B$776,X$155)+'СЕТ СН'!$I$14+СВЦЭМ!$D$10+'СЕТ СН'!$I$6-'СЕТ СН'!$I$26</f>
        <v>1419.62634359</v>
      </c>
      <c r="Y177" s="36">
        <f>SUMIFS(СВЦЭМ!$D$33:$D$776,СВЦЭМ!$A$33:$A$776,$A177,СВЦЭМ!$B$33:$B$776,Y$155)+'СЕТ СН'!$I$14+СВЦЭМ!$D$10+'СЕТ СН'!$I$6-'СЕТ СН'!$I$26</f>
        <v>1440.5125388199999</v>
      </c>
    </row>
    <row r="178" spans="1:27" ht="15.75" x14ac:dyDescent="0.2">
      <c r="A178" s="35">
        <f t="shared" si="4"/>
        <v>44188</v>
      </c>
      <c r="B178" s="36">
        <f>SUMIFS(СВЦЭМ!$D$33:$D$776,СВЦЭМ!$A$33:$A$776,$A178,СВЦЭМ!$B$33:$B$776,B$155)+'СЕТ СН'!$I$14+СВЦЭМ!$D$10+'СЕТ СН'!$I$6-'СЕТ СН'!$I$26</f>
        <v>1523.6687883700001</v>
      </c>
      <c r="C178" s="36">
        <f>SUMIFS(СВЦЭМ!$D$33:$D$776,СВЦЭМ!$A$33:$A$776,$A178,СВЦЭМ!$B$33:$B$776,C$155)+'СЕТ СН'!$I$14+СВЦЭМ!$D$10+'СЕТ СН'!$I$6-'СЕТ СН'!$I$26</f>
        <v>1562.21344963</v>
      </c>
      <c r="D178" s="36">
        <f>SUMIFS(СВЦЭМ!$D$33:$D$776,СВЦЭМ!$A$33:$A$776,$A178,СВЦЭМ!$B$33:$B$776,D$155)+'СЕТ СН'!$I$14+СВЦЭМ!$D$10+'СЕТ СН'!$I$6-'СЕТ СН'!$I$26</f>
        <v>1575.32899056</v>
      </c>
      <c r="E178" s="36">
        <f>SUMIFS(СВЦЭМ!$D$33:$D$776,СВЦЭМ!$A$33:$A$776,$A178,СВЦЭМ!$B$33:$B$776,E$155)+'СЕТ СН'!$I$14+СВЦЭМ!$D$10+'СЕТ СН'!$I$6-'СЕТ СН'!$I$26</f>
        <v>1586.1361058100001</v>
      </c>
      <c r="F178" s="36">
        <f>SUMIFS(СВЦЭМ!$D$33:$D$776,СВЦЭМ!$A$33:$A$776,$A178,СВЦЭМ!$B$33:$B$776,F$155)+'СЕТ СН'!$I$14+СВЦЭМ!$D$10+'СЕТ СН'!$I$6-'СЕТ СН'!$I$26</f>
        <v>1587.7810824500002</v>
      </c>
      <c r="G178" s="36">
        <f>SUMIFS(СВЦЭМ!$D$33:$D$776,СВЦЭМ!$A$33:$A$776,$A178,СВЦЭМ!$B$33:$B$776,G$155)+'СЕТ СН'!$I$14+СВЦЭМ!$D$10+'СЕТ СН'!$I$6-'СЕТ СН'!$I$26</f>
        <v>1581.57045896</v>
      </c>
      <c r="H178" s="36">
        <f>SUMIFS(СВЦЭМ!$D$33:$D$776,СВЦЭМ!$A$33:$A$776,$A178,СВЦЭМ!$B$33:$B$776,H$155)+'СЕТ СН'!$I$14+СВЦЭМ!$D$10+'СЕТ СН'!$I$6-'СЕТ СН'!$I$26</f>
        <v>1551.0268525699998</v>
      </c>
      <c r="I178" s="36">
        <f>SUMIFS(СВЦЭМ!$D$33:$D$776,СВЦЭМ!$A$33:$A$776,$A178,СВЦЭМ!$B$33:$B$776,I$155)+'СЕТ СН'!$I$14+СВЦЭМ!$D$10+'СЕТ СН'!$I$6-'СЕТ СН'!$I$26</f>
        <v>1493.4868378599999</v>
      </c>
      <c r="J178" s="36">
        <f>SUMIFS(СВЦЭМ!$D$33:$D$776,СВЦЭМ!$A$33:$A$776,$A178,СВЦЭМ!$B$33:$B$776,J$155)+'СЕТ СН'!$I$14+СВЦЭМ!$D$10+'СЕТ СН'!$I$6-'СЕТ СН'!$I$26</f>
        <v>1456.33882017</v>
      </c>
      <c r="K178" s="36">
        <f>SUMIFS(СВЦЭМ!$D$33:$D$776,СВЦЭМ!$A$33:$A$776,$A178,СВЦЭМ!$B$33:$B$776,K$155)+'СЕТ СН'!$I$14+СВЦЭМ!$D$10+'СЕТ СН'!$I$6-'СЕТ СН'!$I$26</f>
        <v>1449.1817899600001</v>
      </c>
      <c r="L178" s="36">
        <f>SUMIFS(СВЦЭМ!$D$33:$D$776,СВЦЭМ!$A$33:$A$776,$A178,СВЦЭМ!$B$33:$B$776,L$155)+'СЕТ СН'!$I$14+СВЦЭМ!$D$10+'СЕТ СН'!$I$6-'СЕТ СН'!$I$26</f>
        <v>1453.1213414600002</v>
      </c>
      <c r="M178" s="36">
        <f>SUMIFS(СВЦЭМ!$D$33:$D$776,СВЦЭМ!$A$33:$A$776,$A178,СВЦЭМ!$B$33:$B$776,M$155)+'СЕТ СН'!$I$14+СВЦЭМ!$D$10+'СЕТ СН'!$I$6-'СЕТ СН'!$I$26</f>
        <v>1452.6708538500002</v>
      </c>
      <c r="N178" s="36">
        <f>SUMIFS(СВЦЭМ!$D$33:$D$776,СВЦЭМ!$A$33:$A$776,$A178,СВЦЭМ!$B$33:$B$776,N$155)+'СЕТ СН'!$I$14+СВЦЭМ!$D$10+'СЕТ СН'!$I$6-'СЕТ СН'!$I$26</f>
        <v>1450.68629521</v>
      </c>
      <c r="O178" s="36">
        <f>SUMIFS(СВЦЭМ!$D$33:$D$776,СВЦЭМ!$A$33:$A$776,$A178,СВЦЭМ!$B$33:$B$776,O$155)+'СЕТ СН'!$I$14+СВЦЭМ!$D$10+'СЕТ СН'!$I$6-'СЕТ СН'!$I$26</f>
        <v>1496.75674957</v>
      </c>
      <c r="P178" s="36">
        <f>SUMIFS(СВЦЭМ!$D$33:$D$776,СВЦЭМ!$A$33:$A$776,$A178,СВЦЭМ!$B$33:$B$776,P$155)+'СЕТ СН'!$I$14+СВЦЭМ!$D$10+'СЕТ СН'!$I$6-'СЕТ СН'!$I$26</f>
        <v>1510.89924367</v>
      </c>
      <c r="Q178" s="36">
        <f>SUMIFS(СВЦЭМ!$D$33:$D$776,СВЦЭМ!$A$33:$A$776,$A178,СВЦЭМ!$B$33:$B$776,Q$155)+'СЕТ СН'!$I$14+СВЦЭМ!$D$10+'СЕТ СН'!$I$6-'СЕТ СН'!$I$26</f>
        <v>1513.49751799</v>
      </c>
      <c r="R178" s="36">
        <f>SUMIFS(СВЦЭМ!$D$33:$D$776,СВЦЭМ!$A$33:$A$776,$A178,СВЦЭМ!$B$33:$B$776,R$155)+'СЕТ СН'!$I$14+СВЦЭМ!$D$10+'СЕТ СН'!$I$6-'СЕТ СН'!$I$26</f>
        <v>1473.3130168299999</v>
      </c>
      <c r="S178" s="36">
        <f>SUMIFS(СВЦЭМ!$D$33:$D$776,СВЦЭМ!$A$33:$A$776,$A178,СВЦЭМ!$B$33:$B$776,S$155)+'СЕТ СН'!$I$14+СВЦЭМ!$D$10+'СЕТ СН'!$I$6-'СЕТ СН'!$I$26</f>
        <v>1449.60476449</v>
      </c>
      <c r="T178" s="36">
        <f>SUMIFS(СВЦЭМ!$D$33:$D$776,СВЦЭМ!$A$33:$A$776,$A178,СВЦЭМ!$B$33:$B$776,T$155)+'СЕТ СН'!$I$14+СВЦЭМ!$D$10+'СЕТ СН'!$I$6-'СЕТ СН'!$I$26</f>
        <v>1450.3381500300002</v>
      </c>
      <c r="U178" s="36">
        <f>SUMIFS(СВЦЭМ!$D$33:$D$776,СВЦЭМ!$A$33:$A$776,$A178,СВЦЭМ!$B$33:$B$776,U$155)+'СЕТ СН'!$I$14+СВЦЭМ!$D$10+'СЕТ СН'!$I$6-'СЕТ СН'!$I$26</f>
        <v>1448.4774717400001</v>
      </c>
      <c r="V178" s="36">
        <f>SUMIFS(СВЦЭМ!$D$33:$D$776,СВЦЭМ!$A$33:$A$776,$A178,СВЦЭМ!$B$33:$B$776,V$155)+'СЕТ СН'!$I$14+СВЦЭМ!$D$10+'СЕТ СН'!$I$6-'СЕТ СН'!$I$26</f>
        <v>1451.5726434399999</v>
      </c>
      <c r="W178" s="36">
        <f>SUMIFS(СВЦЭМ!$D$33:$D$776,СВЦЭМ!$A$33:$A$776,$A178,СВЦЭМ!$B$33:$B$776,W$155)+'СЕТ СН'!$I$14+СВЦЭМ!$D$10+'СЕТ СН'!$I$6-'СЕТ СН'!$I$26</f>
        <v>1452.8399487699999</v>
      </c>
      <c r="X178" s="36">
        <f>SUMIFS(СВЦЭМ!$D$33:$D$776,СВЦЭМ!$A$33:$A$776,$A178,СВЦЭМ!$B$33:$B$776,X$155)+'СЕТ СН'!$I$14+СВЦЭМ!$D$10+'СЕТ СН'!$I$6-'СЕТ СН'!$I$26</f>
        <v>1461.8842338700001</v>
      </c>
      <c r="Y178" s="36">
        <f>SUMIFS(СВЦЭМ!$D$33:$D$776,СВЦЭМ!$A$33:$A$776,$A178,СВЦЭМ!$B$33:$B$776,Y$155)+'СЕТ СН'!$I$14+СВЦЭМ!$D$10+'СЕТ СН'!$I$6-'СЕТ СН'!$I$26</f>
        <v>1481.9540085600001</v>
      </c>
    </row>
    <row r="179" spans="1:27" ht="15.75" x14ac:dyDescent="0.2">
      <c r="A179" s="35">
        <f t="shared" si="4"/>
        <v>44189</v>
      </c>
      <c r="B179" s="36">
        <f>SUMIFS(СВЦЭМ!$D$33:$D$776,СВЦЭМ!$A$33:$A$776,$A179,СВЦЭМ!$B$33:$B$776,B$155)+'СЕТ СН'!$I$14+СВЦЭМ!$D$10+'СЕТ СН'!$I$6-'СЕТ СН'!$I$26</f>
        <v>1522.0903270600002</v>
      </c>
      <c r="C179" s="36">
        <f>SUMIFS(СВЦЭМ!$D$33:$D$776,СВЦЭМ!$A$33:$A$776,$A179,СВЦЭМ!$B$33:$B$776,C$155)+'СЕТ СН'!$I$14+СВЦЭМ!$D$10+'СЕТ СН'!$I$6-'СЕТ СН'!$I$26</f>
        <v>1577.3968825500001</v>
      </c>
      <c r="D179" s="36">
        <f>SUMIFS(СВЦЭМ!$D$33:$D$776,СВЦЭМ!$A$33:$A$776,$A179,СВЦЭМ!$B$33:$B$776,D$155)+'СЕТ СН'!$I$14+СВЦЭМ!$D$10+'СЕТ СН'!$I$6-'СЕТ СН'!$I$26</f>
        <v>1586.55312237</v>
      </c>
      <c r="E179" s="36">
        <f>SUMIFS(СВЦЭМ!$D$33:$D$776,СВЦЭМ!$A$33:$A$776,$A179,СВЦЭМ!$B$33:$B$776,E$155)+'СЕТ СН'!$I$14+СВЦЭМ!$D$10+'СЕТ СН'!$I$6-'СЕТ СН'!$I$26</f>
        <v>1589.4085271100003</v>
      </c>
      <c r="F179" s="36">
        <f>SUMIFS(СВЦЭМ!$D$33:$D$776,СВЦЭМ!$A$33:$A$776,$A179,СВЦЭМ!$B$33:$B$776,F$155)+'СЕТ СН'!$I$14+СВЦЭМ!$D$10+'СЕТ СН'!$I$6-'СЕТ СН'!$I$26</f>
        <v>1585.5973709599998</v>
      </c>
      <c r="G179" s="36">
        <f>SUMIFS(СВЦЭМ!$D$33:$D$776,СВЦЭМ!$A$33:$A$776,$A179,СВЦЭМ!$B$33:$B$776,G$155)+'СЕТ СН'!$I$14+СВЦЭМ!$D$10+'СЕТ СН'!$I$6-'СЕТ СН'!$I$26</f>
        <v>1570.2844884900001</v>
      </c>
      <c r="H179" s="36">
        <f>SUMIFS(СВЦЭМ!$D$33:$D$776,СВЦЭМ!$A$33:$A$776,$A179,СВЦЭМ!$B$33:$B$776,H$155)+'СЕТ СН'!$I$14+СВЦЭМ!$D$10+'СЕТ СН'!$I$6-'СЕТ СН'!$I$26</f>
        <v>1533.3775550099999</v>
      </c>
      <c r="I179" s="36">
        <f>SUMIFS(СВЦЭМ!$D$33:$D$776,СВЦЭМ!$A$33:$A$776,$A179,СВЦЭМ!$B$33:$B$776,I$155)+'СЕТ СН'!$I$14+СВЦЭМ!$D$10+'СЕТ СН'!$I$6-'СЕТ СН'!$I$26</f>
        <v>1489.1925016800001</v>
      </c>
      <c r="J179" s="36">
        <f>SUMIFS(СВЦЭМ!$D$33:$D$776,СВЦЭМ!$A$33:$A$776,$A179,СВЦЭМ!$B$33:$B$776,J$155)+'СЕТ СН'!$I$14+СВЦЭМ!$D$10+'СЕТ СН'!$I$6-'СЕТ СН'!$I$26</f>
        <v>1455.7850195000001</v>
      </c>
      <c r="K179" s="36">
        <f>SUMIFS(СВЦЭМ!$D$33:$D$776,СВЦЭМ!$A$33:$A$776,$A179,СВЦЭМ!$B$33:$B$776,K$155)+'СЕТ СН'!$I$14+СВЦЭМ!$D$10+'СЕТ СН'!$I$6-'СЕТ СН'!$I$26</f>
        <v>1461.8170706199999</v>
      </c>
      <c r="L179" s="36">
        <f>SUMIFS(СВЦЭМ!$D$33:$D$776,СВЦЭМ!$A$33:$A$776,$A179,СВЦЭМ!$B$33:$B$776,L$155)+'СЕТ СН'!$I$14+СВЦЭМ!$D$10+'СЕТ СН'!$I$6-'СЕТ СН'!$I$26</f>
        <v>1461.3051207399999</v>
      </c>
      <c r="M179" s="36">
        <f>SUMIFS(СВЦЭМ!$D$33:$D$776,СВЦЭМ!$A$33:$A$776,$A179,СВЦЭМ!$B$33:$B$776,M$155)+'СЕТ СН'!$I$14+СВЦЭМ!$D$10+'СЕТ СН'!$I$6-'СЕТ СН'!$I$26</f>
        <v>1461.9637817500002</v>
      </c>
      <c r="N179" s="36">
        <f>SUMIFS(СВЦЭМ!$D$33:$D$776,СВЦЭМ!$A$33:$A$776,$A179,СВЦЭМ!$B$33:$B$776,N$155)+'СЕТ СН'!$I$14+СВЦЭМ!$D$10+'СЕТ СН'!$I$6-'СЕТ СН'!$I$26</f>
        <v>1460.5862368400001</v>
      </c>
      <c r="O179" s="36">
        <f>SUMIFS(СВЦЭМ!$D$33:$D$776,СВЦЭМ!$A$33:$A$776,$A179,СВЦЭМ!$B$33:$B$776,O$155)+'СЕТ СН'!$I$14+СВЦЭМ!$D$10+'СЕТ СН'!$I$6-'СЕТ СН'!$I$26</f>
        <v>1497.68709029</v>
      </c>
      <c r="P179" s="36">
        <f>SUMIFS(СВЦЭМ!$D$33:$D$776,СВЦЭМ!$A$33:$A$776,$A179,СВЦЭМ!$B$33:$B$776,P$155)+'СЕТ СН'!$I$14+СВЦЭМ!$D$10+'СЕТ СН'!$I$6-'СЕТ СН'!$I$26</f>
        <v>1512.6792070700001</v>
      </c>
      <c r="Q179" s="36">
        <f>SUMIFS(СВЦЭМ!$D$33:$D$776,СВЦЭМ!$A$33:$A$776,$A179,СВЦЭМ!$B$33:$B$776,Q$155)+'СЕТ СН'!$I$14+СВЦЭМ!$D$10+'СЕТ СН'!$I$6-'СЕТ СН'!$I$26</f>
        <v>1513.2090829399999</v>
      </c>
      <c r="R179" s="36">
        <f>SUMIFS(СВЦЭМ!$D$33:$D$776,СВЦЭМ!$A$33:$A$776,$A179,СВЦЭМ!$B$33:$B$776,R$155)+'СЕТ СН'!$I$14+СВЦЭМ!$D$10+'СЕТ СН'!$I$6-'СЕТ СН'!$I$26</f>
        <v>1471.1155274500002</v>
      </c>
      <c r="S179" s="36">
        <f>SUMIFS(СВЦЭМ!$D$33:$D$776,СВЦЭМ!$A$33:$A$776,$A179,СВЦЭМ!$B$33:$B$776,S$155)+'СЕТ СН'!$I$14+СВЦЭМ!$D$10+'СЕТ СН'!$I$6-'СЕТ СН'!$I$26</f>
        <v>1453.14518681</v>
      </c>
      <c r="T179" s="36">
        <f>SUMIFS(СВЦЭМ!$D$33:$D$776,СВЦЭМ!$A$33:$A$776,$A179,СВЦЭМ!$B$33:$B$776,T$155)+'СЕТ СН'!$I$14+СВЦЭМ!$D$10+'СЕТ СН'!$I$6-'СЕТ СН'!$I$26</f>
        <v>1456.4933285100001</v>
      </c>
      <c r="U179" s="36">
        <f>SUMIFS(СВЦЭМ!$D$33:$D$776,СВЦЭМ!$A$33:$A$776,$A179,СВЦЭМ!$B$33:$B$776,U$155)+'СЕТ СН'!$I$14+СВЦЭМ!$D$10+'СЕТ СН'!$I$6-'СЕТ СН'!$I$26</f>
        <v>1456.6231611000001</v>
      </c>
      <c r="V179" s="36">
        <f>SUMIFS(СВЦЭМ!$D$33:$D$776,СВЦЭМ!$A$33:$A$776,$A179,СВЦЭМ!$B$33:$B$776,V$155)+'СЕТ СН'!$I$14+СВЦЭМ!$D$10+'СЕТ СН'!$I$6-'СЕТ СН'!$I$26</f>
        <v>1453.8452551400001</v>
      </c>
      <c r="W179" s="36">
        <f>SUMIFS(СВЦЭМ!$D$33:$D$776,СВЦЭМ!$A$33:$A$776,$A179,СВЦЭМ!$B$33:$B$776,W$155)+'СЕТ СН'!$I$14+СВЦЭМ!$D$10+'СЕТ СН'!$I$6-'СЕТ СН'!$I$26</f>
        <v>1456.9321420800002</v>
      </c>
      <c r="X179" s="36">
        <f>SUMIFS(СВЦЭМ!$D$33:$D$776,СВЦЭМ!$A$33:$A$776,$A179,СВЦЭМ!$B$33:$B$776,X$155)+'СЕТ СН'!$I$14+СВЦЭМ!$D$10+'СЕТ СН'!$I$6-'СЕТ СН'!$I$26</f>
        <v>1455.9156518899999</v>
      </c>
      <c r="Y179" s="36">
        <f>SUMIFS(СВЦЭМ!$D$33:$D$776,СВЦЭМ!$A$33:$A$776,$A179,СВЦЭМ!$B$33:$B$776,Y$155)+'СЕТ СН'!$I$14+СВЦЭМ!$D$10+'СЕТ СН'!$I$6-'СЕТ СН'!$I$26</f>
        <v>1472.5248453700001</v>
      </c>
    </row>
    <row r="180" spans="1:27" ht="15.75" x14ac:dyDescent="0.2">
      <c r="A180" s="35">
        <f t="shared" si="4"/>
        <v>44190</v>
      </c>
      <c r="B180" s="36">
        <f>SUMIFS(СВЦЭМ!$D$33:$D$776,СВЦЭМ!$A$33:$A$776,$A180,СВЦЭМ!$B$33:$B$776,B$155)+'СЕТ СН'!$I$14+СВЦЭМ!$D$10+'СЕТ СН'!$I$6-'СЕТ СН'!$I$26</f>
        <v>1509.39711936</v>
      </c>
      <c r="C180" s="36">
        <f>SUMIFS(СВЦЭМ!$D$33:$D$776,СВЦЭМ!$A$33:$A$776,$A180,СВЦЭМ!$B$33:$B$776,C$155)+'СЕТ СН'!$I$14+СВЦЭМ!$D$10+'СЕТ СН'!$I$6-'СЕТ СН'!$I$26</f>
        <v>1565.9805790599999</v>
      </c>
      <c r="D180" s="36">
        <f>SUMIFS(СВЦЭМ!$D$33:$D$776,СВЦЭМ!$A$33:$A$776,$A180,СВЦЭМ!$B$33:$B$776,D$155)+'СЕТ СН'!$I$14+СВЦЭМ!$D$10+'СЕТ СН'!$I$6-'СЕТ СН'!$I$26</f>
        <v>1587.5707064900002</v>
      </c>
      <c r="E180" s="36">
        <f>SUMIFS(СВЦЭМ!$D$33:$D$776,СВЦЭМ!$A$33:$A$776,$A180,СВЦЭМ!$B$33:$B$776,E$155)+'СЕТ СН'!$I$14+СВЦЭМ!$D$10+'СЕТ СН'!$I$6-'СЕТ СН'!$I$26</f>
        <v>1596.3898985000001</v>
      </c>
      <c r="F180" s="36">
        <f>SUMIFS(СВЦЭМ!$D$33:$D$776,СВЦЭМ!$A$33:$A$776,$A180,СВЦЭМ!$B$33:$B$776,F$155)+'СЕТ СН'!$I$14+СВЦЭМ!$D$10+'СЕТ СН'!$I$6-'СЕТ СН'!$I$26</f>
        <v>1588.4491973200002</v>
      </c>
      <c r="G180" s="36">
        <f>SUMIFS(СВЦЭМ!$D$33:$D$776,СВЦЭМ!$A$33:$A$776,$A180,СВЦЭМ!$B$33:$B$776,G$155)+'СЕТ СН'!$I$14+СВЦЭМ!$D$10+'СЕТ СН'!$I$6-'СЕТ СН'!$I$26</f>
        <v>1571.94402666</v>
      </c>
      <c r="H180" s="36">
        <f>SUMIFS(СВЦЭМ!$D$33:$D$776,СВЦЭМ!$A$33:$A$776,$A180,СВЦЭМ!$B$33:$B$776,H$155)+'СЕТ СН'!$I$14+СВЦЭМ!$D$10+'СЕТ СН'!$I$6-'СЕТ СН'!$I$26</f>
        <v>1534.3382041099999</v>
      </c>
      <c r="I180" s="36">
        <f>SUMIFS(СВЦЭМ!$D$33:$D$776,СВЦЭМ!$A$33:$A$776,$A180,СВЦЭМ!$B$33:$B$776,I$155)+'СЕТ СН'!$I$14+СВЦЭМ!$D$10+'СЕТ СН'!$I$6-'СЕТ СН'!$I$26</f>
        <v>1485.6500364799999</v>
      </c>
      <c r="J180" s="36">
        <f>SUMIFS(СВЦЭМ!$D$33:$D$776,СВЦЭМ!$A$33:$A$776,$A180,СВЦЭМ!$B$33:$B$776,J$155)+'СЕТ СН'!$I$14+СВЦЭМ!$D$10+'СЕТ СН'!$I$6-'СЕТ СН'!$I$26</f>
        <v>1445.6599885999999</v>
      </c>
      <c r="K180" s="36">
        <f>SUMIFS(СВЦЭМ!$D$33:$D$776,СВЦЭМ!$A$33:$A$776,$A180,СВЦЭМ!$B$33:$B$776,K$155)+'СЕТ СН'!$I$14+СВЦЭМ!$D$10+'СЕТ СН'!$I$6-'СЕТ СН'!$I$26</f>
        <v>1445.1793418500001</v>
      </c>
      <c r="L180" s="36">
        <f>SUMIFS(СВЦЭМ!$D$33:$D$776,СВЦЭМ!$A$33:$A$776,$A180,СВЦЭМ!$B$33:$B$776,L$155)+'СЕТ СН'!$I$14+СВЦЭМ!$D$10+'СЕТ СН'!$I$6-'СЕТ СН'!$I$26</f>
        <v>1450.2829388600001</v>
      </c>
      <c r="M180" s="36">
        <f>SUMIFS(СВЦЭМ!$D$33:$D$776,СВЦЭМ!$A$33:$A$776,$A180,СВЦЭМ!$B$33:$B$776,M$155)+'СЕТ СН'!$I$14+СВЦЭМ!$D$10+'СЕТ СН'!$I$6-'СЕТ СН'!$I$26</f>
        <v>1443.9579265</v>
      </c>
      <c r="N180" s="36">
        <f>SUMIFS(СВЦЭМ!$D$33:$D$776,СВЦЭМ!$A$33:$A$776,$A180,СВЦЭМ!$B$33:$B$776,N$155)+'СЕТ СН'!$I$14+СВЦЭМ!$D$10+'СЕТ СН'!$I$6-'СЕТ СН'!$I$26</f>
        <v>1436.45268495</v>
      </c>
      <c r="O180" s="36">
        <f>SUMIFS(СВЦЭМ!$D$33:$D$776,СВЦЭМ!$A$33:$A$776,$A180,СВЦЭМ!$B$33:$B$776,O$155)+'СЕТ СН'!$I$14+СВЦЭМ!$D$10+'СЕТ СН'!$I$6-'СЕТ СН'!$I$26</f>
        <v>1473.24622909</v>
      </c>
      <c r="P180" s="36">
        <f>SUMIFS(СВЦЭМ!$D$33:$D$776,СВЦЭМ!$A$33:$A$776,$A180,СВЦЭМ!$B$33:$B$776,P$155)+'СЕТ СН'!$I$14+СВЦЭМ!$D$10+'СЕТ СН'!$I$6-'СЕТ СН'!$I$26</f>
        <v>1492.0075413700001</v>
      </c>
      <c r="Q180" s="36">
        <f>SUMIFS(СВЦЭМ!$D$33:$D$776,СВЦЭМ!$A$33:$A$776,$A180,СВЦЭМ!$B$33:$B$776,Q$155)+'СЕТ СН'!$I$14+СВЦЭМ!$D$10+'СЕТ СН'!$I$6-'СЕТ СН'!$I$26</f>
        <v>1495.3218320400001</v>
      </c>
      <c r="R180" s="36">
        <f>SUMIFS(СВЦЭМ!$D$33:$D$776,СВЦЭМ!$A$33:$A$776,$A180,СВЦЭМ!$B$33:$B$776,R$155)+'СЕТ СН'!$I$14+СВЦЭМ!$D$10+'СЕТ СН'!$I$6-'СЕТ СН'!$I$26</f>
        <v>1450.6156844100001</v>
      </c>
      <c r="S180" s="36">
        <f>SUMIFS(СВЦЭМ!$D$33:$D$776,СВЦЭМ!$A$33:$A$776,$A180,СВЦЭМ!$B$33:$B$776,S$155)+'СЕТ СН'!$I$14+СВЦЭМ!$D$10+'СЕТ СН'!$I$6-'СЕТ СН'!$I$26</f>
        <v>1435.6790232799999</v>
      </c>
      <c r="T180" s="36">
        <f>SUMIFS(СВЦЭМ!$D$33:$D$776,СВЦЭМ!$A$33:$A$776,$A180,СВЦЭМ!$B$33:$B$776,T$155)+'СЕТ СН'!$I$14+СВЦЭМ!$D$10+'СЕТ СН'!$I$6-'СЕТ СН'!$I$26</f>
        <v>1445.2688969800001</v>
      </c>
      <c r="U180" s="36">
        <f>SUMIFS(СВЦЭМ!$D$33:$D$776,СВЦЭМ!$A$33:$A$776,$A180,СВЦЭМ!$B$33:$B$776,U$155)+'СЕТ СН'!$I$14+СВЦЭМ!$D$10+'СЕТ СН'!$I$6-'СЕТ СН'!$I$26</f>
        <v>1446.7574847599999</v>
      </c>
      <c r="V180" s="36">
        <f>SUMIFS(СВЦЭМ!$D$33:$D$776,СВЦЭМ!$A$33:$A$776,$A180,СВЦЭМ!$B$33:$B$776,V$155)+'СЕТ СН'!$I$14+СВЦЭМ!$D$10+'СЕТ СН'!$I$6-'СЕТ СН'!$I$26</f>
        <v>1437.5967994600001</v>
      </c>
      <c r="W180" s="36">
        <f>SUMIFS(СВЦЭМ!$D$33:$D$776,СВЦЭМ!$A$33:$A$776,$A180,СВЦЭМ!$B$33:$B$776,W$155)+'СЕТ СН'!$I$14+СВЦЭМ!$D$10+'СЕТ СН'!$I$6-'СЕТ СН'!$I$26</f>
        <v>1435.13165968</v>
      </c>
      <c r="X180" s="36">
        <f>SUMIFS(СВЦЭМ!$D$33:$D$776,СВЦЭМ!$A$33:$A$776,$A180,СВЦЭМ!$B$33:$B$776,X$155)+'СЕТ СН'!$I$14+СВЦЭМ!$D$10+'СЕТ СН'!$I$6-'СЕТ СН'!$I$26</f>
        <v>1439.2596856800001</v>
      </c>
      <c r="Y180" s="36">
        <f>SUMIFS(СВЦЭМ!$D$33:$D$776,СВЦЭМ!$A$33:$A$776,$A180,СВЦЭМ!$B$33:$B$776,Y$155)+'СЕТ СН'!$I$14+СВЦЭМ!$D$10+'СЕТ СН'!$I$6-'СЕТ СН'!$I$26</f>
        <v>1452.8790016200001</v>
      </c>
    </row>
    <row r="181" spans="1:27" ht="15.75" x14ac:dyDescent="0.2">
      <c r="A181" s="35">
        <f t="shared" si="4"/>
        <v>44191</v>
      </c>
      <c r="B181" s="36">
        <f>SUMIFS(СВЦЭМ!$D$33:$D$776,СВЦЭМ!$A$33:$A$776,$A181,СВЦЭМ!$B$33:$B$776,B$155)+'СЕТ СН'!$I$14+СВЦЭМ!$D$10+'СЕТ СН'!$I$6-'СЕТ СН'!$I$26</f>
        <v>1522.4287323799999</v>
      </c>
      <c r="C181" s="36">
        <f>SUMIFS(СВЦЭМ!$D$33:$D$776,СВЦЭМ!$A$33:$A$776,$A181,СВЦЭМ!$B$33:$B$776,C$155)+'СЕТ СН'!$I$14+СВЦЭМ!$D$10+'СЕТ СН'!$I$6-'СЕТ СН'!$I$26</f>
        <v>1574.3136317399999</v>
      </c>
      <c r="D181" s="36">
        <f>SUMIFS(СВЦЭМ!$D$33:$D$776,СВЦЭМ!$A$33:$A$776,$A181,СВЦЭМ!$B$33:$B$776,D$155)+'СЕТ СН'!$I$14+СВЦЭМ!$D$10+'СЕТ СН'!$I$6-'СЕТ СН'!$I$26</f>
        <v>1590.97400724</v>
      </c>
      <c r="E181" s="36">
        <f>SUMIFS(СВЦЭМ!$D$33:$D$776,СВЦЭМ!$A$33:$A$776,$A181,СВЦЭМ!$B$33:$B$776,E$155)+'СЕТ СН'!$I$14+СВЦЭМ!$D$10+'СЕТ СН'!$I$6-'СЕТ СН'!$I$26</f>
        <v>1605.5063836099998</v>
      </c>
      <c r="F181" s="36">
        <f>SUMIFS(СВЦЭМ!$D$33:$D$776,СВЦЭМ!$A$33:$A$776,$A181,СВЦЭМ!$B$33:$B$776,F$155)+'СЕТ СН'!$I$14+СВЦЭМ!$D$10+'СЕТ СН'!$I$6-'СЕТ СН'!$I$26</f>
        <v>1615.37389115</v>
      </c>
      <c r="G181" s="36">
        <f>SUMIFS(СВЦЭМ!$D$33:$D$776,СВЦЭМ!$A$33:$A$776,$A181,СВЦЭМ!$B$33:$B$776,G$155)+'СЕТ СН'!$I$14+СВЦЭМ!$D$10+'СЕТ СН'!$I$6-'СЕТ СН'!$I$26</f>
        <v>1603.9689952799999</v>
      </c>
      <c r="H181" s="36">
        <f>SUMIFS(СВЦЭМ!$D$33:$D$776,СВЦЭМ!$A$33:$A$776,$A181,СВЦЭМ!$B$33:$B$776,H$155)+'СЕТ СН'!$I$14+СВЦЭМ!$D$10+'СЕТ СН'!$I$6-'СЕТ СН'!$I$26</f>
        <v>1554.3963418399999</v>
      </c>
      <c r="I181" s="36">
        <f>SUMIFS(СВЦЭМ!$D$33:$D$776,СВЦЭМ!$A$33:$A$776,$A181,СВЦЭМ!$B$33:$B$776,I$155)+'СЕТ СН'!$I$14+СВЦЭМ!$D$10+'СЕТ СН'!$I$6-'СЕТ СН'!$I$26</f>
        <v>1506.6960207699999</v>
      </c>
      <c r="J181" s="36">
        <f>SUMIFS(СВЦЭМ!$D$33:$D$776,СВЦЭМ!$A$33:$A$776,$A181,СВЦЭМ!$B$33:$B$776,J$155)+'СЕТ СН'!$I$14+СВЦЭМ!$D$10+'СЕТ СН'!$I$6-'СЕТ СН'!$I$26</f>
        <v>1465.5969679300001</v>
      </c>
      <c r="K181" s="36">
        <f>SUMIFS(СВЦЭМ!$D$33:$D$776,СВЦЭМ!$A$33:$A$776,$A181,СВЦЭМ!$B$33:$B$776,K$155)+'СЕТ СН'!$I$14+СВЦЭМ!$D$10+'СЕТ СН'!$I$6-'СЕТ СН'!$I$26</f>
        <v>1429.5267274600001</v>
      </c>
      <c r="L181" s="36">
        <f>SUMIFS(СВЦЭМ!$D$33:$D$776,СВЦЭМ!$A$33:$A$776,$A181,СВЦЭМ!$B$33:$B$776,L$155)+'СЕТ СН'!$I$14+СВЦЭМ!$D$10+'СЕТ СН'!$I$6-'СЕТ СН'!$I$26</f>
        <v>1426.9346654000001</v>
      </c>
      <c r="M181" s="36">
        <f>SUMIFS(СВЦЭМ!$D$33:$D$776,СВЦЭМ!$A$33:$A$776,$A181,СВЦЭМ!$B$33:$B$776,M$155)+'СЕТ СН'!$I$14+СВЦЭМ!$D$10+'СЕТ СН'!$I$6-'СЕТ СН'!$I$26</f>
        <v>1429.1436878200002</v>
      </c>
      <c r="N181" s="36">
        <f>SUMIFS(СВЦЭМ!$D$33:$D$776,СВЦЭМ!$A$33:$A$776,$A181,СВЦЭМ!$B$33:$B$776,N$155)+'СЕТ СН'!$I$14+СВЦЭМ!$D$10+'СЕТ СН'!$I$6-'СЕТ СН'!$I$26</f>
        <v>1433.86771337</v>
      </c>
      <c r="O181" s="36">
        <f>SUMIFS(СВЦЭМ!$D$33:$D$776,СВЦЭМ!$A$33:$A$776,$A181,СВЦЭМ!$B$33:$B$776,O$155)+'СЕТ СН'!$I$14+СВЦЭМ!$D$10+'СЕТ СН'!$I$6-'СЕТ СН'!$I$26</f>
        <v>1477.9507868000001</v>
      </c>
      <c r="P181" s="36">
        <f>SUMIFS(СВЦЭМ!$D$33:$D$776,СВЦЭМ!$A$33:$A$776,$A181,СВЦЭМ!$B$33:$B$776,P$155)+'СЕТ СН'!$I$14+СВЦЭМ!$D$10+'СЕТ СН'!$I$6-'СЕТ СН'!$I$26</f>
        <v>1497.2307816699999</v>
      </c>
      <c r="Q181" s="36">
        <f>SUMIFS(СВЦЭМ!$D$33:$D$776,СВЦЭМ!$A$33:$A$776,$A181,СВЦЭМ!$B$33:$B$776,Q$155)+'СЕТ СН'!$I$14+СВЦЭМ!$D$10+'СЕТ СН'!$I$6-'СЕТ СН'!$I$26</f>
        <v>1498.6424604700001</v>
      </c>
      <c r="R181" s="36">
        <f>SUMIFS(СВЦЭМ!$D$33:$D$776,СВЦЭМ!$A$33:$A$776,$A181,СВЦЭМ!$B$33:$B$776,R$155)+'СЕТ СН'!$I$14+СВЦЭМ!$D$10+'СЕТ СН'!$I$6-'СЕТ СН'!$I$26</f>
        <v>1455.4779498600001</v>
      </c>
      <c r="S181" s="36">
        <f>SUMIFS(СВЦЭМ!$D$33:$D$776,СВЦЭМ!$A$33:$A$776,$A181,СВЦЭМ!$B$33:$B$776,S$155)+'СЕТ СН'!$I$14+СВЦЭМ!$D$10+'СЕТ СН'!$I$6-'СЕТ СН'!$I$26</f>
        <v>1427.7113435599999</v>
      </c>
      <c r="T181" s="36">
        <f>SUMIFS(СВЦЭМ!$D$33:$D$776,СВЦЭМ!$A$33:$A$776,$A181,СВЦЭМ!$B$33:$B$776,T$155)+'СЕТ СН'!$I$14+СВЦЭМ!$D$10+'СЕТ СН'!$I$6-'СЕТ СН'!$I$26</f>
        <v>1414.80683036</v>
      </c>
      <c r="U181" s="36">
        <f>SUMIFS(СВЦЭМ!$D$33:$D$776,СВЦЭМ!$A$33:$A$776,$A181,СВЦЭМ!$B$33:$B$776,U$155)+'СЕТ СН'!$I$14+СВЦЭМ!$D$10+'СЕТ СН'!$I$6-'СЕТ СН'!$I$26</f>
        <v>1413.3444452200001</v>
      </c>
      <c r="V181" s="36">
        <f>SUMIFS(СВЦЭМ!$D$33:$D$776,СВЦЭМ!$A$33:$A$776,$A181,СВЦЭМ!$B$33:$B$776,V$155)+'СЕТ СН'!$I$14+СВЦЭМ!$D$10+'СЕТ СН'!$I$6-'СЕТ СН'!$I$26</f>
        <v>1422.43646016</v>
      </c>
      <c r="W181" s="36">
        <f>SUMIFS(СВЦЭМ!$D$33:$D$776,СВЦЭМ!$A$33:$A$776,$A181,СВЦЭМ!$B$33:$B$776,W$155)+'СЕТ СН'!$I$14+СВЦЭМ!$D$10+'СЕТ СН'!$I$6-'СЕТ СН'!$I$26</f>
        <v>1433.51255337</v>
      </c>
      <c r="X181" s="36">
        <f>SUMIFS(СВЦЭМ!$D$33:$D$776,СВЦЭМ!$A$33:$A$776,$A181,СВЦЭМ!$B$33:$B$776,X$155)+'СЕТ СН'!$I$14+СВЦЭМ!$D$10+'СЕТ СН'!$I$6-'СЕТ СН'!$I$26</f>
        <v>1452.1964331200002</v>
      </c>
      <c r="Y181" s="36">
        <f>SUMIFS(СВЦЭМ!$D$33:$D$776,СВЦЭМ!$A$33:$A$776,$A181,СВЦЭМ!$B$33:$B$776,Y$155)+'СЕТ СН'!$I$14+СВЦЭМ!$D$10+'СЕТ СН'!$I$6-'СЕТ СН'!$I$26</f>
        <v>1476.0048024</v>
      </c>
    </row>
    <row r="182" spans="1:27" ht="15.75" x14ac:dyDescent="0.2">
      <c r="A182" s="35">
        <f t="shared" si="4"/>
        <v>44192</v>
      </c>
      <c r="B182" s="36">
        <f>SUMIFS(СВЦЭМ!$D$33:$D$776,СВЦЭМ!$A$33:$A$776,$A182,СВЦЭМ!$B$33:$B$776,B$155)+'СЕТ СН'!$I$14+СВЦЭМ!$D$10+'СЕТ СН'!$I$6-'СЕТ СН'!$I$26</f>
        <v>1509.02256687</v>
      </c>
      <c r="C182" s="36">
        <f>SUMIFS(СВЦЭМ!$D$33:$D$776,СВЦЭМ!$A$33:$A$776,$A182,СВЦЭМ!$B$33:$B$776,C$155)+'СЕТ СН'!$I$14+СВЦЭМ!$D$10+'СЕТ СН'!$I$6-'СЕТ СН'!$I$26</f>
        <v>1564.64766074</v>
      </c>
      <c r="D182" s="36">
        <f>SUMIFS(СВЦЭМ!$D$33:$D$776,СВЦЭМ!$A$33:$A$776,$A182,СВЦЭМ!$B$33:$B$776,D$155)+'СЕТ СН'!$I$14+СВЦЭМ!$D$10+'СЕТ СН'!$I$6-'СЕТ СН'!$I$26</f>
        <v>1581.4741451999998</v>
      </c>
      <c r="E182" s="36">
        <f>SUMIFS(СВЦЭМ!$D$33:$D$776,СВЦЭМ!$A$33:$A$776,$A182,СВЦЭМ!$B$33:$B$776,E$155)+'СЕТ СН'!$I$14+СВЦЭМ!$D$10+'СЕТ СН'!$I$6-'СЕТ СН'!$I$26</f>
        <v>1594.0277816799999</v>
      </c>
      <c r="F182" s="36">
        <f>SUMIFS(СВЦЭМ!$D$33:$D$776,СВЦЭМ!$A$33:$A$776,$A182,СВЦЭМ!$B$33:$B$776,F$155)+'СЕТ СН'!$I$14+СВЦЭМ!$D$10+'СЕТ СН'!$I$6-'СЕТ СН'!$I$26</f>
        <v>1599.64703293</v>
      </c>
      <c r="G182" s="36">
        <f>SUMIFS(СВЦЭМ!$D$33:$D$776,СВЦЭМ!$A$33:$A$776,$A182,СВЦЭМ!$B$33:$B$776,G$155)+'СЕТ СН'!$I$14+СВЦЭМ!$D$10+'СЕТ СН'!$I$6-'СЕТ СН'!$I$26</f>
        <v>1593.3950240899999</v>
      </c>
      <c r="H182" s="36">
        <f>SUMIFS(СВЦЭМ!$D$33:$D$776,СВЦЭМ!$A$33:$A$776,$A182,СВЦЭМ!$B$33:$B$776,H$155)+'СЕТ СН'!$I$14+СВЦЭМ!$D$10+'СЕТ СН'!$I$6-'СЕТ СН'!$I$26</f>
        <v>1577.0385277999999</v>
      </c>
      <c r="I182" s="36">
        <f>SUMIFS(СВЦЭМ!$D$33:$D$776,СВЦЭМ!$A$33:$A$776,$A182,СВЦЭМ!$B$33:$B$776,I$155)+'СЕТ СН'!$I$14+СВЦЭМ!$D$10+'СЕТ СН'!$I$6-'СЕТ СН'!$I$26</f>
        <v>1523.93647319</v>
      </c>
      <c r="J182" s="36">
        <f>SUMIFS(СВЦЭМ!$D$33:$D$776,СВЦЭМ!$A$33:$A$776,$A182,СВЦЭМ!$B$33:$B$776,J$155)+'СЕТ СН'!$I$14+СВЦЭМ!$D$10+'СЕТ СН'!$I$6-'СЕТ СН'!$I$26</f>
        <v>1461.21210842</v>
      </c>
      <c r="K182" s="36">
        <f>SUMIFS(СВЦЭМ!$D$33:$D$776,СВЦЭМ!$A$33:$A$776,$A182,СВЦЭМ!$B$33:$B$776,K$155)+'СЕТ СН'!$I$14+СВЦЭМ!$D$10+'СЕТ СН'!$I$6-'СЕТ СН'!$I$26</f>
        <v>1431.06172244</v>
      </c>
      <c r="L182" s="36">
        <f>SUMIFS(СВЦЭМ!$D$33:$D$776,СВЦЭМ!$A$33:$A$776,$A182,СВЦЭМ!$B$33:$B$776,L$155)+'СЕТ СН'!$I$14+СВЦЭМ!$D$10+'СЕТ СН'!$I$6-'СЕТ СН'!$I$26</f>
        <v>1430.6276182000001</v>
      </c>
      <c r="M182" s="36">
        <f>SUMIFS(СВЦЭМ!$D$33:$D$776,СВЦЭМ!$A$33:$A$776,$A182,СВЦЭМ!$B$33:$B$776,M$155)+'СЕТ СН'!$I$14+СВЦЭМ!$D$10+'СЕТ СН'!$I$6-'СЕТ СН'!$I$26</f>
        <v>1431.17804007</v>
      </c>
      <c r="N182" s="36">
        <f>SUMIFS(СВЦЭМ!$D$33:$D$776,СВЦЭМ!$A$33:$A$776,$A182,СВЦЭМ!$B$33:$B$776,N$155)+'СЕТ СН'!$I$14+СВЦЭМ!$D$10+'СЕТ СН'!$I$6-'СЕТ СН'!$I$26</f>
        <v>1439.75937965</v>
      </c>
      <c r="O182" s="36">
        <f>SUMIFS(СВЦЭМ!$D$33:$D$776,СВЦЭМ!$A$33:$A$776,$A182,СВЦЭМ!$B$33:$B$776,O$155)+'СЕТ СН'!$I$14+СВЦЭМ!$D$10+'СЕТ СН'!$I$6-'СЕТ СН'!$I$26</f>
        <v>1488.5714602799999</v>
      </c>
      <c r="P182" s="36">
        <f>SUMIFS(СВЦЭМ!$D$33:$D$776,СВЦЭМ!$A$33:$A$776,$A182,СВЦЭМ!$B$33:$B$776,P$155)+'СЕТ СН'!$I$14+СВЦЭМ!$D$10+'СЕТ СН'!$I$6-'СЕТ СН'!$I$26</f>
        <v>1500.63841346</v>
      </c>
      <c r="Q182" s="36">
        <f>SUMIFS(СВЦЭМ!$D$33:$D$776,СВЦЭМ!$A$33:$A$776,$A182,СВЦЭМ!$B$33:$B$776,Q$155)+'СЕТ СН'!$I$14+СВЦЭМ!$D$10+'СЕТ СН'!$I$6-'СЕТ СН'!$I$26</f>
        <v>1501.8466541500002</v>
      </c>
      <c r="R182" s="36">
        <f>SUMIFS(СВЦЭМ!$D$33:$D$776,СВЦЭМ!$A$33:$A$776,$A182,СВЦЭМ!$B$33:$B$776,R$155)+'СЕТ СН'!$I$14+СВЦЭМ!$D$10+'СЕТ СН'!$I$6-'СЕТ СН'!$I$26</f>
        <v>1465.4372556600001</v>
      </c>
      <c r="S182" s="36">
        <f>SUMIFS(СВЦЭМ!$D$33:$D$776,СВЦЭМ!$A$33:$A$776,$A182,СВЦЭМ!$B$33:$B$776,S$155)+'СЕТ СН'!$I$14+СВЦЭМ!$D$10+'СЕТ СН'!$I$6-'СЕТ СН'!$I$26</f>
        <v>1447.24909828</v>
      </c>
      <c r="T182" s="36">
        <f>SUMIFS(СВЦЭМ!$D$33:$D$776,СВЦЭМ!$A$33:$A$776,$A182,СВЦЭМ!$B$33:$B$776,T$155)+'СЕТ СН'!$I$14+СВЦЭМ!$D$10+'СЕТ СН'!$I$6-'СЕТ СН'!$I$26</f>
        <v>1455.62377513</v>
      </c>
      <c r="U182" s="36">
        <f>SUMIFS(СВЦЭМ!$D$33:$D$776,СВЦЭМ!$A$33:$A$776,$A182,СВЦЭМ!$B$33:$B$776,U$155)+'СЕТ СН'!$I$14+СВЦЭМ!$D$10+'СЕТ СН'!$I$6-'СЕТ СН'!$I$26</f>
        <v>1451.1404336300002</v>
      </c>
      <c r="V182" s="36">
        <f>SUMIFS(СВЦЭМ!$D$33:$D$776,СВЦЭМ!$A$33:$A$776,$A182,СВЦЭМ!$B$33:$B$776,V$155)+'СЕТ СН'!$I$14+СВЦЭМ!$D$10+'СЕТ СН'!$I$6-'СЕТ СН'!$I$26</f>
        <v>1426.04384454</v>
      </c>
      <c r="W182" s="36">
        <f>SUMIFS(СВЦЭМ!$D$33:$D$776,СВЦЭМ!$A$33:$A$776,$A182,СВЦЭМ!$B$33:$B$776,W$155)+'СЕТ СН'!$I$14+СВЦЭМ!$D$10+'СЕТ СН'!$I$6-'СЕТ СН'!$I$26</f>
        <v>1436.1682406499999</v>
      </c>
      <c r="X182" s="36">
        <f>SUMIFS(СВЦЭМ!$D$33:$D$776,СВЦЭМ!$A$33:$A$776,$A182,СВЦЭМ!$B$33:$B$776,X$155)+'СЕТ СН'!$I$14+СВЦЭМ!$D$10+'СЕТ СН'!$I$6-'СЕТ СН'!$I$26</f>
        <v>1454.18659157</v>
      </c>
      <c r="Y182" s="36">
        <f>SUMIFS(СВЦЭМ!$D$33:$D$776,СВЦЭМ!$A$33:$A$776,$A182,СВЦЭМ!$B$33:$B$776,Y$155)+'СЕТ СН'!$I$14+СВЦЭМ!$D$10+'СЕТ СН'!$I$6-'СЕТ СН'!$I$26</f>
        <v>1470.5731540000002</v>
      </c>
    </row>
    <row r="183" spans="1:27" ht="15.75" x14ac:dyDescent="0.2">
      <c r="A183" s="35">
        <f t="shared" si="4"/>
        <v>44193</v>
      </c>
      <c r="B183" s="36">
        <f>SUMIFS(СВЦЭМ!$D$33:$D$776,СВЦЭМ!$A$33:$A$776,$A183,СВЦЭМ!$B$33:$B$776,B$155)+'СЕТ СН'!$I$14+СВЦЭМ!$D$10+'СЕТ СН'!$I$6-'СЕТ СН'!$I$26</f>
        <v>1520.4024877699999</v>
      </c>
      <c r="C183" s="36">
        <f>SUMIFS(СВЦЭМ!$D$33:$D$776,СВЦЭМ!$A$33:$A$776,$A183,СВЦЭМ!$B$33:$B$776,C$155)+'СЕТ СН'!$I$14+СВЦЭМ!$D$10+'СЕТ СН'!$I$6-'СЕТ СН'!$I$26</f>
        <v>1578.09813222</v>
      </c>
      <c r="D183" s="36">
        <f>SUMIFS(СВЦЭМ!$D$33:$D$776,СВЦЭМ!$A$33:$A$776,$A183,СВЦЭМ!$B$33:$B$776,D$155)+'СЕТ СН'!$I$14+СВЦЭМ!$D$10+'СЕТ СН'!$I$6-'СЕТ СН'!$I$26</f>
        <v>1600.8817251999999</v>
      </c>
      <c r="E183" s="36">
        <f>SUMIFS(СВЦЭМ!$D$33:$D$776,СВЦЭМ!$A$33:$A$776,$A183,СВЦЭМ!$B$33:$B$776,E$155)+'СЕТ СН'!$I$14+СВЦЭМ!$D$10+'СЕТ СН'!$I$6-'СЕТ СН'!$I$26</f>
        <v>1625.5534831499999</v>
      </c>
      <c r="F183" s="36">
        <f>SUMIFS(СВЦЭМ!$D$33:$D$776,СВЦЭМ!$A$33:$A$776,$A183,СВЦЭМ!$B$33:$B$776,F$155)+'СЕТ СН'!$I$14+СВЦЭМ!$D$10+'СЕТ СН'!$I$6-'СЕТ СН'!$I$26</f>
        <v>1625.4077066</v>
      </c>
      <c r="G183" s="36">
        <f>SUMIFS(СВЦЭМ!$D$33:$D$776,СВЦЭМ!$A$33:$A$776,$A183,СВЦЭМ!$B$33:$B$776,G$155)+'СЕТ СН'!$I$14+СВЦЭМ!$D$10+'СЕТ СН'!$I$6-'СЕТ СН'!$I$26</f>
        <v>1606.47455949</v>
      </c>
      <c r="H183" s="36">
        <f>SUMIFS(СВЦЭМ!$D$33:$D$776,СВЦЭМ!$A$33:$A$776,$A183,СВЦЭМ!$B$33:$B$776,H$155)+'СЕТ СН'!$I$14+СВЦЭМ!$D$10+'СЕТ СН'!$I$6-'СЕТ СН'!$I$26</f>
        <v>1561.2240822499998</v>
      </c>
      <c r="I183" s="36">
        <f>SUMIFS(СВЦЭМ!$D$33:$D$776,СВЦЭМ!$A$33:$A$776,$A183,СВЦЭМ!$B$33:$B$776,I$155)+'СЕТ СН'!$I$14+СВЦЭМ!$D$10+'СЕТ СН'!$I$6-'СЕТ СН'!$I$26</f>
        <v>1498.5022493000001</v>
      </c>
      <c r="J183" s="36">
        <f>SUMIFS(СВЦЭМ!$D$33:$D$776,СВЦЭМ!$A$33:$A$776,$A183,СВЦЭМ!$B$33:$B$776,J$155)+'СЕТ СН'!$I$14+СВЦЭМ!$D$10+'СЕТ СН'!$I$6-'СЕТ СН'!$I$26</f>
        <v>1455.00950414</v>
      </c>
      <c r="K183" s="36">
        <f>SUMIFS(СВЦЭМ!$D$33:$D$776,СВЦЭМ!$A$33:$A$776,$A183,СВЦЭМ!$B$33:$B$776,K$155)+'СЕТ СН'!$I$14+СВЦЭМ!$D$10+'СЕТ СН'!$I$6-'СЕТ СН'!$I$26</f>
        <v>1489.09768644</v>
      </c>
      <c r="L183" s="36">
        <f>SUMIFS(СВЦЭМ!$D$33:$D$776,СВЦЭМ!$A$33:$A$776,$A183,СВЦЭМ!$B$33:$B$776,L$155)+'СЕТ СН'!$I$14+СВЦЭМ!$D$10+'СЕТ СН'!$I$6-'СЕТ СН'!$I$26</f>
        <v>1494.1070234900001</v>
      </c>
      <c r="M183" s="36">
        <f>SUMIFS(СВЦЭМ!$D$33:$D$776,СВЦЭМ!$A$33:$A$776,$A183,СВЦЭМ!$B$33:$B$776,M$155)+'СЕТ СН'!$I$14+СВЦЭМ!$D$10+'СЕТ СН'!$I$6-'СЕТ СН'!$I$26</f>
        <v>1488.25548086</v>
      </c>
      <c r="N183" s="36">
        <f>SUMIFS(СВЦЭМ!$D$33:$D$776,СВЦЭМ!$A$33:$A$776,$A183,СВЦЭМ!$B$33:$B$776,N$155)+'СЕТ СН'!$I$14+СВЦЭМ!$D$10+'СЕТ СН'!$I$6-'СЕТ СН'!$I$26</f>
        <v>1484.55131856</v>
      </c>
      <c r="O183" s="36">
        <f>SUMIFS(СВЦЭМ!$D$33:$D$776,СВЦЭМ!$A$33:$A$776,$A183,СВЦЭМ!$B$33:$B$776,O$155)+'СЕТ СН'!$I$14+СВЦЭМ!$D$10+'СЕТ СН'!$I$6-'СЕТ СН'!$I$26</f>
        <v>1492.93213747</v>
      </c>
      <c r="P183" s="36">
        <f>SUMIFS(СВЦЭМ!$D$33:$D$776,СВЦЭМ!$A$33:$A$776,$A183,СВЦЭМ!$B$33:$B$776,P$155)+'СЕТ СН'!$I$14+СВЦЭМ!$D$10+'СЕТ СН'!$I$6-'СЕТ СН'!$I$26</f>
        <v>1515.7908871300001</v>
      </c>
      <c r="Q183" s="36">
        <f>SUMIFS(СВЦЭМ!$D$33:$D$776,СВЦЭМ!$A$33:$A$776,$A183,СВЦЭМ!$B$33:$B$776,Q$155)+'СЕТ СН'!$I$14+СВЦЭМ!$D$10+'СЕТ СН'!$I$6-'СЕТ СН'!$I$26</f>
        <v>1518.0245259200001</v>
      </c>
      <c r="R183" s="36">
        <f>SUMIFS(СВЦЭМ!$D$33:$D$776,СВЦЭМ!$A$33:$A$776,$A183,СВЦЭМ!$B$33:$B$776,R$155)+'СЕТ СН'!$I$14+СВЦЭМ!$D$10+'СЕТ СН'!$I$6-'СЕТ СН'!$I$26</f>
        <v>1486.0566736999999</v>
      </c>
      <c r="S183" s="36">
        <f>SUMIFS(СВЦЭМ!$D$33:$D$776,СВЦЭМ!$A$33:$A$776,$A183,СВЦЭМ!$B$33:$B$776,S$155)+'СЕТ СН'!$I$14+СВЦЭМ!$D$10+'СЕТ СН'!$I$6-'СЕТ СН'!$I$26</f>
        <v>1490.0198898900001</v>
      </c>
      <c r="T183" s="36">
        <f>SUMIFS(СВЦЭМ!$D$33:$D$776,СВЦЭМ!$A$33:$A$776,$A183,СВЦЭМ!$B$33:$B$776,T$155)+'СЕТ СН'!$I$14+СВЦЭМ!$D$10+'СЕТ СН'!$I$6-'СЕТ СН'!$I$26</f>
        <v>1462.15065626</v>
      </c>
      <c r="U183" s="36">
        <f>SUMIFS(СВЦЭМ!$D$33:$D$776,СВЦЭМ!$A$33:$A$776,$A183,СВЦЭМ!$B$33:$B$776,U$155)+'СЕТ СН'!$I$14+СВЦЭМ!$D$10+'СЕТ СН'!$I$6-'СЕТ СН'!$I$26</f>
        <v>1420.8522182000002</v>
      </c>
      <c r="V183" s="36">
        <f>SUMIFS(СВЦЭМ!$D$33:$D$776,СВЦЭМ!$A$33:$A$776,$A183,СВЦЭМ!$B$33:$B$776,V$155)+'СЕТ СН'!$I$14+СВЦЭМ!$D$10+'СЕТ СН'!$I$6-'СЕТ СН'!$I$26</f>
        <v>1413.8540366500001</v>
      </c>
      <c r="W183" s="36">
        <f>SUMIFS(СВЦЭМ!$D$33:$D$776,СВЦЭМ!$A$33:$A$776,$A183,СВЦЭМ!$B$33:$B$776,W$155)+'СЕТ СН'!$I$14+СВЦЭМ!$D$10+'СЕТ СН'!$I$6-'СЕТ СН'!$I$26</f>
        <v>1421.15840733</v>
      </c>
      <c r="X183" s="36">
        <f>SUMIFS(СВЦЭМ!$D$33:$D$776,СВЦЭМ!$A$33:$A$776,$A183,СВЦЭМ!$B$33:$B$776,X$155)+'СЕТ СН'!$I$14+СВЦЭМ!$D$10+'СЕТ СН'!$I$6-'СЕТ СН'!$I$26</f>
        <v>1424.1125991700001</v>
      </c>
      <c r="Y183" s="36">
        <f>SUMIFS(СВЦЭМ!$D$33:$D$776,СВЦЭМ!$A$33:$A$776,$A183,СВЦЭМ!$B$33:$B$776,Y$155)+'СЕТ СН'!$I$14+СВЦЭМ!$D$10+'СЕТ СН'!$I$6-'СЕТ СН'!$I$26</f>
        <v>1449.0457343200001</v>
      </c>
    </row>
    <row r="184" spans="1:27" ht="15.75" x14ac:dyDescent="0.2">
      <c r="A184" s="35">
        <f t="shared" si="4"/>
        <v>44194</v>
      </c>
      <c r="B184" s="36">
        <f>SUMIFS(СВЦЭМ!$D$33:$D$776,СВЦЭМ!$A$33:$A$776,$A184,СВЦЭМ!$B$33:$B$776,B$155)+'СЕТ СН'!$I$14+СВЦЭМ!$D$10+'СЕТ СН'!$I$6-'СЕТ СН'!$I$26</f>
        <v>1556.9901976000001</v>
      </c>
      <c r="C184" s="36">
        <f>SUMIFS(СВЦЭМ!$D$33:$D$776,СВЦЭМ!$A$33:$A$776,$A184,СВЦЭМ!$B$33:$B$776,C$155)+'СЕТ СН'!$I$14+СВЦЭМ!$D$10+'СЕТ СН'!$I$6-'СЕТ СН'!$I$26</f>
        <v>1617.2973999000001</v>
      </c>
      <c r="D184" s="36">
        <f>SUMIFS(СВЦЭМ!$D$33:$D$776,СВЦЭМ!$A$33:$A$776,$A184,СВЦЭМ!$B$33:$B$776,D$155)+'СЕТ СН'!$I$14+СВЦЭМ!$D$10+'СЕТ СН'!$I$6-'СЕТ СН'!$I$26</f>
        <v>1630.4072767900002</v>
      </c>
      <c r="E184" s="36">
        <f>SUMIFS(СВЦЭМ!$D$33:$D$776,СВЦЭМ!$A$33:$A$776,$A184,СВЦЭМ!$B$33:$B$776,E$155)+'СЕТ СН'!$I$14+СВЦЭМ!$D$10+'СЕТ СН'!$I$6-'СЕТ СН'!$I$26</f>
        <v>1638.4486265400001</v>
      </c>
      <c r="F184" s="36">
        <f>SUMIFS(СВЦЭМ!$D$33:$D$776,СВЦЭМ!$A$33:$A$776,$A184,СВЦЭМ!$B$33:$B$776,F$155)+'СЕТ СН'!$I$14+СВЦЭМ!$D$10+'СЕТ СН'!$I$6-'СЕТ СН'!$I$26</f>
        <v>1637.7083518200002</v>
      </c>
      <c r="G184" s="36">
        <f>SUMIFS(СВЦЭМ!$D$33:$D$776,СВЦЭМ!$A$33:$A$776,$A184,СВЦЭМ!$B$33:$B$776,G$155)+'СЕТ СН'!$I$14+СВЦЭМ!$D$10+'СЕТ СН'!$I$6-'СЕТ СН'!$I$26</f>
        <v>1614.9563589499999</v>
      </c>
      <c r="H184" s="36">
        <f>SUMIFS(СВЦЭМ!$D$33:$D$776,СВЦЭМ!$A$33:$A$776,$A184,СВЦЭМ!$B$33:$B$776,H$155)+'СЕТ СН'!$I$14+СВЦЭМ!$D$10+'СЕТ СН'!$I$6-'СЕТ СН'!$I$26</f>
        <v>1572.50529491</v>
      </c>
      <c r="I184" s="36">
        <f>SUMIFS(СВЦЭМ!$D$33:$D$776,СВЦЭМ!$A$33:$A$776,$A184,СВЦЭМ!$B$33:$B$776,I$155)+'СЕТ СН'!$I$14+СВЦЭМ!$D$10+'СЕТ СН'!$I$6-'СЕТ СН'!$I$26</f>
        <v>1504.9889598499999</v>
      </c>
      <c r="J184" s="36">
        <f>SUMIFS(СВЦЭМ!$D$33:$D$776,СВЦЭМ!$A$33:$A$776,$A184,СВЦЭМ!$B$33:$B$776,J$155)+'СЕТ СН'!$I$14+СВЦЭМ!$D$10+'СЕТ СН'!$I$6-'СЕТ СН'!$I$26</f>
        <v>1454.4295984400001</v>
      </c>
      <c r="K184" s="36">
        <f>SUMIFS(СВЦЭМ!$D$33:$D$776,СВЦЭМ!$A$33:$A$776,$A184,СВЦЭМ!$B$33:$B$776,K$155)+'СЕТ СН'!$I$14+СВЦЭМ!$D$10+'СЕТ СН'!$I$6-'СЕТ СН'!$I$26</f>
        <v>1433.06097946</v>
      </c>
      <c r="L184" s="36">
        <f>SUMIFS(СВЦЭМ!$D$33:$D$776,СВЦЭМ!$A$33:$A$776,$A184,СВЦЭМ!$B$33:$B$776,L$155)+'СЕТ СН'!$I$14+СВЦЭМ!$D$10+'СЕТ СН'!$I$6-'СЕТ СН'!$I$26</f>
        <v>1437.2735298500002</v>
      </c>
      <c r="M184" s="36">
        <f>SUMIFS(СВЦЭМ!$D$33:$D$776,СВЦЭМ!$A$33:$A$776,$A184,СВЦЭМ!$B$33:$B$776,M$155)+'СЕТ СН'!$I$14+СВЦЭМ!$D$10+'СЕТ СН'!$I$6-'СЕТ СН'!$I$26</f>
        <v>1434.3545505299999</v>
      </c>
      <c r="N184" s="36">
        <f>SUMIFS(СВЦЭМ!$D$33:$D$776,СВЦЭМ!$A$33:$A$776,$A184,СВЦЭМ!$B$33:$B$776,N$155)+'СЕТ СН'!$I$14+СВЦЭМ!$D$10+'СЕТ СН'!$I$6-'СЕТ СН'!$I$26</f>
        <v>1451.6737778500001</v>
      </c>
      <c r="O184" s="36">
        <f>SUMIFS(СВЦЭМ!$D$33:$D$776,СВЦЭМ!$A$33:$A$776,$A184,СВЦЭМ!$B$33:$B$776,O$155)+'СЕТ СН'!$I$14+СВЦЭМ!$D$10+'СЕТ СН'!$I$6-'СЕТ СН'!$I$26</f>
        <v>1514.10048493</v>
      </c>
      <c r="P184" s="36">
        <f>SUMIFS(СВЦЭМ!$D$33:$D$776,СВЦЭМ!$A$33:$A$776,$A184,СВЦЭМ!$B$33:$B$776,P$155)+'СЕТ СН'!$I$14+СВЦЭМ!$D$10+'СЕТ СН'!$I$6-'СЕТ СН'!$I$26</f>
        <v>1541.8863679299998</v>
      </c>
      <c r="Q184" s="36">
        <f>SUMIFS(СВЦЭМ!$D$33:$D$776,СВЦЭМ!$A$33:$A$776,$A184,СВЦЭМ!$B$33:$B$776,Q$155)+'СЕТ СН'!$I$14+СВЦЭМ!$D$10+'СЕТ СН'!$I$6-'СЕТ СН'!$I$26</f>
        <v>1543.1402536099999</v>
      </c>
      <c r="R184" s="36">
        <f>SUMIFS(СВЦЭМ!$D$33:$D$776,СВЦЭМ!$A$33:$A$776,$A184,СВЦЭМ!$B$33:$B$776,R$155)+'СЕТ СН'!$I$14+СВЦЭМ!$D$10+'СЕТ СН'!$I$6-'СЕТ СН'!$I$26</f>
        <v>1479.00656729</v>
      </c>
      <c r="S184" s="36">
        <f>SUMIFS(СВЦЭМ!$D$33:$D$776,СВЦЭМ!$A$33:$A$776,$A184,СВЦЭМ!$B$33:$B$776,S$155)+'СЕТ СН'!$I$14+СВЦЭМ!$D$10+'СЕТ СН'!$I$6-'СЕТ СН'!$I$26</f>
        <v>1449.1017612599999</v>
      </c>
      <c r="T184" s="36">
        <f>SUMIFS(СВЦЭМ!$D$33:$D$776,СВЦЭМ!$A$33:$A$776,$A184,СВЦЭМ!$B$33:$B$776,T$155)+'СЕТ СН'!$I$14+СВЦЭМ!$D$10+'СЕТ СН'!$I$6-'СЕТ СН'!$I$26</f>
        <v>1449.65942122</v>
      </c>
      <c r="U184" s="36">
        <f>SUMIFS(СВЦЭМ!$D$33:$D$776,СВЦЭМ!$A$33:$A$776,$A184,СВЦЭМ!$B$33:$B$776,U$155)+'СЕТ СН'!$I$14+СВЦЭМ!$D$10+'СЕТ СН'!$I$6-'СЕТ СН'!$I$26</f>
        <v>1444.63710087</v>
      </c>
      <c r="V184" s="36">
        <f>SUMIFS(СВЦЭМ!$D$33:$D$776,СВЦЭМ!$A$33:$A$776,$A184,СВЦЭМ!$B$33:$B$776,V$155)+'СЕТ СН'!$I$14+СВЦЭМ!$D$10+'СЕТ СН'!$I$6-'СЕТ СН'!$I$26</f>
        <v>1447.09706865</v>
      </c>
      <c r="W184" s="36">
        <f>SUMIFS(СВЦЭМ!$D$33:$D$776,СВЦЭМ!$A$33:$A$776,$A184,СВЦЭМ!$B$33:$B$776,W$155)+'СЕТ СН'!$I$14+СВЦЭМ!$D$10+'СЕТ СН'!$I$6-'СЕТ СН'!$I$26</f>
        <v>1458.1017530700001</v>
      </c>
      <c r="X184" s="36">
        <f>SUMIFS(СВЦЭМ!$D$33:$D$776,СВЦЭМ!$A$33:$A$776,$A184,СВЦЭМ!$B$33:$B$776,X$155)+'СЕТ СН'!$I$14+СВЦЭМ!$D$10+'СЕТ СН'!$I$6-'СЕТ СН'!$I$26</f>
        <v>1467.5051419199999</v>
      </c>
      <c r="Y184" s="36">
        <f>SUMIFS(СВЦЭМ!$D$33:$D$776,СВЦЭМ!$A$33:$A$776,$A184,СВЦЭМ!$B$33:$B$776,Y$155)+'СЕТ СН'!$I$14+СВЦЭМ!$D$10+'СЕТ СН'!$I$6-'СЕТ СН'!$I$26</f>
        <v>1487.7132748500001</v>
      </c>
    </row>
    <row r="185" spans="1:27" ht="15.75" x14ac:dyDescent="0.2">
      <c r="A185" s="35">
        <f t="shared" si="4"/>
        <v>44195</v>
      </c>
      <c r="B185" s="36">
        <f>SUMIFS(СВЦЭМ!$D$33:$D$776,СВЦЭМ!$A$33:$A$776,$A185,СВЦЭМ!$B$33:$B$776,B$155)+'СЕТ СН'!$I$14+СВЦЭМ!$D$10+'СЕТ СН'!$I$6-'СЕТ СН'!$I$26</f>
        <v>1564.7208251699999</v>
      </c>
      <c r="C185" s="36">
        <f>SUMIFS(СВЦЭМ!$D$33:$D$776,СВЦЭМ!$A$33:$A$776,$A185,СВЦЭМ!$B$33:$B$776,C$155)+'СЕТ СН'!$I$14+СВЦЭМ!$D$10+'СЕТ СН'!$I$6-'СЕТ СН'!$I$26</f>
        <v>1621.9184005900001</v>
      </c>
      <c r="D185" s="36">
        <f>SUMIFS(СВЦЭМ!$D$33:$D$776,СВЦЭМ!$A$33:$A$776,$A185,СВЦЭМ!$B$33:$B$776,D$155)+'СЕТ СН'!$I$14+СВЦЭМ!$D$10+'СЕТ СН'!$I$6-'СЕТ СН'!$I$26</f>
        <v>1638.1591343800001</v>
      </c>
      <c r="E185" s="36">
        <f>SUMIFS(СВЦЭМ!$D$33:$D$776,СВЦЭМ!$A$33:$A$776,$A185,СВЦЭМ!$B$33:$B$776,E$155)+'СЕТ СН'!$I$14+СВЦЭМ!$D$10+'СЕТ СН'!$I$6-'СЕТ СН'!$I$26</f>
        <v>1646.4090167600002</v>
      </c>
      <c r="F185" s="36">
        <f>SUMIFS(СВЦЭМ!$D$33:$D$776,СВЦЭМ!$A$33:$A$776,$A185,СВЦЭМ!$B$33:$B$776,F$155)+'СЕТ СН'!$I$14+СВЦЭМ!$D$10+'СЕТ СН'!$I$6-'СЕТ СН'!$I$26</f>
        <v>1645.98909473</v>
      </c>
      <c r="G185" s="36">
        <f>SUMIFS(СВЦЭМ!$D$33:$D$776,СВЦЭМ!$A$33:$A$776,$A185,СВЦЭМ!$B$33:$B$776,G$155)+'СЕТ СН'!$I$14+СВЦЭМ!$D$10+'СЕТ СН'!$I$6-'СЕТ СН'!$I$26</f>
        <v>1625.6322762</v>
      </c>
      <c r="H185" s="36">
        <f>SUMIFS(СВЦЭМ!$D$33:$D$776,СВЦЭМ!$A$33:$A$776,$A185,СВЦЭМ!$B$33:$B$776,H$155)+'СЕТ СН'!$I$14+СВЦЭМ!$D$10+'СЕТ СН'!$I$6-'СЕТ СН'!$I$26</f>
        <v>1589.7519234299998</v>
      </c>
      <c r="I185" s="36">
        <f>SUMIFS(СВЦЭМ!$D$33:$D$776,СВЦЭМ!$A$33:$A$776,$A185,СВЦЭМ!$B$33:$B$776,I$155)+'СЕТ СН'!$I$14+СВЦЭМ!$D$10+'СЕТ СН'!$I$6-'СЕТ СН'!$I$26</f>
        <v>1532.9049388499998</v>
      </c>
      <c r="J185" s="36">
        <f>SUMIFS(СВЦЭМ!$D$33:$D$776,СВЦЭМ!$A$33:$A$776,$A185,СВЦЭМ!$B$33:$B$776,J$155)+'СЕТ СН'!$I$14+СВЦЭМ!$D$10+'СЕТ СН'!$I$6-'СЕТ СН'!$I$26</f>
        <v>1480.19110269</v>
      </c>
      <c r="K185" s="36">
        <f>SUMIFS(СВЦЭМ!$D$33:$D$776,СВЦЭМ!$A$33:$A$776,$A185,СВЦЭМ!$B$33:$B$776,K$155)+'СЕТ СН'!$I$14+СВЦЭМ!$D$10+'СЕТ СН'!$I$6-'СЕТ СН'!$I$26</f>
        <v>1454.50829798</v>
      </c>
      <c r="L185" s="36">
        <f>SUMIFS(СВЦЭМ!$D$33:$D$776,СВЦЭМ!$A$33:$A$776,$A185,СВЦЭМ!$B$33:$B$776,L$155)+'СЕТ СН'!$I$14+СВЦЭМ!$D$10+'СЕТ СН'!$I$6-'СЕТ СН'!$I$26</f>
        <v>1456.6585694099999</v>
      </c>
      <c r="M185" s="36">
        <f>SUMIFS(СВЦЭМ!$D$33:$D$776,СВЦЭМ!$A$33:$A$776,$A185,СВЦЭМ!$B$33:$B$776,M$155)+'СЕТ СН'!$I$14+СВЦЭМ!$D$10+'СЕТ СН'!$I$6-'СЕТ СН'!$I$26</f>
        <v>1459.46576108</v>
      </c>
      <c r="N185" s="36">
        <f>SUMIFS(СВЦЭМ!$D$33:$D$776,СВЦЭМ!$A$33:$A$776,$A185,СВЦЭМ!$B$33:$B$776,N$155)+'СЕТ СН'!$I$14+СВЦЭМ!$D$10+'СЕТ СН'!$I$6-'СЕТ СН'!$I$26</f>
        <v>1465.0861488099999</v>
      </c>
      <c r="O185" s="36">
        <f>SUMIFS(СВЦЭМ!$D$33:$D$776,СВЦЭМ!$A$33:$A$776,$A185,СВЦЭМ!$B$33:$B$776,O$155)+'СЕТ СН'!$I$14+СВЦЭМ!$D$10+'СЕТ СН'!$I$6-'СЕТ СН'!$I$26</f>
        <v>1505.9999548400001</v>
      </c>
      <c r="P185" s="36">
        <f>SUMIFS(СВЦЭМ!$D$33:$D$776,СВЦЭМ!$A$33:$A$776,$A185,СВЦЭМ!$B$33:$B$776,P$155)+'СЕТ СН'!$I$14+СВЦЭМ!$D$10+'СЕТ СН'!$I$6-'СЕТ СН'!$I$26</f>
        <v>1521.6223672000001</v>
      </c>
      <c r="Q185" s="36">
        <f>SUMIFS(СВЦЭМ!$D$33:$D$776,СВЦЭМ!$A$33:$A$776,$A185,СВЦЭМ!$B$33:$B$776,Q$155)+'СЕТ СН'!$I$14+СВЦЭМ!$D$10+'СЕТ СН'!$I$6-'СЕТ СН'!$I$26</f>
        <v>1521.51459518</v>
      </c>
      <c r="R185" s="36">
        <f>SUMIFS(СВЦЭМ!$D$33:$D$776,СВЦЭМ!$A$33:$A$776,$A185,СВЦЭМ!$B$33:$B$776,R$155)+'СЕТ СН'!$I$14+СВЦЭМ!$D$10+'СЕТ СН'!$I$6-'СЕТ СН'!$I$26</f>
        <v>1484.4278531800001</v>
      </c>
      <c r="S185" s="36">
        <f>SUMIFS(СВЦЭМ!$D$33:$D$776,СВЦЭМ!$A$33:$A$776,$A185,СВЦЭМ!$B$33:$B$776,S$155)+'СЕТ СН'!$I$14+СВЦЭМ!$D$10+'СЕТ СН'!$I$6-'СЕТ СН'!$I$26</f>
        <v>1463.4254643899999</v>
      </c>
      <c r="T185" s="36">
        <f>SUMIFS(СВЦЭМ!$D$33:$D$776,СВЦЭМ!$A$33:$A$776,$A185,СВЦЭМ!$B$33:$B$776,T$155)+'СЕТ СН'!$I$14+СВЦЭМ!$D$10+'СЕТ СН'!$I$6-'СЕТ СН'!$I$26</f>
        <v>1461.82301239</v>
      </c>
      <c r="U185" s="36">
        <f>SUMIFS(СВЦЭМ!$D$33:$D$776,СВЦЭМ!$A$33:$A$776,$A185,СВЦЭМ!$B$33:$B$776,U$155)+'СЕТ СН'!$I$14+СВЦЭМ!$D$10+'СЕТ СН'!$I$6-'СЕТ СН'!$I$26</f>
        <v>1454.26678208</v>
      </c>
      <c r="V185" s="36">
        <f>SUMIFS(СВЦЭМ!$D$33:$D$776,СВЦЭМ!$A$33:$A$776,$A185,СВЦЭМ!$B$33:$B$776,V$155)+'СЕТ СН'!$I$14+СВЦЭМ!$D$10+'СЕТ СН'!$I$6-'СЕТ СН'!$I$26</f>
        <v>1459.57561033</v>
      </c>
      <c r="W185" s="36">
        <f>SUMIFS(СВЦЭМ!$D$33:$D$776,СВЦЭМ!$A$33:$A$776,$A185,СВЦЭМ!$B$33:$B$776,W$155)+'СЕТ СН'!$I$14+СВЦЭМ!$D$10+'СЕТ СН'!$I$6-'СЕТ СН'!$I$26</f>
        <v>1474.10730459</v>
      </c>
      <c r="X185" s="36">
        <f>SUMIFS(СВЦЭМ!$D$33:$D$776,СВЦЭМ!$A$33:$A$776,$A185,СВЦЭМ!$B$33:$B$776,X$155)+'СЕТ СН'!$I$14+СВЦЭМ!$D$10+'СЕТ СН'!$I$6-'СЕТ СН'!$I$26</f>
        <v>1489.4888896900002</v>
      </c>
      <c r="Y185" s="36">
        <f>SUMIFS(СВЦЭМ!$D$33:$D$776,СВЦЭМ!$A$33:$A$776,$A185,СВЦЭМ!$B$33:$B$776,Y$155)+'СЕТ СН'!$I$14+СВЦЭМ!$D$10+'СЕТ СН'!$I$6-'СЕТ СН'!$I$26</f>
        <v>1499.0116284800001</v>
      </c>
    </row>
    <row r="186" spans="1:27" ht="15.75" x14ac:dyDescent="0.2">
      <c r="A186" s="35">
        <f t="shared" si="4"/>
        <v>44196</v>
      </c>
      <c r="B186" s="36">
        <f>SUMIFS(СВЦЭМ!$D$33:$D$776,СВЦЭМ!$A$33:$A$776,$A186,СВЦЭМ!$B$33:$B$776,B$155)+'СЕТ СН'!$I$14+СВЦЭМ!$D$10+'СЕТ СН'!$I$6-'СЕТ СН'!$I$26</f>
        <v>1550.3018373999998</v>
      </c>
      <c r="C186" s="36">
        <f>SUMIFS(СВЦЭМ!$D$33:$D$776,СВЦЭМ!$A$33:$A$776,$A186,СВЦЭМ!$B$33:$B$776,C$155)+'СЕТ СН'!$I$14+СВЦЭМ!$D$10+'СЕТ СН'!$I$6-'СЕТ СН'!$I$26</f>
        <v>1601.0908224600003</v>
      </c>
      <c r="D186" s="36">
        <f>SUMIFS(СВЦЭМ!$D$33:$D$776,СВЦЭМ!$A$33:$A$776,$A186,СВЦЭМ!$B$33:$B$776,D$155)+'СЕТ СН'!$I$14+СВЦЭМ!$D$10+'СЕТ СН'!$I$6-'СЕТ СН'!$I$26</f>
        <v>1617.5767632100001</v>
      </c>
      <c r="E186" s="36">
        <f>SUMIFS(СВЦЭМ!$D$33:$D$776,СВЦЭМ!$A$33:$A$776,$A186,СВЦЭМ!$B$33:$B$776,E$155)+'СЕТ СН'!$I$14+СВЦЭМ!$D$10+'СЕТ СН'!$I$6-'СЕТ СН'!$I$26</f>
        <v>1635.6045267700001</v>
      </c>
      <c r="F186" s="36">
        <f>SUMIFS(СВЦЭМ!$D$33:$D$776,СВЦЭМ!$A$33:$A$776,$A186,СВЦЭМ!$B$33:$B$776,F$155)+'СЕТ СН'!$I$14+СВЦЭМ!$D$10+'СЕТ СН'!$I$6-'СЕТ СН'!$I$26</f>
        <v>1635.5041434200002</v>
      </c>
      <c r="G186" s="36">
        <f>SUMIFS(СВЦЭМ!$D$33:$D$776,СВЦЭМ!$A$33:$A$776,$A186,СВЦЭМ!$B$33:$B$776,G$155)+'СЕТ СН'!$I$14+СВЦЭМ!$D$10+'СЕТ СН'!$I$6-'СЕТ СН'!$I$26</f>
        <v>1613.7969846999999</v>
      </c>
      <c r="H186" s="36">
        <f>SUMIFS(СВЦЭМ!$D$33:$D$776,СВЦЭМ!$A$33:$A$776,$A186,СВЦЭМ!$B$33:$B$776,H$155)+'СЕТ СН'!$I$14+СВЦЭМ!$D$10+'СЕТ СН'!$I$6-'СЕТ СН'!$I$26</f>
        <v>1588.16965067</v>
      </c>
      <c r="I186" s="36">
        <f>SUMIFS(СВЦЭМ!$D$33:$D$776,СВЦЭМ!$A$33:$A$776,$A186,СВЦЭМ!$B$33:$B$776,I$155)+'СЕТ СН'!$I$14+СВЦЭМ!$D$10+'СЕТ СН'!$I$6-'СЕТ СН'!$I$26</f>
        <v>1535.8463963700001</v>
      </c>
      <c r="J186" s="36">
        <f>SUMIFS(СВЦЭМ!$D$33:$D$776,СВЦЭМ!$A$33:$A$776,$A186,СВЦЭМ!$B$33:$B$776,J$155)+'СЕТ СН'!$I$14+СВЦЭМ!$D$10+'СЕТ СН'!$I$6-'СЕТ СН'!$I$26</f>
        <v>1497.7505109799999</v>
      </c>
      <c r="K186" s="36">
        <f>SUMIFS(СВЦЭМ!$D$33:$D$776,СВЦЭМ!$A$33:$A$776,$A186,СВЦЭМ!$B$33:$B$776,K$155)+'СЕТ СН'!$I$14+СВЦЭМ!$D$10+'СЕТ СН'!$I$6-'СЕТ СН'!$I$26</f>
        <v>1479.1267181000001</v>
      </c>
      <c r="L186" s="36">
        <f>SUMIFS(СВЦЭМ!$D$33:$D$776,СВЦЭМ!$A$33:$A$776,$A186,СВЦЭМ!$B$33:$B$776,L$155)+'СЕТ СН'!$I$14+СВЦЭМ!$D$10+'СЕТ СН'!$I$6-'СЕТ СН'!$I$26</f>
        <v>1464.0950621100001</v>
      </c>
      <c r="M186" s="36">
        <f>SUMIFS(СВЦЭМ!$D$33:$D$776,СВЦЭМ!$A$33:$A$776,$A186,СВЦЭМ!$B$33:$B$776,M$155)+'СЕТ СН'!$I$14+СВЦЭМ!$D$10+'СЕТ СН'!$I$6-'СЕТ СН'!$I$26</f>
        <v>1467.1209616599999</v>
      </c>
      <c r="N186" s="36">
        <f>SUMIFS(СВЦЭМ!$D$33:$D$776,СВЦЭМ!$A$33:$A$776,$A186,СВЦЭМ!$B$33:$B$776,N$155)+'СЕТ СН'!$I$14+СВЦЭМ!$D$10+'СЕТ СН'!$I$6-'СЕТ СН'!$I$26</f>
        <v>1470.0848245299999</v>
      </c>
      <c r="O186" s="36">
        <f>SUMIFS(СВЦЭМ!$D$33:$D$776,СВЦЭМ!$A$33:$A$776,$A186,СВЦЭМ!$B$33:$B$776,O$155)+'СЕТ СН'!$I$14+СВЦЭМ!$D$10+'СЕТ СН'!$I$6-'СЕТ СН'!$I$26</f>
        <v>1517.83221798</v>
      </c>
      <c r="P186" s="36">
        <f>SUMIFS(СВЦЭМ!$D$33:$D$776,СВЦЭМ!$A$33:$A$776,$A186,СВЦЭМ!$B$33:$B$776,P$155)+'СЕТ СН'!$I$14+СВЦЭМ!$D$10+'СЕТ СН'!$I$6-'СЕТ СН'!$I$26</f>
        <v>1530.3549014999999</v>
      </c>
      <c r="Q186" s="36">
        <f>SUMIFS(СВЦЭМ!$D$33:$D$776,СВЦЭМ!$A$33:$A$776,$A186,СВЦЭМ!$B$33:$B$776,Q$155)+'СЕТ СН'!$I$14+СВЦЭМ!$D$10+'СЕТ СН'!$I$6-'СЕТ СН'!$I$26</f>
        <v>1536.9037953799998</v>
      </c>
      <c r="R186" s="36">
        <f>SUMIFS(СВЦЭМ!$D$33:$D$776,СВЦЭМ!$A$33:$A$776,$A186,СВЦЭМ!$B$33:$B$776,R$155)+'СЕТ СН'!$I$14+СВЦЭМ!$D$10+'СЕТ СН'!$I$6-'СЕТ СН'!$I$26</f>
        <v>1502.04086624</v>
      </c>
      <c r="S186" s="36">
        <f>SUMIFS(СВЦЭМ!$D$33:$D$776,СВЦЭМ!$A$33:$A$776,$A186,СВЦЭМ!$B$33:$B$776,S$155)+'СЕТ СН'!$I$14+СВЦЭМ!$D$10+'СЕТ СН'!$I$6-'СЕТ СН'!$I$26</f>
        <v>1463.1052628500001</v>
      </c>
      <c r="T186" s="36">
        <f>SUMIFS(СВЦЭМ!$D$33:$D$776,СВЦЭМ!$A$33:$A$776,$A186,СВЦЭМ!$B$33:$B$776,T$155)+'СЕТ СН'!$I$14+СВЦЭМ!$D$10+'СЕТ СН'!$I$6-'СЕТ СН'!$I$26</f>
        <v>1438.8111555800001</v>
      </c>
      <c r="U186" s="36">
        <f>SUMIFS(СВЦЭМ!$D$33:$D$776,СВЦЭМ!$A$33:$A$776,$A186,СВЦЭМ!$B$33:$B$776,U$155)+'СЕТ СН'!$I$14+СВЦЭМ!$D$10+'СЕТ СН'!$I$6-'СЕТ СН'!$I$26</f>
        <v>1438.6898516400001</v>
      </c>
      <c r="V186" s="36">
        <f>SUMIFS(СВЦЭМ!$D$33:$D$776,СВЦЭМ!$A$33:$A$776,$A186,СВЦЭМ!$B$33:$B$776,V$155)+'СЕТ СН'!$I$14+СВЦЭМ!$D$10+'СЕТ СН'!$I$6-'СЕТ СН'!$I$26</f>
        <v>1443.70147335</v>
      </c>
      <c r="W186" s="36">
        <f>SUMIFS(СВЦЭМ!$D$33:$D$776,СВЦЭМ!$A$33:$A$776,$A186,СВЦЭМ!$B$33:$B$776,W$155)+'СЕТ СН'!$I$14+СВЦЭМ!$D$10+'СЕТ СН'!$I$6-'СЕТ СН'!$I$26</f>
        <v>1458.4970206500002</v>
      </c>
      <c r="X186" s="36">
        <f>SUMIFS(СВЦЭМ!$D$33:$D$776,СВЦЭМ!$A$33:$A$776,$A186,СВЦЭМ!$B$33:$B$776,X$155)+'СЕТ СН'!$I$14+СВЦЭМ!$D$10+'СЕТ СН'!$I$6-'СЕТ СН'!$I$26</f>
        <v>1454.23788816</v>
      </c>
      <c r="Y186" s="36">
        <f>SUMIFS(СВЦЭМ!$D$33:$D$776,СВЦЭМ!$A$33:$A$776,$A186,СВЦЭМ!$B$33:$B$776,Y$155)+'СЕТ СН'!$I$14+СВЦЭМ!$D$10+'СЕТ СН'!$I$6-'СЕТ СН'!$I$26</f>
        <v>1469.32082343</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6" t="s">
        <v>7</v>
      </c>
      <c r="B189" s="130" t="s">
        <v>148</v>
      </c>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ht="12.75" customHeight="1" x14ac:dyDescent="0.2">
      <c r="A190" s="137"/>
      <c r="B190" s="133"/>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5"/>
    </row>
    <row r="191" spans="1:27" s="46" customFormat="1" ht="12.75" customHeight="1" x14ac:dyDescent="0.2">
      <c r="A191" s="138"/>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01.12.2020</v>
      </c>
      <c r="B192" s="36">
        <f>SUMIFS(СВЦЭМ!$E$33:$E$776,СВЦЭМ!$A$33:$A$776,$A192,СВЦЭМ!$B$33:$B$776,B$191)+'СЕТ СН'!$F$15</f>
        <v>135.92827664999999</v>
      </c>
      <c r="C192" s="36">
        <f>SUMIFS(СВЦЭМ!$E$33:$E$776,СВЦЭМ!$A$33:$A$776,$A192,СВЦЭМ!$B$33:$B$776,C$191)+'СЕТ СН'!$F$15</f>
        <v>146.08441544999999</v>
      </c>
      <c r="D192" s="36">
        <f>SUMIFS(СВЦЭМ!$E$33:$E$776,СВЦЭМ!$A$33:$A$776,$A192,СВЦЭМ!$B$33:$B$776,D$191)+'СЕТ СН'!$F$15</f>
        <v>146.82671414999999</v>
      </c>
      <c r="E192" s="36">
        <f>SUMIFS(СВЦЭМ!$E$33:$E$776,СВЦЭМ!$A$33:$A$776,$A192,СВЦЭМ!$B$33:$B$776,E$191)+'СЕТ СН'!$F$15</f>
        <v>147.69990283000001</v>
      </c>
      <c r="F192" s="36">
        <f>SUMIFS(СВЦЭМ!$E$33:$E$776,СВЦЭМ!$A$33:$A$776,$A192,СВЦЭМ!$B$33:$B$776,F$191)+'СЕТ СН'!$F$15</f>
        <v>145.97072398</v>
      </c>
      <c r="G192" s="36">
        <f>SUMIFS(СВЦЭМ!$E$33:$E$776,СВЦЭМ!$A$33:$A$776,$A192,СВЦЭМ!$B$33:$B$776,G$191)+'СЕТ СН'!$F$15</f>
        <v>143.99800901</v>
      </c>
      <c r="H192" s="36">
        <f>SUMIFS(СВЦЭМ!$E$33:$E$776,СВЦЭМ!$A$33:$A$776,$A192,СВЦЭМ!$B$33:$B$776,H$191)+'СЕТ СН'!$F$15</f>
        <v>139.30211567000001</v>
      </c>
      <c r="I192" s="36">
        <f>SUMIFS(СВЦЭМ!$E$33:$E$776,СВЦЭМ!$A$33:$A$776,$A192,СВЦЭМ!$B$33:$B$776,I$191)+'СЕТ СН'!$F$15</f>
        <v>130.15667701000001</v>
      </c>
      <c r="J192" s="36">
        <f>SUMIFS(СВЦЭМ!$E$33:$E$776,СВЦЭМ!$A$33:$A$776,$A192,СВЦЭМ!$B$33:$B$776,J$191)+'СЕТ СН'!$F$15</f>
        <v>123.88511419</v>
      </c>
      <c r="K192" s="36">
        <f>SUMIFS(СВЦЭМ!$E$33:$E$776,СВЦЭМ!$A$33:$A$776,$A192,СВЦЭМ!$B$33:$B$776,K$191)+'СЕТ СН'!$F$15</f>
        <v>119.06531911</v>
      </c>
      <c r="L192" s="36">
        <f>SUMIFS(СВЦЭМ!$E$33:$E$776,СВЦЭМ!$A$33:$A$776,$A192,СВЦЭМ!$B$33:$B$776,L$191)+'СЕТ СН'!$F$15</f>
        <v>121.35648831</v>
      </c>
      <c r="M192" s="36">
        <f>SUMIFS(СВЦЭМ!$E$33:$E$776,СВЦЭМ!$A$33:$A$776,$A192,СВЦЭМ!$B$33:$B$776,M$191)+'СЕТ СН'!$F$15</f>
        <v>124.6899215</v>
      </c>
      <c r="N192" s="36">
        <f>SUMIFS(СВЦЭМ!$E$33:$E$776,СВЦЭМ!$A$33:$A$776,$A192,СВЦЭМ!$B$33:$B$776,N$191)+'СЕТ СН'!$F$15</f>
        <v>125.7257973</v>
      </c>
      <c r="O192" s="36">
        <f>SUMIFS(СВЦЭМ!$E$33:$E$776,СВЦЭМ!$A$33:$A$776,$A192,СВЦЭМ!$B$33:$B$776,O$191)+'СЕТ СН'!$F$15</f>
        <v>132.32988721000001</v>
      </c>
      <c r="P192" s="36">
        <f>SUMIFS(СВЦЭМ!$E$33:$E$776,СВЦЭМ!$A$33:$A$776,$A192,СВЦЭМ!$B$33:$B$776,P$191)+'СЕТ СН'!$F$15</f>
        <v>134.36293173000001</v>
      </c>
      <c r="Q192" s="36">
        <f>SUMIFS(СВЦЭМ!$E$33:$E$776,СВЦЭМ!$A$33:$A$776,$A192,СВЦЭМ!$B$33:$B$776,Q$191)+'СЕТ СН'!$F$15</f>
        <v>133.95820534000001</v>
      </c>
      <c r="R192" s="36">
        <f>SUMIFS(СВЦЭМ!$E$33:$E$776,СВЦЭМ!$A$33:$A$776,$A192,СВЦЭМ!$B$33:$B$776,R$191)+'СЕТ СН'!$F$15</f>
        <v>128.78455880999999</v>
      </c>
      <c r="S192" s="36">
        <f>SUMIFS(СВЦЭМ!$E$33:$E$776,СВЦЭМ!$A$33:$A$776,$A192,СВЦЭМ!$B$33:$B$776,S$191)+'СЕТ СН'!$F$15</f>
        <v>122.74735241</v>
      </c>
      <c r="T192" s="36">
        <f>SUMIFS(СВЦЭМ!$E$33:$E$776,СВЦЭМ!$A$33:$A$776,$A192,СВЦЭМ!$B$33:$B$776,T$191)+'СЕТ СН'!$F$15</f>
        <v>120.52603005</v>
      </c>
      <c r="U192" s="36">
        <f>SUMIFS(СВЦЭМ!$E$33:$E$776,СВЦЭМ!$A$33:$A$776,$A192,СВЦЭМ!$B$33:$B$776,U$191)+'СЕТ СН'!$F$15</f>
        <v>120.82104133</v>
      </c>
      <c r="V192" s="36">
        <f>SUMIFS(СВЦЭМ!$E$33:$E$776,СВЦЭМ!$A$33:$A$776,$A192,СВЦЭМ!$B$33:$B$776,V$191)+'СЕТ СН'!$F$15</f>
        <v>123.90872177</v>
      </c>
      <c r="W192" s="36">
        <f>SUMIFS(СВЦЭМ!$E$33:$E$776,СВЦЭМ!$A$33:$A$776,$A192,СВЦЭМ!$B$33:$B$776,W$191)+'СЕТ СН'!$F$15</f>
        <v>126.04166426</v>
      </c>
      <c r="X192" s="36">
        <f>SUMIFS(СВЦЭМ!$E$33:$E$776,СВЦЭМ!$A$33:$A$776,$A192,СВЦЭМ!$B$33:$B$776,X$191)+'СЕТ СН'!$F$15</f>
        <v>127.1976896</v>
      </c>
      <c r="Y192" s="36">
        <f>SUMIFS(СВЦЭМ!$E$33:$E$776,СВЦЭМ!$A$33:$A$776,$A192,СВЦЭМ!$B$33:$B$776,Y$191)+'СЕТ СН'!$F$15</f>
        <v>130.98747582999999</v>
      </c>
      <c r="AA192" s="45"/>
    </row>
    <row r="193" spans="1:25" ht="15.75" x14ac:dyDescent="0.2">
      <c r="A193" s="35">
        <f>A192+1</f>
        <v>44167</v>
      </c>
      <c r="B193" s="36">
        <f>SUMIFS(СВЦЭМ!$E$33:$E$776,СВЦЭМ!$A$33:$A$776,$A193,СВЦЭМ!$B$33:$B$776,B$191)+'СЕТ СН'!$F$15</f>
        <v>140.95925038999999</v>
      </c>
      <c r="C193" s="36">
        <f>SUMIFS(СВЦЭМ!$E$33:$E$776,СВЦЭМ!$A$33:$A$776,$A193,СВЦЭМ!$B$33:$B$776,C$191)+'СЕТ СН'!$F$15</f>
        <v>150.60742198</v>
      </c>
      <c r="D193" s="36">
        <f>SUMIFS(СВЦЭМ!$E$33:$E$776,СВЦЭМ!$A$33:$A$776,$A193,СВЦЭМ!$B$33:$B$776,D$191)+'СЕТ СН'!$F$15</f>
        <v>151.67657613</v>
      </c>
      <c r="E193" s="36">
        <f>SUMIFS(СВЦЭМ!$E$33:$E$776,СВЦЭМ!$A$33:$A$776,$A193,СВЦЭМ!$B$33:$B$776,E$191)+'СЕТ СН'!$F$15</f>
        <v>151.86957354</v>
      </c>
      <c r="F193" s="36">
        <f>SUMIFS(СВЦЭМ!$E$33:$E$776,СВЦЭМ!$A$33:$A$776,$A193,СВЦЭМ!$B$33:$B$776,F$191)+'СЕТ СН'!$F$15</f>
        <v>151.32791047000001</v>
      </c>
      <c r="G193" s="36">
        <f>SUMIFS(СВЦЭМ!$E$33:$E$776,СВЦЭМ!$A$33:$A$776,$A193,СВЦЭМ!$B$33:$B$776,G$191)+'СЕТ СН'!$F$15</f>
        <v>149.98373022999999</v>
      </c>
      <c r="H193" s="36">
        <f>SUMIFS(СВЦЭМ!$E$33:$E$776,СВЦЭМ!$A$33:$A$776,$A193,СВЦЭМ!$B$33:$B$776,H$191)+'СЕТ СН'!$F$15</f>
        <v>144.15058929</v>
      </c>
      <c r="I193" s="36">
        <f>SUMIFS(СВЦЭМ!$E$33:$E$776,СВЦЭМ!$A$33:$A$776,$A193,СВЦЭМ!$B$33:$B$776,I$191)+'СЕТ СН'!$F$15</f>
        <v>136.08358243000001</v>
      </c>
      <c r="J193" s="36">
        <f>SUMIFS(СВЦЭМ!$E$33:$E$776,СВЦЭМ!$A$33:$A$776,$A193,СВЦЭМ!$B$33:$B$776,J$191)+'СЕТ СН'!$F$15</f>
        <v>127.67610806</v>
      </c>
      <c r="K193" s="36">
        <f>SUMIFS(СВЦЭМ!$E$33:$E$776,СВЦЭМ!$A$33:$A$776,$A193,СВЦЭМ!$B$33:$B$776,K$191)+'СЕТ СН'!$F$15</f>
        <v>122.00062807</v>
      </c>
      <c r="L193" s="36">
        <f>SUMIFS(СВЦЭМ!$E$33:$E$776,СВЦЭМ!$A$33:$A$776,$A193,СВЦЭМ!$B$33:$B$776,L$191)+'СЕТ СН'!$F$15</f>
        <v>125.32313228</v>
      </c>
      <c r="M193" s="36">
        <f>SUMIFS(СВЦЭМ!$E$33:$E$776,СВЦЭМ!$A$33:$A$776,$A193,СВЦЭМ!$B$33:$B$776,M$191)+'СЕТ СН'!$F$15</f>
        <v>129.15274590999999</v>
      </c>
      <c r="N193" s="36">
        <f>SUMIFS(СВЦЭМ!$E$33:$E$776,СВЦЭМ!$A$33:$A$776,$A193,СВЦЭМ!$B$33:$B$776,N$191)+'СЕТ СН'!$F$15</f>
        <v>127.73377375</v>
      </c>
      <c r="O193" s="36">
        <f>SUMIFS(СВЦЭМ!$E$33:$E$776,СВЦЭМ!$A$33:$A$776,$A193,СВЦЭМ!$B$33:$B$776,O$191)+'СЕТ СН'!$F$15</f>
        <v>135.40664545999999</v>
      </c>
      <c r="P193" s="36">
        <f>SUMIFS(СВЦЭМ!$E$33:$E$776,СВЦЭМ!$A$33:$A$776,$A193,СВЦЭМ!$B$33:$B$776,P$191)+'СЕТ СН'!$F$15</f>
        <v>140.95634294999999</v>
      </c>
      <c r="Q193" s="36">
        <f>SUMIFS(СВЦЭМ!$E$33:$E$776,СВЦЭМ!$A$33:$A$776,$A193,СВЦЭМ!$B$33:$B$776,Q$191)+'СЕТ СН'!$F$15</f>
        <v>139.59505211000001</v>
      </c>
      <c r="R193" s="36">
        <f>SUMIFS(СВЦЭМ!$E$33:$E$776,СВЦЭМ!$A$33:$A$776,$A193,СВЦЭМ!$B$33:$B$776,R$191)+'СЕТ СН'!$F$15</f>
        <v>129.61510555000001</v>
      </c>
      <c r="S193" s="36">
        <f>SUMIFS(СВЦЭМ!$E$33:$E$776,СВЦЭМ!$A$33:$A$776,$A193,СВЦЭМ!$B$33:$B$776,S$191)+'СЕТ СН'!$F$15</f>
        <v>128.19446249000001</v>
      </c>
      <c r="T193" s="36">
        <f>SUMIFS(СВЦЭМ!$E$33:$E$776,СВЦЭМ!$A$33:$A$776,$A193,СВЦЭМ!$B$33:$B$776,T$191)+'СЕТ СН'!$F$15</f>
        <v>121.03539489000001</v>
      </c>
      <c r="U193" s="36">
        <f>SUMIFS(СВЦЭМ!$E$33:$E$776,СВЦЭМ!$A$33:$A$776,$A193,СВЦЭМ!$B$33:$B$776,U$191)+'СЕТ СН'!$F$15</f>
        <v>120.99423456</v>
      </c>
      <c r="V193" s="36">
        <f>SUMIFS(СВЦЭМ!$E$33:$E$776,СВЦЭМ!$A$33:$A$776,$A193,СВЦЭМ!$B$33:$B$776,V$191)+'СЕТ СН'!$F$15</f>
        <v>127.57527755</v>
      </c>
      <c r="W193" s="36">
        <f>SUMIFS(СВЦЭМ!$E$33:$E$776,СВЦЭМ!$A$33:$A$776,$A193,СВЦЭМ!$B$33:$B$776,W$191)+'СЕТ СН'!$F$15</f>
        <v>127.89554267</v>
      </c>
      <c r="X193" s="36">
        <f>SUMIFS(СВЦЭМ!$E$33:$E$776,СВЦЭМ!$A$33:$A$776,$A193,СВЦЭМ!$B$33:$B$776,X$191)+'СЕТ СН'!$F$15</f>
        <v>127.54404155</v>
      </c>
      <c r="Y193" s="36">
        <f>SUMIFS(СВЦЭМ!$E$33:$E$776,СВЦЭМ!$A$33:$A$776,$A193,СВЦЭМ!$B$33:$B$776,Y$191)+'СЕТ СН'!$F$15</f>
        <v>129.96196739000001</v>
      </c>
    </row>
    <row r="194" spans="1:25" ht="15.75" x14ac:dyDescent="0.2">
      <c r="A194" s="35">
        <f t="shared" ref="A194:A222" si="5">A193+1</f>
        <v>44168</v>
      </c>
      <c r="B194" s="36">
        <f>SUMIFS(СВЦЭМ!$E$33:$E$776,СВЦЭМ!$A$33:$A$776,$A194,СВЦЭМ!$B$33:$B$776,B$191)+'СЕТ СН'!$F$15</f>
        <v>139.45404697000001</v>
      </c>
      <c r="C194" s="36">
        <f>SUMIFS(СВЦЭМ!$E$33:$E$776,СВЦЭМ!$A$33:$A$776,$A194,СВЦЭМ!$B$33:$B$776,C$191)+'СЕТ СН'!$F$15</f>
        <v>147.65793277</v>
      </c>
      <c r="D194" s="36">
        <f>SUMIFS(СВЦЭМ!$E$33:$E$776,СВЦЭМ!$A$33:$A$776,$A194,СВЦЭМ!$B$33:$B$776,D$191)+'СЕТ СН'!$F$15</f>
        <v>148.77430079999999</v>
      </c>
      <c r="E194" s="36">
        <f>SUMIFS(СВЦЭМ!$E$33:$E$776,СВЦЭМ!$A$33:$A$776,$A194,СВЦЭМ!$B$33:$B$776,E$191)+'СЕТ СН'!$F$15</f>
        <v>149.96918307000001</v>
      </c>
      <c r="F194" s="36">
        <f>SUMIFS(СВЦЭМ!$E$33:$E$776,СВЦЭМ!$A$33:$A$776,$A194,СВЦЭМ!$B$33:$B$776,F$191)+'СЕТ СН'!$F$15</f>
        <v>148.67629539000001</v>
      </c>
      <c r="G194" s="36">
        <f>SUMIFS(СВЦЭМ!$E$33:$E$776,СВЦЭМ!$A$33:$A$776,$A194,СВЦЭМ!$B$33:$B$776,G$191)+'СЕТ СН'!$F$15</f>
        <v>147.56402489000001</v>
      </c>
      <c r="H194" s="36">
        <f>SUMIFS(СВЦЭМ!$E$33:$E$776,СВЦЭМ!$A$33:$A$776,$A194,СВЦЭМ!$B$33:$B$776,H$191)+'СЕТ СН'!$F$15</f>
        <v>142.56198076000001</v>
      </c>
      <c r="I194" s="36">
        <f>SUMIFS(СВЦЭМ!$E$33:$E$776,СВЦЭМ!$A$33:$A$776,$A194,СВЦЭМ!$B$33:$B$776,I$191)+'СЕТ СН'!$F$15</f>
        <v>134.52027471</v>
      </c>
      <c r="J194" s="36">
        <f>SUMIFS(СВЦЭМ!$E$33:$E$776,СВЦЭМ!$A$33:$A$776,$A194,СВЦЭМ!$B$33:$B$776,J$191)+'СЕТ СН'!$F$15</f>
        <v>126.76446635000001</v>
      </c>
      <c r="K194" s="36">
        <f>SUMIFS(СВЦЭМ!$E$33:$E$776,СВЦЭМ!$A$33:$A$776,$A194,СВЦЭМ!$B$33:$B$776,K$191)+'СЕТ СН'!$F$15</f>
        <v>122.10361914000001</v>
      </c>
      <c r="L194" s="36">
        <f>SUMIFS(СВЦЭМ!$E$33:$E$776,СВЦЭМ!$A$33:$A$776,$A194,СВЦЭМ!$B$33:$B$776,L$191)+'СЕТ СН'!$F$15</f>
        <v>121.96448246</v>
      </c>
      <c r="M194" s="36">
        <f>SUMIFS(СВЦЭМ!$E$33:$E$776,СВЦЭМ!$A$33:$A$776,$A194,СВЦЭМ!$B$33:$B$776,M$191)+'СЕТ СН'!$F$15</f>
        <v>124.47193583000001</v>
      </c>
      <c r="N194" s="36">
        <f>SUMIFS(СВЦЭМ!$E$33:$E$776,СВЦЭМ!$A$33:$A$776,$A194,СВЦЭМ!$B$33:$B$776,N$191)+'СЕТ СН'!$F$15</f>
        <v>126.57451098999999</v>
      </c>
      <c r="O194" s="36">
        <f>SUMIFS(СВЦЭМ!$E$33:$E$776,СВЦЭМ!$A$33:$A$776,$A194,СВЦЭМ!$B$33:$B$776,O$191)+'СЕТ СН'!$F$15</f>
        <v>134.22176476999999</v>
      </c>
      <c r="P194" s="36">
        <f>SUMIFS(СВЦЭМ!$E$33:$E$776,СВЦЭМ!$A$33:$A$776,$A194,СВЦЭМ!$B$33:$B$776,P$191)+'СЕТ СН'!$F$15</f>
        <v>137.17294186999999</v>
      </c>
      <c r="Q194" s="36">
        <f>SUMIFS(СВЦЭМ!$E$33:$E$776,СВЦЭМ!$A$33:$A$776,$A194,СВЦЭМ!$B$33:$B$776,Q$191)+'СЕТ СН'!$F$15</f>
        <v>136.51093409000001</v>
      </c>
      <c r="R194" s="36">
        <f>SUMIFS(СВЦЭМ!$E$33:$E$776,СВЦЭМ!$A$33:$A$776,$A194,СВЦЭМ!$B$33:$B$776,R$191)+'СЕТ СН'!$F$15</f>
        <v>131.00246326999999</v>
      </c>
      <c r="S194" s="36">
        <f>SUMIFS(СВЦЭМ!$E$33:$E$776,СВЦЭМ!$A$33:$A$776,$A194,СВЦЭМ!$B$33:$B$776,S$191)+'СЕТ СН'!$F$15</f>
        <v>127.12296774000001</v>
      </c>
      <c r="T194" s="36">
        <f>SUMIFS(СВЦЭМ!$E$33:$E$776,СВЦЭМ!$A$33:$A$776,$A194,СВЦЭМ!$B$33:$B$776,T$191)+'СЕТ СН'!$F$15</f>
        <v>123.20214061</v>
      </c>
      <c r="U194" s="36">
        <f>SUMIFS(СВЦЭМ!$E$33:$E$776,СВЦЭМ!$A$33:$A$776,$A194,СВЦЭМ!$B$33:$B$776,U$191)+'СЕТ СН'!$F$15</f>
        <v>124.22954348</v>
      </c>
      <c r="V194" s="36">
        <f>SUMIFS(СВЦЭМ!$E$33:$E$776,СВЦЭМ!$A$33:$A$776,$A194,СВЦЭМ!$B$33:$B$776,V$191)+'СЕТ СН'!$F$15</f>
        <v>126.14385061</v>
      </c>
      <c r="W194" s="36">
        <f>SUMIFS(СВЦЭМ!$E$33:$E$776,СВЦЭМ!$A$33:$A$776,$A194,СВЦЭМ!$B$33:$B$776,W$191)+'СЕТ СН'!$F$15</f>
        <v>128.17772522999999</v>
      </c>
      <c r="X194" s="36">
        <f>SUMIFS(СВЦЭМ!$E$33:$E$776,СВЦЭМ!$A$33:$A$776,$A194,СВЦЭМ!$B$33:$B$776,X$191)+'СЕТ СН'!$F$15</f>
        <v>128.89662292</v>
      </c>
      <c r="Y194" s="36">
        <f>SUMIFS(СВЦЭМ!$E$33:$E$776,СВЦЭМ!$A$33:$A$776,$A194,СВЦЭМ!$B$33:$B$776,Y$191)+'СЕТ СН'!$F$15</f>
        <v>131.00290468</v>
      </c>
    </row>
    <row r="195" spans="1:25" ht="15.75" x14ac:dyDescent="0.2">
      <c r="A195" s="35">
        <f t="shared" si="5"/>
        <v>44169</v>
      </c>
      <c r="B195" s="36">
        <f>SUMIFS(СВЦЭМ!$E$33:$E$776,СВЦЭМ!$A$33:$A$776,$A195,СВЦЭМ!$B$33:$B$776,B$191)+'СЕТ СН'!$F$15</f>
        <v>132.91274548999999</v>
      </c>
      <c r="C195" s="36">
        <f>SUMIFS(СВЦЭМ!$E$33:$E$776,СВЦЭМ!$A$33:$A$776,$A195,СВЦЭМ!$B$33:$B$776,C$191)+'СЕТ СН'!$F$15</f>
        <v>142.22722633000001</v>
      </c>
      <c r="D195" s="36">
        <f>SUMIFS(СВЦЭМ!$E$33:$E$776,СВЦЭМ!$A$33:$A$776,$A195,СВЦЭМ!$B$33:$B$776,D$191)+'СЕТ СН'!$F$15</f>
        <v>144.31586193999999</v>
      </c>
      <c r="E195" s="36">
        <f>SUMIFS(СВЦЭМ!$E$33:$E$776,СВЦЭМ!$A$33:$A$776,$A195,СВЦЭМ!$B$33:$B$776,E$191)+'СЕТ СН'!$F$15</f>
        <v>145.57694605</v>
      </c>
      <c r="F195" s="36">
        <f>SUMIFS(СВЦЭМ!$E$33:$E$776,СВЦЭМ!$A$33:$A$776,$A195,СВЦЭМ!$B$33:$B$776,F$191)+'СЕТ СН'!$F$15</f>
        <v>144.55129797000001</v>
      </c>
      <c r="G195" s="36">
        <f>SUMIFS(СВЦЭМ!$E$33:$E$776,СВЦЭМ!$A$33:$A$776,$A195,СВЦЭМ!$B$33:$B$776,G$191)+'СЕТ СН'!$F$15</f>
        <v>142.98493396999999</v>
      </c>
      <c r="H195" s="36">
        <f>SUMIFS(СВЦЭМ!$E$33:$E$776,СВЦЭМ!$A$33:$A$776,$A195,СВЦЭМ!$B$33:$B$776,H$191)+'СЕТ СН'!$F$15</f>
        <v>138.02760456999999</v>
      </c>
      <c r="I195" s="36">
        <f>SUMIFS(СВЦЭМ!$E$33:$E$776,СВЦЭМ!$A$33:$A$776,$A195,СВЦЭМ!$B$33:$B$776,I$191)+'СЕТ СН'!$F$15</f>
        <v>131.59594389</v>
      </c>
      <c r="J195" s="36">
        <f>SUMIFS(СВЦЭМ!$E$33:$E$776,СВЦЭМ!$A$33:$A$776,$A195,СВЦЭМ!$B$33:$B$776,J$191)+'СЕТ СН'!$F$15</f>
        <v>128.45922741999999</v>
      </c>
      <c r="K195" s="36">
        <f>SUMIFS(СВЦЭМ!$E$33:$E$776,СВЦЭМ!$A$33:$A$776,$A195,СВЦЭМ!$B$33:$B$776,K$191)+'СЕТ СН'!$F$15</f>
        <v>129.909367</v>
      </c>
      <c r="L195" s="36">
        <f>SUMIFS(СВЦЭМ!$E$33:$E$776,СВЦЭМ!$A$33:$A$776,$A195,СВЦЭМ!$B$33:$B$776,L$191)+'СЕТ СН'!$F$15</f>
        <v>130.53431338999999</v>
      </c>
      <c r="M195" s="36">
        <f>SUMIFS(СВЦЭМ!$E$33:$E$776,СВЦЭМ!$A$33:$A$776,$A195,СВЦЭМ!$B$33:$B$776,M$191)+'СЕТ СН'!$F$15</f>
        <v>130.13555299000001</v>
      </c>
      <c r="N195" s="36">
        <f>SUMIFS(СВЦЭМ!$E$33:$E$776,СВЦЭМ!$A$33:$A$776,$A195,СВЦЭМ!$B$33:$B$776,N$191)+'СЕТ СН'!$F$15</f>
        <v>130.67181325999999</v>
      </c>
      <c r="O195" s="36">
        <f>SUMIFS(СВЦЭМ!$E$33:$E$776,СВЦЭМ!$A$33:$A$776,$A195,СВЦЭМ!$B$33:$B$776,O$191)+'СЕТ СН'!$F$15</f>
        <v>136.78702308999999</v>
      </c>
      <c r="P195" s="36">
        <f>SUMIFS(СВЦЭМ!$E$33:$E$776,СВЦЭМ!$A$33:$A$776,$A195,СВЦЭМ!$B$33:$B$776,P$191)+'СЕТ СН'!$F$15</f>
        <v>138.59841005000001</v>
      </c>
      <c r="Q195" s="36">
        <f>SUMIFS(СВЦЭМ!$E$33:$E$776,СВЦЭМ!$A$33:$A$776,$A195,СВЦЭМ!$B$33:$B$776,Q$191)+'СЕТ СН'!$F$15</f>
        <v>139.09802413</v>
      </c>
      <c r="R195" s="36">
        <f>SUMIFS(СВЦЭМ!$E$33:$E$776,СВЦЭМ!$A$33:$A$776,$A195,СВЦЭМ!$B$33:$B$776,R$191)+'СЕТ СН'!$F$15</f>
        <v>132.25575850000001</v>
      </c>
      <c r="S195" s="36">
        <f>SUMIFS(СВЦЭМ!$E$33:$E$776,СВЦЭМ!$A$33:$A$776,$A195,СВЦЭМ!$B$33:$B$776,S$191)+'СЕТ СН'!$F$15</f>
        <v>127.65236964</v>
      </c>
      <c r="T195" s="36">
        <f>SUMIFS(СВЦЭМ!$E$33:$E$776,СВЦЭМ!$A$33:$A$776,$A195,СВЦЭМ!$B$33:$B$776,T$191)+'СЕТ СН'!$F$15</f>
        <v>129.74946217999999</v>
      </c>
      <c r="U195" s="36">
        <f>SUMIFS(СВЦЭМ!$E$33:$E$776,СВЦЭМ!$A$33:$A$776,$A195,СВЦЭМ!$B$33:$B$776,U$191)+'СЕТ СН'!$F$15</f>
        <v>129.46654312000001</v>
      </c>
      <c r="V195" s="36">
        <f>SUMIFS(СВЦЭМ!$E$33:$E$776,СВЦЭМ!$A$33:$A$776,$A195,СВЦЭМ!$B$33:$B$776,V$191)+'СЕТ СН'!$F$15</f>
        <v>128.76245311</v>
      </c>
      <c r="W195" s="36">
        <f>SUMIFS(СВЦЭМ!$E$33:$E$776,СВЦЭМ!$A$33:$A$776,$A195,СВЦЭМ!$B$33:$B$776,W$191)+'СЕТ СН'!$F$15</f>
        <v>128.597903</v>
      </c>
      <c r="X195" s="36">
        <f>SUMIFS(СВЦЭМ!$E$33:$E$776,СВЦЭМ!$A$33:$A$776,$A195,СВЦЭМ!$B$33:$B$776,X$191)+'СЕТ СН'!$F$15</f>
        <v>128.14493787999999</v>
      </c>
      <c r="Y195" s="36">
        <f>SUMIFS(СВЦЭМ!$E$33:$E$776,СВЦЭМ!$A$33:$A$776,$A195,СВЦЭМ!$B$33:$B$776,Y$191)+'СЕТ СН'!$F$15</f>
        <v>131.63649437000001</v>
      </c>
    </row>
    <row r="196" spans="1:25" ht="15.75" x14ac:dyDescent="0.2">
      <c r="A196" s="35">
        <f t="shared" si="5"/>
        <v>44170</v>
      </c>
      <c r="B196" s="36">
        <f>SUMIFS(СВЦЭМ!$E$33:$E$776,СВЦЭМ!$A$33:$A$776,$A196,СВЦЭМ!$B$33:$B$776,B$191)+'СЕТ СН'!$F$15</f>
        <v>138.06197072000001</v>
      </c>
      <c r="C196" s="36">
        <f>SUMIFS(СВЦЭМ!$E$33:$E$776,СВЦЭМ!$A$33:$A$776,$A196,СВЦЭМ!$B$33:$B$776,C$191)+'СЕТ СН'!$F$15</f>
        <v>146.24498843999999</v>
      </c>
      <c r="D196" s="36">
        <f>SUMIFS(СВЦЭМ!$E$33:$E$776,СВЦЭМ!$A$33:$A$776,$A196,СВЦЭМ!$B$33:$B$776,D$191)+'СЕТ СН'!$F$15</f>
        <v>149.55488020000001</v>
      </c>
      <c r="E196" s="36">
        <f>SUMIFS(СВЦЭМ!$E$33:$E$776,СВЦЭМ!$A$33:$A$776,$A196,СВЦЭМ!$B$33:$B$776,E$191)+'СЕТ СН'!$F$15</f>
        <v>149.00973159</v>
      </c>
      <c r="F196" s="36">
        <f>SUMIFS(СВЦЭМ!$E$33:$E$776,СВЦЭМ!$A$33:$A$776,$A196,СВЦЭМ!$B$33:$B$776,F$191)+'СЕТ СН'!$F$15</f>
        <v>149.01103003</v>
      </c>
      <c r="G196" s="36">
        <f>SUMIFS(СВЦЭМ!$E$33:$E$776,СВЦЭМ!$A$33:$A$776,$A196,СВЦЭМ!$B$33:$B$776,G$191)+'СЕТ СН'!$F$15</f>
        <v>147.62177836000001</v>
      </c>
      <c r="H196" s="36">
        <f>SUMIFS(СВЦЭМ!$E$33:$E$776,СВЦЭМ!$A$33:$A$776,$A196,СВЦЭМ!$B$33:$B$776,H$191)+'СЕТ СН'!$F$15</f>
        <v>144.46653792000001</v>
      </c>
      <c r="I196" s="36">
        <f>SUMIFS(СВЦЭМ!$E$33:$E$776,СВЦЭМ!$A$33:$A$776,$A196,СВЦЭМ!$B$33:$B$776,I$191)+'СЕТ СН'!$F$15</f>
        <v>135.12901822000001</v>
      </c>
      <c r="J196" s="36">
        <f>SUMIFS(СВЦЭМ!$E$33:$E$776,СВЦЭМ!$A$33:$A$776,$A196,СВЦЭМ!$B$33:$B$776,J$191)+'СЕТ СН'!$F$15</f>
        <v>127.2630619</v>
      </c>
      <c r="K196" s="36">
        <f>SUMIFS(СВЦЭМ!$E$33:$E$776,СВЦЭМ!$A$33:$A$776,$A196,СВЦЭМ!$B$33:$B$776,K$191)+'СЕТ СН'!$F$15</f>
        <v>125.43702116</v>
      </c>
      <c r="L196" s="36">
        <f>SUMIFS(СВЦЭМ!$E$33:$E$776,СВЦЭМ!$A$33:$A$776,$A196,СВЦЭМ!$B$33:$B$776,L$191)+'СЕТ СН'!$F$15</f>
        <v>126.69337587</v>
      </c>
      <c r="M196" s="36">
        <f>SUMIFS(СВЦЭМ!$E$33:$E$776,СВЦЭМ!$A$33:$A$776,$A196,СВЦЭМ!$B$33:$B$776,M$191)+'СЕТ СН'!$F$15</f>
        <v>125.93583056999999</v>
      </c>
      <c r="N196" s="36">
        <f>SUMIFS(СВЦЭМ!$E$33:$E$776,СВЦЭМ!$A$33:$A$776,$A196,СВЦЭМ!$B$33:$B$776,N$191)+'СЕТ СН'!$F$15</f>
        <v>124.73478178000001</v>
      </c>
      <c r="O196" s="36">
        <f>SUMIFS(СВЦЭМ!$E$33:$E$776,СВЦЭМ!$A$33:$A$776,$A196,СВЦЭМ!$B$33:$B$776,O$191)+'СЕТ СН'!$F$15</f>
        <v>132.28418400999999</v>
      </c>
      <c r="P196" s="36">
        <f>SUMIFS(СВЦЭМ!$E$33:$E$776,СВЦЭМ!$A$33:$A$776,$A196,СВЦЭМ!$B$33:$B$776,P$191)+'СЕТ СН'!$F$15</f>
        <v>135.13655681</v>
      </c>
      <c r="Q196" s="36">
        <f>SUMIFS(СВЦЭМ!$E$33:$E$776,СВЦЭМ!$A$33:$A$776,$A196,СВЦЭМ!$B$33:$B$776,Q$191)+'СЕТ СН'!$F$15</f>
        <v>135.26390187999999</v>
      </c>
      <c r="R196" s="36">
        <f>SUMIFS(СВЦЭМ!$E$33:$E$776,СВЦЭМ!$A$33:$A$776,$A196,СВЦЭМ!$B$33:$B$776,R$191)+'СЕТ СН'!$F$15</f>
        <v>130.54100579999999</v>
      </c>
      <c r="S196" s="36">
        <f>SUMIFS(СВЦЭМ!$E$33:$E$776,СВЦЭМ!$A$33:$A$776,$A196,СВЦЭМ!$B$33:$B$776,S$191)+'СЕТ СН'!$F$15</f>
        <v>126.67902316</v>
      </c>
      <c r="T196" s="36">
        <f>SUMIFS(СВЦЭМ!$E$33:$E$776,СВЦЭМ!$A$33:$A$776,$A196,СВЦЭМ!$B$33:$B$776,T$191)+'СЕТ СН'!$F$15</f>
        <v>128.38867947</v>
      </c>
      <c r="U196" s="36">
        <f>SUMIFS(СВЦЭМ!$E$33:$E$776,СВЦЭМ!$A$33:$A$776,$A196,СВЦЭМ!$B$33:$B$776,U$191)+'СЕТ СН'!$F$15</f>
        <v>126.85691713999999</v>
      </c>
      <c r="V196" s="36">
        <f>SUMIFS(СВЦЭМ!$E$33:$E$776,СВЦЭМ!$A$33:$A$776,$A196,СВЦЭМ!$B$33:$B$776,V$191)+'СЕТ СН'!$F$15</f>
        <v>125.34091556</v>
      </c>
      <c r="W196" s="36">
        <f>SUMIFS(СВЦЭМ!$E$33:$E$776,СВЦЭМ!$A$33:$A$776,$A196,СВЦЭМ!$B$33:$B$776,W$191)+'СЕТ СН'!$F$15</f>
        <v>124.7013991</v>
      </c>
      <c r="X196" s="36">
        <f>SUMIFS(СВЦЭМ!$E$33:$E$776,СВЦЭМ!$A$33:$A$776,$A196,СВЦЭМ!$B$33:$B$776,X$191)+'СЕТ СН'!$F$15</f>
        <v>125.60814176</v>
      </c>
      <c r="Y196" s="36">
        <f>SUMIFS(СВЦЭМ!$E$33:$E$776,СВЦЭМ!$A$33:$A$776,$A196,СВЦЭМ!$B$33:$B$776,Y$191)+'СЕТ СН'!$F$15</f>
        <v>128.78261968999999</v>
      </c>
    </row>
    <row r="197" spans="1:25" ht="15.75" x14ac:dyDescent="0.2">
      <c r="A197" s="35">
        <f t="shared" si="5"/>
        <v>44171</v>
      </c>
      <c r="B197" s="36">
        <f>SUMIFS(СВЦЭМ!$E$33:$E$776,СВЦЭМ!$A$33:$A$776,$A197,СВЦЭМ!$B$33:$B$776,B$191)+'СЕТ СН'!$F$15</f>
        <v>137.24216196</v>
      </c>
      <c r="C197" s="36">
        <f>SUMIFS(СВЦЭМ!$E$33:$E$776,СВЦЭМ!$A$33:$A$776,$A197,СВЦЭМ!$B$33:$B$776,C$191)+'СЕТ СН'!$F$15</f>
        <v>146.17665350999999</v>
      </c>
      <c r="D197" s="36">
        <f>SUMIFS(СВЦЭМ!$E$33:$E$776,СВЦЭМ!$A$33:$A$776,$A197,СВЦЭМ!$B$33:$B$776,D$191)+'СЕТ СН'!$F$15</f>
        <v>147.99078634</v>
      </c>
      <c r="E197" s="36">
        <f>SUMIFS(СВЦЭМ!$E$33:$E$776,СВЦЭМ!$A$33:$A$776,$A197,СВЦЭМ!$B$33:$B$776,E$191)+'СЕТ СН'!$F$15</f>
        <v>149.45733942999999</v>
      </c>
      <c r="F197" s="36">
        <f>SUMIFS(СВЦЭМ!$E$33:$E$776,СВЦЭМ!$A$33:$A$776,$A197,СВЦЭМ!$B$33:$B$776,F$191)+'СЕТ СН'!$F$15</f>
        <v>149.57800204</v>
      </c>
      <c r="G197" s="36">
        <f>SUMIFS(СВЦЭМ!$E$33:$E$776,СВЦЭМ!$A$33:$A$776,$A197,СВЦЭМ!$B$33:$B$776,G$191)+'СЕТ СН'!$F$15</f>
        <v>148.47021334999999</v>
      </c>
      <c r="H197" s="36">
        <f>SUMIFS(СВЦЭМ!$E$33:$E$776,СВЦЭМ!$A$33:$A$776,$A197,СВЦЭМ!$B$33:$B$776,H$191)+'СЕТ СН'!$F$15</f>
        <v>147.15037871999999</v>
      </c>
      <c r="I197" s="36">
        <f>SUMIFS(СВЦЭМ!$E$33:$E$776,СВЦЭМ!$A$33:$A$776,$A197,СВЦЭМ!$B$33:$B$776,I$191)+'СЕТ СН'!$F$15</f>
        <v>139.18816186000001</v>
      </c>
      <c r="J197" s="36">
        <f>SUMIFS(СВЦЭМ!$E$33:$E$776,СВЦЭМ!$A$33:$A$776,$A197,СВЦЭМ!$B$33:$B$776,J$191)+'СЕТ СН'!$F$15</f>
        <v>129.04199211</v>
      </c>
      <c r="K197" s="36">
        <f>SUMIFS(СВЦЭМ!$E$33:$E$776,СВЦЭМ!$A$33:$A$776,$A197,СВЦЭМ!$B$33:$B$776,K$191)+'СЕТ СН'!$F$15</f>
        <v>123.21790068999999</v>
      </c>
      <c r="L197" s="36">
        <f>SUMIFS(СВЦЭМ!$E$33:$E$776,СВЦЭМ!$A$33:$A$776,$A197,СВЦЭМ!$B$33:$B$776,L$191)+'СЕТ СН'!$F$15</f>
        <v>123.61515731</v>
      </c>
      <c r="M197" s="36">
        <f>SUMIFS(СВЦЭМ!$E$33:$E$776,СВЦЭМ!$A$33:$A$776,$A197,СВЦЭМ!$B$33:$B$776,M$191)+'СЕТ СН'!$F$15</f>
        <v>123.49047139</v>
      </c>
      <c r="N197" s="36">
        <f>SUMIFS(СВЦЭМ!$E$33:$E$776,СВЦЭМ!$A$33:$A$776,$A197,СВЦЭМ!$B$33:$B$776,N$191)+'СЕТ СН'!$F$15</f>
        <v>123.71931932</v>
      </c>
      <c r="O197" s="36">
        <f>SUMIFS(СВЦЭМ!$E$33:$E$776,СВЦЭМ!$A$33:$A$776,$A197,СВЦЭМ!$B$33:$B$776,O$191)+'СЕТ СН'!$F$15</f>
        <v>132.23519573999999</v>
      </c>
      <c r="P197" s="36">
        <f>SUMIFS(СВЦЭМ!$E$33:$E$776,СВЦЭМ!$A$33:$A$776,$A197,СВЦЭМ!$B$33:$B$776,P$191)+'СЕТ СН'!$F$15</f>
        <v>134.89068173999999</v>
      </c>
      <c r="Q197" s="36">
        <f>SUMIFS(СВЦЭМ!$E$33:$E$776,СВЦЭМ!$A$33:$A$776,$A197,СВЦЭМ!$B$33:$B$776,Q$191)+'СЕТ СН'!$F$15</f>
        <v>135.9150396</v>
      </c>
      <c r="R197" s="36">
        <f>SUMIFS(СВЦЭМ!$E$33:$E$776,СВЦЭМ!$A$33:$A$776,$A197,СВЦЭМ!$B$33:$B$776,R$191)+'СЕТ СН'!$F$15</f>
        <v>129.25442369000001</v>
      </c>
      <c r="S197" s="36">
        <f>SUMIFS(СВЦЭМ!$E$33:$E$776,СВЦЭМ!$A$33:$A$776,$A197,СВЦЭМ!$B$33:$B$776,S$191)+'СЕТ СН'!$F$15</f>
        <v>124.36410924</v>
      </c>
      <c r="T197" s="36">
        <f>SUMIFS(СВЦЭМ!$E$33:$E$776,СВЦЭМ!$A$33:$A$776,$A197,СВЦЭМ!$B$33:$B$776,T$191)+'СЕТ СН'!$F$15</f>
        <v>127.60222442</v>
      </c>
      <c r="U197" s="36">
        <f>SUMIFS(СВЦЭМ!$E$33:$E$776,СВЦЭМ!$A$33:$A$776,$A197,СВЦЭМ!$B$33:$B$776,U$191)+'СЕТ СН'!$F$15</f>
        <v>127.14902983</v>
      </c>
      <c r="V197" s="36">
        <f>SUMIFS(СВЦЭМ!$E$33:$E$776,СВЦЭМ!$A$33:$A$776,$A197,СВЦЭМ!$B$33:$B$776,V$191)+'СЕТ СН'!$F$15</f>
        <v>126.44032224999999</v>
      </c>
      <c r="W197" s="36">
        <f>SUMIFS(СВЦЭМ!$E$33:$E$776,СВЦЭМ!$A$33:$A$776,$A197,СВЦЭМ!$B$33:$B$776,W$191)+'СЕТ СН'!$F$15</f>
        <v>125.01913054000001</v>
      </c>
      <c r="X197" s="36">
        <f>SUMIFS(СВЦЭМ!$E$33:$E$776,СВЦЭМ!$A$33:$A$776,$A197,СВЦЭМ!$B$33:$B$776,X$191)+'СЕТ СН'!$F$15</f>
        <v>123.58029691999999</v>
      </c>
      <c r="Y197" s="36">
        <f>SUMIFS(СВЦЭМ!$E$33:$E$776,СВЦЭМ!$A$33:$A$776,$A197,СВЦЭМ!$B$33:$B$776,Y$191)+'СЕТ СН'!$F$15</f>
        <v>127.70082072</v>
      </c>
    </row>
    <row r="198" spans="1:25" ht="15.75" x14ac:dyDescent="0.2">
      <c r="A198" s="35">
        <f t="shared" si="5"/>
        <v>44172</v>
      </c>
      <c r="B198" s="36">
        <f>SUMIFS(СВЦЭМ!$E$33:$E$776,СВЦЭМ!$A$33:$A$776,$A198,СВЦЭМ!$B$33:$B$776,B$191)+'СЕТ СН'!$F$15</f>
        <v>138.11704687</v>
      </c>
      <c r="C198" s="36">
        <f>SUMIFS(СВЦЭМ!$E$33:$E$776,СВЦЭМ!$A$33:$A$776,$A198,СВЦЭМ!$B$33:$B$776,C$191)+'СЕТ СН'!$F$15</f>
        <v>146.11664547999999</v>
      </c>
      <c r="D198" s="36">
        <f>SUMIFS(СВЦЭМ!$E$33:$E$776,СВЦЭМ!$A$33:$A$776,$A198,СВЦЭМ!$B$33:$B$776,D$191)+'СЕТ СН'!$F$15</f>
        <v>148.76582965</v>
      </c>
      <c r="E198" s="36">
        <f>SUMIFS(СВЦЭМ!$E$33:$E$776,СВЦЭМ!$A$33:$A$776,$A198,СВЦЭМ!$B$33:$B$776,E$191)+'СЕТ СН'!$F$15</f>
        <v>150.17289036</v>
      </c>
      <c r="F198" s="36">
        <f>SUMIFS(СВЦЭМ!$E$33:$E$776,СВЦЭМ!$A$33:$A$776,$A198,СВЦЭМ!$B$33:$B$776,F$191)+'СЕТ СН'!$F$15</f>
        <v>149.41427630999999</v>
      </c>
      <c r="G198" s="36">
        <f>SUMIFS(СВЦЭМ!$E$33:$E$776,СВЦЭМ!$A$33:$A$776,$A198,СВЦЭМ!$B$33:$B$776,G$191)+'СЕТ СН'!$F$15</f>
        <v>147.23936918999999</v>
      </c>
      <c r="H198" s="36">
        <f>SUMIFS(СВЦЭМ!$E$33:$E$776,СВЦЭМ!$A$33:$A$776,$A198,СВЦЭМ!$B$33:$B$776,H$191)+'СЕТ СН'!$F$15</f>
        <v>141.79518877000001</v>
      </c>
      <c r="I198" s="36">
        <f>SUMIFS(СВЦЭМ!$E$33:$E$776,СВЦЭМ!$A$33:$A$776,$A198,СВЦЭМ!$B$33:$B$776,I$191)+'СЕТ СН'!$F$15</f>
        <v>134.32591095000001</v>
      </c>
      <c r="J198" s="36">
        <f>SUMIFS(СВЦЭМ!$E$33:$E$776,СВЦЭМ!$A$33:$A$776,$A198,СВЦЭМ!$B$33:$B$776,J$191)+'СЕТ СН'!$F$15</f>
        <v>132.61553635999999</v>
      </c>
      <c r="K198" s="36">
        <f>SUMIFS(СВЦЭМ!$E$33:$E$776,СВЦЭМ!$A$33:$A$776,$A198,СВЦЭМ!$B$33:$B$776,K$191)+'СЕТ СН'!$F$15</f>
        <v>128.70622903</v>
      </c>
      <c r="L198" s="36">
        <f>SUMIFS(СВЦЭМ!$E$33:$E$776,СВЦЭМ!$A$33:$A$776,$A198,СВЦЭМ!$B$33:$B$776,L$191)+'СЕТ СН'!$F$15</f>
        <v>129.25108657000001</v>
      </c>
      <c r="M198" s="36">
        <f>SUMIFS(СВЦЭМ!$E$33:$E$776,СВЦЭМ!$A$33:$A$776,$A198,СВЦЭМ!$B$33:$B$776,M$191)+'СЕТ СН'!$F$15</f>
        <v>127.6770969</v>
      </c>
      <c r="N198" s="36">
        <f>SUMIFS(СВЦЭМ!$E$33:$E$776,СВЦЭМ!$A$33:$A$776,$A198,СВЦЭМ!$B$33:$B$776,N$191)+'СЕТ СН'!$F$15</f>
        <v>125.83473091</v>
      </c>
      <c r="O198" s="36">
        <f>SUMIFS(СВЦЭМ!$E$33:$E$776,СВЦЭМ!$A$33:$A$776,$A198,СВЦЭМ!$B$33:$B$776,O$191)+'СЕТ СН'!$F$15</f>
        <v>131.51376615000001</v>
      </c>
      <c r="P198" s="36">
        <f>SUMIFS(СВЦЭМ!$E$33:$E$776,СВЦЭМ!$A$33:$A$776,$A198,СВЦЭМ!$B$33:$B$776,P$191)+'СЕТ СН'!$F$15</f>
        <v>134.47296487</v>
      </c>
      <c r="Q198" s="36">
        <f>SUMIFS(СВЦЭМ!$E$33:$E$776,СВЦЭМ!$A$33:$A$776,$A198,СВЦЭМ!$B$33:$B$776,Q$191)+'СЕТ СН'!$F$15</f>
        <v>134.64993903000001</v>
      </c>
      <c r="R198" s="36">
        <f>SUMIFS(СВЦЭМ!$E$33:$E$776,СВЦЭМ!$A$33:$A$776,$A198,СВЦЭМ!$B$33:$B$776,R$191)+'СЕТ СН'!$F$15</f>
        <v>128.11344477</v>
      </c>
      <c r="S198" s="36">
        <f>SUMIFS(СВЦЭМ!$E$33:$E$776,СВЦЭМ!$A$33:$A$776,$A198,СВЦЭМ!$B$33:$B$776,S$191)+'СЕТ СН'!$F$15</f>
        <v>126.91713238</v>
      </c>
      <c r="T198" s="36">
        <f>SUMIFS(СВЦЭМ!$E$33:$E$776,СВЦЭМ!$A$33:$A$776,$A198,СВЦЭМ!$B$33:$B$776,T$191)+'СЕТ СН'!$F$15</f>
        <v>128.74441252</v>
      </c>
      <c r="U198" s="36">
        <f>SUMIFS(СВЦЭМ!$E$33:$E$776,СВЦЭМ!$A$33:$A$776,$A198,СВЦЭМ!$B$33:$B$776,U$191)+'СЕТ СН'!$F$15</f>
        <v>127.12055156</v>
      </c>
      <c r="V198" s="36">
        <f>SUMIFS(СВЦЭМ!$E$33:$E$776,СВЦЭМ!$A$33:$A$776,$A198,СВЦЭМ!$B$33:$B$776,V$191)+'СЕТ СН'!$F$15</f>
        <v>127.53620546000001</v>
      </c>
      <c r="W198" s="36">
        <f>SUMIFS(СВЦЭМ!$E$33:$E$776,СВЦЭМ!$A$33:$A$776,$A198,СВЦЭМ!$B$33:$B$776,W$191)+'СЕТ СН'!$F$15</f>
        <v>128.23365454</v>
      </c>
      <c r="X198" s="36">
        <f>SUMIFS(СВЦЭМ!$E$33:$E$776,СВЦЭМ!$A$33:$A$776,$A198,СВЦЭМ!$B$33:$B$776,X$191)+'СЕТ СН'!$F$15</f>
        <v>127.17780973000001</v>
      </c>
      <c r="Y198" s="36">
        <f>SUMIFS(СВЦЭМ!$E$33:$E$776,СВЦЭМ!$A$33:$A$776,$A198,СВЦЭМ!$B$33:$B$776,Y$191)+'СЕТ СН'!$F$15</f>
        <v>130.03994470000001</v>
      </c>
    </row>
    <row r="199" spans="1:25" ht="15.75" x14ac:dyDescent="0.2">
      <c r="A199" s="35">
        <f t="shared" si="5"/>
        <v>44173</v>
      </c>
      <c r="B199" s="36">
        <f>SUMIFS(СВЦЭМ!$E$33:$E$776,СВЦЭМ!$A$33:$A$776,$A199,СВЦЭМ!$B$33:$B$776,B$191)+'СЕТ СН'!$F$15</f>
        <v>136.55158892</v>
      </c>
      <c r="C199" s="36">
        <f>SUMIFS(СВЦЭМ!$E$33:$E$776,СВЦЭМ!$A$33:$A$776,$A199,СВЦЭМ!$B$33:$B$776,C$191)+'СЕТ СН'!$F$15</f>
        <v>144.58353786999999</v>
      </c>
      <c r="D199" s="36">
        <f>SUMIFS(СВЦЭМ!$E$33:$E$776,СВЦЭМ!$A$33:$A$776,$A199,СВЦЭМ!$B$33:$B$776,D$191)+'СЕТ СН'!$F$15</f>
        <v>145.07811376000001</v>
      </c>
      <c r="E199" s="36">
        <f>SUMIFS(СВЦЭМ!$E$33:$E$776,СВЦЭМ!$A$33:$A$776,$A199,СВЦЭМ!$B$33:$B$776,E$191)+'СЕТ СН'!$F$15</f>
        <v>145.42315142999999</v>
      </c>
      <c r="F199" s="36">
        <f>SUMIFS(СВЦЭМ!$E$33:$E$776,СВЦЭМ!$A$33:$A$776,$A199,СВЦЭМ!$B$33:$B$776,F$191)+'СЕТ СН'!$F$15</f>
        <v>145.22228999000001</v>
      </c>
      <c r="G199" s="36">
        <f>SUMIFS(СВЦЭМ!$E$33:$E$776,СВЦЭМ!$A$33:$A$776,$A199,СВЦЭМ!$B$33:$B$776,G$191)+'СЕТ СН'!$F$15</f>
        <v>144.10298703999999</v>
      </c>
      <c r="H199" s="36">
        <f>SUMIFS(СВЦЭМ!$E$33:$E$776,СВЦЭМ!$A$33:$A$776,$A199,СВЦЭМ!$B$33:$B$776,H$191)+'СЕТ СН'!$F$15</f>
        <v>135.96127541000001</v>
      </c>
      <c r="I199" s="36">
        <f>SUMIFS(СВЦЭМ!$E$33:$E$776,СВЦЭМ!$A$33:$A$776,$A199,СВЦЭМ!$B$33:$B$776,I$191)+'СЕТ СН'!$F$15</f>
        <v>132.05462108</v>
      </c>
      <c r="J199" s="36">
        <f>SUMIFS(СВЦЭМ!$E$33:$E$776,СВЦЭМ!$A$33:$A$776,$A199,СВЦЭМ!$B$33:$B$776,J$191)+'СЕТ СН'!$F$15</f>
        <v>126.73551334</v>
      </c>
      <c r="K199" s="36">
        <f>SUMIFS(СВЦЭМ!$E$33:$E$776,СВЦЭМ!$A$33:$A$776,$A199,СВЦЭМ!$B$33:$B$776,K$191)+'СЕТ СН'!$F$15</f>
        <v>127.37250222</v>
      </c>
      <c r="L199" s="36">
        <f>SUMIFS(СВЦЭМ!$E$33:$E$776,СВЦЭМ!$A$33:$A$776,$A199,СВЦЭМ!$B$33:$B$776,L$191)+'СЕТ СН'!$F$15</f>
        <v>128.35293379999999</v>
      </c>
      <c r="M199" s="36">
        <f>SUMIFS(СВЦЭМ!$E$33:$E$776,СВЦЭМ!$A$33:$A$776,$A199,СВЦЭМ!$B$33:$B$776,M$191)+'СЕТ СН'!$F$15</f>
        <v>127.92472994000001</v>
      </c>
      <c r="N199" s="36">
        <f>SUMIFS(СВЦЭМ!$E$33:$E$776,СВЦЭМ!$A$33:$A$776,$A199,СВЦЭМ!$B$33:$B$776,N$191)+'СЕТ СН'!$F$15</f>
        <v>127.74623130000001</v>
      </c>
      <c r="O199" s="36">
        <f>SUMIFS(СВЦЭМ!$E$33:$E$776,СВЦЭМ!$A$33:$A$776,$A199,СВЦЭМ!$B$33:$B$776,O$191)+'СЕТ СН'!$F$15</f>
        <v>132.41102383</v>
      </c>
      <c r="P199" s="36">
        <f>SUMIFS(СВЦЭМ!$E$33:$E$776,СВЦЭМ!$A$33:$A$776,$A199,СВЦЭМ!$B$33:$B$776,P$191)+'СЕТ СН'!$F$15</f>
        <v>133.72289671999999</v>
      </c>
      <c r="Q199" s="36">
        <f>SUMIFS(СВЦЭМ!$E$33:$E$776,СВЦЭМ!$A$33:$A$776,$A199,СВЦЭМ!$B$33:$B$776,Q$191)+'СЕТ СН'!$F$15</f>
        <v>133.55585490999999</v>
      </c>
      <c r="R199" s="36">
        <f>SUMIFS(СВЦЭМ!$E$33:$E$776,СВЦЭМ!$A$33:$A$776,$A199,СВЦЭМ!$B$33:$B$776,R$191)+'СЕТ СН'!$F$15</f>
        <v>129.62733248000001</v>
      </c>
      <c r="S199" s="36">
        <f>SUMIFS(СВЦЭМ!$E$33:$E$776,СВЦЭМ!$A$33:$A$776,$A199,СВЦЭМ!$B$33:$B$776,S$191)+'СЕТ СН'!$F$15</f>
        <v>128.25664311</v>
      </c>
      <c r="T199" s="36">
        <f>SUMIFS(СВЦЭМ!$E$33:$E$776,СВЦЭМ!$A$33:$A$776,$A199,СВЦЭМ!$B$33:$B$776,T$191)+'СЕТ СН'!$F$15</f>
        <v>128.62969014000001</v>
      </c>
      <c r="U199" s="36">
        <f>SUMIFS(СВЦЭМ!$E$33:$E$776,СВЦЭМ!$A$33:$A$776,$A199,СВЦЭМ!$B$33:$B$776,U$191)+'СЕТ СН'!$F$15</f>
        <v>128.0566489</v>
      </c>
      <c r="V199" s="36">
        <f>SUMIFS(СВЦЭМ!$E$33:$E$776,СВЦЭМ!$A$33:$A$776,$A199,СВЦЭМ!$B$33:$B$776,V$191)+'СЕТ СН'!$F$15</f>
        <v>128.15914992</v>
      </c>
      <c r="W199" s="36">
        <f>SUMIFS(СВЦЭМ!$E$33:$E$776,СВЦЭМ!$A$33:$A$776,$A199,СВЦЭМ!$B$33:$B$776,W$191)+'СЕТ СН'!$F$15</f>
        <v>127.59064642</v>
      </c>
      <c r="X199" s="36">
        <f>SUMIFS(СВЦЭМ!$E$33:$E$776,СВЦЭМ!$A$33:$A$776,$A199,СВЦЭМ!$B$33:$B$776,X$191)+'СЕТ СН'!$F$15</f>
        <v>128.04564690999999</v>
      </c>
      <c r="Y199" s="36">
        <f>SUMIFS(СВЦЭМ!$E$33:$E$776,СВЦЭМ!$A$33:$A$776,$A199,СВЦЭМ!$B$33:$B$776,Y$191)+'СЕТ СН'!$F$15</f>
        <v>128.31776804</v>
      </c>
    </row>
    <row r="200" spans="1:25" ht="15.75" x14ac:dyDescent="0.2">
      <c r="A200" s="35">
        <f t="shared" si="5"/>
        <v>44174</v>
      </c>
      <c r="B200" s="36">
        <f>SUMIFS(СВЦЭМ!$E$33:$E$776,СВЦЭМ!$A$33:$A$776,$A200,СВЦЭМ!$B$33:$B$776,B$191)+'СЕТ СН'!$F$15</f>
        <v>136.90583679</v>
      </c>
      <c r="C200" s="36">
        <f>SUMIFS(СВЦЭМ!$E$33:$E$776,СВЦЭМ!$A$33:$A$776,$A200,СВЦЭМ!$B$33:$B$776,C$191)+'СЕТ СН'!$F$15</f>
        <v>142.10396603999999</v>
      </c>
      <c r="D200" s="36">
        <f>SUMIFS(СВЦЭМ!$E$33:$E$776,СВЦЭМ!$A$33:$A$776,$A200,СВЦЭМ!$B$33:$B$776,D$191)+'СЕТ СН'!$F$15</f>
        <v>145.02241398999999</v>
      </c>
      <c r="E200" s="36">
        <f>SUMIFS(СВЦЭМ!$E$33:$E$776,СВЦЭМ!$A$33:$A$776,$A200,СВЦЭМ!$B$33:$B$776,E$191)+'СЕТ СН'!$F$15</f>
        <v>146.77021400999999</v>
      </c>
      <c r="F200" s="36">
        <f>SUMIFS(СВЦЭМ!$E$33:$E$776,СВЦЭМ!$A$33:$A$776,$A200,СВЦЭМ!$B$33:$B$776,F$191)+'СЕТ СН'!$F$15</f>
        <v>146.74445236</v>
      </c>
      <c r="G200" s="36">
        <f>SUMIFS(СВЦЭМ!$E$33:$E$776,СВЦЭМ!$A$33:$A$776,$A200,СВЦЭМ!$B$33:$B$776,G$191)+'СЕТ СН'!$F$15</f>
        <v>145.47797406999999</v>
      </c>
      <c r="H200" s="36">
        <f>SUMIFS(СВЦЭМ!$E$33:$E$776,СВЦЭМ!$A$33:$A$776,$A200,СВЦЭМ!$B$33:$B$776,H$191)+'СЕТ СН'!$F$15</f>
        <v>140.30325429999999</v>
      </c>
      <c r="I200" s="36">
        <f>SUMIFS(СВЦЭМ!$E$33:$E$776,СВЦЭМ!$A$33:$A$776,$A200,СВЦЭМ!$B$33:$B$776,I$191)+'СЕТ СН'!$F$15</f>
        <v>133.19787971</v>
      </c>
      <c r="J200" s="36">
        <f>SUMIFS(СВЦЭМ!$E$33:$E$776,СВЦЭМ!$A$33:$A$776,$A200,СВЦЭМ!$B$33:$B$776,J$191)+'СЕТ СН'!$F$15</f>
        <v>128.48801422</v>
      </c>
      <c r="K200" s="36">
        <f>SUMIFS(СВЦЭМ!$E$33:$E$776,СВЦЭМ!$A$33:$A$776,$A200,СВЦЭМ!$B$33:$B$776,K$191)+'СЕТ СН'!$F$15</f>
        <v>127.54415655</v>
      </c>
      <c r="L200" s="36">
        <f>SUMIFS(СВЦЭМ!$E$33:$E$776,СВЦЭМ!$A$33:$A$776,$A200,СВЦЭМ!$B$33:$B$776,L$191)+'СЕТ СН'!$F$15</f>
        <v>128.04220942000001</v>
      </c>
      <c r="M200" s="36">
        <f>SUMIFS(СВЦЭМ!$E$33:$E$776,СВЦЭМ!$A$33:$A$776,$A200,СВЦЭМ!$B$33:$B$776,M$191)+'СЕТ СН'!$F$15</f>
        <v>129.24999077000001</v>
      </c>
      <c r="N200" s="36">
        <f>SUMIFS(СВЦЭМ!$E$33:$E$776,СВЦЭМ!$A$33:$A$776,$A200,СВЦЭМ!$B$33:$B$776,N$191)+'СЕТ СН'!$F$15</f>
        <v>129.31564302999999</v>
      </c>
      <c r="O200" s="36">
        <f>SUMIFS(СВЦЭМ!$E$33:$E$776,СВЦЭМ!$A$33:$A$776,$A200,СВЦЭМ!$B$33:$B$776,O$191)+'СЕТ СН'!$F$15</f>
        <v>135.69093960000001</v>
      </c>
      <c r="P200" s="36">
        <f>SUMIFS(СВЦЭМ!$E$33:$E$776,СВЦЭМ!$A$33:$A$776,$A200,СВЦЭМ!$B$33:$B$776,P$191)+'СЕТ СН'!$F$15</f>
        <v>137.89547071999999</v>
      </c>
      <c r="Q200" s="36">
        <f>SUMIFS(СВЦЭМ!$E$33:$E$776,СВЦЭМ!$A$33:$A$776,$A200,СВЦЭМ!$B$33:$B$776,Q$191)+'СЕТ СН'!$F$15</f>
        <v>138.68394709</v>
      </c>
      <c r="R200" s="36">
        <f>SUMIFS(СВЦЭМ!$E$33:$E$776,СВЦЭМ!$A$33:$A$776,$A200,СВЦЭМ!$B$33:$B$776,R$191)+'СЕТ СН'!$F$15</f>
        <v>132.58662611</v>
      </c>
      <c r="S200" s="36">
        <f>SUMIFS(СВЦЭМ!$E$33:$E$776,СВЦЭМ!$A$33:$A$776,$A200,СВЦЭМ!$B$33:$B$776,S$191)+'СЕТ СН'!$F$15</f>
        <v>129.64953202999999</v>
      </c>
      <c r="T200" s="36">
        <f>SUMIFS(СВЦЭМ!$E$33:$E$776,СВЦЭМ!$A$33:$A$776,$A200,СВЦЭМ!$B$33:$B$776,T$191)+'СЕТ СН'!$F$15</f>
        <v>128.41637420000001</v>
      </c>
      <c r="U200" s="36">
        <f>SUMIFS(СВЦЭМ!$E$33:$E$776,СВЦЭМ!$A$33:$A$776,$A200,СВЦЭМ!$B$33:$B$776,U$191)+'СЕТ СН'!$F$15</f>
        <v>128.04228821000001</v>
      </c>
      <c r="V200" s="36">
        <f>SUMIFS(СВЦЭМ!$E$33:$E$776,СВЦЭМ!$A$33:$A$776,$A200,СВЦЭМ!$B$33:$B$776,V$191)+'СЕТ СН'!$F$15</f>
        <v>128.28601130999999</v>
      </c>
      <c r="W200" s="36">
        <f>SUMIFS(СВЦЭМ!$E$33:$E$776,СВЦЭМ!$A$33:$A$776,$A200,СВЦЭМ!$B$33:$B$776,W$191)+'СЕТ СН'!$F$15</f>
        <v>129.65267700000001</v>
      </c>
      <c r="X200" s="36">
        <f>SUMIFS(СВЦЭМ!$E$33:$E$776,СВЦЭМ!$A$33:$A$776,$A200,СВЦЭМ!$B$33:$B$776,X$191)+'СЕТ СН'!$F$15</f>
        <v>131.01518299</v>
      </c>
      <c r="Y200" s="36">
        <f>SUMIFS(СВЦЭМ!$E$33:$E$776,СВЦЭМ!$A$33:$A$776,$A200,СВЦЭМ!$B$33:$B$776,Y$191)+'СЕТ СН'!$F$15</f>
        <v>133.26399190000001</v>
      </c>
    </row>
    <row r="201" spans="1:25" ht="15.75" x14ac:dyDescent="0.2">
      <c r="A201" s="35">
        <f t="shared" si="5"/>
        <v>44175</v>
      </c>
      <c r="B201" s="36">
        <f>SUMIFS(СВЦЭМ!$E$33:$E$776,СВЦЭМ!$A$33:$A$776,$A201,СВЦЭМ!$B$33:$B$776,B$191)+'СЕТ СН'!$F$15</f>
        <v>141.87893611999999</v>
      </c>
      <c r="C201" s="36">
        <f>SUMIFS(СВЦЭМ!$E$33:$E$776,СВЦЭМ!$A$33:$A$776,$A201,СВЦЭМ!$B$33:$B$776,C$191)+'СЕТ СН'!$F$15</f>
        <v>150.85291695999999</v>
      </c>
      <c r="D201" s="36">
        <f>SUMIFS(СВЦЭМ!$E$33:$E$776,СВЦЭМ!$A$33:$A$776,$A201,СВЦЭМ!$B$33:$B$776,D$191)+'СЕТ СН'!$F$15</f>
        <v>152.83500914000001</v>
      </c>
      <c r="E201" s="36">
        <f>SUMIFS(СВЦЭМ!$E$33:$E$776,СВЦЭМ!$A$33:$A$776,$A201,СВЦЭМ!$B$33:$B$776,E$191)+'СЕТ СН'!$F$15</f>
        <v>153.21531518</v>
      </c>
      <c r="F201" s="36">
        <f>SUMIFS(СВЦЭМ!$E$33:$E$776,СВЦЭМ!$A$33:$A$776,$A201,СВЦЭМ!$B$33:$B$776,F$191)+'СЕТ СН'!$F$15</f>
        <v>153.70044339</v>
      </c>
      <c r="G201" s="36">
        <f>SUMIFS(СВЦЭМ!$E$33:$E$776,СВЦЭМ!$A$33:$A$776,$A201,СВЦЭМ!$B$33:$B$776,G$191)+'СЕТ СН'!$F$15</f>
        <v>151.21396601000001</v>
      </c>
      <c r="H201" s="36">
        <f>SUMIFS(СВЦЭМ!$E$33:$E$776,СВЦЭМ!$A$33:$A$776,$A201,СВЦЭМ!$B$33:$B$776,H$191)+'СЕТ СН'!$F$15</f>
        <v>146.48017612000001</v>
      </c>
      <c r="I201" s="36">
        <f>SUMIFS(СВЦЭМ!$E$33:$E$776,СВЦЭМ!$A$33:$A$776,$A201,СВЦЭМ!$B$33:$B$776,I$191)+'СЕТ СН'!$F$15</f>
        <v>136.38284161000001</v>
      </c>
      <c r="J201" s="36">
        <f>SUMIFS(СВЦЭМ!$E$33:$E$776,СВЦЭМ!$A$33:$A$776,$A201,СВЦЭМ!$B$33:$B$776,J$191)+'СЕТ СН'!$F$15</f>
        <v>129.43797742999999</v>
      </c>
      <c r="K201" s="36">
        <f>SUMIFS(СВЦЭМ!$E$33:$E$776,СВЦЭМ!$A$33:$A$776,$A201,СВЦЭМ!$B$33:$B$776,K$191)+'СЕТ СН'!$F$15</f>
        <v>127.1814598</v>
      </c>
      <c r="L201" s="36">
        <f>SUMIFS(СВЦЭМ!$E$33:$E$776,СВЦЭМ!$A$33:$A$776,$A201,СВЦЭМ!$B$33:$B$776,L$191)+'СЕТ СН'!$F$15</f>
        <v>126.75128522</v>
      </c>
      <c r="M201" s="36">
        <f>SUMIFS(СВЦЭМ!$E$33:$E$776,СВЦЭМ!$A$33:$A$776,$A201,СВЦЭМ!$B$33:$B$776,M$191)+'СЕТ СН'!$F$15</f>
        <v>126.54504459</v>
      </c>
      <c r="N201" s="36">
        <f>SUMIFS(СВЦЭМ!$E$33:$E$776,СВЦЭМ!$A$33:$A$776,$A201,СВЦЭМ!$B$33:$B$776,N$191)+'СЕТ СН'!$F$15</f>
        <v>128.53988211999999</v>
      </c>
      <c r="O201" s="36">
        <f>SUMIFS(СВЦЭМ!$E$33:$E$776,СВЦЭМ!$A$33:$A$776,$A201,СВЦЭМ!$B$33:$B$776,O$191)+'СЕТ СН'!$F$15</f>
        <v>134.05048209</v>
      </c>
      <c r="P201" s="36">
        <f>SUMIFS(СВЦЭМ!$E$33:$E$776,СВЦЭМ!$A$33:$A$776,$A201,СВЦЭМ!$B$33:$B$776,P$191)+'СЕТ СН'!$F$15</f>
        <v>137.28346644999999</v>
      </c>
      <c r="Q201" s="36">
        <f>SUMIFS(СВЦЭМ!$E$33:$E$776,СВЦЭМ!$A$33:$A$776,$A201,СВЦЭМ!$B$33:$B$776,Q$191)+'СЕТ СН'!$F$15</f>
        <v>138.33785337</v>
      </c>
      <c r="R201" s="36">
        <f>SUMIFS(СВЦЭМ!$E$33:$E$776,СВЦЭМ!$A$33:$A$776,$A201,СВЦЭМ!$B$33:$B$776,R$191)+'СЕТ СН'!$F$15</f>
        <v>133.54498204999999</v>
      </c>
      <c r="S201" s="36">
        <f>SUMIFS(СВЦЭМ!$E$33:$E$776,СВЦЭМ!$A$33:$A$776,$A201,СВЦЭМ!$B$33:$B$776,S$191)+'СЕТ СН'!$F$15</f>
        <v>129.00502895</v>
      </c>
      <c r="T201" s="36">
        <f>SUMIFS(СВЦЭМ!$E$33:$E$776,СВЦЭМ!$A$33:$A$776,$A201,СВЦЭМ!$B$33:$B$776,T$191)+'СЕТ СН'!$F$15</f>
        <v>128.23704205000001</v>
      </c>
      <c r="U201" s="36">
        <f>SUMIFS(СВЦЭМ!$E$33:$E$776,СВЦЭМ!$A$33:$A$776,$A201,СВЦЭМ!$B$33:$B$776,U$191)+'СЕТ СН'!$F$15</f>
        <v>128.11442467000001</v>
      </c>
      <c r="V201" s="36">
        <f>SUMIFS(СВЦЭМ!$E$33:$E$776,СВЦЭМ!$A$33:$A$776,$A201,СВЦЭМ!$B$33:$B$776,V$191)+'СЕТ СН'!$F$15</f>
        <v>128.73533111</v>
      </c>
      <c r="W201" s="36">
        <f>SUMIFS(СВЦЭМ!$E$33:$E$776,СВЦЭМ!$A$33:$A$776,$A201,СВЦЭМ!$B$33:$B$776,W$191)+'СЕТ СН'!$F$15</f>
        <v>129.94770034999999</v>
      </c>
      <c r="X201" s="36">
        <f>SUMIFS(СВЦЭМ!$E$33:$E$776,СВЦЭМ!$A$33:$A$776,$A201,СВЦЭМ!$B$33:$B$776,X$191)+'СЕТ СН'!$F$15</f>
        <v>129.84659399</v>
      </c>
      <c r="Y201" s="36">
        <f>SUMIFS(СВЦЭМ!$E$33:$E$776,СВЦЭМ!$A$33:$A$776,$A201,СВЦЭМ!$B$33:$B$776,Y$191)+'СЕТ СН'!$F$15</f>
        <v>132.42291230999999</v>
      </c>
    </row>
    <row r="202" spans="1:25" ht="15.75" x14ac:dyDescent="0.2">
      <c r="A202" s="35">
        <f t="shared" si="5"/>
        <v>44176</v>
      </c>
      <c r="B202" s="36">
        <f>SUMIFS(СВЦЭМ!$E$33:$E$776,СВЦЭМ!$A$33:$A$776,$A202,СВЦЭМ!$B$33:$B$776,B$191)+'СЕТ СН'!$F$15</f>
        <v>136.09981941999999</v>
      </c>
      <c r="C202" s="36">
        <f>SUMIFS(СВЦЭМ!$E$33:$E$776,СВЦЭМ!$A$33:$A$776,$A202,СВЦЭМ!$B$33:$B$776,C$191)+'СЕТ СН'!$F$15</f>
        <v>144.93772079999999</v>
      </c>
      <c r="D202" s="36">
        <f>SUMIFS(СВЦЭМ!$E$33:$E$776,СВЦЭМ!$A$33:$A$776,$A202,СВЦЭМ!$B$33:$B$776,D$191)+'СЕТ СН'!$F$15</f>
        <v>147.06048695000001</v>
      </c>
      <c r="E202" s="36">
        <f>SUMIFS(СВЦЭМ!$E$33:$E$776,СВЦЭМ!$A$33:$A$776,$A202,СВЦЭМ!$B$33:$B$776,E$191)+'СЕТ СН'!$F$15</f>
        <v>147.26096787</v>
      </c>
      <c r="F202" s="36">
        <f>SUMIFS(СВЦЭМ!$E$33:$E$776,СВЦЭМ!$A$33:$A$776,$A202,СВЦЭМ!$B$33:$B$776,F$191)+'СЕТ СН'!$F$15</f>
        <v>147.72293146000001</v>
      </c>
      <c r="G202" s="36">
        <f>SUMIFS(СВЦЭМ!$E$33:$E$776,СВЦЭМ!$A$33:$A$776,$A202,СВЦЭМ!$B$33:$B$776,G$191)+'СЕТ СН'!$F$15</f>
        <v>145.1211433</v>
      </c>
      <c r="H202" s="36">
        <f>SUMIFS(СВЦЭМ!$E$33:$E$776,СВЦЭМ!$A$33:$A$776,$A202,СВЦЭМ!$B$33:$B$776,H$191)+'СЕТ СН'!$F$15</f>
        <v>141.46280400000001</v>
      </c>
      <c r="I202" s="36">
        <f>SUMIFS(СВЦЭМ!$E$33:$E$776,СВЦЭМ!$A$33:$A$776,$A202,СВЦЭМ!$B$33:$B$776,I$191)+'СЕТ СН'!$F$15</f>
        <v>134.54923778</v>
      </c>
      <c r="J202" s="36">
        <f>SUMIFS(СВЦЭМ!$E$33:$E$776,СВЦЭМ!$A$33:$A$776,$A202,СВЦЭМ!$B$33:$B$776,J$191)+'СЕТ СН'!$F$15</f>
        <v>127.85542268</v>
      </c>
      <c r="K202" s="36">
        <f>SUMIFS(СВЦЭМ!$E$33:$E$776,СВЦЭМ!$A$33:$A$776,$A202,СВЦЭМ!$B$33:$B$776,K$191)+'СЕТ СН'!$F$15</f>
        <v>125.79636125</v>
      </c>
      <c r="L202" s="36">
        <f>SUMIFS(СВЦЭМ!$E$33:$E$776,СВЦЭМ!$A$33:$A$776,$A202,СВЦЭМ!$B$33:$B$776,L$191)+'СЕТ СН'!$F$15</f>
        <v>125.43148109000001</v>
      </c>
      <c r="M202" s="36">
        <f>SUMIFS(СВЦЭМ!$E$33:$E$776,СВЦЭМ!$A$33:$A$776,$A202,СВЦЭМ!$B$33:$B$776,M$191)+'СЕТ СН'!$F$15</f>
        <v>125.17671541</v>
      </c>
      <c r="N202" s="36">
        <f>SUMIFS(СВЦЭМ!$E$33:$E$776,СВЦЭМ!$A$33:$A$776,$A202,СВЦЭМ!$B$33:$B$776,N$191)+'СЕТ СН'!$F$15</f>
        <v>124.99188583999999</v>
      </c>
      <c r="O202" s="36">
        <f>SUMIFS(СВЦЭМ!$E$33:$E$776,СВЦЭМ!$A$33:$A$776,$A202,СВЦЭМ!$B$33:$B$776,O$191)+'СЕТ СН'!$F$15</f>
        <v>131.22258228000001</v>
      </c>
      <c r="P202" s="36">
        <f>SUMIFS(СВЦЭМ!$E$33:$E$776,СВЦЭМ!$A$33:$A$776,$A202,СВЦЭМ!$B$33:$B$776,P$191)+'СЕТ СН'!$F$15</f>
        <v>134.56433805</v>
      </c>
      <c r="Q202" s="36">
        <f>SUMIFS(СВЦЭМ!$E$33:$E$776,СВЦЭМ!$A$33:$A$776,$A202,СВЦЭМ!$B$33:$B$776,Q$191)+'СЕТ СН'!$F$15</f>
        <v>135.07056668999999</v>
      </c>
      <c r="R202" s="36">
        <f>SUMIFS(СВЦЭМ!$E$33:$E$776,СВЦЭМ!$A$33:$A$776,$A202,СВЦЭМ!$B$33:$B$776,R$191)+'СЕТ СН'!$F$15</f>
        <v>131.43850297</v>
      </c>
      <c r="S202" s="36">
        <f>SUMIFS(СВЦЭМ!$E$33:$E$776,СВЦЭМ!$A$33:$A$776,$A202,СВЦЭМ!$B$33:$B$776,S$191)+'СЕТ СН'!$F$15</f>
        <v>126.36909593999999</v>
      </c>
      <c r="T202" s="36">
        <f>SUMIFS(СВЦЭМ!$E$33:$E$776,СВЦЭМ!$A$33:$A$776,$A202,СВЦЭМ!$B$33:$B$776,T$191)+'СЕТ СН'!$F$15</f>
        <v>124.85323086</v>
      </c>
      <c r="U202" s="36">
        <f>SUMIFS(СВЦЭМ!$E$33:$E$776,СВЦЭМ!$A$33:$A$776,$A202,СВЦЭМ!$B$33:$B$776,U$191)+'СЕТ СН'!$F$15</f>
        <v>123.69482447</v>
      </c>
      <c r="V202" s="36">
        <f>SUMIFS(СВЦЭМ!$E$33:$E$776,СВЦЭМ!$A$33:$A$776,$A202,СВЦЭМ!$B$33:$B$776,V$191)+'СЕТ СН'!$F$15</f>
        <v>125.25098326</v>
      </c>
      <c r="W202" s="36">
        <f>SUMIFS(СВЦЭМ!$E$33:$E$776,СВЦЭМ!$A$33:$A$776,$A202,СВЦЭМ!$B$33:$B$776,W$191)+'СЕТ СН'!$F$15</f>
        <v>126.19577198</v>
      </c>
      <c r="X202" s="36">
        <f>SUMIFS(СВЦЭМ!$E$33:$E$776,СВЦЭМ!$A$33:$A$776,$A202,СВЦЭМ!$B$33:$B$776,X$191)+'СЕТ СН'!$F$15</f>
        <v>127.56511021</v>
      </c>
      <c r="Y202" s="36">
        <f>SUMIFS(СВЦЭМ!$E$33:$E$776,СВЦЭМ!$A$33:$A$776,$A202,СВЦЭМ!$B$33:$B$776,Y$191)+'СЕТ СН'!$F$15</f>
        <v>130.52353206999999</v>
      </c>
    </row>
    <row r="203" spans="1:25" ht="15.75" x14ac:dyDescent="0.2">
      <c r="A203" s="35">
        <f t="shared" si="5"/>
        <v>44177</v>
      </c>
      <c r="B203" s="36">
        <f>SUMIFS(СВЦЭМ!$E$33:$E$776,СВЦЭМ!$A$33:$A$776,$A203,СВЦЭМ!$B$33:$B$776,B$191)+'СЕТ СН'!$F$15</f>
        <v>131.72636224999999</v>
      </c>
      <c r="C203" s="36">
        <f>SUMIFS(СВЦЭМ!$E$33:$E$776,СВЦЭМ!$A$33:$A$776,$A203,СВЦЭМ!$B$33:$B$776,C$191)+'СЕТ СН'!$F$15</f>
        <v>138.67001762000001</v>
      </c>
      <c r="D203" s="36">
        <f>SUMIFS(СВЦЭМ!$E$33:$E$776,СВЦЭМ!$A$33:$A$776,$A203,СВЦЭМ!$B$33:$B$776,D$191)+'СЕТ СН'!$F$15</f>
        <v>142.02107573999999</v>
      </c>
      <c r="E203" s="36">
        <f>SUMIFS(СВЦЭМ!$E$33:$E$776,СВЦЭМ!$A$33:$A$776,$A203,СВЦЭМ!$B$33:$B$776,E$191)+'СЕТ СН'!$F$15</f>
        <v>144.89675496000001</v>
      </c>
      <c r="F203" s="36">
        <f>SUMIFS(СВЦЭМ!$E$33:$E$776,СВЦЭМ!$A$33:$A$776,$A203,СВЦЭМ!$B$33:$B$776,F$191)+'СЕТ СН'!$F$15</f>
        <v>146.22485537</v>
      </c>
      <c r="G203" s="36">
        <f>SUMIFS(СВЦЭМ!$E$33:$E$776,СВЦЭМ!$A$33:$A$776,$A203,СВЦЭМ!$B$33:$B$776,G$191)+'СЕТ СН'!$F$15</f>
        <v>145.80527001999999</v>
      </c>
      <c r="H203" s="36">
        <f>SUMIFS(СВЦЭМ!$E$33:$E$776,СВЦЭМ!$A$33:$A$776,$A203,СВЦЭМ!$B$33:$B$776,H$191)+'СЕТ СН'!$F$15</f>
        <v>145.38079024999999</v>
      </c>
      <c r="I203" s="36">
        <f>SUMIFS(СВЦЭМ!$E$33:$E$776,СВЦЭМ!$A$33:$A$776,$A203,СВЦЭМ!$B$33:$B$776,I$191)+'СЕТ СН'!$F$15</f>
        <v>138.51865753999999</v>
      </c>
      <c r="J203" s="36">
        <f>SUMIFS(СВЦЭМ!$E$33:$E$776,СВЦЭМ!$A$33:$A$776,$A203,СВЦЭМ!$B$33:$B$776,J$191)+'СЕТ СН'!$F$15</f>
        <v>127.70269008</v>
      </c>
      <c r="K203" s="36">
        <f>SUMIFS(СВЦЭМ!$E$33:$E$776,СВЦЭМ!$A$33:$A$776,$A203,СВЦЭМ!$B$33:$B$776,K$191)+'СЕТ СН'!$F$15</f>
        <v>126.2004915</v>
      </c>
      <c r="L203" s="36">
        <f>SUMIFS(СВЦЭМ!$E$33:$E$776,СВЦЭМ!$A$33:$A$776,$A203,СВЦЭМ!$B$33:$B$776,L$191)+'СЕТ СН'!$F$15</f>
        <v>127.17519944999999</v>
      </c>
      <c r="M203" s="36">
        <f>SUMIFS(СВЦЭМ!$E$33:$E$776,СВЦЭМ!$A$33:$A$776,$A203,СВЦЭМ!$B$33:$B$776,M$191)+'СЕТ СН'!$F$15</f>
        <v>126.01276205000001</v>
      </c>
      <c r="N203" s="36">
        <f>SUMIFS(СВЦЭМ!$E$33:$E$776,СВЦЭМ!$A$33:$A$776,$A203,СВЦЭМ!$B$33:$B$776,N$191)+'СЕТ СН'!$F$15</f>
        <v>124.76603571</v>
      </c>
      <c r="O203" s="36">
        <f>SUMIFS(СВЦЭМ!$E$33:$E$776,СВЦЭМ!$A$33:$A$776,$A203,СВЦЭМ!$B$33:$B$776,O$191)+'СЕТ СН'!$F$15</f>
        <v>129.55905847</v>
      </c>
      <c r="P203" s="36">
        <f>SUMIFS(СВЦЭМ!$E$33:$E$776,СВЦЭМ!$A$33:$A$776,$A203,СВЦЭМ!$B$33:$B$776,P$191)+'СЕТ СН'!$F$15</f>
        <v>131.92385197999999</v>
      </c>
      <c r="Q203" s="36">
        <f>SUMIFS(СВЦЭМ!$E$33:$E$776,СВЦЭМ!$A$33:$A$776,$A203,СВЦЭМ!$B$33:$B$776,Q$191)+'СЕТ СН'!$F$15</f>
        <v>131.87875195000001</v>
      </c>
      <c r="R203" s="36">
        <f>SUMIFS(СВЦЭМ!$E$33:$E$776,СВЦЭМ!$A$33:$A$776,$A203,СВЦЭМ!$B$33:$B$776,R$191)+'СЕТ СН'!$F$15</f>
        <v>125.84343927</v>
      </c>
      <c r="S203" s="36">
        <f>SUMIFS(СВЦЭМ!$E$33:$E$776,СВЦЭМ!$A$33:$A$776,$A203,СВЦЭМ!$B$33:$B$776,S$191)+'СЕТ СН'!$F$15</f>
        <v>125.28468041000001</v>
      </c>
      <c r="T203" s="36">
        <f>SUMIFS(СВЦЭМ!$E$33:$E$776,СВЦЭМ!$A$33:$A$776,$A203,СВЦЭМ!$B$33:$B$776,T$191)+'СЕТ СН'!$F$15</f>
        <v>127.7837215</v>
      </c>
      <c r="U203" s="36">
        <f>SUMIFS(СВЦЭМ!$E$33:$E$776,СВЦЭМ!$A$33:$A$776,$A203,СВЦЭМ!$B$33:$B$776,U$191)+'СЕТ СН'!$F$15</f>
        <v>126.95039923</v>
      </c>
      <c r="V203" s="36">
        <f>SUMIFS(СВЦЭМ!$E$33:$E$776,СВЦЭМ!$A$33:$A$776,$A203,СВЦЭМ!$B$33:$B$776,V$191)+'СЕТ СН'!$F$15</f>
        <v>125.73672566</v>
      </c>
      <c r="W203" s="36">
        <f>SUMIFS(СВЦЭМ!$E$33:$E$776,СВЦЭМ!$A$33:$A$776,$A203,СВЦЭМ!$B$33:$B$776,W$191)+'СЕТ СН'!$F$15</f>
        <v>125.49807594000001</v>
      </c>
      <c r="X203" s="36">
        <f>SUMIFS(СВЦЭМ!$E$33:$E$776,СВЦЭМ!$A$33:$A$776,$A203,СВЦЭМ!$B$33:$B$776,X$191)+'СЕТ СН'!$F$15</f>
        <v>125.72833208999999</v>
      </c>
      <c r="Y203" s="36">
        <f>SUMIFS(СВЦЭМ!$E$33:$E$776,СВЦЭМ!$A$33:$A$776,$A203,СВЦЭМ!$B$33:$B$776,Y$191)+'СЕТ СН'!$F$15</f>
        <v>128.39974799999999</v>
      </c>
    </row>
    <row r="204" spans="1:25" ht="15.75" x14ac:dyDescent="0.2">
      <c r="A204" s="35">
        <f t="shared" si="5"/>
        <v>44178</v>
      </c>
      <c r="B204" s="36">
        <f>SUMIFS(СВЦЭМ!$E$33:$E$776,СВЦЭМ!$A$33:$A$776,$A204,СВЦЭМ!$B$33:$B$776,B$191)+'СЕТ СН'!$F$15</f>
        <v>136.11739974</v>
      </c>
      <c r="C204" s="36">
        <f>SUMIFS(СВЦЭМ!$E$33:$E$776,СВЦЭМ!$A$33:$A$776,$A204,СВЦЭМ!$B$33:$B$776,C$191)+'СЕТ СН'!$F$15</f>
        <v>144.06323889999999</v>
      </c>
      <c r="D204" s="36">
        <f>SUMIFS(СВЦЭМ!$E$33:$E$776,СВЦЭМ!$A$33:$A$776,$A204,СВЦЭМ!$B$33:$B$776,D$191)+'СЕТ СН'!$F$15</f>
        <v>146.88865497</v>
      </c>
      <c r="E204" s="36">
        <f>SUMIFS(СВЦЭМ!$E$33:$E$776,СВЦЭМ!$A$33:$A$776,$A204,СВЦЭМ!$B$33:$B$776,E$191)+'СЕТ СН'!$F$15</f>
        <v>148.23829902</v>
      </c>
      <c r="F204" s="36">
        <f>SUMIFS(СВЦЭМ!$E$33:$E$776,СВЦЭМ!$A$33:$A$776,$A204,СВЦЭМ!$B$33:$B$776,F$191)+'СЕТ СН'!$F$15</f>
        <v>148.13928086999999</v>
      </c>
      <c r="G204" s="36">
        <f>SUMIFS(СВЦЭМ!$E$33:$E$776,СВЦЭМ!$A$33:$A$776,$A204,СВЦЭМ!$B$33:$B$776,G$191)+'СЕТ СН'!$F$15</f>
        <v>147.37075704</v>
      </c>
      <c r="H204" s="36">
        <f>SUMIFS(СВЦЭМ!$E$33:$E$776,СВЦЭМ!$A$33:$A$776,$A204,СВЦЭМ!$B$33:$B$776,H$191)+'СЕТ СН'!$F$15</f>
        <v>144.42026279999999</v>
      </c>
      <c r="I204" s="36">
        <f>SUMIFS(СВЦЭМ!$E$33:$E$776,СВЦЭМ!$A$33:$A$776,$A204,СВЦЭМ!$B$33:$B$776,I$191)+'СЕТ СН'!$F$15</f>
        <v>136.15976054999999</v>
      </c>
      <c r="J204" s="36">
        <f>SUMIFS(СВЦЭМ!$E$33:$E$776,СВЦЭМ!$A$33:$A$776,$A204,СВЦЭМ!$B$33:$B$776,J$191)+'СЕТ СН'!$F$15</f>
        <v>127.52921415</v>
      </c>
      <c r="K204" s="36">
        <f>SUMIFS(СВЦЭМ!$E$33:$E$776,СВЦЭМ!$A$33:$A$776,$A204,СВЦЭМ!$B$33:$B$776,K$191)+'СЕТ СН'!$F$15</f>
        <v>123.5843716</v>
      </c>
      <c r="L204" s="36">
        <f>SUMIFS(СВЦЭМ!$E$33:$E$776,СВЦЭМ!$A$33:$A$776,$A204,СВЦЭМ!$B$33:$B$776,L$191)+'СЕТ СН'!$F$15</f>
        <v>125.06219974</v>
      </c>
      <c r="M204" s="36">
        <f>SUMIFS(СВЦЭМ!$E$33:$E$776,СВЦЭМ!$A$33:$A$776,$A204,СВЦЭМ!$B$33:$B$776,M$191)+'СЕТ СН'!$F$15</f>
        <v>124.95258018</v>
      </c>
      <c r="N204" s="36">
        <f>SUMIFS(СВЦЭМ!$E$33:$E$776,СВЦЭМ!$A$33:$A$776,$A204,СВЦЭМ!$B$33:$B$776,N$191)+'СЕТ СН'!$F$15</f>
        <v>123.82995235</v>
      </c>
      <c r="O204" s="36">
        <f>SUMIFS(СВЦЭМ!$E$33:$E$776,СВЦЭМ!$A$33:$A$776,$A204,СВЦЭМ!$B$33:$B$776,O$191)+'СЕТ СН'!$F$15</f>
        <v>129.88059471</v>
      </c>
      <c r="P204" s="36">
        <f>SUMIFS(СВЦЭМ!$E$33:$E$776,СВЦЭМ!$A$33:$A$776,$A204,СВЦЭМ!$B$33:$B$776,P$191)+'СЕТ СН'!$F$15</f>
        <v>132.75064279</v>
      </c>
      <c r="Q204" s="36">
        <f>SUMIFS(СВЦЭМ!$E$33:$E$776,СВЦЭМ!$A$33:$A$776,$A204,СВЦЭМ!$B$33:$B$776,Q$191)+'СЕТ СН'!$F$15</f>
        <v>134.39591969</v>
      </c>
      <c r="R204" s="36">
        <f>SUMIFS(СВЦЭМ!$E$33:$E$776,СВЦЭМ!$A$33:$A$776,$A204,СВЦЭМ!$B$33:$B$776,R$191)+'СЕТ СН'!$F$15</f>
        <v>126.75860212000001</v>
      </c>
      <c r="S204" s="36">
        <f>SUMIFS(СВЦЭМ!$E$33:$E$776,СВЦЭМ!$A$33:$A$776,$A204,СВЦЭМ!$B$33:$B$776,S$191)+'СЕТ СН'!$F$15</f>
        <v>124.18791765</v>
      </c>
      <c r="T204" s="36">
        <f>SUMIFS(СВЦЭМ!$E$33:$E$776,СВЦЭМ!$A$33:$A$776,$A204,СВЦЭМ!$B$33:$B$776,T$191)+'СЕТ СН'!$F$15</f>
        <v>125.36876823999999</v>
      </c>
      <c r="U204" s="36">
        <f>SUMIFS(СВЦЭМ!$E$33:$E$776,СВЦЭМ!$A$33:$A$776,$A204,СВЦЭМ!$B$33:$B$776,U$191)+'СЕТ СН'!$F$15</f>
        <v>125.26307543999999</v>
      </c>
      <c r="V204" s="36">
        <f>SUMIFS(СВЦЭМ!$E$33:$E$776,СВЦЭМ!$A$33:$A$776,$A204,СВЦЭМ!$B$33:$B$776,V$191)+'СЕТ СН'!$F$15</f>
        <v>125.81171255</v>
      </c>
      <c r="W204" s="36">
        <f>SUMIFS(СВЦЭМ!$E$33:$E$776,СВЦЭМ!$A$33:$A$776,$A204,СВЦЭМ!$B$33:$B$776,W$191)+'СЕТ СН'!$F$15</f>
        <v>125.61130205000001</v>
      </c>
      <c r="X204" s="36">
        <f>SUMIFS(СВЦЭМ!$E$33:$E$776,СВЦЭМ!$A$33:$A$776,$A204,СВЦЭМ!$B$33:$B$776,X$191)+'СЕТ СН'!$F$15</f>
        <v>124.28803619</v>
      </c>
      <c r="Y204" s="36">
        <f>SUMIFS(СВЦЭМ!$E$33:$E$776,СВЦЭМ!$A$33:$A$776,$A204,СВЦЭМ!$B$33:$B$776,Y$191)+'СЕТ СН'!$F$15</f>
        <v>123.12724813</v>
      </c>
    </row>
    <row r="205" spans="1:25" ht="15.75" x14ac:dyDescent="0.2">
      <c r="A205" s="35">
        <f t="shared" si="5"/>
        <v>44179</v>
      </c>
      <c r="B205" s="36">
        <f>SUMIFS(СВЦЭМ!$E$33:$E$776,СВЦЭМ!$A$33:$A$776,$A205,СВЦЭМ!$B$33:$B$776,B$191)+'СЕТ СН'!$F$15</f>
        <v>129.66409009</v>
      </c>
      <c r="C205" s="36">
        <f>SUMIFS(СВЦЭМ!$E$33:$E$776,СВЦЭМ!$A$33:$A$776,$A205,СВЦЭМ!$B$33:$B$776,C$191)+'СЕТ СН'!$F$15</f>
        <v>141.39941691000001</v>
      </c>
      <c r="D205" s="36">
        <f>SUMIFS(СВЦЭМ!$E$33:$E$776,СВЦЭМ!$A$33:$A$776,$A205,СВЦЭМ!$B$33:$B$776,D$191)+'СЕТ СН'!$F$15</f>
        <v>145.83430693</v>
      </c>
      <c r="E205" s="36">
        <f>SUMIFS(СВЦЭМ!$E$33:$E$776,СВЦЭМ!$A$33:$A$776,$A205,СВЦЭМ!$B$33:$B$776,E$191)+'СЕТ СН'!$F$15</f>
        <v>148.47218479</v>
      </c>
      <c r="F205" s="36">
        <f>SUMIFS(СВЦЭМ!$E$33:$E$776,СВЦЭМ!$A$33:$A$776,$A205,СВЦЭМ!$B$33:$B$776,F$191)+'СЕТ СН'!$F$15</f>
        <v>148.33253155</v>
      </c>
      <c r="G205" s="36">
        <f>SUMIFS(СВЦЭМ!$E$33:$E$776,СВЦЭМ!$A$33:$A$776,$A205,СВЦЭМ!$B$33:$B$776,G$191)+'СЕТ СН'!$F$15</f>
        <v>145.88304762000001</v>
      </c>
      <c r="H205" s="36">
        <f>SUMIFS(СВЦЭМ!$E$33:$E$776,СВЦЭМ!$A$33:$A$776,$A205,СВЦЭМ!$B$33:$B$776,H$191)+'СЕТ СН'!$F$15</f>
        <v>141.67669332</v>
      </c>
      <c r="I205" s="36">
        <f>SUMIFS(СВЦЭМ!$E$33:$E$776,СВЦЭМ!$A$33:$A$776,$A205,СВЦЭМ!$B$33:$B$776,I$191)+'СЕТ СН'!$F$15</f>
        <v>133.37351408000001</v>
      </c>
      <c r="J205" s="36">
        <f>SUMIFS(СВЦЭМ!$E$33:$E$776,СВЦЭМ!$A$33:$A$776,$A205,СВЦЭМ!$B$33:$B$776,J$191)+'СЕТ СН'!$F$15</f>
        <v>129.33515410999999</v>
      </c>
      <c r="K205" s="36">
        <f>SUMIFS(СВЦЭМ!$E$33:$E$776,СВЦЭМ!$A$33:$A$776,$A205,СВЦЭМ!$B$33:$B$776,K$191)+'СЕТ СН'!$F$15</f>
        <v>126.3860122</v>
      </c>
      <c r="L205" s="36">
        <f>SUMIFS(СВЦЭМ!$E$33:$E$776,СВЦЭМ!$A$33:$A$776,$A205,СВЦЭМ!$B$33:$B$776,L$191)+'СЕТ СН'!$F$15</f>
        <v>126.74127110000001</v>
      </c>
      <c r="M205" s="36">
        <f>SUMIFS(СВЦЭМ!$E$33:$E$776,СВЦЭМ!$A$33:$A$776,$A205,СВЦЭМ!$B$33:$B$776,M$191)+'СЕТ СН'!$F$15</f>
        <v>127.02793097999999</v>
      </c>
      <c r="N205" s="36">
        <f>SUMIFS(СВЦЭМ!$E$33:$E$776,СВЦЭМ!$A$33:$A$776,$A205,СВЦЭМ!$B$33:$B$776,N$191)+'СЕТ СН'!$F$15</f>
        <v>125.71685228</v>
      </c>
      <c r="O205" s="36">
        <f>SUMIFS(СВЦЭМ!$E$33:$E$776,СВЦЭМ!$A$33:$A$776,$A205,СВЦЭМ!$B$33:$B$776,O$191)+'СЕТ СН'!$F$15</f>
        <v>131.47786841000001</v>
      </c>
      <c r="P205" s="36">
        <f>SUMIFS(СВЦЭМ!$E$33:$E$776,СВЦЭМ!$A$33:$A$776,$A205,СВЦЭМ!$B$33:$B$776,P$191)+'СЕТ СН'!$F$15</f>
        <v>134.43494888999999</v>
      </c>
      <c r="Q205" s="36">
        <f>SUMIFS(СВЦЭМ!$E$33:$E$776,СВЦЭМ!$A$33:$A$776,$A205,СВЦЭМ!$B$33:$B$776,Q$191)+'СЕТ СН'!$F$15</f>
        <v>135.52855774</v>
      </c>
      <c r="R205" s="36">
        <f>SUMIFS(СВЦЭМ!$E$33:$E$776,СВЦЭМ!$A$33:$A$776,$A205,СВЦЭМ!$B$33:$B$776,R$191)+'СЕТ СН'!$F$15</f>
        <v>130.43837300000001</v>
      </c>
      <c r="S205" s="36">
        <f>SUMIFS(СВЦЭМ!$E$33:$E$776,СВЦЭМ!$A$33:$A$776,$A205,СВЦЭМ!$B$33:$B$776,S$191)+'СЕТ СН'!$F$15</f>
        <v>126.41787447999999</v>
      </c>
      <c r="T205" s="36">
        <f>SUMIFS(СВЦЭМ!$E$33:$E$776,СВЦЭМ!$A$33:$A$776,$A205,СВЦЭМ!$B$33:$B$776,T$191)+'СЕТ СН'!$F$15</f>
        <v>129.0634517</v>
      </c>
      <c r="U205" s="36">
        <f>SUMIFS(СВЦЭМ!$E$33:$E$776,СВЦЭМ!$A$33:$A$776,$A205,СВЦЭМ!$B$33:$B$776,U$191)+'СЕТ СН'!$F$15</f>
        <v>128.17799783999999</v>
      </c>
      <c r="V205" s="36">
        <f>SUMIFS(СВЦЭМ!$E$33:$E$776,СВЦЭМ!$A$33:$A$776,$A205,СВЦЭМ!$B$33:$B$776,V$191)+'СЕТ СН'!$F$15</f>
        <v>126.92663613000001</v>
      </c>
      <c r="W205" s="36">
        <f>SUMIFS(СВЦЭМ!$E$33:$E$776,СВЦЭМ!$A$33:$A$776,$A205,СВЦЭМ!$B$33:$B$776,W$191)+'СЕТ СН'!$F$15</f>
        <v>126.08406873</v>
      </c>
      <c r="X205" s="36">
        <f>SUMIFS(СВЦЭМ!$E$33:$E$776,СВЦЭМ!$A$33:$A$776,$A205,СВЦЭМ!$B$33:$B$776,X$191)+'СЕТ СН'!$F$15</f>
        <v>126.7926034</v>
      </c>
      <c r="Y205" s="36">
        <f>SUMIFS(СВЦЭМ!$E$33:$E$776,СВЦЭМ!$A$33:$A$776,$A205,СВЦЭМ!$B$33:$B$776,Y$191)+'СЕТ СН'!$F$15</f>
        <v>131.21519197000001</v>
      </c>
    </row>
    <row r="206" spans="1:25" ht="15.75" x14ac:dyDescent="0.2">
      <c r="A206" s="35">
        <f t="shared" si="5"/>
        <v>44180</v>
      </c>
      <c r="B206" s="36">
        <f>SUMIFS(СВЦЭМ!$E$33:$E$776,СВЦЭМ!$A$33:$A$776,$A206,СВЦЭМ!$B$33:$B$776,B$191)+'СЕТ СН'!$F$15</f>
        <v>141.88411479000001</v>
      </c>
      <c r="C206" s="36">
        <f>SUMIFS(СВЦЭМ!$E$33:$E$776,СВЦЭМ!$A$33:$A$776,$A206,СВЦЭМ!$B$33:$B$776,C$191)+'СЕТ СН'!$F$15</f>
        <v>149.23889908000001</v>
      </c>
      <c r="D206" s="36">
        <f>SUMIFS(СВЦЭМ!$E$33:$E$776,СВЦЭМ!$A$33:$A$776,$A206,СВЦЭМ!$B$33:$B$776,D$191)+'СЕТ СН'!$F$15</f>
        <v>150.06307233999999</v>
      </c>
      <c r="E206" s="36">
        <f>SUMIFS(СВЦЭМ!$E$33:$E$776,СВЦЭМ!$A$33:$A$776,$A206,СВЦЭМ!$B$33:$B$776,E$191)+'СЕТ СН'!$F$15</f>
        <v>150.62079212</v>
      </c>
      <c r="F206" s="36">
        <f>SUMIFS(СВЦЭМ!$E$33:$E$776,СВЦЭМ!$A$33:$A$776,$A206,СВЦЭМ!$B$33:$B$776,F$191)+'СЕТ СН'!$F$15</f>
        <v>149.05704752</v>
      </c>
      <c r="G206" s="36">
        <f>SUMIFS(СВЦЭМ!$E$33:$E$776,СВЦЭМ!$A$33:$A$776,$A206,СВЦЭМ!$B$33:$B$776,G$191)+'СЕТ СН'!$F$15</f>
        <v>143.96942648000001</v>
      </c>
      <c r="H206" s="36">
        <f>SUMIFS(СВЦЭМ!$E$33:$E$776,СВЦЭМ!$A$33:$A$776,$A206,СВЦЭМ!$B$33:$B$776,H$191)+'СЕТ СН'!$F$15</f>
        <v>137.6311159</v>
      </c>
      <c r="I206" s="36">
        <f>SUMIFS(СВЦЭМ!$E$33:$E$776,СВЦЭМ!$A$33:$A$776,$A206,СВЦЭМ!$B$33:$B$776,I$191)+'СЕТ СН'!$F$15</f>
        <v>131.84574899</v>
      </c>
      <c r="J206" s="36">
        <f>SUMIFS(СВЦЭМ!$E$33:$E$776,СВЦЭМ!$A$33:$A$776,$A206,СВЦЭМ!$B$33:$B$776,J$191)+'СЕТ СН'!$F$15</f>
        <v>128.04674283</v>
      </c>
      <c r="K206" s="36">
        <f>SUMIFS(СВЦЭМ!$E$33:$E$776,СВЦЭМ!$A$33:$A$776,$A206,СВЦЭМ!$B$33:$B$776,K$191)+'СЕТ СН'!$F$15</f>
        <v>124.37472689000001</v>
      </c>
      <c r="L206" s="36">
        <f>SUMIFS(СВЦЭМ!$E$33:$E$776,СВЦЭМ!$A$33:$A$776,$A206,СВЦЭМ!$B$33:$B$776,L$191)+'СЕТ СН'!$F$15</f>
        <v>124.64433584</v>
      </c>
      <c r="M206" s="36">
        <f>SUMIFS(СВЦЭМ!$E$33:$E$776,СВЦЭМ!$A$33:$A$776,$A206,СВЦЭМ!$B$33:$B$776,M$191)+'СЕТ СН'!$F$15</f>
        <v>125.76633784000001</v>
      </c>
      <c r="N206" s="36">
        <f>SUMIFS(СВЦЭМ!$E$33:$E$776,СВЦЭМ!$A$33:$A$776,$A206,СВЦЭМ!$B$33:$B$776,N$191)+'СЕТ СН'!$F$15</f>
        <v>127.37948279</v>
      </c>
      <c r="O206" s="36">
        <f>SUMIFS(СВЦЭМ!$E$33:$E$776,СВЦЭМ!$A$33:$A$776,$A206,СВЦЭМ!$B$33:$B$776,O$191)+'СЕТ СН'!$F$15</f>
        <v>134.69112229999999</v>
      </c>
      <c r="P206" s="36">
        <f>SUMIFS(СВЦЭМ!$E$33:$E$776,СВЦЭМ!$A$33:$A$776,$A206,СВЦЭМ!$B$33:$B$776,P$191)+'СЕТ СН'!$F$15</f>
        <v>136.97557254</v>
      </c>
      <c r="Q206" s="36">
        <f>SUMIFS(СВЦЭМ!$E$33:$E$776,СВЦЭМ!$A$33:$A$776,$A206,СВЦЭМ!$B$33:$B$776,Q$191)+'СЕТ СН'!$F$15</f>
        <v>137.12826809000001</v>
      </c>
      <c r="R206" s="36">
        <f>SUMIFS(СВЦЭМ!$E$33:$E$776,СВЦЭМ!$A$33:$A$776,$A206,СВЦЭМ!$B$33:$B$776,R$191)+'СЕТ СН'!$F$15</f>
        <v>130.65519841</v>
      </c>
      <c r="S206" s="36">
        <f>SUMIFS(СВЦЭМ!$E$33:$E$776,СВЦЭМ!$A$33:$A$776,$A206,СВЦЭМ!$B$33:$B$776,S$191)+'СЕТ СН'!$F$15</f>
        <v>126.46371619999999</v>
      </c>
      <c r="T206" s="36">
        <f>SUMIFS(СВЦЭМ!$E$33:$E$776,СВЦЭМ!$A$33:$A$776,$A206,СВЦЭМ!$B$33:$B$776,T$191)+'СЕТ СН'!$F$15</f>
        <v>125.06993627999999</v>
      </c>
      <c r="U206" s="36">
        <f>SUMIFS(СВЦЭМ!$E$33:$E$776,СВЦЭМ!$A$33:$A$776,$A206,СВЦЭМ!$B$33:$B$776,U$191)+'СЕТ СН'!$F$15</f>
        <v>125.84359708</v>
      </c>
      <c r="V206" s="36">
        <f>SUMIFS(СВЦЭМ!$E$33:$E$776,СВЦЭМ!$A$33:$A$776,$A206,СВЦЭМ!$B$33:$B$776,V$191)+'СЕТ СН'!$F$15</f>
        <v>121.85753267</v>
      </c>
      <c r="W206" s="36">
        <f>SUMIFS(СВЦЭМ!$E$33:$E$776,СВЦЭМ!$A$33:$A$776,$A206,СВЦЭМ!$B$33:$B$776,W$191)+'СЕТ СН'!$F$15</f>
        <v>125.56818703</v>
      </c>
      <c r="X206" s="36">
        <f>SUMIFS(СВЦЭМ!$E$33:$E$776,СВЦЭМ!$A$33:$A$776,$A206,СВЦЭМ!$B$33:$B$776,X$191)+'СЕТ СН'!$F$15</f>
        <v>125.48061029</v>
      </c>
      <c r="Y206" s="36">
        <f>SUMIFS(СВЦЭМ!$E$33:$E$776,СВЦЭМ!$A$33:$A$776,$A206,СВЦЭМ!$B$33:$B$776,Y$191)+'СЕТ СН'!$F$15</f>
        <v>127.66570872</v>
      </c>
    </row>
    <row r="207" spans="1:25" ht="15.75" x14ac:dyDescent="0.2">
      <c r="A207" s="35">
        <f t="shared" si="5"/>
        <v>44181</v>
      </c>
      <c r="B207" s="36">
        <f>SUMIFS(СВЦЭМ!$E$33:$E$776,СВЦЭМ!$A$33:$A$776,$A207,СВЦЭМ!$B$33:$B$776,B$191)+'СЕТ СН'!$F$15</f>
        <v>143.16605329000001</v>
      </c>
      <c r="C207" s="36">
        <f>SUMIFS(СВЦЭМ!$E$33:$E$776,СВЦЭМ!$A$33:$A$776,$A207,СВЦЭМ!$B$33:$B$776,C$191)+'СЕТ СН'!$F$15</f>
        <v>151.33586394</v>
      </c>
      <c r="D207" s="36">
        <f>SUMIFS(СВЦЭМ!$E$33:$E$776,СВЦЭМ!$A$33:$A$776,$A207,СВЦЭМ!$B$33:$B$776,D$191)+'СЕТ СН'!$F$15</f>
        <v>152.81947833999999</v>
      </c>
      <c r="E207" s="36">
        <f>SUMIFS(СВЦЭМ!$E$33:$E$776,СВЦЭМ!$A$33:$A$776,$A207,СВЦЭМ!$B$33:$B$776,E$191)+'СЕТ СН'!$F$15</f>
        <v>153.24244970999999</v>
      </c>
      <c r="F207" s="36">
        <f>SUMIFS(СВЦЭМ!$E$33:$E$776,СВЦЭМ!$A$33:$A$776,$A207,СВЦЭМ!$B$33:$B$776,F$191)+'СЕТ СН'!$F$15</f>
        <v>152.02428857000001</v>
      </c>
      <c r="G207" s="36">
        <f>SUMIFS(СВЦЭМ!$E$33:$E$776,СВЦЭМ!$A$33:$A$776,$A207,СВЦЭМ!$B$33:$B$776,G$191)+'СЕТ СН'!$F$15</f>
        <v>150.33210217000001</v>
      </c>
      <c r="H207" s="36">
        <f>SUMIFS(СВЦЭМ!$E$33:$E$776,СВЦЭМ!$A$33:$A$776,$A207,СВЦЭМ!$B$33:$B$776,H$191)+'СЕТ СН'!$F$15</f>
        <v>145.65493235</v>
      </c>
      <c r="I207" s="36">
        <f>SUMIFS(СВЦЭМ!$E$33:$E$776,СВЦЭМ!$A$33:$A$776,$A207,СВЦЭМ!$B$33:$B$776,I$191)+'СЕТ СН'!$F$15</f>
        <v>136.81004202</v>
      </c>
      <c r="J207" s="36">
        <f>SUMIFS(СВЦЭМ!$E$33:$E$776,СВЦЭМ!$A$33:$A$776,$A207,СВЦЭМ!$B$33:$B$776,J$191)+'СЕТ СН'!$F$15</f>
        <v>130.44986155000001</v>
      </c>
      <c r="K207" s="36">
        <f>SUMIFS(СВЦЭМ!$E$33:$E$776,СВЦЭМ!$A$33:$A$776,$A207,СВЦЭМ!$B$33:$B$776,K$191)+'СЕТ СН'!$F$15</f>
        <v>127.31303025</v>
      </c>
      <c r="L207" s="36">
        <f>SUMIFS(СВЦЭМ!$E$33:$E$776,СВЦЭМ!$A$33:$A$776,$A207,СВЦЭМ!$B$33:$B$776,L$191)+'СЕТ СН'!$F$15</f>
        <v>126.7649661</v>
      </c>
      <c r="M207" s="36">
        <f>SUMIFS(СВЦЭМ!$E$33:$E$776,СВЦЭМ!$A$33:$A$776,$A207,СВЦЭМ!$B$33:$B$776,M$191)+'СЕТ СН'!$F$15</f>
        <v>127.76646916</v>
      </c>
      <c r="N207" s="36">
        <f>SUMIFS(СВЦЭМ!$E$33:$E$776,СВЦЭМ!$A$33:$A$776,$A207,СВЦЭМ!$B$33:$B$776,N$191)+'СЕТ СН'!$F$15</f>
        <v>128.81589582999999</v>
      </c>
      <c r="O207" s="36">
        <f>SUMIFS(СВЦЭМ!$E$33:$E$776,СВЦЭМ!$A$33:$A$776,$A207,СВЦЭМ!$B$33:$B$776,O$191)+'СЕТ СН'!$F$15</f>
        <v>135.56819733</v>
      </c>
      <c r="P207" s="36">
        <f>SUMIFS(СВЦЭМ!$E$33:$E$776,СВЦЭМ!$A$33:$A$776,$A207,СВЦЭМ!$B$33:$B$776,P$191)+'СЕТ СН'!$F$15</f>
        <v>138.17666039</v>
      </c>
      <c r="Q207" s="36">
        <f>SUMIFS(СВЦЭМ!$E$33:$E$776,СВЦЭМ!$A$33:$A$776,$A207,СВЦЭМ!$B$33:$B$776,Q$191)+'СЕТ СН'!$F$15</f>
        <v>139.23528182999999</v>
      </c>
      <c r="R207" s="36">
        <f>SUMIFS(СВЦЭМ!$E$33:$E$776,СВЦЭМ!$A$33:$A$776,$A207,СВЦЭМ!$B$33:$B$776,R$191)+'СЕТ СН'!$F$15</f>
        <v>133.86852784999999</v>
      </c>
      <c r="S207" s="36">
        <f>SUMIFS(СВЦЭМ!$E$33:$E$776,СВЦЭМ!$A$33:$A$776,$A207,СВЦЭМ!$B$33:$B$776,S$191)+'СЕТ СН'!$F$15</f>
        <v>129.73203889000001</v>
      </c>
      <c r="T207" s="36">
        <f>SUMIFS(СВЦЭМ!$E$33:$E$776,СВЦЭМ!$A$33:$A$776,$A207,СВЦЭМ!$B$33:$B$776,T$191)+'СЕТ СН'!$F$15</f>
        <v>126.65640405000001</v>
      </c>
      <c r="U207" s="36">
        <f>SUMIFS(СВЦЭМ!$E$33:$E$776,СВЦЭМ!$A$33:$A$776,$A207,СВЦЭМ!$B$33:$B$776,U$191)+'СЕТ СН'!$F$15</f>
        <v>127.08530652</v>
      </c>
      <c r="V207" s="36">
        <f>SUMIFS(СВЦЭМ!$E$33:$E$776,СВЦЭМ!$A$33:$A$776,$A207,СВЦЭМ!$B$33:$B$776,V$191)+'СЕТ СН'!$F$15</f>
        <v>128.87992695</v>
      </c>
      <c r="W207" s="36">
        <f>SUMIFS(СВЦЭМ!$E$33:$E$776,СВЦЭМ!$A$33:$A$776,$A207,СВЦЭМ!$B$33:$B$776,W$191)+'СЕТ СН'!$F$15</f>
        <v>130.88384927000001</v>
      </c>
      <c r="X207" s="36">
        <f>SUMIFS(СВЦЭМ!$E$33:$E$776,СВЦЭМ!$A$33:$A$776,$A207,СВЦЭМ!$B$33:$B$776,X$191)+'СЕТ СН'!$F$15</f>
        <v>134.13756608</v>
      </c>
      <c r="Y207" s="36">
        <f>SUMIFS(СВЦЭМ!$E$33:$E$776,СВЦЭМ!$A$33:$A$776,$A207,СВЦЭМ!$B$33:$B$776,Y$191)+'СЕТ СН'!$F$15</f>
        <v>136.94245146</v>
      </c>
    </row>
    <row r="208" spans="1:25" ht="15.75" x14ac:dyDescent="0.2">
      <c r="A208" s="35">
        <f t="shared" si="5"/>
        <v>44182</v>
      </c>
      <c r="B208" s="36">
        <f>SUMIFS(СВЦЭМ!$E$33:$E$776,СВЦЭМ!$A$33:$A$776,$A208,СВЦЭМ!$B$33:$B$776,B$191)+'СЕТ СН'!$F$15</f>
        <v>144.09143834</v>
      </c>
      <c r="C208" s="36">
        <f>SUMIFS(СВЦЭМ!$E$33:$E$776,СВЦЭМ!$A$33:$A$776,$A208,СВЦЭМ!$B$33:$B$776,C$191)+'СЕТ СН'!$F$15</f>
        <v>152.22355465999999</v>
      </c>
      <c r="D208" s="36">
        <f>SUMIFS(СВЦЭМ!$E$33:$E$776,СВЦЭМ!$A$33:$A$776,$A208,СВЦЭМ!$B$33:$B$776,D$191)+'СЕТ СН'!$F$15</f>
        <v>153.34725288000001</v>
      </c>
      <c r="E208" s="36">
        <f>SUMIFS(СВЦЭМ!$E$33:$E$776,СВЦЭМ!$A$33:$A$776,$A208,СВЦЭМ!$B$33:$B$776,E$191)+'СЕТ СН'!$F$15</f>
        <v>154.05077635999999</v>
      </c>
      <c r="F208" s="36">
        <f>SUMIFS(СВЦЭМ!$E$33:$E$776,СВЦЭМ!$A$33:$A$776,$A208,СВЦЭМ!$B$33:$B$776,F$191)+'СЕТ СН'!$F$15</f>
        <v>152.39427699000001</v>
      </c>
      <c r="G208" s="36">
        <f>SUMIFS(СВЦЭМ!$E$33:$E$776,СВЦЭМ!$A$33:$A$776,$A208,СВЦЭМ!$B$33:$B$776,G$191)+'СЕТ СН'!$F$15</f>
        <v>150.55261651999999</v>
      </c>
      <c r="H208" s="36">
        <f>SUMIFS(СВЦЭМ!$E$33:$E$776,СВЦЭМ!$A$33:$A$776,$A208,СВЦЭМ!$B$33:$B$776,H$191)+'СЕТ СН'!$F$15</f>
        <v>145.77328269</v>
      </c>
      <c r="I208" s="36">
        <f>SUMIFS(СВЦЭМ!$E$33:$E$776,СВЦЭМ!$A$33:$A$776,$A208,СВЦЭМ!$B$33:$B$776,I$191)+'СЕТ СН'!$F$15</f>
        <v>138.83231996000001</v>
      </c>
      <c r="J208" s="36">
        <f>SUMIFS(СВЦЭМ!$E$33:$E$776,СВЦЭМ!$A$33:$A$776,$A208,СВЦЭМ!$B$33:$B$776,J$191)+'СЕТ СН'!$F$15</f>
        <v>131.52672165999999</v>
      </c>
      <c r="K208" s="36">
        <f>SUMIFS(СВЦЭМ!$E$33:$E$776,СВЦЭМ!$A$33:$A$776,$A208,СВЦЭМ!$B$33:$B$776,K$191)+'СЕТ СН'!$F$15</f>
        <v>127.26324203</v>
      </c>
      <c r="L208" s="36">
        <f>SUMIFS(СВЦЭМ!$E$33:$E$776,СВЦЭМ!$A$33:$A$776,$A208,СВЦЭМ!$B$33:$B$776,L$191)+'СЕТ СН'!$F$15</f>
        <v>127.16596969</v>
      </c>
      <c r="M208" s="36">
        <f>SUMIFS(СВЦЭМ!$E$33:$E$776,СВЦЭМ!$A$33:$A$776,$A208,СВЦЭМ!$B$33:$B$776,M$191)+'СЕТ СН'!$F$15</f>
        <v>128.96769069000001</v>
      </c>
      <c r="N208" s="36">
        <f>SUMIFS(СВЦЭМ!$E$33:$E$776,СВЦЭМ!$A$33:$A$776,$A208,СВЦЭМ!$B$33:$B$776,N$191)+'СЕТ СН'!$F$15</f>
        <v>131.25996846000001</v>
      </c>
      <c r="O208" s="36">
        <f>SUMIFS(СВЦЭМ!$E$33:$E$776,СВЦЭМ!$A$33:$A$776,$A208,СВЦЭМ!$B$33:$B$776,O$191)+'СЕТ СН'!$F$15</f>
        <v>138.14998248000001</v>
      </c>
      <c r="P208" s="36">
        <f>SUMIFS(СВЦЭМ!$E$33:$E$776,СВЦЭМ!$A$33:$A$776,$A208,СВЦЭМ!$B$33:$B$776,P$191)+'СЕТ СН'!$F$15</f>
        <v>140.52695131999999</v>
      </c>
      <c r="Q208" s="36">
        <f>SUMIFS(СВЦЭМ!$E$33:$E$776,СВЦЭМ!$A$33:$A$776,$A208,СВЦЭМ!$B$33:$B$776,Q$191)+'СЕТ СН'!$F$15</f>
        <v>141.15460278</v>
      </c>
      <c r="R208" s="36">
        <f>SUMIFS(СВЦЭМ!$E$33:$E$776,СВЦЭМ!$A$33:$A$776,$A208,СВЦЭМ!$B$33:$B$776,R$191)+'СЕТ СН'!$F$15</f>
        <v>135.79091607999999</v>
      </c>
      <c r="S208" s="36">
        <f>SUMIFS(СВЦЭМ!$E$33:$E$776,СВЦЭМ!$A$33:$A$776,$A208,СВЦЭМ!$B$33:$B$776,S$191)+'СЕТ СН'!$F$15</f>
        <v>130.39936600999999</v>
      </c>
      <c r="T208" s="36">
        <f>SUMIFS(СВЦЭМ!$E$33:$E$776,СВЦЭМ!$A$33:$A$776,$A208,СВЦЭМ!$B$33:$B$776,T$191)+'СЕТ СН'!$F$15</f>
        <v>126.93572888</v>
      </c>
      <c r="U208" s="36">
        <f>SUMIFS(СВЦЭМ!$E$33:$E$776,СВЦЭМ!$A$33:$A$776,$A208,СВЦЭМ!$B$33:$B$776,U$191)+'СЕТ СН'!$F$15</f>
        <v>127.73059374</v>
      </c>
      <c r="V208" s="36">
        <f>SUMIFS(СВЦЭМ!$E$33:$E$776,СВЦЭМ!$A$33:$A$776,$A208,СВЦЭМ!$B$33:$B$776,V$191)+'СЕТ СН'!$F$15</f>
        <v>129.63081560000001</v>
      </c>
      <c r="W208" s="36">
        <f>SUMIFS(СВЦЭМ!$E$33:$E$776,СВЦЭМ!$A$33:$A$776,$A208,СВЦЭМ!$B$33:$B$776,W$191)+'СЕТ СН'!$F$15</f>
        <v>131.80058395</v>
      </c>
      <c r="X208" s="36">
        <f>SUMIFS(СВЦЭМ!$E$33:$E$776,СВЦЭМ!$A$33:$A$776,$A208,СВЦЭМ!$B$33:$B$776,X$191)+'СЕТ СН'!$F$15</f>
        <v>133.23704415</v>
      </c>
      <c r="Y208" s="36">
        <f>SUMIFS(СВЦЭМ!$E$33:$E$776,СВЦЭМ!$A$33:$A$776,$A208,СВЦЭМ!$B$33:$B$776,Y$191)+'СЕТ СН'!$F$15</f>
        <v>136.24281181000001</v>
      </c>
    </row>
    <row r="209" spans="1:25" ht="15.75" x14ac:dyDescent="0.2">
      <c r="A209" s="35">
        <f t="shared" si="5"/>
        <v>44183</v>
      </c>
      <c r="B209" s="36">
        <f>SUMIFS(СВЦЭМ!$E$33:$E$776,СВЦЭМ!$A$33:$A$776,$A209,СВЦЭМ!$B$33:$B$776,B$191)+'СЕТ СН'!$F$15</f>
        <v>141.64481939999999</v>
      </c>
      <c r="C209" s="36">
        <f>SUMIFS(СВЦЭМ!$E$33:$E$776,СВЦЭМ!$A$33:$A$776,$A209,СВЦЭМ!$B$33:$B$776,C$191)+'СЕТ СН'!$F$15</f>
        <v>150.92374742000001</v>
      </c>
      <c r="D209" s="36">
        <f>SUMIFS(СВЦЭМ!$E$33:$E$776,СВЦЭМ!$A$33:$A$776,$A209,СВЦЭМ!$B$33:$B$776,D$191)+'СЕТ СН'!$F$15</f>
        <v>154.19567054999999</v>
      </c>
      <c r="E209" s="36">
        <f>SUMIFS(СВЦЭМ!$E$33:$E$776,СВЦЭМ!$A$33:$A$776,$A209,СВЦЭМ!$B$33:$B$776,E$191)+'СЕТ СН'!$F$15</f>
        <v>155.39915526999999</v>
      </c>
      <c r="F209" s="36">
        <f>SUMIFS(СВЦЭМ!$E$33:$E$776,СВЦЭМ!$A$33:$A$776,$A209,СВЦЭМ!$B$33:$B$776,F$191)+'СЕТ СН'!$F$15</f>
        <v>155.77654587000001</v>
      </c>
      <c r="G209" s="36">
        <f>SUMIFS(СВЦЭМ!$E$33:$E$776,СВЦЭМ!$A$33:$A$776,$A209,СВЦЭМ!$B$33:$B$776,G$191)+'СЕТ СН'!$F$15</f>
        <v>152.23238818999999</v>
      </c>
      <c r="H209" s="36">
        <f>SUMIFS(СВЦЭМ!$E$33:$E$776,СВЦЭМ!$A$33:$A$776,$A209,СВЦЭМ!$B$33:$B$776,H$191)+'СЕТ СН'!$F$15</f>
        <v>146.87726717000001</v>
      </c>
      <c r="I209" s="36">
        <f>SUMIFS(СВЦЭМ!$E$33:$E$776,СВЦЭМ!$A$33:$A$776,$A209,СВЦЭМ!$B$33:$B$776,I$191)+'СЕТ СН'!$F$15</f>
        <v>138.08436838</v>
      </c>
      <c r="J209" s="36">
        <f>SUMIFS(СВЦЭМ!$E$33:$E$776,СВЦЭМ!$A$33:$A$776,$A209,СВЦЭМ!$B$33:$B$776,J$191)+'СЕТ СН'!$F$15</f>
        <v>131.02495540000001</v>
      </c>
      <c r="K209" s="36">
        <f>SUMIFS(СВЦЭМ!$E$33:$E$776,СВЦЭМ!$A$33:$A$776,$A209,СВЦЭМ!$B$33:$B$776,K$191)+'СЕТ СН'!$F$15</f>
        <v>129.04688877999999</v>
      </c>
      <c r="L209" s="36">
        <f>SUMIFS(СВЦЭМ!$E$33:$E$776,СВЦЭМ!$A$33:$A$776,$A209,СВЦЭМ!$B$33:$B$776,L$191)+'СЕТ СН'!$F$15</f>
        <v>130.14135304000001</v>
      </c>
      <c r="M209" s="36">
        <f>SUMIFS(СВЦЭМ!$E$33:$E$776,СВЦЭМ!$A$33:$A$776,$A209,СВЦЭМ!$B$33:$B$776,M$191)+'СЕТ СН'!$F$15</f>
        <v>128.55408408</v>
      </c>
      <c r="N209" s="36">
        <f>SUMIFS(СВЦЭМ!$E$33:$E$776,СВЦЭМ!$A$33:$A$776,$A209,СВЦЭМ!$B$33:$B$776,N$191)+'СЕТ СН'!$F$15</f>
        <v>127.56529297</v>
      </c>
      <c r="O209" s="36">
        <f>SUMIFS(СВЦЭМ!$E$33:$E$776,СВЦЭМ!$A$33:$A$776,$A209,СВЦЭМ!$B$33:$B$776,O$191)+'СЕТ СН'!$F$15</f>
        <v>131.33318363999999</v>
      </c>
      <c r="P209" s="36">
        <f>SUMIFS(СВЦЭМ!$E$33:$E$776,СВЦЭМ!$A$33:$A$776,$A209,СВЦЭМ!$B$33:$B$776,P$191)+'СЕТ СН'!$F$15</f>
        <v>134.29388294</v>
      </c>
      <c r="Q209" s="36">
        <f>SUMIFS(СВЦЭМ!$E$33:$E$776,СВЦЭМ!$A$33:$A$776,$A209,СВЦЭМ!$B$33:$B$776,Q$191)+'СЕТ СН'!$F$15</f>
        <v>135.50813607000001</v>
      </c>
      <c r="R209" s="36">
        <f>SUMIFS(СВЦЭМ!$E$33:$E$776,СВЦЭМ!$A$33:$A$776,$A209,СВЦЭМ!$B$33:$B$776,R$191)+'СЕТ СН'!$F$15</f>
        <v>130.78573750000001</v>
      </c>
      <c r="S209" s="36">
        <f>SUMIFS(СВЦЭМ!$E$33:$E$776,СВЦЭМ!$A$33:$A$776,$A209,СВЦЭМ!$B$33:$B$776,S$191)+'СЕТ СН'!$F$15</f>
        <v>126.53774715</v>
      </c>
      <c r="T209" s="36">
        <f>SUMIFS(СВЦЭМ!$E$33:$E$776,СВЦЭМ!$A$33:$A$776,$A209,СВЦЭМ!$B$33:$B$776,T$191)+'СЕТ СН'!$F$15</f>
        <v>128.47632397999999</v>
      </c>
      <c r="U209" s="36">
        <f>SUMIFS(СВЦЭМ!$E$33:$E$776,СВЦЭМ!$A$33:$A$776,$A209,СВЦЭМ!$B$33:$B$776,U$191)+'СЕТ СН'!$F$15</f>
        <v>129.67612672000001</v>
      </c>
      <c r="V209" s="36">
        <f>SUMIFS(СВЦЭМ!$E$33:$E$776,СВЦЭМ!$A$33:$A$776,$A209,СВЦЭМ!$B$33:$B$776,V$191)+'СЕТ СН'!$F$15</f>
        <v>127.26387086</v>
      </c>
      <c r="W209" s="36">
        <f>SUMIFS(СВЦЭМ!$E$33:$E$776,СВЦЭМ!$A$33:$A$776,$A209,СВЦЭМ!$B$33:$B$776,W$191)+'СЕТ СН'!$F$15</f>
        <v>128.28319536999999</v>
      </c>
      <c r="X209" s="36">
        <f>SUMIFS(СВЦЭМ!$E$33:$E$776,СВЦЭМ!$A$33:$A$776,$A209,СВЦЭМ!$B$33:$B$776,X$191)+'СЕТ СН'!$F$15</f>
        <v>129.81237357000001</v>
      </c>
      <c r="Y209" s="36">
        <f>SUMIFS(СВЦЭМ!$E$33:$E$776,СВЦЭМ!$A$33:$A$776,$A209,СВЦЭМ!$B$33:$B$776,Y$191)+'СЕТ СН'!$F$15</f>
        <v>132.87145523999999</v>
      </c>
    </row>
    <row r="210" spans="1:25" ht="15.75" x14ac:dyDescent="0.2">
      <c r="A210" s="35">
        <f t="shared" si="5"/>
        <v>44184</v>
      </c>
      <c r="B210" s="36">
        <f>SUMIFS(СВЦЭМ!$E$33:$E$776,СВЦЭМ!$A$33:$A$776,$A210,СВЦЭМ!$B$33:$B$776,B$191)+'СЕТ СН'!$F$15</f>
        <v>139.22369964999999</v>
      </c>
      <c r="C210" s="36">
        <f>SUMIFS(СВЦЭМ!$E$33:$E$776,СВЦЭМ!$A$33:$A$776,$A210,СВЦЭМ!$B$33:$B$776,C$191)+'СЕТ СН'!$F$15</f>
        <v>149.12771397</v>
      </c>
      <c r="D210" s="36">
        <f>SUMIFS(СВЦЭМ!$E$33:$E$776,СВЦЭМ!$A$33:$A$776,$A210,СВЦЭМ!$B$33:$B$776,D$191)+'СЕТ СН'!$F$15</f>
        <v>151.24012388</v>
      </c>
      <c r="E210" s="36">
        <f>SUMIFS(СВЦЭМ!$E$33:$E$776,СВЦЭМ!$A$33:$A$776,$A210,СВЦЭМ!$B$33:$B$776,E$191)+'СЕТ СН'!$F$15</f>
        <v>152.6256248</v>
      </c>
      <c r="F210" s="36">
        <f>SUMIFS(СВЦЭМ!$E$33:$E$776,СВЦЭМ!$A$33:$A$776,$A210,СВЦЭМ!$B$33:$B$776,F$191)+'СЕТ СН'!$F$15</f>
        <v>152.42841569000001</v>
      </c>
      <c r="G210" s="36">
        <f>SUMIFS(СВЦЭМ!$E$33:$E$776,СВЦЭМ!$A$33:$A$776,$A210,СВЦЭМ!$B$33:$B$776,G$191)+'СЕТ СН'!$F$15</f>
        <v>151.82869464000001</v>
      </c>
      <c r="H210" s="36">
        <f>SUMIFS(СВЦЭМ!$E$33:$E$776,СВЦЭМ!$A$33:$A$776,$A210,СВЦЭМ!$B$33:$B$776,H$191)+'СЕТ СН'!$F$15</f>
        <v>150.00316918999999</v>
      </c>
      <c r="I210" s="36">
        <f>SUMIFS(СВЦЭМ!$E$33:$E$776,СВЦЭМ!$A$33:$A$776,$A210,СВЦЭМ!$B$33:$B$776,I$191)+'СЕТ СН'!$F$15</f>
        <v>144.05143794</v>
      </c>
      <c r="J210" s="36">
        <f>SUMIFS(СВЦЭМ!$E$33:$E$776,СВЦЭМ!$A$33:$A$776,$A210,СВЦЭМ!$B$33:$B$776,J$191)+'СЕТ СН'!$F$15</f>
        <v>131.81443106</v>
      </c>
      <c r="K210" s="36">
        <f>SUMIFS(СВЦЭМ!$E$33:$E$776,СВЦЭМ!$A$33:$A$776,$A210,СВЦЭМ!$B$33:$B$776,K$191)+'СЕТ СН'!$F$15</f>
        <v>125.95857855</v>
      </c>
      <c r="L210" s="36">
        <f>SUMIFS(СВЦЭМ!$E$33:$E$776,СВЦЭМ!$A$33:$A$776,$A210,СВЦЭМ!$B$33:$B$776,L$191)+'СЕТ СН'!$F$15</f>
        <v>127.59918623</v>
      </c>
      <c r="M210" s="36">
        <f>SUMIFS(СВЦЭМ!$E$33:$E$776,СВЦЭМ!$A$33:$A$776,$A210,СВЦЭМ!$B$33:$B$776,M$191)+'СЕТ СН'!$F$15</f>
        <v>126.77754059</v>
      </c>
      <c r="N210" s="36">
        <f>SUMIFS(СВЦЭМ!$E$33:$E$776,СВЦЭМ!$A$33:$A$776,$A210,СВЦЭМ!$B$33:$B$776,N$191)+'СЕТ СН'!$F$15</f>
        <v>128.31339032</v>
      </c>
      <c r="O210" s="36">
        <f>SUMIFS(СВЦЭМ!$E$33:$E$776,СВЦЭМ!$A$33:$A$776,$A210,СВЦЭМ!$B$33:$B$776,O$191)+'СЕТ СН'!$F$15</f>
        <v>136.14522701999999</v>
      </c>
      <c r="P210" s="36">
        <f>SUMIFS(СВЦЭМ!$E$33:$E$776,СВЦЭМ!$A$33:$A$776,$A210,СВЦЭМ!$B$33:$B$776,P$191)+'СЕТ СН'!$F$15</f>
        <v>139.33966176999999</v>
      </c>
      <c r="Q210" s="36">
        <f>SUMIFS(СВЦЭМ!$E$33:$E$776,СВЦЭМ!$A$33:$A$776,$A210,СВЦЭМ!$B$33:$B$776,Q$191)+'СЕТ СН'!$F$15</f>
        <v>139.45697036999999</v>
      </c>
      <c r="R210" s="36">
        <f>SUMIFS(СВЦЭМ!$E$33:$E$776,СВЦЭМ!$A$33:$A$776,$A210,СВЦЭМ!$B$33:$B$776,R$191)+'СЕТ СН'!$F$15</f>
        <v>133.08995859999999</v>
      </c>
      <c r="S210" s="36">
        <f>SUMIFS(СВЦЭМ!$E$33:$E$776,СВЦЭМ!$A$33:$A$776,$A210,СВЦЭМ!$B$33:$B$776,S$191)+'СЕТ СН'!$F$15</f>
        <v>128.03835414</v>
      </c>
      <c r="T210" s="36">
        <f>SUMIFS(СВЦЭМ!$E$33:$E$776,СВЦЭМ!$A$33:$A$776,$A210,СВЦЭМ!$B$33:$B$776,T$191)+'СЕТ СН'!$F$15</f>
        <v>127.47069437</v>
      </c>
      <c r="U210" s="36">
        <f>SUMIFS(СВЦЭМ!$E$33:$E$776,СВЦЭМ!$A$33:$A$776,$A210,СВЦЭМ!$B$33:$B$776,U$191)+'СЕТ СН'!$F$15</f>
        <v>126.64718927</v>
      </c>
      <c r="V210" s="36">
        <f>SUMIFS(СВЦЭМ!$E$33:$E$776,СВЦЭМ!$A$33:$A$776,$A210,СВЦЭМ!$B$33:$B$776,V$191)+'СЕТ СН'!$F$15</f>
        <v>126.8324044</v>
      </c>
      <c r="W210" s="36">
        <f>SUMIFS(СВЦЭМ!$E$33:$E$776,СВЦЭМ!$A$33:$A$776,$A210,СВЦЭМ!$B$33:$B$776,W$191)+'СЕТ СН'!$F$15</f>
        <v>128.97799319000001</v>
      </c>
      <c r="X210" s="36">
        <f>SUMIFS(СВЦЭМ!$E$33:$E$776,СВЦЭМ!$A$33:$A$776,$A210,СВЦЭМ!$B$33:$B$776,X$191)+'СЕТ СН'!$F$15</f>
        <v>131.36950834999999</v>
      </c>
      <c r="Y210" s="36">
        <f>SUMIFS(СВЦЭМ!$E$33:$E$776,СВЦЭМ!$A$33:$A$776,$A210,СВЦЭМ!$B$33:$B$776,Y$191)+'СЕТ СН'!$F$15</f>
        <v>132.83587070999999</v>
      </c>
    </row>
    <row r="211" spans="1:25" ht="15.75" x14ac:dyDescent="0.2">
      <c r="A211" s="35">
        <f t="shared" si="5"/>
        <v>44185</v>
      </c>
      <c r="B211" s="36">
        <f>SUMIFS(СВЦЭМ!$E$33:$E$776,СВЦЭМ!$A$33:$A$776,$A211,СВЦЭМ!$B$33:$B$776,B$191)+'СЕТ СН'!$F$15</f>
        <v>142.07397972000001</v>
      </c>
      <c r="C211" s="36">
        <f>SUMIFS(СВЦЭМ!$E$33:$E$776,СВЦЭМ!$A$33:$A$776,$A211,СВЦЭМ!$B$33:$B$776,C$191)+'СЕТ СН'!$F$15</f>
        <v>150.88549175</v>
      </c>
      <c r="D211" s="36">
        <f>SUMIFS(СВЦЭМ!$E$33:$E$776,СВЦЭМ!$A$33:$A$776,$A211,СВЦЭМ!$B$33:$B$776,D$191)+'СЕТ СН'!$F$15</f>
        <v>152.55992964999999</v>
      </c>
      <c r="E211" s="36">
        <f>SUMIFS(СВЦЭМ!$E$33:$E$776,СВЦЭМ!$A$33:$A$776,$A211,СВЦЭМ!$B$33:$B$776,E$191)+'СЕТ СН'!$F$15</f>
        <v>153.43416274</v>
      </c>
      <c r="F211" s="36">
        <f>SUMIFS(СВЦЭМ!$E$33:$E$776,СВЦЭМ!$A$33:$A$776,$A211,СВЦЭМ!$B$33:$B$776,F$191)+'СЕТ СН'!$F$15</f>
        <v>153.14753755999999</v>
      </c>
      <c r="G211" s="36">
        <f>SUMIFS(СВЦЭМ!$E$33:$E$776,СВЦЭМ!$A$33:$A$776,$A211,СВЦЭМ!$B$33:$B$776,G$191)+'СЕТ СН'!$F$15</f>
        <v>153.45024968999999</v>
      </c>
      <c r="H211" s="36">
        <f>SUMIFS(СВЦЭМ!$E$33:$E$776,СВЦЭМ!$A$33:$A$776,$A211,СВЦЭМ!$B$33:$B$776,H$191)+'СЕТ СН'!$F$15</f>
        <v>152.29017895999999</v>
      </c>
      <c r="I211" s="36">
        <f>SUMIFS(СВЦЭМ!$E$33:$E$776,СВЦЭМ!$A$33:$A$776,$A211,СВЦЭМ!$B$33:$B$776,I$191)+'СЕТ СН'!$F$15</f>
        <v>145.65718158000001</v>
      </c>
      <c r="J211" s="36">
        <f>SUMIFS(СВЦЭМ!$E$33:$E$776,СВЦЭМ!$A$33:$A$776,$A211,СВЦЭМ!$B$33:$B$776,J$191)+'СЕТ СН'!$F$15</f>
        <v>135.80820538</v>
      </c>
      <c r="K211" s="36">
        <f>SUMIFS(СВЦЭМ!$E$33:$E$776,СВЦЭМ!$A$33:$A$776,$A211,СВЦЭМ!$B$33:$B$776,K$191)+'СЕТ СН'!$F$15</f>
        <v>129.94988817000001</v>
      </c>
      <c r="L211" s="36">
        <f>SUMIFS(СВЦЭМ!$E$33:$E$776,СВЦЭМ!$A$33:$A$776,$A211,СВЦЭМ!$B$33:$B$776,L$191)+'СЕТ СН'!$F$15</f>
        <v>128.91176139999999</v>
      </c>
      <c r="M211" s="36">
        <f>SUMIFS(СВЦЭМ!$E$33:$E$776,СВЦЭМ!$A$33:$A$776,$A211,СВЦЭМ!$B$33:$B$776,M$191)+'СЕТ СН'!$F$15</f>
        <v>128.59298989000001</v>
      </c>
      <c r="N211" s="36">
        <f>SUMIFS(СВЦЭМ!$E$33:$E$776,СВЦЭМ!$A$33:$A$776,$A211,СВЦЭМ!$B$33:$B$776,N$191)+'СЕТ СН'!$F$15</f>
        <v>129.87251065000001</v>
      </c>
      <c r="O211" s="36">
        <f>SUMIFS(СВЦЭМ!$E$33:$E$776,СВЦЭМ!$A$33:$A$776,$A211,СВЦЭМ!$B$33:$B$776,O$191)+'СЕТ СН'!$F$15</f>
        <v>137.02336528999999</v>
      </c>
      <c r="P211" s="36">
        <f>SUMIFS(СВЦЭМ!$E$33:$E$776,СВЦЭМ!$A$33:$A$776,$A211,СВЦЭМ!$B$33:$B$776,P$191)+'СЕТ СН'!$F$15</f>
        <v>139.32448276</v>
      </c>
      <c r="Q211" s="36">
        <f>SUMIFS(СВЦЭМ!$E$33:$E$776,СВЦЭМ!$A$33:$A$776,$A211,СВЦЭМ!$B$33:$B$776,Q$191)+'СЕТ СН'!$F$15</f>
        <v>139.66153817</v>
      </c>
      <c r="R211" s="36">
        <f>SUMIFS(СВЦЭМ!$E$33:$E$776,СВЦЭМ!$A$33:$A$776,$A211,СВЦЭМ!$B$33:$B$776,R$191)+'СЕТ СН'!$F$15</f>
        <v>133.15730988000001</v>
      </c>
      <c r="S211" s="36">
        <f>SUMIFS(СВЦЭМ!$E$33:$E$776,СВЦЭМ!$A$33:$A$776,$A211,СВЦЭМ!$B$33:$B$776,S$191)+'СЕТ СН'!$F$15</f>
        <v>128.67348673999999</v>
      </c>
      <c r="T211" s="36">
        <f>SUMIFS(СВЦЭМ!$E$33:$E$776,СВЦЭМ!$A$33:$A$776,$A211,СВЦЭМ!$B$33:$B$776,T$191)+'СЕТ СН'!$F$15</f>
        <v>129.59501915999999</v>
      </c>
      <c r="U211" s="36">
        <f>SUMIFS(СВЦЭМ!$E$33:$E$776,СВЦЭМ!$A$33:$A$776,$A211,СВЦЭМ!$B$33:$B$776,U$191)+'СЕТ СН'!$F$15</f>
        <v>129.83803821000001</v>
      </c>
      <c r="V211" s="36">
        <f>SUMIFS(СВЦЭМ!$E$33:$E$776,СВЦЭМ!$A$33:$A$776,$A211,СВЦЭМ!$B$33:$B$776,V$191)+'СЕТ СН'!$F$15</f>
        <v>130.31354415000001</v>
      </c>
      <c r="W211" s="36">
        <f>SUMIFS(СВЦЭМ!$E$33:$E$776,СВЦЭМ!$A$33:$A$776,$A211,СВЦЭМ!$B$33:$B$776,W$191)+'СЕТ СН'!$F$15</f>
        <v>132.30909557999999</v>
      </c>
      <c r="X211" s="36">
        <f>SUMIFS(СВЦЭМ!$E$33:$E$776,СВЦЭМ!$A$33:$A$776,$A211,СВЦЭМ!$B$33:$B$776,X$191)+'СЕТ СН'!$F$15</f>
        <v>133.63826147</v>
      </c>
      <c r="Y211" s="36">
        <f>SUMIFS(СВЦЭМ!$E$33:$E$776,СВЦЭМ!$A$33:$A$776,$A211,СВЦЭМ!$B$33:$B$776,Y$191)+'СЕТ СН'!$F$15</f>
        <v>136.3748837</v>
      </c>
    </row>
    <row r="212" spans="1:25" ht="15.75" x14ac:dyDescent="0.2">
      <c r="A212" s="35">
        <f t="shared" si="5"/>
        <v>44186</v>
      </c>
      <c r="B212" s="36">
        <f>SUMIFS(СВЦЭМ!$E$33:$E$776,СВЦЭМ!$A$33:$A$776,$A212,СВЦЭМ!$B$33:$B$776,B$191)+'СЕТ СН'!$F$15</f>
        <v>139.72966425000001</v>
      </c>
      <c r="C212" s="36">
        <f>SUMIFS(СВЦЭМ!$E$33:$E$776,СВЦЭМ!$A$33:$A$776,$A212,СВЦЭМ!$B$33:$B$776,C$191)+'СЕТ СН'!$F$15</f>
        <v>146.94460301999999</v>
      </c>
      <c r="D212" s="36">
        <f>SUMIFS(СВЦЭМ!$E$33:$E$776,СВЦЭМ!$A$33:$A$776,$A212,СВЦЭМ!$B$33:$B$776,D$191)+'СЕТ СН'!$F$15</f>
        <v>147.09636721999999</v>
      </c>
      <c r="E212" s="36">
        <f>SUMIFS(СВЦЭМ!$E$33:$E$776,СВЦЭМ!$A$33:$A$776,$A212,СВЦЭМ!$B$33:$B$776,E$191)+'СЕТ СН'!$F$15</f>
        <v>148.94111975999999</v>
      </c>
      <c r="F212" s="36">
        <f>SUMIFS(СВЦЭМ!$E$33:$E$776,СВЦЭМ!$A$33:$A$776,$A212,СВЦЭМ!$B$33:$B$776,F$191)+'СЕТ СН'!$F$15</f>
        <v>148.74308255</v>
      </c>
      <c r="G212" s="36">
        <f>SUMIFS(СВЦЭМ!$E$33:$E$776,СВЦЭМ!$A$33:$A$776,$A212,СВЦЭМ!$B$33:$B$776,G$191)+'СЕТ СН'!$F$15</f>
        <v>149.65433403</v>
      </c>
      <c r="H212" s="36">
        <f>SUMIFS(СВЦЭМ!$E$33:$E$776,СВЦЭМ!$A$33:$A$776,$A212,СВЦЭМ!$B$33:$B$776,H$191)+'СЕТ СН'!$F$15</f>
        <v>147.52175106999999</v>
      </c>
      <c r="I212" s="36">
        <f>SUMIFS(СВЦЭМ!$E$33:$E$776,СВЦЭМ!$A$33:$A$776,$A212,СВЦЭМ!$B$33:$B$776,I$191)+'СЕТ СН'!$F$15</f>
        <v>138.82418145</v>
      </c>
      <c r="J212" s="36">
        <f>SUMIFS(СВЦЭМ!$E$33:$E$776,СВЦЭМ!$A$33:$A$776,$A212,СВЦЭМ!$B$33:$B$776,J$191)+'СЕТ СН'!$F$15</f>
        <v>132.19099331999999</v>
      </c>
      <c r="K212" s="36">
        <f>SUMIFS(СВЦЭМ!$E$33:$E$776,СВЦЭМ!$A$33:$A$776,$A212,СВЦЭМ!$B$33:$B$776,K$191)+'СЕТ СН'!$F$15</f>
        <v>139.49425489999999</v>
      </c>
      <c r="L212" s="36">
        <f>SUMIFS(СВЦЭМ!$E$33:$E$776,СВЦЭМ!$A$33:$A$776,$A212,СВЦЭМ!$B$33:$B$776,L$191)+'СЕТ СН'!$F$15</f>
        <v>139.83987124999999</v>
      </c>
      <c r="M212" s="36">
        <f>SUMIFS(СВЦЭМ!$E$33:$E$776,СВЦЭМ!$A$33:$A$776,$A212,СВЦЭМ!$B$33:$B$776,M$191)+'СЕТ СН'!$F$15</f>
        <v>139.10304525000001</v>
      </c>
      <c r="N212" s="36">
        <f>SUMIFS(СВЦЭМ!$E$33:$E$776,СВЦЭМ!$A$33:$A$776,$A212,СВЦЭМ!$B$33:$B$776,N$191)+'СЕТ СН'!$F$15</f>
        <v>138.49450537999999</v>
      </c>
      <c r="O212" s="36">
        <f>SUMIFS(СВЦЭМ!$E$33:$E$776,СВЦЭМ!$A$33:$A$776,$A212,СВЦЭМ!$B$33:$B$776,O$191)+'СЕТ СН'!$F$15</f>
        <v>138.20604409000001</v>
      </c>
      <c r="P212" s="36">
        <f>SUMIFS(СВЦЭМ!$E$33:$E$776,СВЦЭМ!$A$33:$A$776,$A212,СВЦЭМ!$B$33:$B$776,P$191)+'СЕТ СН'!$F$15</f>
        <v>138.01301835000001</v>
      </c>
      <c r="Q212" s="36">
        <f>SUMIFS(СВЦЭМ!$E$33:$E$776,СВЦЭМ!$A$33:$A$776,$A212,СВЦЭМ!$B$33:$B$776,Q$191)+'СЕТ СН'!$F$15</f>
        <v>138.24230971</v>
      </c>
      <c r="R212" s="36">
        <f>SUMIFS(СВЦЭМ!$E$33:$E$776,СВЦЭМ!$A$33:$A$776,$A212,СВЦЭМ!$B$33:$B$776,R$191)+'СЕТ СН'!$F$15</f>
        <v>136.91251634</v>
      </c>
      <c r="S212" s="36">
        <f>SUMIFS(СВЦЭМ!$E$33:$E$776,СВЦЭМ!$A$33:$A$776,$A212,СВЦЭМ!$B$33:$B$776,S$191)+'СЕТ СН'!$F$15</f>
        <v>138.93986222000001</v>
      </c>
      <c r="T212" s="36">
        <f>SUMIFS(СВЦЭМ!$E$33:$E$776,СВЦЭМ!$A$33:$A$776,$A212,СВЦЭМ!$B$33:$B$776,T$191)+'СЕТ СН'!$F$15</f>
        <v>133.8591969</v>
      </c>
      <c r="U212" s="36">
        <f>SUMIFS(СВЦЭМ!$E$33:$E$776,СВЦЭМ!$A$33:$A$776,$A212,СВЦЭМ!$B$33:$B$776,U$191)+'СЕТ СН'!$F$15</f>
        <v>127.83628216</v>
      </c>
      <c r="V212" s="36">
        <f>SUMIFS(СВЦЭМ!$E$33:$E$776,СВЦЭМ!$A$33:$A$776,$A212,СВЦЭМ!$B$33:$B$776,V$191)+'СЕТ СН'!$F$15</f>
        <v>127.87863288</v>
      </c>
      <c r="W212" s="36">
        <f>SUMIFS(СВЦЭМ!$E$33:$E$776,СВЦЭМ!$A$33:$A$776,$A212,СВЦЭМ!$B$33:$B$776,W$191)+'СЕТ СН'!$F$15</f>
        <v>128.80981815000001</v>
      </c>
      <c r="X212" s="36">
        <f>SUMIFS(СВЦЭМ!$E$33:$E$776,СВЦЭМ!$A$33:$A$776,$A212,СВЦЭМ!$B$33:$B$776,X$191)+'СЕТ СН'!$F$15</f>
        <v>130.09693795000001</v>
      </c>
      <c r="Y212" s="36">
        <f>SUMIFS(СВЦЭМ!$E$33:$E$776,СВЦЭМ!$A$33:$A$776,$A212,СВЦЭМ!$B$33:$B$776,Y$191)+'СЕТ СН'!$F$15</f>
        <v>134.60335559000001</v>
      </c>
    </row>
    <row r="213" spans="1:25" ht="15.75" x14ac:dyDescent="0.2">
      <c r="A213" s="35">
        <f t="shared" si="5"/>
        <v>44187</v>
      </c>
      <c r="B213" s="36">
        <f>SUMIFS(СВЦЭМ!$E$33:$E$776,СВЦЭМ!$A$33:$A$776,$A213,СВЦЭМ!$B$33:$B$776,B$191)+'СЕТ СН'!$F$15</f>
        <v>143.68163659000001</v>
      </c>
      <c r="C213" s="36">
        <f>SUMIFS(СВЦЭМ!$E$33:$E$776,СВЦЭМ!$A$33:$A$776,$A213,СВЦЭМ!$B$33:$B$776,C$191)+'СЕТ СН'!$F$15</f>
        <v>152.12067468000001</v>
      </c>
      <c r="D213" s="36">
        <f>SUMIFS(СВЦЭМ!$E$33:$E$776,СВЦЭМ!$A$33:$A$776,$A213,СВЦЭМ!$B$33:$B$776,D$191)+'СЕТ СН'!$F$15</f>
        <v>154.58443492999999</v>
      </c>
      <c r="E213" s="36">
        <f>SUMIFS(СВЦЭМ!$E$33:$E$776,СВЦЭМ!$A$33:$A$776,$A213,СВЦЭМ!$B$33:$B$776,E$191)+'СЕТ СН'!$F$15</f>
        <v>155.68549995000001</v>
      </c>
      <c r="F213" s="36">
        <f>SUMIFS(СВЦЭМ!$E$33:$E$776,СВЦЭМ!$A$33:$A$776,$A213,СВЦЭМ!$B$33:$B$776,F$191)+'СЕТ СН'!$F$15</f>
        <v>155.38181684</v>
      </c>
      <c r="G213" s="36">
        <f>SUMIFS(СВЦЭМ!$E$33:$E$776,СВЦЭМ!$A$33:$A$776,$A213,СВЦЭМ!$B$33:$B$776,G$191)+'СЕТ СН'!$F$15</f>
        <v>153.06620125000001</v>
      </c>
      <c r="H213" s="36">
        <f>SUMIFS(СВЦЭМ!$E$33:$E$776,СВЦЭМ!$A$33:$A$776,$A213,СВЦЭМ!$B$33:$B$776,H$191)+'СЕТ СН'!$F$15</f>
        <v>147.97545898000001</v>
      </c>
      <c r="I213" s="36">
        <f>SUMIFS(СВЦЭМ!$E$33:$E$776,СВЦЭМ!$A$33:$A$776,$A213,СВЦЭМ!$B$33:$B$776,I$191)+'СЕТ СН'!$F$15</f>
        <v>136.95697437999999</v>
      </c>
      <c r="J213" s="36">
        <f>SUMIFS(СВЦЭМ!$E$33:$E$776,СВЦЭМ!$A$33:$A$776,$A213,СВЦЭМ!$B$33:$B$776,J$191)+'СЕТ СН'!$F$15</f>
        <v>128.00955378</v>
      </c>
      <c r="K213" s="36">
        <f>SUMIFS(СВЦЭМ!$E$33:$E$776,СВЦЭМ!$A$33:$A$776,$A213,СВЦЭМ!$B$33:$B$776,K$191)+'СЕТ СН'!$F$15</f>
        <v>137.53533920999999</v>
      </c>
      <c r="L213" s="36">
        <f>SUMIFS(СВЦЭМ!$E$33:$E$776,СВЦЭМ!$A$33:$A$776,$A213,СВЦЭМ!$B$33:$B$776,L$191)+'СЕТ СН'!$F$15</f>
        <v>138.31502338999999</v>
      </c>
      <c r="M213" s="36">
        <f>SUMIFS(СВЦЭМ!$E$33:$E$776,СВЦЭМ!$A$33:$A$776,$A213,СВЦЭМ!$B$33:$B$776,M$191)+'СЕТ СН'!$F$15</f>
        <v>137.09598639000001</v>
      </c>
      <c r="N213" s="36">
        <f>SUMIFS(СВЦЭМ!$E$33:$E$776,СВЦЭМ!$A$33:$A$776,$A213,СВЦЭМ!$B$33:$B$776,N$191)+'СЕТ СН'!$F$15</f>
        <v>136.14071440000001</v>
      </c>
      <c r="O213" s="36">
        <f>SUMIFS(СВЦЭМ!$E$33:$E$776,СВЦЭМ!$A$33:$A$776,$A213,СВЦЭМ!$B$33:$B$776,O$191)+'СЕТ СН'!$F$15</f>
        <v>135.87189999</v>
      </c>
      <c r="P213" s="36">
        <f>SUMIFS(СВЦЭМ!$E$33:$E$776,СВЦЭМ!$A$33:$A$776,$A213,СВЦЭМ!$B$33:$B$776,P$191)+'СЕТ СН'!$F$15</f>
        <v>136.81067906999999</v>
      </c>
      <c r="Q213" s="36">
        <f>SUMIFS(СВЦЭМ!$E$33:$E$776,СВЦЭМ!$A$33:$A$776,$A213,СВЦЭМ!$B$33:$B$776,Q$191)+'СЕТ СН'!$F$15</f>
        <v>137.01391097999999</v>
      </c>
      <c r="R213" s="36">
        <f>SUMIFS(СВЦЭМ!$E$33:$E$776,СВЦЭМ!$A$33:$A$776,$A213,СВЦЭМ!$B$33:$B$776,R$191)+'СЕТ СН'!$F$15</f>
        <v>134.47144294</v>
      </c>
      <c r="S213" s="36">
        <f>SUMIFS(СВЦЭМ!$E$33:$E$776,СВЦЭМ!$A$33:$A$776,$A213,СВЦЭМ!$B$33:$B$776,S$191)+'СЕТ СН'!$F$15</f>
        <v>136.75998307</v>
      </c>
      <c r="T213" s="36">
        <f>SUMIFS(СВЦЭМ!$E$33:$E$776,СВЦЭМ!$A$33:$A$776,$A213,СВЦЭМ!$B$33:$B$776,T$191)+'СЕТ СН'!$F$15</f>
        <v>132.49982012999999</v>
      </c>
      <c r="U213" s="36">
        <f>SUMIFS(СВЦЭМ!$E$33:$E$776,СВЦЭМ!$A$33:$A$776,$A213,СВЦЭМ!$B$33:$B$776,U$191)+'СЕТ СН'!$F$15</f>
        <v>124.76626632999999</v>
      </c>
      <c r="V213" s="36">
        <f>SUMIFS(СВЦЭМ!$E$33:$E$776,СВЦЭМ!$A$33:$A$776,$A213,СВЦЭМ!$B$33:$B$776,V$191)+'СЕТ СН'!$F$15</f>
        <v>124.90069</v>
      </c>
      <c r="W213" s="36">
        <f>SUMIFS(СВЦЭМ!$E$33:$E$776,СВЦЭМ!$A$33:$A$776,$A213,СВЦЭМ!$B$33:$B$776,W$191)+'СЕТ СН'!$F$15</f>
        <v>126.28954052</v>
      </c>
      <c r="X213" s="36">
        <f>SUMIFS(СВЦЭМ!$E$33:$E$776,СВЦЭМ!$A$33:$A$776,$A213,СВЦЭМ!$B$33:$B$776,X$191)+'СЕТ СН'!$F$15</f>
        <v>127.32655054999999</v>
      </c>
      <c r="Y213" s="36">
        <f>SUMIFS(СВЦЭМ!$E$33:$E$776,СВЦЭМ!$A$33:$A$776,$A213,СВЦЭМ!$B$33:$B$776,Y$191)+'СЕТ СН'!$F$15</f>
        <v>130.43280111999999</v>
      </c>
    </row>
    <row r="214" spans="1:25" ht="15.75" x14ac:dyDescent="0.2">
      <c r="A214" s="35">
        <f t="shared" si="5"/>
        <v>44188</v>
      </c>
      <c r="B214" s="36">
        <f>SUMIFS(СВЦЭМ!$E$33:$E$776,СВЦЭМ!$A$33:$A$776,$A214,СВЦЭМ!$B$33:$B$776,B$191)+'СЕТ СН'!$F$15</f>
        <v>142.80001994</v>
      </c>
      <c r="C214" s="36">
        <f>SUMIFS(СВЦЭМ!$E$33:$E$776,СВЦЭМ!$A$33:$A$776,$A214,СВЦЭМ!$B$33:$B$776,C$191)+'СЕТ СН'!$F$15</f>
        <v>148.53248457999999</v>
      </c>
      <c r="D214" s="36">
        <f>SUMIFS(СВЦЭМ!$E$33:$E$776,СВЦЭМ!$A$33:$A$776,$A214,СВЦЭМ!$B$33:$B$776,D$191)+'СЕТ СН'!$F$15</f>
        <v>150.48306274999999</v>
      </c>
      <c r="E214" s="36">
        <f>SUMIFS(СВЦЭМ!$E$33:$E$776,СВЦЭМ!$A$33:$A$776,$A214,СВЦЭМ!$B$33:$B$776,E$191)+'СЕТ СН'!$F$15</f>
        <v>152.09032569999999</v>
      </c>
      <c r="F214" s="36">
        <f>SUMIFS(СВЦЭМ!$E$33:$E$776,СВЦЭМ!$A$33:$A$776,$A214,СВЦЭМ!$B$33:$B$776,F$191)+'СЕТ СН'!$F$15</f>
        <v>152.33497101</v>
      </c>
      <c r="G214" s="36">
        <f>SUMIFS(СВЦЭМ!$E$33:$E$776,СВЦЭМ!$A$33:$A$776,$A214,СВЦЭМ!$B$33:$B$776,G$191)+'СЕТ СН'!$F$15</f>
        <v>151.41131055</v>
      </c>
      <c r="H214" s="36">
        <f>SUMIFS(СВЦЭМ!$E$33:$E$776,СВЦЭМ!$A$33:$A$776,$A214,СВЦЭМ!$B$33:$B$776,H$191)+'СЕТ СН'!$F$15</f>
        <v>146.86878408999999</v>
      </c>
      <c r="I214" s="36">
        <f>SUMIFS(СВЦЭМ!$E$33:$E$776,СВЦЭМ!$A$33:$A$776,$A214,СВЦЭМ!$B$33:$B$776,I$191)+'СЕТ СН'!$F$15</f>
        <v>138.31127991</v>
      </c>
      <c r="J214" s="36">
        <f>SUMIFS(СВЦЭМ!$E$33:$E$776,СВЦЭМ!$A$33:$A$776,$A214,СВЦЭМ!$B$33:$B$776,J$191)+'СЕТ СН'!$F$15</f>
        <v>132.78652781</v>
      </c>
      <c r="K214" s="36">
        <f>SUMIFS(СВЦЭМ!$E$33:$E$776,СВЦЭМ!$A$33:$A$776,$A214,СВЦЭМ!$B$33:$B$776,K$191)+'СЕТ СН'!$F$15</f>
        <v>131.72211523000001</v>
      </c>
      <c r="L214" s="36">
        <f>SUMIFS(СВЦЭМ!$E$33:$E$776,СВЦЭМ!$A$33:$A$776,$A214,СВЦЭМ!$B$33:$B$776,L$191)+'СЕТ СН'!$F$15</f>
        <v>132.30801581</v>
      </c>
      <c r="M214" s="36">
        <f>SUMIFS(СВЦЭМ!$E$33:$E$776,СВЦЭМ!$A$33:$A$776,$A214,СВЦЭМ!$B$33:$B$776,M$191)+'СЕТ СН'!$F$15</f>
        <v>132.24101809999999</v>
      </c>
      <c r="N214" s="36">
        <f>SUMIFS(СВЦЭМ!$E$33:$E$776,СВЦЭМ!$A$33:$A$776,$A214,СВЦЭМ!$B$33:$B$776,N$191)+'СЕТ СН'!$F$15</f>
        <v>131.94586924999999</v>
      </c>
      <c r="O214" s="36">
        <f>SUMIFS(СВЦЭМ!$E$33:$E$776,СВЦЭМ!$A$33:$A$776,$A214,СВЦЭМ!$B$33:$B$776,O$191)+'СЕТ СН'!$F$15</f>
        <v>138.79758988</v>
      </c>
      <c r="P214" s="36">
        <f>SUMIFS(СВЦЭМ!$E$33:$E$776,СВЦЭМ!$A$33:$A$776,$A214,СВЦЭМ!$B$33:$B$776,P$191)+'СЕТ СН'!$F$15</f>
        <v>140.90089925999999</v>
      </c>
      <c r="Q214" s="36">
        <f>SUMIFS(СВЦЭМ!$E$33:$E$776,СВЦЭМ!$A$33:$A$776,$A214,СВЦЭМ!$B$33:$B$776,Q$191)+'СЕТ СН'!$F$15</f>
        <v>141.28732153000001</v>
      </c>
      <c r="R214" s="36">
        <f>SUMIFS(СВЦЭМ!$E$33:$E$776,СВЦЭМ!$A$33:$A$776,$A214,СВЦЭМ!$B$33:$B$776,R$191)+'СЕТ СН'!$F$15</f>
        <v>135.31097553000001</v>
      </c>
      <c r="S214" s="36">
        <f>SUMIFS(СВЦЭМ!$E$33:$E$776,СВЦЭМ!$A$33:$A$776,$A214,СВЦЭМ!$B$33:$B$776,S$191)+'СЕТ СН'!$F$15</f>
        <v>131.78502112000001</v>
      </c>
      <c r="T214" s="36">
        <f>SUMIFS(СВЦЭМ!$E$33:$E$776,СВЦЭМ!$A$33:$A$776,$A214,СВЦЭМ!$B$33:$B$776,T$191)+'СЕТ СН'!$F$15</f>
        <v>131.89409216999999</v>
      </c>
      <c r="U214" s="36">
        <f>SUMIFS(СВЦЭМ!$E$33:$E$776,СВЦЭМ!$A$33:$A$776,$A214,СВЦЭМ!$B$33:$B$776,U$191)+'СЕТ СН'!$F$15</f>
        <v>131.61736715000001</v>
      </c>
      <c r="V214" s="36">
        <f>SUMIFS(СВЦЭМ!$E$33:$E$776,СВЦЭМ!$A$33:$A$776,$A214,СВЦЭМ!$B$33:$B$776,V$191)+'СЕТ СН'!$F$15</f>
        <v>132.07768931999999</v>
      </c>
      <c r="W214" s="36">
        <f>SUMIFS(СВЦЭМ!$E$33:$E$776,СВЦЭМ!$A$33:$A$776,$A214,СВЦЭМ!$B$33:$B$776,W$191)+'СЕТ СН'!$F$15</f>
        <v>132.26616634000001</v>
      </c>
      <c r="X214" s="36">
        <f>SUMIFS(СВЦЭМ!$E$33:$E$776,СВЦЭМ!$A$33:$A$776,$A214,СВЦЭМ!$B$33:$B$776,X$191)+'СЕТ СН'!$F$15</f>
        <v>133.6112565</v>
      </c>
      <c r="Y214" s="36">
        <f>SUMIFS(СВЦЭМ!$E$33:$E$776,СВЦЭМ!$A$33:$A$776,$A214,СВЦЭМ!$B$33:$B$776,Y$191)+'СЕТ СН'!$F$15</f>
        <v>136.59608682999999</v>
      </c>
    </row>
    <row r="215" spans="1:25" ht="15.75" x14ac:dyDescent="0.2">
      <c r="A215" s="35">
        <f t="shared" si="5"/>
        <v>44189</v>
      </c>
      <c r="B215" s="36">
        <f>SUMIFS(СВЦЭМ!$E$33:$E$776,СВЦЭМ!$A$33:$A$776,$A215,СВЦЭМ!$B$33:$B$776,B$191)+'СЕТ СН'!$F$15</f>
        <v>142.56526697000001</v>
      </c>
      <c r="C215" s="36">
        <f>SUMIFS(СВЦЭМ!$E$33:$E$776,СВЦЭМ!$A$33:$A$776,$A215,СВЦЭМ!$B$33:$B$776,C$191)+'СЕТ СН'!$F$15</f>
        <v>150.79060515</v>
      </c>
      <c r="D215" s="36">
        <f>SUMIFS(СВЦЭМ!$E$33:$E$776,СВЦЭМ!$A$33:$A$776,$A215,СВЦЭМ!$B$33:$B$776,D$191)+'СЕТ СН'!$F$15</f>
        <v>152.15234551</v>
      </c>
      <c r="E215" s="36">
        <f>SUMIFS(СВЦЭМ!$E$33:$E$776,СВЦЭМ!$A$33:$A$776,$A215,СВЦЭМ!$B$33:$B$776,E$191)+'СЕТ СН'!$F$15</f>
        <v>152.57700890999999</v>
      </c>
      <c r="F215" s="36">
        <f>SUMIFS(СВЦЭМ!$E$33:$E$776,СВЦЭМ!$A$33:$A$776,$A215,СВЦЭМ!$B$33:$B$776,F$191)+'СЕТ СН'!$F$15</f>
        <v>152.01020362</v>
      </c>
      <c r="G215" s="36">
        <f>SUMIFS(СВЦЭМ!$E$33:$E$776,СВЦЭМ!$A$33:$A$776,$A215,СВЦЭМ!$B$33:$B$776,G$191)+'СЕТ СН'!$F$15</f>
        <v>149.73283097000001</v>
      </c>
      <c r="H215" s="36">
        <f>SUMIFS(СВЦЭМ!$E$33:$E$776,СВЦЭМ!$A$33:$A$776,$A215,СВЦЭМ!$B$33:$B$776,H$191)+'СЕТ СН'!$F$15</f>
        <v>144.24393355999999</v>
      </c>
      <c r="I215" s="36">
        <f>SUMIFS(СВЦЭМ!$E$33:$E$776,СВЦЭМ!$A$33:$A$776,$A215,СВЦЭМ!$B$33:$B$776,I$191)+'СЕТ СН'!$F$15</f>
        <v>137.67261479999999</v>
      </c>
      <c r="J215" s="36">
        <f>SUMIFS(СВЦЭМ!$E$33:$E$776,СВЦЭМ!$A$33:$A$776,$A215,СВЦЭМ!$B$33:$B$776,J$191)+'СЕТ СН'!$F$15</f>
        <v>132.70416510000001</v>
      </c>
      <c r="K215" s="36">
        <f>SUMIFS(СВЦЭМ!$E$33:$E$776,СВЦЭМ!$A$33:$A$776,$A215,СВЦЭМ!$B$33:$B$776,K$191)+'СЕТ СН'!$F$15</f>
        <v>133.60126781</v>
      </c>
      <c r="L215" s="36">
        <f>SUMIFS(СВЦЭМ!$E$33:$E$776,СВЦЭМ!$A$33:$A$776,$A215,СВЦЭМ!$B$33:$B$776,L$191)+'СЕТ СН'!$F$15</f>
        <v>133.52512926</v>
      </c>
      <c r="M215" s="36">
        <f>SUMIFS(СВЦЭМ!$E$33:$E$776,СВЦЭМ!$A$33:$A$776,$A215,СВЦЭМ!$B$33:$B$776,M$191)+'СЕТ СН'!$F$15</f>
        <v>133.62308708</v>
      </c>
      <c r="N215" s="36">
        <f>SUMIFS(СВЦЭМ!$E$33:$E$776,СВЦЭМ!$A$33:$A$776,$A215,СВЦЭМ!$B$33:$B$776,N$191)+'СЕТ СН'!$F$15</f>
        <v>133.41821493</v>
      </c>
      <c r="O215" s="36">
        <f>SUMIFS(СВЦЭМ!$E$33:$E$776,СВЦЭМ!$A$33:$A$776,$A215,СВЦЭМ!$B$33:$B$776,O$191)+'СЕТ СН'!$F$15</f>
        <v>138.93595263</v>
      </c>
      <c r="P215" s="36">
        <f>SUMIFS(СВЦЭМ!$E$33:$E$776,СВЦЭМ!$A$33:$A$776,$A215,СВЦЭМ!$B$33:$B$776,P$191)+'СЕТ СН'!$F$15</f>
        <v>141.16562015</v>
      </c>
      <c r="Q215" s="36">
        <f>SUMIFS(СВЦЭМ!$E$33:$E$776,СВЦЭМ!$A$33:$A$776,$A215,СВЦЭМ!$B$33:$B$776,Q$191)+'СЕТ СН'!$F$15</f>
        <v>141.2444247</v>
      </c>
      <c r="R215" s="36">
        <f>SUMIFS(СВЦЭМ!$E$33:$E$776,СВЦЭМ!$A$33:$A$776,$A215,СВЦЭМ!$B$33:$B$776,R$191)+'СЕТ СН'!$F$15</f>
        <v>134.98415906</v>
      </c>
      <c r="S215" s="36">
        <f>SUMIFS(СВЦЭМ!$E$33:$E$776,СВЦЭМ!$A$33:$A$776,$A215,СВЦЭМ!$B$33:$B$776,S$191)+'СЕТ СН'!$F$15</f>
        <v>132.31156215999999</v>
      </c>
      <c r="T215" s="36">
        <f>SUMIFS(СВЦЭМ!$E$33:$E$776,СВЦЭМ!$A$33:$A$776,$A215,СВЦЭМ!$B$33:$B$776,T$191)+'СЕТ СН'!$F$15</f>
        <v>132.80950669999999</v>
      </c>
      <c r="U215" s="36">
        <f>SUMIFS(СВЦЭМ!$E$33:$E$776,СВЦЭМ!$A$33:$A$776,$A215,СВЦЭМ!$B$33:$B$776,U$191)+'СЕТ СН'!$F$15</f>
        <v>132.82881574999999</v>
      </c>
      <c r="V215" s="36">
        <f>SUMIFS(СВЦЭМ!$E$33:$E$776,СВЦЭМ!$A$33:$A$776,$A215,СВЦЭМ!$B$33:$B$776,V$191)+'СЕТ СН'!$F$15</f>
        <v>132.41567817999999</v>
      </c>
      <c r="W215" s="36">
        <f>SUMIFS(СВЦЭМ!$E$33:$E$776,СВЦЭМ!$A$33:$A$776,$A215,СВЦЭМ!$B$33:$B$776,W$191)+'СЕТ СН'!$F$15</f>
        <v>132.87476823</v>
      </c>
      <c r="X215" s="36">
        <f>SUMIFS(СВЦЭМ!$E$33:$E$776,СВЦЭМ!$A$33:$A$776,$A215,СВЦЭМ!$B$33:$B$776,X$191)+'СЕТ СН'!$F$15</f>
        <v>132.72359309999999</v>
      </c>
      <c r="Y215" s="36">
        <f>SUMIFS(СВЦЭМ!$E$33:$E$776,СВЦЭМ!$A$33:$A$776,$A215,СВЦЭМ!$B$33:$B$776,Y$191)+'СЕТ СН'!$F$15</f>
        <v>135.19375657000001</v>
      </c>
    </row>
    <row r="216" spans="1:25" ht="15.75" x14ac:dyDescent="0.2">
      <c r="A216" s="35">
        <f t="shared" si="5"/>
        <v>44190</v>
      </c>
      <c r="B216" s="36">
        <f>SUMIFS(СВЦЭМ!$E$33:$E$776,СВЦЭМ!$A$33:$A$776,$A216,СВЦЭМ!$B$33:$B$776,B$191)+'СЕТ СН'!$F$15</f>
        <v>140.67749932999999</v>
      </c>
      <c r="C216" s="36">
        <f>SUMIFS(СВЦЭМ!$E$33:$E$776,СВЦЭМ!$A$33:$A$776,$A216,СВЦЭМ!$B$33:$B$776,C$191)+'СЕТ СН'!$F$15</f>
        <v>149.09274210000001</v>
      </c>
      <c r="D216" s="36">
        <f>SUMIFS(СВЦЭМ!$E$33:$E$776,СВЦЭМ!$A$33:$A$776,$A216,СВЦЭМ!$B$33:$B$776,D$191)+'СЕТ СН'!$F$15</f>
        <v>152.30368333000001</v>
      </c>
      <c r="E216" s="36">
        <f>SUMIFS(СВЦЭМ!$E$33:$E$776,СВЦЭМ!$A$33:$A$776,$A216,СВЦЭМ!$B$33:$B$776,E$191)+'СЕТ СН'!$F$15</f>
        <v>153.61529705000001</v>
      </c>
      <c r="F216" s="36">
        <f>SUMIFS(СВЦЭМ!$E$33:$E$776,СВЦЭМ!$A$33:$A$776,$A216,СВЦЭМ!$B$33:$B$776,F$191)+'СЕТ СН'!$F$15</f>
        <v>152.43433483000001</v>
      </c>
      <c r="G216" s="36">
        <f>SUMIFS(СВЦЭМ!$E$33:$E$776,СВЦЭМ!$A$33:$A$776,$A216,СВЦЭМ!$B$33:$B$776,G$191)+'СЕТ СН'!$F$15</f>
        <v>149.97964189999999</v>
      </c>
      <c r="H216" s="36">
        <f>SUMIFS(СВЦЭМ!$E$33:$E$776,СВЦЭМ!$A$33:$A$776,$A216,СВЦЭМ!$B$33:$B$776,H$191)+'СЕТ СН'!$F$15</f>
        <v>144.38680385999999</v>
      </c>
      <c r="I216" s="36">
        <f>SUMIFS(СВЦЭМ!$E$33:$E$776,СВЦЭМ!$A$33:$A$776,$A216,СВЦЭМ!$B$33:$B$776,I$191)+'СЕТ СН'!$F$15</f>
        <v>137.14576994000001</v>
      </c>
      <c r="J216" s="36">
        <f>SUMIFS(СВЦЭМ!$E$33:$E$776,СВЦЭМ!$A$33:$A$776,$A216,СВЦЭМ!$B$33:$B$776,J$191)+'СЕТ СН'!$F$15</f>
        <v>131.19834355</v>
      </c>
      <c r="K216" s="36">
        <f>SUMIFS(СВЦЭМ!$E$33:$E$776,СВЦЭМ!$A$33:$A$776,$A216,СВЦЭМ!$B$33:$B$776,K$191)+'СЕТ СН'!$F$15</f>
        <v>131.12686049000001</v>
      </c>
      <c r="L216" s="36">
        <f>SUMIFS(СВЦЭМ!$E$33:$E$776,СВЦЭМ!$A$33:$A$776,$A216,СВЦЭМ!$B$33:$B$776,L$191)+'СЕТ СН'!$F$15</f>
        <v>131.88588102</v>
      </c>
      <c r="M216" s="36">
        <f>SUMIFS(СВЦЭМ!$E$33:$E$776,СВЦЭМ!$A$33:$A$776,$A216,СВЦЭМ!$B$33:$B$776,M$191)+'СЕТ СН'!$F$15</f>
        <v>130.94520833999999</v>
      </c>
      <c r="N216" s="36">
        <f>SUMIFS(СВЦЭМ!$E$33:$E$776,СВЦЭМ!$A$33:$A$776,$A216,СВЦЭМ!$B$33:$B$776,N$191)+'СЕТ СН'!$F$15</f>
        <v>129.82900884</v>
      </c>
      <c r="O216" s="36">
        <f>SUMIFS(СВЦЭМ!$E$33:$E$776,СВЦЭМ!$A$33:$A$776,$A216,СВЦЭМ!$B$33:$B$776,O$191)+'СЕТ СН'!$F$15</f>
        <v>135.30104267999999</v>
      </c>
      <c r="P216" s="36">
        <f>SUMIFS(СВЦЭМ!$E$33:$E$776,СВЦЭМ!$A$33:$A$776,$A216,СВЦЭМ!$B$33:$B$776,P$191)+'СЕТ СН'!$F$15</f>
        <v>138.09127498999999</v>
      </c>
      <c r="Q216" s="36">
        <f>SUMIFS(СВЦЭМ!$E$33:$E$776,СВЦЭМ!$A$33:$A$776,$A216,СВЦЭМ!$B$33:$B$776,Q$191)+'СЕТ СН'!$F$15</f>
        <v>138.58418513000001</v>
      </c>
      <c r="R216" s="36">
        <f>SUMIFS(СВЦЭМ!$E$33:$E$776,СВЦЭМ!$A$33:$A$776,$A216,СВЦЭМ!$B$33:$B$776,R$191)+'СЕТ СН'!$F$15</f>
        <v>131.93536782999999</v>
      </c>
      <c r="S216" s="36">
        <f>SUMIFS(СВЦЭМ!$E$33:$E$776,СВЦЭМ!$A$33:$A$776,$A216,СВЦЭМ!$B$33:$B$776,S$191)+'СЕТ СН'!$F$15</f>
        <v>129.71394781999999</v>
      </c>
      <c r="T216" s="36">
        <f>SUMIFS(СВЦЭМ!$E$33:$E$776,СВЦЭМ!$A$33:$A$776,$A216,СВЦЭМ!$B$33:$B$776,T$191)+'СЕТ СН'!$F$15</f>
        <v>131.14017935999999</v>
      </c>
      <c r="U216" s="36">
        <f>SUMIFS(СВЦЭМ!$E$33:$E$776,СВЦЭМ!$A$33:$A$776,$A216,СВЦЭМ!$B$33:$B$776,U$191)+'СЕТ СН'!$F$15</f>
        <v>131.3615661</v>
      </c>
      <c r="V216" s="36">
        <f>SUMIFS(СВЦЭМ!$E$33:$E$776,СВЦЭМ!$A$33:$A$776,$A216,СВЦЭМ!$B$33:$B$776,V$191)+'СЕТ СН'!$F$15</f>
        <v>129.9991646</v>
      </c>
      <c r="W216" s="36">
        <f>SUMIFS(СВЦЭМ!$E$33:$E$776,СВЦЭМ!$A$33:$A$776,$A216,СВЦЭМ!$B$33:$B$776,W$191)+'СЕТ СН'!$F$15</f>
        <v>129.63254244000001</v>
      </c>
      <c r="X216" s="36">
        <f>SUMIFS(СВЦЭМ!$E$33:$E$776,СВЦЭМ!$A$33:$A$776,$A216,СВЦЭМ!$B$33:$B$776,X$191)+'СЕТ СН'!$F$15</f>
        <v>130.24647346</v>
      </c>
      <c r="Y216" s="36">
        <f>SUMIFS(СВЦЭМ!$E$33:$E$776,СВЦЭМ!$A$33:$A$776,$A216,СВЦЭМ!$B$33:$B$776,Y$191)+'СЕТ СН'!$F$15</f>
        <v>132.27197439</v>
      </c>
    </row>
    <row r="217" spans="1:25" ht="15.75" x14ac:dyDescent="0.2">
      <c r="A217" s="35">
        <f t="shared" si="5"/>
        <v>44191</v>
      </c>
      <c r="B217" s="36">
        <f>SUMIFS(СВЦЭМ!$E$33:$E$776,СВЦЭМ!$A$33:$A$776,$A217,СВЦЭМ!$B$33:$B$776,B$191)+'СЕТ СН'!$F$15</f>
        <v>142.61559550999999</v>
      </c>
      <c r="C217" s="36">
        <f>SUMIFS(СВЦЭМ!$E$33:$E$776,СВЦЭМ!$A$33:$A$776,$A217,СВЦЭМ!$B$33:$B$776,C$191)+'СЕТ СН'!$F$15</f>
        <v>150.33205588000001</v>
      </c>
      <c r="D217" s="36">
        <f>SUMIFS(СВЦЭМ!$E$33:$E$776,СВЦЭМ!$A$33:$A$776,$A217,СВЦЭМ!$B$33:$B$776,D$191)+'СЕТ СН'!$F$15</f>
        <v>152.80983128</v>
      </c>
      <c r="E217" s="36">
        <f>SUMIFS(СВЦЭМ!$E$33:$E$776,СВЦЭМ!$A$33:$A$776,$A217,СВЦЭМ!$B$33:$B$776,E$191)+'СЕТ СН'!$F$15</f>
        <v>154.97112498999999</v>
      </c>
      <c r="F217" s="36">
        <f>SUMIFS(СВЦЭМ!$E$33:$E$776,СВЦЭМ!$A$33:$A$776,$A217,СВЦЭМ!$B$33:$B$776,F$191)+'СЕТ СН'!$F$15</f>
        <v>156.43864697999999</v>
      </c>
      <c r="G217" s="36">
        <f>SUMIFS(СВЦЭМ!$E$33:$E$776,СВЦЭМ!$A$33:$A$776,$A217,СВЦЭМ!$B$33:$B$776,G$191)+'СЕТ СН'!$F$15</f>
        <v>154.7424805</v>
      </c>
      <c r="H217" s="36">
        <f>SUMIFS(СВЦЭМ!$E$33:$E$776,СВЦЭМ!$A$33:$A$776,$A217,СВЦЭМ!$B$33:$B$776,H$191)+'СЕТ СН'!$F$15</f>
        <v>147.36990349999999</v>
      </c>
      <c r="I217" s="36">
        <f>SUMIFS(СВЦЭМ!$E$33:$E$776,СВЦЭМ!$A$33:$A$776,$A217,СВЦЭМ!$B$33:$B$776,I$191)+'СЕТ СН'!$F$15</f>
        <v>140.27578475999999</v>
      </c>
      <c r="J217" s="36">
        <f>SUMIFS(СВЦЭМ!$E$33:$E$776,СВЦЭМ!$A$33:$A$776,$A217,СВЦЭМ!$B$33:$B$776,J$191)+'СЕТ СН'!$F$15</f>
        <v>134.16342420000001</v>
      </c>
      <c r="K217" s="36">
        <f>SUMIFS(СВЦЭМ!$E$33:$E$776,СВЦЭМ!$A$33:$A$776,$A217,СВЦЭМ!$B$33:$B$776,K$191)+'СЕТ СН'!$F$15</f>
        <v>128.79896199999999</v>
      </c>
      <c r="L217" s="36">
        <f>SUMIFS(СВЦЭМ!$E$33:$E$776,СВЦЭМ!$A$33:$A$776,$A217,СВЦЭМ!$B$33:$B$776,L$191)+'СЕТ СН'!$F$15</f>
        <v>128.41346363</v>
      </c>
      <c r="M217" s="36">
        <f>SUMIFS(СВЦЭМ!$E$33:$E$776,СВЦЭМ!$A$33:$A$776,$A217,СВЦЭМ!$B$33:$B$776,M$191)+'СЕТ СН'!$F$15</f>
        <v>128.74199533000001</v>
      </c>
      <c r="N217" s="36">
        <f>SUMIFS(СВЦЭМ!$E$33:$E$776,СВЦЭМ!$A$33:$A$776,$A217,СВЦЭМ!$B$33:$B$776,N$191)+'СЕТ СН'!$F$15</f>
        <v>129.44456498</v>
      </c>
      <c r="O217" s="36">
        <f>SUMIFS(СВЦЭМ!$E$33:$E$776,СВЦЭМ!$A$33:$A$776,$A217,СВЦЭМ!$B$33:$B$776,O$191)+'СЕТ СН'!$F$15</f>
        <v>136.00071703</v>
      </c>
      <c r="P217" s="36">
        <f>SUMIFS(СВЦЭМ!$E$33:$E$776,СВЦЭМ!$A$33:$A$776,$A217,СВЦЭМ!$B$33:$B$776,P$191)+'СЕТ СН'!$F$15</f>
        <v>138.86808919999999</v>
      </c>
      <c r="Q217" s="36">
        <f>SUMIFS(СВЦЭМ!$E$33:$E$776,СВЦЭМ!$A$33:$A$776,$A217,СВЦЭМ!$B$33:$B$776,Q$191)+'СЕТ СН'!$F$15</f>
        <v>139.07803783</v>
      </c>
      <c r="R217" s="36">
        <f>SUMIFS(СВЦЭМ!$E$33:$E$776,СВЦЭМ!$A$33:$A$776,$A217,СВЦЭМ!$B$33:$B$776,R$191)+'СЕТ СН'!$F$15</f>
        <v>132.65849689000001</v>
      </c>
      <c r="S217" s="36">
        <f>SUMIFS(СВЦЭМ!$E$33:$E$776,СВЦЭМ!$A$33:$A$776,$A217,СВЦЭМ!$B$33:$B$776,S$191)+'СЕТ СН'!$F$15</f>
        <v>128.52897328</v>
      </c>
      <c r="T217" s="36">
        <f>SUMIFS(СВЦЭМ!$E$33:$E$776,СВЦЭМ!$A$33:$A$776,$A217,СВЦЭМ!$B$33:$B$776,T$191)+'СЕТ СН'!$F$15</f>
        <v>126.60977972000001</v>
      </c>
      <c r="U217" s="36">
        <f>SUMIFS(СВЦЭМ!$E$33:$E$776,СВЦЭМ!$A$33:$A$776,$A217,СВЦЭМ!$B$33:$B$776,U$191)+'СЕТ СН'!$F$15</f>
        <v>126.39228989999999</v>
      </c>
      <c r="V217" s="36">
        <f>SUMIFS(СВЦЭМ!$E$33:$E$776,СВЦЭМ!$A$33:$A$776,$A217,СВЦЭМ!$B$33:$B$776,V$191)+'СЕТ СН'!$F$15</f>
        <v>127.74447857</v>
      </c>
      <c r="W217" s="36">
        <f>SUMIFS(СВЦЭМ!$E$33:$E$776,СВЦЭМ!$A$33:$A$776,$A217,СВЦЭМ!$B$33:$B$776,W$191)+'СЕТ СН'!$F$15</f>
        <v>129.39174464000001</v>
      </c>
      <c r="X217" s="36">
        <f>SUMIFS(СВЦЭМ!$E$33:$E$776,СВЦЭМ!$A$33:$A$776,$A217,СВЦЭМ!$B$33:$B$776,X$191)+'СЕТ СН'!$F$15</f>
        <v>132.17046098</v>
      </c>
      <c r="Y217" s="36">
        <f>SUMIFS(СВЦЭМ!$E$33:$E$776,СВЦЭМ!$A$33:$A$776,$A217,СВЦЭМ!$B$33:$B$776,Y$191)+'СЕТ СН'!$F$15</f>
        <v>135.71130504999999</v>
      </c>
    </row>
    <row r="218" spans="1:25" ht="15.75" x14ac:dyDescent="0.2">
      <c r="A218" s="35">
        <f t="shared" si="5"/>
        <v>44192</v>
      </c>
      <c r="B218" s="36">
        <f>SUMIFS(СВЦЭМ!$E$33:$E$776,СВЦЭМ!$A$33:$A$776,$A218,СВЦЭМ!$B$33:$B$776,B$191)+'СЕТ СН'!$F$15</f>
        <v>140.62179488999999</v>
      </c>
      <c r="C218" s="36">
        <f>SUMIFS(СВЦЭМ!$E$33:$E$776,СВЦЭМ!$A$33:$A$776,$A218,СВЦЭМ!$B$33:$B$776,C$191)+'СЕТ СН'!$F$15</f>
        <v>148.89450694000001</v>
      </c>
      <c r="D218" s="36">
        <f>SUMIFS(СВЦЭМ!$E$33:$E$776,СВЦЭМ!$A$33:$A$776,$A218,СВЦЭМ!$B$33:$B$776,D$191)+'СЕТ СН'!$F$15</f>
        <v>151.39698651</v>
      </c>
      <c r="E218" s="36">
        <f>SUMIFS(СВЦЭМ!$E$33:$E$776,СВЦЭМ!$A$33:$A$776,$A218,СВЦЭМ!$B$33:$B$776,E$191)+'СЕТ СН'!$F$15</f>
        <v>153.26399674999999</v>
      </c>
      <c r="F218" s="36">
        <f>SUMIFS(СВЦЭМ!$E$33:$E$776,СВЦЭМ!$A$33:$A$776,$A218,СВЦЭМ!$B$33:$B$776,F$191)+'СЕТ СН'!$F$15</f>
        <v>154.09970675</v>
      </c>
      <c r="G218" s="36">
        <f>SUMIFS(СВЦЭМ!$E$33:$E$776,СВЦЭМ!$A$33:$A$776,$A218,СВЦЭМ!$B$33:$B$776,G$191)+'СЕТ СН'!$F$15</f>
        <v>153.16989135</v>
      </c>
      <c r="H218" s="36">
        <f>SUMIFS(СВЦЭМ!$E$33:$E$776,СВЦЭМ!$A$33:$A$776,$A218,СВЦЭМ!$B$33:$B$776,H$191)+'СЕТ СН'!$F$15</f>
        <v>150.73730968000001</v>
      </c>
      <c r="I218" s="36">
        <f>SUMIFS(СВЦЭМ!$E$33:$E$776,СВЦЭМ!$A$33:$A$776,$A218,СВЦЭМ!$B$33:$B$776,I$191)+'СЕТ СН'!$F$15</f>
        <v>142.83983074</v>
      </c>
      <c r="J218" s="36">
        <f>SUMIFS(СВЦЭМ!$E$33:$E$776,СВЦЭМ!$A$33:$A$776,$A218,СВЦЭМ!$B$33:$B$776,J$191)+'СЕТ СН'!$F$15</f>
        <v>133.51129621999999</v>
      </c>
      <c r="K218" s="36">
        <f>SUMIFS(СВЦЭМ!$E$33:$E$776,СВЦЭМ!$A$33:$A$776,$A218,СВЦЭМ!$B$33:$B$776,K$191)+'СЕТ СН'!$F$15</f>
        <v>129.02725054000001</v>
      </c>
      <c r="L218" s="36">
        <f>SUMIFS(СВЦЭМ!$E$33:$E$776,СВЦЭМ!$A$33:$A$776,$A218,СВЦЭМ!$B$33:$B$776,L$191)+'СЕТ СН'!$F$15</f>
        <v>128.96268939999999</v>
      </c>
      <c r="M218" s="36">
        <f>SUMIFS(СВЦЭМ!$E$33:$E$776,СВЦЭМ!$A$33:$A$776,$A218,СВЦЭМ!$B$33:$B$776,M$191)+'СЕТ СН'!$F$15</f>
        <v>129.04454960999999</v>
      </c>
      <c r="N218" s="36">
        <f>SUMIFS(СВЦЭМ!$E$33:$E$776,СВЦЭМ!$A$33:$A$776,$A218,СВЦЭМ!$B$33:$B$776,N$191)+'СЕТ СН'!$F$15</f>
        <v>130.32078928000001</v>
      </c>
      <c r="O218" s="36">
        <f>SUMIFS(СВЦЭМ!$E$33:$E$776,СВЦЭМ!$A$33:$A$776,$A218,СВЦЭМ!$B$33:$B$776,O$191)+'СЕТ СН'!$F$15</f>
        <v>137.58025187000001</v>
      </c>
      <c r="P218" s="36">
        <f>SUMIFS(СВЦЭМ!$E$33:$E$776,СВЦЭМ!$A$33:$A$776,$A218,СВЦЭМ!$B$33:$B$776,P$191)+'СЕТ СН'!$F$15</f>
        <v>139.37488127</v>
      </c>
      <c r="Q218" s="36">
        <f>SUMIFS(СВЦЭМ!$E$33:$E$776,СВЦЭМ!$A$33:$A$776,$A218,СВЦЭМ!$B$33:$B$776,Q$191)+'СЕТ СН'!$F$15</f>
        <v>139.55457404000001</v>
      </c>
      <c r="R218" s="36">
        <f>SUMIFS(СВЦЭМ!$E$33:$E$776,СВЦЭМ!$A$33:$A$776,$A218,СВЦЭМ!$B$33:$B$776,R$191)+'СЕТ СН'!$F$15</f>
        <v>134.13967135999999</v>
      </c>
      <c r="S218" s="36">
        <f>SUMIFS(СВЦЭМ!$E$33:$E$776,СВЦЭМ!$A$33:$A$776,$A218,СВЦЭМ!$B$33:$B$776,S$191)+'СЕТ СН'!$F$15</f>
        <v>131.43468017000001</v>
      </c>
      <c r="T218" s="36">
        <f>SUMIFS(СВЦЭМ!$E$33:$E$776,СВЦЭМ!$A$33:$A$776,$A218,СВЦЭМ!$B$33:$B$776,T$191)+'СЕТ СН'!$F$15</f>
        <v>132.68018441000001</v>
      </c>
      <c r="U218" s="36">
        <f>SUMIFS(СВЦЭМ!$E$33:$E$776,СВЦЭМ!$A$33:$A$776,$A218,СВЦЭМ!$B$33:$B$776,U$191)+'СЕТ СН'!$F$15</f>
        <v>132.01340992999999</v>
      </c>
      <c r="V218" s="36">
        <f>SUMIFS(СВЦЭМ!$E$33:$E$776,СВЦЭМ!$A$33:$A$776,$A218,СВЦЭМ!$B$33:$B$776,V$191)+'СЕТ СН'!$F$15</f>
        <v>128.28097837999999</v>
      </c>
      <c r="W218" s="36">
        <f>SUMIFS(СВЦЭМ!$E$33:$E$776,СВЦЭМ!$A$33:$A$776,$A218,СВЦЭМ!$B$33:$B$776,W$191)+'СЕТ СН'!$F$15</f>
        <v>129.78670553000001</v>
      </c>
      <c r="X218" s="36">
        <f>SUMIFS(СВЦЭМ!$E$33:$E$776,СВЦЭМ!$A$33:$A$776,$A218,СВЦЭМ!$B$33:$B$776,X$191)+'СЕТ СН'!$F$15</f>
        <v>132.46644265</v>
      </c>
      <c r="Y218" s="36">
        <f>SUMIFS(СВЦЭМ!$E$33:$E$776,СВЦЭМ!$A$33:$A$776,$A218,СВЦЭМ!$B$33:$B$776,Y$191)+'СЕТ СН'!$F$15</f>
        <v>134.90349584000001</v>
      </c>
    </row>
    <row r="219" spans="1:25" ht="15.75" x14ac:dyDescent="0.2">
      <c r="A219" s="35">
        <f t="shared" si="5"/>
        <v>44193</v>
      </c>
      <c r="B219" s="36">
        <f>SUMIFS(СВЦЭМ!$E$33:$E$776,СВЦЭМ!$A$33:$A$776,$A219,СВЦЭМ!$B$33:$B$776,B$191)+'СЕТ СН'!$F$15</f>
        <v>142.31424702000001</v>
      </c>
      <c r="C219" s="36">
        <f>SUMIFS(СВЦЭМ!$E$33:$E$776,СВЦЭМ!$A$33:$A$776,$A219,СВЦЭМ!$B$33:$B$776,C$191)+'СЕТ СН'!$F$15</f>
        <v>150.89489687</v>
      </c>
      <c r="D219" s="36">
        <f>SUMIFS(СВЦЭМ!$E$33:$E$776,СВЦЭМ!$A$33:$A$776,$A219,СВЦЭМ!$B$33:$B$776,D$191)+'СЕТ СН'!$F$15</f>
        <v>154.28333347</v>
      </c>
      <c r="E219" s="36">
        <f>SUMIFS(СВЦЭМ!$E$33:$E$776,СВЦЭМ!$A$33:$A$776,$A219,СВЦЭМ!$B$33:$B$776,E$191)+'СЕТ СН'!$F$15</f>
        <v>157.952583</v>
      </c>
      <c r="F219" s="36">
        <f>SUMIFS(СВЦЭМ!$E$33:$E$776,СВЦЭМ!$A$33:$A$776,$A219,СВЦЭМ!$B$33:$B$776,F$191)+'СЕТ СН'!$F$15</f>
        <v>157.93090273000001</v>
      </c>
      <c r="G219" s="36">
        <f>SUMIFS(СВЦЭМ!$E$33:$E$776,СВЦЭМ!$A$33:$A$776,$A219,СВЦЭМ!$B$33:$B$776,G$191)+'СЕТ СН'!$F$15</f>
        <v>155.11511468</v>
      </c>
      <c r="H219" s="36">
        <f>SUMIFS(СВЦЭМ!$E$33:$E$776,СВЦЭМ!$A$33:$A$776,$A219,СВЦЭМ!$B$33:$B$776,H$191)+'СЕТ СН'!$F$15</f>
        <v>148.38534322999999</v>
      </c>
      <c r="I219" s="36">
        <f>SUMIFS(СВЦЭМ!$E$33:$E$776,СВЦЭМ!$A$33:$A$776,$A219,СВЦЭМ!$B$33:$B$776,I$191)+'СЕТ СН'!$F$15</f>
        <v>139.05718525</v>
      </c>
      <c r="J219" s="36">
        <f>SUMIFS(СВЦЭМ!$E$33:$E$776,СВЦЭМ!$A$33:$A$776,$A219,СВЦЭМ!$B$33:$B$776,J$191)+'СЕТ СН'!$F$15</f>
        <v>132.58882839</v>
      </c>
      <c r="K219" s="36">
        <f>SUMIFS(СВЦЭМ!$E$33:$E$776,СВЦЭМ!$A$33:$A$776,$A219,СВЦЭМ!$B$33:$B$776,K$191)+'СЕТ СН'!$F$15</f>
        <v>137.65851362000001</v>
      </c>
      <c r="L219" s="36">
        <f>SUMIFS(СВЦЭМ!$E$33:$E$776,СВЦЭМ!$A$33:$A$776,$A219,СВЦЭМ!$B$33:$B$776,L$191)+'СЕТ СН'!$F$15</f>
        <v>138.40351555999999</v>
      </c>
      <c r="M219" s="36">
        <f>SUMIFS(СВЦЭМ!$E$33:$E$776,СВЦЭМ!$A$33:$A$776,$A219,СВЦЭМ!$B$33:$B$776,M$191)+'СЕТ СН'!$F$15</f>
        <v>137.53325856000001</v>
      </c>
      <c r="N219" s="36">
        <f>SUMIFS(СВЦЭМ!$E$33:$E$776,СВЦЭМ!$A$33:$A$776,$A219,СВЦЭМ!$B$33:$B$776,N$191)+'СЕТ СН'!$F$15</f>
        <v>136.98236568999999</v>
      </c>
      <c r="O219" s="36">
        <f>SUMIFS(СВЦЭМ!$E$33:$E$776,СВЦЭМ!$A$33:$A$776,$A219,СВЦЭМ!$B$33:$B$776,O$191)+'СЕТ СН'!$F$15</f>
        <v>138.22878338999999</v>
      </c>
      <c r="P219" s="36">
        <f>SUMIFS(СВЦЭМ!$E$33:$E$776,СВЦЭМ!$A$33:$A$776,$A219,СВЦЭМ!$B$33:$B$776,P$191)+'СЕТ СН'!$F$15</f>
        <v>141.62839749</v>
      </c>
      <c r="Q219" s="36">
        <f>SUMIFS(СВЦЭМ!$E$33:$E$776,СВЦЭМ!$A$33:$A$776,$A219,СВЦЭМ!$B$33:$B$776,Q$191)+'СЕТ СН'!$F$15</f>
        <v>141.96059020000001</v>
      </c>
      <c r="R219" s="36">
        <f>SUMIFS(СВЦЭМ!$E$33:$E$776,СВЦЭМ!$A$33:$A$776,$A219,СВЦЭМ!$B$33:$B$776,R$191)+'СЕТ СН'!$F$15</f>
        <v>137.20624611</v>
      </c>
      <c r="S219" s="36">
        <f>SUMIFS(СВЦЭМ!$E$33:$E$776,СВЦЭМ!$A$33:$A$776,$A219,СВЦЭМ!$B$33:$B$776,S$191)+'СЕТ СН'!$F$15</f>
        <v>137.79566617</v>
      </c>
      <c r="T219" s="36">
        <f>SUMIFS(СВЦЭМ!$E$33:$E$776,СВЦЭМ!$A$33:$A$776,$A219,СВЦЭМ!$B$33:$B$776,T$191)+'СЕТ СН'!$F$15</f>
        <v>133.65087955000001</v>
      </c>
      <c r="U219" s="36">
        <f>SUMIFS(СВЦЭМ!$E$33:$E$776,СВЦЭМ!$A$33:$A$776,$A219,СВЦЭМ!$B$33:$B$776,U$191)+'СЕТ СН'!$F$15</f>
        <v>127.50886589</v>
      </c>
      <c r="V219" s="36">
        <f>SUMIFS(СВЦЭМ!$E$33:$E$776,СВЦЭМ!$A$33:$A$776,$A219,СВЦЭМ!$B$33:$B$776,V$191)+'СЕТ СН'!$F$15</f>
        <v>126.46807769999999</v>
      </c>
      <c r="W219" s="36">
        <f>SUMIFS(СВЦЭМ!$E$33:$E$776,СВЦЭМ!$A$33:$A$776,$A219,СВЦЭМ!$B$33:$B$776,W$191)+'СЕТ СН'!$F$15</f>
        <v>127.55440315</v>
      </c>
      <c r="X219" s="36">
        <f>SUMIFS(СВЦЭМ!$E$33:$E$776,СВЦЭМ!$A$33:$A$776,$A219,СВЦЭМ!$B$33:$B$776,X$191)+'СЕТ СН'!$F$15</f>
        <v>127.99375843</v>
      </c>
      <c r="Y219" s="36">
        <f>SUMIFS(СВЦЭМ!$E$33:$E$776,СВЦЭМ!$A$33:$A$776,$A219,СВЦЭМ!$B$33:$B$776,Y$191)+'СЕТ СН'!$F$15</f>
        <v>131.70188067000001</v>
      </c>
    </row>
    <row r="220" spans="1:25" ht="15.75" x14ac:dyDescent="0.2">
      <c r="A220" s="35">
        <f t="shared" si="5"/>
        <v>44194</v>
      </c>
      <c r="B220" s="36">
        <f>SUMIFS(СВЦЭМ!$E$33:$E$776,СВЦЭМ!$A$33:$A$776,$A220,СВЦЭМ!$B$33:$B$776,B$191)+'СЕТ СН'!$F$15</f>
        <v>147.75566863</v>
      </c>
      <c r="C220" s="36">
        <f>SUMIFS(СВЦЭМ!$E$33:$E$776,СВЦЭМ!$A$33:$A$776,$A220,СВЦЭМ!$B$33:$B$776,C$191)+'СЕТ СН'!$F$15</f>
        <v>156.72471632</v>
      </c>
      <c r="D220" s="36">
        <f>SUMIFS(СВЦЭМ!$E$33:$E$776,СВЦЭМ!$A$33:$A$776,$A220,СВЦЭМ!$B$33:$B$776,D$191)+'СЕТ СН'!$F$15</f>
        <v>158.67445211</v>
      </c>
      <c r="E220" s="36">
        <f>SUMIFS(СВЦЭМ!$E$33:$E$776,СВЦЭМ!$A$33:$A$776,$A220,СВЦЭМ!$B$33:$B$776,E$191)+'СЕТ СН'!$F$15</f>
        <v>159.87038305999999</v>
      </c>
      <c r="F220" s="36">
        <f>SUMIFS(СВЦЭМ!$E$33:$E$776,СВЦЭМ!$A$33:$A$776,$A220,СВЦЭМ!$B$33:$B$776,F$191)+'СЕТ СН'!$F$15</f>
        <v>159.76028743000001</v>
      </c>
      <c r="G220" s="36">
        <f>SUMIFS(СВЦЭМ!$E$33:$E$776,СВЦЭМ!$A$33:$A$776,$A220,СВЦЭМ!$B$33:$B$776,G$191)+'СЕТ СН'!$F$15</f>
        <v>156.37655047999999</v>
      </c>
      <c r="H220" s="36">
        <f>SUMIFS(СВЦЭМ!$E$33:$E$776,СВЦЭМ!$A$33:$A$776,$A220,СВЦЭМ!$B$33:$B$776,H$191)+'СЕТ СН'!$F$15</f>
        <v>150.06311521000001</v>
      </c>
      <c r="I220" s="36">
        <f>SUMIFS(СВЦЭМ!$E$33:$E$776,СВЦЭМ!$A$33:$A$776,$A220,СВЦЭМ!$B$33:$B$776,I$191)+'СЕТ СН'!$F$15</f>
        <v>140.02190611</v>
      </c>
      <c r="J220" s="36">
        <f>SUMIFS(СВЦЭМ!$E$33:$E$776,СВЦЭМ!$A$33:$A$776,$A220,СВЦЭМ!$B$33:$B$776,J$191)+'СЕТ СН'!$F$15</f>
        <v>132.50258327</v>
      </c>
      <c r="K220" s="36">
        <f>SUMIFS(СВЦЭМ!$E$33:$E$776,СВЦЭМ!$A$33:$A$776,$A220,СВЦЭМ!$B$33:$B$776,K$191)+'СЕТ СН'!$F$15</f>
        <v>129.32458536999999</v>
      </c>
      <c r="L220" s="36">
        <f>SUMIFS(СВЦЭМ!$E$33:$E$776,СВЦЭМ!$A$33:$A$776,$A220,СВЦЭМ!$B$33:$B$776,L$191)+'СЕТ СН'!$F$15</f>
        <v>129.95108708000001</v>
      </c>
      <c r="M220" s="36">
        <f>SUMIFS(СВЦЭМ!$E$33:$E$776,СВЦЭМ!$A$33:$A$776,$A220,СВЦЭМ!$B$33:$B$776,M$191)+'СЕТ СН'!$F$15</f>
        <v>129.51696870000001</v>
      </c>
      <c r="N220" s="36">
        <f>SUMIFS(СВЦЭМ!$E$33:$E$776,СВЦЭМ!$A$33:$A$776,$A220,СВЦЭМ!$B$33:$B$776,N$191)+'СЕТ СН'!$F$15</f>
        <v>132.0927303</v>
      </c>
      <c r="O220" s="36">
        <f>SUMIFS(СВЦЭМ!$E$33:$E$776,СВЦЭМ!$A$33:$A$776,$A220,СВЦЭМ!$B$33:$B$776,O$191)+'СЕТ СН'!$F$15</f>
        <v>141.37699638000001</v>
      </c>
      <c r="P220" s="36">
        <f>SUMIFS(СВЦЭМ!$E$33:$E$776,СВЦЭМ!$A$33:$A$776,$A220,СВЦЭМ!$B$33:$B$776,P$191)+'СЕТ СН'!$F$15</f>
        <v>145.50938686999999</v>
      </c>
      <c r="Q220" s="36">
        <f>SUMIFS(СВЦЭМ!$E$33:$E$776,СВЦЭМ!$A$33:$A$776,$A220,СВЦЭМ!$B$33:$B$776,Q$191)+'СЕТ СН'!$F$15</f>
        <v>145.69586809</v>
      </c>
      <c r="R220" s="36">
        <f>SUMIFS(СВЦЭМ!$E$33:$E$776,СВЦЭМ!$A$33:$A$776,$A220,СВЦЭМ!$B$33:$B$776,R$191)+'СЕТ СН'!$F$15</f>
        <v>136.15773551000001</v>
      </c>
      <c r="S220" s="36">
        <f>SUMIFS(СВЦЭМ!$E$33:$E$776,СВЦЭМ!$A$33:$A$776,$A220,СВЦЭМ!$B$33:$B$776,S$191)+'СЕТ СН'!$F$15</f>
        <v>131.71021314000001</v>
      </c>
      <c r="T220" s="36">
        <f>SUMIFS(СВЦЭМ!$E$33:$E$776,СВЦЭМ!$A$33:$A$776,$A220,СВЦЭМ!$B$33:$B$776,T$191)+'СЕТ СН'!$F$15</f>
        <v>131.79314982</v>
      </c>
      <c r="U220" s="36">
        <f>SUMIFS(СВЦЭМ!$E$33:$E$776,СВЦЭМ!$A$33:$A$776,$A220,СВЦЭМ!$B$33:$B$776,U$191)+'СЕТ СН'!$F$15</f>
        <v>131.04621696000001</v>
      </c>
      <c r="V220" s="36">
        <f>SUMIFS(СВЦЭМ!$E$33:$E$776,СВЦЭМ!$A$33:$A$776,$A220,СВЦЭМ!$B$33:$B$776,V$191)+'СЕТ СН'!$F$15</f>
        <v>131.41206991999999</v>
      </c>
      <c r="W220" s="36">
        <f>SUMIFS(СВЦЭМ!$E$33:$E$776,СВЦЭМ!$A$33:$A$776,$A220,СВЦЭМ!$B$33:$B$776,W$191)+'СЕТ СН'!$F$15</f>
        <v>133.04871589000001</v>
      </c>
      <c r="X220" s="36">
        <f>SUMIFS(СВЦЭМ!$E$33:$E$776,СВЦЭМ!$A$33:$A$776,$A220,СВЦЭМ!$B$33:$B$776,X$191)+'СЕТ СН'!$F$15</f>
        <v>134.44721290999999</v>
      </c>
      <c r="Y220" s="36">
        <f>SUMIFS(СВЦЭМ!$E$33:$E$776,СВЦЭМ!$A$33:$A$776,$A220,СВЦЭМ!$B$33:$B$776,Y$191)+'СЕТ СН'!$F$15</f>
        <v>137.45262023999999</v>
      </c>
    </row>
    <row r="221" spans="1:25" ht="15.75" x14ac:dyDescent="0.2">
      <c r="A221" s="35">
        <f t="shared" si="5"/>
        <v>44195</v>
      </c>
      <c r="B221" s="36">
        <f>SUMIFS(СВЦЭМ!$E$33:$E$776,СВЦЭМ!$A$33:$A$776,$A221,СВЦЭМ!$B$33:$B$776,B$191)+'СЕТ СН'!$F$15</f>
        <v>148.90538814999999</v>
      </c>
      <c r="C221" s="36">
        <f>SUMIFS(СВЦЭМ!$E$33:$E$776,СВЦЭМ!$A$33:$A$776,$A221,СВЦЭМ!$B$33:$B$776,C$191)+'СЕТ СН'!$F$15</f>
        <v>157.41196385000001</v>
      </c>
      <c r="D221" s="36">
        <f>SUMIFS(СВЦЭМ!$E$33:$E$776,СВЦЭМ!$A$33:$A$776,$A221,СВЦЭМ!$B$33:$B$776,D$191)+'СЕТ СН'!$F$15</f>
        <v>159.82732901</v>
      </c>
      <c r="E221" s="36">
        <f>SUMIFS(СВЦЭМ!$E$33:$E$776,СВЦЭМ!$A$33:$A$776,$A221,СВЦЭМ!$B$33:$B$776,E$191)+'СЕТ СН'!$F$15</f>
        <v>161.05427349000001</v>
      </c>
      <c r="F221" s="36">
        <f>SUMIFS(СВЦЭМ!$E$33:$E$776,СВЦЭМ!$A$33:$A$776,$A221,СВЦЭМ!$B$33:$B$776,F$191)+'СЕТ СН'!$F$15</f>
        <v>160.99182156000001</v>
      </c>
      <c r="G221" s="36">
        <f>SUMIFS(СВЦЭМ!$E$33:$E$776,СВЦЭМ!$A$33:$A$776,$A221,СВЦЭМ!$B$33:$B$776,G$191)+'СЕТ СН'!$F$15</f>
        <v>157.96430131</v>
      </c>
      <c r="H221" s="36">
        <f>SUMIFS(СВЦЭМ!$E$33:$E$776,СВЦЭМ!$A$33:$A$776,$A221,СВЦЭМ!$B$33:$B$776,H$191)+'СЕТ СН'!$F$15</f>
        <v>152.62807971999999</v>
      </c>
      <c r="I221" s="36">
        <f>SUMIFS(СВЦЭМ!$E$33:$E$776,СВЦЭМ!$A$33:$A$776,$A221,СВЦЭМ!$B$33:$B$776,I$191)+'СЕТ СН'!$F$15</f>
        <v>144.17364483</v>
      </c>
      <c r="J221" s="36">
        <f>SUMIFS(СВЦЭМ!$E$33:$E$776,СВЦЭМ!$A$33:$A$776,$A221,СВЦЭМ!$B$33:$B$776,J$191)+'СЕТ СН'!$F$15</f>
        <v>136.33390277000001</v>
      </c>
      <c r="K221" s="36">
        <f>SUMIFS(СВЦЭМ!$E$33:$E$776,СВЦЭМ!$A$33:$A$776,$A221,СВЦЭМ!$B$33:$B$776,K$191)+'СЕТ СН'!$F$15</f>
        <v>132.51428768</v>
      </c>
      <c r="L221" s="36">
        <f>SUMIFS(СВЦЭМ!$E$33:$E$776,СВЦЭМ!$A$33:$A$776,$A221,СВЦЭМ!$B$33:$B$776,L$191)+'СЕТ СН'!$F$15</f>
        <v>132.83408177000001</v>
      </c>
      <c r="M221" s="36">
        <f>SUMIFS(СВЦЭМ!$E$33:$E$776,СВЦЭМ!$A$33:$A$776,$A221,СВЦЭМ!$B$33:$B$776,M$191)+'СЕТ СН'!$F$15</f>
        <v>133.25157479000001</v>
      </c>
      <c r="N221" s="36">
        <f>SUMIFS(СВЦЭМ!$E$33:$E$776,СВЦЭМ!$A$33:$A$776,$A221,СВЦЭМ!$B$33:$B$776,N$191)+'СЕТ СН'!$F$15</f>
        <v>134.08745382000001</v>
      </c>
      <c r="O221" s="36">
        <f>SUMIFS(СВЦЭМ!$E$33:$E$776,СВЦЭМ!$A$33:$A$776,$A221,СВЦЭМ!$B$33:$B$776,O$191)+'СЕТ СН'!$F$15</f>
        <v>140.17226398</v>
      </c>
      <c r="P221" s="36">
        <f>SUMIFS(СВЦЭМ!$E$33:$E$776,СВЦЭМ!$A$33:$A$776,$A221,СВЦЭМ!$B$33:$B$776,P$191)+'СЕТ СН'!$F$15</f>
        <v>142.49567074000001</v>
      </c>
      <c r="Q221" s="36">
        <f>SUMIFS(СВЦЭМ!$E$33:$E$776,СВЦЭМ!$A$33:$A$776,$A221,СВЦЭМ!$B$33:$B$776,Q$191)+'СЕТ СН'!$F$15</f>
        <v>142.47964259</v>
      </c>
      <c r="R221" s="36">
        <f>SUMIFS(СВЦЭМ!$E$33:$E$776,СВЦЭМ!$A$33:$A$776,$A221,СВЦЭМ!$B$33:$B$776,R$191)+'СЕТ СН'!$F$15</f>
        <v>136.96400359</v>
      </c>
      <c r="S221" s="36">
        <f>SUMIFS(СВЦЭМ!$E$33:$E$776,СВЦЭМ!$A$33:$A$776,$A221,СВЦЭМ!$B$33:$B$776,S$191)+'СЕТ СН'!$F$15</f>
        <v>133.84047240999999</v>
      </c>
      <c r="T221" s="36">
        <f>SUMIFS(СВЦЭМ!$E$33:$E$776,СВЦЭМ!$A$33:$A$776,$A221,СВЦЭМ!$B$33:$B$776,T$191)+'СЕТ СН'!$F$15</f>
        <v>133.60215148</v>
      </c>
      <c r="U221" s="36">
        <f>SUMIFS(СВЦЭМ!$E$33:$E$776,СВЦЭМ!$A$33:$A$776,$A221,СВЦЭМ!$B$33:$B$776,U$191)+'СЕТ СН'!$F$15</f>
        <v>132.47836878999999</v>
      </c>
      <c r="V221" s="36">
        <f>SUMIFS(СВЦЭМ!$E$33:$E$776,СВЦЭМ!$A$33:$A$776,$A221,СВЦЭМ!$B$33:$B$776,V$191)+'СЕТ СН'!$F$15</f>
        <v>133.26791186</v>
      </c>
      <c r="W221" s="36">
        <f>SUMIFS(СВЦЭМ!$E$33:$E$776,СВЦЭМ!$A$33:$A$776,$A221,СВЦЭМ!$B$33:$B$776,W$191)+'СЕТ СН'!$F$15</f>
        <v>135.42910412000001</v>
      </c>
      <c r="X221" s="36">
        <f>SUMIFS(СВЦЭМ!$E$33:$E$776,СВЦЭМ!$A$33:$A$776,$A221,СВЦЭМ!$B$33:$B$776,X$191)+'СЕТ СН'!$F$15</f>
        <v>137.71669441</v>
      </c>
      <c r="Y221" s="36">
        <f>SUMIFS(СВЦЭМ!$E$33:$E$776,СВЦЭМ!$A$33:$A$776,$A221,СВЦЭМ!$B$33:$B$776,Y$191)+'СЕТ СН'!$F$15</f>
        <v>139.13294148</v>
      </c>
    </row>
    <row r="222" spans="1:25" ht="15.75" x14ac:dyDescent="0.2">
      <c r="A222" s="35">
        <f t="shared" si="5"/>
        <v>44196</v>
      </c>
      <c r="B222" s="36">
        <f>SUMIFS(СВЦЭМ!$E$33:$E$776,СВЦЭМ!$A$33:$A$776,$A222,СВЦЭМ!$B$33:$B$776,B$191)+'СЕТ СН'!$F$15</f>
        <v>146.76095789999999</v>
      </c>
      <c r="C222" s="36">
        <f>SUMIFS(СВЦЭМ!$E$33:$E$776,СВЦЭМ!$A$33:$A$776,$A222,СВЦЭМ!$B$33:$B$776,C$191)+'СЕТ СН'!$F$15</f>
        <v>154.31443098</v>
      </c>
      <c r="D222" s="36">
        <f>SUMIFS(СВЦЭМ!$E$33:$E$776,СВЦЭМ!$A$33:$A$776,$A222,СВЦЭМ!$B$33:$B$776,D$191)+'СЕТ СН'!$F$15</f>
        <v>156.76626397999999</v>
      </c>
      <c r="E222" s="36">
        <f>SUMIFS(СВЦЭМ!$E$33:$E$776,СВЦЭМ!$A$33:$A$776,$A222,СВЦЭМ!$B$33:$B$776,E$191)+'СЕТ СН'!$F$15</f>
        <v>159.44740096999999</v>
      </c>
      <c r="F222" s="36">
        <f>SUMIFS(СВЦЭМ!$E$33:$E$776,СВЦЭМ!$A$33:$A$776,$A222,СВЦЭМ!$B$33:$B$776,F$191)+'СЕТ СН'!$F$15</f>
        <v>159.43247169</v>
      </c>
      <c r="G222" s="36">
        <f>SUMIFS(СВЦЭМ!$E$33:$E$776,СВЦЭМ!$A$33:$A$776,$A222,СВЦЭМ!$B$33:$B$776,G$191)+'СЕТ СН'!$F$15</f>
        <v>156.20412525</v>
      </c>
      <c r="H222" s="36">
        <f>SUMIFS(СВЦЭМ!$E$33:$E$776,СВЦЭМ!$A$33:$A$776,$A222,СВЦЭМ!$B$33:$B$776,H$191)+'СЕТ СН'!$F$15</f>
        <v>152.39275991</v>
      </c>
      <c r="I222" s="36">
        <f>SUMIFS(СВЦЭМ!$E$33:$E$776,СВЦЭМ!$A$33:$A$776,$A222,СВЦЭМ!$B$33:$B$776,I$191)+'СЕТ СН'!$F$15</f>
        <v>144.61110622000001</v>
      </c>
      <c r="J222" s="36">
        <f>SUMIFS(СВЦЭМ!$E$33:$E$776,СВЦЭМ!$A$33:$A$776,$A222,СВЦЭМ!$B$33:$B$776,J$191)+'СЕТ СН'!$F$15</f>
        <v>138.94538471999999</v>
      </c>
      <c r="K222" s="36">
        <f>SUMIFS(СВЦЭМ!$E$33:$E$776,СВЦЭМ!$A$33:$A$776,$A222,СВЦЭМ!$B$33:$B$776,K$191)+'СЕТ СН'!$F$15</f>
        <v>136.17560466</v>
      </c>
      <c r="L222" s="36">
        <f>SUMIFS(СВЦЭМ!$E$33:$E$776,СВЦЭМ!$A$33:$A$776,$A222,СВЦЭМ!$B$33:$B$776,L$191)+'СЕТ СН'!$F$15</f>
        <v>133.94005676</v>
      </c>
      <c r="M222" s="36">
        <f>SUMIFS(СВЦЭМ!$E$33:$E$776,СВЦЭМ!$A$33:$A$776,$A222,СВЦЭМ!$B$33:$B$776,M$191)+'СЕТ СН'!$F$15</f>
        <v>134.39007659999999</v>
      </c>
      <c r="N222" s="36">
        <f>SUMIFS(СВЦЭМ!$E$33:$E$776,СВЦЭМ!$A$33:$A$776,$A222,СВЦЭМ!$B$33:$B$776,N$191)+'СЕТ СН'!$F$15</f>
        <v>134.83087018000001</v>
      </c>
      <c r="O222" s="36">
        <f>SUMIFS(СВЦЭМ!$E$33:$E$776,СВЦЭМ!$A$33:$A$776,$A222,СВЦЭМ!$B$33:$B$776,O$191)+'СЕТ СН'!$F$15</f>
        <v>141.93198964999999</v>
      </c>
      <c r="P222" s="36">
        <f>SUMIFS(СВЦЭМ!$E$33:$E$776,СВЦЭМ!$A$33:$A$776,$A222,СВЦЭМ!$B$33:$B$776,P$191)+'СЕТ СН'!$F$15</f>
        <v>143.79439649</v>
      </c>
      <c r="Q222" s="36">
        <f>SUMIFS(СВЦЭМ!$E$33:$E$776,СВЦЭМ!$A$33:$A$776,$A222,СВЦЭМ!$B$33:$B$776,Q$191)+'СЕТ СН'!$F$15</f>
        <v>144.76836542000001</v>
      </c>
      <c r="R222" s="36">
        <f>SUMIFS(СВЦЭМ!$E$33:$E$776,СВЦЭМ!$A$33:$A$776,$A222,СВЦЭМ!$B$33:$B$776,R$191)+'СЕТ СН'!$F$15</f>
        <v>139.58345778</v>
      </c>
      <c r="S222" s="36">
        <f>SUMIFS(СВЦЭМ!$E$33:$E$776,СВЦЭМ!$A$33:$A$776,$A222,СВЦЭМ!$B$33:$B$776,S$191)+'СЕТ СН'!$F$15</f>
        <v>133.79285118000001</v>
      </c>
      <c r="T222" s="36">
        <f>SUMIFS(СВЦЭМ!$E$33:$E$776,СВЦЭМ!$A$33:$A$776,$A222,СВЦЭМ!$B$33:$B$776,T$191)+'СЕТ СН'!$F$15</f>
        <v>130.17976687000001</v>
      </c>
      <c r="U222" s="36">
        <f>SUMIFS(СВЦЭМ!$E$33:$E$776,СВЦЭМ!$A$33:$A$776,$A222,СВЦЭМ!$B$33:$B$776,U$191)+'СЕТ СН'!$F$15</f>
        <v>130.16172623</v>
      </c>
      <c r="V222" s="36">
        <f>SUMIFS(СВЦЭМ!$E$33:$E$776,СВЦЭМ!$A$33:$A$776,$A222,СВЦЭМ!$B$33:$B$776,V$191)+'СЕТ СН'!$F$15</f>
        <v>130.90706795</v>
      </c>
      <c r="W222" s="36">
        <f>SUMIFS(СВЦЭМ!$E$33:$E$776,СВЦЭМ!$A$33:$A$776,$A222,СВЦЭМ!$B$33:$B$776,W$191)+'СЕТ СН'!$F$15</f>
        <v>133.10750113</v>
      </c>
      <c r="X222" s="36">
        <f>SUMIFS(СВЦЭМ!$E$33:$E$776,СВЦЭМ!$A$33:$A$776,$A222,СВЦЭМ!$B$33:$B$776,X$191)+'СЕТ СН'!$F$15</f>
        <v>132.47407161000001</v>
      </c>
      <c r="Y222" s="36">
        <f>SUMIFS(СВЦЭМ!$E$33:$E$776,СВЦЭМ!$A$33:$A$776,$A222,СВЦЭМ!$B$33:$B$776,Y$191)+'СЕТ СН'!$F$15</f>
        <v>134.71724589999999</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6" t="s">
        <v>7</v>
      </c>
      <c r="B224" s="130" t="s">
        <v>147</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ht="12.75" customHeight="1" x14ac:dyDescent="0.2">
      <c r="A225" s="137"/>
      <c r="B225" s="133"/>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5"/>
    </row>
    <row r="226" spans="1:27" s="46" customFormat="1" ht="12.75" customHeight="1" x14ac:dyDescent="0.2">
      <c r="A226" s="138"/>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01.12.2020</v>
      </c>
      <c r="B227" s="36">
        <f>SUMIFS(СВЦЭМ!$F$33:$F$776,СВЦЭМ!$A$33:$A$776,$A227,СВЦЭМ!$B$33:$B$776,B$226)+'СЕТ СН'!$F$15</f>
        <v>135.92827664999999</v>
      </c>
      <c r="C227" s="36">
        <f>SUMIFS(СВЦЭМ!$F$33:$F$776,СВЦЭМ!$A$33:$A$776,$A227,СВЦЭМ!$B$33:$B$776,C$226)+'СЕТ СН'!$F$15</f>
        <v>146.08441544999999</v>
      </c>
      <c r="D227" s="36">
        <f>SUMIFS(СВЦЭМ!$F$33:$F$776,СВЦЭМ!$A$33:$A$776,$A227,СВЦЭМ!$B$33:$B$776,D$226)+'СЕТ СН'!$F$15</f>
        <v>146.82671414999999</v>
      </c>
      <c r="E227" s="36">
        <f>SUMIFS(СВЦЭМ!$F$33:$F$776,СВЦЭМ!$A$33:$A$776,$A227,СВЦЭМ!$B$33:$B$776,E$226)+'СЕТ СН'!$F$15</f>
        <v>147.69990283000001</v>
      </c>
      <c r="F227" s="36">
        <f>SUMIFS(СВЦЭМ!$F$33:$F$776,СВЦЭМ!$A$33:$A$776,$A227,СВЦЭМ!$B$33:$B$776,F$226)+'СЕТ СН'!$F$15</f>
        <v>145.97072398</v>
      </c>
      <c r="G227" s="36">
        <f>SUMIFS(СВЦЭМ!$F$33:$F$776,СВЦЭМ!$A$33:$A$776,$A227,СВЦЭМ!$B$33:$B$776,G$226)+'СЕТ СН'!$F$15</f>
        <v>143.99800901</v>
      </c>
      <c r="H227" s="36">
        <f>SUMIFS(СВЦЭМ!$F$33:$F$776,СВЦЭМ!$A$33:$A$776,$A227,СВЦЭМ!$B$33:$B$776,H$226)+'СЕТ СН'!$F$15</f>
        <v>139.30211567000001</v>
      </c>
      <c r="I227" s="36">
        <f>SUMIFS(СВЦЭМ!$F$33:$F$776,СВЦЭМ!$A$33:$A$776,$A227,СВЦЭМ!$B$33:$B$776,I$226)+'СЕТ СН'!$F$15</f>
        <v>130.15667701000001</v>
      </c>
      <c r="J227" s="36">
        <f>SUMIFS(СВЦЭМ!$F$33:$F$776,СВЦЭМ!$A$33:$A$776,$A227,СВЦЭМ!$B$33:$B$776,J$226)+'СЕТ СН'!$F$15</f>
        <v>123.88511419</v>
      </c>
      <c r="K227" s="36">
        <f>SUMIFS(СВЦЭМ!$F$33:$F$776,СВЦЭМ!$A$33:$A$776,$A227,СВЦЭМ!$B$33:$B$776,K$226)+'СЕТ СН'!$F$15</f>
        <v>119.06531911</v>
      </c>
      <c r="L227" s="36">
        <f>SUMIFS(СВЦЭМ!$F$33:$F$776,СВЦЭМ!$A$33:$A$776,$A227,СВЦЭМ!$B$33:$B$776,L$226)+'СЕТ СН'!$F$15</f>
        <v>121.35648831</v>
      </c>
      <c r="M227" s="36">
        <f>SUMIFS(СВЦЭМ!$F$33:$F$776,СВЦЭМ!$A$33:$A$776,$A227,СВЦЭМ!$B$33:$B$776,M$226)+'СЕТ СН'!$F$15</f>
        <v>124.6899215</v>
      </c>
      <c r="N227" s="36">
        <f>SUMIFS(СВЦЭМ!$F$33:$F$776,СВЦЭМ!$A$33:$A$776,$A227,СВЦЭМ!$B$33:$B$776,N$226)+'СЕТ СН'!$F$15</f>
        <v>125.7257973</v>
      </c>
      <c r="O227" s="36">
        <f>SUMIFS(СВЦЭМ!$F$33:$F$776,СВЦЭМ!$A$33:$A$776,$A227,СВЦЭМ!$B$33:$B$776,O$226)+'СЕТ СН'!$F$15</f>
        <v>132.32988721000001</v>
      </c>
      <c r="P227" s="36">
        <f>SUMIFS(СВЦЭМ!$F$33:$F$776,СВЦЭМ!$A$33:$A$776,$A227,СВЦЭМ!$B$33:$B$776,P$226)+'СЕТ СН'!$F$15</f>
        <v>134.36293173000001</v>
      </c>
      <c r="Q227" s="36">
        <f>SUMIFS(СВЦЭМ!$F$33:$F$776,СВЦЭМ!$A$33:$A$776,$A227,СВЦЭМ!$B$33:$B$776,Q$226)+'СЕТ СН'!$F$15</f>
        <v>133.95820534000001</v>
      </c>
      <c r="R227" s="36">
        <f>SUMIFS(СВЦЭМ!$F$33:$F$776,СВЦЭМ!$A$33:$A$776,$A227,СВЦЭМ!$B$33:$B$776,R$226)+'СЕТ СН'!$F$15</f>
        <v>128.78455880999999</v>
      </c>
      <c r="S227" s="36">
        <f>SUMIFS(СВЦЭМ!$F$33:$F$776,СВЦЭМ!$A$33:$A$776,$A227,СВЦЭМ!$B$33:$B$776,S$226)+'СЕТ СН'!$F$15</f>
        <v>122.74735241</v>
      </c>
      <c r="T227" s="36">
        <f>SUMIFS(СВЦЭМ!$F$33:$F$776,СВЦЭМ!$A$33:$A$776,$A227,СВЦЭМ!$B$33:$B$776,T$226)+'СЕТ СН'!$F$15</f>
        <v>120.52603005</v>
      </c>
      <c r="U227" s="36">
        <f>SUMIFS(СВЦЭМ!$F$33:$F$776,СВЦЭМ!$A$33:$A$776,$A227,СВЦЭМ!$B$33:$B$776,U$226)+'СЕТ СН'!$F$15</f>
        <v>120.82104133</v>
      </c>
      <c r="V227" s="36">
        <f>SUMIFS(СВЦЭМ!$F$33:$F$776,СВЦЭМ!$A$33:$A$776,$A227,СВЦЭМ!$B$33:$B$776,V$226)+'СЕТ СН'!$F$15</f>
        <v>123.90872177</v>
      </c>
      <c r="W227" s="36">
        <f>SUMIFS(СВЦЭМ!$F$33:$F$776,СВЦЭМ!$A$33:$A$776,$A227,СВЦЭМ!$B$33:$B$776,W$226)+'СЕТ СН'!$F$15</f>
        <v>126.04166426</v>
      </c>
      <c r="X227" s="36">
        <f>SUMIFS(СВЦЭМ!$F$33:$F$776,СВЦЭМ!$A$33:$A$776,$A227,СВЦЭМ!$B$33:$B$776,X$226)+'СЕТ СН'!$F$15</f>
        <v>127.1976896</v>
      </c>
      <c r="Y227" s="36">
        <f>SUMIFS(СВЦЭМ!$F$33:$F$776,СВЦЭМ!$A$33:$A$776,$A227,СВЦЭМ!$B$33:$B$776,Y$226)+'СЕТ СН'!$F$15</f>
        <v>130.98747582999999</v>
      </c>
      <c r="AA227" s="45"/>
    </row>
    <row r="228" spans="1:27" ht="15.75" x14ac:dyDescent="0.2">
      <c r="A228" s="35">
        <f>A227+1</f>
        <v>44167</v>
      </c>
      <c r="B228" s="36">
        <f>SUMIFS(СВЦЭМ!$F$33:$F$776,СВЦЭМ!$A$33:$A$776,$A228,СВЦЭМ!$B$33:$B$776,B$226)+'СЕТ СН'!$F$15</f>
        <v>140.95925038999999</v>
      </c>
      <c r="C228" s="36">
        <f>SUMIFS(СВЦЭМ!$F$33:$F$776,СВЦЭМ!$A$33:$A$776,$A228,СВЦЭМ!$B$33:$B$776,C$226)+'СЕТ СН'!$F$15</f>
        <v>150.60742198</v>
      </c>
      <c r="D228" s="36">
        <f>SUMIFS(СВЦЭМ!$F$33:$F$776,СВЦЭМ!$A$33:$A$776,$A228,СВЦЭМ!$B$33:$B$776,D$226)+'СЕТ СН'!$F$15</f>
        <v>151.67657613</v>
      </c>
      <c r="E228" s="36">
        <f>SUMIFS(СВЦЭМ!$F$33:$F$776,СВЦЭМ!$A$33:$A$776,$A228,СВЦЭМ!$B$33:$B$776,E$226)+'СЕТ СН'!$F$15</f>
        <v>151.86957354</v>
      </c>
      <c r="F228" s="36">
        <f>SUMIFS(СВЦЭМ!$F$33:$F$776,СВЦЭМ!$A$33:$A$776,$A228,СВЦЭМ!$B$33:$B$776,F$226)+'СЕТ СН'!$F$15</f>
        <v>151.32791047000001</v>
      </c>
      <c r="G228" s="36">
        <f>SUMIFS(СВЦЭМ!$F$33:$F$776,СВЦЭМ!$A$33:$A$776,$A228,СВЦЭМ!$B$33:$B$776,G$226)+'СЕТ СН'!$F$15</f>
        <v>149.98373022999999</v>
      </c>
      <c r="H228" s="36">
        <f>SUMIFS(СВЦЭМ!$F$33:$F$776,СВЦЭМ!$A$33:$A$776,$A228,СВЦЭМ!$B$33:$B$776,H$226)+'СЕТ СН'!$F$15</f>
        <v>144.15058929</v>
      </c>
      <c r="I228" s="36">
        <f>SUMIFS(СВЦЭМ!$F$33:$F$776,СВЦЭМ!$A$33:$A$776,$A228,СВЦЭМ!$B$33:$B$776,I$226)+'СЕТ СН'!$F$15</f>
        <v>136.08358243000001</v>
      </c>
      <c r="J228" s="36">
        <f>SUMIFS(СВЦЭМ!$F$33:$F$776,СВЦЭМ!$A$33:$A$776,$A228,СВЦЭМ!$B$33:$B$776,J$226)+'СЕТ СН'!$F$15</f>
        <v>127.67610806</v>
      </c>
      <c r="K228" s="36">
        <f>SUMIFS(СВЦЭМ!$F$33:$F$776,СВЦЭМ!$A$33:$A$776,$A228,СВЦЭМ!$B$33:$B$776,K$226)+'СЕТ СН'!$F$15</f>
        <v>122.00062807</v>
      </c>
      <c r="L228" s="36">
        <f>SUMIFS(СВЦЭМ!$F$33:$F$776,СВЦЭМ!$A$33:$A$776,$A228,СВЦЭМ!$B$33:$B$776,L$226)+'СЕТ СН'!$F$15</f>
        <v>125.32313228</v>
      </c>
      <c r="M228" s="36">
        <f>SUMIFS(СВЦЭМ!$F$33:$F$776,СВЦЭМ!$A$33:$A$776,$A228,СВЦЭМ!$B$33:$B$776,M$226)+'СЕТ СН'!$F$15</f>
        <v>129.15274590999999</v>
      </c>
      <c r="N228" s="36">
        <f>SUMIFS(СВЦЭМ!$F$33:$F$776,СВЦЭМ!$A$33:$A$776,$A228,СВЦЭМ!$B$33:$B$776,N$226)+'СЕТ СН'!$F$15</f>
        <v>127.73377375</v>
      </c>
      <c r="O228" s="36">
        <f>SUMIFS(СВЦЭМ!$F$33:$F$776,СВЦЭМ!$A$33:$A$776,$A228,СВЦЭМ!$B$33:$B$776,O$226)+'СЕТ СН'!$F$15</f>
        <v>135.40664545999999</v>
      </c>
      <c r="P228" s="36">
        <f>SUMIFS(СВЦЭМ!$F$33:$F$776,СВЦЭМ!$A$33:$A$776,$A228,СВЦЭМ!$B$33:$B$776,P$226)+'СЕТ СН'!$F$15</f>
        <v>140.95634294999999</v>
      </c>
      <c r="Q228" s="36">
        <f>SUMIFS(СВЦЭМ!$F$33:$F$776,СВЦЭМ!$A$33:$A$776,$A228,СВЦЭМ!$B$33:$B$776,Q$226)+'СЕТ СН'!$F$15</f>
        <v>139.59505211000001</v>
      </c>
      <c r="R228" s="36">
        <f>SUMIFS(СВЦЭМ!$F$33:$F$776,СВЦЭМ!$A$33:$A$776,$A228,СВЦЭМ!$B$33:$B$776,R$226)+'СЕТ СН'!$F$15</f>
        <v>129.61510555000001</v>
      </c>
      <c r="S228" s="36">
        <f>SUMIFS(СВЦЭМ!$F$33:$F$776,СВЦЭМ!$A$33:$A$776,$A228,СВЦЭМ!$B$33:$B$776,S$226)+'СЕТ СН'!$F$15</f>
        <v>128.19446249000001</v>
      </c>
      <c r="T228" s="36">
        <f>SUMIFS(СВЦЭМ!$F$33:$F$776,СВЦЭМ!$A$33:$A$776,$A228,СВЦЭМ!$B$33:$B$776,T$226)+'СЕТ СН'!$F$15</f>
        <v>121.03539489000001</v>
      </c>
      <c r="U228" s="36">
        <f>SUMIFS(СВЦЭМ!$F$33:$F$776,СВЦЭМ!$A$33:$A$776,$A228,СВЦЭМ!$B$33:$B$776,U$226)+'СЕТ СН'!$F$15</f>
        <v>120.99423456</v>
      </c>
      <c r="V228" s="36">
        <f>SUMIFS(СВЦЭМ!$F$33:$F$776,СВЦЭМ!$A$33:$A$776,$A228,СВЦЭМ!$B$33:$B$776,V$226)+'СЕТ СН'!$F$15</f>
        <v>127.57527755</v>
      </c>
      <c r="W228" s="36">
        <f>SUMIFS(СВЦЭМ!$F$33:$F$776,СВЦЭМ!$A$33:$A$776,$A228,СВЦЭМ!$B$33:$B$776,W$226)+'СЕТ СН'!$F$15</f>
        <v>127.89554267</v>
      </c>
      <c r="X228" s="36">
        <f>SUMIFS(СВЦЭМ!$F$33:$F$776,СВЦЭМ!$A$33:$A$776,$A228,СВЦЭМ!$B$33:$B$776,X$226)+'СЕТ СН'!$F$15</f>
        <v>127.54404155</v>
      </c>
      <c r="Y228" s="36">
        <f>SUMIFS(СВЦЭМ!$F$33:$F$776,СВЦЭМ!$A$33:$A$776,$A228,СВЦЭМ!$B$33:$B$776,Y$226)+'СЕТ СН'!$F$15</f>
        <v>129.96196739000001</v>
      </c>
    </row>
    <row r="229" spans="1:27" ht="15.75" x14ac:dyDescent="0.2">
      <c r="A229" s="35">
        <f t="shared" ref="A229:A257" si="6">A228+1</f>
        <v>44168</v>
      </c>
      <c r="B229" s="36">
        <f>SUMIFS(СВЦЭМ!$F$33:$F$776,СВЦЭМ!$A$33:$A$776,$A229,СВЦЭМ!$B$33:$B$776,B$226)+'СЕТ СН'!$F$15</f>
        <v>139.45404697000001</v>
      </c>
      <c r="C229" s="36">
        <f>SUMIFS(СВЦЭМ!$F$33:$F$776,СВЦЭМ!$A$33:$A$776,$A229,СВЦЭМ!$B$33:$B$776,C$226)+'СЕТ СН'!$F$15</f>
        <v>147.65793277</v>
      </c>
      <c r="D229" s="36">
        <f>SUMIFS(СВЦЭМ!$F$33:$F$776,СВЦЭМ!$A$33:$A$776,$A229,СВЦЭМ!$B$33:$B$776,D$226)+'СЕТ СН'!$F$15</f>
        <v>148.77430079999999</v>
      </c>
      <c r="E229" s="36">
        <f>SUMIFS(СВЦЭМ!$F$33:$F$776,СВЦЭМ!$A$33:$A$776,$A229,СВЦЭМ!$B$33:$B$776,E$226)+'СЕТ СН'!$F$15</f>
        <v>149.96918307000001</v>
      </c>
      <c r="F229" s="36">
        <f>SUMIFS(СВЦЭМ!$F$33:$F$776,СВЦЭМ!$A$33:$A$776,$A229,СВЦЭМ!$B$33:$B$776,F$226)+'СЕТ СН'!$F$15</f>
        <v>148.67629539000001</v>
      </c>
      <c r="G229" s="36">
        <f>SUMIFS(СВЦЭМ!$F$33:$F$776,СВЦЭМ!$A$33:$A$776,$A229,СВЦЭМ!$B$33:$B$776,G$226)+'СЕТ СН'!$F$15</f>
        <v>147.56402489000001</v>
      </c>
      <c r="H229" s="36">
        <f>SUMIFS(СВЦЭМ!$F$33:$F$776,СВЦЭМ!$A$33:$A$776,$A229,СВЦЭМ!$B$33:$B$776,H$226)+'СЕТ СН'!$F$15</f>
        <v>142.56198076000001</v>
      </c>
      <c r="I229" s="36">
        <f>SUMIFS(СВЦЭМ!$F$33:$F$776,СВЦЭМ!$A$33:$A$776,$A229,СВЦЭМ!$B$33:$B$776,I$226)+'СЕТ СН'!$F$15</f>
        <v>134.52027471</v>
      </c>
      <c r="J229" s="36">
        <f>SUMIFS(СВЦЭМ!$F$33:$F$776,СВЦЭМ!$A$33:$A$776,$A229,СВЦЭМ!$B$33:$B$776,J$226)+'СЕТ СН'!$F$15</f>
        <v>126.76446635000001</v>
      </c>
      <c r="K229" s="36">
        <f>SUMIFS(СВЦЭМ!$F$33:$F$776,СВЦЭМ!$A$33:$A$776,$A229,СВЦЭМ!$B$33:$B$776,K$226)+'СЕТ СН'!$F$15</f>
        <v>122.10361914000001</v>
      </c>
      <c r="L229" s="36">
        <f>SUMIFS(СВЦЭМ!$F$33:$F$776,СВЦЭМ!$A$33:$A$776,$A229,СВЦЭМ!$B$33:$B$776,L$226)+'СЕТ СН'!$F$15</f>
        <v>121.96448246</v>
      </c>
      <c r="M229" s="36">
        <f>SUMIFS(СВЦЭМ!$F$33:$F$776,СВЦЭМ!$A$33:$A$776,$A229,СВЦЭМ!$B$33:$B$776,M$226)+'СЕТ СН'!$F$15</f>
        <v>124.47193583000001</v>
      </c>
      <c r="N229" s="36">
        <f>SUMIFS(СВЦЭМ!$F$33:$F$776,СВЦЭМ!$A$33:$A$776,$A229,СВЦЭМ!$B$33:$B$776,N$226)+'СЕТ СН'!$F$15</f>
        <v>126.57451098999999</v>
      </c>
      <c r="O229" s="36">
        <f>SUMIFS(СВЦЭМ!$F$33:$F$776,СВЦЭМ!$A$33:$A$776,$A229,СВЦЭМ!$B$33:$B$776,O$226)+'СЕТ СН'!$F$15</f>
        <v>134.22176476999999</v>
      </c>
      <c r="P229" s="36">
        <f>SUMIFS(СВЦЭМ!$F$33:$F$776,СВЦЭМ!$A$33:$A$776,$A229,СВЦЭМ!$B$33:$B$776,P$226)+'СЕТ СН'!$F$15</f>
        <v>137.17294186999999</v>
      </c>
      <c r="Q229" s="36">
        <f>SUMIFS(СВЦЭМ!$F$33:$F$776,СВЦЭМ!$A$33:$A$776,$A229,СВЦЭМ!$B$33:$B$776,Q$226)+'СЕТ СН'!$F$15</f>
        <v>136.51093409000001</v>
      </c>
      <c r="R229" s="36">
        <f>SUMIFS(СВЦЭМ!$F$33:$F$776,СВЦЭМ!$A$33:$A$776,$A229,СВЦЭМ!$B$33:$B$776,R$226)+'СЕТ СН'!$F$15</f>
        <v>131.00246326999999</v>
      </c>
      <c r="S229" s="36">
        <f>SUMIFS(СВЦЭМ!$F$33:$F$776,СВЦЭМ!$A$33:$A$776,$A229,СВЦЭМ!$B$33:$B$776,S$226)+'СЕТ СН'!$F$15</f>
        <v>127.12296774000001</v>
      </c>
      <c r="T229" s="36">
        <f>SUMIFS(СВЦЭМ!$F$33:$F$776,СВЦЭМ!$A$33:$A$776,$A229,СВЦЭМ!$B$33:$B$776,T$226)+'СЕТ СН'!$F$15</f>
        <v>123.20214061</v>
      </c>
      <c r="U229" s="36">
        <f>SUMIFS(СВЦЭМ!$F$33:$F$776,СВЦЭМ!$A$33:$A$776,$A229,СВЦЭМ!$B$33:$B$776,U$226)+'СЕТ СН'!$F$15</f>
        <v>124.22954348</v>
      </c>
      <c r="V229" s="36">
        <f>SUMIFS(СВЦЭМ!$F$33:$F$776,СВЦЭМ!$A$33:$A$776,$A229,СВЦЭМ!$B$33:$B$776,V$226)+'СЕТ СН'!$F$15</f>
        <v>126.14385061</v>
      </c>
      <c r="W229" s="36">
        <f>SUMIFS(СВЦЭМ!$F$33:$F$776,СВЦЭМ!$A$33:$A$776,$A229,СВЦЭМ!$B$33:$B$776,W$226)+'СЕТ СН'!$F$15</f>
        <v>128.17772522999999</v>
      </c>
      <c r="X229" s="36">
        <f>SUMIFS(СВЦЭМ!$F$33:$F$776,СВЦЭМ!$A$33:$A$776,$A229,СВЦЭМ!$B$33:$B$776,X$226)+'СЕТ СН'!$F$15</f>
        <v>128.89662292</v>
      </c>
      <c r="Y229" s="36">
        <f>SUMIFS(СВЦЭМ!$F$33:$F$776,СВЦЭМ!$A$33:$A$776,$A229,СВЦЭМ!$B$33:$B$776,Y$226)+'СЕТ СН'!$F$15</f>
        <v>131.00290468</v>
      </c>
    </row>
    <row r="230" spans="1:27" ht="15.75" x14ac:dyDescent="0.2">
      <c r="A230" s="35">
        <f t="shared" si="6"/>
        <v>44169</v>
      </c>
      <c r="B230" s="36">
        <f>SUMIFS(СВЦЭМ!$F$33:$F$776,СВЦЭМ!$A$33:$A$776,$A230,СВЦЭМ!$B$33:$B$776,B$226)+'СЕТ СН'!$F$15</f>
        <v>132.91274548999999</v>
      </c>
      <c r="C230" s="36">
        <f>SUMIFS(СВЦЭМ!$F$33:$F$776,СВЦЭМ!$A$33:$A$776,$A230,СВЦЭМ!$B$33:$B$776,C$226)+'СЕТ СН'!$F$15</f>
        <v>142.22722633000001</v>
      </c>
      <c r="D230" s="36">
        <f>SUMIFS(СВЦЭМ!$F$33:$F$776,СВЦЭМ!$A$33:$A$776,$A230,СВЦЭМ!$B$33:$B$776,D$226)+'СЕТ СН'!$F$15</f>
        <v>144.31586193999999</v>
      </c>
      <c r="E230" s="36">
        <f>SUMIFS(СВЦЭМ!$F$33:$F$776,СВЦЭМ!$A$33:$A$776,$A230,СВЦЭМ!$B$33:$B$776,E$226)+'СЕТ СН'!$F$15</f>
        <v>145.57694605</v>
      </c>
      <c r="F230" s="36">
        <f>SUMIFS(СВЦЭМ!$F$33:$F$776,СВЦЭМ!$A$33:$A$776,$A230,СВЦЭМ!$B$33:$B$776,F$226)+'СЕТ СН'!$F$15</f>
        <v>144.55129797000001</v>
      </c>
      <c r="G230" s="36">
        <f>SUMIFS(СВЦЭМ!$F$33:$F$776,СВЦЭМ!$A$33:$A$776,$A230,СВЦЭМ!$B$33:$B$776,G$226)+'СЕТ СН'!$F$15</f>
        <v>142.98493396999999</v>
      </c>
      <c r="H230" s="36">
        <f>SUMIFS(СВЦЭМ!$F$33:$F$776,СВЦЭМ!$A$33:$A$776,$A230,СВЦЭМ!$B$33:$B$776,H$226)+'СЕТ СН'!$F$15</f>
        <v>138.02760456999999</v>
      </c>
      <c r="I230" s="36">
        <f>SUMIFS(СВЦЭМ!$F$33:$F$776,СВЦЭМ!$A$33:$A$776,$A230,СВЦЭМ!$B$33:$B$776,I$226)+'СЕТ СН'!$F$15</f>
        <v>131.59594389</v>
      </c>
      <c r="J230" s="36">
        <f>SUMIFS(СВЦЭМ!$F$33:$F$776,СВЦЭМ!$A$33:$A$776,$A230,СВЦЭМ!$B$33:$B$776,J$226)+'СЕТ СН'!$F$15</f>
        <v>128.45922741999999</v>
      </c>
      <c r="K230" s="36">
        <f>SUMIFS(СВЦЭМ!$F$33:$F$776,СВЦЭМ!$A$33:$A$776,$A230,СВЦЭМ!$B$33:$B$776,K$226)+'СЕТ СН'!$F$15</f>
        <v>129.909367</v>
      </c>
      <c r="L230" s="36">
        <f>SUMIFS(СВЦЭМ!$F$33:$F$776,СВЦЭМ!$A$33:$A$776,$A230,СВЦЭМ!$B$33:$B$776,L$226)+'СЕТ СН'!$F$15</f>
        <v>130.53431338999999</v>
      </c>
      <c r="M230" s="36">
        <f>SUMIFS(СВЦЭМ!$F$33:$F$776,СВЦЭМ!$A$33:$A$776,$A230,СВЦЭМ!$B$33:$B$776,M$226)+'СЕТ СН'!$F$15</f>
        <v>130.13555299000001</v>
      </c>
      <c r="N230" s="36">
        <f>SUMIFS(СВЦЭМ!$F$33:$F$776,СВЦЭМ!$A$33:$A$776,$A230,СВЦЭМ!$B$33:$B$776,N$226)+'СЕТ СН'!$F$15</f>
        <v>130.67181325999999</v>
      </c>
      <c r="O230" s="36">
        <f>SUMIFS(СВЦЭМ!$F$33:$F$776,СВЦЭМ!$A$33:$A$776,$A230,СВЦЭМ!$B$33:$B$776,O$226)+'СЕТ СН'!$F$15</f>
        <v>136.78702308999999</v>
      </c>
      <c r="P230" s="36">
        <f>SUMIFS(СВЦЭМ!$F$33:$F$776,СВЦЭМ!$A$33:$A$776,$A230,СВЦЭМ!$B$33:$B$776,P$226)+'СЕТ СН'!$F$15</f>
        <v>138.59841005000001</v>
      </c>
      <c r="Q230" s="36">
        <f>SUMIFS(СВЦЭМ!$F$33:$F$776,СВЦЭМ!$A$33:$A$776,$A230,СВЦЭМ!$B$33:$B$776,Q$226)+'СЕТ СН'!$F$15</f>
        <v>139.09802413</v>
      </c>
      <c r="R230" s="36">
        <f>SUMIFS(СВЦЭМ!$F$33:$F$776,СВЦЭМ!$A$33:$A$776,$A230,СВЦЭМ!$B$33:$B$776,R$226)+'СЕТ СН'!$F$15</f>
        <v>132.25575850000001</v>
      </c>
      <c r="S230" s="36">
        <f>SUMIFS(СВЦЭМ!$F$33:$F$776,СВЦЭМ!$A$33:$A$776,$A230,СВЦЭМ!$B$33:$B$776,S$226)+'СЕТ СН'!$F$15</f>
        <v>127.65236964</v>
      </c>
      <c r="T230" s="36">
        <f>SUMIFS(СВЦЭМ!$F$33:$F$776,СВЦЭМ!$A$33:$A$776,$A230,СВЦЭМ!$B$33:$B$776,T$226)+'СЕТ СН'!$F$15</f>
        <v>129.74946217999999</v>
      </c>
      <c r="U230" s="36">
        <f>SUMIFS(СВЦЭМ!$F$33:$F$776,СВЦЭМ!$A$33:$A$776,$A230,СВЦЭМ!$B$33:$B$776,U$226)+'СЕТ СН'!$F$15</f>
        <v>129.46654312000001</v>
      </c>
      <c r="V230" s="36">
        <f>SUMIFS(СВЦЭМ!$F$33:$F$776,СВЦЭМ!$A$33:$A$776,$A230,СВЦЭМ!$B$33:$B$776,V$226)+'СЕТ СН'!$F$15</f>
        <v>128.76245311</v>
      </c>
      <c r="W230" s="36">
        <f>SUMIFS(СВЦЭМ!$F$33:$F$776,СВЦЭМ!$A$33:$A$776,$A230,СВЦЭМ!$B$33:$B$776,W$226)+'СЕТ СН'!$F$15</f>
        <v>128.597903</v>
      </c>
      <c r="X230" s="36">
        <f>SUMIFS(СВЦЭМ!$F$33:$F$776,СВЦЭМ!$A$33:$A$776,$A230,СВЦЭМ!$B$33:$B$776,X$226)+'СЕТ СН'!$F$15</f>
        <v>128.14493787999999</v>
      </c>
      <c r="Y230" s="36">
        <f>SUMIFS(СВЦЭМ!$F$33:$F$776,СВЦЭМ!$A$33:$A$776,$A230,СВЦЭМ!$B$33:$B$776,Y$226)+'СЕТ СН'!$F$15</f>
        <v>131.63649437000001</v>
      </c>
    </row>
    <row r="231" spans="1:27" ht="15.75" x14ac:dyDescent="0.2">
      <c r="A231" s="35">
        <f t="shared" si="6"/>
        <v>44170</v>
      </c>
      <c r="B231" s="36">
        <f>SUMIFS(СВЦЭМ!$F$33:$F$776,СВЦЭМ!$A$33:$A$776,$A231,СВЦЭМ!$B$33:$B$776,B$226)+'СЕТ СН'!$F$15</f>
        <v>138.06197072000001</v>
      </c>
      <c r="C231" s="36">
        <f>SUMIFS(СВЦЭМ!$F$33:$F$776,СВЦЭМ!$A$33:$A$776,$A231,СВЦЭМ!$B$33:$B$776,C$226)+'СЕТ СН'!$F$15</f>
        <v>146.24498843999999</v>
      </c>
      <c r="D231" s="36">
        <f>SUMIFS(СВЦЭМ!$F$33:$F$776,СВЦЭМ!$A$33:$A$776,$A231,СВЦЭМ!$B$33:$B$776,D$226)+'СЕТ СН'!$F$15</f>
        <v>149.55488020000001</v>
      </c>
      <c r="E231" s="36">
        <f>SUMIFS(СВЦЭМ!$F$33:$F$776,СВЦЭМ!$A$33:$A$776,$A231,СВЦЭМ!$B$33:$B$776,E$226)+'СЕТ СН'!$F$15</f>
        <v>149.00973159</v>
      </c>
      <c r="F231" s="36">
        <f>SUMIFS(СВЦЭМ!$F$33:$F$776,СВЦЭМ!$A$33:$A$776,$A231,СВЦЭМ!$B$33:$B$776,F$226)+'СЕТ СН'!$F$15</f>
        <v>149.01103003</v>
      </c>
      <c r="G231" s="36">
        <f>SUMIFS(СВЦЭМ!$F$33:$F$776,СВЦЭМ!$A$33:$A$776,$A231,СВЦЭМ!$B$33:$B$776,G$226)+'СЕТ СН'!$F$15</f>
        <v>147.62177836000001</v>
      </c>
      <c r="H231" s="36">
        <f>SUMIFS(СВЦЭМ!$F$33:$F$776,СВЦЭМ!$A$33:$A$776,$A231,СВЦЭМ!$B$33:$B$776,H$226)+'СЕТ СН'!$F$15</f>
        <v>144.46653792000001</v>
      </c>
      <c r="I231" s="36">
        <f>SUMIFS(СВЦЭМ!$F$33:$F$776,СВЦЭМ!$A$33:$A$776,$A231,СВЦЭМ!$B$33:$B$776,I$226)+'СЕТ СН'!$F$15</f>
        <v>135.12901822000001</v>
      </c>
      <c r="J231" s="36">
        <f>SUMIFS(СВЦЭМ!$F$33:$F$776,СВЦЭМ!$A$33:$A$776,$A231,СВЦЭМ!$B$33:$B$776,J$226)+'СЕТ СН'!$F$15</f>
        <v>127.2630619</v>
      </c>
      <c r="K231" s="36">
        <f>SUMIFS(СВЦЭМ!$F$33:$F$776,СВЦЭМ!$A$33:$A$776,$A231,СВЦЭМ!$B$33:$B$776,K$226)+'СЕТ СН'!$F$15</f>
        <v>125.43702116</v>
      </c>
      <c r="L231" s="36">
        <f>SUMIFS(СВЦЭМ!$F$33:$F$776,СВЦЭМ!$A$33:$A$776,$A231,СВЦЭМ!$B$33:$B$776,L$226)+'СЕТ СН'!$F$15</f>
        <v>126.69337587</v>
      </c>
      <c r="M231" s="36">
        <f>SUMIFS(СВЦЭМ!$F$33:$F$776,СВЦЭМ!$A$33:$A$776,$A231,СВЦЭМ!$B$33:$B$776,M$226)+'СЕТ СН'!$F$15</f>
        <v>125.93583056999999</v>
      </c>
      <c r="N231" s="36">
        <f>SUMIFS(СВЦЭМ!$F$33:$F$776,СВЦЭМ!$A$33:$A$776,$A231,СВЦЭМ!$B$33:$B$776,N$226)+'СЕТ СН'!$F$15</f>
        <v>124.73478178000001</v>
      </c>
      <c r="O231" s="36">
        <f>SUMIFS(СВЦЭМ!$F$33:$F$776,СВЦЭМ!$A$33:$A$776,$A231,СВЦЭМ!$B$33:$B$776,O$226)+'СЕТ СН'!$F$15</f>
        <v>132.28418400999999</v>
      </c>
      <c r="P231" s="36">
        <f>SUMIFS(СВЦЭМ!$F$33:$F$776,СВЦЭМ!$A$33:$A$776,$A231,СВЦЭМ!$B$33:$B$776,P$226)+'СЕТ СН'!$F$15</f>
        <v>135.13655681</v>
      </c>
      <c r="Q231" s="36">
        <f>SUMIFS(СВЦЭМ!$F$33:$F$776,СВЦЭМ!$A$33:$A$776,$A231,СВЦЭМ!$B$33:$B$776,Q$226)+'СЕТ СН'!$F$15</f>
        <v>135.26390187999999</v>
      </c>
      <c r="R231" s="36">
        <f>SUMIFS(СВЦЭМ!$F$33:$F$776,СВЦЭМ!$A$33:$A$776,$A231,СВЦЭМ!$B$33:$B$776,R$226)+'СЕТ СН'!$F$15</f>
        <v>130.54100579999999</v>
      </c>
      <c r="S231" s="36">
        <f>SUMIFS(СВЦЭМ!$F$33:$F$776,СВЦЭМ!$A$33:$A$776,$A231,СВЦЭМ!$B$33:$B$776,S$226)+'СЕТ СН'!$F$15</f>
        <v>126.67902316</v>
      </c>
      <c r="T231" s="36">
        <f>SUMIFS(СВЦЭМ!$F$33:$F$776,СВЦЭМ!$A$33:$A$776,$A231,СВЦЭМ!$B$33:$B$776,T$226)+'СЕТ СН'!$F$15</f>
        <v>128.38867947</v>
      </c>
      <c r="U231" s="36">
        <f>SUMIFS(СВЦЭМ!$F$33:$F$776,СВЦЭМ!$A$33:$A$776,$A231,СВЦЭМ!$B$33:$B$776,U$226)+'СЕТ СН'!$F$15</f>
        <v>126.85691713999999</v>
      </c>
      <c r="V231" s="36">
        <f>SUMIFS(СВЦЭМ!$F$33:$F$776,СВЦЭМ!$A$33:$A$776,$A231,СВЦЭМ!$B$33:$B$776,V$226)+'СЕТ СН'!$F$15</f>
        <v>125.34091556</v>
      </c>
      <c r="W231" s="36">
        <f>SUMIFS(СВЦЭМ!$F$33:$F$776,СВЦЭМ!$A$33:$A$776,$A231,СВЦЭМ!$B$33:$B$776,W$226)+'СЕТ СН'!$F$15</f>
        <v>124.7013991</v>
      </c>
      <c r="X231" s="36">
        <f>SUMIFS(СВЦЭМ!$F$33:$F$776,СВЦЭМ!$A$33:$A$776,$A231,СВЦЭМ!$B$33:$B$776,X$226)+'СЕТ СН'!$F$15</f>
        <v>125.60814176</v>
      </c>
      <c r="Y231" s="36">
        <f>SUMIFS(СВЦЭМ!$F$33:$F$776,СВЦЭМ!$A$33:$A$776,$A231,СВЦЭМ!$B$33:$B$776,Y$226)+'СЕТ СН'!$F$15</f>
        <v>128.78261968999999</v>
      </c>
    </row>
    <row r="232" spans="1:27" ht="15.75" x14ac:dyDescent="0.2">
      <c r="A232" s="35">
        <f t="shared" si="6"/>
        <v>44171</v>
      </c>
      <c r="B232" s="36">
        <f>SUMIFS(СВЦЭМ!$F$33:$F$776,СВЦЭМ!$A$33:$A$776,$A232,СВЦЭМ!$B$33:$B$776,B$226)+'СЕТ СН'!$F$15</f>
        <v>137.24216196</v>
      </c>
      <c r="C232" s="36">
        <f>SUMIFS(СВЦЭМ!$F$33:$F$776,СВЦЭМ!$A$33:$A$776,$A232,СВЦЭМ!$B$33:$B$776,C$226)+'СЕТ СН'!$F$15</f>
        <v>146.17665350999999</v>
      </c>
      <c r="D232" s="36">
        <f>SUMIFS(СВЦЭМ!$F$33:$F$776,СВЦЭМ!$A$33:$A$776,$A232,СВЦЭМ!$B$33:$B$776,D$226)+'СЕТ СН'!$F$15</f>
        <v>147.99078634</v>
      </c>
      <c r="E232" s="36">
        <f>SUMIFS(СВЦЭМ!$F$33:$F$776,СВЦЭМ!$A$33:$A$776,$A232,СВЦЭМ!$B$33:$B$776,E$226)+'СЕТ СН'!$F$15</f>
        <v>149.45733942999999</v>
      </c>
      <c r="F232" s="36">
        <f>SUMIFS(СВЦЭМ!$F$33:$F$776,СВЦЭМ!$A$33:$A$776,$A232,СВЦЭМ!$B$33:$B$776,F$226)+'СЕТ СН'!$F$15</f>
        <v>149.57800204</v>
      </c>
      <c r="G232" s="36">
        <f>SUMIFS(СВЦЭМ!$F$33:$F$776,СВЦЭМ!$A$33:$A$776,$A232,СВЦЭМ!$B$33:$B$776,G$226)+'СЕТ СН'!$F$15</f>
        <v>148.47021334999999</v>
      </c>
      <c r="H232" s="36">
        <f>SUMIFS(СВЦЭМ!$F$33:$F$776,СВЦЭМ!$A$33:$A$776,$A232,СВЦЭМ!$B$33:$B$776,H$226)+'СЕТ СН'!$F$15</f>
        <v>147.15037871999999</v>
      </c>
      <c r="I232" s="36">
        <f>SUMIFS(СВЦЭМ!$F$33:$F$776,СВЦЭМ!$A$33:$A$776,$A232,СВЦЭМ!$B$33:$B$776,I$226)+'СЕТ СН'!$F$15</f>
        <v>139.18816186000001</v>
      </c>
      <c r="J232" s="36">
        <f>SUMIFS(СВЦЭМ!$F$33:$F$776,СВЦЭМ!$A$33:$A$776,$A232,СВЦЭМ!$B$33:$B$776,J$226)+'СЕТ СН'!$F$15</f>
        <v>129.04199211</v>
      </c>
      <c r="K232" s="36">
        <f>SUMIFS(СВЦЭМ!$F$33:$F$776,СВЦЭМ!$A$33:$A$776,$A232,СВЦЭМ!$B$33:$B$776,K$226)+'СЕТ СН'!$F$15</f>
        <v>123.21790068999999</v>
      </c>
      <c r="L232" s="36">
        <f>SUMIFS(СВЦЭМ!$F$33:$F$776,СВЦЭМ!$A$33:$A$776,$A232,СВЦЭМ!$B$33:$B$776,L$226)+'СЕТ СН'!$F$15</f>
        <v>123.61515731</v>
      </c>
      <c r="M232" s="36">
        <f>SUMIFS(СВЦЭМ!$F$33:$F$776,СВЦЭМ!$A$33:$A$776,$A232,СВЦЭМ!$B$33:$B$776,M$226)+'СЕТ СН'!$F$15</f>
        <v>123.49047139</v>
      </c>
      <c r="N232" s="36">
        <f>SUMIFS(СВЦЭМ!$F$33:$F$776,СВЦЭМ!$A$33:$A$776,$A232,СВЦЭМ!$B$33:$B$776,N$226)+'СЕТ СН'!$F$15</f>
        <v>123.71931932</v>
      </c>
      <c r="O232" s="36">
        <f>SUMIFS(СВЦЭМ!$F$33:$F$776,СВЦЭМ!$A$33:$A$776,$A232,СВЦЭМ!$B$33:$B$776,O$226)+'СЕТ СН'!$F$15</f>
        <v>132.23519573999999</v>
      </c>
      <c r="P232" s="36">
        <f>SUMIFS(СВЦЭМ!$F$33:$F$776,СВЦЭМ!$A$33:$A$776,$A232,СВЦЭМ!$B$33:$B$776,P$226)+'СЕТ СН'!$F$15</f>
        <v>134.89068173999999</v>
      </c>
      <c r="Q232" s="36">
        <f>SUMIFS(СВЦЭМ!$F$33:$F$776,СВЦЭМ!$A$33:$A$776,$A232,СВЦЭМ!$B$33:$B$776,Q$226)+'СЕТ СН'!$F$15</f>
        <v>135.9150396</v>
      </c>
      <c r="R232" s="36">
        <f>SUMIFS(СВЦЭМ!$F$33:$F$776,СВЦЭМ!$A$33:$A$776,$A232,СВЦЭМ!$B$33:$B$776,R$226)+'СЕТ СН'!$F$15</f>
        <v>129.25442369000001</v>
      </c>
      <c r="S232" s="36">
        <f>SUMIFS(СВЦЭМ!$F$33:$F$776,СВЦЭМ!$A$33:$A$776,$A232,СВЦЭМ!$B$33:$B$776,S$226)+'СЕТ СН'!$F$15</f>
        <v>124.36410924</v>
      </c>
      <c r="T232" s="36">
        <f>SUMIFS(СВЦЭМ!$F$33:$F$776,СВЦЭМ!$A$33:$A$776,$A232,СВЦЭМ!$B$33:$B$776,T$226)+'СЕТ СН'!$F$15</f>
        <v>127.60222442</v>
      </c>
      <c r="U232" s="36">
        <f>SUMIFS(СВЦЭМ!$F$33:$F$776,СВЦЭМ!$A$33:$A$776,$A232,СВЦЭМ!$B$33:$B$776,U$226)+'СЕТ СН'!$F$15</f>
        <v>127.14902983</v>
      </c>
      <c r="V232" s="36">
        <f>SUMIFS(СВЦЭМ!$F$33:$F$776,СВЦЭМ!$A$33:$A$776,$A232,СВЦЭМ!$B$33:$B$776,V$226)+'СЕТ СН'!$F$15</f>
        <v>126.44032224999999</v>
      </c>
      <c r="W232" s="36">
        <f>SUMIFS(СВЦЭМ!$F$33:$F$776,СВЦЭМ!$A$33:$A$776,$A232,СВЦЭМ!$B$33:$B$776,W$226)+'СЕТ СН'!$F$15</f>
        <v>125.01913054000001</v>
      </c>
      <c r="X232" s="36">
        <f>SUMIFS(СВЦЭМ!$F$33:$F$776,СВЦЭМ!$A$33:$A$776,$A232,СВЦЭМ!$B$33:$B$776,X$226)+'СЕТ СН'!$F$15</f>
        <v>123.58029691999999</v>
      </c>
      <c r="Y232" s="36">
        <f>SUMIFS(СВЦЭМ!$F$33:$F$776,СВЦЭМ!$A$33:$A$776,$A232,СВЦЭМ!$B$33:$B$776,Y$226)+'СЕТ СН'!$F$15</f>
        <v>127.70082072</v>
      </c>
    </row>
    <row r="233" spans="1:27" ht="15.75" x14ac:dyDescent="0.2">
      <c r="A233" s="35">
        <f t="shared" si="6"/>
        <v>44172</v>
      </c>
      <c r="B233" s="36">
        <f>SUMIFS(СВЦЭМ!$F$33:$F$776,СВЦЭМ!$A$33:$A$776,$A233,СВЦЭМ!$B$33:$B$776,B$226)+'СЕТ СН'!$F$15</f>
        <v>138.11704687</v>
      </c>
      <c r="C233" s="36">
        <f>SUMIFS(СВЦЭМ!$F$33:$F$776,СВЦЭМ!$A$33:$A$776,$A233,СВЦЭМ!$B$33:$B$776,C$226)+'СЕТ СН'!$F$15</f>
        <v>146.11664547999999</v>
      </c>
      <c r="D233" s="36">
        <f>SUMIFS(СВЦЭМ!$F$33:$F$776,СВЦЭМ!$A$33:$A$776,$A233,СВЦЭМ!$B$33:$B$776,D$226)+'СЕТ СН'!$F$15</f>
        <v>148.76582965</v>
      </c>
      <c r="E233" s="36">
        <f>SUMIFS(СВЦЭМ!$F$33:$F$776,СВЦЭМ!$A$33:$A$776,$A233,СВЦЭМ!$B$33:$B$776,E$226)+'СЕТ СН'!$F$15</f>
        <v>150.17289036</v>
      </c>
      <c r="F233" s="36">
        <f>SUMIFS(СВЦЭМ!$F$33:$F$776,СВЦЭМ!$A$33:$A$776,$A233,СВЦЭМ!$B$33:$B$776,F$226)+'СЕТ СН'!$F$15</f>
        <v>149.41427630999999</v>
      </c>
      <c r="G233" s="36">
        <f>SUMIFS(СВЦЭМ!$F$33:$F$776,СВЦЭМ!$A$33:$A$776,$A233,СВЦЭМ!$B$33:$B$776,G$226)+'СЕТ СН'!$F$15</f>
        <v>147.23936918999999</v>
      </c>
      <c r="H233" s="36">
        <f>SUMIFS(СВЦЭМ!$F$33:$F$776,СВЦЭМ!$A$33:$A$776,$A233,СВЦЭМ!$B$33:$B$776,H$226)+'СЕТ СН'!$F$15</f>
        <v>141.79518877000001</v>
      </c>
      <c r="I233" s="36">
        <f>SUMIFS(СВЦЭМ!$F$33:$F$776,СВЦЭМ!$A$33:$A$776,$A233,СВЦЭМ!$B$33:$B$776,I$226)+'СЕТ СН'!$F$15</f>
        <v>134.32591095000001</v>
      </c>
      <c r="J233" s="36">
        <f>SUMIFS(СВЦЭМ!$F$33:$F$776,СВЦЭМ!$A$33:$A$776,$A233,СВЦЭМ!$B$33:$B$776,J$226)+'СЕТ СН'!$F$15</f>
        <v>132.61553635999999</v>
      </c>
      <c r="K233" s="36">
        <f>SUMIFS(СВЦЭМ!$F$33:$F$776,СВЦЭМ!$A$33:$A$776,$A233,СВЦЭМ!$B$33:$B$776,K$226)+'СЕТ СН'!$F$15</f>
        <v>128.70622903</v>
      </c>
      <c r="L233" s="36">
        <f>SUMIFS(СВЦЭМ!$F$33:$F$776,СВЦЭМ!$A$33:$A$776,$A233,СВЦЭМ!$B$33:$B$776,L$226)+'СЕТ СН'!$F$15</f>
        <v>129.25108657000001</v>
      </c>
      <c r="M233" s="36">
        <f>SUMIFS(СВЦЭМ!$F$33:$F$776,СВЦЭМ!$A$33:$A$776,$A233,СВЦЭМ!$B$33:$B$776,M$226)+'СЕТ СН'!$F$15</f>
        <v>127.6770969</v>
      </c>
      <c r="N233" s="36">
        <f>SUMIFS(СВЦЭМ!$F$33:$F$776,СВЦЭМ!$A$33:$A$776,$A233,СВЦЭМ!$B$33:$B$776,N$226)+'СЕТ СН'!$F$15</f>
        <v>125.83473091</v>
      </c>
      <c r="O233" s="36">
        <f>SUMIFS(СВЦЭМ!$F$33:$F$776,СВЦЭМ!$A$33:$A$776,$A233,СВЦЭМ!$B$33:$B$776,O$226)+'СЕТ СН'!$F$15</f>
        <v>131.51376615000001</v>
      </c>
      <c r="P233" s="36">
        <f>SUMIFS(СВЦЭМ!$F$33:$F$776,СВЦЭМ!$A$33:$A$776,$A233,СВЦЭМ!$B$33:$B$776,P$226)+'СЕТ СН'!$F$15</f>
        <v>134.47296487</v>
      </c>
      <c r="Q233" s="36">
        <f>SUMIFS(СВЦЭМ!$F$33:$F$776,СВЦЭМ!$A$33:$A$776,$A233,СВЦЭМ!$B$33:$B$776,Q$226)+'СЕТ СН'!$F$15</f>
        <v>134.64993903000001</v>
      </c>
      <c r="R233" s="36">
        <f>SUMIFS(СВЦЭМ!$F$33:$F$776,СВЦЭМ!$A$33:$A$776,$A233,СВЦЭМ!$B$33:$B$776,R$226)+'СЕТ СН'!$F$15</f>
        <v>128.11344477</v>
      </c>
      <c r="S233" s="36">
        <f>SUMIFS(СВЦЭМ!$F$33:$F$776,СВЦЭМ!$A$33:$A$776,$A233,СВЦЭМ!$B$33:$B$776,S$226)+'СЕТ СН'!$F$15</f>
        <v>126.91713238</v>
      </c>
      <c r="T233" s="36">
        <f>SUMIFS(СВЦЭМ!$F$33:$F$776,СВЦЭМ!$A$33:$A$776,$A233,СВЦЭМ!$B$33:$B$776,T$226)+'СЕТ СН'!$F$15</f>
        <v>128.74441252</v>
      </c>
      <c r="U233" s="36">
        <f>SUMIFS(СВЦЭМ!$F$33:$F$776,СВЦЭМ!$A$33:$A$776,$A233,СВЦЭМ!$B$33:$B$776,U$226)+'СЕТ СН'!$F$15</f>
        <v>127.12055156</v>
      </c>
      <c r="V233" s="36">
        <f>SUMIFS(СВЦЭМ!$F$33:$F$776,СВЦЭМ!$A$33:$A$776,$A233,СВЦЭМ!$B$33:$B$776,V$226)+'СЕТ СН'!$F$15</f>
        <v>127.53620546000001</v>
      </c>
      <c r="W233" s="36">
        <f>SUMIFS(СВЦЭМ!$F$33:$F$776,СВЦЭМ!$A$33:$A$776,$A233,СВЦЭМ!$B$33:$B$776,W$226)+'СЕТ СН'!$F$15</f>
        <v>128.23365454</v>
      </c>
      <c r="X233" s="36">
        <f>SUMIFS(СВЦЭМ!$F$33:$F$776,СВЦЭМ!$A$33:$A$776,$A233,СВЦЭМ!$B$33:$B$776,X$226)+'СЕТ СН'!$F$15</f>
        <v>127.17780973000001</v>
      </c>
      <c r="Y233" s="36">
        <f>SUMIFS(СВЦЭМ!$F$33:$F$776,СВЦЭМ!$A$33:$A$776,$A233,СВЦЭМ!$B$33:$B$776,Y$226)+'СЕТ СН'!$F$15</f>
        <v>130.03994470000001</v>
      </c>
    </row>
    <row r="234" spans="1:27" ht="15.75" x14ac:dyDescent="0.2">
      <c r="A234" s="35">
        <f t="shared" si="6"/>
        <v>44173</v>
      </c>
      <c r="B234" s="36">
        <f>SUMIFS(СВЦЭМ!$F$33:$F$776,СВЦЭМ!$A$33:$A$776,$A234,СВЦЭМ!$B$33:$B$776,B$226)+'СЕТ СН'!$F$15</f>
        <v>136.55158892</v>
      </c>
      <c r="C234" s="36">
        <f>SUMIFS(СВЦЭМ!$F$33:$F$776,СВЦЭМ!$A$33:$A$776,$A234,СВЦЭМ!$B$33:$B$776,C$226)+'СЕТ СН'!$F$15</f>
        <v>144.58353786999999</v>
      </c>
      <c r="D234" s="36">
        <f>SUMIFS(СВЦЭМ!$F$33:$F$776,СВЦЭМ!$A$33:$A$776,$A234,СВЦЭМ!$B$33:$B$776,D$226)+'СЕТ СН'!$F$15</f>
        <v>145.07811376000001</v>
      </c>
      <c r="E234" s="36">
        <f>SUMIFS(СВЦЭМ!$F$33:$F$776,СВЦЭМ!$A$33:$A$776,$A234,СВЦЭМ!$B$33:$B$776,E$226)+'СЕТ СН'!$F$15</f>
        <v>145.42315142999999</v>
      </c>
      <c r="F234" s="36">
        <f>SUMIFS(СВЦЭМ!$F$33:$F$776,СВЦЭМ!$A$33:$A$776,$A234,СВЦЭМ!$B$33:$B$776,F$226)+'СЕТ СН'!$F$15</f>
        <v>145.22228999000001</v>
      </c>
      <c r="G234" s="36">
        <f>SUMIFS(СВЦЭМ!$F$33:$F$776,СВЦЭМ!$A$33:$A$776,$A234,СВЦЭМ!$B$33:$B$776,G$226)+'СЕТ СН'!$F$15</f>
        <v>144.10298703999999</v>
      </c>
      <c r="H234" s="36">
        <f>SUMIFS(СВЦЭМ!$F$33:$F$776,СВЦЭМ!$A$33:$A$776,$A234,СВЦЭМ!$B$33:$B$776,H$226)+'СЕТ СН'!$F$15</f>
        <v>135.96127541000001</v>
      </c>
      <c r="I234" s="36">
        <f>SUMIFS(СВЦЭМ!$F$33:$F$776,СВЦЭМ!$A$33:$A$776,$A234,СВЦЭМ!$B$33:$B$776,I$226)+'СЕТ СН'!$F$15</f>
        <v>132.05462108</v>
      </c>
      <c r="J234" s="36">
        <f>SUMIFS(СВЦЭМ!$F$33:$F$776,СВЦЭМ!$A$33:$A$776,$A234,СВЦЭМ!$B$33:$B$776,J$226)+'СЕТ СН'!$F$15</f>
        <v>126.73551334</v>
      </c>
      <c r="K234" s="36">
        <f>SUMIFS(СВЦЭМ!$F$33:$F$776,СВЦЭМ!$A$33:$A$776,$A234,СВЦЭМ!$B$33:$B$776,K$226)+'СЕТ СН'!$F$15</f>
        <v>127.37250222</v>
      </c>
      <c r="L234" s="36">
        <f>SUMIFS(СВЦЭМ!$F$33:$F$776,СВЦЭМ!$A$33:$A$776,$A234,СВЦЭМ!$B$33:$B$776,L$226)+'СЕТ СН'!$F$15</f>
        <v>128.35293379999999</v>
      </c>
      <c r="M234" s="36">
        <f>SUMIFS(СВЦЭМ!$F$33:$F$776,СВЦЭМ!$A$33:$A$776,$A234,СВЦЭМ!$B$33:$B$776,M$226)+'СЕТ СН'!$F$15</f>
        <v>127.92472994000001</v>
      </c>
      <c r="N234" s="36">
        <f>SUMIFS(СВЦЭМ!$F$33:$F$776,СВЦЭМ!$A$33:$A$776,$A234,СВЦЭМ!$B$33:$B$776,N$226)+'СЕТ СН'!$F$15</f>
        <v>127.74623130000001</v>
      </c>
      <c r="O234" s="36">
        <f>SUMIFS(СВЦЭМ!$F$33:$F$776,СВЦЭМ!$A$33:$A$776,$A234,СВЦЭМ!$B$33:$B$776,O$226)+'СЕТ СН'!$F$15</f>
        <v>132.41102383</v>
      </c>
      <c r="P234" s="36">
        <f>SUMIFS(СВЦЭМ!$F$33:$F$776,СВЦЭМ!$A$33:$A$776,$A234,СВЦЭМ!$B$33:$B$776,P$226)+'СЕТ СН'!$F$15</f>
        <v>133.72289671999999</v>
      </c>
      <c r="Q234" s="36">
        <f>SUMIFS(СВЦЭМ!$F$33:$F$776,СВЦЭМ!$A$33:$A$776,$A234,СВЦЭМ!$B$33:$B$776,Q$226)+'СЕТ СН'!$F$15</f>
        <v>133.55585490999999</v>
      </c>
      <c r="R234" s="36">
        <f>SUMIFS(СВЦЭМ!$F$33:$F$776,СВЦЭМ!$A$33:$A$776,$A234,СВЦЭМ!$B$33:$B$776,R$226)+'СЕТ СН'!$F$15</f>
        <v>129.62733248000001</v>
      </c>
      <c r="S234" s="36">
        <f>SUMIFS(СВЦЭМ!$F$33:$F$776,СВЦЭМ!$A$33:$A$776,$A234,СВЦЭМ!$B$33:$B$776,S$226)+'СЕТ СН'!$F$15</f>
        <v>128.25664311</v>
      </c>
      <c r="T234" s="36">
        <f>SUMIFS(СВЦЭМ!$F$33:$F$776,СВЦЭМ!$A$33:$A$776,$A234,СВЦЭМ!$B$33:$B$776,T$226)+'СЕТ СН'!$F$15</f>
        <v>128.62969014000001</v>
      </c>
      <c r="U234" s="36">
        <f>SUMIFS(СВЦЭМ!$F$33:$F$776,СВЦЭМ!$A$33:$A$776,$A234,СВЦЭМ!$B$33:$B$776,U$226)+'СЕТ СН'!$F$15</f>
        <v>128.0566489</v>
      </c>
      <c r="V234" s="36">
        <f>SUMIFS(СВЦЭМ!$F$33:$F$776,СВЦЭМ!$A$33:$A$776,$A234,СВЦЭМ!$B$33:$B$776,V$226)+'СЕТ СН'!$F$15</f>
        <v>128.15914992</v>
      </c>
      <c r="W234" s="36">
        <f>SUMIFS(СВЦЭМ!$F$33:$F$776,СВЦЭМ!$A$33:$A$776,$A234,СВЦЭМ!$B$33:$B$776,W$226)+'СЕТ СН'!$F$15</f>
        <v>127.59064642</v>
      </c>
      <c r="X234" s="36">
        <f>SUMIFS(СВЦЭМ!$F$33:$F$776,СВЦЭМ!$A$33:$A$776,$A234,СВЦЭМ!$B$33:$B$776,X$226)+'СЕТ СН'!$F$15</f>
        <v>128.04564690999999</v>
      </c>
      <c r="Y234" s="36">
        <f>SUMIFS(СВЦЭМ!$F$33:$F$776,СВЦЭМ!$A$33:$A$776,$A234,СВЦЭМ!$B$33:$B$776,Y$226)+'СЕТ СН'!$F$15</f>
        <v>128.31776804</v>
      </c>
    </row>
    <row r="235" spans="1:27" ht="15.75" x14ac:dyDescent="0.2">
      <c r="A235" s="35">
        <f t="shared" si="6"/>
        <v>44174</v>
      </c>
      <c r="B235" s="36">
        <f>SUMIFS(СВЦЭМ!$F$33:$F$776,СВЦЭМ!$A$33:$A$776,$A235,СВЦЭМ!$B$33:$B$776,B$226)+'СЕТ СН'!$F$15</f>
        <v>136.90583679</v>
      </c>
      <c r="C235" s="36">
        <f>SUMIFS(СВЦЭМ!$F$33:$F$776,СВЦЭМ!$A$33:$A$776,$A235,СВЦЭМ!$B$33:$B$776,C$226)+'СЕТ СН'!$F$15</f>
        <v>142.10396603999999</v>
      </c>
      <c r="D235" s="36">
        <f>SUMIFS(СВЦЭМ!$F$33:$F$776,СВЦЭМ!$A$33:$A$776,$A235,СВЦЭМ!$B$33:$B$776,D$226)+'СЕТ СН'!$F$15</f>
        <v>145.02241398999999</v>
      </c>
      <c r="E235" s="36">
        <f>SUMIFS(СВЦЭМ!$F$33:$F$776,СВЦЭМ!$A$33:$A$776,$A235,СВЦЭМ!$B$33:$B$776,E$226)+'СЕТ СН'!$F$15</f>
        <v>146.77021400999999</v>
      </c>
      <c r="F235" s="36">
        <f>SUMIFS(СВЦЭМ!$F$33:$F$776,СВЦЭМ!$A$33:$A$776,$A235,СВЦЭМ!$B$33:$B$776,F$226)+'СЕТ СН'!$F$15</f>
        <v>146.74445236</v>
      </c>
      <c r="G235" s="36">
        <f>SUMIFS(СВЦЭМ!$F$33:$F$776,СВЦЭМ!$A$33:$A$776,$A235,СВЦЭМ!$B$33:$B$776,G$226)+'СЕТ СН'!$F$15</f>
        <v>145.47797406999999</v>
      </c>
      <c r="H235" s="36">
        <f>SUMIFS(СВЦЭМ!$F$33:$F$776,СВЦЭМ!$A$33:$A$776,$A235,СВЦЭМ!$B$33:$B$776,H$226)+'СЕТ СН'!$F$15</f>
        <v>140.30325429999999</v>
      </c>
      <c r="I235" s="36">
        <f>SUMIFS(СВЦЭМ!$F$33:$F$776,СВЦЭМ!$A$33:$A$776,$A235,СВЦЭМ!$B$33:$B$776,I$226)+'СЕТ СН'!$F$15</f>
        <v>133.19787971</v>
      </c>
      <c r="J235" s="36">
        <f>SUMIFS(СВЦЭМ!$F$33:$F$776,СВЦЭМ!$A$33:$A$776,$A235,СВЦЭМ!$B$33:$B$776,J$226)+'СЕТ СН'!$F$15</f>
        <v>128.48801422</v>
      </c>
      <c r="K235" s="36">
        <f>SUMIFS(СВЦЭМ!$F$33:$F$776,СВЦЭМ!$A$33:$A$776,$A235,СВЦЭМ!$B$33:$B$776,K$226)+'СЕТ СН'!$F$15</f>
        <v>127.54415655</v>
      </c>
      <c r="L235" s="36">
        <f>SUMIFS(СВЦЭМ!$F$33:$F$776,СВЦЭМ!$A$33:$A$776,$A235,СВЦЭМ!$B$33:$B$776,L$226)+'СЕТ СН'!$F$15</f>
        <v>128.04220942000001</v>
      </c>
      <c r="M235" s="36">
        <f>SUMIFS(СВЦЭМ!$F$33:$F$776,СВЦЭМ!$A$33:$A$776,$A235,СВЦЭМ!$B$33:$B$776,M$226)+'СЕТ СН'!$F$15</f>
        <v>129.24999077000001</v>
      </c>
      <c r="N235" s="36">
        <f>SUMIFS(СВЦЭМ!$F$33:$F$776,СВЦЭМ!$A$33:$A$776,$A235,СВЦЭМ!$B$33:$B$776,N$226)+'СЕТ СН'!$F$15</f>
        <v>129.31564302999999</v>
      </c>
      <c r="O235" s="36">
        <f>SUMIFS(СВЦЭМ!$F$33:$F$776,СВЦЭМ!$A$33:$A$776,$A235,СВЦЭМ!$B$33:$B$776,O$226)+'СЕТ СН'!$F$15</f>
        <v>135.69093960000001</v>
      </c>
      <c r="P235" s="36">
        <f>SUMIFS(СВЦЭМ!$F$33:$F$776,СВЦЭМ!$A$33:$A$776,$A235,СВЦЭМ!$B$33:$B$776,P$226)+'СЕТ СН'!$F$15</f>
        <v>137.89547071999999</v>
      </c>
      <c r="Q235" s="36">
        <f>SUMIFS(СВЦЭМ!$F$33:$F$776,СВЦЭМ!$A$33:$A$776,$A235,СВЦЭМ!$B$33:$B$776,Q$226)+'СЕТ СН'!$F$15</f>
        <v>138.68394709</v>
      </c>
      <c r="R235" s="36">
        <f>SUMIFS(СВЦЭМ!$F$33:$F$776,СВЦЭМ!$A$33:$A$776,$A235,СВЦЭМ!$B$33:$B$776,R$226)+'СЕТ СН'!$F$15</f>
        <v>132.58662611</v>
      </c>
      <c r="S235" s="36">
        <f>SUMIFS(СВЦЭМ!$F$33:$F$776,СВЦЭМ!$A$33:$A$776,$A235,СВЦЭМ!$B$33:$B$776,S$226)+'СЕТ СН'!$F$15</f>
        <v>129.64953202999999</v>
      </c>
      <c r="T235" s="36">
        <f>SUMIFS(СВЦЭМ!$F$33:$F$776,СВЦЭМ!$A$33:$A$776,$A235,СВЦЭМ!$B$33:$B$776,T$226)+'СЕТ СН'!$F$15</f>
        <v>128.41637420000001</v>
      </c>
      <c r="U235" s="36">
        <f>SUMIFS(СВЦЭМ!$F$33:$F$776,СВЦЭМ!$A$33:$A$776,$A235,СВЦЭМ!$B$33:$B$776,U$226)+'СЕТ СН'!$F$15</f>
        <v>128.04228821000001</v>
      </c>
      <c r="V235" s="36">
        <f>SUMIFS(СВЦЭМ!$F$33:$F$776,СВЦЭМ!$A$33:$A$776,$A235,СВЦЭМ!$B$33:$B$776,V$226)+'СЕТ СН'!$F$15</f>
        <v>128.28601130999999</v>
      </c>
      <c r="W235" s="36">
        <f>SUMIFS(СВЦЭМ!$F$33:$F$776,СВЦЭМ!$A$33:$A$776,$A235,СВЦЭМ!$B$33:$B$776,W$226)+'СЕТ СН'!$F$15</f>
        <v>129.65267700000001</v>
      </c>
      <c r="X235" s="36">
        <f>SUMIFS(СВЦЭМ!$F$33:$F$776,СВЦЭМ!$A$33:$A$776,$A235,СВЦЭМ!$B$33:$B$776,X$226)+'СЕТ СН'!$F$15</f>
        <v>131.01518299</v>
      </c>
      <c r="Y235" s="36">
        <f>SUMIFS(СВЦЭМ!$F$33:$F$776,СВЦЭМ!$A$33:$A$776,$A235,СВЦЭМ!$B$33:$B$776,Y$226)+'СЕТ СН'!$F$15</f>
        <v>133.26399190000001</v>
      </c>
    </row>
    <row r="236" spans="1:27" ht="15.75" x14ac:dyDescent="0.2">
      <c r="A236" s="35">
        <f t="shared" si="6"/>
        <v>44175</v>
      </c>
      <c r="B236" s="36">
        <f>SUMIFS(СВЦЭМ!$F$33:$F$776,СВЦЭМ!$A$33:$A$776,$A236,СВЦЭМ!$B$33:$B$776,B$226)+'СЕТ СН'!$F$15</f>
        <v>141.87893611999999</v>
      </c>
      <c r="C236" s="36">
        <f>SUMIFS(СВЦЭМ!$F$33:$F$776,СВЦЭМ!$A$33:$A$776,$A236,СВЦЭМ!$B$33:$B$776,C$226)+'СЕТ СН'!$F$15</f>
        <v>150.85291695999999</v>
      </c>
      <c r="D236" s="36">
        <f>SUMIFS(СВЦЭМ!$F$33:$F$776,СВЦЭМ!$A$33:$A$776,$A236,СВЦЭМ!$B$33:$B$776,D$226)+'СЕТ СН'!$F$15</f>
        <v>152.83500914000001</v>
      </c>
      <c r="E236" s="36">
        <f>SUMIFS(СВЦЭМ!$F$33:$F$776,СВЦЭМ!$A$33:$A$776,$A236,СВЦЭМ!$B$33:$B$776,E$226)+'СЕТ СН'!$F$15</f>
        <v>153.21531518</v>
      </c>
      <c r="F236" s="36">
        <f>SUMIFS(СВЦЭМ!$F$33:$F$776,СВЦЭМ!$A$33:$A$776,$A236,СВЦЭМ!$B$33:$B$776,F$226)+'СЕТ СН'!$F$15</f>
        <v>153.70044339</v>
      </c>
      <c r="G236" s="36">
        <f>SUMIFS(СВЦЭМ!$F$33:$F$776,СВЦЭМ!$A$33:$A$776,$A236,СВЦЭМ!$B$33:$B$776,G$226)+'СЕТ СН'!$F$15</f>
        <v>151.21396601000001</v>
      </c>
      <c r="H236" s="36">
        <f>SUMIFS(СВЦЭМ!$F$33:$F$776,СВЦЭМ!$A$33:$A$776,$A236,СВЦЭМ!$B$33:$B$776,H$226)+'СЕТ СН'!$F$15</f>
        <v>146.48017612000001</v>
      </c>
      <c r="I236" s="36">
        <f>SUMIFS(СВЦЭМ!$F$33:$F$776,СВЦЭМ!$A$33:$A$776,$A236,СВЦЭМ!$B$33:$B$776,I$226)+'СЕТ СН'!$F$15</f>
        <v>136.38284161000001</v>
      </c>
      <c r="J236" s="36">
        <f>SUMIFS(СВЦЭМ!$F$33:$F$776,СВЦЭМ!$A$33:$A$776,$A236,СВЦЭМ!$B$33:$B$776,J$226)+'СЕТ СН'!$F$15</f>
        <v>129.43797742999999</v>
      </c>
      <c r="K236" s="36">
        <f>SUMIFS(СВЦЭМ!$F$33:$F$776,СВЦЭМ!$A$33:$A$776,$A236,СВЦЭМ!$B$33:$B$776,K$226)+'СЕТ СН'!$F$15</f>
        <v>127.1814598</v>
      </c>
      <c r="L236" s="36">
        <f>SUMIFS(СВЦЭМ!$F$33:$F$776,СВЦЭМ!$A$33:$A$776,$A236,СВЦЭМ!$B$33:$B$776,L$226)+'СЕТ СН'!$F$15</f>
        <v>126.75128522</v>
      </c>
      <c r="M236" s="36">
        <f>SUMIFS(СВЦЭМ!$F$33:$F$776,СВЦЭМ!$A$33:$A$776,$A236,СВЦЭМ!$B$33:$B$776,M$226)+'СЕТ СН'!$F$15</f>
        <v>126.54504459</v>
      </c>
      <c r="N236" s="36">
        <f>SUMIFS(СВЦЭМ!$F$33:$F$776,СВЦЭМ!$A$33:$A$776,$A236,СВЦЭМ!$B$33:$B$776,N$226)+'СЕТ СН'!$F$15</f>
        <v>128.53988211999999</v>
      </c>
      <c r="O236" s="36">
        <f>SUMIFS(СВЦЭМ!$F$33:$F$776,СВЦЭМ!$A$33:$A$776,$A236,СВЦЭМ!$B$33:$B$776,O$226)+'СЕТ СН'!$F$15</f>
        <v>134.05048209</v>
      </c>
      <c r="P236" s="36">
        <f>SUMIFS(СВЦЭМ!$F$33:$F$776,СВЦЭМ!$A$33:$A$776,$A236,СВЦЭМ!$B$33:$B$776,P$226)+'СЕТ СН'!$F$15</f>
        <v>137.28346644999999</v>
      </c>
      <c r="Q236" s="36">
        <f>SUMIFS(СВЦЭМ!$F$33:$F$776,СВЦЭМ!$A$33:$A$776,$A236,СВЦЭМ!$B$33:$B$776,Q$226)+'СЕТ СН'!$F$15</f>
        <v>138.33785337</v>
      </c>
      <c r="R236" s="36">
        <f>SUMIFS(СВЦЭМ!$F$33:$F$776,СВЦЭМ!$A$33:$A$776,$A236,СВЦЭМ!$B$33:$B$776,R$226)+'СЕТ СН'!$F$15</f>
        <v>133.54498204999999</v>
      </c>
      <c r="S236" s="36">
        <f>SUMIFS(СВЦЭМ!$F$33:$F$776,СВЦЭМ!$A$33:$A$776,$A236,СВЦЭМ!$B$33:$B$776,S$226)+'СЕТ СН'!$F$15</f>
        <v>129.00502895</v>
      </c>
      <c r="T236" s="36">
        <f>SUMIFS(СВЦЭМ!$F$33:$F$776,СВЦЭМ!$A$33:$A$776,$A236,СВЦЭМ!$B$33:$B$776,T$226)+'СЕТ СН'!$F$15</f>
        <v>128.23704205000001</v>
      </c>
      <c r="U236" s="36">
        <f>SUMIFS(СВЦЭМ!$F$33:$F$776,СВЦЭМ!$A$33:$A$776,$A236,СВЦЭМ!$B$33:$B$776,U$226)+'СЕТ СН'!$F$15</f>
        <v>128.11442467000001</v>
      </c>
      <c r="V236" s="36">
        <f>SUMIFS(СВЦЭМ!$F$33:$F$776,СВЦЭМ!$A$33:$A$776,$A236,СВЦЭМ!$B$33:$B$776,V$226)+'СЕТ СН'!$F$15</f>
        <v>128.73533111</v>
      </c>
      <c r="W236" s="36">
        <f>SUMIFS(СВЦЭМ!$F$33:$F$776,СВЦЭМ!$A$33:$A$776,$A236,СВЦЭМ!$B$33:$B$776,W$226)+'СЕТ СН'!$F$15</f>
        <v>129.94770034999999</v>
      </c>
      <c r="X236" s="36">
        <f>SUMIFS(СВЦЭМ!$F$33:$F$776,СВЦЭМ!$A$33:$A$776,$A236,СВЦЭМ!$B$33:$B$776,X$226)+'СЕТ СН'!$F$15</f>
        <v>129.84659399</v>
      </c>
      <c r="Y236" s="36">
        <f>SUMIFS(СВЦЭМ!$F$33:$F$776,СВЦЭМ!$A$33:$A$776,$A236,СВЦЭМ!$B$33:$B$776,Y$226)+'СЕТ СН'!$F$15</f>
        <v>132.42291230999999</v>
      </c>
    </row>
    <row r="237" spans="1:27" ht="15.75" x14ac:dyDescent="0.2">
      <c r="A237" s="35">
        <f t="shared" si="6"/>
        <v>44176</v>
      </c>
      <c r="B237" s="36">
        <f>SUMIFS(СВЦЭМ!$F$33:$F$776,СВЦЭМ!$A$33:$A$776,$A237,СВЦЭМ!$B$33:$B$776,B$226)+'СЕТ СН'!$F$15</f>
        <v>136.09981941999999</v>
      </c>
      <c r="C237" s="36">
        <f>SUMIFS(СВЦЭМ!$F$33:$F$776,СВЦЭМ!$A$33:$A$776,$A237,СВЦЭМ!$B$33:$B$776,C$226)+'СЕТ СН'!$F$15</f>
        <v>144.93772079999999</v>
      </c>
      <c r="D237" s="36">
        <f>SUMIFS(СВЦЭМ!$F$33:$F$776,СВЦЭМ!$A$33:$A$776,$A237,СВЦЭМ!$B$33:$B$776,D$226)+'СЕТ СН'!$F$15</f>
        <v>147.06048695000001</v>
      </c>
      <c r="E237" s="36">
        <f>SUMIFS(СВЦЭМ!$F$33:$F$776,СВЦЭМ!$A$33:$A$776,$A237,СВЦЭМ!$B$33:$B$776,E$226)+'СЕТ СН'!$F$15</f>
        <v>147.26096787</v>
      </c>
      <c r="F237" s="36">
        <f>SUMIFS(СВЦЭМ!$F$33:$F$776,СВЦЭМ!$A$33:$A$776,$A237,СВЦЭМ!$B$33:$B$776,F$226)+'СЕТ СН'!$F$15</f>
        <v>147.72293146000001</v>
      </c>
      <c r="G237" s="36">
        <f>SUMIFS(СВЦЭМ!$F$33:$F$776,СВЦЭМ!$A$33:$A$776,$A237,СВЦЭМ!$B$33:$B$776,G$226)+'СЕТ СН'!$F$15</f>
        <v>145.1211433</v>
      </c>
      <c r="H237" s="36">
        <f>SUMIFS(СВЦЭМ!$F$33:$F$776,СВЦЭМ!$A$33:$A$776,$A237,СВЦЭМ!$B$33:$B$776,H$226)+'СЕТ СН'!$F$15</f>
        <v>141.46280400000001</v>
      </c>
      <c r="I237" s="36">
        <f>SUMIFS(СВЦЭМ!$F$33:$F$776,СВЦЭМ!$A$33:$A$776,$A237,СВЦЭМ!$B$33:$B$776,I$226)+'СЕТ СН'!$F$15</f>
        <v>134.54923778</v>
      </c>
      <c r="J237" s="36">
        <f>SUMIFS(СВЦЭМ!$F$33:$F$776,СВЦЭМ!$A$33:$A$776,$A237,СВЦЭМ!$B$33:$B$776,J$226)+'СЕТ СН'!$F$15</f>
        <v>127.85542268</v>
      </c>
      <c r="K237" s="36">
        <f>SUMIFS(СВЦЭМ!$F$33:$F$776,СВЦЭМ!$A$33:$A$776,$A237,СВЦЭМ!$B$33:$B$776,K$226)+'СЕТ СН'!$F$15</f>
        <v>125.79636125</v>
      </c>
      <c r="L237" s="36">
        <f>SUMIFS(СВЦЭМ!$F$33:$F$776,СВЦЭМ!$A$33:$A$776,$A237,СВЦЭМ!$B$33:$B$776,L$226)+'СЕТ СН'!$F$15</f>
        <v>125.43148109000001</v>
      </c>
      <c r="M237" s="36">
        <f>SUMIFS(СВЦЭМ!$F$33:$F$776,СВЦЭМ!$A$33:$A$776,$A237,СВЦЭМ!$B$33:$B$776,M$226)+'СЕТ СН'!$F$15</f>
        <v>125.17671541</v>
      </c>
      <c r="N237" s="36">
        <f>SUMIFS(СВЦЭМ!$F$33:$F$776,СВЦЭМ!$A$33:$A$776,$A237,СВЦЭМ!$B$33:$B$776,N$226)+'СЕТ СН'!$F$15</f>
        <v>124.99188583999999</v>
      </c>
      <c r="O237" s="36">
        <f>SUMIFS(СВЦЭМ!$F$33:$F$776,СВЦЭМ!$A$33:$A$776,$A237,СВЦЭМ!$B$33:$B$776,O$226)+'СЕТ СН'!$F$15</f>
        <v>131.22258228000001</v>
      </c>
      <c r="P237" s="36">
        <f>SUMIFS(СВЦЭМ!$F$33:$F$776,СВЦЭМ!$A$33:$A$776,$A237,СВЦЭМ!$B$33:$B$776,P$226)+'СЕТ СН'!$F$15</f>
        <v>134.56433805</v>
      </c>
      <c r="Q237" s="36">
        <f>SUMIFS(СВЦЭМ!$F$33:$F$776,СВЦЭМ!$A$33:$A$776,$A237,СВЦЭМ!$B$33:$B$776,Q$226)+'СЕТ СН'!$F$15</f>
        <v>135.07056668999999</v>
      </c>
      <c r="R237" s="36">
        <f>SUMIFS(СВЦЭМ!$F$33:$F$776,СВЦЭМ!$A$33:$A$776,$A237,СВЦЭМ!$B$33:$B$776,R$226)+'СЕТ СН'!$F$15</f>
        <v>131.43850297</v>
      </c>
      <c r="S237" s="36">
        <f>SUMIFS(СВЦЭМ!$F$33:$F$776,СВЦЭМ!$A$33:$A$776,$A237,СВЦЭМ!$B$33:$B$776,S$226)+'СЕТ СН'!$F$15</f>
        <v>126.36909593999999</v>
      </c>
      <c r="T237" s="36">
        <f>SUMIFS(СВЦЭМ!$F$33:$F$776,СВЦЭМ!$A$33:$A$776,$A237,СВЦЭМ!$B$33:$B$776,T$226)+'СЕТ СН'!$F$15</f>
        <v>124.85323086</v>
      </c>
      <c r="U237" s="36">
        <f>SUMIFS(СВЦЭМ!$F$33:$F$776,СВЦЭМ!$A$33:$A$776,$A237,СВЦЭМ!$B$33:$B$776,U$226)+'СЕТ СН'!$F$15</f>
        <v>123.69482447</v>
      </c>
      <c r="V237" s="36">
        <f>SUMIFS(СВЦЭМ!$F$33:$F$776,СВЦЭМ!$A$33:$A$776,$A237,СВЦЭМ!$B$33:$B$776,V$226)+'СЕТ СН'!$F$15</f>
        <v>125.25098326</v>
      </c>
      <c r="W237" s="36">
        <f>SUMIFS(СВЦЭМ!$F$33:$F$776,СВЦЭМ!$A$33:$A$776,$A237,СВЦЭМ!$B$33:$B$776,W$226)+'СЕТ СН'!$F$15</f>
        <v>126.19577198</v>
      </c>
      <c r="X237" s="36">
        <f>SUMIFS(СВЦЭМ!$F$33:$F$776,СВЦЭМ!$A$33:$A$776,$A237,СВЦЭМ!$B$33:$B$776,X$226)+'СЕТ СН'!$F$15</f>
        <v>127.56511021</v>
      </c>
      <c r="Y237" s="36">
        <f>SUMIFS(СВЦЭМ!$F$33:$F$776,СВЦЭМ!$A$33:$A$776,$A237,СВЦЭМ!$B$33:$B$776,Y$226)+'СЕТ СН'!$F$15</f>
        <v>130.52353206999999</v>
      </c>
    </row>
    <row r="238" spans="1:27" ht="15.75" x14ac:dyDescent="0.2">
      <c r="A238" s="35">
        <f t="shared" si="6"/>
        <v>44177</v>
      </c>
      <c r="B238" s="36">
        <f>SUMIFS(СВЦЭМ!$F$33:$F$776,СВЦЭМ!$A$33:$A$776,$A238,СВЦЭМ!$B$33:$B$776,B$226)+'СЕТ СН'!$F$15</f>
        <v>131.72636224999999</v>
      </c>
      <c r="C238" s="36">
        <f>SUMIFS(СВЦЭМ!$F$33:$F$776,СВЦЭМ!$A$33:$A$776,$A238,СВЦЭМ!$B$33:$B$776,C$226)+'СЕТ СН'!$F$15</f>
        <v>138.67001762000001</v>
      </c>
      <c r="D238" s="36">
        <f>SUMIFS(СВЦЭМ!$F$33:$F$776,СВЦЭМ!$A$33:$A$776,$A238,СВЦЭМ!$B$33:$B$776,D$226)+'СЕТ СН'!$F$15</f>
        <v>142.02107573999999</v>
      </c>
      <c r="E238" s="36">
        <f>SUMIFS(СВЦЭМ!$F$33:$F$776,СВЦЭМ!$A$33:$A$776,$A238,СВЦЭМ!$B$33:$B$776,E$226)+'СЕТ СН'!$F$15</f>
        <v>144.89675496000001</v>
      </c>
      <c r="F238" s="36">
        <f>SUMIFS(СВЦЭМ!$F$33:$F$776,СВЦЭМ!$A$33:$A$776,$A238,СВЦЭМ!$B$33:$B$776,F$226)+'СЕТ СН'!$F$15</f>
        <v>146.22485537</v>
      </c>
      <c r="G238" s="36">
        <f>SUMIFS(СВЦЭМ!$F$33:$F$776,СВЦЭМ!$A$33:$A$776,$A238,СВЦЭМ!$B$33:$B$776,G$226)+'СЕТ СН'!$F$15</f>
        <v>145.80527001999999</v>
      </c>
      <c r="H238" s="36">
        <f>SUMIFS(СВЦЭМ!$F$33:$F$776,СВЦЭМ!$A$33:$A$776,$A238,СВЦЭМ!$B$33:$B$776,H$226)+'СЕТ СН'!$F$15</f>
        <v>145.38079024999999</v>
      </c>
      <c r="I238" s="36">
        <f>SUMIFS(СВЦЭМ!$F$33:$F$776,СВЦЭМ!$A$33:$A$776,$A238,СВЦЭМ!$B$33:$B$776,I$226)+'СЕТ СН'!$F$15</f>
        <v>138.51865753999999</v>
      </c>
      <c r="J238" s="36">
        <f>SUMIFS(СВЦЭМ!$F$33:$F$776,СВЦЭМ!$A$33:$A$776,$A238,СВЦЭМ!$B$33:$B$776,J$226)+'СЕТ СН'!$F$15</f>
        <v>127.70269008</v>
      </c>
      <c r="K238" s="36">
        <f>SUMIFS(СВЦЭМ!$F$33:$F$776,СВЦЭМ!$A$33:$A$776,$A238,СВЦЭМ!$B$33:$B$776,K$226)+'СЕТ СН'!$F$15</f>
        <v>126.2004915</v>
      </c>
      <c r="L238" s="36">
        <f>SUMIFS(СВЦЭМ!$F$33:$F$776,СВЦЭМ!$A$33:$A$776,$A238,СВЦЭМ!$B$33:$B$776,L$226)+'СЕТ СН'!$F$15</f>
        <v>127.17519944999999</v>
      </c>
      <c r="M238" s="36">
        <f>SUMIFS(СВЦЭМ!$F$33:$F$776,СВЦЭМ!$A$33:$A$776,$A238,СВЦЭМ!$B$33:$B$776,M$226)+'СЕТ СН'!$F$15</f>
        <v>126.01276205000001</v>
      </c>
      <c r="N238" s="36">
        <f>SUMIFS(СВЦЭМ!$F$33:$F$776,СВЦЭМ!$A$33:$A$776,$A238,СВЦЭМ!$B$33:$B$776,N$226)+'СЕТ СН'!$F$15</f>
        <v>124.76603571</v>
      </c>
      <c r="O238" s="36">
        <f>SUMIFS(СВЦЭМ!$F$33:$F$776,СВЦЭМ!$A$33:$A$776,$A238,СВЦЭМ!$B$33:$B$776,O$226)+'СЕТ СН'!$F$15</f>
        <v>129.55905847</v>
      </c>
      <c r="P238" s="36">
        <f>SUMIFS(СВЦЭМ!$F$33:$F$776,СВЦЭМ!$A$33:$A$776,$A238,СВЦЭМ!$B$33:$B$776,P$226)+'СЕТ СН'!$F$15</f>
        <v>131.92385197999999</v>
      </c>
      <c r="Q238" s="36">
        <f>SUMIFS(СВЦЭМ!$F$33:$F$776,СВЦЭМ!$A$33:$A$776,$A238,СВЦЭМ!$B$33:$B$776,Q$226)+'СЕТ СН'!$F$15</f>
        <v>131.87875195000001</v>
      </c>
      <c r="R238" s="36">
        <f>SUMIFS(СВЦЭМ!$F$33:$F$776,СВЦЭМ!$A$33:$A$776,$A238,СВЦЭМ!$B$33:$B$776,R$226)+'СЕТ СН'!$F$15</f>
        <v>125.84343927</v>
      </c>
      <c r="S238" s="36">
        <f>SUMIFS(СВЦЭМ!$F$33:$F$776,СВЦЭМ!$A$33:$A$776,$A238,СВЦЭМ!$B$33:$B$776,S$226)+'СЕТ СН'!$F$15</f>
        <v>125.28468041000001</v>
      </c>
      <c r="T238" s="36">
        <f>SUMIFS(СВЦЭМ!$F$33:$F$776,СВЦЭМ!$A$33:$A$776,$A238,СВЦЭМ!$B$33:$B$776,T$226)+'СЕТ СН'!$F$15</f>
        <v>127.7837215</v>
      </c>
      <c r="U238" s="36">
        <f>SUMIFS(СВЦЭМ!$F$33:$F$776,СВЦЭМ!$A$33:$A$776,$A238,СВЦЭМ!$B$33:$B$776,U$226)+'СЕТ СН'!$F$15</f>
        <v>126.95039923</v>
      </c>
      <c r="V238" s="36">
        <f>SUMIFS(СВЦЭМ!$F$33:$F$776,СВЦЭМ!$A$33:$A$776,$A238,СВЦЭМ!$B$33:$B$776,V$226)+'СЕТ СН'!$F$15</f>
        <v>125.73672566</v>
      </c>
      <c r="W238" s="36">
        <f>SUMIFS(СВЦЭМ!$F$33:$F$776,СВЦЭМ!$A$33:$A$776,$A238,СВЦЭМ!$B$33:$B$776,W$226)+'СЕТ СН'!$F$15</f>
        <v>125.49807594000001</v>
      </c>
      <c r="X238" s="36">
        <f>SUMIFS(СВЦЭМ!$F$33:$F$776,СВЦЭМ!$A$33:$A$776,$A238,СВЦЭМ!$B$33:$B$776,X$226)+'СЕТ СН'!$F$15</f>
        <v>125.72833208999999</v>
      </c>
      <c r="Y238" s="36">
        <f>SUMIFS(СВЦЭМ!$F$33:$F$776,СВЦЭМ!$A$33:$A$776,$A238,СВЦЭМ!$B$33:$B$776,Y$226)+'СЕТ СН'!$F$15</f>
        <v>128.39974799999999</v>
      </c>
    </row>
    <row r="239" spans="1:27" ht="15.75" x14ac:dyDescent="0.2">
      <c r="A239" s="35">
        <f t="shared" si="6"/>
        <v>44178</v>
      </c>
      <c r="B239" s="36">
        <f>SUMIFS(СВЦЭМ!$F$33:$F$776,СВЦЭМ!$A$33:$A$776,$A239,СВЦЭМ!$B$33:$B$776,B$226)+'СЕТ СН'!$F$15</f>
        <v>136.11739974</v>
      </c>
      <c r="C239" s="36">
        <f>SUMIFS(СВЦЭМ!$F$33:$F$776,СВЦЭМ!$A$33:$A$776,$A239,СВЦЭМ!$B$33:$B$776,C$226)+'СЕТ СН'!$F$15</f>
        <v>144.06323889999999</v>
      </c>
      <c r="D239" s="36">
        <f>SUMIFS(СВЦЭМ!$F$33:$F$776,СВЦЭМ!$A$33:$A$776,$A239,СВЦЭМ!$B$33:$B$776,D$226)+'СЕТ СН'!$F$15</f>
        <v>146.88865497</v>
      </c>
      <c r="E239" s="36">
        <f>SUMIFS(СВЦЭМ!$F$33:$F$776,СВЦЭМ!$A$33:$A$776,$A239,СВЦЭМ!$B$33:$B$776,E$226)+'СЕТ СН'!$F$15</f>
        <v>148.23829902</v>
      </c>
      <c r="F239" s="36">
        <f>SUMIFS(СВЦЭМ!$F$33:$F$776,СВЦЭМ!$A$33:$A$776,$A239,СВЦЭМ!$B$33:$B$776,F$226)+'СЕТ СН'!$F$15</f>
        <v>148.13928086999999</v>
      </c>
      <c r="G239" s="36">
        <f>SUMIFS(СВЦЭМ!$F$33:$F$776,СВЦЭМ!$A$33:$A$776,$A239,СВЦЭМ!$B$33:$B$776,G$226)+'СЕТ СН'!$F$15</f>
        <v>147.37075704</v>
      </c>
      <c r="H239" s="36">
        <f>SUMIFS(СВЦЭМ!$F$33:$F$776,СВЦЭМ!$A$33:$A$776,$A239,СВЦЭМ!$B$33:$B$776,H$226)+'СЕТ СН'!$F$15</f>
        <v>144.42026279999999</v>
      </c>
      <c r="I239" s="36">
        <f>SUMIFS(СВЦЭМ!$F$33:$F$776,СВЦЭМ!$A$33:$A$776,$A239,СВЦЭМ!$B$33:$B$776,I$226)+'СЕТ СН'!$F$15</f>
        <v>136.15976054999999</v>
      </c>
      <c r="J239" s="36">
        <f>SUMIFS(СВЦЭМ!$F$33:$F$776,СВЦЭМ!$A$33:$A$776,$A239,СВЦЭМ!$B$33:$B$776,J$226)+'СЕТ СН'!$F$15</f>
        <v>127.52921415</v>
      </c>
      <c r="K239" s="36">
        <f>SUMIFS(СВЦЭМ!$F$33:$F$776,СВЦЭМ!$A$33:$A$776,$A239,СВЦЭМ!$B$33:$B$776,K$226)+'СЕТ СН'!$F$15</f>
        <v>123.5843716</v>
      </c>
      <c r="L239" s="36">
        <f>SUMIFS(СВЦЭМ!$F$33:$F$776,СВЦЭМ!$A$33:$A$776,$A239,СВЦЭМ!$B$33:$B$776,L$226)+'СЕТ СН'!$F$15</f>
        <v>125.06219974</v>
      </c>
      <c r="M239" s="36">
        <f>SUMIFS(СВЦЭМ!$F$33:$F$776,СВЦЭМ!$A$33:$A$776,$A239,СВЦЭМ!$B$33:$B$776,M$226)+'СЕТ СН'!$F$15</f>
        <v>124.95258018</v>
      </c>
      <c r="N239" s="36">
        <f>SUMIFS(СВЦЭМ!$F$33:$F$776,СВЦЭМ!$A$33:$A$776,$A239,СВЦЭМ!$B$33:$B$776,N$226)+'СЕТ СН'!$F$15</f>
        <v>123.82995235</v>
      </c>
      <c r="O239" s="36">
        <f>SUMIFS(СВЦЭМ!$F$33:$F$776,СВЦЭМ!$A$33:$A$776,$A239,СВЦЭМ!$B$33:$B$776,O$226)+'СЕТ СН'!$F$15</f>
        <v>129.88059471</v>
      </c>
      <c r="P239" s="36">
        <f>SUMIFS(СВЦЭМ!$F$33:$F$776,СВЦЭМ!$A$33:$A$776,$A239,СВЦЭМ!$B$33:$B$776,P$226)+'СЕТ СН'!$F$15</f>
        <v>132.75064279</v>
      </c>
      <c r="Q239" s="36">
        <f>SUMIFS(СВЦЭМ!$F$33:$F$776,СВЦЭМ!$A$33:$A$776,$A239,СВЦЭМ!$B$33:$B$776,Q$226)+'СЕТ СН'!$F$15</f>
        <v>134.39591969</v>
      </c>
      <c r="R239" s="36">
        <f>SUMIFS(СВЦЭМ!$F$33:$F$776,СВЦЭМ!$A$33:$A$776,$A239,СВЦЭМ!$B$33:$B$776,R$226)+'СЕТ СН'!$F$15</f>
        <v>126.75860212000001</v>
      </c>
      <c r="S239" s="36">
        <f>SUMIFS(СВЦЭМ!$F$33:$F$776,СВЦЭМ!$A$33:$A$776,$A239,СВЦЭМ!$B$33:$B$776,S$226)+'СЕТ СН'!$F$15</f>
        <v>124.18791765</v>
      </c>
      <c r="T239" s="36">
        <f>SUMIFS(СВЦЭМ!$F$33:$F$776,СВЦЭМ!$A$33:$A$776,$A239,СВЦЭМ!$B$33:$B$776,T$226)+'СЕТ СН'!$F$15</f>
        <v>125.36876823999999</v>
      </c>
      <c r="U239" s="36">
        <f>SUMIFS(СВЦЭМ!$F$33:$F$776,СВЦЭМ!$A$33:$A$776,$A239,СВЦЭМ!$B$33:$B$776,U$226)+'СЕТ СН'!$F$15</f>
        <v>125.26307543999999</v>
      </c>
      <c r="V239" s="36">
        <f>SUMIFS(СВЦЭМ!$F$33:$F$776,СВЦЭМ!$A$33:$A$776,$A239,СВЦЭМ!$B$33:$B$776,V$226)+'СЕТ СН'!$F$15</f>
        <v>125.81171255</v>
      </c>
      <c r="W239" s="36">
        <f>SUMIFS(СВЦЭМ!$F$33:$F$776,СВЦЭМ!$A$33:$A$776,$A239,СВЦЭМ!$B$33:$B$776,W$226)+'СЕТ СН'!$F$15</f>
        <v>125.61130205000001</v>
      </c>
      <c r="X239" s="36">
        <f>SUMIFS(СВЦЭМ!$F$33:$F$776,СВЦЭМ!$A$33:$A$776,$A239,СВЦЭМ!$B$33:$B$776,X$226)+'СЕТ СН'!$F$15</f>
        <v>124.28803619</v>
      </c>
      <c r="Y239" s="36">
        <f>SUMIFS(СВЦЭМ!$F$33:$F$776,СВЦЭМ!$A$33:$A$776,$A239,СВЦЭМ!$B$33:$B$776,Y$226)+'СЕТ СН'!$F$15</f>
        <v>123.12724813</v>
      </c>
    </row>
    <row r="240" spans="1:27" ht="15.75" x14ac:dyDescent="0.2">
      <c r="A240" s="35">
        <f t="shared" si="6"/>
        <v>44179</v>
      </c>
      <c r="B240" s="36">
        <f>SUMIFS(СВЦЭМ!$F$33:$F$776,СВЦЭМ!$A$33:$A$776,$A240,СВЦЭМ!$B$33:$B$776,B$226)+'СЕТ СН'!$F$15</f>
        <v>129.66409009</v>
      </c>
      <c r="C240" s="36">
        <f>SUMIFS(СВЦЭМ!$F$33:$F$776,СВЦЭМ!$A$33:$A$776,$A240,СВЦЭМ!$B$33:$B$776,C$226)+'СЕТ СН'!$F$15</f>
        <v>141.39941691000001</v>
      </c>
      <c r="D240" s="36">
        <f>SUMIFS(СВЦЭМ!$F$33:$F$776,СВЦЭМ!$A$33:$A$776,$A240,СВЦЭМ!$B$33:$B$776,D$226)+'СЕТ СН'!$F$15</f>
        <v>145.83430693</v>
      </c>
      <c r="E240" s="36">
        <f>SUMIFS(СВЦЭМ!$F$33:$F$776,СВЦЭМ!$A$33:$A$776,$A240,СВЦЭМ!$B$33:$B$776,E$226)+'СЕТ СН'!$F$15</f>
        <v>148.47218479</v>
      </c>
      <c r="F240" s="36">
        <f>SUMIFS(СВЦЭМ!$F$33:$F$776,СВЦЭМ!$A$33:$A$776,$A240,СВЦЭМ!$B$33:$B$776,F$226)+'СЕТ СН'!$F$15</f>
        <v>148.33253155</v>
      </c>
      <c r="G240" s="36">
        <f>SUMIFS(СВЦЭМ!$F$33:$F$776,СВЦЭМ!$A$33:$A$776,$A240,СВЦЭМ!$B$33:$B$776,G$226)+'СЕТ СН'!$F$15</f>
        <v>145.88304762000001</v>
      </c>
      <c r="H240" s="36">
        <f>SUMIFS(СВЦЭМ!$F$33:$F$776,СВЦЭМ!$A$33:$A$776,$A240,СВЦЭМ!$B$33:$B$776,H$226)+'СЕТ СН'!$F$15</f>
        <v>141.67669332</v>
      </c>
      <c r="I240" s="36">
        <f>SUMIFS(СВЦЭМ!$F$33:$F$776,СВЦЭМ!$A$33:$A$776,$A240,СВЦЭМ!$B$33:$B$776,I$226)+'СЕТ СН'!$F$15</f>
        <v>133.37351408000001</v>
      </c>
      <c r="J240" s="36">
        <f>SUMIFS(СВЦЭМ!$F$33:$F$776,СВЦЭМ!$A$33:$A$776,$A240,СВЦЭМ!$B$33:$B$776,J$226)+'СЕТ СН'!$F$15</f>
        <v>129.33515410999999</v>
      </c>
      <c r="K240" s="36">
        <f>SUMIFS(СВЦЭМ!$F$33:$F$776,СВЦЭМ!$A$33:$A$776,$A240,СВЦЭМ!$B$33:$B$776,K$226)+'СЕТ СН'!$F$15</f>
        <v>126.3860122</v>
      </c>
      <c r="L240" s="36">
        <f>SUMIFS(СВЦЭМ!$F$33:$F$776,СВЦЭМ!$A$33:$A$776,$A240,СВЦЭМ!$B$33:$B$776,L$226)+'СЕТ СН'!$F$15</f>
        <v>126.74127110000001</v>
      </c>
      <c r="M240" s="36">
        <f>SUMIFS(СВЦЭМ!$F$33:$F$776,СВЦЭМ!$A$33:$A$776,$A240,СВЦЭМ!$B$33:$B$776,M$226)+'СЕТ СН'!$F$15</f>
        <v>127.02793097999999</v>
      </c>
      <c r="N240" s="36">
        <f>SUMIFS(СВЦЭМ!$F$33:$F$776,СВЦЭМ!$A$33:$A$776,$A240,СВЦЭМ!$B$33:$B$776,N$226)+'СЕТ СН'!$F$15</f>
        <v>125.71685228</v>
      </c>
      <c r="O240" s="36">
        <f>SUMIFS(СВЦЭМ!$F$33:$F$776,СВЦЭМ!$A$33:$A$776,$A240,СВЦЭМ!$B$33:$B$776,O$226)+'СЕТ СН'!$F$15</f>
        <v>131.47786841000001</v>
      </c>
      <c r="P240" s="36">
        <f>SUMIFS(СВЦЭМ!$F$33:$F$776,СВЦЭМ!$A$33:$A$776,$A240,СВЦЭМ!$B$33:$B$776,P$226)+'СЕТ СН'!$F$15</f>
        <v>134.43494888999999</v>
      </c>
      <c r="Q240" s="36">
        <f>SUMIFS(СВЦЭМ!$F$33:$F$776,СВЦЭМ!$A$33:$A$776,$A240,СВЦЭМ!$B$33:$B$776,Q$226)+'СЕТ СН'!$F$15</f>
        <v>135.52855774</v>
      </c>
      <c r="R240" s="36">
        <f>SUMIFS(СВЦЭМ!$F$33:$F$776,СВЦЭМ!$A$33:$A$776,$A240,СВЦЭМ!$B$33:$B$776,R$226)+'СЕТ СН'!$F$15</f>
        <v>130.43837300000001</v>
      </c>
      <c r="S240" s="36">
        <f>SUMIFS(СВЦЭМ!$F$33:$F$776,СВЦЭМ!$A$33:$A$776,$A240,СВЦЭМ!$B$33:$B$776,S$226)+'СЕТ СН'!$F$15</f>
        <v>126.41787447999999</v>
      </c>
      <c r="T240" s="36">
        <f>SUMIFS(СВЦЭМ!$F$33:$F$776,СВЦЭМ!$A$33:$A$776,$A240,СВЦЭМ!$B$33:$B$776,T$226)+'СЕТ СН'!$F$15</f>
        <v>129.0634517</v>
      </c>
      <c r="U240" s="36">
        <f>SUMIFS(СВЦЭМ!$F$33:$F$776,СВЦЭМ!$A$33:$A$776,$A240,СВЦЭМ!$B$33:$B$776,U$226)+'СЕТ СН'!$F$15</f>
        <v>128.17799783999999</v>
      </c>
      <c r="V240" s="36">
        <f>SUMIFS(СВЦЭМ!$F$33:$F$776,СВЦЭМ!$A$33:$A$776,$A240,СВЦЭМ!$B$33:$B$776,V$226)+'СЕТ СН'!$F$15</f>
        <v>126.92663613000001</v>
      </c>
      <c r="W240" s="36">
        <f>SUMIFS(СВЦЭМ!$F$33:$F$776,СВЦЭМ!$A$33:$A$776,$A240,СВЦЭМ!$B$33:$B$776,W$226)+'СЕТ СН'!$F$15</f>
        <v>126.08406873</v>
      </c>
      <c r="X240" s="36">
        <f>SUMIFS(СВЦЭМ!$F$33:$F$776,СВЦЭМ!$A$33:$A$776,$A240,СВЦЭМ!$B$33:$B$776,X$226)+'СЕТ СН'!$F$15</f>
        <v>126.7926034</v>
      </c>
      <c r="Y240" s="36">
        <f>SUMIFS(СВЦЭМ!$F$33:$F$776,СВЦЭМ!$A$33:$A$776,$A240,СВЦЭМ!$B$33:$B$776,Y$226)+'СЕТ СН'!$F$15</f>
        <v>131.21519197000001</v>
      </c>
    </row>
    <row r="241" spans="1:25" ht="15.75" x14ac:dyDescent="0.2">
      <c r="A241" s="35">
        <f t="shared" si="6"/>
        <v>44180</v>
      </c>
      <c r="B241" s="36">
        <f>SUMIFS(СВЦЭМ!$F$33:$F$776,СВЦЭМ!$A$33:$A$776,$A241,СВЦЭМ!$B$33:$B$776,B$226)+'СЕТ СН'!$F$15</f>
        <v>141.88411479000001</v>
      </c>
      <c r="C241" s="36">
        <f>SUMIFS(СВЦЭМ!$F$33:$F$776,СВЦЭМ!$A$33:$A$776,$A241,СВЦЭМ!$B$33:$B$776,C$226)+'СЕТ СН'!$F$15</f>
        <v>149.23889908000001</v>
      </c>
      <c r="D241" s="36">
        <f>SUMIFS(СВЦЭМ!$F$33:$F$776,СВЦЭМ!$A$33:$A$776,$A241,СВЦЭМ!$B$33:$B$776,D$226)+'СЕТ СН'!$F$15</f>
        <v>150.06307233999999</v>
      </c>
      <c r="E241" s="36">
        <f>SUMIFS(СВЦЭМ!$F$33:$F$776,СВЦЭМ!$A$33:$A$776,$A241,СВЦЭМ!$B$33:$B$776,E$226)+'СЕТ СН'!$F$15</f>
        <v>150.62079212</v>
      </c>
      <c r="F241" s="36">
        <f>SUMIFS(СВЦЭМ!$F$33:$F$776,СВЦЭМ!$A$33:$A$776,$A241,СВЦЭМ!$B$33:$B$776,F$226)+'СЕТ СН'!$F$15</f>
        <v>149.05704752</v>
      </c>
      <c r="G241" s="36">
        <f>SUMIFS(СВЦЭМ!$F$33:$F$776,СВЦЭМ!$A$33:$A$776,$A241,СВЦЭМ!$B$33:$B$776,G$226)+'СЕТ СН'!$F$15</f>
        <v>143.96942648000001</v>
      </c>
      <c r="H241" s="36">
        <f>SUMIFS(СВЦЭМ!$F$33:$F$776,СВЦЭМ!$A$33:$A$776,$A241,СВЦЭМ!$B$33:$B$776,H$226)+'СЕТ СН'!$F$15</f>
        <v>137.6311159</v>
      </c>
      <c r="I241" s="36">
        <f>SUMIFS(СВЦЭМ!$F$33:$F$776,СВЦЭМ!$A$33:$A$776,$A241,СВЦЭМ!$B$33:$B$776,I$226)+'СЕТ СН'!$F$15</f>
        <v>131.84574899</v>
      </c>
      <c r="J241" s="36">
        <f>SUMIFS(СВЦЭМ!$F$33:$F$776,СВЦЭМ!$A$33:$A$776,$A241,СВЦЭМ!$B$33:$B$776,J$226)+'СЕТ СН'!$F$15</f>
        <v>128.04674283</v>
      </c>
      <c r="K241" s="36">
        <f>SUMIFS(СВЦЭМ!$F$33:$F$776,СВЦЭМ!$A$33:$A$776,$A241,СВЦЭМ!$B$33:$B$776,K$226)+'СЕТ СН'!$F$15</f>
        <v>124.37472689000001</v>
      </c>
      <c r="L241" s="36">
        <f>SUMIFS(СВЦЭМ!$F$33:$F$776,СВЦЭМ!$A$33:$A$776,$A241,СВЦЭМ!$B$33:$B$776,L$226)+'СЕТ СН'!$F$15</f>
        <v>124.64433584</v>
      </c>
      <c r="M241" s="36">
        <f>SUMIFS(СВЦЭМ!$F$33:$F$776,СВЦЭМ!$A$33:$A$776,$A241,СВЦЭМ!$B$33:$B$776,M$226)+'СЕТ СН'!$F$15</f>
        <v>125.76633784000001</v>
      </c>
      <c r="N241" s="36">
        <f>SUMIFS(СВЦЭМ!$F$33:$F$776,СВЦЭМ!$A$33:$A$776,$A241,СВЦЭМ!$B$33:$B$776,N$226)+'СЕТ СН'!$F$15</f>
        <v>127.37948279</v>
      </c>
      <c r="O241" s="36">
        <f>SUMIFS(СВЦЭМ!$F$33:$F$776,СВЦЭМ!$A$33:$A$776,$A241,СВЦЭМ!$B$33:$B$776,O$226)+'СЕТ СН'!$F$15</f>
        <v>134.69112229999999</v>
      </c>
      <c r="P241" s="36">
        <f>SUMIFS(СВЦЭМ!$F$33:$F$776,СВЦЭМ!$A$33:$A$776,$A241,СВЦЭМ!$B$33:$B$776,P$226)+'СЕТ СН'!$F$15</f>
        <v>136.97557254</v>
      </c>
      <c r="Q241" s="36">
        <f>SUMIFS(СВЦЭМ!$F$33:$F$776,СВЦЭМ!$A$33:$A$776,$A241,СВЦЭМ!$B$33:$B$776,Q$226)+'СЕТ СН'!$F$15</f>
        <v>137.12826809000001</v>
      </c>
      <c r="R241" s="36">
        <f>SUMIFS(СВЦЭМ!$F$33:$F$776,СВЦЭМ!$A$33:$A$776,$A241,СВЦЭМ!$B$33:$B$776,R$226)+'СЕТ СН'!$F$15</f>
        <v>130.65519841</v>
      </c>
      <c r="S241" s="36">
        <f>SUMIFS(СВЦЭМ!$F$33:$F$776,СВЦЭМ!$A$33:$A$776,$A241,СВЦЭМ!$B$33:$B$776,S$226)+'СЕТ СН'!$F$15</f>
        <v>126.46371619999999</v>
      </c>
      <c r="T241" s="36">
        <f>SUMIFS(СВЦЭМ!$F$33:$F$776,СВЦЭМ!$A$33:$A$776,$A241,СВЦЭМ!$B$33:$B$776,T$226)+'СЕТ СН'!$F$15</f>
        <v>125.06993627999999</v>
      </c>
      <c r="U241" s="36">
        <f>SUMIFS(СВЦЭМ!$F$33:$F$776,СВЦЭМ!$A$33:$A$776,$A241,СВЦЭМ!$B$33:$B$776,U$226)+'СЕТ СН'!$F$15</f>
        <v>125.84359708</v>
      </c>
      <c r="V241" s="36">
        <f>SUMIFS(СВЦЭМ!$F$33:$F$776,СВЦЭМ!$A$33:$A$776,$A241,СВЦЭМ!$B$33:$B$776,V$226)+'СЕТ СН'!$F$15</f>
        <v>121.85753267</v>
      </c>
      <c r="W241" s="36">
        <f>SUMIFS(СВЦЭМ!$F$33:$F$776,СВЦЭМ!$A$33:$A$776,$A241,СВЦЭМ!$B$33:$B$776,W$226)+'СЕТ СН'!$F$15</f>
        <v>125.56818703</v>
      </c>
      <c r="X241" s="36">
        <f>SUMIFS(СВЦЭМ!$F$33:$F$776,СВЦЭМ!$A$33:$A$776,$A241,СВЦЭМ!$B$33:$B$776,X$226)+'СЕТ СН'!$F$15</f>
        <v>125.48061029</v>
      </c>
      <c r="Y241" s="36">
        <f>SUMIFS(СВЦЭМ!$F$33:$F$776,СВЦЭМ!$A$33:$A$776,$A241,СВЦЭМ!$B$33:$B$776,Y$226)+'СЕТ СН'!$F$15</f>
        <v>127.66570872</v>
      </c>
    </row>
    <row r="242" spans="1:25" ht="15.75" x14ac:dyDescent="0.2">
      <c r="A242" s="35">
        <f t="shared" si="6"/>
        <v>44181</v>
      </c>
      <c r="B242" s="36">
        <f>SUMIFS(СВЦЭМ!$F$33:$F$776,СВЦЭМ!$A$33:$A$776,$A242,СВЦЭМ!$B$33:$B$776,B$226)+'СЕТ СН'!$F$15</f>
        <v>143.16605329000001</v>
      </c>
      <c r="C242" s="36">
        <f>SUMIFS(СВЦЭМ!$F$33:$F$776,СВЦЭМ!$A$33:$A$776,$A242,СВЦЭМ!$B$33:$B$776,C$226)+'СЕТ СН'!$F$15</f>
        <v>151.33586394</v>
      </c>
      <c r="D242" s="36">
        <f>SUMIFS(СВЦЭМ!$F$33:$F$776,СВЦЭМ!$A$33:$A$776,$A242,СВЦЭМ!$B$33:$B$776,D$226)+'СЕТ СН'!$F$15</f>
        <v>152.81947833999999</v>
      </c>
      <c r="E242" s="36">
        <f>SUMIFS(СВЦЭМ!$F$33:$F$776,СВЦЭМ!$A$33:$A$776,$A242,СВЦЭМ!$B$33:$B$776,E$226)+'СЕТ СН'!$F$15</f>
        <v>153.24244970999999</v>
      </c>
      <c r="F242" s="36">
        <f>SUMIFS(СВЦЭМ!$F$33:$F$776,СВЦЭМ!$A$33:$A$776,$A242,СВЦЭМ!$B$33:$B$776,F$226)+'СЕТ СН'!$F$15</f>
        <v>152.02428857000001</v>
      </c>
      <c r="G242" s="36">
        <f>SUMIFS(СВЦЭМ!$F$33:$F$776,СВЦЭМ!$A$33:$A$776,$A242,СВЦЭМ!$B$33:$B$776,G$226)+'СЕТ СН'!$F$15</f>
        <v>150.33210217000001</v>
      </c>
      <c r="H242" s="36">
        <f>SUMIFS(СВЦЭМ!$F$33:$F$776,СВЦЭМ!$A$33:$A$776,$A242,СВЦЭМ!$B$33:$B$776,H$226)+'СЕТ СН'!$F$15</f>
        <v>145.65493235</v>
      </c>
      <c r="I242" s="36">
        <f>SUMIFS(СВЦЭМ!$F$33:$F$776,СВЦЭМ!$A$33:$A$776,$A242,СВЦЭМ!$B$33:$B$776,I$226)+'СЕТ СН'!$F$15</f>
        <v>136.81004202</v>
      </c>
      <c r="J242" s="36">
        <f>SUMIFS(СВЦЭМ!$F$33:$F$776,СВЦЭМ!$A$33:$A$776,$A242,СВЦЭМ!$B$33:$B$776,J$226)+'СЕТ СН'!$F$15</f>
        <v>130.44986155000001</v>
      </c>
      <c r="K242" s="36">
        <f>SUMIFS(СВЦЭМ!$F$33:$F$776,СВЦЭМ!$A$33:$A$776,$A242,СВЦЭМ!$B$33:$B$776,K$226)+'СЕТ СН'!$F$15</f>
        <v>127.31303025</v>
      </c>
      <c r="L242" s="36">
        <f>SUMIFS(СВЦЭМ!$F$33:$F$776,СВЦЭМ!$A$33:$A$776,$A242,СВЦЭМ!$B$33:$B$776,L$226)+'СЕТ СН'!$F$15</f>
        <v>126.7649661</v>
      </c>
      <c r="M242" s="36">
        <f>SUMIFS(СВЦЭМ!$F$33:$F$776,СВЦЭМ!$A$33:$A$776,$A242,СВЦЭМ!$B$33:$B$776,M$226)+'СЕТ СН'!$F$15</f>
        <v>127.76646916</v>
      </c>
      <c r="N242" s="36">
        <f>SUMIFS(СВЦЭМ!$F$33:$F$776,СВЦЭМ!$A$33:$A$776,$A242,СВЦЭМ!$B$33:$B$776,N$226)+'СЕТ СН'!$F$15</f>
        <v>128.81589582999999</v>
      </c>
      <c r="O242" s="36">
        <f>SUMIFS(СВЦЭМ!$F$33:$F$776,СВЦЭМ!$A$33:$A$776,$A242,СВЦЭМ!$B$33:$B$776,O$226)+'СЕТ СН'!$F$15</f>
        <v>135.56819733</v>
      </c>
      <c r="P242" s="36">
        <f>SUMIFS(СВЦЭМ!$F$33:$F$776,СВЦЭМ!$A$33:$A$776,$A242,СВЦЭМ!$B$33:$B$776,P$226)+'СЕТ СН'!$F$15</f>
        <v>138.17666039</v>
      </c>
      <c r="Q242" s="36">
        <f>SUMIFS(СВЦЭМ!$F$33:$F$776,СВЦЭМ!$A$33:$A$776,$A242,СВЦЭМ!$B$33:$B$776,Q$226)+'СЕТ СН'!$F$15</f>
        <v>139.23528182999999</v>
      </c>
      <c r="R242" s="36">
        <f>SUMIFS(СВЦЭМ!$F$33:$F$776,СВЦЭМ!$A$33:$A$776,$A242,СВЦЭМ!$B$33:$B$776,R$226)+'СЕТ СН'!$F$15</f>
        <v>133.86852784999999</v>
      </c>
      <c r="S242" s="36">
        <f>SUMIFS(СВЦЭМ!$F$33:$F$776,СВЦЭМ!$A$33:$A$776,$A242,СВЦЭМ!$B$33:$B$776,S$226)+'СЕТ СН'!$F$15</f>
        <v>129.73203889000001</v>
      </c>
      <c r="T242" s="36">
        <f>SUMIFS(СВЦЭМ!$F$33:$F$776,СВЦЭМ!$A$33:$A$776,$A242,СВЦЭМ!$B$33:$B$776,T$226)+'СЕТ СН'!$F$15</f>
        <v>126.65640405000001</v>
      </c>
      <c r="U242" s="36">
        <f>SUMIFS(СВЦЭМ!$F$33:$F$776,СВЦЭМ!$A$33:$A$776,$A242,СВЦЭМ!$B$33:$B$776,U$226)+'СЕТ СН'!$F$15</f>
        <v>127.08530652</v>
      </c>
      <c r="V242" s="36">
        <f>SUMIFS(СВЦЭМ!$F$33:$F$776,СВЦЭМ!$A$33:$A$776,$A242,СВЦЭМ!$B$33:$B$776,V$226)+'СЕТ СН'!$F$15</f>
        <v>128.87992695</v>
      </c>
      <c r="W242" s="36">
        <f>SUMIFS(СВЦЭМ!$F$33:$F$776,СВЦЭМ!$A$33:$A$776,$A242,СВЦЭМ!$B$33:$B$776,W$226)+'СЕТ СН'!$F$15</f>
        <v>130.88384927000001</v>
      </c>
      <c r="X242" s="36">
        <f>SUMIFS(СВЦЭМ!$F$33:$F$776,СВЦЭМ!$A$33:$A$776,$A242,СВЦЭМ!$B$33:$B$776,X$226)+'СЕТ СН'!$F$15</f>
        <v>134.13756608</v>
      </c>
      <c r="Y242" s="36">
        <f>SUMIFS(СВЦЭМ!$F$33:$F$776,СВЦЭМ!$A$33:$A$776,$A242,СВЦЭМ!$B$33:$B$776,Y$226)+'СЕТ СН'!$F$15</f>
        <v>136.94245146</v>
      </c>
    </row>
    <row r="243" spans="1:25" ht="15.75" x14ac:dyDescent="0.2">
      <c r="A243" s="35">
        <f t="shared" si="6"/>
        <v>44182</v>
      </c>
      <c r="B243" s="36">
        <f>SUMIFS(СВЦЭМ!$F$33:$F$776,СВЦЭМ!$A$33:$A$776,$A243,СВЦЭМ!$B$33:$B$776,B$226)+'СЕТ СН'!$F$15</f>
        <v>144.09143834</v>
      </c>
      <c r="C243" s="36">
        <f>SUMIFS(СВЦЭМ!$F$33:$F$776,СВЦЭМ!$A$33:$A$776,$A243,СВЦЭМ!$B$33:$B$776,C$226)+'СЕТ СН'!$F$15</f>
        <v>152.22355465999999</v>
      </c>
      <c r="D243" s="36">
        <f>SUMIFS(СВЦЭМ!$F$33:$F$776,СВЦЭМ!$A$33:$A$776,$A243,СВЦЭМ!$B$33:$B$776,D$226)+'СЕТ СН'!$F$15</f>
        <v>153.34725288000001</v>
      </c>
      <c r="E243" s="36">
        <f>SUMIFS(СВЦЭМ!$F$33:$F$776,СВЦЭМ!$A$33:$A$776,$A243,СВЦЭМ!$B$33:$B$776,E$226)+'СЕТ СН'!$F$15</f>
        <v>154.05077635999999</v>
      </c>
      <c r="F243" s="36">
        <f>SUMIFS(СВЦЭМ!$F$33:$F$776,СВЦЭМ!$A$33:$A$776,$A243,СВЦЭМ!$B$33:$B$776,F$226)+'СЕТ СН'!$F$15</f>
        <v>152.39427699000001</v>
      </c>
      <c r="G243" s="36">
        <f>SUMIFS(СВЦЭМ!$F$33:$F$776,СВЦЭМ!$A$33:$A$776,$A243,СВЦЭМ!$B$33:$B$776,G$226)+'СЕТ СН'!$F$15</f>
        <v>150.55261651999999</v>
      </c>
      <c r="H243" s="36">
        <f>SUMIFS(СВЦЭМ!$F$33:$F$776,СВЦЭМ!$A$33:$A$776,$A243,СВЦЭМ!$B$33:$B$776,H$226)+'СЕТ СН'!$F$15</f>
        <v>145.77328269</v>
      </c>
      <c r="I243" s="36">
        <f>SUMIFS(СВЦЭМ!$F$33:$F$776,СВЦЭМ!$A$33:$A$776,$A243,СВЦЭМ!$B$33:$B$776,I$226)+'СЕТ СН'!$F$15</f>
        <v>138.83231996000001</v>
      </c>
      <c r="J243" s="36">
        <f>SUMIFS(СВЦЭМ!$F$33:$F$776,СВЦЭМ!$A$33:$A$776,$A243,СВЦЭМ!$B$33:$B$776,J$226)+'СЕТ СН'!$F$15</f>
        <v>131.52672165999999</v>
      </c>
      <c r="K243" s="36">
        <f>SUMIFS(СВЦЭМ!$F$33:$F$776,СВЦЭМ!$A$33:$A$776,$A243,СВЦЭМ!$B$33:$B$776,K$226)+'СЕТ СН'!$F$15</f>
        <v>127.26324203</v>
      </c>
      <c r="L243" s="36">
        <f>SUMIFS(СВЦЭМ!$F$33:$F$776,СВЦЭМ!$A$33:$A$776,$A243,СВЦЭМ!$B$33:$B$776,L$226)+'СЕТ СН'!$F$15</f>
        <v>127.16596969</v>
      </c>
      <c r="M243" s="36">
        <f>SUMIFS(СВЦЭМ!$F$33:$F$776,СВЦЭМ!$A$33:$A$776,$A243,СВЦЭМ!$B$33:$B$776,M$226)+'СЕТ СН'!$F$15</f>
        <v>128.96769069000001</v>
      </c>
      <c r="N243" s="36">
        <f>SUMIFS(СВЦЭМ!$F$33:$F$776,СВЦЭМ!$A$33:$A$776,$A243,СВЦЭМ!$B$33:$B$776,N$226)+'СЕТ СН'!$F$15</f>
        <v>131.25996846000001</v>
      </c>
      <c r="O243" s="36">
        <f>SUMIFS(СВЦЭМ!$F$33:$F$776,СВЦЭМ!$A$33:$A$776,$A243,СВЦЭМ!$B$33:$B$776,O$226)+'СЕТ СН'!$F$15</f>
        <v>138.14998248000001</v>
      </c>
      <c r="P243" s="36">
        <f>SUMIFS(СВЦЭМ!$F$33:$F$776,СВЦЭМ!$A$33:$A$776,$A243,СВЦЭМ!$B$33:$B$776,P$226)+'СЕТ СН'!$F$15</f>
        <v>140.52695131999999</v>
      </c>
      <c r="Q243" s="36">
        <f>SUMIFS(СВЦЭМ!$F$33:$F$776,СВЦЭМ!$A$33:$A$776,$A243,СВЦЭМ!$B$33:$B$776,Q$226)+'СЕТ СН'!$F$15</f>
        <v>141.15460278</v>
      </c>
      <c r="R243" s="36">
        <f>SUMIFS(СВЦЭМ!$F$33:$F$776,СВЦЭМ!$A$33:$A$776,$A243,СВЦЭМ!$B$33:$B$776,R$226)+'СЕТ СН'!$F$15</f>
        <v>135.79091607999999</v>
      </c>
      <c r="S243" s="36">
        <f>SUMIFS(СВЦЭМ!$F$33:$F$776,СВЦЭМ!$A$33:$A$776,$A243,СВЦЭМ!$B$33:$B$776,S$226)+'СЕТ СН'!$F$15</f>
        <v>130.39936600999999</v>
      </c>
      <c r="T243" s="36">
        <f>SUMIFS(СВЦЭМ!$F$33:$F$776,СВЦЭМ!$A$33:$A$776,$A243,СВЦЭМ!$B$33:$B$776,T$226)+'СЕТ СН'!$F$15</f>
        <v>126.93572888</v>
      </c>
      <c r="U243" s="36">
        <f>SUMIFS(СВЦЭМ!$F$33:$F$776,СВЦЭМ!$A$33:$A$776,$A243,СВЦЭМ!$B$33:$B$776,U$226)+'СЕТ СН'!$F$15</f>
        <v>127.73059374</v>
      </c>
      <c r="V243" s="36">
        <f>SUMIFS(СВЦЭМ!$F$33:$F$776,СВЦЭМ!$A$33:$A$776,$A243,СВЦЭМ!$B$33:$B$776,V$226)+'СЕТ СН'!$F$15</f>
        <v>129.63081560000001</v>
      </c>
      <c r="W243" s="36">
        <f>SUMIFS(СВЦЭМ!$F$33:$F$776,СВЦЭМ!$A$33:$A$776,$A243,СВЦЭМ!$B$33:$B$776,W$226)+'СЕТ СН'!$F$15</f>
        <v>131.80058395</v>
      </c>
      <c r="X243" s="36">
        <f>SUMIFS(СВЦЭМ!$F$33:$F$776,СВЦЭМ!$A$33:$A$776,$A243,СВЦЭМ!$B$33:$B$776,X$226)+'СЕТ СН'!$F$15</f>
        <v>133.23704415</v>
      </c>
      <c r="Y243" s="36">
        <f>SUMIFS(СВЦЭМ!$F$33:$F$776,СВЦЭМ!$A$33:$A$776,$A243,СВЦЭМ!$B$33:$B$776,Y$226)+'СЕТ СН'!$F$15</f>
        <v>136.24281181000001</v>
      </c>
    </row>
    <row r="244" spans="1:25" ht="15.75" x14ac:dyDescent="0.2">
      <c r="A244" s="35">
        <f t="shared" si="6"/>
        <v>44183</v>
      </c>
      <c r="B244" s="36">
        <f>SUMIFS(СВЦЭМ!$F$33:$F$776,СВЦЭМ!$A$33:$A$776,$A244,СВЦЭМ!$B$33:$B$776,B$226)+'СЕТ СН'!$F$15</f>
        <v>141.64481939999999</v>
      </c>
      <c r="C244" s="36">
        <f>SUMIFS(СВЦЭМ!$F$33:$F$776,СВЦЭМ!$A$33:$A$776,$A244,СВЦЭМ!$B$33:$B$776,C$226)+'СЕТ СН'!$F$15</f>
        <v>150.92374742000001</v>
      </c>
      <c r="D244" s="36">
        <f>SUMIFS(СВЦЭМ!$F$33:$F$776,СВЦЭМ!$A$33:$A$776,$A244,СВЦЭМ!$B$33:$B$776,D$226)+'СЕТ СН'!$F$15</f>
        <v>154.19567054999999</v>
      </c>
      <c r="E244" s="36">
        <f>SUMIFS(СВЦЭМ!$F$33:$F$776,СВЦЭМ!$A$33:$A$776,$A244,СВЦЭМ!$B$33:$B$776,E$226)+'СЕТ СН'!$F$15</f>
        <v>155.39915526999999</v>
      </c>
      <c r="F244" s="36">
        <f>SUMIFS(СВЦЭМ!$F$33:$F$776,СВЦЭМ!$A$33:$A$776,$A244,СВЦЭМ!$B$33:$B$776,F$226)+'СЕТ СН'!$F$15</f>
        <v>155.77654587000001</v>
      </c>
      <c r="G244" s="36">
        <f>SUMIFS(СВЦЭМ!$F$33:$F$776,СВЦЭМ!$A$33:$A$776,$A244,СВЦЭМ!$B$33:$B$776,G$226)+'СЕТ СН'!$F$15</f>
        <v>152.23238818999999</v>
      </c>
      <c r="H244" s="36">
        <f>SUMIFS(СВЦЭМ!$F$33:$F$776,СВЦЭМ!$A$33:$A$776,$A244,СВЦЭМ!$B$33:$B$776,H$226)+'СЕТ СН'!$F$15</f>
        <v>146.87726717000001</v>
      </c>
      <c r="I244" s="36">
        <f>SUMIFS(СВЦЭМ!$F$33:$F$776,СВЦЭМ!$A$33:$A$776,$A244,СВЦЭМ!$B$33:$B$776,I$226)+'СЕТ СН'!$F$15</f>
        <v>138.08436838</v>
      </c>
      <c r="J244" s="36">
        <f>SUMIFS(СВЦЭМ!$F$33:$F$776,СВЦЭМ!$A$33:$A$776,$A244,СВЦЭМ!$B$33:$B$776,J$226)+'СЕТ СН'!$F$15</f>
        <v>131.02495540000001</v>
      </c>
      <c r="K244" s="36">
        <f>SUMIFS(СВЦЭМ!$F$33:$F$776,СВЦЭМ!$A$33:$A$776,$A244,СВЦЭМ!$B$33:$B$776,K$226)+'СЕТ СН'!$F$15</f>
        <v>129.04688877999999</v>
      </c>
      <c r="L244" s="36">
        <f>SUMIFS(СВЦЭМ!$F$33:$F$776,СВЦЭМ!$A$33:$A$776,$A244,СВЦЭМ!$B$33:$B$776,L$226)+'СЕТ СН'!$F$15</f>
        <v>130.14135304000001</v>
      </c>
      <c r="M244" s="36">
        <f>SUMIFS(СВЦЭМ!$F$33:$F$776,СВЦЭМ!$A$33:$A$776,$A244,СВЦЭМ!$B$33:$B$776,M$226)+'СЕТ СН'!$F$15</f>
        <v>128.55408408</v>
      </c>
      <c r="N244" s="36">
        <f>SUMIFS(СВЦЭМ!$F$33:$F$776,СВЦЭМ!$A$33:$A$776,$A244,СВЦЭМ!$B$33:$B$776,N$226)+'СЕТ СН'!$F$15</f>
        <v>127.56529297</v>
      </c>
      <c r="O244" s="36">
        <f>SUMIFS(СВЦЭМ!$F$33:$F$776,СВЦЭМ!$A$33:$A$776,$A244,СВЦЭМ!$B$33:$B$776,O$226)+'СЕТ СН'!$F$15</f>
        <v>131.33318363999999</v>
      </c>
      <c r="P244" s="36">
        <f>SUMIFS(СВЦЭМ!$F$33:$F$776,СВЦЭМ!$A$33:$A$776,$A244,СВЦЭМ!$B$33:$B$776,P$226)+'СЕТ СН'!$F$15</f>
        <v>134.29388294</v>
      </c>
      <c r="Q244" s="36">
        <f>SUMIFS(СВЦЭМ!$F$33:$F$776,СВЦЭМ!$A$33:$A$776,$A244,СВЦЭМ!$B$33:$B$776,Q$226)+'СЕТ СН'!$F$15</f>
        <v>135.50813607000001</v>
      </c>
      <c r="R244" s="36">
        <f>SUMIFS(СВЦЭМ!$F$33:$F$776,СВЦЭМ!$A$33:$A$776,$A244,СВЦЭМ!$B$33:$B$776,R$226)+'СЕТ СН'!$F$15</f>
        <v>130.78573750000001</v>
      </c>
      <c r="S244" s="36">
        <f>SUMIFS(СВЦЭМ!$F$33:$F$776,СВЦЭМ!$A$33:$A$776,$A244,СВЦЭМ!$B$33:$B$776,S$226)+'СЕТ СН'!$F$15</f>
        <v>126.53774715</v>
      </c>
      <c r="T244" s="36">
        <f>SUMIFS(СВЦЭМ!$F$33:$F$776,СВЦЭМ!$A$33:$A$776,$A244,СВЦЭМ!$B$33:$B$776,T$226)+'СЕТ СН'!$F$15</f>
        <v>128.47632397999999</v>
      </c>
      <c r="U244" s="36">
        <f>SUMIFS(СВЦЭМ!$F$33:$F$776,СВЦЭМ!$A$33:$A$776,$A244,СВЦЭМ!$B$33:$B$776,U$226)+'СЕТ СН'!$F$15</f>
        <v>129.67612672000001</v>
      </c>
      <c r="V244" s="36">
        <f>SUMIFS(СВЦЭМ!$F$33:$F$776,СВЦЭМ!$A$33:$A$776,$A244,СВЦЭМ!$B$33:$B$776,V$226)+'СЕТ СН'!$F$15</f>
        <v>127.26387086</v>
      </c>
      <c r="W244" s="36">
        <f>SUMIFS(СВЦЭМ!$F$33:$F$776,СВЦЭМ!$A$33:$A$776,$A244,СВЦЭМ!$B$33:$B$776,W$226)+'СЕТ СН'!$F$15</f>
        <v>128.28319536999999</v>
      </c>
      <c r="X244" s="36">
        <f>SUMIFS(СВЦЭМ!$F$33:$F$776,СВЦЭМ!$A$33:$A$776,$A244,СВЦЭМ!$B$33:$B$776,X$226)+'СЕТ СН'!$F$15</f>
        <v>129.81237357000001</v>
      </c>
      <c r="Y244" s="36">
        <f>SUMIFS(СВЦЭМ!$F$33:$F$776,СВЦЭМ!$A$33:$A$776,$A244,СВЦЭМ!$B$33:$B$776,Y$226)+'СЕТ СН'!$F$15</f>
        <v>132.87145523999999</v>
      </c>
    </row>
    <row r="245" spans="1:25" ht="15.75" x14ac:dyDescent="0.2">
      <c r="A245" s="35">
        <f t="shared" si="6"/>
        <v>44184</v>
      </c>
      <c r="B245" s="36">
        <f>SUMIFS(СВЦЭМ!$F$33:$F$776,СВЦЭМ!$A$33:$A$776,$A245,СВЦЭМ!$B$33:$B$776,B$226)+'СЕТ СН'!$F$15</f>
        <v>139.22369964999999</v>
      </c>
      <c r="C245" s="36">
        <f>SUMIFS(СВЦЭМ!$F$33:$F$776,СВЦЭМ!$A$33:$A$776,$A245,СВЦЭМ!$B$33:$B$776,C$226)+'СЕТ СН'!$F$15</f>
        <v>149.12771397</v>
      </c>
      <c r="D245" s="36">
        <f>SUMIFS(СВЦЭМ!$F$33:$F$776,СВЦЭМ!$A$33:$A$776,$A245,СВЦЭМ!$B$33:$B$776,D$226)+'СЕТ СН'!$F$15</f>
        <v>151.24012388</v>
      </c>
      <c r="E245" s="36">
        <f>SUMIFS(СВЦЭМ!$F$33:$F$776,СВЦЭМ!$A$33:$A$776,$A245,СВЦЭМ!$B$33:$B$776,E$226)+'СЕТ СН'!$F$15</f>
        <v>152.6256248</v>
      </c>
      <c r="F245" s="36">
        <f>SUMIFS(СВЦЭМ!$F$33:$F$776,СВЦЭМ!$A$33:$A$776,$A245,СВЦЭМ!$B$33:$B$776,F$226)+'СЕТ СН'!$F$15</f>
        <v>152.42841569000001</v>
      </c>
      <c r="G245" s="36">
        <f>SUMIFS(СВЦЭМ!$F$33:$F$776,СВЦЭМ!$A$33:$A$776,$A245,СВЦЭМ!$B$33:$B$776,G$226)+'СЕТ СН'!$F$15</f>
        <v>151.82869464000001</v>
      </c>
      <c r="H245" s="36">
        <f>SUMIFS(СВЦЭМ!$F$33:$F$776,СВЦЭМ!$A$33:$A$776,$A245,СВЦЭМ!$B$33:$B$776,H$226)+'СЕТ СН'!$F$15</f>
        <v>150.00316918999999</v>
      </c>
      <c r="I245" s="36">
        <f>SUMIFS(СВЦЭМ!$F$33:$F$776,СВЦЭМ!$A$33:$A$776,$A245,СВЦЭМ!$B$33:$B$776,I$226)+'СЕТ СН'!$F$15</f>
        <v>144.05143794</v>
      </c>
      <c r="J245" s="36">
        <f>SUMIFS(СВЦЭМ!$F$33:$F$776,СВЦЭМ!$A$33:$A$776,$A245,СВЦЭМ!$B$33:$B$776,J$226)+'СЕТ СН'!$F$15</f>
        <v>131.81443106</v>
      </c>
      <c r="K245" s="36">
        <f>SUMIFS(СВЦЭМ!$F$33:$F$776,СВЦЭМ!$A$33:$A$776,$A245,СВЦЭМ!$B$33:$B$776,K$226)+'СЕТ СН'!$F$15</f>
        <v>125.95857855</v>
      </c>
      <c r="L245" s="36">
        <f>SUMIFS(СВЦЭМ!$F$33:$F$776,СВЦЭМ!$A$33:$A$776,$A245,СВЦЭМ!$B$33:$B$776,L$226)+'СЕТ СН'!$F$15</f>
        <v>127.59918623</v>
      </c>
      <c r="M245" s="36">
        <f>SUMIFS(СВЦЭМ!$F$33:$F$776,СВЦЭМ!$A$33:$A$776,$A245,СВЦЭМ!$B$33:$B$776,M$226)+'СЕТ СН'!$F$15</f>
        <v>126.77754059</v>
      </c>
      <c r="N245" s="36">
        <f>SUMIFS(СВЦЭМ!$F$33:$F$776,СВЦЭМ!$A$33:$A$776,$A245,СВЦЭМ!$B$33:$B$776,N$226)+'СЕТ СН'!$F$15</f>
        <v>128.31339032</v>
      </c>
      <c r="O245" s="36">
        <f>SUMIFS(СВЦЭМ!$F$33:$F$776,СВЦЭМ!$A$33:$A$776,$A245,СВЦЭМ!$B$33:$B$776,O$226)+'СЕТ СН'!$F$15</f>
        <v>136.14522701999999</v>
      </c>
      <c r="P245" s="36">
        <f>SUMIFS(СВЦЭМ!$F$33:$F$776,СВЦЭМ!$A$33:$A$776,$A245,СВЦЭМ!$B$33:$B$776,P$226)+'СЕТ СН'!$F$15</f>
        <v>139.33966176999999</v>
      </c>
      <c r="Q245" s="36">
        <f>SUMIFS(СВЦЭМ!$F$33:$F$776,СВЦЭМ!$A$33:$A$776,$A245,СВЦЭМ!$B$33:$B$776,Q$226)+'СЕТ СН'!$F$15</f>
        <v>139.45697036999999</v>
      </c>
      <c r="R245" s="36">
        <f>SUMIFS(СВЦЭМ!$F$33:$F$776,СВЦЭМ!$A$33:$A$776,$A245,СВЦЭМ!$B$33:$B$776,R$226)+'СЕТ СН'!$F$15</f>
        <v>133.08995859999999</v>
      </c>
      <c r="S245" s="36">
        <f>SUMIFS(СВЦЭМ!$F$33:$F$776,СВЦЭМ!$A$33:$A$776,$A245,СВЦЭМ!$B$33:$B$776,S$226)+'СЕТ СН'!$F$15</f>
        <v>128.03835414</v>
      </c>
      <c r="T245" s="36">
        <f>SUMIFS(СВЦЭМ!$F$33:$F$776,СВЦЭМ!$A$33:$A$776,$A245,СВЦЭМ!$B$33:$B$776,T$226)+'СЕТ СН'!$F$15</f>
        <v>127.47069437</v>
      </c>
      <c r="U245" s="36">
        <f>SUMIFS(СВЦЭМ!$F$33:$F$776,СВЦЭМ!$A$33:$A$776,$A245,СВЦЭМ!$B$33:$B$776,U$226)+'СЕТ СН'!$F$15</f>
        <v>126.64718927</v>
      </c>
      <c r="V245" s="36">
        <f>SUMIFS(СВЦЭМ!$F$33:$F$776,СВЦЭМ!$A$33:$A$776,$A245,СВЦЭМ!$B$33:$B$776,V$226)+'СЕТ СН'!$F$15</f>
        <v>126.8324044</v>
      </c>
      <c r="W245" s="36">
        <f>SUMIFS(СВЦЭМ!$F$33:$F$776,СВЦЭМ!$A$33:$A$776,$A245,СВЦЭМ!$B$33:$B$776,W$226)+'СЕТ СН'!$F$15</f>
        <v>128.97799319000001</v>
      </c>
      <c r="X245" s="36">
        <f>SUMIFS(СВЦЭМ!$F$33:$F$776,СВЦЭМ!$A$33:$A$776,$A245,СВЦЭМ!$B$33:$B$776,X$226)+'СЕТ СН'!$F$15</f>
        <v>131.36950834999999</v>
      </c>
      <c r="Y245" s="36">
        <f>SUMIFS(СВЦЭМ!$F$33:$F$776,СВЦЭМ!$A$33:$A$776,$A245,СВЦЭМ!$B$33:$B$776,Y$226)+'СЕТ СН'!$F$15</f>
        <v>132.83587070999999</v>
      </c>
    </row>
    <row r="246" spans="1:25" ht="15.75" x14ac:dyDescent="0.2">
      <c r="A246" s="35">
        <f t="shared" si="6"/>
        <v>44185</v>
      </c>
      <c r="B246" s="36">
        <f>SUMIFS(СВЦЭМ!$F$33:$F$776,СВЦЭМ!$A$33:$A$776,$A246,СВЦЭМ!$B$33:$B$776,B$226)+'СЕТ СН'!$F$15</f>
        <v>142.07397972000001</v>
      </c>
      <c r="C246" s="36">
        <f>SUMIFS(СВЦЭМ!$F$33:$F$776,СВЦЭМ!$A$33:$A$776,$A246,СВЦЭМ!$B$33:$B$776,C$226)+'СЕТ СН'!$F$15</f>
        <v>150.88549175</v>
      </c>
      <c r="D246" s="36">
        <f>SUMIFS(СВЦЭМ!$F$33:$F$776,СВЦЭМ!$A$33:$A$776,$A246,СВЦЭМ!$B$33:$B$776,D$226)+'СЕТ СН'!$F$15</f>
        <v>152.55992964999999</v>
      </c>
      <c r="E246" s="36">
        <f>SUMIFS(СВЦЭМ!$F$33:$F$776,СВЦЭМ!$A$33:$A$776,$A246,СВЦЭМ!$B$33:$B$776,E$226)+'СЕТ СН'!$F$15</f>
        <v>153.43416274</v>
      </c>
      <c r="F246" s="36">
        <f>SUMIFS(СВЦЭМ!$F$33:$F$776,СВЦЭМ!$A$33:$A$776,$A246,СВЦЭМ!$B$33:$B$776,F$226)+'СЕТ СН'!$F$15</f>
        <v>153.14753755999999</v>
      </c>
      <c r="G246" s="36">
        <f>SUMIFS(СВЦЭМ!$F$33:$F$776,СВЦЭМ!$A$33:$A$776,$A246,СВЦЭМ!$B$33:$B$776,G$226)+'СЕТ СН'!$F$15</f>
        <v>153.45024968999999</v>
      </c>
      <c r="H246" s="36">
        <f>SUMIFS(СВЦЭМ!$F$33:$F$776,СВЦЭМ!$A$33:$A$776,$A246,СВЦЭМ!$B$33:$B$776,H$226)+'СЕТ СН'!$F$15</f>
        <v>152.29017895999999</v>
      </c>
      <c r="I246" s="36">
        <f>SUMIFS(СВЦЭМ!$F$33:$F$776,СВЦЭМ!$A$33:$A$776,$A246,СВЦЭМ!$B$33:$B$776,I$226)+'СЕТ СН'!$F$15</f>
        <v>145.65718158000001</v>
      </c>
      <c r="J246" s="36">
        <f>SUMIFS(СВЦЭМ!$F$33:$F$776,СВЦЭМ!$A$33:$A$776,$A246,СВЦЭМ!$B$33:$B$776,J$226)+'СЕТ СН'!$F$15</f>
        <v>135.80820538</v>
      </c>
      <c r="K246" s="36">
        <f>SUMIFS(СВЦЭМ!$F$33:$F$776,СВЦЭМ!$A$33:$A$776,$A246,СВЦЭМ!$B$33:$B$776,K$226)+'СЕТ СН'!$F$15</f>
        <v>129.94988817000001</v>
      </c>
      <c r="L246" s="36">
        <f>SUMIFS(СВЦЭМ!$F$33:$F$776,СВЦЭМ!$A$33:$A$776,$A246,СВЦЭМ!$B$33:$B$776,L$226)+'СЕТ СН'!$F$15</f>
        <v>128.91176139999999</v>
      </c>
      <c r="M246" s="36">
        <f>SUMIFS(СВЦЭМ!$F$33:$F$776,СВЦЭМ!$A$33:$A$776,$A246,СВЦЭМ!$B$33:$B$776,M$226)+'СЕТ СН'!$F$15</f>
        <v>128.59298989000001</v>
      </c>
      <c r="N246" s="36">
        <f>SUMIFS(СВЦЭМ!$F$33:$F$776,СВЦЭМ!$A$33:$A$776,$A246,СВЦЭМ!$B$33:$B$776,N$226)+'СЕТ СН'!$F$15</f>
        <v>129.87251065000001</v>
      </c>
      <c r="O246" s="36">
        <f>SUMIFS(СВЦЭМ!$F$33:$F$776,СВЦЭМ!$A$33:$A$776,$A246,СВЦЭМ!$B$33:$B$776,O$226)+'СЕТ СН'!$F$15</f>
        <v>137.02336528999999</v>
      </c>
      <c r="P246" s="36">
        <f>SUMIFS(СВЦЭМ!$F$33:$F$776,СВЦЭМ!$A$33:$A$776,$A246,СВЦЭМ!$B$33:$B$776,P$226)+'СЕТ СН'!$F$15</f>
        <v>139.32448276</v>
      </c>
      <c r="Q246" s="36">
        <f>SUMIFS(СВЦЭМ!$F$33:$F$776,СВЦЭМ!$A$33:$A$776,$A246,СВЦЭМ!$B$33:$B$776,Q$226)+'СЕТ СН'!$F$15</f>
        <v>139.66153817</v>
      </c>
      <c r="R246" s="36">
        <f>SUMIFS(СВЦЭМ!$F$33:$F$776,СВЦЭМ!$A$33:$A$776,$A246,СВЦЭМ!$B$33:$B$776,R$226)+'СЕТ СН'!$F$15</f>
        <v>133.15730988000001</v>
      </c>
      <c r="S246" s="36">
        <f>SUMIFS(СВЦЭМ!$F$33:$F$776,СВЦЭМ!$A$33:$A$776,$A246,СВЦЭМ!$B$33:$B$776,S$226)+'СЕТ СН'!$F$15</f>
        <v>128.67348673999999</v>
      </c>
      <c r="T246" s="36">
        <f>SUMIFS(СВЦЭМ!$F$33:$F$776,СВЦЭМ!$A$33:$A$776,$A246,СВЦЭМ!$B$33:$B$776,T$226)+'СЕТ СН'!$F$15</f>
        <v>129.59501915999999</v>
      </c>
      <c r="U246" s="36">
        <f>SUMIFS(СВЦЭМ!$F$33:$F$776,СВЦЭМ!$A$33:$A$776,$A246,СВЦЭМ!$B$33:$B$776,U$226)+'СЕТ СН'!$F$15</f>
        <v>129.83803821000001</v>
      </c>
      <c r="V246" s="36">
        <f>SUMIFS(СВЦЭМ!$F$33:$F$776,СВЦЭМ!$A$33:$A$776,$A246,СВЦЭМ!$B$33:$B$776,V$226)+'СЕТ СН'!$F$15</f>
        <v>130.31354415000001</v>
      </c>
      <c r="W246" s="36">
        <f>SUMIFS(СВЦЭМ!$F$33:$F$776,СВЦЭМ!$A$33:$A$776,$A246,СВЦЭМ!$B$33:$B$776,W$226)+'СЕТ СН'!$F$15</f>
        <v>132.30909557999999</v>
      </c>
      <c r="X246" s="36">
        <f>SUMIFS(СВЦЭМ!$F$33:$F$776,СВЦЭМ!$A$33:$A$776,$A246,СВЦЭМ!$B$33:$B$776,X$226)+'СЕТ СН'!$F$15</f>
        <v>133.63826147</v>
      </c>
      <c r="Y246" s="36">
        <f>SUMIFS(СВЦЭМ!$F$33:$F$776,СВЦЭМ!$A$33:$A$776,$A246,СВЦЭМ!$B$33:$B$776,Y$226)+'СЕТ СН'!$F$15</f>
        <v>136.3748837</v>
      </c>
    </row>
    <row r="247" spans="1:25" ht="15.75" x14ac:dyDescent="0.2">
      <c r="A247" s="35">
        <f t="shared" si="6"/>
        <v>44186</v>
      </c>
      <c r="B247" s="36">
        <f>SUMIFS(СВЦЭМ!$F$33:$F$776,СВЦЭМ!$A$33:$A$776,$A247,СВЦЭМ!$B$33:$B$776,B$226)+'СЕТ СН'!$F$15</f>
        <v>139.72966425000001</v>
      </c>
      <c r="C247" s="36">
        <f>SUMIFS(СВЦЭМ!$F$33:$F$776,СВЦЭМ!$A$33:$A$776,$A247,СВЦЭМ!$B$33:$B$776,C$226)+'СЕТ СН'!$F$15</f>
        <v>146.94460301999999</v>
      </c>
      <c r="D247" s="36">
        <f>SUMIFS(СВЦЭМ!$F$33:$F$776,СВЦЭМ!$A$33:$A$776,$A247,СВЦЭМ!$B$33:$B$776,D$226)+'СЕТ СН'!$F$15</f>
        <v>147.09636721999999</v>
      </c>
      <c r="E247" s="36">
        <f>SUMIFS(СВЦЭМ!$F$33:$F$776,СВЦЭМ!$A$33:$A$776,$A247,СВЦЭМ!$B$33:$B$776,E$226)+'СЕТ СН'!$F$15</f>
        <v>148.94111975999999</v>
      </c>
      <c r="F247" s="36">
        <f>SUMIFS(СВЦЭМ!$F$33:$F$776,СВЦЭМ!$A$33:$A$776,$A247,СВЦЭМ!$B$33:$B$776,F$226)+'СЕТ СН'!$F$15</f>
        <v>148.74308255</v>
      </c>
      <c r="G247" s="36">
        <f>SUMIFS(СВЦЭМ!$F$33:$F$776,СВЦЭМ!$A$33:$A$776,$A247,СВЦЭМ!$B$33:$B$776,G$226)+'СЕТ СН'!$F$15</f>
        <v>149.65433403</v>
      </c>
      <c r="H247" s="36">
        <f>SUMIFS(СВЦЭМ!$F$33:$F$776,СВЦЭМ!$A$33:$A$776,$A247,СВЦЭМ!$B$33:$B$776,H$226)+'СЕТ СН'!$F$15</f>
        <v>147.52175106999999</v>
      </c>
      <c r="I247" s="36">
        <f>SUMIFS(СВЦЭМ!$F$33:$F$776,СВЦЭМ!$A$33:$A$776,$A247,СВЦЭМ!$B$33:$B$776,I$226)+'СЕТ СН'!$F$15</f>
        <v>138.82418145</v>
      </c>
      <c r="J247" s="36">
        <f>SUMIFS(СВЦЭМ!$F$33:$F$776,СВЦЭМ!$A$33:$A$776,$A247,СВЦЭМ!$B$33:$B$776,J$226)+'СЕТ СН'!$F$15</f>
        <v>132.19099331999999</v>
      </c>
      <c r="K247" s="36">
        <f>SUMIFS(СВЦЭМ!$F$33:$F$776,СВЦЭМ!$A$33:$A$776,$A247,СВЦЭМ!$B$33:$B$776,K$226)+'СЕТ СН'!$F$15</f>
        <v>139.49425489999999</v>
      </c>
      <c r="L247" s="36">
        <f>SUMIFS(СВЦЭМ!$F$33:$F$776,СВЦЭМ!$A$33:$A$776,$A247,СВЦЭМ!$B$33:$B$776,L$226)+'СЕТ СН'!$F$15</f>
        <v>139.83987124999999</v>
      </c>
      <c r="M247" s="36">
        <f>SUMIFS(СВЦЭМ!$F$33:$F$776,СВЦЭМ!$A$33:$A$776,$A247,СВЦЭМ!$B$33:$B$776,M$226)+'СЕТ СН'!$F$15</f>
        <v>139.10304525000001</v>
      </c>
      <c r="N247" s="36">
        <f>SUMIFS(СВЦЭМ!$F$33:$F$776,СВЦЭМ!$A$33:$A$776,$A247,СВЦЭМ!$B$33:$B$776,N$226)+'СЕТ СН'!$F$15</f>
        <v>138.49450537999999</v>
      </c>
      <c r="O247" s="36">
        <f>SUMIFS(СВЦЭМ!$F$33:$F$776,СВЦЭМ!$A$33:$A$776,$A247,СВЦЭМ!$B$33:$B$776,O$226)+'СЕТ СН'!$F$15</f>
        <v>138.20604409000001</v>
      </c>
      <c r="P247" s="36">
        <f>SUMIFS(СВЦЭМ!$F$33:$F$776,СВЦЭМ!$A$33:$A$776,$A247,СВЦЭМ!$B$33:$B$776,P$226)+'СЕТ СН'!$F$15</f>
        <v>138.01301835000001</v>
      </c>
      <c r="Q247" s="36">
        <f>SUMIFS(СВЦЭМ!$F$33:$F$776,СВЦЭМ!$A$33:$A$776,$A247,СВЦЭМ!$B$33:$B$776,Q$226)+'СЕТ СН'!$F$15</f>
        <v>138.24230971</v>
      </c>
      <c r="R247" s="36">
        <f>SUMIFS(СВЦЭМ!$F$33:$F$776,СВЦЭМ!$A$33:$A$776,$A247,СВЦЭМ!$B$33:$B$776,R$226)+'СЕТ СН'!$F$15</f>
        <v>136.91251634</v>
      </c>
      <c r="S247" s="36">
        <f>SUMIFS(СВЦЭМ!$F$33:$F$776,СВЦЭМ!$A$33:$A$776,$A247,СВЦЭМ!$B$33:$B$776,S$226)+'СЕТ СН'!$F$15</f>
        <v>138.93986222000001</v>
      </c>
      <c r="T247" s="36">
        <f>SUMIFS(СВЦЭМ!$F$33:$F$776,СВЦЭМ!$A$33:$A$776,$A247,СВЦЭМ!$B$33:$B$776,T$226)+'СЕТ СН'!$F$15</f>
        <v>133.8591969</v>
      </c>
      <c r="U247" s="36">
        <f>SUMIFS(СВЦЭМ!$F$33:$F$776,СВЦЭМ!$A$33:$A$776,$A247,СВЦЭМ!$B$33:$B$776,U$226)+'СЕТ СН'!$F$15</f>
        <v>127.83628216</v>
      </c>
      <c r="V247" s="36">
        <f>SUMIFS(СВЦЭМ!$F$33:$F$776,СВЦЭМ!$A$33:$A$776,$A247,СВЦЭМ!$B$33:$B$776,V$226)+'СЕТ СН'!$F$15</f>
        <v>127.87863288</v>
      </c>
      <c r="W247" s="36">
        <f>SUMIFS(СВЦЭМ!$F$33:$F$776,СВЦЭМ!$A$33:$A$776,$A247,СВЦЭМ!$B$33:$B$776,W$226)+'СЕТ СН'!$F$15</f>
        <v>128.80981815000001</v>
      </c>
      <c r="X247" s="36">
        <f>SUMIFS(СВЦЭМ!$F$33:$F$776,СВЦЭМ!$A$33:$A$776,$A247,СВЦЭМ!$B$33:$B$776,X$226)+'СЕТ СН'!$F$15</f>
        <v>130.09693795000001</v>
      </c>
      <c r="Y247" s="36">
        <f>SUMIFS(СВЦЭМ!$F$33:$F$776,СВЦЭМ!$A$33:$A$776,$A247,СВЦЭМ!$B$33:$B$776,Y$226)+'СЕТ СН'!$F$15</f>
        <v>134.60335559000001</v>
      </c>
    </row>
    <row r="248" spans="1:25" ht="15.75" x14ac:dyDescent="0.2">
      <c r="A248" s="35">
        <f t="shared" si="6"/>
        <v>44187</v>
      </c>
      <c r="B248" s="36">
        <f>SUMIFS(СВЦЭМ!$F$33:$F$776,СВЦЭМ!$A$33:$A$776,$A248,СВЦЭМ!$B$33:$B$776,B$226)+'СЕТ СН'!$F$15</f>
        <v>143.68163659000001</v>
      </c>
      <c r="C248" s="36">
        <f>SUMIFS(СВЦЭМ!$F$33:$F$776,СВЦЭМ!$A$33:$A$776,$A248,СВЦЭМ!$B$33:$B$776,C$226)+'СЕТ СН'!$F$15</f>
        <v>152.12067468000001</v>
      </c>
      <c r="D248" s="36">
        <f>SUMIFS(СВЦЭМ!$F$33:$F$776,СВЦЭМ!$A$33:$A$776,$A248,СВЦЭМ!$B$33:$B$776,D$226)+'СЕТ СН'!$F$15</f>
        <v>154.58443492999999</v>
      </c>
      <c r="E248" s="36">
        <f>SUMIFS(СВЦЭМ!$F$33:$F$776,СВЦЭМ!$A$33:$A$776,$A248,СВЦЭМ!$B$33:$B$776,E$226)+'СЕТ СН'!$F$15</f>
        <v>155.68549995000001</v>
      </c>
      <c r="F248" s="36">
        <f>SUMIFS(СВЦЭМ!$F$33:$F$776,СВЦЭМ!$A$33:$A$776,$A248,СВЦЭМ!$B$33:$B$776,F$226)+'СЕТ СН'!$F$15</f>
        <v>155.38181684</v>
      </c>
      <c r="G248" s="36">
        <f>SUMIFS(СВЦЭМ!$F$33:$F$776,СВЦЭМ!$A$33:$A$776,$A248,СВЦЭМ!$B$33:$B$776,G$226)+'СЕТ СН'!$F$15</f>
        <v>153.06620125000001</v>
      </c>
      <c r="H248" s="36">
        <f>SUMIFS(СВЦЭМ!$F$33:$F$776,СВЦЭМ!$A$33:$A$776,$A248,СВЦЭМ!$B$33:$B$776,H$226)+'СЕТ СН'!$F$15</f>
        <v>147.97545898000001</v>
      </c>
      <c r="I248" s="36">
        <f>SUMIFS(СВЦЭМ!$F$33:$F$776,СВЦЭМ!$A$33:$A$776,$A248,СВЦЭМ!$B$33:$B$776,I$226)+'СЕТ СН'!$F$15</f>
        <v>136.95697437999999</v>
      </c>
      <c r="J248" s="36">
        <f>SUMIFS(СВЦЭМ!$F$33:$F$776,СВЦЭМ!$A$33:$A$776,$A248,СВЦЭМ!$B$33:$B$776,J$226)+'СЕТ СН'!$F$15</f>
        <v>128.00955378</v>
      </c>
      <c r="K248" s="36">
        <f>SUMIFS(СВЦЭМ!$F$33:$F$776,СВЦЭМ!$A$33:$A$776,$A248,СВЦЭМ!$B$33:$B$776,K$226)+'СЕТ СН'!$F$15</f>
        <v>137.53533920999999</v>
      </c>
      <c r="L248" s="36">
        <f>SUMIFS(СВЦЭМ!$F$33:$F$776,СВЦЭМ!$A$33:$A$776,$A248,СВЦЭМ!$B$33:$B$776,L$226)+'СЕТ СН'!$F$15</f>
        <v>138.31502338999999</v>
      </c>
      <c r="M248" s="36">
        <f>SUMIFS(СВЦЭМ!$F$33:$F$776,СВЦЭМ!$A$33:$A$776,$A248,СВЦЭМ!$B$33:$B$776,M$226)+'СЕТ СН'!$F$15</f>
        <v>137.09598639000001</v>
      </c>
      <c r="N248" s="36">
        <f>SUMIFS(СВЦЭМ!$F$33:$F$776,СВЦЭМ!$A$33:$A$776,$A248,СВЦЭМ!$B$33:$B$776,N$226)+'СЕТ СН'!$F$15</f>
        <v>136.14071440000001</v>
      </c>
      <c r="O248" s="36">
        <f>SUMIFS(СВЦЭМ!$F$33:$F$776,СВЦЭМ!$A$33:$A$776,$A248,СВЦЭМ!$B$33:$B$776,O$226)+'СЕТ СН'!$F$15</f>
        <v>135.87189999</v>
      </c>
      <c r="P248" s="36">
        <f>SUMIFS(СВЦЭМ!$F$33:$F$776,СВЦЭМ!$A$33:$A$776,$A248,СВЦЭМ!$B$33:$B$776,P$226)+'СЕТ СН'!$F$15</f>
        <v>136.81067906999999</v>
      </c>
      <c r="Q248" s="36">
        <f>SUMIFS(СВЦЭМ!$F$33:$F$776,СВЦЭМ!$A$33:$A$776,$A248,СВЦЭМ!$B$33:$B$776,Q$226)+'СЕТ СН'!$F$15</f>
        <v>137.01391097999999</v>
      </c>
      <c r="R248" s="36">
        <f>SUMIFS(СВЦЭМ!$F$33:$F$776,СВЦЭМ!$A$33:$A$776,$A248,СВЦЭМ!$B$33:$B$776,R$226)+'СЕТ СН'!$F$15</f>
        <v>134.47144294</v>
      </c>
      <c r="S248" s="36">
        <f>SUMIFS(СВЦЭМ!$F$33:$F$776,СВЦЭМ!$A$33:$A$776,$A248,СВЦЭМ!$B$33:$B$776,S$226)+'СЕТ СН'!$F$15</f>
        <v>136.75998307</v>
      </c>
      <c r="T248" s="36">
        <f>SUMIFS(СВЦЭМ!$F$33:$F$776,СВЦЭМ!$A$33:$A$776,$A248,СВЦЭМ!$B$33:$B$776,T$226)+'СЕТ СН'!$F$15</f>
        <v>132.49982012999999</v>
      </c>
      <c r="U248" s="36">
        <f>SUMIFS(СВЦЭМ!$F$33:$F$776,СВЦЭМ!$A$33:$A$776,$A248,СВЦЭМ!$B$33:$B$776,U$226)+'СЕТ СН'!$F$15</f>
        <v>124.76626632999999</v>
      </c>
      <c r="V248" s="36">
        <f>SUMIFS(СВЦЭМ!$F$33:$F$776,СВЦЭМ!$A$33:$A$776,$A248,СВЦЭМ!$B$33:$B$776,V$226)+'СЕТ СН'!$F$15</f>
        <v>124.90069</v>
      </c>
      <c r="W248" s="36">
        <f>SUMIFS(СВЦЭМ!$F$33:$F$776,СВЦЭМ!$A$33:$A$776,$A248,СВЦЭМ!$B$33:$B$776,W$226)+'СЕТ СН'!$F$15</f>
        <v>126.28954052</v>
      </c>
      <c r="X248" s="36">
        <f>SUMIFS(СВЦЭМ!$F$33:$F$776,СВЦЭМ!$A$33:$A$776,$A248,СВЦЭМ!$B$33:$B$776,X$226)+'СЕТ СН'!$F$15</f>
        <v>127.32655054999999</v>
      </c>
      <c r="Y248" s="36">
        <f>SUMIFS(СВЦЭМ!$F$33:$F$776,СВЦЭМ!$A$33:$A$776,$A248,СВЦЭМ!$B$33:$B$776,Y$226)+'СЕТ СН'!$F$15</f>
        <v>130.43280111999999</v>
      </c>
    </row>
    <row r="249" spans="1:25" ht="15.75" x14ac:dyDescent="0.2">
      <c r="A249" s="35">
        <f t="shared" si="6"/>
        <v>44188</v>
      </c>
      <c r="B249" s="36">
        <f>SUMIFS(СВЦЭМ!$F$33:$F$776,СВЦЭМ!$A$33:$A$776,$A249,СВЦЭМ!$B$33:$B$776,B$226)+'СЕТ СН'!$F$15</f>
        <v>142.80001994</v>
      </c>
      <c r="C249" s="36">
        <f>SUMIFS(СВЦЭМ!$F$33:$F$776,СВЦЭМ!$A$33:$A$776,$A249,СВЦЭМ!$B$33:$B$776,C$226)+'СЕТ СН'!$F$15</f>
        <v>148.53248457999999</v>
      </c>
      <c r="D249" s="36">
        <f>SUMIFS(СВЦЭМ!$F$33:$F$776,СВЦЭМ!$A$33:$A$776,$A249,СВЦЭМ!$B$33:$B$776,D$226)+'СЕТ СН'!$F$15</f>
        <v>150.48306274999999</v>
      </c>
      <c r="E249" s="36">
        <f>SUMIFS(СВЦЭМ!$F$33:$F$776,СВЦЭМ!$A$33:$A$776,$A249,СВЦЭМ!$B$33:$B$776,E$226)+'СЕТ СН'!$F$15</f>
        <v>152.09032569999999</v>
      </c>
      <c r="F249" s="36">
        <f>SUMIFS(СВЦЭМ!$F$33:$F$776,СВЦЭМ!$A$33:$A$776,$A249,СВЦЭМ!$B$33:$B$776,F$226)+'СЕТ СН'!$F$15</f>
        <v>152.33497101</v>
      </c>
      <c r="G249" s="36">
        <f>SUMIFS(СВЦЭМ!$F$33:$F$776,СВЦЭМ!$A$33:$A$776,$A249,СВЦЭМ!$B$33:$B$776,G$226)+'СЕТ СН'!$F$15</f>
        <v>151.41131055</v>
      </c>
      <c r="H249" s="36">
        <f>SUMIFS(СВЦЭМ!$F$33:$F$776,СВЦЭМ!$A$33:$A$776,$A249,СВЦЭМ!$B$33:$B$776,H$226)+'СЕТ СН'!$F$15</f>
        <v>146.86878408999999</v>
      </c>
      <c r="I249" s="36">
        <f>SUMIFS(СВЦЭМ!$F$33:$F$776,СВЦЭМ!$A$33:$A$776,$A249,СВЦЭМ!$B$33:$B$776,I$226)+'СЕТ СН'!$F$15</f>
        <v>138.31127991</v>
      </c>
      <c r="J249" s="36">
        <f>SUMIFS(СВЦЭМ!$F$33:$F$776,СВЦЭМ!$A$33:$A$776,$A249,СВЦЭМ!$B$33:$B$776,J$226)+'СЕТ СН'!$F$15</f>
        <v>132.78652781</v>
      </c>
      <c r="K249" s="36">
        <f>SUMIFS(СВЦЭМ!$F$33:$F$776,СВЦЭМ!$A$33:$A$776,$A249,СВЦЭМ!$B$33:$B$776,K$226)+'СЕТ СН'!$F$15</f>
        <v>131.72211523000001</v>
      </c>
      <c r="L249" s="36">
        <f>SUMIFS(СВЦЭМ!$F$33:$F$776,СВЦЭМ!$A$33:$A$776,$A249,СВЦЭМ!$B$33:$B$776,L$226)+'СЕТ СН'!$F$15</f>
        <v>132.30801581</v>
      </c>
      <c r="M249" s="36">
        <f>SUMIFS(СВЦЭМ!$F$33:$F$776,СВЦЭМ!$A$33:$A$776,$A249,СВЦЭМ!$B$33:$B$776,M$226)+'СЕТ СН'!$F$15</f>
        <v>132.24101809999999</v>
      </c>
      <c r="N249" s="36">
        <f>SUMIFS(СВЦЭМ!$F$33:$F$776,СВЦЭМ!$A$33:$A$776,$A249,СВЦЭМ!$B$33:$B$776,N$226)+'СЕТ СН'!$F$15</f>
        <v>131.94586924999999</v>
      </c>
      <c r="O249" s="36">
        <f>SUMIFS(СВЦЭМ!$F$33:$F$776,СВЦЭМ!$A$33:$A$776,$A249,СВЦЭМ!$B$33:$B$776,O$226)+'СЕТ СН'!$F$15</f>
        <v>138.79758988</v>
      </c>
      <c r="P249" s="36">
        <f>SUMIFS(СВЦЭМ!$F$33:$F$776,СВЦЭМ!$A$33:$A$776,$A249,СВЦЭМ!$B$33:$B$776,P$226)+'СЕТ СН'!$F$15</f>
        <v>140.90089925999999</v>
      </c>
      <c r="Q249" s="36">
        <f>SUMIFS(СВЦЭМ!$F$33:$F$776,СВЦЭМ!$A$33:$A$776,$A249,СВЦЭМ!$B$33:$B$776,Q$226)+'СЕТ СН'!$F$15</f>
        <v>141.28732153000001</v>
      </c>
      <c r="R249" s="36">
        <f>SUMIFS(СВЦЭМ!$F$33:$F$776,СВЦЭМ!$A$33:$A$776,$A249,СВЦЭМ!$B$33:$B$776,R$226)+'СЕТ СН'!$F$15</f>
        <v>135.31097553000001</v>
      </c>
      <c r="S249" s="36">
        <f>SUMIFS(СВЦЭМ!$F$33:$F$776,СВЦЭМ!$A$33:$A$776,$A249,СВЦЭМ!$B$33:$B$776,S$226)+'СЕТ СН'!$F$15</f>
        <v>131.78502112000001</v>
      </c>
      <c r="T249" s="36">
        <f>SUMIFS(СВЦЭМ!$F$33:$F$776,СВЦЭМ!$A$33:$A$776,$A249,СВЦЭМ!$B$33:$B$776,T$226)+'СЕТ СН'!$F$15</f>
        <v>131.89409216999999</v>
      </c>
      <c r="U249" s="36">
        <f>SUMIFS(СВЦЭМ!$F$33:$F$776,СВЦЭМ!$A$33:$A$776,$A249,СВЦЭМ!$B$33:$B$776,U$226)+'СЕТ СН'!$F$15</f>
        <v>131.61736715000001</v>
      </c>
      <c r="V249" s="36">
        <f>SUMIFS(СВЦЭМ!$F$33:$F$776,СВЦЭМ!$A$33:$A$776,$A249,СВЦЭМ!$B$33:$B$776,V$226)+'СЕТ СН'!$F$15</f>
        <v>132.07768931999999</v>
      </c>
      <c r="W249" s="36">
        <f>SUMIFS(СВЦЭМ!$F$33:$F$776,СВЦЭМ!$A$33:$A$776,$A249,СВЦЭМ!$B$33:$B$776,W$226)+'СЕТ СН'!$F$15</f>
        <v>132.26616634000001</v>
      </c>
      <c r="X249" s="36">
        <f>SUMIFS(СВЦЭМ!$F$33:$F$776,СВЦЭМ!$A$33:$A$776,$A249,СВЦЭМ!$B$33:$B$776,X$226)+'СЕТ СН'!$F$15</f>
        <v>133.6112565</v>
      </c>
      <c r="Y249" s="36">
        <f>SUMIFS(СВЦЭМ!$F$33:$F$776,СВЦЭМ!$A$33:$A$776,$A249,СВЦЭМ!$B$33:$B$776,Y$226)+'СЕТ СН'!$F$15</f>
        <v>136.59608682999999</v>
      </c>
    </row>
    <row r="250" spans="1:25" ht="15.75" x14ac:dyDescent="0.2">
      <c r="A250" s="35">
        <f t="shared" si="6"/>
        <v>44189</v>
      </c>
      <c r="B250" s="36">
        <f>SUMIFS(СВЦЭМ!$F$33:$F$776,СВЦЭМ!$A$33:$A$776,$A250,СВЦЭМ!$B$33:$B$776,B$226)+'СЕТ СН'!$F$15</f>
        <v>142.56526697000001</v>
      </c>
      <c r="C250" s="36">
        <f>SUMIFS(СВЦЭМ!$F$33:$F$776,СВЦЭМ!$A$33:$A$776,$A250,СВЦЭМ!$B$33:$B$776,C$226)+'СЕТ СН'!$F$15</f>
        <v>150.79060515</v>
      </c>
      <c r="D250" s="36">
        <f>SUMIFS(СВЦЭМ!$F$33:$F$776,СВЦЭМ!$A$33:$A$776,$A250,СВЦЭМ!$B$33:$B$776,D$226)+'СЕТ СН'!$F$15</f>
        <v>152.15234551</v>
      </c>
      <c r="E250" s="36">
        <f>SUMIFS(СВЦЭМ!$F$33:$F$776,СВЦЭМ!$A$33:$A$776,$A250,СВЦЭМ!$B$33:$B$776,E$226)+'СЕТ СН'!$F$15</f>
        <v>152.57700890999999</v>
      </c>
      <c r="F250" s="36">
        <f>SUMIFS(СВЦЭМ!$F$33:$F$776,СВЦЭМ!$A$33:$A$776,$A250,СВЦЭМ!$B$33:$B$776,F$226)+'СЕТ СН'!$F$15</f>
        <v>152.01020362</v>
      </c>
      <c r="G250" s="36">
        <f>SUMIFS(СВЦЭМ!$F$33:$F$776,СВЦЭМ!$A$33:$A$776,$A250,СВЦЭМ!$B$33:$B$776,G$226)+'СЕТ СН'!$F$15</f>
        <v>149.73283097000001</v>
      </c>
      <c r="H250" s="36">
        <f>SUMIFS(СВЦЭМ!$F$33:$F$776,СВЦЭМ!$A$33:$A$776,$A250,СВЦЭМ!$B$33:$B$776,H$226)+'СЕТ СН'!$F$15</f>
        <v>144.24393355999999</v>
      </c>
      <c r="I250" s="36">
        <f>SUMIFS(СВЦЭМ!$F$33:$F$776,СВЦЭМ!$A$33:$A$776,$A250,СВЦЭМ!$B$33:$B$776,I$226)+'СЕТ СН'!$F$15</f>
        <v>137.67261479999999</v>
      </c>
      <c r="J250" s="36">
        <f>SUMIFS(СВЦЭМ!$F$33:$F$776,СВЦЭМ!$A$33:$A$776,$A250,СВЦЭМ!$B$33:$B$776,J$226)+'СЕТ СН'!$F$15</f>
        <v>132.70416510000001</v>
      </c>
      <c r="K250" s="36">
        <f>SUMIFS(СВЦЭМ!$F$33:$F$776,СВЦЭМ!$A$33:$A$776,$A250,СВЦЭМ!$B$33:$B$776,K$226)+'СЕТ СН'!$F$15</f>
        <v>133.60126781</v>
      </c>
      <c r="L250" s="36">
        <f>SUMIFS(СВЦЭМ!$F$33:$F$776,СВЦЭМ!$A$33:$A$776,$A250,СВЦЭМ!$B$33:$B$776,L$226)+'СЕТ СН'!$F$15</f>
        <v>133.52512926</v>
      </c>
      <c r="M250" s="36">
        <f>SUMIFS(СВЦЭМ!$F$33:$F$776,СВЦЭМ!$A$33:$A$776,$A250,СВЦЭМ!$B$33:$B$776,M$226)+'СЕТ СН'!$F$15</f>
        <v>133.62308708</v>
      </c>
      <c r="N250" s="36">
        <f>SUMIFS(СВЦЭМ!$F$33:$F$776,СВЦЭМ!$A$33:$A$776,$A250,СВЦЭМ!$B$33:$B$776,N$226)+'СЕТ СН'!$F$15</f>
        <v>133.41821493</v>
      </c>
      <c r="O250" s="36">
        <f>SUMIFS(СВЦЭМ!$F$33:$F$776,СВЦЭМ!$A$33:$A$776,$A250,СВЦЭМ!$B$33:$B$776,O$226)+'СЕТ СН'!$F$15</f>
        <v>138.93595263</v>
      </c>
      <c r="P250" s="36">
        <f>SUMIFS(СВЦЭМ!$F$33:$F$776,СВЦЭМ!$A$33:$A$776,$A250,СВЦЭМ!$B$33:$B$776,P$226)+'СЕТ СН'!$F$15</f>
        <v>141.16562015</v>
      </c>
      <c r="Q250" s="36">
        <f>SUMIFS(СВЦЭМ!$F$33:$F$776,СВЦЭМ!$A$33:$A$776,$A250,СВЦЭМ!$B$33:$B$776,Q$226)+'СЕТ СН'!$F$15</f>
        <v>141.2444247</v>
      </c>
      <c r="R250" s="36">
        <f>SUMIFS(СВЦЭМ!$F$33:$F$776,СВЦЭМ!$A$33:$A$776,$A250,СВЦЭМ!$B$33:$B$776,R$226)+'СЕТ СН'!$F$15</f>
        <v>134.98415906</v>
      </c>
      <c r="S250" s="36">
        <f>SUMIFS(СВЦЭМ!$F$33:$F$776,СВЦЭМ!$A$33:$A$776,$A250,СВЦЭМ!$B$33:$B$776,S$226)+'СЕТ СН'!$F$15</f>
        <v>132.31156215999999</v>
      </c>
      <c r="T250" s="36">
        <f>SUMIFS(СВЦЭМ!$F$33:$F$776,СВЦЭМ!$A$33:$A$776,$A250,СВЦЭМ!$B$33:$B$776,T$226)+'СЕТ СН'!$F$15</f>
        <v>132.80950669999999</v>
      </c>
      <c r="U250" s="36">
        <f>SUMIFS(СВЦЭМ!$F$33:$F$776,СВЦЭМ!$A$33:$A$776,$A250,СВЦЭМ!$B$33:$B$776,U$226)+'СЕТ СН'!$F$15</f>
        <v>132.82881574999999</v>
      </c>
      <c r="V250" s="36">
        <f>SUMIFS(СВЦЭМ!$F$33:$F$776,СВЦЭМ!$A$33:$A$776,$A250,СВЦЭМ!$B$33:$B$776,V$226)+'СЕТ СН'!$F$15</f>
        <v>132.41567817999999</v>
      </c>
      <c r="W250" s="36">
        <f>SUMIFS(СВЦЭМ!$F$33:$F$776,СВЦЭМ!$A$33:$A$776,$A250,СВЦЭМ!$B$33:$B$776,W$226)+'СЕТ СН'!$F$15</f>
        <v>132.87476823</v>
      </c>
      <c r="X250" s="36">
        <f>SUMIFS(СВЦЭМ!$F$33:$F$776,СВЦЭМ!$A$33:$A$776,$A250,СВЦЭМ!$B$33:$B$776,X$226)+'СЕТ СН'!$F$15</f>
        <v>132.72359309999999</v>
      </c>
      <c r="Y250" s="36">
        <f>SUMIFS(СВЦЭМ!$F$33:$F$776,СВЦЭМ!$A$33:$A$776,$A250,СВЦЭМ!$B$33:$B$776,Y$226)+'СЕТ СН'!$F$15</f>
        <v>135.19375657000001</v>
      </c>
    </row>
    <row r="251" spans="1:25" ht="15.75" x14ac:dyDescent="0.2">
      <c r="A251" s="35">
        <f t="shared" si="6"/>
        <v>44190</v>
      </c>
      <c r="B251" s="36">
        <f>SUMIFS(СВЦЭМ!$F$33:$F$776,СВЦЭМ!$A$33:$A$776,$A251,СВЦЭМ!$B$33:$B$776,B$226)+'СЕТ СН'!$F$15</f>
        <v>140.67749932999999</v>
      </c>
      <c r="C251" s="36">
        <f>SUMIFS(СВЦЭМ!$F$33:$F$776,СВЦЭМ!$A$33:$A$776,$A251,СВЦЭМ!$B$33:$B$776,C$226)+'СЕТ СН'!$F$15</f>
        <v>149.09274210000001</v>
      </c>
      <c r="D251" s="36">
        <f>SUMIFS(СВЦЭМ!$F$33:$F$776,СВЦЭМ!$A$33:$A$776,$A251,СВЦЭМ!$B$33:$B$776,D$226)+'СЕТ СН'!$F$15</f>
        <v>152.30368333000001</v>
      </c>
      <c r="E251" s="36">
        <f>SUMIFS(СВЦЭМ!$F$33:$F$776,СВЦЭМ!$A$33:$A$776,$A251,СВЦЭМ!$B$33:$B$776,E$226)+'СЕТ СН'!$F$15</f>
        <v>153.61529705000001</v>
      </c>
      <c r="F251" s="36">
        <f>SUMIFS(СВЦЭМ!$F$33:$F$776,СВЦЭМ!$A$33:$A$776,$A251,СВЦЭМ!$B$33:$B$776,F$226)+'СЕТ СН'!$F$15</f>
        <v>152.43433483000001</v>
      </c>
      <c r="G251" s="36">
        <f>SUMIFS(СВЦЭМ!$F$33:$F$776,СВЦЭМ!$A$33:$A$776,$A251,СВЦЭМ!$B$33:$B$776,G$226)+'СЕТ СН'!$F$15</f>
        <v>149.97964189999999</v>
      </c>
      <c r="H251" s="36">
        <f>SUMIFS(СВЦЭМ!$F$33:$F$776,СВЦЭМ!$A$33:$A$776,$A251,СВЦЭМ!$B$33:$B$776,H$226)+'СЕТ СН'!$F$15</f>
        <v>144.38680385999999</v>
      </c>
      <c r="I251" s="36">
        <f>SUMIFS(СВЦЭМ!$F$33:$F$776,СВЦЭМ!$A$33:$A$776,$A251,СВЦЭМ!$B$33:$B$776,I$226)+'СЕТ СН'!$F$15</f>
        <v>137.14576994000001</v>
      </c>
      <c r="J251" s="36">
        <f>SUMIFS(СВЦЭМ!$F$33:$F$776,СВЦЭМ!$A$33:$A$776,$A251,СВЦЭМ!$B$33:$B$776,J$226)+'СЕТ СН'!$F$15</f>
        <v>131.19834355</v>
      </c>
      <c r="K251" s="36">
        <f>SUMIFS(СВЦЭМ!$F$33:$F$776,СВЦЭМ!$A$33:$A$776,$A251,СВЦЭМ!$B$33:$B$776,K$226)+'СЕТ СН'!$F$15</f>
        <v>131.12686049000001</v>
      </c>
      <c r="L251" s="36">
        <f>SUMIFS(СВЦЭМ!$F$33:$F$776,СВЦЭМ!$A$33:$A$776,$A251,СВЦЭМ!$B$33:$B$776,L$226)+'СЕТ СН'!$F$15</f>
        <v>131.88588102</v>
      </c>
      <c r="M251" s="36">
        <f>SUMIFS(СВЦЭМ!$F$33:$F$776,СВЦЭМ!$A$33:$A$776,$A251,СВЦЭМ!$B$33:$B$776,M$226)+'СЕТ СН'!$F$15</f>
        <v>130.94520833999999</v>
      </c>
      <c r="N251" s="36">
        <f>SUMIFS(СВЦЭМ!$F$33:$F$776,СВЦЭМ!$A$33:$A$776,$A251,СВЦЭМ!$B$33:$B$776,N$226)+'СЕТ СН'!$F$15</f>
        <v>129.82900884</v>
      </c>
      <c r="O251" s="36">
        <f>SUMIFS(СВЦЭМ!$F$33:$F$776,СВЦЭМ!$A$33:$A$776,$A251,СВЦЭМ!$B$33:$B$776,O$226)+'СЕТ СН'!$F$15</f>
        <v>135.30104267999999</v>
      </c>
      <c r="P251" s="36">
        <f>SUMIFS(СВЦЭМ!$F$33:$F$776,СВЦЭМ!$A$33:$A$776,$A251,СВЦЭМ!$B$33:$B$776,P$226)+'СЕТ СН'!$F$15</f>
        <v>138.09127498999999</v>
      </c>
      <c r="Q251" s="36">
        <f>SUMIFS(СВЦЭМ!$F$33:$F$776,СВЦЭМ!$A$33:$A$776,$A251,СВЦЭМ!$B$33:$B$776,Q$226)+'СЕТ СН'!$F$15</f>
        <v>138.58418513000001</v>
      </c>
      <c r="R251" s="36">
        <f>SUMIFS(СВЦЭМ!$F$33:$F$776,СВЦЭМ!$A$33:$A$776,$A251,СВЦЭМ!$B$33:$B$776,R$226)+'СЕТ СН'!$F$15</f>
        <v>131.93536782999999</v>
      </c>
      <c r="S251" s="36">
        <f>SUMIFS(СВЦЭМ!$F$33:$F$776,СВЦЭМ!$A$33:$A$776,$A251,СВЦЭМ!$B$33:$B$776,S$226)+'СЕТ СН'!$F$15</f>
        <v>129.71394781999999</v>
      </c>
      <c r="T251" s="36">
        <f>SUMIFS(СВЦЭМ!$F$33:$F$776,СВЦЭМ!$A$33:$A$776,$A251,СВЦЭМ!$B$33:$B$776,T$226)+'СЕТ СН'!$F$15</f>
        <v>131.14017935999999</v>
      </c>
      <c r="U251" s="36">
        <f>SUMIFS(СВЦЭМ!$F$33:$F$776,СВЦЭМ!$A$33:$A$776,$A251,СВЦЭМ!$B$33:$B$776,U$226)+'СЕТ СН'!$F$15</f>
        <v>131.3615661</v>
      </c>
      <c r="V251" s="36">
        <f>SUMIFS(СВЦЭМ!$F$33:$F$776,СВЦЭМ!$A$33:$A$776,$A251,СВЦЭМ!$B$33:$B$776,V$226)+'СЕТ СН'!$F$15</f>
        <v>129.9991646</v>
      </c>
      <c r="W251" s="36">
        <f>SUMIFS(СВЦЭМ!$F$33:$F$776,СВЦЭМ!$A$33:$A$776,$A251,СВЦЭМ!$B$33:$B$776,W$226)+'СЕТ СН'!$F$15</f>
        <v>129.63254244000001</v>
      </c>
      <c r="X251" s="36">
        <f>SUMIFS(СВЦЭМ!$F$33:$F$776,СВЦЭМ!$A$33:$A$776,$A251,СВЦЭМ!$B$33:$B$776,X$226)+'СЕТ СН'!$F$15</f>
        <v>130.24647346</v>
      </c>
      <c r="Y251" s="36">
        <f>SUMIFS(СВЦЭМ!$F$33:$F$776,СВЦЭМ!$A$33:$A$776,$A251,СВЦЭМ!$B$33:$B$776,Y$226)+'СЕТ СН'!$F$15</f>
        <v>132.27197439</v>
      </c>
    </row>
    <row r="252" spans="1:25" ht="15.75" x14ac:dyDescent="0.2">
      <c r="A252" s="35">
        <f t="shared" si="6"/>
        <v>44191</v>
      </c>
      <c r="B252" s="36">
        <f>SUMIFS(СВЦЭМ!$F$33:$F$776,СВЦЭМ!$A$33:$A$776,$A252,СВЦЭМ!$B$33:$B$776,B$226)+'СЕТ СН'!$F$15</f>
        <v>142.61559550999999</v>
      </c>
      <c r="C252" s="36">
        <f>SUMIFS(СВЦЭМ!$F$33:$F$776,СВЦЭМ!$A$33:$A$776,$A252,СВЦЭМ!$B$33:$B$776,C$226)+'СЕТ СН'!$F$15</f>
        <v>150.33205588000001</v>
      </c>
      <c r="D252" s="36">
        <f>SUMIFS(СВЦЭМ!$F$33:$F$776,СВЦЭМ!$A$33:$A$776,$A252,СВЦЭМ!$B$33:$B$776,D$226)+'СЕТ СН'!$F$15</f>
        <v>152.80983128</v>
      </c>
      <c r="E252" s="36">
        <f>SUMIFS(СВЦЭМ!$F$33:$F$776,СВЦЭМ!$A$33:$A$776,$A252,СВЦЭМ!$B$33:$B$776,E$226)+'СЕТ СН'!$F$15</f>
        <v>154.97112498999999</v>
      </c>
      <c r="F252" s="36">
        <f>SUMIFS(СВЦЭМ!$F$33:$F$776,СВЦЭМ!$A$33:$A$776,$A252,СВЦЭМ!$B$33:$B$776,F$226)+'СЕТ СН'!$F$15</f>
        <v>156.43864697999999</v>
      </c>
      <c r="G252" s="36">
        <f>SUMIFS(СВЦЭМ!$F$33:$F$776,СВЦЭМ!$A$33:$A$776,$A252,СВЦЭМ!$B$33:$B$776,G$226)+'СЕТ СН'!$F$15</f>
        <v>154.7424805</v>
      </c>
      <c r="H252" s="36">
        <f>SUMIFS(СВЦЭМ!$F$33:$F$776,СВЦЭМ!$A$33:$A$776,$A252,СВЦЭМ!$B$33:$B$776,H$226)+'СЕТ СН'!$F$15</f>
        <v>147.36990349999999</v>
      </c>
      <c r="I252" s="36">
        <f>SUMIFS(СВЦЭМ!$F$33:$F$776,СВЦЭМ!$A$33:$A$776,$A252,СВЦЭМ!$B$33:$B$776,I$226)+'СЕТ СН'!$F$15</f>
        <v>140.27578475999999</v>
      </c>
      <c r="J252" s="36">
        <f>SUMIFS(СВЦЭМ!$F$33:$F$776,СВЦЭМ!$A$33:$A$776,$A252,СВЦЭМ!$B$33:$B$776,J$226)+'СЕТ СН'!$F$15</f>
        <v>134.16342420000001</v>
      </c>
      <c r="K252" s="36">
        <f>SUMIFS(СВЦЭМ!$F$33:$F$776,СВЦЭМ!$A$33:$A$776,$A252,СВЦЭМ!$B$33:$B$776,K$226)+'СЕТ СН'!$F$15</f>
        <v>128.79896199999999</v>
      </c>
      <c r="L252" s="36">
        <f>SUMIFS(СВЦЭМ!$F$33:$F$776,СВЦЭМ!$A$33:$A$776,$A252,СВЦЭМ!$B$33:$B$776,L$226)+'СЕТ СН'!$F$15</f>
        <v>128.41346363</v>
      </c>
      <c r="M252" s="36">
        <f>SUMIFS(СВЦЭМ!$F$33:$F$776,СВЦЭМ!$A$33:$A$776,$A252,СВЦЭМ!$B$33:$B$776,M$226)+'СЕТ СН'!$F$15</f>
        <v>128.74199533000001</v>
      </c>
      <c r="N252" s="36">
        <f>SUMIFS(СВЦЭМ!$F$33:$F$776,СВЦЭМ!$A$33:$A$776,$A252,СВЦЭМ!$B$33:$B$776,N$226)+'СЕТ СН'!$F$15</f>
        <v>129.44456498</v>
      </c>
      <c r="O252" s="36">
        <f>SUMIFS(СВЦЭМ!$F$33:$F$776,СВЦЭМ!$A$33:$A$776,$A252,СВЦЭМ!$B$33:$B$776,O$226)+'СЕТ СН'!$F$15</f>
        <v>136.00071703</v>
      </c>
      <c r="P252" s="36">
        <f>SUMIFS(СВЦЭМ!$F$33:$F$776,СВЦЭМ!$A$33:$A$776,$A252,СВЦЭМ!$B$33:$B$776,P$226)+'СЕТ СН'!$F$15</f>
        <v>138.86808919999999</v>
      </c>
      <c r="Q252" s="36">
        <f>SUMIFS(СВЦЭМ!$F$33:$F$776,СВЦЭМ!$A$33:$A$776,$A252,СВЦЭМ!$B$33:$B$776,Q$226)+'СЕТ СН'!$F$15</f>
        <v>139.07803783</v>
      </c>
      <c r="R252" s="36">
        <f>SUMIFS(СВЦЭМ!$F$33:$F$776,СВЦЭМ!$A$33:$A$776,$A252,СВЦЭМ!$B$33:$B$776,R$226)+'СЕТ СН'!$F$15</f>
        <v>132.65849689000001</v>
      </c>
      <c r="S252" s="36">
        <f>SUMIFS(СВЦЭМ!$F$33:$F$776,СВЦЭМ!$A$33:$A$776,$A252,СВЦЭМ!$B$33:$B$776,S$226)+'СЕТ СН'!$F$15</f>
        <v>128.52897328</v>
      </c>
      <c r="T252" s="36">
        <f>SUMIFS(СВЦЭМ!$F$33:$F$776,СВЦЭМ!$A$33:$A$776,$A252,СВЦЭМ!$B$33:$B$776,T$226)+'СЕТ СН'!$F$15</f>
        <v>126.60977972000001</v>
      </c>
      <c r="U252" s="36">
        <f>SUMIFS(СВЦЭМ!$F$33:$F$776,СВЦЭМ!$A$33:$A$776,$A252,СВЦЭМ!$B$33:$B$776,U$226)+'СЕТ СН'!$F$15</f>
        <v>126.39228989999999</v>
      </c>
      <c r="V252" s="36">
        <f>SUMIFS(СВЦЭМ!$F$33:$F$776,СВЦЭМ!$A$33:$A$776,$A252,СВЦЭМ!$B$33:$B$776,V$226)+'СЕТ СН'!$F$15</f>
        <v>127.74447857</v>
      </c>
      <c r="W252" s="36">
        <f>SUMIFS(СВЦЭМ!$F$33:$F$776,СВЦЭМ!$A$33:$A$776,$A252,СВЦЭМ!$B$33:$B$776,W$226)+'СЕТ СН'!$F$15</f>
        <v>129.39174464000001</v>
      </c>
      <c r="X252" s="36">
        <f>SUMIFS(СВЦЭМ!$F$33:$F$776,СВЦЭМ!$A$33:$A$776,$A252,СВЦЭМ!$B$33:$B$776,X$226)+'СЕТ СН'!$F$15</f>
        <v>132.17046098</v>
      </c>
      <c r="Y252" s="36">
        <f>SUMIFS(СВЦЭМ!$F$33:$F$776,СВЦЭМ!$A$33:$A$776,$A252,СВЦЭМ!$B$33:$B$776,Y$226)+'СЕТ СН'!$F$15</f>
        <v>135.71130504999999</v>
      </c>
    </row>
    <row r="253" spans="1:25" ht="15.75" x14ac:dyDescent="0.2">
      <c r="A253" s="35">
        <f t="shared" si="6"/>
        <v>44192</v>
      </c>
      <c r="B253" s="36">
        <f>SUMIFS(СВЦЭМ!$F$33:$F$776,СВЦЭМ!$A$33:$A$776,$A253,СВЦЭМ!$B$33:$B$776,B$226)+'СЕТ СН'!$F$15</f>
        <v>140.62179488999999</v>
      </c>
      <c r="C253" s="36">
        <f>SUMIFS(СВЦЭМ!$F$33:$F$776,СВЦЭМ!$A$33:$A$776,$A253,СВЦЭМ!$B$33:$B$776,C$226)+'СЕТ СН'!$F$15</f>
        <v>148.89450694000001</v>
      </c>
      <c r="D253" s="36">
        <f>SUMIFS(СВЦЭМ!$F$33:$F$776,СВЦЭМ!$A$33:$A$776,$A253,СВЦЭМ!$B$33:$B$776,D$226)+'СЕТ СН'!$F$15</f>
        <v>151.39698651</v>
      </c>
      <c r="E253" s="36">
        <f>SUMIFS(СВЦЭМ!$F$33:$F$776,СВЦЭМ!$A$33:$A$776,$A253,СВЦЭМ!$B$33:$B$776,E$226)+'СЕТ СН'!$F$15</f>
        <v>153.26399674999999</v>
      </c>
      <c r="F253" s="36">
        <f>SUMIFS(СВЦЭМ!$F$33:$F$776,СВЦЭМ!$A$33:$A$776,$A253,СВЦЭМ!$B$33:$B$776,F$226)+'СЕТ СН'!$F$15</f>
        <v>154.09970675</v>
      </c>
      <c r="G253" s="36">
        <f>SUMIFS(СВЦЭМ!$F$33:$F$776,СВЦЭМ!$A$33:$A$776,$A253,СВЦЭМ!$B$33:$B$776,G$226)+'СЕТ СН'!$F$15</f>
        <v>153.16989135</v>
      </c>
      <c r="H253" s="36">
        <f>SUMIFS(СВЦЭМ!$F$33:$F$776,СВЦЭМ!$A$33:$A$776,$A253,СВЦЭМ!$B$33:$B$776,H$226)+'СЕТ СН'!$F$15</f>
        <v>150.73730968000001</v>
      </c>
      <c r="I253" s="36">
        <f>SUMIFS(СВЦЭМ!$F$33:$F$776,СВЦЭМ!$A$33:$A$776,$A253,СВЦЭМ!$B$33:$B$776,I$226)+'СЕТ СН'!$F$15</f>
        <v>142.83983074</v>
      </c>
      <c r="J253" s="36">
        <f>SUMIFS(СВЦЭМ!$F$33:$F$776,СВЦЭМ!$A$33:$A$776,$A253,СВЦЭМ!$B$33:$B$776,J$226)+'СЕТ СН'!$F$15</f>
        <v>133.51129621999999</v>
      </c>
      <c r="K253" s="36">
        <f>SUMIFS(СВЦЭМ!$F$33:$F$776,СВЦЭМ!$A$33:$A$776,$A253,СВЦЭМ!$B$33:$B$776,K$226)+'СЕТ СН'!$F$15</f>
        <v>129.02725054000001</v>
      </c>
      <c r="L253" s="36">
        <f>SUMIFS(СВЦЭМ!$F$33:$F$776,СВЦЭМ!$A$33:$A$776,$A253,СВЦЭМ!$B$33:$B$776,L$226)+'СЕТ СН'!$F$15</f>
        <v>128.96268939999999</v>
      </c>
      <c r="M253" s="36">
        <f>SUMIFS(СВЦЭМ!$F$33:$F$776,СВЦЭМ!$A$33:$A$776,$A253,СВЦЭМ!$B$33:$B$776,M$226)+'СЕТ СН'!$F$15</f>
        <v>129.04454960999999</v>
      </c>
      <c r="N253" s="36">
        <f>SUMIFS(СВЦЭМ!$F$33:$F$776,СВЦЭМ!$A$33:$A$776,$A253,СВЦЭМ!$B$33:$B$776,N$226)+'СЕТ СН'!$F$15</f>
        <v>130.32078928000001</v>
      </c>
      <c r="O253" s="36">
        <f>SUMIFS(СВЦЭМ!$F$33:$F$776,СВЦЭМ!$A$33:$A$776,$A253,СВЦЭМ!$B$33:$B$776,O$226)+'СЕТ СН'!$F$15</f>
        <v>137.58025187000001</v>
      </c>
      <c r="P253" s="36">
        <f>SUMIFS(СВЦЭМ!$F$33:$F$776,СВЦЭМ!$A$33:$A$776,$A253,СВЦЭМ!$B$33:$B$776,P$226)+'СЕТ СН'!$F$15</f>
        <v>139.37488127</v>
      </c>
      <c r="Q253" s="36">
        <f>SUMIFS(СВЦЭМ!$F$33:$F$776,СВЦЭМ!$A$33:$A$776,$A253,СВЦЭМ!$B$33:$B$776,Q$226)+'СЕТ СН'!$F$15</f>
        <v>139.55457404000001</v>
      </c>
      <c r="R253" s="36">
        <f>SUMIFS(СВЦЭМ!$F$33:$F$776,СВЦЭМ!$A$33:$A$776,$A253,СВЦЭМ!$B$33:$B$776,R$226)+'СЕТ СН'!$F$15</f>
        <v>134.13967135999999</v>
      </c>
      <c r="S253" s="36">
        <f>SUMIFS(СВЦЭМ!$F$33:$F$776,СВЦЭМ!$A$33:$A$776,$A253,СВЦЭМ!$B$33:$B$776,S$226)+'СЕТ СН'!$F$15</f>
        <v>131.43468017000001</v>
      </c>
      <c r="T253" s="36">
        <f>SUMIFS(СВЦЭМ!$F$33:$F$776,СВЦЭМ!$A$33:$A$776,$A253,СВЦЭМ!$B$33:$B$776,T$226)+'СЕТ СН'!$F$15</f>
        <v>132.68018441000001</v>
      </c>
      <c r="U253" s="36">
        <f>SUMIFS(СВЦЭМ!$F$33:$F$776,СВЦЭМ!$A$33:$A$776,$A253,СВЦЭМ!$B$33:$B$776,U$226)+'СЕТ СН'!$F$15</f>
        <v>132.01340992999999</v>
      </c>
      <c r="V253" s="36">
        <f>SUMIFS(СВЦЭМ!$F$33:$F$776,СВЦЭМ!$A$33:$A$776,$A253,СВЦЭМ!$B$33:$B$776,V$226)+'СЕТ СН'!$F$15</f>
        <v>128.28097837999999</v>
      </c>
      <c r="W253" s="36">
        <f>SUMIFS(СВЦЭМ!$F$33:$F$776,СВЦЭМ!$A$33:$A$776,$A253,СВЦЭМ!$B$33:$B$776,W$226)+'СЕТ СН'!$F$15</f>
        <v>129.78670553000001</v>
      </c>
      <c r="X253" s="36">
        <f>SUMIFS(СВЦЭМ!$F$33:$F$776,СВЦЭМ!$A$33:$A$776,$A253,СВЦЭМ!$B$33:$B$776,X$226)+'СЕТ СН'!$F$15</f>
        <v>132.46644265</v>
      </c>
      <c r="Y253" s="36">
        <f>SUMIFS(СВЦЭМ!$F$33:$F$776,СВЦЭМ!$A$33:$A$776,$A253,СВЦЭМ!$B$33:$B$776,Y$226)+'СЕТ СН'!$F$15</f>
        <v>134.90349584000001</v>
      </c>
    </row>
    <row r="254" spans="1:25" ht="15.75" x14ac:dyDescent="0.2">
      <c r="A254" s="35">
        <f t="shared" si="6"/>
        <v>44193</v>
      </c>
      <c r="B254" s="36">
        <f>SUMIFS(СВЦЭМ!$F$33:$F$776,СВЦЭМ!$A$33:$A$776,$A254,СВЦЭМ!$B$33:$B$776,B$226)+'СЕТ СН'!$F$15</f>
        <v>142.31424702000001</v>
      </c>
      <c r="C254" s="36">
        <f>SUMIFS(СВЦЭМ!$F$33:$F$776,СВЦЭМ!$A$33:$A$776,$A254,СВЦЭМ!$B$33:$B$776,C$226)+'СЕТ СН'!$F$15</f>
        <v>150.89489687</v>
      </c>
      <c r="D254" s="36">
        <f>SUMIFS(СВЦЭМ!$F$33:$F$776,СВЦЭМ!$A$33:$A$776,$A254,СВЦЭМ!$B$33:$B$776,D$226)+'СЕТ СН'!$F$15</f>
        <v>154.28333347</v>
      </c>
      <c r="E254" s="36">
        <f>SUMIFS(СВЦЭМ!$F$33:$F$776,СВЦЭМ!$A$33:$A$776,$A254,СВЦЭМ!$B$33:$B$776,E$226)+'СЕТ СН'!$F$15</f>
        <v>157.952583</v>
      </c>
      <c r="F254" s="36">
        <f>SUMIFS(СВЦЭМ!$F$33:$F$776,СВЦЭМ!$A$33:$A$776,$A254,СВЦЭМ!$B$33:$B$776,F$226)+'СЕТ СН'!$F$15</f>
        <v>157.93090273000001</v>
      </c>
      <c r="G254" s="36">
        <f>SUMIFS(СВЦЭМ!$F$33:$F$776,СВЦЭМ!$A$33:$A$776,$A254,СВЦЭМ!$B$33:$B$776,G$226)+'СЕТ СН'!$F$15</f>
        <v>155.11511468</v>
      </c>
      <c r="H254" s="36">
        <f>SUMIFS(СВЦЭМ!$F$33:$F$776,СВЦЭМ!$A$33:$A$776,$A254,СВЦЭМ!$B$33:$B$776,H$226)+'СЕТ СН'!$F$15</f>
        <v>148.38534322999999</v>
      </c>
      <c r="I254" s="36">
        <f>SUMIFS(СВЦЭМ!$F$33:$F$776,СВЦЭМ!$A$33:$A$776,$A254,СВЦЭМ!$B$33:$B$776,I$226)+'СЕТ СН'!$F$15</f>
        <v>139.05718525</v>
      </c>
      <c r="J254" s="36">
        <f>SUMIFS(СВЦЭМ!$F$33:$F$776,СВЦЭМ!$A$33:$A$776,$A254,СВЦЭМ!$B$33:$B$776,J$226)+'СЕТ СН'!$F$15</f>
        <v>132.58882839</v>
      </c>
      <c r="K254" s="36">
        <f>SUMIFS(СВЦЭМ!$F$33:$F$776,СВЦЭМ!$A$33:$A$776,$A254,СВЦЭМ!$B$33:$B$776,K$226)+'СЕТ СН'!$F$15</f>
        <v>137.65851362000001</v>
      </c>
      <c r="L254" s="36">
        <f>SUMIFS(СВЦЭМ!$F$33:$F$776,СВЦЭМ!$A$33:$A$776,$A254,СВЦЭМ!$B$33:$B$776,L$226)+'СЕТ СН'!$F$15</f>
        <v>138.40351555999999</v>
      </c>
      <c r="M254" s="36">
        <f>SUMIFS(СВЦЭМ!$F$33:$F$776,СВЦЭМ!$A$33:$A$776,$A254,СВЦЭМ!$B$33:$B$776,M$226)+'СЕТ СН'!$F$15</f>
        <v>137.53325856000001</v>
      </c>
      <c r="N254" s="36">
        <f>SUMIFS(СВЦЭМ!$F$33:$F$776,СВЦЭМ!$A$33:$A$776,$A254,СВЦЭМ!$B$33:$B$776,N$226)+'СЕТ СН'!$F$15</f>
        <v>136.98236568999999</v>
      </c>
      <c r="O254" s="36">
        <f>SUMIFS(СВЦЭМ!$F$33:$F$776,СВЦЭМ!$A$33:$A$776,$A254,СВЦЭМ!$B$33:$B$776,O$226)+'СЕТ СН'!$F$15</f>
        <v>138.22878338999999</v>
      </c>
      <c r="P254" s="36">
        <f>SUMIFS(СВЦЭМ!$F$33:$F$776,СВЦЭМ!$A$33:$A$776,$A254,СВЦЭМ!$B$33:$B$776,P$226)+'СЕТ СН'!$F$15</f>
        <v>141.62839749</v>
      </c>
      <c r="Q254" s="36">
        <f>SUMIFS(СВЦЭМ!$F$33:$F$776,СВЦЭМ!$A$33:$A$776,$A254,СВЦЭМ!$B$33:$B$776,Q$226)+'СЕТ СН'!$F$15</f>
        <v>141.96059020000001</v>
      </c>
      <c r="R254" s="36">
        <f>SUMIFS(СВЦЭМ!$F$33:$F$776,СВЦЭМ!$A$33:$A$776,$A254,СВЦЭМ!$B$33:$B$776,R$226)+'СЕТ СН'!$F$15</f>
        <v>137.20624611</v>
      </c>
      <c r="S254" s="36">
        <f>SUMIFS(СВЦЭМ!$F$33:$F$776,СВЦЭМ!$A$33:$A$776,$A254,СВЦЭМ!$B$33:$B$776,S$226)+'СЕТ СН'!$F$15</f>
        <v>137.79566617</v>
      </c>
      <c r="T254" s="36">
        <f>SUMIFS(СВЦЭМ!$F$33:$F$776,СВЦЭМ!$A$33:$A$776,$A254,СВЦЭМ!$B$33:$B$776,T$226)+'СЕТ СН'!$F$15</f>
        <v>133.65087955000001</v>
      </c>
      <c r="U254" s="36">
        <f>SUMIFS(СВЦЭМ!$F$33:$F$776,СВЦЭМ!$A$33:$A$776,$A254,СВЦЭМ!$B$33:$B$776,U$226)+'СЕТ СН'!$F$15</f>
        <v>127.50886589</v>
      </c>
      <c r="V254" s="36">
        <f>SUMIFS(СВЦЭМ!$F$33:$F$776,СВЦЭМ!$A$33:$A$776,$A254,СВЦЭМ!$B$33:$B$776,V$226)+'СЕТ СН'!$F$15</f>
        <v>126.46807769999999</v>
      </c>
      <c r="W254" s="36">
        <f>SUMIFS(СВЦЭМ!$F$33:$F$776,СВЦЭМ!$A$33:$A$776,$A254,СВЦЭМ!$B$33:$B$776,W$226)+'СЕТ СН'!$F$15</f>
        <v>127.55440315</v>
      </c>
      <c r="X254" s="36">
        <f>SUMIFS(СВЦЭМ!$F$33:$F$776,СВЦЭМ!$A$33:$A$776,$A254,СВЦЭМ!$B$33:$B$776,X$226)+'СЕТ СН'!$F$15</f>
        <v>127.99375843</v>
      </c>
      <c r="Y254" s="36">
        <f>SUMIFS(СВЦЭМ!$F$33:$F$776,СВЦЭМ!$A$33:$A$776,$A254,СВЦЭМ!$B$33:$B$776,Y$226)+'СЕТ СН'!$F$15</f>
        <v>131.70188067000001</v>
      </c>
    </row>
    <row r="255" spans="1:25" ht="15.75" x14ac:dyDescent="0.2">
      <c r="A255" s="35">
        <f t="shared" si="6"/>
        <v>44194</v>
      </c>
      <c r="B255" s="36">
        <f>SUMIFS(СВЦЭМ!$F$33:$F$776,СВЦЭМ!$A$33:$A$776,$A255,СВЦЭМ!$B$33:$B$776,B$226)+'СЕТ СН'!$F$15</f>
        <v>147.75566863</v>
      </c>
      <c r="C255" s="36">
        <f>SUMIFS(СВЦЭМ!$F$33:$F$776,СВЦЭМ!$A$33:$A$776,$A255,СВЦЭМ!$B$33:$B$776,C$226)+'СЕТ СН'!$F$15</f>
        <v>156.72471632</v>
      </c>
      <c r="D255" s="36">
        <f>SUMIFS(СВЦЭМ!$F$33:$F$776,СВЦЭМ!$A$33:$A$776,$A255,СВЦЭМ!$B$33:$B$776,D$226)+'СЕТ СН'!$F$15</f>
        <v>158.67445211</v>
      </c>
      <c r="E255" s="36">
        <f>SUMIFS(СВЦЭМ!$F$33:$F$776,СВЦЭМ!$A$33:$A$776,$A255,СВЦЭМ!$B$33:$B$776,E$226)+'СЕТ СН'!$F$15</f>
        <v>159.87038305999999</v>
      </c>
      <c r="F255" s="36">
        <f>SUMIFS(СВЦЭМ!$F$33:$F$776,СВЦЭМ!$A$33:$A$776,$A255,СВЦЭМ!$B$33:$B$776,F$226)+'СЕТ СН'!$F$15</f>
        <v>159.76028743000001</v>
      </c>
      <c r="G255" s="36">
        <f>SUMIFS(СВЦЭМ!$F$33:$F$776,СВЦЭМ!$A$33:$A$776,$A255,СВЦЭМ!$B$33:$B$776,G$226)+'СЕТ СН'!$F$15</f>
        <v>156.37655047999999</v>
      </c>
      <c r="H255" s="36">
        <f>SUMIFS(СВЦЭМ!$F$33:$F$776,СВЦЭМ!$A$33:$A$776,$A255,СВЦЭМ!$B$33:$B$776,H$226)+'СЕТ СН'!$F$15</f>
        <v>150.06311521000001</v>
      </c>
      <c r="I255" s="36">
        <f>SUMIFS(СВЦЭМ!$F$33:$F$776,СВЦЭМ!$A$33:$A$776,$A255,СВЦЭМ!$B$33:$B$776,I$226)+'СЕТ СН'!$F$15</f>
        <v>140.02190611</v>
      </c>
      <c r="J255" s="36">
        <f>SUMIFS(СВЦЭМ!$F$33:$F$776,СВЦЭМ!$A$33:$A$776,$A255,СВЦЭМ!$B$33:$B$776,J$226)+'СЕТ СН'!$F$15</f>
        <v>132.50258327</v>
      </c>
      <c r="K255" s="36">
        <f>SUMIFS(СВЦЭМ!$F$33:$F$776,СВЦЭМ!$A$33:$A$776,$A255,СВЦЭМ!$B$33:$B$776,K$226)+'СЕТ СН'!$F$15</f>
        <v>129.32458536999999</v>
      </c>
      <c r="L255" s="36">
        <f>SUMIFS(СВЦЭМ!$F$33:$F$776,СВЦЭМ!$A$33:$A$776,$A255,СВЦЭМ!$B$33:$B$776,L$226)+'СЕТ СН'!$F$15</f>
        <v>129.95108708000001</v>
      </c>
      <c r="M255" s="36">
        <f>SUMIFS(СВЦЭМ!$F$33:$F$776,СВЦЭМ!$A$33:$A$776,$A255,СВЦЭМ!$B$33:$B$776,M$226)+'СЕТ СН'!$F$15</f>
        <v>129.51696870000001</v>
      </c>
      <c r="N255" s="36">
        <f>SUMIFS(СВЦЭМ!$F$33:$F$776,СВЦЭМ!$A$33:$A$776,$A255,СВЦЭМ!$B$33:$B$776,N$226)+'СЕТ СН'!$F$15</f>
        <v>132.0927303</v>
      </c>
      <c r="O255" s="36">
        <f>SUMIFS(СВЦЭМ!$F$33:$F$776,СВЦЭМ!$A$33:$A$776,$A255,СВЦЭМ!$B$33:$B$776,O$226)+'СЕТ СН'!$F$15</f>
        <v>141.37699638000001</v>
      </c>
      <c r="P255" s="36">
        <f>SUMIFS(СВЦЭМ!$F$33:$F$776,СВЦЭМ!$A$33:$A$776,$A255,СВЦЭМ!$B$33:$B$776,P$226)+'СЕТ СН'!$F$15</f>
        <v>145.50938686999999</v>
      </c>
      <c r="Q255" s="36">
        <f>SUMIFS(СВЦЭМ!$F$33:$F$776,СВЦЭМ!$A$33:$A$776,$A255,СВЦЭМ!$B$33:$B$776,Q$226)+'СЕТ СН'!$F$15</f>
        <v>145.69586809</v>
      </c>
      <c r="R255" s="36">
        <f>SUMIFS(СВЦЭМ!$F$33:$F$776,СВЦЭМ!$A$33:$A$776,$A255,СВЦЭМ!$B$33:$B$776,R$226)+'СЕТ СН'!$F$15</f>
        <v>136.15773551000001</v>
      </c>
      <c r="S255" s="36">
        <f>SUMIFS(СВЦЭМ!$F$33:$F$776,СВЦЭМ!$A$33:$A$776,$A255,СВЦЭМ!$B$33:$B$776,S$226)+'СЕТ СН'!$F$15</f>
        <v>131.71021314000001</v>
      </c>
      <c r="T255" s="36">
        <f>SUMIFS(СВЦЭМ!$F$33:$F$776,СВЦЭМ!$A$33:$A$776,$A255,СВЦЭМ!$B$33:$B$776,T$226)+'СЕТ СН'!$F$15</f>
        <v>131.79314982</v>
      </c>
      <c r="U255" s="36">
        <f>SUMIFS(СВЦЭМ!$F$33:$F$776,СВЦЭМ!$A$33:$A$776,$A255,СВЦЭМ!$B$33:$B$776,U$226)+'СЕТ СН'!$F$15</f>
        <v>131.04621696000001</v>
      </c>
      <c r="V255" s="36">
        <f>SUMIFS(СВЦЭМ!$F$33:$F$776,СВЦЭМ!$A$33:$A$776,$A255,СВЦЭМ!$B$33:$B$776,V$226)+'СЕТ СН'!$F$15</f>
        <v>131.41206991999999</v>
      </c>
      <c r="W255" s="36">
        <f>SUMIFS(СВЦЭМ!$F$33:$F$776,СВЦЭМ!$A$33:$A$776,$A255,СВЦЭМ!$B$33:$B$776,W$226)+'СЕТ СН'!$F$15</f>
        <v>133.04871589000001</v>
      </c>
      <c r="X255" s="36">
        <f>SUMIFS(СВЦЭМ!$F$33:$F$776,СВЦЭМ!$A$33:$A$776,$A255,СВЦЭМ!$B$33:$B$776,X$226)+'СЕТ СН'!$F$15</f>
        <v>134.44721290999999</v>
      </c>
      <c r="Y255" s="36">
        <f>SUMIFS(СВЦЭМ!$F$33:$F$776,СВЦЭМ!$A$33:$A$776,$A255,СВЦЭМ!$B$33:$B$776,Y$226)+'СЕТ СН'!$F$15</f>
        <v>137.45262023999999</v>
      </c>
    </row>
    <row r="256" spans="1:25" ht="15.75" x14ac:dyDescent="0.2">
      <c r="A256" s="35">
        <f t="shared" si="6"/>
        <v>44195</v>
      </c>
      <c r="B256" s="36">
        <f>SUMIFS(СВЦЭМ!$F$33:$F$776,СВЦЭМ!$A$33:$A$776,$A256,СВЦЭМ!$B$33:$B$776,B$226)+'СЕТ СН'!$F$15</f>
        <v>148.90538814999999</v>
      </c>
      <c r="C256" s="36">
        <f>SUMIFS(СВЦЭМ!$F$33:$F$776,СВЦЭМ!$A$33:$A$776,$A256,СВЦЭМ!$B$33:$B$776,C$226)+'СЕТ СН'!$F$15</f>
        <v>157.41196385000001</v>
      </c>
      <c r="D256" s="36">
        <f>SUMIFS(СВЦЭМ!$F$33:$F$776,СВЦЭМ!$A$33:$A$776,$A256,СВЦЭМ!$B$33:$B$776,D$226)+'СЕТ СН'!$F$15</f>
        <v>159.82732901</v>
      </c>
      <c r="E256" s="36">
        <f>SUMIFS(СВЦЭМ!$F$33:$F$776,СВЦЭМ!$A$33:$A$776,$A256,СВЦЭМ!$B$33:$B$776,E$226)+'СЕТ СН'!$F$15</f>
        <v>161.05427349000001</v>
      </c>
      <c r="F256" s="36">
        <f>SUMIFS(СВЦЭМ!$F$33:$F$776,СВЦЭМ!$A$33:$A$776,$A256,СВЦЭМ!$B$33:$B$776,F$226)+'СЕТ СН'!$F$15</f>
        <v>160.99182156000001</v>
      </c>
      <c r="G256" s="36">
        <f>SUMIFS(СВЦЭМ!$F$33:$F$776,СВЦЭМ!$A$33:$A$776,$A256,СВЦЭМ!$B$33:$B$776,G$226)+'СЕТ СН'!$F$15</f>
        <v>157.96430131</v>
      </c>
      <c r="H256" s="36">
        <f>SUMIFS(СВЦЭМ!$F$33:$F$776,СВЦЭМ!$A$33:$A$776,$A256,СВЦЭМ!$B$33:$B$776,H$226)+'СЕТ СН'!$F$15</f>
        <v>152.62807971999999</v>
      </c>
      <c r="I256" s="36">
        <f>SUMIFS(СВЦЭМ!$F$33:$F$776,СВЦЭМ!$A$33:$A$776,$A256,СВЦЭМ!$B$33:$B$776,I$226)+'СЕТ СН'!$F$15</f>
        <v>144.17364483</v>
      </c>
      <c r="J256" s="36">
        <f>SUMIFS(СВЦЭМ!$F$33:$F$776,СВЦЭМ!$A$33:$A$776,$A256,СВЦЭМ!$B$33:$B$776,J$226)+'СЕТ СН'!$F$15</f>
        <v>136.33390277000001</v>
      </c>
      <c r="K256" s="36">
        <f>SUMIFS(СВЦЭМ!$F$33:$F$776,СВЦЭМ!$A$33:$A$776,$A256,СВЦЭМ!$B$33:$B$776,K$226)+'СЕТ СН'!$F$15</f>
        <v>132.51428768</v>
      </c>
      <c r="L256" s="36">
        <f>SUMIFS(СВЦЭМ!$F$33:$F$776,СВЦЭМ!$A$33:$A$776,$A256,СВЦЭМ!$B$33:$B$776,L$226)+'СЕТ СН'!$F$15</f>
        <v>132.83408177000001</v>
      </c>
      <c r="M256" s="36">
        <f>SUMIFS(СВЦЭМ!$F$33:$F$776,СВЦЭМ!$A$33:$A$776,$A256,СВЦЭМ!$B$33:$B$776,M$226)+'СЕТ СН'!$F$15</f>
        <v>133.25157479000001</v>
      </c>
      <c r="N256" s="36">
        <f>SUMIFS(СВЦЭМ!$F$33:$F$776,СВЦЭМ!$A$33:$A$776,$A256,СВЦЭМ!$B$33:$B$776,N$226)+'СЕТ СН'!$F$15</f>
        <v>134.08745382000001</v>
      </c>
      <c r="O256" s="36">
        <f>SUMIFS(СВЦЭМ!$F$33:$F$776,СВЦЭМ!$A$33:$A$776,$A256,СВЦЭМ!$B$33:$B$776,O$226)+'СЕТ СН'!$F$15</f>
        <v>140.17226398</v>
      </c>
      <c r="P256" s="36">
        <f>SUMIFS(СВЦЭМ!$F$33:$F$776,СВЦЭМ!$A$33:$A$776,$A256,СВЦЭМ!$B$33:$B$776,P$226)+'СЕТ СН'!$F$15</f>
        <v>142.49567074000001</v>
      </c>
      <c r="Q256" s="36">
        <f>SUMIFS(СВЦЭМ!$F$33:$F$776,СВЦЭМ!$A$33:$A$776,$A256,СВЦЭМ!$B$33:$B$776,Q$226)+'СЕТ СН'!$F$15</f>
        <v>142.47964259</v>
      </c>
      <c r="R256" s="36">
        <f>SUMIFS(СВЦЭМ!$F$33:$F$776,СВЦЭМ!$A$33:$A$776,$A256,СВЦЭМ!$B$33:$B$776,R$226)+'СЕТ СН'!$F$15</f>
        <v>136.96400359</v>
      </c>
      <c r="S256" s="36">
        <f>SUMIFS(СВЦЭМ!$F$33:$F$776,СВЦЭМ!$A$33:$A$776,$A256,СВЦЭМ!$B$33:$B$776,S$226)+'СЕТ СН'!$F$15</f>
        <v>133.84047240999999</v>
      </c>
      <c r="T256" s="36">
        <f>SUMIFS(СВЦЭМ!$F$33:$F$776,СВЦЭМ!$A$33:$A$776,$A256,СВЦЭМ!$B$33:$B$776,T$226)+'СЕТ СН'!$F$15</f>
        <v>133.60215148</v>
      </c>
      <c r="U256" s="36">
        <f>SUMIFS(СВЦЭМ!$F$33:$F$776,СВЦЭМ!$A$33:$A$776,$A256,СВЦЭМ!$B$33:$B$776,U$226)+'СЕТ СН'!$F$15</f>
        <v>132.47836878999999</v>
      </c>
      <c r="V256" s="36">
        <f>SUMIFS(СВЦЭМ!$F$33:$F$776,СВЦЭМ!$A$33:$A$776,$A256,СВЦЭМ!$B$33:$B$776,V$226)+'СЕТ СН'!$F$15</f>
        <v>133.26791186</v>
      </c>
      <c r="W256" s="36">
        <f>SUMIFS(СВЦЭМ!$F$33:$F$776,СВЦЭМ!$A$33:$A$776,$A256,СВЦЭМ!$B$33:$B$776,W$226)+'СЕТ СН'!$F$15</f>
        <v>135.42910412000001</v>
      </c>
      <c r="X256" s="36">
        <f>SUMIFS(СВЦЭМ!$F$33:$F$776,СВЦЭМ!$A$33:$A$776,$A256,СВЦЭМ!$B$33:$B$776,X$226)+'СЕТ СН'!$F$15</f>
        <v>137.71669441</v>
      </c>
      <c r="Y256" s="36">
        <f>SUMIFS(СВЦЭМ!$F$33:$F$776,СВЦЭМ!$A$33:$A$776,$A256,СВЦЭМ!$B$33:$B$776,Y$226)+'СЕТ СН'!$F$15</f>
        <v>139.13294148</v>
      </c>
    </row>
    <row r="257" spans="1:27" ht="15.75" x14ac:dyDescent="0.2">
      <c r="A257" s="35">
        <f t="shared" si="6"/>
        <v>44196</v>
      </c>
      <c r="B257" s="36">
        <f>SUMIFS(СВЦЭМ!$F$33:$F$776,СВЦЭМ!$A$33:$A$776,$A257,СВЦЭМ!$B$33:$B$776,B$226)+'СЕТ СН'!$F$15</f>
        <v>146.76095789999999</v>
      </c>
      <c r="C257" s="36">
        <f>SUMIFS(СВЦЭМ!$F$33:$F$776,СВЦЭМ!$A$33:$A$776,$A257,СВЦЭМ!$B$33:$B$776,C$226)+'СЕТ СН'!$F$15</f>
        <v>154.31443098</v>
      </c>
      <c r="D257" s="36">
        <f>SUMIFS(СВЦЭМ!$F$33:$F$776,СВЦЭМ!$A$33:$A$776,$A257,СВЦЭМ!$B$33:$B$776,D$226)+'СЕТ СН'!$F$15</f>
        <v>156.76626397999999</v>
      </c>
      <c r="E257" s="36">
        <f>SUMIFS(СВЦЭМ!$F$33:$F$776,СВЦЭМ!$A$33:$A$776,$A257,СВЦЭМ!$B$33:$B$776,E$226)+'СЕТ СН'!$F$15</f>
        <v>159.44740096999999</v>
      </c>
      <c r="F257" s="36">
        <f>SUMIFS(СВЦЭМ!$F$33:$F$776,СВЦЭМ!$A$33:$A$776,$A257,СВЦЭМ!$B$33:$B$776,F$226)+'СЕТ СН'!$F$15</f>
        <v>159.43247169</v>
      </c>
      <c r="G257" s="36">
        <f>SUMIFS(СВЦЭМ!$F$33:$F$776,СВЦЭМ!$A$33:$A$776,$A257,СВЦЭМ!$B$33:$B$776,G$226)+'СЕТ СН'!$F$15</f>
        <v>156.20412525</v>
      </c>
      <c r="H257" s="36">
        <f>SUMIFS(СВЦЭМ!$F$33:$F$776,СВЦЭМ!$A$33:$A$776,$A257,СВЦЭМ!$B$33:$B$776,H$226)+'СЕТ СН'!$F$15</f>
        <v>152.39275991</v>
      </c>
      <c r="I257" s="36">
        <f>SUMIFS(СВЦЭМ!$F$33:$F$776,СВЦЭМ!$A$33:$A$776,$A257,СВЦЭМ!$B$33:$B$776,I$226)+'СЕТ СН'!$F$15</f>
        <v>144.61110622000001</v>
      </c>
      <c r="J257" s="36">
        <f>SUMIFS(СВЦЭМ!$F$33:$F$776,СВЦЭМ!$A$33:$A$776,$A257,СВЦЭМ!$B$33:$B$776,J$226)+'СЕТ СН'!$F$15</f>
        <v>138.94538471999999</v>
      </c>
      <c r="K257" s="36">
        <f>SUMIFS(СВЦЭМ!$F$33:$F$776,СВЦЭМ!$A$33:$A$776,$A257,СВЦЭМ!$B$33:$B$776,K$226)+'СЕТ СН'!$F$15</f>
        <v>136.17560466</v>
      </c>
      <c r="L257" s="36">
        <f>SUMIFS(СВЦЭМ!$F$33:$F$776,СВЦЭМ!$A$33:$A$776,$A257,СВЦЭМ!$B$33:$B$776,L$226)+'СЕТ СН'!$F$15</f>
        <v>133.94005676</v>
      </c>
      <c r="M257" s="36">
        <f>SUMIFS(СВЦЭМ!$F$33:$F$776,СВЦЭМ!$A$33:$A$776,$A257,СВЦЭМ!$B$33:$B$776,M$226)+'СЕТ СН'!$F$15</f>
        <v>134.39007659999999</v>
      </c>
      <c r="N257" s="36">
        <f>SUMIFS(СВЦЭМ!$F$33:$F$776,СВЦЭМ!$A$33:$A$776,$A257,СВЦЭМ!$B$33:$B$776,N$226)+'СЕТ СН'!$F$15</f>
        <v>134.83087018000001</v>
      </c>
      <c r="O257" s="36">
        <f>SUMIFS(СВЦЭМ!$F$33:$F$776,СВЦЭМ!$A$33:$A$776,$A257,СВЦЭМ!$B$33:$B$776,O$226)+'СЕТ СН'!$F$15</f>
        <v>141.93198964999999</v>
      </c>
      <c r="P257" s="36">
        <f>SUMIFS(СВЦЭМ!$F$33:$F$776,СВЦЭМ!$A$33:$A$776,$A257,СВЦЭМ!$B$33:$B$776,P$226)+'СЕТ СН'!$F$15</f>
        <v>143.79439649</v>
      </c>
      <c r="Q257" s="36">
        <f>SUMIFS(СВЦЭМ!$F$33:$F$776,СВЦЭМ!$A$33:$A$776,$A257,СВЦЭМ!$B$33:$B$776,Q$226)+'СЕТ СН'!$F$15</f>
        <v>144.76836542000001</v>
      </c>
      <c r="R257" s="36">
        <f>SUMIFS(СВЦЭМ!$F$33:$F$776,СВЦЭМ!$A$33:$A$776,$A257,СВЦЭМ!$B$33:$B$776,R$226)+'СЕТ СН'!$F$15</f>
        <v>139.58345778</v>
      </c>
      <c r="S257" s="36">
        <f>SUMIFS(СВЦЭМ!$F$33:$F$776,СВЦЭМ!$A$33:$A$776,$A257,СВЦЭМ!$B$33:$B$776,S$226)+'СЕТ СН'!$F$15</f>
        <v>133.79285118000001</v>
      </c>
      <c r="T257" s="36">
        <f>SUMIFS(СВЦЭМ!$F$33:$F$776,СВЦЭМ!$A$33:$A$776,$A257,СВЦЭМ!$B$33:$B$776,T$226)+'СЕТ СН'!$F$15</f>
        <v>130.17976687000001</v>
      </c>
      <c r="U257" s="36">
        <f>SUMIFS(СВЦЭМ!$F$33:$F$776,СВЦЭМ!$A$33:$A$776,$A257,СВЦЭМ!$B$33:$B$776,U$226)+'СЕТ СН'!$F$15</f>
        <v>130.16172623</v>
      </c>
      <c r="V257" s="36">
        <f>SUMIFS(СВЦЭМ!$F$33:$F$776,СВЦЭМ!$A$33:$A$776,$A257,СВЦЭМ!$B$33:$B$776,V$226)+'СЕТ СН'!$F$15</f>
        <v>130.90706795</v>
      </c>
      <c r="W257" s="36">
        <f>SUMIFS(СВЦЭМ!$F$33:$F$776,СВЦЭМ!$A$33:$A$776,$A257,СВЦЭМ!$B$33:$B$776,W$226)+'СЕТ СН'!$F$15</f>
        <v>133.10750113</v>
      </c>
      <c r="X257" s="36">
        <f>SUMIFS(СВЦЭМ!$F$33:$F$776,СВЦЭМ!$A$33:$A$776,$A257,СВЦЭМ!$B$33:$B$776,X$226)+'СЕТ СН'!$F$15</f>
        <v>132.47407161000001</v>
      </c>
      <c r="Y257" s="36">
        <f>SUMIFS(СВЦЭМ!$F$33:$F$776,СВЦЭМ!$A$33:$A$776,$A257,СВЦЭМ!$B$33:$B$776,Y$226)+'СЕТ СН'!$F$15</f>
        <v>134.71724589999999</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6" t="s">
        <v>7</v>
      </c>
      <c r="B259" s="130" t="s">
        <v>116</v>
      </c>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ht="12.75" hidden="1" customHeight="1" x14ac:dyDescent="0.2">
      <c r="A260" s="137"/>
      <c r="B260" s="133"/>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5"/>
    </row>
    <row r="261" spans="1:27" s="46" customFormat="1" ht="12.75" hidden="1" customHeight="1" x14ac:dyDescent="0.2">
      <c r="A261" s="138"/>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01.12.2020</v>
      </c>
      <c r="B262" s="36">
        <f>SUMIFS(СВЦЭМ!$G$34:$G$777,СВЦЭМ!$A$34:$A$777,$A262,СВЦЭМ!$B$33:$B$776,B$261)+'СЕТ СН'!$F$15</f>
        <v>0</v>
      </c>
      <c r="C262" s="36">
        <f>SUMIFS(СВЦЭМ!$G$34:$G$777,СВЦЭМ!$A$34:$A$777,$A262,СВЦЭМ!$B$33:$B$776,C$261)+'СЕТ СН'!$F$15</f>
        <v>0</v>
      </c>
      <c r="D262" s="36">
        <f>SUMIFS(СВЦЭМ!$G$34:$G$777,СВЦЭМ!$A$34:$A$777,$A262,СВЦЭМ!$B$33:$B$776,D$261)+'СЕТ СН'!$F$15</f>
        <v>0</v>
      </c>
      <c r="E262" s="36">
        <f>SUMIFS(СВЦЭМ!$G$34:$G$777,СВЦЭМ!$A$34:$A$777,$A262,СВЦЭМ!$B$33:$B$776,E$261)+'СЕТ СН'!$F$15</f>
        <v>0</v>
      </c>
      <c r="F262" s="36">
        <f>SUMIFS(СВЦЭМ!$G$34:$G$777,СВЦЭМ!$A$34:$A$777,$A262,СВЦЭМ!$B$33:$B$776,F$261)+'СЕТ СН'!$F$15</f>
        <v>0</v>
      </c>
      <c r="G262" s="36">
        <f>SUMIFS(СВЦЭМ!$G$34:$G$777,СВЦЭМ!$A$34:$A$777,$A262,СВЦЭМ!$B$33:$B$776,G$261)+'СЕТ СН'!$F$15</f>
        <v>0</v>
      </c>
      <c r="H262" s="36">
        <f>SUMIFS(СВЦЭМ!$G$34:$G$777,СВЦЭМ!$A$34:$A$777,$A262,СВЦЭМ!$B$33:$B$776,H$261)+'СЕТ СН'!$F$15</f>
        <v>0</v>
      </c>
      <c r="I262" s="36">
        <f>SUMIFS(СВЦЭМ!$G$34:$G$777,СВЦЭМ!$A$34:$A$777,$A262,СВЦЭМ!$B$33:$B$776,I$261)+'СЕТ СН'!$F$15</f>
        <v>0</v>
      </c>
      <c r="J262" s="36">
        <f>SUMIFS(СВЦЭМ!$G$34:$G$777,СВЦЭМ!$A$34:$A$777,$A262,СВЦЭМ!$B$33:$B$776,J$261)+'СЕТ СН'!$F$15</f>
        <v>0</v>
      </c>
      <c r="K262" s="36">
        <f>SUMIFS(СВЦЭМ!$G$34:$G$777,СВЦЭМ!$A$34:$A$777,$A262,СВЦЭМ!$B$33:$B$776,K$261)+'СЕТ СН'!$F$15</f>
        <v>0</v>
      </c>
      <c r="L262" s="36">
        <f>SUMIFS(СВЦЭМ!$G$34:$G$777,СВЦЭМ!$A$34:$A$777,$A262,СВЦЭМ!$B$33:$B$776,L$261)+'СЕТ СН'!$F$15</f>
        <v>0</v>
      </c>
      <c r="M262" s="36">
        <f>SUMIFS(СВЦЭМ!$G$34:$G$777,СВЦЭМ!$A$34:$A$777,$A262,СВЦЭМ!$B$33:$B$776,M$261)+'СЕТ СН'!$F$15</f>
        <v>0</v>
      </c>
      <c r="N262" s="36">
        <f>SUMIFS(СВЦЭМ!$G$34:$G$777,СВЦЭМ!$A$34:$A$777,$A262,СВЦЭМ!$B$33:$B$776,N$261)+'СЕТ СН'!$F$15</f>
        <v>0</v>
      </c>
      <c r="O262" s="36">
        <f>SUMIFS(СВЦЭМ!$G$34:$G$777,СВЦЭМ!$A$34:$A$777,$A262,СВЦЭМ!$B$33:$B$776,O$261)+'СЕТ СН'!$F$15</f>
        <v>0</v>
      </c>
      <c r="P262" s="36">
        <f>SUMIFS(СВЦЭМ!$G$34:$G$777,СВЦЭМ!$A$34:$A$777,$A262,СВЦЭМ!$B$33:$B$776,P$261)+'СЕТ СН'!$F$15</f>
        <v>0</v>
      </c>
      <c r="Q262" s="36">
        <f>SUMIFS(СВЦЭМ!$G$34:$G$777,СВЦЭМ!$A$34:$A$777,$A262,СВЦЭМ!$B$33:$B$776,Q$261)+'СЕТ СН'!$F$15</f>
        <v>0</v>
      </c>
      <c r="R262" s="36">
        <f>SUMIFS(СВЦЭМ!$G$34:$G$777,СВЦЭМ!$A$34:$A$777,$A262,СВЦЭМ!$B$33:$B$776,R$261)+'СЕТ СН'!$F$15</f>
        <v>0</v>
      </c>
      <c r="S262" s="36">
        <f>SUMIFS(СВЦЭМ!$G$34:$G$777,СВЦЭМ!$A$34:$A$777,$A262,СВЦЭМ!$B$33:$B$776,S$261)+'СЕТ СН'!$F$15</f>
        <v>0</v>
      </c>
      <c r="T262" s="36">
        <f>SUMIFS(СВЦЭМ!$G$34:$G$777,СВЦЭМ!$A$34:$A$777,$A262,СВЦЭМ!$B$33:$B$776,T$261)+'СЕТ СН'!$F$15</f>
        <v>0</v>
      </c>
      <c r="U262" s="36">
        <f>SUMIFS(СВЦЭМ!$G$34:$G$777,СВЦЭМ!$A$34:$A$777,$A262,СВЦЭМ!$B$33:$B$776,U$261)+'СЕТ СН'!$F$15</f>
        <v>0</v>
      </c>
      <c r="V262" s="36">
        <f>SUMIFS(СВЦЭМ!$G$34:$G$777,СВЦЭМ!$A$34:$A$777,$A262,СВЦЭМ!$B$33:$B$776,V$261)+'СЕТ СН'!$F$15</f>
        <v>0</v>
      </c>
      <c r="W262" s="36">
        <f>SUMIFS(СВЦЭМ!$G$34:$G$777,СВЦЭМ!$A$34:$A$777,$A262,СВЦЭМ!$B$33:$B$776,W$261)+'СЕТ СН'!$F$15</f>
        <v>0</v>
      </c>
      <c r="X262" s="36">
        <f>SUMIFS(СВЦЭМ!$G$34:$G$777,СВЦЭМ!$A$34:$A$777,$A262,СВЦЭМ!$B$33:$B$776,X$261)+'СЕТ СН'!$F$15</f>
        <v>0</v>
      </c>
      <c r="Y262" s="36">
        <f>SUMIFS(СВЦЭМ!$G$34:$G$777,СВЦЭМ!$A$34:$A$777,$A262,СВЦЭМ!$B$33:$B$776,Y$261)+'СЕТ СН'!$F$15</f>
        <v>0</v>
      </c>
      <c r="AA262" s="45"/>
    </row>
    <row r="263" spans="1:27" ht="15.75" hidden="1" x14ac:dyDescent="0.2">
      <c r="A263" s="35">
        <f>A262+1</f>
        <v>44167</v>
      </c>
      <c r="B263" s="36">
        <f>SUMIFS(СВЦЭМ!$G$34:$G$777,СВЦЭМ!$A$34:$A$777,$A263,СВЦЭМ!$B$33:$B$776,B$261)+'СЕТ СН'!$F$15</f>
        <v>0</v>
      </c>
      <c r="C263" s="36">
        <f>SUMIFS(СВЦЭМ!$G$34:$G$777,СВЦЭМ!$A$34:$A$777,$A263,СВЦЭМ!$B$33:$B$776,C$261)+'СЕТ СН'!$F$15</f>
        <v>0</v>
      </c>
      <c r="D263" s="36">
        <f>SUMIFS(СВЦЭМ!$G$34:$G$777,СВЦЭМ!$A$34:$A$777,$A263,СВЦЭМ!$B$33:$B$776,D$261)+'СЕТ СН'!$F$15</f>
        <v>0</v>
      </c>
      <c r="E263" s="36">
        <f>SUMIFS(СВЦЭМ!$G$34:$G$777,СВЦЭМ!$A$34:$A$777,$A263,СВЦЭМ!$B$33:$B$776,E$261)+'СЕТ СН'!$F$15</f>
        <v>0</v>
      </c>
      <c r="F263" s="36">
        <f>SUMIFS(СВЦЭМ!$G$34:$G$777,СВЦЭМ!$A$34:$A$777,$A263,СВЦЭМ!$B$33:$B$776,F$261)+'СЕТ СН'!$F$15</f>
        <v>0</v>
      </c>
      <c r="G263" s="36">
        <f>SUMIFS(СВЦЭМ!$G$34:$G$777,СВЦЭМ!$A$34:$A$777,$A263,СВЦЭМ!$B$33:$B$776,G$261)+'СЕТ СН'!$F$15</f>
        <v>0</v>
      </c>
      <c r="H263" s="36">
        <f>SUMIFS(СВЦЭМ!$G$34:$G$777,СВЦЭМ!$A$34:$A$777,$A263,СВЦЭМ!$B$33:$B$776,H$261)+'СЕТ СН'!$F$15</f>
        <v>0</v>
      </c>
      <c r="I263" s="36">
        <f>SUMIFS(СВЦЭМ!$G$34:$G$777,СВЦЭМ!$A$34:$A$777,$A263,СВЦЭМ!$B$33:$B$776,I$261)+'СЕТ СН'!$F$15</f>
        <v>0</v>
      </c>
      <c r="J263" s="36">
        <f>SUMIFS(СВЦЭМ!$G$34:$G$777,СВЦЭМ!$A$34:$A$777,$A263,СВЦЭМ!$B$33:$B$776,J$261)+'СЕТ СН'!$F$15</f>
        <v>0</v>
      </c>
      <c r="K263" s="36">
        <f>SUMIFS(СВЦЭМ!$G$34:$G$777,СВЦЭМ!$A$34:$A$777,$A263,СВЦЭМ!$B$33:$B$776,K$261)+'СЕТ СН'!$F$15</f>
        <v>0</v>
      </c>
      <c r="L263" s="36">
        <f>SUMIFS(СВЦЭМ!$G$34:$G$777,СВЦЭМ!$A$34:$A$777,$A263,СВЦЭМ!$B$33:$B$776,L$261)+'СЕТ СН'!$F$15</f>
        <v>0</v>
      </c>
      <c r="M263" s="36">
        <f>SUMIFS(СВЦЭМ!$G$34:$G$777,СВЦЭМ!$A$34:$A$777,$A263,СВЦЭМ!$B$33:$B$776,M$261)+'СЕТ СН'!$F$15</f>
        <v>0</v>
      </c>
      <c r="N263" s="36">
        <f>SUMIFS(СВЦЭМ!$G$34:$G$777,СВЦЭМ!$A$34:$A$777,$A263,СВЦЭМ!$B$33:$B$776,N$261)+'СЕТ СН'!$F$15</f>
        <v>0</v>
      </c>
      <c r="O263" s="36">
        <f>SUMIFS(СВЦЭМ!$G$34:$G$777,СВЦЭМ!$A$34:$A$777,$A263,СВЦЭМ!$B$33:$B$776,O$261)+'СЕТ СН'!$F$15</f>
        <v>0</v>
      </c>
      <c r="P263" s="36">
        <f>SUMIFS(СВЦЭМ!$G$34:$G$777,СВЦЭМ!$A$34:$A$777,$A263,СВЦЭМ!$B$33:$B$776,P$261)+'СЕТ СН'!$F$15</f>
        <v>0</v>
      </c>
      <c r="Q263" s="36">
        <f>SUMIFS(СВЦЭМ!$G$34:$G$777,СВЦЭМ!$A$34:$A$777,$A263,СВЦЭМ!$B$33:$B$776,Q$261)+'СЕТ СН'!$F$15</f>
        <v>0</v>
      </c>
      <c r="R263" s="36">
        <f>SUMIFS(СВЦЭМ!$G$34:$G$777,СВЦЭМ!$A$34:$A$777,$A263,СВЦЭМ!$B$33:$B$776,R$261)+'СЕТ СН'!$F$15</f>
        <v>0</v>
      </c>
      <c r="S263" s="36">
        <f>SUMIFS(СВЦЭМ!$G$34:$G$777,СВЦЭМ!$A$34:$A$777,$A263,СВЦЭМ!$B$33:$B$776,S$261)+'СЕТ СН'!$F$15</f>
        <v>0</v>
      </c>
      <c r="T263" s="36">
        <f>SUMIFS(СВЦЭМ!$G$34:$G$777,СВЦЭМ!$A$34:$A$777,$A263,СВЦЭМ!$B$33:$B$776,T$261)+'СЕТ СН'!$F$15</f>
        <v>0</v>
      </c>
      <c r="U263" s="36">
        <f>SUMIFS(СВЦЭМ!$G$34:$G$777,СВЦЭМ!$A$34:$A$777,$A263,СВЦЭМ!$B$33:$B$776,U$261)+'СЕТ СН'!$F$15</f>
        <v>0</v>
      </c>
      <c r="V263" s="36">
        <f>SUMIFS(СВЦЭМ!$G$34:$G$777,СВЦЭМ!$A$34:$A$777,$A263,СВЦЭМ!$B$33:$B$776,V$261)+'СЕТ СН'!$F$15</f>
        <v>0</v>
      </c>
      <c r="W263" s="36">
        <f>SUMIFS(СВЦЭМ!$G$34:$G$777,СВЦЭМ!$A$34:$A$777,$A263,СВЦЭМ!$B$33:$B$776,W$261)+'СЕТ СН'!$F$15</f>
        <v>0</v>
      </c>
      <c r="X263" s="36">
        <f>SUMIFS(СВЦЭМ!$G$34:$G$777,СВЦЭМ!$A$34:$A$777,$A263,СВЦЭМ!$B$33:$B$776,X$261)+'СЕТ СН'!$F$15</f>
        <v>0</v>
      </c>
      <c r="Y263" s="36">
        <f>SUMIFS(СВЦЭМ!$G$34:$G$777,СВЦЭМ!$A$34:$A$777,$A263,СВЦЭМ!$B$33:$B$776,Y$261)+'СЕТ СН'!$F$15</f>
        <v>0</v>
      </c>
    </row>
    <row r="264" spans="1:27" ht="15.75" hidden="1" x14ac:dyDescent="0.2">
      <c r="A264" s="35">
        <f t="shared" ref="A264:A292" si="7">A263+1</f>
        <v>44168</v>
      </c>
      <c r="B264" s="36">
        <f>SUMIFS(СВЦЭМ!$G$34:$G$777,СВЦЭМ!$A$34:$A$777,$A264,СВЦЭМ!$B$33:$B$776,B$261)+'СЕТ СН'!$F$15</f>
        <v>0</v>
      </c>
      <c r="C264" s="36">
        <f>SUMIFS(СВЦЭМ!$G$34:$G$777,СВЦЭМ!$A$34:$A$777,$A264,СВЦЭМ!$B$33:$B$776,C$261)+'СЕТ СН'!$F$15</f>
        <v>0</v>
      </c>
      <c r="D264" s="36">
        <f>SUMIFS(СВЦЭМ!$G$34:$G$777,СВЦЭМ!$A$34:$A$777,$A264,СВЦЭМ!$B$33:$B$776,D$261)+'СЕТ СН'!$F$15</f>
        <v>0</v>
      </c>
      <c r="E264" s="36">
        <f>SUMIFS(СВЦЭМ!$G$34:$G$777,СВЦЭМ!$A$34:$A$777,$A264,СВЦЭМ!$B$33:$B$776,E$261)+'СЕТ СН'!$F$15</f>
        <v>0</v>
      </c>
      <c r="F264" s="36">
        <f>SUMIFS(СВЦЭМ!$G$34:$G$777,СВЦЭМ!$A$34:$A$777,$A264,СВЦЭМ!$B$33:$B$776,F$261)+'СЕТ СН'!$F$15</f>
        <v>0</v>
      </c>
      <c r="G264" s="36">
        <f>SUMIFS(СВЦЭМ!$G$34:$G$777,СВЦЭМ!$A$34:$A$777,$A264,СВЦЭМ!$B$33:$B$776,G$261)+'СЕТ СН'!$F$15</f>
        <v>0</v>
      </c>
      <c r="H264" s="36">
        <f>SUMIFS(СВЦЭМ!$G$34:$G$777,СВЦЭМ!$A$34:$A$777,$A264,СВЦЭМ!$B$33:$B$776,H$261)+'СЕТ СН'!$F$15</f>
        <v>0</v>
      </c>
      <c r="I264" s="36">
        <f>SUMIFS(СВЦЭМ!$G$34:$G$777,СВЦЭМ!$A$34:$A$777,$A264,СВЦЭМ!$B$33:$B$776,I$261)+'СЕТ СН'!$F$15</f>
        <v>0</v>
      </c>
      <c r="J264" s="36">
        <f>SUMIFS(СВЦЭМ!$G$34:$G$777,СВЦЭМ!$A$34:$A$777,$A264,СВЦЭМ!$B$33:$B$776,J$261)+'СЕТ СН'!$F$15</f>
        <v>0</v>
      </c>
      <c r="K264" s="36">
        <f>SUMIFS(СВЦЭМ!$G$34:$G$777,СВЦЭМ!$A$34:$A$777,$A264,СВЦЭМ!$B$33:$B$776,K$261)+'СЕТ СН'!$F$15</f>
        <v>0</v>
      </c>
      <c r="L264" s="36">
        <f>SUMIFS(СВЦЭМ!$G$34:$G$777,СВЦЭМ!$A$34:$A$777,$A264,СВЦЭМ!$B$33:$B$776,L$261)+'СЕТ СН'!$F$15</f>
        <v>0</v>
      </c>
      <c r="M264" s="36">
        <f>SUMIFS(СВЦЭМ!$G$34:$G$777,СВЦЭМ!$A$34:$A$777,$A264,СВЦЭМ!$B$33:$B$776,M$261)+'СЕТ СН'!$F$15</f>
        <v>0</v>
      </c>
      <c r="N264" s="36">
        <f>SUMIFS(СВЦЭМ!$G$34:$G$777,СВЦЭМ!$A$34:$A$777,$A264,СВЦЭМ!$B$33:$B$776,N$261)+'СЕТ СН'!$F$15</f>
        <v>0</v>
      </c>
      <c r="O264" s="36">
        <f>SUMIFS(СВЦЭМ!$G$34:$G$777,СВЦЭМ!$A$34:$A$777,$A264,СВЦЭМ!$B$33:$B$776,O$261)+'СЕТ СН'!$F$15</f>
        <v>0</v>
      </c>
      <c r="P264" s="36">
        <f>SUMIFS(СВЦЭМ!$G$34:$G$777,СВЦЭМ!$A$34:$A$777,$A264,СВЦЭМ!$B$33:$B$776,P$261)+'СЕТ СН'!$F$15</f>
        <v>0</v>
      </c>
      <c r="Q264" s="36">
        <f>SUMIFS(СВЦЭМ!$G$34:$G$777,СВЦЭМ!$A$34:$A$777,$A264,СВЦЭМ!$B$33:$B$776,Q$261)+'СЕТ СН'!$F$15</f>
        <v>0</v>
      </c>
      <c r="R264" s="36">
        <f>SUMIFS(СВЦЭМ!$G$34:$G$777,СВЦЭМ!$A$34:$A$777,$A264,СВЦЭМ!$B$33:$B$776,R$261)+'СЕТ СН'!$F$15</f>
        <v>0</v>
      </c>
      <c r="S264" s="36">
        <f>SUMIFS(СВЦЭМ!$G$34:$G$777,СВЦЭМ!$A$34:$A$777,$A264,СВЦЭМ!$B$33:$B$776,S$261)+'СЕТ СН'!$F$15</f>
        <v>0</v>
      </c>
      <c r="T264" s="36">
        <f>SUMIFS(СВЦЭМ!$G$34:$G$777,СВЦЭМ!$A$34:$A$777,$A264,СВЦЭМ!$B$33:$B$776,T$261)+'СЕТ СН'!$F$15</f>
        <v>0</v>
      </c>
      <c r="U264" s="36">
        <f>SUMIFS(СВЦЭМ!$G$34:$G$777,СВЦЭМ!$A$34:$A$777,$A264,СВЦЭМ!$B$33:$B$776,U$261)+'СЕТ СН'!$F$15</f>
        <v>0</v>
      </c>
      <c r="V264" s="36">
        <f>SUMIFS(СВЦЭМ!$G$34:$G$777,СВЦЭМ!$A$34:$A$777,$A264,СВЦЭМ!$B$33:$B$776,V$261)+'СЕТ СН'!$F$15</f>
        <v>0</v>
      </c>
      <c r="W264" s="36">
        <f>SUMIFS(СВЦЭМ!$G$34:$G$777,СВЦЭМ!$A$34:$A$777,$A264,СВЦЭМ!$B$33:$B$776,W$261)+'СЕТ СН'!$F$15</f>
        <v>0</v>
      </c>
      <c r="X264" s="36">
        <f>SUMIFS(СВЦЭМ!$G$34:$G$777,СВЦЭМ!$A$34:$A$777,$A264,СВЦЭМ!$B$33:$B$776,X$261)+'СЕТ СН'!$F$15</f>
        <v>0</v>
      </c>
      <c r="Y264" s="36">
        <f>SUMIFS(СВЦЭМ!$G$34:$G$777,СВЦЭМ!$A$34:$A$777,$A264,СВЦЭМ!$B$33:$B$776,Y$261)+'СЕТ СН'!$F$15</f>
        <v>0</v>
      </c>
    </row>
    <row r="265" spans="1:27" ht="15.75" hidden="1" x14ac:dyDescent="0.2">
      <c r="A265" s="35">
        <f t="shared" si="7"/>
        <v>44169</v>
      </c>
      <c r="B265" s="36">
        <f>SUMIFS(СВЦЭМ!$G$34:$G$777,СВЦЭМ!$A$34:$A$777,$A265,СВЦЭМ!$B$33:$B$776,B$261)+'СЕТ СН'!$F$15</f>
        <v>0</v>
      </c>
      <c r="C265" s="36">
        <f>SUMIFS(СВЦЭМ!$G$34:$G$777,СВЦЭМ!$A$34:$A$777,$A265,СВЦЭМ!$B$33:$B$776,C$261)+'СЕТ СН'!$F$15</f>
        <v>0</v>
      </c>
      <c r="D265" s="36">
        <f>SUMIFS(СВЦЭМ!$G$34:$G$777,СВЦЭМ!$A$34:$A$777,$A265,СВЦЭМ!$B$33:$B$776,D$261)+'СЕТ СН'!$F$15</f>
        <v>0</v>
      </c>
      <c r="E265" s="36">
        <f>SUMIFS(СВЦЭМ!$G$34:$G$777,СВЦЭМ!$A$34:$A$777,$A265,СВЦЭМ!$B$33:$B$776,E$261)+'СЕТ СН'!$F$15</f>
        <v>0</v>
      </c>
      <c r="F265" s="36">
        <f>SUMIFS(СВЦЭМ!$G$34:$G$777,СВЦЭМ!$A$34:$A$777,$A265,СВЦЭМ!$B$33:$B$776,F$261)+'СЕТ СН'!$F$15</f>
        <v>0</v>
      </c>
      <c r="G265" s="36">
        <f>SUMIFS(СВЦЭМ!$G$34:$G$777,СВЦЭМ!$A$34:$A$777,$A265,СВЦЭМ!$B$33:$B$776,G$261)+'СЕТ СН'!$F$15</f>
        <v>0</v>
      </c>
      <c r="H265" s="36">
        <f>SUMIFS(СВЦЭМ!$G$34:$G$777,СВЦЭМ!$A$34:$A$777,$A265,СВЦЭМ!$B$33:$B$776,H$261)+'СЕТ СН'!$F$15</f>
        <v>0</v>
      </c>
      <c r="I265" s="36">
        <f>SUMIFS(СВЦЭМ!$G$34:$G$777,СВЦЭМ!$A$34:$A$777,$A265,СВЦЭМ!$B$33:$B$776,I$261)+'СЕТ СН'!$F$15</f>
        <v>0</v>
      </c>
      <c r="J265" s="36">
        <f>SUMIFS(СВЦЭМ!$G$34:$G$777,СВЦЭМ!$A$34:$A$777,$A265,СВЦЭМ!$B$33:$B$776,J$261)+'СЕТ СН'!$F$15</f>
        <v>0</v>
      </c>
      <c r="K265" s="36">
        <f>SUMIFS(СВЦЭМ!$G$34:$G$777,СВЦЭМ!$A$34:$A$777,$A265,СВЦЭМ!$B$33:$B$776,K$261)+'СЕТ СН'!$F$15</f>
        <v>0</v>
      </c>
      <c r="L265" s="36">
        <f>SUMIFS(СВЦЭМ!$G$34:$G$777,СВЦЭМ!$A$34:$A$777,$A265,СВЦЭМ!$B$33:$B$776,L$261)+'СЕТ СН'!$F$15</f>
        <v>0</v>
      </c>
      <c r="M265" s="36">
        <f>SUMIFS(СВЦЭМ!$G$34:$G$777,СВЦЭМ!$A$34:$A$777,$A265,СВЦЭМ!$B$33:$B$776,M$261)+'СЕТ СН'!$F$15</f>
        <v>0</v>
      </c>
      <c r="N265" s="36">
        <f>SUMIFS(СВЦЭМ!$G$34:$G$777,СВЦЭМ!$A$34:$A$777,$A265,СВЦЭМ!$B$33:$B$776,N$261)+'СЕТ СН'!$F$15</f>
        <v>0</v>
      </c>
      <c r="O265" s="36">
        <f>SUMIFS(СВЦЭМ!$G$34:$G$777,СВЦЭМ!$A$34:$A$777,$A265,СВЦЭМ!$B$33:$B$776,O$261)+'СЕТ СН'!$F$15</f>
        <v>0</v>
      </c>
      <c r="P265" s="36">
        <f>SUMIFS(СВЦЭМ!$G$34:$G$777,СВЦЭМ!$A$34:$A$777,$A265,СВЦЭМ!$B$33:$B$776,P$261)+'СЕТ СН'!$F$15</f>
        <v>0</v>
      </c>
      <c r="Q265" s="36">
        <f>SUMIFS(СВЦЭМ!$G$34:$G$777,СВЦЭМ!$A$34:$A$777,$A265,СВЦЭМ!$B$33:$B$776,Q$261)+'СЕТ СН'!$F$15</f>
        <v>0</v>
      </c>
      <c r="R265" s="36">
        <f>SUMIFS(СВЦЭМ!$G$34:$G$777,СВЦЭМ!$A$34:$A$777,$A265,СВЦЭМ!$B$33:$B$776,R$261)+'СЕТ СН'!$F$15</f>
        <v>0</v>
      </c>
      <c r="S265" s="36">
        <f>SUMIFS(СВЦЭМ!$G$34:$G$777,СВЦЭМ!$A$34:$A$777,$A265,СВЦЭМ!$B$33:$B$776,S$261)+'СЕТ СН'!$F$15</f>
        <v>0</v>
      </c>
      <c r="T265" s="36">
        <f>SUMIFS(СВЦЭМ!$G$34:$G$777,СВЦЭМ!$A$34:$A$777,$A265,СВЦЭМ!$B$33:$B$776,T$261)+'СЕТ СН'!$F$15</f>
        <v>0</v>
      </c>
      <c r="U265" s="36">
        <f>SUMIFS(СВЦЭМ!$G$34:$G$777,СВЦЭМ!$A$34:$A$777,$A265,СВЦЭМ!$B$33:$B$776,U$261)+'СЕТ СН'!$F$15</f>
        <v>0</v>
      </c>
      <c r="V265" s="36">
        <f>SUMIFS(СВЦЭМ!$G$34:$G$777,СВЦЭМ!$A$34:$A$777,$A265,СВЦЭМ!$B$33:$B$776,V$261)+'СЕТ СН'!$F$15</f>
        <v>0</v>
      </c>
      <c r="W265" s="36">
        <f>SUMIFS(СВЦЭМ!$G$34:$G$777,СВЦЭМ!$A$34:$A$777,$A265,СВЦЭМ!$B$33:$B$776,W$261)+'СЕТ СН'!$F$15</f>
        <v>0</v>
      </c>
      <c r="X265" s="36">
        <f>SUMIFS(СВЦЭМ!$G$34:$G$777,СВЦЭМ!$A$34:$A$777,$A265,СВЦЭМ!$B$33:$B$776,X$261)+'СЕТ СН'!$F$15</f>
        <v>0</v>
      </c>
      <c r="Y265" s="36">
        <f>SUMIFS(СВЦЭМ!$G$34:$G$777,СВЦЭМ!$A$34:$A$777,$A265,СВЦЭМ!$B$33:$B$776,Y$261)+'СЕТ СН'!$F$15</f>
        <v>0</v>
      </c>
    </row>
    <row r="266" spans="1:27" ht="15.75" hidden="1" x14ac:dyDescent="0.2">
      <c r="A266" s="35">
        <f t="shared" si="7"/>
        <v>44170</v>
      </c>
      <c r="B266" s="36">
        <f>SUMIFS(СВЦЭМ!$G$34:$G$777,СВЦЭМ!$A$34:$A$777,$A266,СВЦЭМ!$B$33:$B$776,B$261)+'СЕТ СН'!$F$15</f>
        <v>0</v>
      </c>
      <c r="C266" s="36">
        <f>SUMIFS(СВЦЭМ!$G$34:$G$777,СВЦЭМ!$A$34:$A$777,$A266,СВЦЭМ!$B$33:$B$776,C$261)+'СЕТ СН'!$F$15</f>
        <v>0</v>
      </c>
      <c r="D266" s="36">
        <f>SUMIFS(СВЦЭМ!$G$34:$G$777,СВЦЭМ!$A$34:$A$777,$A266,СВЦЭМ!$B$33:$B$776,D$261)+'СЕТ СН'!$F$15</f>
        <v>0</v>
      </c>
      <c r="E266" s="36">
        <f>SUMIFS(СВЦЭМ!$G$34:$G$777,СВЦЭМ!$A$34:$A$777,$A266,СВЦЭМ!$B$33:$B$776,E$261)+'СЕТ СН'!$F$15</f>
        <v>0</v>
      </c>
      <c r="F266" s="36">
        <f>SUMIFS(СВЦЭМ!$G$34:$G$777,СВЦЭМ!$A$34:$A$777,$A266,СВЦЭМ!$B$33:$B$776,F$261)+'СЕТ СН'!$F$15</f>
        <v>0</v>
      </c>
      <c r="G266" s="36">
        <f>SUMIFS(СВЦЭМ!$G$34:$G$777,СВЦЭМ!$A$34:$A$777,$A266,СВЦЭМ!$B$33:$B$776,G$261)+'СЕТ СН'!$F$15</f>
        <v>0</v>
      </c>
      <c r="H266" s="36">
        <f>SUMIFS(СВЦЭМ!$G$34:$G$777,СВЦЭМ!$A$34:$A$777,$A266,СВЦЭМ!$B$33:$B$776,H$261)+'СЕТ СН'!$F$15</f>
        <v>0</v>
      </c>
      <c r="I266" s="36">
        <f>SUMIFS(СВЦЭМ!$G$34:$G$777,СВЦЭМ!$A$34:$A$777,$A266,СВЦЭМ!$B$33:$B$776,I$261)+'СЕТ СН'!$F$15</f>
        <v>0</v>
      </c>
      <c r="J266" s="36">
        <f>SUMIFS(СВЦЭМ!$G$34:$G$777,СВЦЭМ!$A$34:$A$777,$A266,СВЦЭМ!$B$33:$B$776,J$261)+'СЕТ СН'!$F$15</f>
        <v>0</v>
      </c>
      <c r="K266" s="36">
        <f>SUMIFS(СВЦЭМ!$G$34:$G$777,СВЦЭМ!$A$34:$A$777,$A266,СВЦЭМ!$B$33:$B$776,K$261)+'СЕТ СН'!$F$15</f>
        <v>0</v>
      </c>
      <c r="L266" s="36">
        <f>SUMIFS(СВЦЭМ!$G$34:$G$777,СВЦЭМ!$A$34:$A$777,$A266,СВЦЭМ!$B$33:$B$776,L$261)+'СЕТ СН'!$F$15</f>
        <v>0</v>
      </c>
      <c r="M266" s="36">
        <f>SUMIFS(СВЦЭМ!$G$34:$G$777,СВЦЭМ!$A$34:$A$777,$A266,СВЦЭМ!$B$33:$B$776,M$261)+'СЕТ СН'!$F$15</f>
        <v>0</v>
      </c>
      <c r="N266" s="36">
        <f>SUMIFS(СВЦЭМ!$G$34:$G$777,СВЦЭМ!$A$34:$A$777,$A266,СВЦЭМ!$B$33:$B$776,N$261)+'СЕТ СН'!$F$15</f>
        <v>0</v>
      </c>
      <c r="O266" s="36">
        <f>SUMIFS(СВЦЭМ!$G$34:$G$777,СВЦЭМ!$A$34:$A$777,$A266,СВЦЭМ!$B$33:$B$776,O$261)+'СЕТ СН'!$F$15</f>
        <v>0</v>
      </c>
      <c r="P266" s="36">
        <f>SUMIFS(СВЦЭМ!$G$34:$G$777,СВЦЭМ!$A$34:$A$777,$A266,СВЦЭМ!$B$33:$B$776,P$261)+'СЕТ СН'!$F$15</f>
        <v>0</v>
      </c>
      <c r="Q266" s="36">
        <f>SUMIFS(СВЦЭМ!$G$34:$G$777,СВЦЭМ!$A$34:$A$777,$A266,СВЦЭМ!$B$33:$B$776,Q$261)+'СЕТ СН'!$F$15</f>
        <v>0</v>
      </c>
      <c r="R266" s="36">
        <f>SUMIFS(СВЦЭМ!$G$34:$G$777,СВЦЭМ!$A$34:$A$777,$A266,СВЦЭМ!$B$33:$B$776,R$261)+'СЕТ СН'!$F$15</f>
        <v>0</v>
      </c>
      <c r="S266" s="36">
        <f>SUMIFS(СВЦЭМ!$G$34:$G$777,СВЦЭМ!$A$34:$A$777,$A266,СВЦЭМ!$B$33:$B$776,S$261)+'СЕТ СН'!$F$15</f>
        <v>0</v>
      </c>
      <c r="T266" s="36">
        <f>SUMIFS(СВЦЭМ!$G$34:$G$777,СВЦЭМ!$A$34:$A$777,$A266,СВЦЭМ!$B$33:$B$776,T$261)+'СЕТ СН'!$F$15</f>
        <v>0</v>
      </c>
      <c r="U266" s="36">
        <f>SUMIFS(СВЦЭМ!$G$34:$G$777,СВЦЭМ!$A$34:$A$777,$A266,СВЦЭМ!$B$33:$B$776,U$261)+'СЕТ СН'!$F$15</f>
        <v>0</v>
      </c>
      <c r="V266" s="36">
        <f>SUMIFS(СВЦЭМ!$G$34:$G$777,СВЦЭМ!$A$34:$A$777,$A266,СВЦЭМ!$B$33:$B$776,V$261)+'СЕТ СН'!$F$15</f>
        <v>0</v>
      </c>
      <c r="W266" s="36">
        <f>SUMIFS(СВЦЭМ!$G$34:$G$777,СВЦЭМ!$A$34:$A$777,$A266,СВЦЭМ!$B$33:$B$776,W$261)+'СЕТ СН'!$F$15</f>
        <v>0</v>
      </c>
      <c r="X266" s="36">
        <f>SUMIFS(СВЦЭМ!$G$34:$G$777,СВЦЭМ!$A$34:$A$777,$A266,СВЦЭМ!$B$33:$B$776,X$261)+'СЕТ СН'!$F$15</f>
        <v>0</v>
      </c>
      <c r="Y266" s="36">
        <f>SUMIFS(СВЦЭМ!$G$34:$G$777,СВЦЭМ!$A$34:$A$777,$A266,СВЦЭМ!$B$33:$B$776,Y$261)+'СЕТ СН'!$F$15</f>
        <v>0</v>
      </c>
    </row>
    <row r="267" spans="1:27" ht="15.75" hidden="1" x14ac:dyDescent="0.2">
      <c r="A267" s="35">
        <f t="shared" si="7"/>
        <v>44171</v>
      </c>
      <c r="B267" s="36">
        <f>SUMIFS(СВЦЭМ!$G$34:$G$777,СВЦЭМ!$A$34:$A$777,$A267,СВЦЭМ!$B$33:$B$776,B$261)+'СЕТ СН'!$F$15</f>
        <v>0</v>
      </c>
      <c r="C267" s="36">
        <f>SUMIFS(СВЦЭМ!$G$34:$G$777,СВЦЭМ!$A$34:$A$777,$A267,СВЦЭМ!$B$33:$B$776,C$261)+'СЕТ СН'!$F$15</f>
        <v>0</v>
      </c>
      <c r="D267" s="36">
        <f>SUMIFS(СВЦЭМ!$G$34:$G$777,СВЦЭМ!$A$34:$A$777,$A267,СВЦЭМ!$B$33:$B$776,D$261)+'СЕТ СН'!$F$15</f>
        <v>0</v>
      </c>
      <c r="E267" s="36">
        <f>SUMIFS(СВЦЭМ!$G$34:$G$777,СВЦЭМ!$A$34:$A$777,$A267,СВЦЭМ!$B$33:$B$776,E$261)+'СЕТ СН'!$F$15</f>
        <v>0</v>
      </c>
      <c r="F267" s="36">
        <f>SUMIFS(СВЦЭМ!$G$34:$G$777,СВЦЭМ!$A$34:$A$777,$A267,СВЦЭМ!$B$33:$B$776,F$261)+'СЕТ СН'!$F$15</f>
        <v>0</v>
      </c>
      <c r="G267" s="36">
        <f>SUMIFS(СВЦЭМ!$G$34:$G$777,СВЦЭМ!$A$34:$A$777,$A267,СВЦЭМ!$B$33:$B$776,G$261)+'СЕТ СН'!$F$15</f>
        <v>0</v>
      </c>
      <c r="H267" s="36">
        <f>SUMIFS(СВЦЭМ!$G$34:$G$777,СВЦЭМ!$A$34:$A$777,$A267,СВЦЭМ!$B$33:$B$776,H$261)+'СЕТ СН'!$F$15</f>
        <v>0</v>
      </c>
      <c r="I267" s="36">
        <f>SUMIFS(СВЦЭМ!$G$34:$G$777,СВЦЭМ!$A$34:$A$777,$A267,СВЦЭМ!$B$33:$B$776,I$261)+'СЕТ СН'!$F$15</f>
        <v>0</v>
      </c>
      <c r="J267" s="36">
        <f>SUMIFS(СВЦЭМ!$G$34:$G$777,СВЦЭМ!$A$34:$A$777,$A267,СВЦЭМ!$B$33:$B$776,J$261)+'СЕТ СН'!$F$15</f>
        <v>0</v>
      </c>
      <c r="K267" s="36">
        <f>SUMIFS(СВЦЭМ!$G$34:$G$777,СВЦЭМ!$A$34:$A$777,$A267,СВЦЭМ!$B$33:$B$776,K$261)+'СЕТ СН'!$F$15</f>
        <v>0</v>
      </c>
      <c r="L267" s="36">
        <f>SUMIFS(СВЦЭМ!$G$34:$G$777,СВЦЭМ!$A$34:$A$777,$A267,СВЦЭМ!$B$33:$B$776,L$261)+'СЕТ СН'!$F$15</f>
        <v>0</v>
      </c>
      <c r="M267" s="36">
        <f>SUMIFS(СВЦЭМ!$G$34:$G$777,СВЦЭМ!$A$34:$A$777,$A267,СВЦЭМ!$B$33:$B$776,M$261)+'СЕТ СН'!$F$15</f>
        <v>0</v>
      </c>
      <c r="N267" s="36">
        <f>SUMIFS(СВЦЭМ!$G$34:$G$777,СВЦЭМ!$A$34:$A$777,$A267,СВЦЭМ!$B$33:$B$776,N$261)+'СЕТ СН'!$F$15</f>
        <v>0</v>
      </c>
      <c r="O267" s="36">
        <f>SUMIFS(СВЦЭМ!$G$34:$G$777,СВЦЭМ!$A$34:$A$777,$A267,СВЦЭМ!$B$33:$B$776,O$261)+'СЕТ СН'!$F$15</f>
        <v>0</v>
      </c>
      <c r="P267" s="36">
        <f>SUMIFS(СВЦЭМ!$G$34:$G$777,СВЦЭМ!$A$34:$A$777,$A267,СВЦЭМ!$B$33:$B$776,P$261)+'СЕТ СН'!$F$15</f>
        <v>0</v>
      </c>
      <c r="Q267" s="36">
        <f>SUMIFS(СВЦЭМ!$G$34:$G$777,СВЦЭМ!$A$34:$A$777,$A267,СВЦЭМ!$B$33:$B$776,Q$261)+'СЕТ СН'!$F$15</f>
        <v>0</v>
      </c>
      <c r="R267" s="36">
        <f>SUMIFS(СВЦЭМ!$G$34:$G$777,СВЦЭМ!$A$34:$A$777,$A267,СВЦЭМ!$B$33:$B$776,R$261)+'СЕТ СН'!$F$15</f>
        <v>0</v>
      </c>
      <c r="S267" s="36">
        <f>SUMIFS(СВЦЭМ!$G$34:$G$777,СВЦЭМ!$A$34:$A$777,$A267,СВЦЭМ!$B$33:$B$776,S$261)+'СЕТ СН'!$F$15</f>
        <v>0</v>
      </c>
      <c r="T267" s="36">
        <f>SUMIFS(СВЦЭМ!$G$34:$G$777,СВЦЭМ!$A$34:$A$777,$A267,СВЦЭМ!$B$33:$B$776,T$261)+'СЕТ СН'!$F$15</f>
        <v>0</v>
      </c>
      <c r="U267" s="36">
        <f>SUMIFS(СВЦЭМ!$G$34:$G$777,СВЦЭМ!$A$34:$A$777,$A267,СВЦЭМ!$B$33:$B$776,U$261)+'СЕТ СН'!$F$15</f>
        <v>0</v>
      </c>
      <c r="V267" s="36">
        <f>SUMIFS(СВЦЭМ!$G$34:$G$777,СВЦЭМ!$A$34:$A$777,$A267,СВЦЭМ!$B$33:$B$776,V$261)+'СЕТ СН'!$F$15</f>
        <v>0</v>
      </c>
      <c r="W267" s="36">
        <f>SUMIFS(СВЦЭМ!$G$34:$G$777,СВЦЭМ!$A$34:$A$777,$A267,СВЦЭМ!$B$33:$B$776,W$261)+'СЕТ СН'!$F$15</f>
        <v>0</v>
      </c>
      <c r="X267" s="36">
        <f>SUMIFS(СВЦЭМ!$G$34:$G$777,СВЦЭМ!$A$34:$A$777,$A267,СВЦЭМ!$B$33:$B$776,X$261)+'СЕТ СН'!$F$15</f>
        <v>0</v>
      </c>
      <c r="Y267" s="36">
        <f>SUMIFS(СВЦЭМ!$G$34:$G$777,СВЦЭМ!$A$34:$A$777,$A267,СВЦЭМ!$B$33:$B$776,Y$261)+'СЕТ СН'!$F$15</f>
        <v>0</v>
      </c>
    </row>
    <row r="268" spans="1:27" ht="15.75" hidden="1" x14ac:dyDescent="0.2">
      <c r="A268" s="35">
        <f t="shared" si="7"/>
        <v>44172</v>
      </c>
      <c r="B268" s="36">
        <f>SUMIFS(СВЦЭМ!$G$34:$G$777,СВЦЭМ!$A$34:$A$777,$A268,СВЦЭМ!$B$33:$B$776,B$261)+'СЕТ СН'!$F$15</f>
        <v>0</v>
      </c>
      <c r="C268" s="36">
        <f>SUMIFS(СВЦЭМ!$G$34:$G$777,СВЦЭМ!$A$34:$A$777,$A268,СВЦЭМ!$B$33:$B$776,C$261)+'СЕТ СН'!$F$15</f>
        <v>0</v>
      </c>
      <c r="D268" s="36">
        <f>SUMIFS(СВЦЭМ!$G$34:$G$777,СВЦЭМ!$A$34:$A$777,$A268,СВЦЭМ!$B$33:$B$776,D$261)+'СЕТ СН'!$F$15</f>
        <v>0</v>
      </c>
      <c r="E268" s="36">
        <f>SUMIFS(СВЦЭМ!$G$34:$G$777,СВЦЭМ!$A$34:$A$777,$A268,СВЦЭМ!$B$33:$B$776,E$261)+'СЕТ СН'!$F$15</f>
        <v>0</v>
      </c>
      <c r="F268" s="36">
        <f>SUMIFS(СВЦЭМ!$G$34:$G$777,СВЦЭМ!$A$34:$A$777,$A268,СВЦЭМ!$B$33:$B$776,F$261)+'СЕТ СН'!$F$15</f>
        <v>0</v>
      </c>
      <c r="G268" s="36">
        <f>SUMIFS(СВЦЭМ!$G$34:$G$777,СВЦЭМ!$A$34:$A$777,$A268,СВЦЭМ!$B$33:$B$776,G$261)+'СЕТ СН'!$F$15</f>
        <v>0</v>
      </c>
      <c r="H268" s="36">
        <f>SUMIFS(СВЦЭМ!$G$34:$G$777,СВЦЭМ!$A$34:$A$777,$A268,СВЦЭМ!$B$33:$B$776,H$261)+'СЕТ СН'!$F$15</f>
        <v>0</v>
      </c>
      <c r="I268" s="36">
        <f>SUMIFS(СВЦЭМ!$G$34:$G$777,СВЦЭМ!$A$34:$A$777,$A268,СВЦЭМ!$B$33:$B$776,I$261)+'СЕТ СН'!$F$15</f>
        <v>0</v>
      </c>
      <c r="J268" s="36">
        <f>SUMIFS(СВЦЭМ!$G$34:$G$777,СВЦЭМ!$A$34:$A$777,$A268,СВЦЭМ!$B$33:$B$776,J$261)+'СЕТ СН'!$F$15</f>
        <v>0</v>
      </c>
      <c r="K268" s="36">
        <f>SUMIFS(СВЦЭМ!$G$34:$G$777,СВЦЭМ!$A$34:$A$777,$A268,СВЦЭМ!$B$33:$B$776,K$261)+'СЕТ СН'!$F$15</f>
        <v>0</v>
      </c>
      <c r="L268" s="36">
        <f>SUMIFS(СВЦЭМ!$G$34:$G$777,СВЦЭМ!$A$34:$A$777,$A268,СВЦЭМ!$B$33:$B$776,L$261)+'СЕТ СН'!$F$15</f>
        <v>0</v>
      </c>
      <c r="M268" s="36">
        <f>SUMIFS(СВЦЭМ!$G$34:$G$777,СВЦЭМ!$A$34:$A$777,$A268,СВЦЭМ!$B$33:$B$776,M$261)+'СЕТ СН'!$F$15</f>
        <v>0</v>
      </c>
      <c r="N268" s="36">
        <f>SUMIFS(СВЦЭМ!$G$34:$G$777,СВЦЭМ!$A$34:$A$777,$A268,СВЦЭМ!$B$33:$B$776,N$261)+'СЕТ СН'!$F$15</f>
        <v>0</v>
      </c>
      <c r="O268" s="36">
        <f>SUMIFS(СВЦЭМ!$G$34:$G$777,СВЦЭМ!$A$34:$A$777,$A268,СВЦЭМ!$B$33:$B$776,O$261)+'СЕТ СН'!$F$15</f>
        <v>0</v>
      </c>
      <c r="P268" s="36">
        <f>SUMIFS(СВЦЭМ!$G$34:$G$777,СВЦЭМ!$A$34:$A$777,$A268,СВЦЭМ!$B$33:$B$776,P$261)+'СЕТ СН'!$F$15</f>
        <v>0</v>
      </c>
      <c r="Q268" s="36">
        <f>SUMIFS(СВЦЭМ!$G$34:$G$777,СВЦЭМ!$A$34:$A$777,$A268,СВЦЭМ!$B$33:$B$776,Q$261)+'СЕТ СН'!$F$15</f>
        <v>0</v>
      </c>
      <c r="R268" s="36">
        <f>SUMIFS(СВЦЭМ!$G$34:$G$777,СВЦЭМ!$A$34:$A$777,$A268,СВЦЭМ!$B$33:$B$776,R$261)+'СЕТ СН'!$F$15</f>
        <v>0</v>
      </c>
      <c r="S268" s="36">
        <f>SUMIFS(СВЦЭМ!$G$34:$G$777,СВЦЭМ!$A$34:$A$777,$A268,СВЦЭМ!$B$33:$B$776,S$261)+'СЕТ СН'!$F$15</f>
        <v>0</v>
      </c>
      <c r="T268" s="36">
        <f>SUMIFS(СВЦЭМ!$G$34:$G$777,СВЦЭМ!$A$34:$A$777,$A268,СВЦЭМ!$B$33:$B$776,T$261)+'СЕТ СН'!$F$15</f>
        <v>0</v>
      </c>
      <c r="U268" s="36">
        <f>SUMIFS(СВЦЭМ!$G$34:$G$777,СВЦЭМ!$A$34:$A$777,$A268,СВЦЭМ!$B$33:$B$776,U$261)+'СЕТ СН'!$F$15</f>
        <v>0</v>
      </c>
      <c r="V268" s="36">
        <f>SUMIFS(СВЦЭМ!$G$34:$G$777,СВЦЭМ!$A$34:$A$777,$A268,СВЦЭМ!$B$33:$B$776,V$261)+'СЕТ СН'!$F$15</f>
        <v>0</v>
      </c>
      <c r="W268" s="36">
        <f>SUMIFS(СВЦЭМ!$G$34:$G$777,СВЦЭМ!$A$34:$A$777,$A268,СВЦЭМ!$B$33:$B$776,W$261)+'СЕТ СН'!$F$15</f>
        <v>0</v>
      </c>
      <c r="X268" s="36">
        <f>SUMIFS(СВЦЭМ!$G$34:$G$777,СВЦЭМ!$A$34:$A$777,$A268,СВЦЭМ!$B$33:$B$776,X$261)+'СЕТ СН'!$F$15</f>
        <v>0</v>
      </c>
      <c r="Y268" s="36">
        <f>SUMIFS(СВЦЭМ!$G$34:$G$777,СВЦЭМ!$A$34:$A$777,$A268,СВЦЭМ!$B$33:$B$776,Y$261)+'СЕТ СН'!$F$15</f>
        <v>0</v>
      </c>
    </row>
    <row r="269" spans="1:27" ht="15.75" hidden="1" x14ac:dyDescent="0.2">
      <c r="A269" s="35">
        <f t="shared" si="7"/>
        <v>44173</v>
      </c>
      <c r="B269" s="36">
        <f>SUMIFS(СВЦЭМ!$G$34:$G$777,СВЦЭМ!$A$34:$A$777,$A269,СВЦЭМ!$B$33:$B$776,B$261)+'СЕТ СН'!$F$15</f>
        <v>0</v>
      </c>
      <c r="C269" s="36">
        <f>SUMIFS(СВЦЭМ!$G$34:$G$777,СВЦЭМ!$A$34:$A$777,$A269,СВЦЭМ!$B$33:$B$776,C$261)+'СЕТ СН'!$F$15</f>
        <v>0</v>
      </c>
      <c r="D269" s="36">
        <f>SUMIFS(СВЦЭМ!$G$34:$G$777,СВЦЭМ!$A$34:$A$777,$A269,СВЦЭМ!$B$33:$B$776,D$261)+'СЕТ СН'!$F$15</f>
        <v>0</v>
      </c>
      <c r="E269" s="36">
        <f>SUMIFS(СВЦЭМ!$G$34:$G$777,СВЦЭМ!$A$34:$A$777,$A269,СВЦЭМ!$B$33:$B$776,E$261)+'СЕТ СН'!$F$15</f>
        <v>0</v>
      </c>
      <c r="F269" s="36">
        <f>SUMIFS(СВЦЭМ!$G$34:$G$777,СВЦЭМ!$A$34:$A$777,$A269,СВЦЭМ!$B$33:$B$776,F$261)+'СЕТ СН'!$F$15</f>
        <v>0</v>
      </c>
      <c r="G269" s="36">
        <f>SUMIFS(СВЦЭМ!$G$34:$G$777,СВЦЭМ!$A$34:$A$777,$A269,СВЦЭМ!$B$33:$B$776,G$261)+'СЕТ СН'!$F$15</f>
        <v>0</v>
      </c>
      <c r="H269" s="36">
        <f>SUMIFS(СВЦЭМ!$G$34:$G$777,СВЦЭМ!$A$34:$A$777,$A269,СВЦЭМ!$B$33:$B$776,H$261)+'СЕТ СН'!$F$15</f>
        <v>0</v>
      </c>
      <c r="I269" s="36">
        <f>SUMIFS(СВЦЭМ!$G$34:$G$777,СВЦЭМ!$A$34:$A$777,$A269,СВЦЭМ!$B$33:$B$776,I$261)+'СЕТ СН'!$F$15</f>
        <v>0</v>
      </c>
      <c r="J269" s="36">
        <f>SUMIFS(СВЦЭМ!$G$34:$G$777,СВЦЭМ!$A$34:$A$777,$A269,СВЦЭМ!$B$33:$B$776,J$261)+'СЕТ СН'!$F$15</f>
        <v>0</v>
      </c>
      <c r="K269" s="36">
        <f>SUMIFS(СВЦЭМ!$G$34:$G$777,СВЦЭМ!$A$34:$A$777,$A269,СВЦЭМ!$B$33:$B$776,K$261)+'СЕТ СН'!$F$15</f>
        <v>0</v>
      </c>
      <c r="L269" s="36">
        <f>SUMIFS(СВЦЭМ!$G$34:$G$777,СВЦЭМ!$A$34:$A$777,$A269,СВЦЭМ!$B$33:$B$776,L$261)+'СЕТ СН'!$F$15</f>
        <v>0</v>
      </c>
      <c r="M269" s="36">
        <f>SUMIFS(СВЦЭМ!$G$34:$G$777,СВЦЭМ!$A$34:$A$777,$A269,СВЦЭМ!$B$33:$B$776,M$261)+'СЕТ СН'!$F$15</f>
        <v>0</v>
      </c>
      <c r="N269" s="36">
        <f>SUMIFS(СВЦЭМ!$G$34:$G$777,СВЦЭМ!$A$34:$A$777,$A269,СВЦЭМ!$B$33:$B$776,N$261)+'СЕТ СН'!$F$15</f>
        <v>0</v>
      </c>
      <c r="O269" s="36">
        <f>SUMIFS(СВЦЭМ!$G$34:$G$777,СВЦЭМ!$A$34:$A$777,$A269,СВЦЭМ!$B$33:$B$776,O$261)+'СЕТ СН'!$F$15</f>
        <v>0</v>
      </c>
      <c r="P269" s="36">
        <f>SUMIFS(СВЦЭМ!$G$34:$G$777,СВЦЭМ!$A$34:$A$777,$A269,СВЦЭМ!$B$33:$B$776,P$261)+'СЕТ СН'!$F$15</f>
        <v>0</v>
      </c>
      <c r="Q269" s="36">
        <f>SUMIFS(СВЦЭМ!$G$34:$G$777,СВЦЭМ!$A$34:$A$777,$A269,СВЦЭМ!$B$33:$B$776,Q$261)+'СЕТ СН'!$F$15</f>
        <v>0</v>
      </c>
      <c r="R269" s="36">
        <f>SUMIFS(СВЦЭМ!$G$34:$G$777,СВЦЭМ!$A$34:$A$777,$A269,СВЦЭМ!$B$33:$B$776,R$261)+'СЕТ СН'!$F$15</f>
        <v>0</v>
      </c>
      <c r="S269" s="36">
        <f>SUMIFS(СВЦЭМ!$G$34:$G$777,СВЦЭМ!$A$34:$A$777,$A269,СВЦЭМ!$B$33:$B$776,S$261)+'СЕТ СН'!$F$15</f>
        <v>0</v>
      </c>
      <c r="T269" s="36">
        <f>SUMIFS(СВЦЭМ!$G$34:$G$777,СВЦЭМ!$A$34:$A$777,$A269,СВЦЭМ!$B$33:$B$776,T$261)+'СЕТ СН'!$F$15</f>
        <v>0</v>
      </c>
      <c r="U269" s="36">
        <f>SUMIFS(СВЦЭМ!$G$34:$G$777,СВЦЭМ!$A$34:$A$777,$A269,СВЦЭМ!$B$33:$B$776,U$261)+'СЕТ СН'!$F$15</f>
        <v>0</v>
      </c>
      <c r="V269" s="36">
        <f>SUMIFS(СВЦЭМ!$G$34:$G$777,СВЦЭМ!$A$34:$A$777,$A269,СВЦЭМ!$B$33:$B$776,V$261)+'СЕТ СН'!$F$15</f>
        <v>0</v>
      </c>
      <c r="W269" s="36">
        <f>SUMIFS(СВЦЭМ!$G$34:$G$777,СВЦЭМ!$A$34:$A$777,$A269,СВЦЭМ!$B$33:$B$776,W$261)+'СЕТ СН'!$F$15</f>
        <v>0</v>
      </c>
      <c r="X269" s="36">
        <f>SUMIFS(СВЦЭМ!$G$34:$G$777,СВЦЭМ!$A$34:$A$777,$A269,СВЦЭМ!$B$33:$B$776,X$261)+'СЕТ СН'!$F$15</f>
        <v>0</v>
      </c>
      <c r="Y269" s="36">
        <f>SUMIFS(СВЦЭМ!$G$34:$G$777,СВЦЭМ!$A$34:$A$777,$A269,СВЦЭМ!$B$33:$B$776,Y$261)+'СЕТ СН'!$F$15</f>
        <v>0</v>
      </c>
    </row>
    <row r="270" spans="1:27" ht="15.75" hidden="1" x14ac:dyDescent="0.2">
      <c r="A270" s="35">
        <f t="shared" si="7"/>
        <v>44174</v>
      </c>
      <c r="B270" s="36">
        <f>SUMIFS(СВЦЭМ!$G$34:$G$777,СВЦЭМ!$A$34:$A$777,$A270,СВЦЭМ!$B$33:$B$776,B$261)+'СЕТ СН'!$F$15</f>
        <v>0</v>
      </c>
      <c r="C270" s="36">
        <f>SUMIFS(СВЦЭМ!$G$34:$G$777,СВЦЭМ!$A$34:$A$777,$A270,СВЦЭМ!$B$33:$B$776,C$261)+'СЕТ СН'!$F$15</f>
        <v>0</v>
      </c>
      <c r="D270" s="36">
        <f>SUMIFS(СВЦЭМ!$G$34:$G$777,СВЦЭМ!$A$34:$A$777,$A270,СВЦЭМ!$B$33:$B$776,D$261)+'СЕТ СН'!$F$15</f>
        <v>0</v>
      </c>
      <c r="E270" s="36">
        <f>SUMIFS(СВЦЭМ!$G$34:$G$777,СВЦЭМ!$A$34:$A$777,$A270,СВЦЭМ!$B$33:$B$776,E$261)+'СЕТ СН'!$F$15</f>
        <v>0</v>
      </c>
      <c r="F270" s="36">
        <f>SUMIFS(СВЦЭМ!$G$34:$G$777,СВЦЭМ!$A$34:$A$777,$A270,СВЦЭМ!$B$33:$B$776,F$261)+'СЕТ СН'!$F$15</f>
        <v>0</v>
      </c>
      <c r="G270" s="36">
        <f>SUMIFS(СВЦЭМ!$G$34:$G$777,СВЦЭМ!$A$34:$A$777,$A270,СВЦЭМ!$B$33:$B$776,G$261)+'СЕТ СН'!$F$15</f>
        <v>0</v>
      </c>
      <c r="H270" s="36">
        <f>SUMIFS(СВЦЭМ!$G$34:$G$777,СВЦЭМ!$A$34:$A$777,$A270,СВЦЭМ!$B$33:$B$776,H$261)+'СЕТ СН'!$F$15</f>
        <v>0</v>
      </c>
      <c r="I270" s="36">
        <f>SUMIFS(СВЦЭМ!$G$34:$G$777,СВЦЭМ!$A$34:$A$777,$A270,СВЦЭМ!$B$33:$B$776,I$261)+'СЕТ СН'!$F$15</f>
        <v>0</v>
      </c>
      <c r="J270" s="36">
        <f>SUMIFS(СВЦЭМ!$G$34:$G$777,СВЦЭМ!$A$34:$A$777,$A270,СВЦЭМ!$B$33:$B$776,J$261)+'СЕТ СН'!$F$15</f>
        <v>0</v>
      </c>
      <c r="K270" s="36">
        <f>SUMIFS(СВЦЭМ!$G$34:$G$777,СВЦЭМ!$A$34:$A$777,$A270,СВЦЭМ!$B$33:$B$776,K$261)+'СЕТ СН'!$F$15</f>
        <v>0</v>
      </c>
      <c r="L270" s="36">
        <f>SUMIFS(СВЦЭМ!$G$34:$G$777,СВЦЭМ!$A$34:$A$777,$A270,СВЦЭМ!$B$33:$B$776,L$261)+'СЕТ СН'!$F$15</f>
        <v>0</v>
      </c>
      <c r="M270" s="36">
        <f>SUMIFS(СВЦЭМ!$G$34:$G$777,СВЦЭМ!$A$34:$A$777,$A270,СВЦЭМ!$B$33:$B$776,M$261)+'СЕТ СН'!$F$15</f>
        <v>0</v>
      </c>
      <c r="N270" s="36">
        <f>SUMIFS(СВЦЭМ!$G$34:$G$777,СВЦЭМ!$A$34:$A$777,$A270,СВЦЭМ!$B$33:$B$776,N$261)+'СЕТ СН'!$F$15</f>
        <v>0</v>
      </c>
      <c r="O270" s="36">
        <f>SUMIFS(СВЦЭМ!$G$34:$G$777,СВЦЭМ!$A$34:$A$777,$A270,СВЦЭМ!$B$33:$B$776,O$261)+'СЕТ СН'!$F$15</f>
        <v>0</v>
      </c>
      <c r="P270" s="36">
        <f>SUMIFS(СВЦЭМ!$G$34:$G$777,СВЦЭМ!$A$34:$A$777,$A270,СВЦЭМ!$B$33:$B$776,P$261)+'СЕТ СН'!$F$15</f>
        <v>0</v>
      </c>
      <c r="Q270" s="36">
        <f>SUMIFS(СВЦЭМ!$G$34:$G$777,СВЦЭМ!$A$34:$A$777,$A270,СВЦЭМ!$B$33:$B$776,Q$261)+'СЕТ СН'!$F$15</f>
        <v>0</v>
      </c>
      <c r="R270" s="36">
        <f>SUMIFS(СВЦЭМ!$G$34:$G$777,СВЦЭМ!$A$34:$A$777,$A270,СВЦЭМ!$B$33:$B$776,R$261)+'СЕТ СН'!$F$15</f>
        <v>0</v>
      </c>
      <c r="S270" s="36">
        <f>SUMIFS(СВЦЭМ!$G$34:$G$777,СВЦЭМ!$A$34:$A$777,$A270,СВЦЭМ!$B$33:$B$776,S$261)+'СЕТ СН'!$F$15</f>
        <v>0</v>
      </c>
      <c r="T270" s="36">
        <f>SUMIFS(СВЦЭМ!$G$34:$G$777,СВЦЭМ!$A$34:$A$777,$A270,СВЦЭМ!$B$33:$B$776,T$261)+'СЕТ СН'!$F$15</f>
        <v>0</v>
      </c>
      <c r="U270" s="36">
        <f>SUMIFS(СВЦЭМ!$G$34:$G$777,СВЦЭМ!$A$34:$A$777,$A270,СВЦЭМ!$B$33:$B$776,U$261)+'СЕТ СН'!$F$15</f>
        <v>0</v>
      </c>
      <c r="V270" s="36">
        <f>SUMIFS(СВЦЭМ!$G$34:$G$777,СВЦЭМ!$A$34:$A$777,$A270,СВЦЭМ!$B$33:$B$776,V$261)+'СЕТ СН'!$F$15</f>
        <v>0</v>
      </c>
      <c r="W270" s="36">
        <f>SUMIFS(СВЦЭМ!$G$34:$G$777,СВЦЭМ!$A$34:$A$777,$A270,СВЦЭМ!$B$33:$B$776,W$261)+'СЕТ СН'!$F$15</f>
        <v>0</v>
      </c>
      <c r="X270" s="36">
        <f>SUMIFS(СВЦЭМ!$G$34:$G$777,СВЦЭМ!$A$34:$A$777,$A270,СВЦЭМ!$B$33:$B$776,X$261)+'СЕТ СН'!$F$15</f>
        <v>0</v>
      </c>
      <c r="Y270" s="36">
        <f>SUMIFS(СВЦЭМ!$G$34:$G$777,СВЦЭМ!$A$34:$A$777,$A270,СВЦЭМ!$B$33:$B$776,Y$261)+'СЕТ СН'!$F$15</f>
        <v>0</v>
      </c>
    </row>
    <row r="271" spans="1:27" ht="15.75" hidden="1" x14ac:dyDescent="0.2">
      <c r="A271" s="35">
        <f t="shared" si="7"/>
        <v>44175</v>
      </c>
      <c r="B271" s="36">
        <f>SUMIFS(СВЦЭМ!$G$34:$G$777,СВЦЭМ!$A$34:$A$777,$A271,СВЦЭМ!$B$33:$B$776,B$261)+'СЕТ СН'!$F$15</f>
        <v>0</v>
      </c>
      <c r="C271" s="36">
        <f>SUMIFS(СВЦЭМ!$G$34:$G$777,СВЦЭМ!$A$34:$A$777,$A271,СВЦЭМ!$B$33:$B$776,C$261)+'СЕТ СН'!$F$15</f>
        <v>0</v>
      </c>
      <c r="D271" s="36">
        <f>SUMIFS(СВЦЭМ!$G$34:$G$777,СВЦЭМ!$A$34:$A$777,$A271,СВЦЭМ!$B$33:$B$776,D$261)+'СЕТ СН'!$F$15</f>
        <v>0</v>
      </c>
      <c r="E271" s="36">
        <f>SUMIFS(СВЦЭМ!$G$34:$G$777,СВЦЭМ!$A$34:$A$777,$A271,СВЦЭМ!$B$33:$B$776,E$261)+'СЕТ СН'!$F$15</f>
        <v>0</v>
      </c>
      <c r="F271" s="36">
        <f>SUMIFS(СВЦЭМ!$G$34:$G$777,СВЦЭМ!$A$34:$A$777,$A271,СВЦЭМ!$B$33:$B$776,F$261)+'СЕТ СН'!$F$15</f>
        <v>0</v>
      </c>
      <c r="G271" s="36">
        <f>SUMIFS(СВЦЭМ!$G$34:$G$777,СВЦЭМ!$A$34:$A$777,$A271,СВЦЭМ!$B$33:$B$776,G$261)+'СЕТ СН'!$F$15</f>
        <v>0</v>
      </c>
      <c r="H271" s="36">
        <f>SUMIFS(СВЦЭМ!$G$34:$G$777,СВЦЭМ!$A$34:$A$777,$A271,СВЦЭМ!$B$33:$B$776,H$261)+'СЕТ СН'!$F$15</f>
        <v>0</v>
      </c>
      <c r="I271" s="36">
        <f>SUMIFS(СВЦЭМ!$G$34:$G$777,СВЦЭМ!$A$34:$A$777,$A271,СВЦЭМ!$B$33:$B$776,I$261)+'СЕТ СН'!$F$15</f>
        <v>0</v>
      </c>
      <c r="J271" s="36">
        <f>SUMIFS(СВЦЭМ!$G$34:$G$777,СВЦЭМ!$A$34:$A$777,$A271,СВЦЭМ!$B$33:$B$776,J$261)+'СЕТ СН'!$F$15</f>
        <v>0</v>
      </c>
      <c r="K271" s="36">
        <f>SUMIFS(СВЦЭМ!$G$34:$G$777,СВЦЭМ!$A$34:$A$777,$A271,СВЦЭМ!$B$33:$B$776,K$261)+'СЕТ СН'!$F$15</f>
        <v>0</v>
      </c>
      <c r="L271" s="36">
        <f>SUMIFS(СВЦЭМ!$G$34:$G$777,СВЦЭМ!$A$34:$A$777,$A271,СВЦЭМ!$B$33:$B$776,L$261)+'СЕТ СН'!$F$15</f>
        <v>0</v>
      </c>
      <c r="M271" s="36">
        <f>SUMIFS(СВЦЭМ!$G$34:$G$777,СВЦЭМ!$A$34:$A$777,$A271,СВЦЭМ!$B$33:$B$776,M$261)+'СЕТ СН'!$F$15</f>
        <v>0</v>
      </c>
      <c r="N271" s="36">
        <f>SUMIFS(СВЦЭМ!$G$34:$G$777,СВЦЭМ!$A$34:$A$777,$A271,СВЦЭМ!$B$33:$B$776,N$261)+'СЕТ СН'!$F$15</f>
        <v>0</v>
      </c>
      <c r="O271" s="36">
        <f>SUMIFS(СВЦЭМ!$G$34:$G$777,СВЦЭМ!$A$34:$A$777,$A271,СВЦЭМ!$B$33:$B$776,O$261)+'СЕТ СН'!$F$15</f>
        <v>0</v>
      </c>
      <c r="P271" s="36">
        <f>SUMIFS(СВЦЭМ!$G$34:$G$777,СВЦЭМ!$A$34:$A$777,$A271,СВЦЭМ!$B$33:$B$776,P$261)+'СЕТ СН'!$F$15</f>
        <v>0</v>
      </c>
      <c r="Q271" s="36">
        <f>SUMIFS(СВЦЭМ!$G$34:$G$777,СВЦЭМ!$A$34:$A$777,$A271,СВЦЭМ!$B$33:$B$776,Q$261)+'СЕТ СН'!$F$15</f>
        <v>0</v>
      </c>
      <c r="R271" s="36">
        <f>SUMIFS(СВЦЭМ!$G$34:$G$777,СВЦЭМ!$A$34:$A$777,$A271,СВЦЭМ!$B$33:$B$776,R$261)+'СЕТ СН'!$F$15</f>
        <v>0</v>
      </c>
      <c r="S271" s="36">
        <f>SUMIFS(СВЦЭМ!$G$34:$G$777,СВЦЭМ!$A$34:$A$777,$A271,СВЦЭМ!$B$33:$B$776,S$261)+'СЕТ СН'!$F$15</f>
        <v>0</v>
      </c>
      <c r="T271" s="36">
        <f>SUMIFS(СВЦЭМ!$G$34:$G$777,СВЦЭМ!$A$34:$A$777,$A271,СВЦЭМ!$B$33:$B$776,T$261)+'СЕТ СН'!$F$15</f>
        <v>0</v>
      </c>
      <c r="U271" s="36">
        <f>SUMIFS(СВЦЭМ!$G$34:$G$777,СВЦЭМ!$A$34:$A$777,$A271,СВЦЭМ!$B$33:$B$776,U$261)+'СЕТ СН'!$F$15</f>
        <v>0</v>
      </c>
      <c r="V271" s="36">
        <f>SUMIFS(СВЦЭМ!$G$34:$G$777,СВЦЭМ!$A$34:$A$777,$A271,СВЦЭМ!$B$33:$B$776,V$261)+'СЕТ СН'!$F$15</f>
        <v>0</v>
      </c>
      <c r="W271" s="36">
        <f>SUMIFS(СВЦЭМ!$G$34:$G$777,СВЦЭМ!$A$34:$A$777,$A271,СВЦЭМ!$B$33:$B$776,W$261)+'СЕТ СН'!$F$15</f>
        <v>0</v>
      </c>
      <c r="X271" s="36">
        <f>SUMIFS(СВЦЭМ!$G$34:$G$777,СВЦЭМ!$A$34:$A$777,$A271,СВЦЭМ!$B$33:$B$776,X$261)+'СЕТ СН'!$F$15</f>
        <v>0</v>
      </c>
      <c r="Y271" s="36">
        <f>SUMIFS(СВЦЭМ!$G$34:$G$777,СВЦЭМ!$A$34:$A$777,$A271,СВЦЭМ!$B$33:$B$776,Y$261)+'СЕТ СН'!$F$15</f>
        <v>0</v>
      </c>
    </row>
    <row r="272" spans="1:27" ht="15.75" hidden="1" x14ac:dyDescent="0.2">
      <c r="A272" s="35">
        <f t="shared" si="7"/>
        <v>44176</v>
      </c>
      <c r="B272" s="36">
        <f>SUMIFS(СВЦЭМ!$G$34:$G$777,СВЦЭМ!$A$34:$A$777,$A272,СВЦЭМ!$B$33:$B$776,B$261)+'СЕТ СН'!$F$15</f>
        <v>0</v>
      </c>
      <c r="C272" s="36">
        <f>SUMIFS(СВЦЭМ!$G$34:$G$777,СВЦЭМ!$A$34:$A$777,$A272,СВЦЭМ!$B$33:$B$776,C$261)+'СЕТ СН'!$F$15</f>
        <v>0</v>
      </c>
      <c r="D272" s="36">
        <f>SUMIFS(СВЦЭМ!$G$34:$G$777,СВЦЭМ!$A$34:$A$777,$A272,СВЦЭМ!$B$33:$B$776,D$261)+'СЕТ СН'!$F$15</f>
        <v>0</v>
      </c>
      <c r="E272" s="36">
        <f>SUMIFS(СВЦЭМ!$G$34:$G$777,СВЦЭМ!$A$34:$A$777,$A272,СВЦЭМ!$B$33:$B$776,E$261)+'СЕТ СН'!$F$15</f>
        <v>0</v>
      </c>
      <c r="F272" s="36">
        <f>SUMIFS(СВЦЭМ!$G$34:$G$777,СВЦЭМ!$A$34:$A$777,$A272,СВЦЭМ!$B$33:$B$776,F$261)+'СЕТ СН'!$F$15</f>
        <v>0</v>
      </c>
      <c r="G272" s="36">
        <f>SUMIFS(СВЦЭМ!$G$34:$G$777,СВЦЭМ!$A$34:$A$777,$A272,СВЦЭМ!$B$33:$B$776,G$261)+'СЕТ СН'!$F$15</f>
        <v>0</v>
      </c>
      <c r="H272" s="36">
        <f>SUMIFS(СВЦЭМ!$G$34:$G$777,СВЦЭМ!$A$34:$A$777,$A272,СВЦЭМ!$B$33:$B$776,H$261)+'СЕТ СН'!$F$15</f>
        <v>0</v>
      </c>
      <c r="I272" s="36">
        <f>SUMIFS(СВЦЭМ!$G$34:$G$777,СВЦЭМ!$A$34:$A$777,$A272,СВЦЭМ!$B$33:$B$776,I$261)+'СЕТ СН'!$F$15</f>
        <v>0</v>
      </c>
      <c r="J272" s="36">
        <f>SUMIFS(СВЦЭМ!$G$34:$G$777,СВЦЭМ!$A$34:$A$777,$A272,СВЦЭМ!$B$33:$B$776,J$261)+'СЕТ СН'!$F$15</f>
        <v>0</v>
      </c>
      <c r="K272" s="36">
        <f>SUMIFS(СВЦЭМ!$G$34:$G$777,СВЦЭМ!$A$34:$A$777,$A272,СВЦЭМ!$B$33:$B$776,K$261)+'СЕТ СН'!$F$15</f>
        <v>0</v>
      </c>
      <c r="L272" s="36">
        <f>SUMIFS(СВЦЭМ!$G$34:$G$777,СВЦЭМ!$A$34:$A$777,$A272,СВЦЭМ!$B$33:$B$776,L$261)+'СЕТ СН'!$F$15</f>
        <v>0</v>
      </c>
      <c r="M272" s="36">
        <f>SUMIFS(СВЦЭМ!$G$34:$G$777,СВЦЭМ!$A$34:$A$777,$A272,СВЦЭМ!$B$33:$B$776,M$261)+'СЕТ СН'!$F$15</f>
        <v>0</v>
      </c>
      <c r="N272" s="36">
        <f>SUMIFS(СВЦЭМ!$G$34:$G$777,СВЦЭМ!$A$34:$A$777,$A272,СВЦЭМ!$B$33:$B$776,N$261)+'СЕТ СН'!$F$15</f>
        <v>0</v>
      </c>
      <c r="O272" s="36">
        <f>SUMIFS(СВЦЭМ!$G$34:$G$777,СВЦЭМ!$A$34:$A$777,$A272,СВЦЭМ!$B$33:$B$776,O$261)+'СЕТ СН'!$F$15</f>
        <v>0</v>
      </c>
      <c r="P272" s="36">
        <f>SUMIFS(СВЦЭМ!$G$34:$G$777,СВЦЭМ!$A$34:$A$777,$A272,СВЦЭМ!$B$33:$B$776,P$261)+'СЕТ СН'!$F$15</f>
        <v>0</v>
      </c>
      <c r="Q272" s="36">
        <f>SUMIFS(СВЦЭМ!$G$34:$G$777,СВЦЭМ!$A$34:$A$777,$A272,СВЦЭМ!$B$33:$B$776,Q$261)+'СЕТ СН'!$F$15</f>
        <v>0</v>
      </c>
      <c r="R272" s="36">
        <f>SUMIFS(СВЦЭМ!$G$34:$G$777,СВЦЭМ!$A$34:$A$777,$A272,СВЦЭМ!$B$33:$B$776,R$261)+'СЕТ СН'!$F$15</f>
        <v>0</v>
      </c>
      <c r="S272" s="36">
        <f>SUMIFS(СВЦЭМ!$G$34:$G$777,СВЦЭМ!$A$34:$A$777,$A272,СВЦЭМ!$B$33:$B$776,S$261)+'СЕТ СН'!$F$15</f>
        <v>0</v>
      </c>
      <c r="T272" s="36">
        <f>SUMIFS(СВЦЭМ!$G$34:$G$777,СВЦЭМ!$A$34:$A$777,$A272,СВЦЭМ!$B$33:$B$776,T$261)+'СЕТ СН'!$F$15</f>
        <v>0</v>
      </c>
      <c r="U272" s="36">
        <f>SUMIFS(СВЦЭМ!$G$34:$G$777,СВЦЭМ!$A$34:$A$777,$A272,СВЦЭМ!$B$33:$B$776,U$261)+'СЕТ СН'!$F$15</f>
        <v>0</v>
      </c>
      <c r="V272" s="36">
        <f>SUMIFS(СВЦЭМ!$G$34:$G$777,СВЦЭМ!$A$34:$A$777,$A272,СВЦЭМ!$B$33:$B$776,V$261)+'СЕТ СН'!$F$15</f>
        <v>0</v>
      </c>
      <c r="W272" s="36">
        <f>SUMIFS(СВЦЭМ!$G$34:$G$777,СВЦЭМ!$A$34:$A$777,$A272,СВЦЭМ!$B$33:$B$776,W$261)+'СЕТ СН'!$F$15</f>
        <v>0</v>
      </c>
      <c r="X272" s="36">
        <f>SUMIFS(СВЦЭМ!$G$34:$G$777,СВЦЭМ!$A$34:$A$777,$A272,СВЦЭМ!$B$33:$B$776,X$261)+'СЕТ СН'!$F$15</f>
        <v>0</v>
      </c>
      <c r="Y272" s="36">
        <f>SUMIFS(СВЦЭМ!$G$34:$G$777,СВЦЭМ!$A$34:$A$777,$A272,СВЦЭМ!$B$33:$B$776,Y$261)+'СЕТ СН'!$F$15</f>
        <v>0</v>
      </c>
    </row>
    <row r="273" spans="1:25" ht="15.75" hidden="1" x14ac:dyDescent="0.2">
      <c r="A273" s="35">
        <f t="shared" si="7"/>
        <v>44177</v>
      </c>
      <c r="B273" s="36">
        <f>SUMIFS(СВЦЭМ!$G$34:$G$777,СВЦЭМ!$A$34:$A$777,$A273,СВЦЭМ!$B$33:$B$776,B$261)+'СЕТ СН'!$F$15</f>
        <v>0</v>
      </c>
      <c r="C273" s="36">
        <f>SUMIFS(СВЦЭМ!$G$34:$G$777,СВЦЭМ!$A$34:$A$777,$A273,СВЦЭМ!$B$33:$B$776,C$261)+'СЕТ СН'!$F$15</f>
        <v>0</v>
      </c>
      <c r="D273" s="36">
        <f>SUMIFS(СВЦЭМ!$G$34:$G$777,СВЦЭМ!$A$34:$A$777,$A273,СВЦЭМ!$B$33:$B$776,D$261)+'СЕТ СН'!$F$15</f>
        <v>0</v>
      </c>
      <c r="E273" s="36">
        <f>SUMIFS(СВЦЭМ!$G$34:$G$777,СВЦЭМ!$A$34:$A$777,$A273,СВЦЭМ!$B$33:$B$776,E$261)+'СЕТ СН'!$F$15</f>
        <v>0</v>
      </c>
      <c r="F273" s="36">
        <f>SUMIFS(СВЦЭМ!$G$34:$G$777,СВЦЭМ!$A$34:$A$777,$A273,СВЦЭМ!$B$33:$B$776,F$261)+'СЕТ СН'!$F$15</f>
        <v>0</v>
      </c>
      <c r="G273" s="36">
        <f>SUMIFS(СВЦЭМ!$G$34:$G$777,СВЦЭМ!$A$34:$A$777,$A273,СВЦЭМ!$B$33:$B$776,G$261)+'СЕТ СН'!$F$15</f>
        <v>0</v>
      </c>
      <c r="H273" s="36">
        <f>SUMIFS(СВЦЭМ!$G$34:$G$777,СВЦЭМ!$A$34:$A$777,$A273,СВЦЭМ!$B$33:$B$776,H$261)+'СЕТ СН'!$F$15</f>
        <v>0</v>
      </c>
      <c r="I273" s="36">
        <f>SUMIFS(СВЦЭМ!$G$34:$G$777,СВЦЭМ!$A$34:$A$777,$A273,СВЦЭМ!$B$33:$B$776,I$261)+'СЕТ СН'!$F$15</f>
        <v>0</v>
      </c>
      <c r="J273" s="36">
        <f>SUMIFS(СВЦЭМ!$G$34:$G$777,СВЦЭМ!$A$34:$A$777,$A273,СВЦЭМ!$B$33:$B$776,J$261)+'СЕТ СН'!$F$15</f>
        <v>0</v>
      </c>
      <c r="K273" s="36">
        <f>SUMIFS(СВЦЭМ!$G$34:$G$777,СВЦЭМ!$A$34:$A$777,$A273,СВЦЭМ!$B$33:$B$776,K$261)+'СЕТ СН'!$F$15</f>
        <v>0</v>
      </c>
      <c r="L273" s="36">
        <f>SUMIFS(СВЦЭМ!$G$34:$G$777,СВЦЭМ!$A$34:$A$777,$A273,СВЦЭМ!$B$33:$B$776,L$261)+'СЕТ СН'!$F$15</f>
        <v>0</v>
      </c>
      <c r="M273" s="36">
        <f>SUMIFS(СВЦЭМ!$G$34:$G$777,СВЦЭМ!$A$34:$A$777,$A273,СВЦЭМ!$B$33:$B$776,M$261)+'СЕТ СН'!$F$15</f>
        <v>0</v>
      </c>
      <c r="N273" s="36">
        <f>SUMIFS(СВЦЭМ!$G$34:$G$777,СВЦЭМ!$A$34:$A$777,$A273,СВЦЭМ!$B$33:$B$776,N$261)+'СЕТ СН'!$F$15</f>
        <v>0</v>
      </c>
      <c r="O273" s="36">
        <f>SUMIFS(СВЦЭМ!$G$34:$G$777,СВЦЭМ!$A$34:$A$777,$A273,СВЦЭМ!$B$33:$B$776,O$261)+'СЕТ СН'!$F$15</f>
        <v>0</v>
      </c>
      <c r="P273" s="36">
        <f>SUMIFS(СВЦЭМ!$G$34:$G$777,СВЦЭМ!$A$34:$A$777,$A273,СВЦЭМ!$B$33:$B$776,P$261)+'СЕТ СН'!$F$15</f>
        <v>0</v>
      </c>
      <c r="Q273" s="36">
        <f>SUMIFS(СВЦЭМ!$G$34:$G$777,СВЦЭМ!$A$34:$A$777,$A273,СВЦЭМ!$B$33:$B$776,Q$261)+'СЕТ СН'!$F$15</f>
        <v>0</v>
      </c>
      <c r="R273" s="36">
        <f>SUMIFS(СВЦЭМ!$G$34:$G$777,СВЦЭМ!$A$34:$A$777,$A273,СВЦЭМ!$B$33:$B$776,R$261)+'СЕТ СН'!$F$15</f>
        <v>0</v>
      </c>
      <c r="S273" s="36">
        <f>SUMIFS(СВЦЭМ!$G$34:$G$777,СВЦЭМ!$A$34:$A$777,$A273,СВЦЭМ!$B$33:$B$776,S$261)+'СЕТ СН'!$F$15</f>
        <v>0</v>
      </c>
      <c r="T273" s="36">
        <f>SUMIFS(СВЦЭМ!$G$34:$G$777,СВЦЭМ!$A$34:$A$777,$A273,СВЦЭМ!$B$33:$B$776,T$261)+'СЕТ СН'!$F$15</f>
        <v>0</v>
      </c>
      <c r="U273" s="36">
        <f>SUMIFS(СВЦЭМ!$G$34:$G$777,СВЦЭМ!$A$34:$A$777,$A273,СВЦЭМ!$B$33:$B$776,U$261)+'СЕТ СН'!$F$15</f>
        <v>0</v>
      </c>
      <c r="V273" s="36">
        <f>SUMIFS(СВЦЭМ!$G$34:$G$777,СВЦЭМ!$A$34:$A$777,$A273,СВЦЭМ!$B$33:$B$776,V$261)+'СЕТ СН'!$F$15</f>
        <v>0</v>
      </c>
      <c r="W273" s="36">
        <f>SUMIFS(СВЦЭМ!$G$34:$G$777,СВЦЭМ!$A$34:$A$777,$A273,СВЦЭМ!$B$33:$B$776,W$261)+'СЕТ СН'!$F$15</f>
        <v>0</v>
      </c>
      <c r="X273" s="36">
        <f>SUMIFS(СВЦЭМ!$G$34:$G$777,СВЦЭМ!$A$34:$A$777,$A273,СВЦЭМ!$B$33:$B$776,X$261)+'СЕТ СН'!$F$15</f>
        <v>0</v>
      </c>
      <c r="Y273" s="36">
        <f>SUMIFS(СВЦЭМ!$G$34:$G$777,СВЦЭМ!$A$34:$A$777,$A273,СВЦЭМ!$B$33:$B$776,Y$261)+'СЕТ СН'!$F$15</f>
        <v>0</v>
      </c>
    </row>
    <row r="274" spans="1:25" ht="15.75" hidden="1" x14ac:dyDescent="0.2">
      <c r="A274" s="35">
        <f t="shared" si="7"/>
        <v>44178</v>
      </c>
      <c r="B274" s="36">
        <f>SUMIFS(СВЦЭМ!$G$34:$G$777,СВЦЭМ!$A$34:$A$777,$A274,СВЦЭМ!$B$33:$B$776,B$261)+'СЕТ СН'!$F$15</f>
        <v>0</v>
      </c>
      <c r="C274" s="36">
        <f>SUMIFS(СВЦЭМ!$G$34:$G$777,СВЦЭМ!$A$34:$A$777,$A274,СВЦЭМ!$B$33:$B$776,C$261)+'СЕТ СН'!$F$15</f>
        <v>0</v>
      </c>
      <c r="D274" s="36">
        <f>SUMIFS(СВЦЭМ!$G$34:$G$777,СВЦЭМ!$A$34:$A$777,$A274,СВЦЭМ!$B$33:$B$776,D$261)+'СЕТ СН'!$F$15</f>
        <v>0</v>
      </c>
      <c r="E274" s="36">
        <f>SUMIFS(СВЦЭМ!$G$34:$G$777,СВЦЭМ!$A$34:$A$777,$A274,СВЦЭМ!$B$33:$B$776,E$261)+'СЕТ СН'!$F$15</f>
        <v>0</v>
      </c>
      <c r="F274" s="36">
        <f>SUMIFS(СВЦЭМ!$G$34:$G$777,СВЦЭМ!$A$34:$A$777,$A274,СВЦЭМ!$B$33:$B$776,F$261)+'СЕТ СН'!$F$15</f>
        <v>0</v>
      </c>
      <c r="G274" s="36">
        <f>SUMIFS(СВЦЭМ!$G$34:$G$777,СВЦЭМ!$A$34:$A$777,$A274,СВЦЭМ!$B$33:$B$776,G$261)+'СЕТ СН'!$F$15</f>
        <v>0</v>
      </c>
      <c r="H274" s="36">
        <f>SUMIFS(СВЦЭМ!$G$34:$G$777,СВЦЭМ!$A$34:$A$777,$A274,СВЦЭМ!$B$33:$B$776,H$261)+'СЕТ СН'!$F$15</f>
        <v>0</v>
      </c>
      <c r="I274" s="36">
        <f>SUMIFS(СВЦЭМ!$G$34:$G$777,СВЦЭМ!$A$34:$A$777,$A274,СВЦЭМ!$B$33:$B$776,I$261)+'СЕТ СН'!$F$15</f>
        <v>0</v>
      </c>
      <c r="J274" s="36">
        <f>SUMIFS(СВЦЭМ!$G$34:$G$777,СВЦЭМ!$A$34:$A$777,$A274,СВЦЭМ!$B$33:$B$776,J$261)+'СЕТ СН'!$F$15</f>
        <v>0</v>
      </c>
      <c r="K274" s="36">
        <f>SUMIFS(СВЦЭМ!$G$34:$G$777,СВЦЭМ!$A$34:$A$777,$A274,СВЦЭМ!$B$33:$B$776,K$261)+'СЕТ СН'!$F$15</f>
        <v>0</v>
      </c>
      <c r="L274" s="36">
        <f>SUMIFS(СВЦЭМ!$G$34:$G$777,СВЦЭМ!$A$34:$A$777,$A274,СВЦЭМ!$B$33:$B$776,L$261)+'СЕТ СН'!$F$15</f>
        <v>0</v>
      </c>
      <c r="M274" s="36">
        <f>SUMIFS(СВЦЭМ!$G$34:$G$777,СВЦЭМ!$A$34:$A$777,$A274,СВЦЭМ!$B$33:$B$776,M$261)+'СЕТ СН'!$F$15</f>
        <v>0</v>
      </c>
      <c r="N274" s="36">
        <f>SUMIFS(СВЦЭМ!$G$34:$G$777,СВЦЭМ!$A$34:$A$777,$A274,СВЦЭМ!$B$33:$B$776,N$261)+'СЕТ СН'!$F$15</f>
        <v>0</v>
      </c>
      <c r="O274" s="36">
        <f>SUMIFS(СВЦЭМ!$G$34:$G$777,СВЦЭМ!$A$34:$A$777,$A274,СВЦЭМ!$B$33:$B$776,O$261)+'СЕТ СН'!$F$15</f>
        <v>0</v>
      </c>
      <c r="P274" s="36">
        <f>SUMIFS(СВЦЭМ!$G$34:$G$777,СВЦЭМ!$A$34:$A$777,$A274,СВЦЭМ!$B$33:$B$776,P$261)+'СЕТ СН'!$F$15</f>
        <v>0</v>
      </c>
      <c r="Q274" s="36">
        <f>SUMIFS(СВЦЭМ!$G$34:$G$777,СВЦЭМ!$A$34:$A$777,$A274,СВЦЭМ!$B$33:$B$776,Q$261)+'СЕТ СН'!$F$15</f>
        <v>0</v>
      </c>
      <c r="R274" s="36">
        <f>SUMIFS(СВЦЭМ!$G$34:$G$777,СВЦЭМ!$A$34:$A$777,$A274,СВЦЭМ!$B$33:$B$776,R$261)+'СЕТ СН'!$F$15</f>
        <v>0</v>
      </c>
      <c r="S274" s="36">
        <f>SUMIFS(СВЦЭМ!$G$34:$G$777,СВЦЭМ!$A$34:$A$777,$A274,СВЦЭМ!$B$33:$B$776,S$261)+'СЕТ СН'!$F$15</f>
        <v>0</v>
      </c>
      <c r="T274" s="36">
        <f>SUMIFS(СВЦЭМ!$G$34:$G$777,СВЦЭМ!$A$34:$A$777,$A274,СВЦЭМ!$B$33:$B$776,T$261)+'СЕТ СН'!$F$15</f>
        <v>0</v>
      </c>
      <c r="U274" s="36">
        <f>SUMIFS(СВЦЭМ!$G$34:$G$777,СВЦЭМ!$A$34:$A$777,$A274,СВЦЭМ!$B$33:$B$776,U$261)+'СЕТ СН'!$F$15</f>
        <v>0</v>
      </c>
      <c r="V274" s="36">
        <f>SUMIFS(СВЦЭМ!$G$34:$G$777,СВЦЭМ!$A$34:$A$777,$A274,СВЦЭМ!$B$33:$B$776,V$261)+'СЕТ СН'!$F$15</f>
        <v>0</v>
      </c>
      <c r="W274" s="36">
        <f>SUMIFS(СВЦЭМ!$G$34:$G$777,СВЦЭМ!$A$34:$A$777,$A274,СВЦЭМ!$B$33:$B$776,W$261)+'СЕТ СН'!$F$15</f>
        <v>0</v>
      </c>
      <c r="X274" s="36">
        <f>SUMIFS(СВЦЭМ!$G$34:$G$777,СВЦЭМ!$A$34:$A$777,$A274,СВЦЭМ!$B$33:$B$776,X$261)+'СЕТ СН'!$F$15</f>
        <v>0</v>
      </c>
      <c r="Y274" s="36">
        <f>SUMIFS(СВЦЭМ!$G$34:$G$777,СВЦЭМ!$A$34:$A$777,$A274,СВЦЭМ!$B$33:$B$776,Y$261)+'СЕТ СН'!$F$15</f>
        <v>0</v>
      </c>
    </row>
    <row r="275" spans="1:25" ht="15.75" hidden="1" x14ac:dyDescent="0.2">
      <c r="A275" s="35">
        <f t="shared" si="7"/>
        <v>44179</v>
      </c>
      <c r="B275" s="36">
        <f>SUMIFS(СВЦЭМ!$G$34:$G$777,СВЦЭМ!$A$34:$A$777,$A275,СВЦЭМ!$B$33:$B$776,B$261)+'СЕТ СН'!$F$15</f>
        <v>0</v>
      </c>
      <c r="C275" s="36">
        <f>SUMIFS(СВЦЭМ!$G$34:$G$777,СВЦЭМ!$A$34:$A$777,$A275,СВЦЭМ!$B$33:$B$776,C$261)+'СЕТ СН'!$F$15</f>
        <v>0</v>
      </c>
      <c r="D275" s="36">
        <f>SUMIFS(СВЦЭМ!$G$34:$G$777,СВЦЭМ!$A$34:$A$777,$A275,СВЦЭМ!$B$33:$B$776,D$261)+'СЕТ СН'!$F$15</f>
        <v>0</v>
      </c>
      <c r="E275" s="36">
        <f>SUMIFS(СВЦЭМ!$G$34:$G$777,СВЦЭМ!$A$34:$A$777,$A275,СВЦЭМ!$B$33:$B$776,E$261)+'СЕТ СН'!$F$15</f>
        <v>0</v>
      </c>
      <c r="F275" s="36">
        <f>SUMIFS(СВЦЭМ!$G$34:$G$777,СВЦЭМ!$A$34:$A$777,$A275,СВЦЭМ!$B$33:$B$776,F$261)+'СЕТ СН'!$F$15</f>
        <v>0</v>
      </c>
      <c r="G275" s="36">
        <f>SUMIFS(СВЦЭМ!$G$34:$G$777,СВЦЭМ!$A$34:$A$777,$A275,СВЦЭМ!$B$33:$B$776,G$261)+'СЕТ СН'!$F$15</f>
        <v>0</v>
      </c>
      <c r="H275" s="36">
        <f>SUMIFS(СВЦЭМ!$G$34:$G$777,СВЦЭМ!$A$34:$A$777,$A275,СВЦЭМ!$B$33:$B$776,H$261)+'СЕТ СН'!$F$15</f>
        <v>0</v>
      </c>
      <c r="I275" s="36">
        <f>SUMIFS(СВЦЭМ!$G$34:$G$777,СВЦЭМ!$A$34:$A$777,$A275,СВЦЭМ!$B$33:$B$776,I$261)+'СЕТ СН'!$F$15</f>
        <v>0</v>
      </c>
      <c r="J275" s="36">
        <f>SUMIFS(СВЦЭМ!$G$34:$G$777,СВЦЭМ!$A$34:$A$777,$A275,СВЦЭМ!$B$33:$B$776,J$261)+'СЕТ СН'!$F$15</f>
        <v>0</v>
      </c>
      <c r="K275" s="36">
        <f>SUMIFS(СВЦЭМ!$G$34:$G$777,СВЦЭМ!$A$34:$A$777,$A275,СВЦЭМ!$B$33:$B$776,K$261)+'СЕТ СН'!$F$15</f>
        <v>0</v>
      </c>
      <c r="L275" s="36">
        <f>SUMIFS(СВЦЭМ!$G$34:$G$777,СВЦЭМ!$A$34:$A$777,$A275,СВЦЭМ!$B$33:$B$776,L$261)+'СЕТ СН'!$F$15</f>
        <v>0</v>
      </c>
      <c r="M275" s="36">
        <f>SUMIFS(СВЦЭМ!$G$34:$G$777,СВЦЭМ!$A$34:$A$777,$A275,СВЦЭМ!$B$33:$B$776,M$261)+'СЕТ СН'!$F$15</f>
        <v>0</v>
      </c>
      <c r="N275" s="36">
        <f>SUMIFS(СВЦЭМ!$G$34:$G$777,СВЦЭМ!$A$34:$A$777,$A275,СВЦЭМ!$B$33:$B$776,N$261)+'СЕТ СН'!$F$15</f>
        <v>0</v>
      </c>
      <c r="O275" s="36">
        <f>SUMIFS(СВЦЭМ!$G$34:$G$777,СВЦЭМ!$A$34:$A$777,$A275,СВЦЭМ!$B$33:$B$776,O$261)+'СЕТ СН'!$F$15</f>
        <v>0</v>
      </c>
      <c r="P275" s="36">
        <f>SUMIFS(СВЦЭМ!$G$34:$G$777,СВЦЭМ!$A$34:$A$777,$A275,СВЦЭМ!$B$33:$B$776,P$261)+'СЕТ СН'!$F$15</f>
        <v>0</v>
      </c>
      <c r="Q275" s="36">
        <f>SUMIFS(СВЦЭМ!$G$34:$G$777,СВЦЭМ!$A$34:$A$777,$A275,СВЦЭМ!$B$33:$B$776,Q$261)+'СЕТ СН'!$F$15</f>
        <v>0</v>
      </c>
      <c r="R275" s="36">
        <f>SUMIFS(СВЦЭМ!$G$34:$G$777,СВЦЭМ!$A$34:$A$777,$A275,СВЦЭМ!$B$33:$B$776,R$261)+'СЕТ СН'!$F$15</f>
        <v>0</v>
      </c>
      <c r="S275" s="36">
        <f>SUMIFS(СВЦЭМ!$G$34:$G$777,СВЦЭМ!$A$34:$A$777,$A275,СВЦЭМ!$B$33:$B$776,S$261)+'СЕТ СН'!$F$15</f>
        <v>0</v>
      </c>
      <c r="T275" s="36">
        <f>SUMIFS(СВЦЭМ!$G$34:$G$777,СВЦЭМ!$A$34:$A$777,$A275,СВЦЭМ!$B$33:$B$776,T$261)+'СЕТ СН'!$F$15</f>
        <v>0</v>
      </c>
      <c r="U275" s="36">
        <f>SUMIFS(СВЦЭМ!$G$34:$G$777,СВЦЭМ!$A$34:$A$777,$A275,СВЦЭМ!$B$33:$B$776,U$261)+'СЕТ СН'!$F$15</f>
        <v>0</v>
      </c>
      <c r="V275" s="36">
        <f>SUMIFS(СВЦЭМ!$G$34:$G$777,СВЦЭМ!$A$34:$A$777,$A275,СВЦЭМ!$B$33:$B$776,V$261)+'СЕТ СН'!$F$15</f>
        <v>0</v>
      </c>
      <c r="W275" s="36">
        <f>SUMIFS(СВЦЭМ!$G$34:$G$777,СВЦЭМ!$A$34:$A$777,$A275,СВЦЭМ!$B$33:$B$776,W$261)+'СЕТ СН'!$F$15</f>
        <v>0</v>
      </c>
      <c r="X275" s="36">
        <f>SUMIFS(СВЦЭМ!$G$34:$G$777,СВЦЭМ!$A$34:$A$777,$A275,СВЦЭМ!$B$33:$B$776,X$261)+'СЕТ СН'!$F$15</f>
        <v>0</v>
      </c>
      <c r="Y275" s="36">
        <f>SUMIFS(СВЦЭМ!$G$34:$G$777,СВЦЭМ!$A$34:$A$777,$A275,СВЦЭМ!$B$33:$B$776,Y$261)+'СЕТ СН'!$F$15</f>
        <v>0</v>
      </c>
    </row>
    <row r="276" spans="1:25" ht="15.75" hidden="1" x14ac:dyDescent="0.2">
      <c r="A276" s="35">
        <f t="shared" si="7"/>
        <v>44180</v>
      </c>
      <c r="B276" s="36">
        <f>SUMIFS(СВЦЭМ!$G$34:$G$777,СВЦЭМ!$A$34:$A$777,$A276,СВЦЭМ!$B$33:$B$776,B$261)+'СЕТ СН'!$F$15</f>
        <v>0</v>
      </c>
      <c r="C276" s="36">
        <f>SUMIFS(СВЦЭМ!$G$34:$G$777,СВЦЭМ!$A$34:$A$777,$A276,СВЦЭМ!$B$33:$B$776,C$261)+'СЕТ СН'!$F$15</f>
        <v>0</v>
      </c>
      <c r="D276" s="36">
        <f>SUMIFS(СВЦЭМ!$G$34:$G$777,СВЦЭМ!$A$34:$A$777,$A276,СВЦЭМ!$B$33:$B$776,D$261)+'СЕТ СН'!$F$15</f>
        <v>0</v>
      </c>
      <c r="E276" s="36">
        <f>SUMIFS(СВЦЭМ!$G$34:$G$777,СВЦЭМ!$A$34:$A$777,$A276,СВЦЭМ!$B$33:$B$776,E$261)+'СЕТ СН'!$F$15</f>
        <v>0</v>
      </c>
      <c r="F276" s="36">
        <f>SUMIFS(СВЦЭМ!$G$34:$G$777,СВЦЭМ!$A$34:$A$777,$A276,СВЦЭМ!$B$33:$B$776,F$261)+'СЕТ СН'!$F$15</f>
        <v>0</v>
      </c>
      <c r="G276" s="36">
        <f>SUMIFS(СВЦЭМ!$G$34:$G$777,СВЦЭМ!$A$34:$A$777,$A276,СВЦЭМ!$B$33:$B$776,G$261)+'СЕТ СН'!$F$15</f>
        <v>0</v>
      </c>
      <c r="H276" s="36">
        <f>SUMIFS(СВЦЭМ!$G$34:$G$777,СВЦЭМ!$A$34:$A$777,$A276,СВЦЭМ!$B$33:$B$776,H$261)+'СЕТ СН'!$F$15</f>
        <v>0</v>
      </c>
      <c r="I276" s="36">
        <f>SUMIFS(СВЦЭМ!$G$34:$G$777,СВЦЭМ!$A$34:$A$777,$A276,СВЦЭМ!$B$33:$B$776,I$261)+'СЕТ СН'!$F$15</f>
        <v>0</v>
      </c>
      <c r="J276" s="36">
        <f>SUMIFS(СВЦЭМ!$G$34:$G$777,СВЦЭМ!$A$34:$A$777,$A276,СВЦЭМ!$B$33:$B$776,J$261)+'СЕТ СН'!$F$15</f>
        <v>0</v>
      </c>
      <c r="K276" s="36">
        <f>SUMIFS(СВЦЭМ!$G$34:$G$777,СВЦЭМ!$A$34:$A$777,$A276,СВЦЭМ!$B$33:$B$776,K$261)+'СЕТ СН'!$F$15</f>
        <v>0</v>
      </c>
      <c r="L276" s="36">
        <f>SUMIFS(СВЦЭМ!$G$34:$G$777,СВЦЭМ!$A$34:$A$777,$A276,СВЦЭМ!$B$33:$B$776,L$261)+'СЕТ СН'!$F$15</f>
        <v>0</v>
      </c>
      <c r="M276" s="36">
        <f>SUMIFS(СВЦЭМ!$G$34:$G$777,СВЦЭМ!$A$34:$A$777,$A276,СВЦЭМ!$B$33:$B$776,M$261)+'СЕТ СН'!$F$15</f>
        <v>0</v>
      </c>
      <c r="N276" s="36">
        <f>SUMIFS(СВЦЭМ!$G$34:$G$777,СВЦЭМ!$A$34:$A$777,$A276,СВЦЭМ!$B$33:$B$776,N$261)+'СЕТ СН'!$F$15</f>
        <v>0</v>
      </c>
      <c r="O276" s="36">
        <f>SUMIFS(СВЦЭМ!$G$34:$G$777,СВЦЭМ!$A$34:$A$777,$A276,СВЦЭМ!$B$33:$B$776,O$261)+'СЕТ СН'!$F$15</f>
        <v>0</v>
      </c>
      <c r="P276" s="36">
        <f>SUMIFS(СВЦЭМ!$G$34:$G$777,СВЦЭМ!$A$34:$A$777,$A276,СВЦЭМ!$B$33:$B$776,P$261)+'СЕТ СН'!$F$15</f>
        <v>0</v>
      </c>
      <c r="Q276" s="36">
        <f>SUMIFS(СВЦЭМ!$G$34:$G$777,СВЦЭМ!$A$34:$A$777,$A276,СВЦЭМ!$B$33:$B$776,Q$261)+'СЕТ СН'!$F$15</f>
        <v>0</v>
      </c>
      <c r="R276" s="36">
        <f>SUMIFS(СВЦЭМ!$G$34:$G$777,СВЦЭМ!$A$34:$A$777,$A276,СВЦЭМ!$B$33:$B$776,R$261)+'СЕТ СН'!$F$15</f>
        <v>0</v>
      </c>
      <c r="S276" s="36">
        <f>SUMIFS(СВЦЭМ!$G$34:$G$777,СВЦЭМ!$A$34:$A$777,$A276,СВЦЭМ!$B$33:$B$776,S$261)+'СЕТ СН'!$F$15</f>
        <v>0</v>
      </c>
      <c r="T276" s="36">
        <f>SUMIFS(СВЦЭМ!$G$34:$G$777,СВЦЭМ!$A$34:$A$777,$A276,СВЦЭМ!$B$33:$B$776,T$261)+'СЕТ СН'!$F$15</f>
        <v>0</v>
      </c>
      <c r="U276" s="36">
        <f>SUMIFS(СВЦЭМ!$G$34:$G$777,СВЦЭМ!$A$34:$A$777,$A276,СВЦЭМ!$B$33:$B$776,U$261)+'СЕТ СН'!$F$15</f>
        <v>0</v>
      </c>
      <c r="V276" s="36">
        <f>SUMIFS(СВЦЭМ!$G$34:$G$777,СВЦЭМ!$A$34:$A$777,$A276,СВЦЭМ!$B$33:$B$776,V$261)+'СЕТ СН'!$F$15</f>
        <v>0</v>
      </c>
      <c r="W276" s="36">
        <f>SUMIFS(СВЦЭМ!$G$34:$G$777,СВЦЭМ!$A$34:$A$777,$A276,СВЦЭМ!$B$33:$B$776,W$261)+'СЕТ СН'!$F$15</f>
        <v>0</v>
      </c>
      <c r="X276" s="36">
        <f>SUMIFS(СВЦЭМ!$G$34:$G$777,СВЦЭМ!$A$34:$A$777,$A276,СВЦЭМ!$B$33:$B$776,X$261)+'СЕТ СН'!$F$15</f>
        <v>0</v>
      </c>
      <c r="Y276" s="36">
        <f>SUMIFS(СВЦЭМ!$G$34:$G$777,СВЦЭМ!$A$34:$A$777,$A276,СВЦЭМ!$B$33:$B$776,Y$261)+'СЕТ СН'!$F$15</f>
        <v>0</v>
      </c>
    </row>
    <row r="277" spans="1:25" ht="15.75" hidden="1" x14ac:dyDescent="0.2">
      <c r="A277" s="35">
        <f t="shared" si="7"/>
        <v>44181</v>
      </c>
      <c r="B277" s="36">
        <f>SUMIFS(СВЦЭМ!$G$34:$G$777,СВЦЭМ!$A$34:$A$777,$A277,СВЦЭМ!$B$33:$B$776,B$261)+'СЕТ СН'!$F$15</f>
        <v>0</v>
      </c>
      <c r="C277" s="36">
        <f>SUMIFS(СВЦЭМ!$G$34:$G$777,СВЦЭМ!$A$34:$A$777,$A277,СВЦЭМ!$B$33:$B$776,C$261)+'СЕТ СН'!$F$15</f>
        <v>0</v>
      </c>
      <c r="D277" s="36">
        <f>SUMIFS(СВЦЭМ!$G$34:$G$777,СВЦЭМ!$A$34:$A$777,$A277,СВЦЭМ!$B$33:$B$776,D$261)+'СЕТ СН'!$F$15</f>
        <v>0</v>
      </c>
      <c r="E277" s="36">
        <f>SUMIFS(СВЦЭМ!$G$34:$G$777,СВЦЭМ!$A$34:$A$777,$A277,СВЦЭМ!$B$33:$B$776,E$261)+'СЕТ СН'!$F$15</f>
        <v>0</v>
      </c>
      <c r="F277" s="36">
        <f>SUMIFS(СВЦЭМ!$G$34:$G$777,СВЦЭМ!$A$34:$A$777,$A277,СВЦЭМ!$B$33:$B$776,F$261)+'СЕТ СН'!$F$15</f>
        <v>0</v>
      </c>
      <c r="G277" s="36">
        <f>SUMIFS(СВЦЭМ!$G$34:$G$777,СВЦЭМ!$A$34:$A$777,$A277,СВЦЭМ!$B$33:$B$776,G$261)+'СЕТ СН'!$F$15</f>
        <v>0</v>
      </c>
      <c r="H277" s="36">
        <f>SUMIFS(СВЦЭМ!$G$34:$G$777,СВЦЭМ!$A$34:$A$777,$A277,СВЦЭМ!$B$33:$B$776,H$261)+'СЕТ СН'!$F$15</f>
        <v>0</v>
      </c>
      <c r="I277" s="36">
        <f>SUMIFS(СВЦЭМ!$G$34:$G$777,СВЦЭМ!$A$34:$A$777,$A277,СВЦЭМ!$B$33:$B$776,I$261)+'СЕТ СН'!$F$15</f>
        <v>0</v>
      </c>
      <c r="J277" s="36">
        <f>SUMIFS(СВЦЭМ!$G$34:$G$777,СВЦЭМ!$A$34:$A$777,$A277,СВЦЭМ!$B$33:$B$776,J$261)+'СЕТ СН'!$F$15</f>
        <v>0</v>
      </c>
      <c r="K277" s="36">
        <f>SUMIFS(СВЦЭМ!$G$34:$G$777,СВЦЭМ!$A$34:$A$777,$A277,СВЦЭМ!$B$33:$B$776,K$261)+'СЕТ СН'!$F$15</f>
        <v>0</v>
      </c>
      <c r="L277" s="36">
        <f>SUMIFS(СВЦЭМ!$G$34:$G$777,СВЦЭМ!$A$34:$A$777,$A277,СВЦЭМ!$B$33:$B$776,L$261)+'СЕТ СН'!$F$15</f>
        <v>0</v>
      </c>
      <c r="M277" s="36">
        <f>SUMIFS(СВЦЭМ!$G$34:$G$777,СВЦЭМ!$A$34:$A$777,$A277,СВЦЭМ!$B$33:$B$776,M$261)+'СЕТ СН'!$F$15</f>
        <v>0</v>
      </c>
      <c r="N277" s="36">
        <f>SUMIFS(СВЦЭМ!$G$34:$G$777,СВЦЭМ!$A$34:$A$777,$A277,СВЦЭМ!$B$33:$B$776,N$261)+'СЕТ СН'!$F$15</f>
        <v>0</v>
      </c>
      <c r="O277" s="36">
        <f>SUMIFS(СВЦЭМ!$G$34:$G$777,СВЦЭМ!$A$34:$A$777,$A277,СВЦЭМ!$B$33:$B$776,O$261)+'СЕТ СН'!$F$15</f>
        <v>0</v>
      </c>
      <c r="P277" s="36">
        <f>SUMIFS(СВЦЭМ!$G$34:$G$777,СВЦЭМ!$A$34:$A$777,$A277,СВЦЭМ!$B$33:$B$776,P$261)+'СЕТ СН'!$F$15</f>
        <v>0</v>
      </c>
      <c r="Q277" s="36">
        <f>SUMIFS(СВЦЭМ!$G$34:$G$777,СВЦЭМ!$A$34:$A$777,$A277,СВЦЭМ!$B$33:$B$776,Q$261)+'СЕТ СН'!$F$15</f>
        <v>0</v>
      </c>
      <c r="R277" s="36">
        <f>SUMIFS(СВЦЭМ!$G$34:$G$777,СВЦЭМ!$A$34:$A$777,$A277,СВЦЭМ!$B$33:$B$776,R$261)+'СЕТ СН'!$F$15</f>
        <v>0</v>
      </c>
      <c r="S277" s="36">
        <f>SUMIFS(СВЦЭМ!$G$34:$G$777,СВЦЭМ!$A$34:$A$777,$A277,СВЦЭМ!$B$33:$B$776,S$261)+'СЕТ СН'!$F$15</f>
        <v>0</v>
      </c>
      <c r="T277" s="36">
        <f>SUMIFS(СВЦЭМ!$G$34:$G$777,СВЦЭМ!$A$34:$A$777,$A277,СВЦЭМ!$B$33:$B$776,T$261)+'СЕТ СН'!$F$15</f>
        <v>0</v>
      </c>
      <c r="U277" s="36">
        <f>SUMIFS(СВЦЭМ!$G$34:$G$777,СВЦЭМ!$A$34:$A$777,$A277,СВЦЭМ!$B$33:$B$776,U$261)+'СЕТ СН'!$F$15</f>
        <v>0</v>
      </c>
      <c r="V277" s="36">
        <f>SUMIFS(СВЦЭМ!$G$34:$G$777,СВЦЭМ!$A$34:$A$777,$A277,СВЦЭМ!$B$33:$B$776,V$261)+'СЕТ СН'!$F$15</f>
        <v>0</v>
      </c>
      <c r="W277" s="36">
        <f>SUMIFS(СВЦЭМ!$G$34:$G$777,СВЦЭМ!$A$34:$A$777,$A277,СВЦЭМ!$B$33:$B$776,W$261)+'СЕТ СН'!$F$15</f>
        <v>0</v>
      </c>
      <c r="X277" s="36">
        <f>SUMIFS(СВЦЭМ!$G$34:$G$777,СВЦЭМ!$A$34:$A$777,$A277,СВЦЭМ!$B$33:$B$776,X$261)+'СЕТ СН'!$F$15</f>
        <v>0</v>
      </c>
      <c r="Y277" s="36">
        <f>SUMIFS(СВЦЭМ!$G$34:$G$777,СВЦЭМ!$A$34:$A$777,$A277,СВЦЭМ!$B$33:$B$776,Y$261)+'СЕТ СН'!$F$15</f>
        <v>0</v>
      </c>
    </row>
    <row r="278" spans="1:25" ht="15.75" hidden="1" x14ac:dyDescent="0.2">
      <c r="A278" s="35">
        <f t="shared" si="7"/>
        <v>44182</v>
      </c>
      <c r="B278" s="36">
        <f>SUMIFS(СВЦЭМ!$G$34:$G$777,СВЦЭМ!$A$34:$A$777,$A278,СВЦЭМ!$B$33:$B$776,B$261)+'СЕТ СН'!$F$15</f>
        <v>0</v>
      </c>
      <c r="C278" s="36">
        <f>SUMIFS(СВЦЭМ!$G$34:$G$777,СВЦЭМ!$A$34:$A$777,$A278,СВЦЭМ!$B$33:$B$776,C$261)+'СЕТ СН'!$F$15</f>
        <v>0</v>
      </c>
      <c r="D278" s="36">
        <f>SUMIFS(СВЦЭМ!$G$34:$G$777,СВЦЭМ!$A$34:$A$777,$A278,СВЦЭМ!$B$33:$B$776,D$261)+'СЕТ СН'!$F$15</f>
        <v>0</v>
      </c>
      <c r="E278" s="36">
        <f>SUMIFS(СВЦЭМ!$G$34:$G$777,СВЦЭМ!$A$34:$A$777,$A278,СВЦЭМ!$B$33:$B$776,E$261)+'СЕТ СН'!$F$15</f>
        <v>0</v>
      </c>
      <c r="F278" s="36">
        <f>SUMIFS(СВЦЭМ!$G$34:$G$777,СВЦЭМ!$A$34:$A$777,$A278,СВЦЭМ!$B$33:$B$776,F$261)+'СЕТ СН'!$F$15</f>
        <v>0</v>
      </c>
      <c r="G278" s="36">
        <f>SUMIFS(СВЦЭМ!$G$34:$G$777,СВЦЭМ!$A$34:$A$777,$A278,СВЦЭМ!$B$33:$B$776,G$261)+'СЕТ СН'!$F$15</f>
        <v>0</v>
      </c>
      <c r="H278" s="36">
        <f>SUMIFS(СВЦЭМ!$G$34:$G$777,СВЦЭМ!$A$34:$A$777,$A278,СВЦЭМ!$B$33:$B$776,H$261)+'СЕТ СН'!$F$15</f>
        <v>0</v>
      </c>
      <c r="I278" s="36">
        <f>SUMIFS(СВЦЭМ!$G$34:$G$777,СВЦЭМ!$A$34:$A$777,$A278,СВЦЭМ!$B$33:$B$776,I$261)+'СЕТ СН'!$F$15</f>
        <v>0</v>
      </c>
      <c r="J278" s="36">
        <f>SUMIFS(СВЦЭМ!$G$34:$G$777,СВЦЭМ!$A$34:$A$777,$A278,СВЦЭМ!$B$33:$B$776,J$261)+'СЕТ СН'!$F$15</f>
        <v>0</v>
      </c>
      <c r="K278" s="36">
        <f>SUMIFS(СВЦЭМ!$G$34:$G$777,СВЦЭМ!$A$34:$A$777,$A278,СВЦЭМ!$B$33:$B$776,K$261)+'СЕТ СН'!$F$15</f>
        <v>0</v>
      </c>
      <c r="L278" s="36">
        <f>SUMIFS(СВЦЭМ!$G$34:$G$777,СВЦЭМ!$A$34:$A$777,$A278,СВЦЭМ!$B$33:$B$776,L$261)+'СЕТ СН'!$F$15</f>
        <v>0</v>
      </c>
      <c r="M278" s="36">
        <f>SUMIFS(СВЦЭМ!$G$34:$G$777,СВЦЭМ!$A$34:$A$777,$A278,СВЦЭМ!$B$33:$B$776,M$261)+'СЕТ СН'!$F$15</f>
        <v>0</v>
      </c>
      <c r="N278" s="36">
        <f>SUMIFS(СВЦЭМ!$G$34:$G$777,СВЦЭМ!$A$34:$A$777,$A278,СВЦЭМ!$B$33:$B$776,N$261)+'СЕТ СН'!$F$15</f>
        <v>0</v>
      </c>
      <c r="O278" s="36">
        <f>SUMIFS(СВЦЭМ!$G$34:$G$777,СВЦЭМ!$A$34:$A$777,$A278,СВЦЭМ!$B$33:$B$776,O$261)+'СЕТ СН'!$F$15</f>
        <v>0</v>
      </c>
      <c r="P278" s="36">
        <f>SUMIFS(СВЦЭМ!$G$34:$G$777,СВЦЭМ!$A$34:$A$777,$A278,СВЦЭМ!$B$33:$B$776,P$261)+'СЕТ СН'!$F$15</f>
        <v>0</v>
      </c>
      <c r="Q278" s="36">
        <f>SUMIFS(СВЦЭМ!$G$34:$G$777,СВЦЭМ!$A$34:$A$777,$A278,СВЦЭМ!$B$33:$B$776,Q$261)+'СЕТ СН'!$F$15</f>
        <v>0</v>
      </c>
      <c r="R278" s="36">
        <f>SUMIFS(СВЦЭМ!$G$34:$G$777,СВЦЭМ!$A$34:$A$777,$A278,СВЦЭМ!$B$33:$B$776,R$261)+'СЕТ СН'!$F$15</f>
        <v>0</v>
      </c>
      <c r="S278" s="36">
        <f>SUMIFS(СВЦЭМ!$G$34:$G$777,СВЦЭМ!$A$34:$A$777,$A278,СВЦЭМ!$B$33:$B$776,S$261)+'СЕТ СН'!$F$15</f>
        <v>0</v>
      </c>
      <c r="T278" s="36">
        <f>SUMIFS(СВЦЭМ!$G$34:$G$777,СВЦЭМ!$A$34:$A$777,$A278,СВЦЭМ!$B$33:$B$776,T$261)+'СЕТ СН'!$F$15</f>
        <v>0</v>
      </c>
      <c r="U278" s="36">
        <f>SUMIFS(СВЦЭМ!$G$34:$G$777,СВЦЭМ!$A$34:$A$777,$A278,СВЦЭМ!$B$33:$B$776,U$261)+'СЕТ СН'!$F$15</f>
        <v>0</v>
      </c>
      <c r="V278" s="36">
        <f>SUMIFS(СВЦЭМ!$G$34:$G$777,СВЦЭМ!$A$34:$A$777,$A278,СВЦЭМ!$B$33:$B$776,V$261)+'СЕТ СН'!$F$15</f>
        <v>0</v>
      </c>
      <c r="W278" s="36">
        <f>SUMIFS(СВЦЭМ!$G$34:$G$777,СВЦЭМ!$A$34:$A$777,$A278,СВЦЭМ!$B$33:$B$776,W$261)+'СЕТ СН'!$F$15</f>
        <v>0</v>
      </c>
      <c r="X278" s="36">
        <f>SUMIFS(СВЦЭМ!$G$34:$G$777,СВЦЭМ!$A$34:$A$777,$A278,СВЦЭМ!$B$33:$B$776,X$261)+'СЕТ СН'!$F$15</f>
        <v>0</v>
      </c>
      <c r="Y278" s="36">
        <f>SUMIFS(СВЦЭМ!$G$34:$G$777,СВЦЭМ!$A$34:$A$777,$A278,СВЦЭМ!$B$33:$B$776,Y$261)+'СЕТ СН'!$F$15</f>
        <v>0</v>
      </c>
    </row>
    <row r="279" spans="1:25" ht="15.75" hidden="1" x14ac:dyDescent="0.2">
      <c r="A279" s="35">
        <f t="shared" si="7"/>
        <v>44183</v>
      </c>
      <c r="B279" s="36">
        <f>SUMIFS(СВЦЭМ!$G$34:$G$777,СВЦЭМ!$A$34:$A$777,$A279,СВЦЭМ!$B$33:$B$776,B$261)+'СЕТ СН'!$F$15</f>
        <v>0</v>
      </c>
      <c r="C279" s="36">
        <f>SUMIFS(СВЦЭМ!$G$34:$G$777,СВЦЭМ!$A$34:$A$777,$A279,СВЦЭМ!$B$33:$B$776,C$261)+'СЕТ СН'!$F$15</f>
        <v>0</v>
      </c>
      <c r="D279" s="36">
        <f>SUMIFS(СВЦЭМ!$G$34:$G$777,СВЦЭМ!$A$34:$A$777,$A279,СВЦЭМ!$B$33:$B$776,D$261)+'СЕТ СН'!$F$15</f>
        <v>0</v>
      </c>
      <c r="E279" s="36">
        <f>SUMIFS(СВЦЭМ!$G$34:$G$777,СВЦЭМ!$A$34:$A$777,$A279,СВЦЭМ!$B$33:$B$776,E$261)+'СЕТ СН'!$F$15</f>
        <v>0</v>
      </c>
      <c r="F279" s="36">
        <f>SUMIFS(СВЦЭМ!$G$34:$G$777,СВЦЭМ!$A$34:$A$777,$A279,СВЦЭМ!$B$33:$B$776,F$261)+'СЕТ СН'!$F$15</f>
        <v>0</v>
      </c>
      <c r="G279" s="36">
        <f>SUMIFS(СВЦЭМ!$G$34:$G$777,СВЦЭМ!$A$34:$A$777,$A279,СВЦЭМ!$B$33:$B$776,G$261)+'СЕТ СН'!$F$15</f>
        <v>0</v>
      </c>
      <c r="H279" s="36">
        <f>SUMIFS(СВЦЭМ!$G$34:$G$777,СВЦЭМ!$A$34:$A$777,$A279,СВЦЭМ!$B$33:$B$776,H$261)+'СЕТ СН'!$F$15</f>
        <v>0</v>
      </c>
      <c r="I279" s="36">
        <f>SUMIFS(СВЦЭМ!$G$34:$G$777,СВЦЭМ!$A$34:$A$777,$A279,СВЦЭМ!$B$33:$B$776,I$261)+'СЕТ СН'!$F$15</f>
        <v>0</v>
      </c>
      <c r="J279" s="36">
        <f>SUMIFS(СВЦЭМ!$G$34:$G$777,СВЦЭМ!$A$34:$A$777,$A279,СВЦЭМ!$B$33:$B$776,J$261)+'СЕТ СН'!$F$15</f>
        <v>0</v>
      </c>
      <c r="K279" s="36">
        <f>SUMIFS(СВЦЭМ!$G$34:$G$777,СВЦЭМ!$A$34:$A$777,$A279,СВЦЭМ!$B$33:$B$776,K$261)+'СЕТ СН'!$F$15</f>
        <v>0</v>
      </c>
      <c r="L279" s="36">
        <f>SUMIFS(СВЦЭМ!$G$34:$G$777,СВЦЭМ!$A$34:$A$777,$A279,СВЦЭМ!$B$33:$B$776,L$261)+'СЕТ СН'!$F$15</f>
        <v>0</v>
      </c>
      <c r="M279" s="36">
        <f>SUMIFS(СВЦЭМ!$G$34:$G$777,СВЦЭМ!$A$34:$A$777,$A279,СВЦЭМ!$B$33:$B$776,M$261)+'СЕТ СН'!$F$15</f>
        <v>0</v>
      </c>
      <c r="N279" s="36">
        <f>SUMIFS(СВЦЭМ!$G$34:$G$777,СВЦЭМ!$A$34:$A$777,$A279,СВЦЭМ!$B$33:$B$776,N$261)+'СЕТ СН'!$F$15</f>
        <v>0</v>
      </c>
      <c r="O279" s="36">
        <f>SUMIFS(СВЦЭМ!$G$34:$G$777,СВЦЭМ!$A$34:$A$777,$A279,СВЦЭМ!$B$33:$B$776,O$261)+'СЕТ СН'!$F$15</f>
        <v>0</v>
      </c>
      <c r="P279" s="36">
        <f>SUMIFS(СВЦЭМ!$G$34:$G$777,СВЦЭМ!$A$34:$A$777,$A279,СВЦЭМ!$B$33:$B$776,P$261)+'СЕТ СН'!$F$15</f>
        <v>0</v>
      </c>
      <c r="Q279" s="36">
        <f>SUMIFS(СВЦЭМ!$G$34:$G$777,СВЦЭМ!$A$34:$A$777,$A279,СВЦЭМ!$B$33:$B$776,Q$261)+'СЕТ СН'!$F$15</f>
        <v>0</v>
      </c>
      <c r="R279" s="36">
        <f>SUMIFS(СВЦЭМ!$G$34:$G$777,СВЦЭМ!$A$34:$A$777,$A279,СВЦЭМ!$B$33:$B$776,R$261)+'СЕТ СН'!$F$15</f>
        <v>0</v>
      </c>
      <c r="S279" s="36">
        <f>SUMIFS(СВЦЭМ!$G$34:$G$777,СВЦЭМ!$A$34:$A$777,$A279,СВЦЭМ!$B$33:$B$776,S$261)+'СЕТ СН'!$F$15</f>
        <v>0</v>
      </c>
      <c r="T279" s="36">
        <f>SUMIFS(СВЦЭМ!$G$34:$G$777,СВЦЭМ!$A$34:$A$777,$A279,СВЦЭМ!$B$33:$B$776,T$261)+'СЕТ СН'!$F$15</f>
        <v>0</v>
      </c>
      <c r="U279" s="36">
        <f>SUMIFS(СВЦЭМ!$G$34:$G$777,СВЦЭМ!$A$34:$A$777,$A279,СВЦЭМ!$B$33:$B$776,U$261)+'СЕТ СН'!$F$15</f>
        <v>0</v>
      </c>
      <c r="V279" s="36">
        <f>SUMIFS(СВЦЭМ!$G$34:$G$777,СВЦЭМ!$A$34:$A$777,$A279,СВЦЭМ!$B$33:$B$776,V$261)+'СЕТ СН'!$F$15</f>
        <v>0</v>
      </c>
      <c r="W279" s="36">
        <f>SUMIFS(СВЦЭМ!$G$34:$G$777,СВЦЭМ!$A$34:$A$777,$A279,СВЦЭМ!$B$33:$B$776,W$261)+'СЕТ СН'!$F$15</f>
        <v>0</v>
      </c>
      <c r="X279" s="36">
        <f>SUMIFS(СВЦЭМ!$G$34:$G$777,СВЦЭМ!$A$34:$A$777,$A279,СВЦЭМ!$B$33:$B$776,X$261)+'СЕТ СН'!$F$15</f>
        <v>0</v>
      </c>
      <c r="Y279" s="36">
        <f>SUMIFS(СВЦЭМ!$G$34:$G$777,СВЦЭМ!$A$34:$A$777,$A279,СВЦЭМ!$B$33:$B$776,Y$261)+'СЕТ СН'!$F$15</f>
        <v>0</v>
      </c>
    </row>
    <row r="280" spans="1:25" ht="15.75" hidden="1" x14ac:dyDescent="0.2">
      <c r="A280" s="35">
        <f t="shared" si="7"/>
        <v>44184</v>
      </c>
      <c r="B280" s="36">
        <f>SUMIFS(СВЦЭМ!$G$34:$G$777,СВЦЭМ!$A$34:$A$777,$A280,СВЦЭМ!$B$33:$B$776,B$261)+'СЕТ СН'!$F$15</f>
        <v>0</v>
      </c>
      <c r="C280" s="36">
        <f>SUMIFS(СВЦЭМ!$G$34:$G$777,СВЦЭМ!$A$34:$A$777,$A280,СВЦЭМ!$B$33:$B$776,C$261)+'СЕТ СН'!$F$15</f>
        <v>0</v>
      </c>
      <c r="D280" s="36">
        <f>SUMIFS(СВЦЭМ!$G$34:$G$777,СВЦЭМ!$A$34:$A$777,$A280,СВЦЭМ!$B$33:$B$776,D$261)+'СЕТ СН'!$F$15</f>
        <v>0</v>
      </c>
      <c r="E280" s="36">
        <f>SUMIFS(СВЦЭМ!$G$34:$G$777,СВЦЭМ!$A$34:$A$777,$A280,СВЦЭМ!$B$33:$B$776,E$261)+'СЕТ СН'!$F$15</f>
        <v>0</v>
      </c>
      <c r="F280" s="36">
        <f>SUMIFS(СВЦЭМ!$G$34:$G$777,СВЦЭМ!$A$34:$A$777,$A280,СВЦЭМ!$B$33:$B$776,F$261)+'СЕТ СН'!$F$15</f>
        <v>0</v>
      </c>
      <c r="G280" s="36">
        <f>SUMIFS(СВЦЭМ!$G$34:$G$777,СВЦЭМ!$A$34:$A$777,$A280,СВЦЭМ!$B$33:$B$776,G$261)+'СЕТ СН'!$F$15</f>
        <v>0</v>
      </c>
      <c r="H280" s="36">
        <f>SUMIFS(СВЦЭМ!$G$34:$G$777,СВЦЭМ!$A$34:$A$777,$A280,СВЦЭМ!$B$33:$B$776,H$261)+'СЕТ СН'!$F$15</f>
        <v>0</v>
      </c>
      <c r="I280" s="36">
        <f>SUMIFS(СВЦЭМ!$G$34:$G$777,СВЦЭМ!$A$34:$A$777,$A280,СВЦЭМ!$B$33:$B$776,I$261)+'СЕТ СН'!$F$15</f>
        <v>0</v>
      </c>
      <c r="J280" s="36">
        <f>SUMIFS(СВЦЭМ!$G$34:$G$777,СВЦЭМ!$A$34:$A$777,$A280,СВЦЭМ!$B$33:$B$776,J$261)+'СЕТ СН'!$F$15</f>
        <v>0</v>
      </c>
      <c r="K280" s="36">
        <f>SUMIFS(СВЦЭМ!$G$34:$G$777,СВЦЭМ!$A$34:$A$777,$A280,СВЦЭМ!$B$33:$B$776,K$261)+'СЕТ СН'!$F$15</f>
        <v>0</v>
      </c>
      <c r="L280" s="36">
        <f>SUMIFS(СВЦЭМ!$G$34:$G$777,СВЦЭМ!$A$34:$A$777,$A280,СВЦЭМ!$B$33:$B$776,L$261)+'СЕТ СН'!$F$15</f>
        <v>0</v>
      </c>
      <c r="M280" s="36">
        <f>SUMIFS(СВЦЭМ!$G$34:$G$777,СВЦЭМ!$A$34:$A$777,$A280,СВЦЭМ!$B$33:$B$776,M$261)+'СЕТ СН'!$F$15</f>
        <v>0</v>
      </c>
      <c r="N280" s="36">
        <f>SUMIFS(СВЦЭМ!$G$34:$G$777,СВЦЭМ!$A$34:$A$777,$A280,СВЦЭМ!$B$33:$B$776,N$261)+'СЕТ СН'!$F$15</f>
        <v>0</v>
      </c>
      <c r="O280" s="36">
        <f>SUMIFS(СВЦЭМ!$G$34:$G$777,СВЦЭМ!$A$34:$A$777,$A280,СВЦЭМ!$B$33:$B$776,O$261)+'СЕТ СН'!$F$15</f>
        <v>0</v>
      </c>
      <c r="P280" s="36">
        <f>SUMIFS(СВЦЭМ!$G$34:$G$777,СВЦЭМ!$A$34:$A$777,$A280,СВЦЭМ!$B$33:$B$776,P$261)+'СЕТ СН'!$F$15</f>
        <v>0</v>
      </c>
      <c r="Q280" s="36">
        <f>SUMIFS(СВЦЭМ!$G$34:$G$777,СВЦЭМ!$A$34:$A$777,$A280,СВЦЭМ!$B$33:$B$776,Q$261)+'СЕТ СН'!$F$15</f>
        <v>0</v>
      </c>
      <c r="R280" s="36">
        <f>SUMIFS(СВЦЭМ!$G$34:$G$777,СВЦЭМ!$A$34:$A$777,$A280,СВЦЭМ!$B$33:$B$776,R$261)+'СЕТ СН'!$F$15</f>
        <v>0</v>
      </c>
      <c r="S280" s="36">
        <f>SUMIFS(СВЦЭМ!$G$34:$G$777,СВЦЭМ!$A$34:$A$777,$A280,СВЦЭМ!$B$33:$B$776,S$261)+'СЕТ СН'!$F$15</f>
        <v>0</v>
      </c>
      <c r="T280" s="36">
        <f>SUMIFS(СВЦЭМ!$G$34:$G$777,СВЦЭМ!$A$34:$A$777,$A280,СВЦЭМ!$B$33:$B$776,T$261)+'СЕТ СН'!$F$15</f>
        <v>0</v>
      </c>
      <c r="U280" s="36">
        <f>SUMIFS(СВЦЭМ!$G$34:$G$777,СВЦЭМ!$A$34:$A$777,$A280,СВЦЭМ!$B$33:$B$776,U$261)+'СЕТ СН'!$F$15</f>
        <v>0</v>
      </c>
      <c r="V280" s="36">
        <f>SUMIFS(СВЦЭМ!$G$34:$G$777,СВЦЭМ!$A$34:$A$777,$A280,СВЦЭМ!$B$33:$B$776,V$261)+'СЕТ СН'!$F$15</f>
        <v>0</v>
      </c>
      <c r="W280" s="36">
        <f>SUMIFS(СВЦЭМ!$G$34:$G$777,СВЦЭМ!$A$34:$A$777,$A280,СВЦЭМ!$B$33:$B$776,W$261)+'СЕТ СН'!$F$15</f>
        <v>0</v>
      </c>
      <c r="X280" s="36">
        <f>SUMIFS(СВЦЭМ!$G$34:$G$777,СВЦЭМ!$A$34:$A$777,$A280,СВЦЭМ!$B$33:$B$776,X$261)+'СЕТ СН'!$F$15</f>
        <v>0</v>
      </c>
      <c r="Y280" s="36">
        <f>SUMIFS(СВЦЭМ!$G$34:$G$777,СВЦЭМ!$A$34:$A$777,$A280,СВЦЭМ!$B$33:$B$776,Y$261)+'СЕТ СН'!$F$15</f>
        <v>0</v>
      </c>
    </row>
    <row r="281" spans="1:25" ht="15.75" hidden="1" x14ac:dyDescent="0.2">
      <c r="A281" s="35">
        <f t="shared" si="7"/>
        <v>44185</v>
      </c>
      <c r="B281" s="36">
        <f>SUMIFS(СВЦЭМ!$G$34:$G$777,СВЦЭМ!$A$34:$A$777,$A281,СВЦЭМ!$B$33:$B$776,B$261)+'СЕТ СН'!$F$15</f>
        <v>0</v>
      </c>
      <c r="C281" s="36">
        <f>SUMIFS(СВЦЭМ!$G$34:$G$777,СВЦЭМ!$A$34:$A$777,$A281,СВЦЭМ!$B$33:$B$776,C$261)+'СЕТ СН'!$F$15</f>
        <v>0</v>
      </c>
      <c r="D281" s="36">
        <f>SUMIFS(СВЦЭМ!$G$34:$G$777,СВЦЭМ!$A$34:$A$777,$A281,СВЦЭМ!$B$33:$B$776,D$261)+'СЕТ СН'!$F$15</f>
        <v>0</v>
      </c>
      <c r="E281" s="36">
        <f>SUMIFS(СВЦЭМ!$G$34:$G$777,СВЦЭМ!$A$34:$A$777,$A281,СВЦЭМ!$B$33:$B$776,E$261)+'СЕТ СН'!$F$15</f>
        <v>0</v>
      </c>
      <c r="F281" s="36">
        <f>SUMIFS(СВЦЭМ!$G$34:$G$777,СВЦЭМ!$A$34:$A$777,$A281,СВЦЭМ!$B$33:$B$776,F$261)+'СЕТ СН'!$F$15</f>
        <v>0</v>
      </c>
      <c r="G281" s="36">
        <f>SUMIFS(СВЦЭМ!$G$34:$G$777,СВЦЭМ!$A$34:$A$777,$A281,СВЦЭМ!$B$33:$B$776,G$261)+'СЕТ СН'!$F$15</f>
        <v>0</v>
      </c>
      <c r="H281" s="36">
        <f>SUMIFS(СВЦЭМ!$G$34:$G$777,СВЦЭМ!$A$34:$A$777,$A281,СВЦЭМ!$B$33:$B$776,H$261)+'СЕТ СН'!$F$15</f>
        <v>0</v>
      </c>
      <c r="I281" s="36">
        <f>SUMIFS(СВЦЭМ!$G$34:$G$777,СВЦЭМ!$A$34:$A$777,$A281,СВЦЭМ!$B$33:$B$776,I$261)+'СЕТ СН'!$F$15</f>
        <v>0</v>
      </c>
      <c r="J281" s="36">
        <f>SUMIFS(СВЦЭМ!$G$34:$G$777,СВЦЭМ!$A$34:$A$777,$A281,СВЦЭМ!$B$33:$B$776,J$261)+'СЕТ СН'!$F$15</f>
        <v>0</v>
      </c>
      <c r="K281" s="36">
        <f>SUMIFS(СВЦЭМ!$G$34:$G$777,СВЦЭМ!$A$34:$A$777,$A281,СВЦЭМ!$B$33:$B$776,K$261)+'СЕТ СН'!$F$15</f>
        <v>0</v>
      </c>
      <c r="L281" s="36">
        <f>SUMIFS(СВЦЭМ!$G$34:$G$777,СВЦЭМ!$A$34:$A$777,$A281,СВЦЭМ!$B$33:$B$776,L$261)+'СЕТ СН'!$F$15</f>
        <v>0</v>
      </c>
      <c r="M281" s="36">
        <f>SUMIFS(СВЦЭМ!$G$34:$G$777,СВЦЭМ!$A$34:$A$777,$A281,СВЦЭМ!$B$33:$B$776,M$261)+'СЕТ СН'!$F$15</f>
        <v>0</v>
      </c>
      <c r="N281" s="36">
        <f>SUMIFS(СВЦЭМ!$G$34:$G$777,СВЦЭМ!$A$34:$A$777,$A281,СВЦЭМ!$B$33:$B$776,N$261)+'СЕТ СН'!$F$15</f>
        <v>0</v>
      </c>
      <c r="O281" s="36">
        <f>SUMIFS(СВЦЭМ!$G$34:$G$777,СВЦЭМ!$A$34:$A$777,$A281,СВЦЭМ!$B$33:$B$776,O$261)+'СЕТ СН'!$F$15</f>
        <v>0</v>
      </c>
      <c r="P281" s="36">
        <f>SUMIFS(СВЦЭМ!$G$34:$G$777,СВЦЭМ!$A$34:$A$777,$A281,СВЦЭМ!$B$33:$B$776,P$261)+'СЕТ СН'!$F$15</f>
        <v>0</v>
      </c>
      <c r="Q281" s="36">
        <f>SUMIFS(СВЦЭМ!$G$34:$G$777,СВЦЭМ!$A$34:$A$777,$A281,СВЦЭМ!$B$33:$B$776,Q$261)+'СЕТ СН'!$F$15</f>
        <v>0</v>
      </c>
      <c r="R281" s="36">
        <f>SUMIFS(СВЦЭМ!$G$34:$G$777,СВЦЭМ!$A$34:$A$777,$A281,СВЦЭМ!$B$33:$B$776,R$261)+'СЕТ СН'!$F$15</f>
        <v>0</v>
      </c>
      <c r="S281" s="36">
        <f>SUMIFS(СВЦЭМ!$G$34:$G$777,СВЦЭМ!$A$34:$A$777,$A281,СВЦЭМ!$B$33:$B$776,S$261)+'СЕТ СН'!$F$15</f>
        <v>0</v>
      </c>
      <c r="T281" s="36">
        <f>SUMIFS(СВЦЭМ!$G$34:$G$777,СВЦЭМ!$A$34:$A$777,$A281,СВЦЭМ!$B$33:$B$776,T$261)+'СЕТ СН'!$F$15</f>
        <v>0</v>
      </c>
      <c r="U281" s="36">
        <f>SUMIFS(СВЦЭМ!$G$34:$G$777,СВЦЭМ!$A$34:$A$777,$A281,СВЦЭМ!$B$33:$B$776,U$261)+'СЕТ СН'!$F$15</f>
        <v>0</v>
      </c>
      <c r="V281" s="36">
        <f>SUMIFS(СВЦЭМ!$G$34:$G$777,СВЦЭМ!$A$34:$A$777,$A281,СВЦЭМ!$B$33:$B$776,V$261)+'СЕТ СН'!$F$15</f>
        <v>0</v>
      </c>
      <c r="W281" s="36">
        <f>SUMIFS(СВЦЭМ!$G$34:$G$777,СВЦЭМ!$A$34:$A$777,$A281,СВЦЭМ!$B$33:$B$776,W$261)+'СЕТ СН'!$F$15</f>
        <v>0</v>
      </c>
      <c r="X281" s="36">
        <f>SUMIFS(СВЦЭМ!$G$34:$G$777,СВЦЭМ!$A$34:$A$777,$A281,СВЦЭМ!$B$33:$B$776,X$261)+'СЕТ СН'!$F$15</f>
        <v>0</v>
      </c>
      <c r="Y281" s="36">
        <f>SUMIFS(СВЦЭМ!$G$34:$G$777,СВЦЭМ!$A$34:$A$777,$A281,СВЦЭМ!$B$33:$B$776,Y$261)+'СЕТ СН'!$F$15</f>
        <v>0</v>
      </c>
    </row>
    <row r="282" spans="1:25" ht="15.75" hidden="1" x14ac:dyDescent="0.2">
      <c r="A282" s="35">
        <f t="shared" si="7"/>
        <v>44186</v>
      </c>
      <c r="B282" s="36">
        <f>SUMIFS(СВЦЭМ!$G$34:$G$777,СВЦЭМ!$A$34:$A$777,$A282,СВЦЭМ!$B$33:$B$776,B$261)+'СЕТ СН'!$F$15</f>
        <v>0</v>
      </c>
      <c r="C282" s="36">
        <f>SUMIFS(СВЦЭМ!$G$34:$G$777,СВЦЭМ!$A$34:$A$777,$A282,СВЦЭМ!$B$33:$B$776,C$261)+'СЕТ СН'!$F$15</f>
        <v>0</v>
      </c>
      <c r="D282" s="36">
        <f>SUMIFS(СВЦЭМ!$G$34:$G$777,СВЦЭМ!$A$34:$A$777,$A282,СВЦЭМ!$B$33:$B$776,D$261)+'СЕТ СН'!$F$15</f>
        <v>0</v>
      </c>
      <c r="E282" s="36">
        <f>SUMIFS(СВЦЭМ!$G$34:$G$777,СВЦЭМ!$A$34:$A$777,$A282,СВЦЭМ!$B$33:$B$776,E$261)+'СЕТ СН'!$F$15</f>
        <v>0</v>
      </c>
      <c r="F282" s="36">
        <f>SUMIFS(СВЦЭМ!$G$34:$G$777,СВЦЭМ!$A$34:$A$777,$A282,СВЦЭМ!$B$33:$B$776,F$261)+'СЕТ СН'!$F$15</f>
        <v>0</v>
      </c>
      <c r="G282" s="36">
        <f>SUMIFS(СВЦЭМ!$G$34:$G$777,СВЦЭМ!$A$34:$A$777,$A282,СВЦЭМ!$B$33:$B$776,G$261)+'СЕТ СН'!$F$15</f>
        <v>0</v>
      </c>
      <c r="H282" s="36">
        <f>SUMIFS(СВЦЭМ!$G$34:$G$777,СВЦЭМ!$A$34:$A$777,$A282,СВЦЭМ!$B$33:$B$776,H$261)+'СЕТ СН'!$F$15</f>
        <v>0</v>
      </c>
      <c r="I282" s="36">
        <f>SUMIFS(СВЦЭМ!$G$34:$G$777,СВЦЭМ!$A$34:$A$777,$A282,СВЦЭМ!$B$33:$B$776,I$261)+'СЕТ СН'!$F$15</f>
        <v>0</v>
      </c>
      <c r="J282" s="36">
        <f>SUMIFS(СВЦЭМ!$G$34:$G$777,СВЦЭМ!$A$34:$A$777,$A282,СВЦЭМ!$B$33:$B$776,J$261)+'СЕТ СН'!$F$15</f>
        <v>0</v>
      </c>
      <c r="K282" s="36">
        <f>SUMIFS(СВЦЭМ!$G$34:$G$777,СВЦЭМ!$A$34:$A$777,$A282,СВЦЭМ!$B$33:$B$776,K$261)+'СЕТ СН'!$F$15</f>
        <v>0</v>
      </c>
      <c r="L282" s="36">
        <f>SUMIFS(СВЦЭМ!$G$34:$G$777,СВЦЭМ!$A$34:$A$777,$A282,СВЦЭМ!$B$33:$B$776,L$261)+'СЕТ СН'!$F$15</f>
        <v>0</v>
      </c>
      <c r="M282" s="36">
        <f>SUMIFS(СВЦЭМ!$G$34:$G$777,СВЦЭМ!$A$34:$A$777,$A282,СВЦЭМ!$B$33:$B$776,M$261)+'СЕТ СН'!$F$15</f>
        <v>0</v>
      </c>
      <c r="N282" s="36">
        <f>SUMIFS(СВЦЭМ!$G$34:$G$777,СВЦЭМ!$A$34:$A$777,$A282,СВЦЭМ!$B$33:$B$776,N$261)+'СЕТ СН'!$F$15</f>
        <v>0</v>
      </c>
      <c r="O282" s="36">
        <f>SUMIFS(СВЦЭМ!$G$34:$G$777,СВЦЭМ!$A$34:$A$777,$A282,СВЦЭМ!$B$33:$B$776,O$261)+'СЕТ СН'!$F$15</f>
        <v>0</v>
      </c>
      <c r="P282" s="36">
        <f>SUMIFS(СВЦЭМ!$G$34:$G$777,СВЦЭМ!$A$34:$A$777,$A282,СВЦЭМ!$B$33:$B$776,P$261)+'СЕТ СН'!$F$15</f>
        <v>0</v>
      </c>
      <c r="Q282" s="36">
        <f>SUMIFS(СВЦЭМ!$G$34:$G$777,СВЦЭМ!$A$34:$A$777,$A282,СВЦЭМ!$B$33:$B$776,Q$261)+'СЕТ СН'!$F$15</f>
        <v>0</v>
      </c>
      <c r="R282" s="36">
        <f>SUMIFS(СВЦЭМ!$G$34:$G$777,СВЦЭМ!$A$34:$A$777,$A282,СВЦЭМ!$B$33:$B$776,R$261)+'СЕТ СН'!$F$15</f>
        <v>0</v>
      </c>
      <c r="S282" s="36">
        <f>SUMIFS(СВЦЭМ!$G$34:$G$777,СВЦЭМ!$A$34:$A$777,$A282,СВЦЭМ!$B$33:$B$776,S$261)+'СЕТ СН'!$F$15</f>
        <v>0</v>
      </c>
      <c r="T282" s="36">
        <f>SUMIFS(СВЦЭМ!$G$34:$G$777,СВЦЭМ!$A$34:$A$777,$A282,СВЦЭМ!$B$33:$B$776,T$261)+'СЕТ СН'!$F$15</f>
        <v>0</v>
      </c>
      <c r="U282" s="36">
        <f>SUMIFS(СВЦЭМ!$G$34:$G$777,СВЦЭМ!$A$34:$A$777,$A282,СВЦЭМ!$B$33:$B$776,U$261)+'СЕТ СН'!$F$15</f>
        <v>0</v>
      </c>
      <c r="V282" s="36">
        <f>SUMIFS(СВЦЭМ!$G$34:$G$777,СВЦЭМ!$A$34:$A$777,$A282,СВЦЭМ!$B$33:$B$776,V$261)+'СЕТ СН'!$F$15</f>
        <v>0</v>
      </c>
      <c r="W282" s="36">
        <f>SUMIFS(СВЦЭМ!$G$34:$G$777,СВЦЭМ!$A$34:$A$777,$A282,СВЦЭМ!$B$33:$B$776,W$261)+'СЕТ СН'!$F$15</f>
        <v>0</v>
      </c>
      <c r="X282" s="36">
        <f>SUMIFS(СВЦЭМ!$G$34:$G$777,СВЦЭМ!$A$34:$A$777,$A282,СВЦЭМ!$B$33:$B$776,X$261)+'СЕТ СН'!$F$15</f>
        <v>0</v>
      </c>
      <c r="Y282" s="36">
        <f>SUMIFS(СВЦЭМ!$G$34:$G$777,СВЦЭМ!$A$34:$A$777,$A282,СВЦЭМ!$B$33:$B$776,Y$261)+'СЕТ СН'!$F$15</f>
        <v>0</v>
      </c>
    </row>
    <row r="283" spans="1:25" ht="15.75" hidden="1" x14ac:dyDescent="0.2">
      <c r="A283" s="35">
        <f t="shared" si="7"/>
        <v>44187</v>
      </c>
      <c r="B283" s="36">
        <f>SUMIFS(СВЦЭМ!$G$34:$G$777,СВЦЭМ!$A$34:$A$777,$A283,СВЦЭМ!$B$33:$B$776,B$261)+'СЕТ СН'!$F$15</f>
        <v>0</v>
      </c>
      <c r="C283" s="36">
        <f>SUMIFS(СВЦЭМ!$G$34:$G$777,СВЦЭМ!$A$34:$A$777,$A283,СВЦЭМ!$B$33:$B$776,C$261)+'СЕТ СН'!$F$15</f>
        <v>0</v>
      </c>
      <c r="D283" s="36">
        <f>SUMIFS(СВЦЭМ!$G$34:$G$777,СВЦЭМ!$A$34:$A$777,$A283,СВЦЭМ!$B$33:$B$776,D$261)+'СЕТ СН'!$F$15</f>
        <v>0</v>
      </c>
      <c r="E283" s="36">
        <f>SUMIFS(СВЦЭМ!$G$34:$G$777,СВЦЭМ!$A$34:$A$777,$A283,СВЦЭМ!$B$33:$B$776,E$261)+'СЕТ СН'!$F$15</f>
        <v>0</v>
      </c>
      <c r="F283" s="36">
        <f>SUMIFS(СВЦЭМ!$G$34:$G$777,СВЦЭМ!$A$34:$A$777,$A283,СВЦЭМ!$B$33:$B$776,F$261)+'СЕТ СН'!$F$15</f>
        <v>0</v>
      </c>
      <c r="G283" s="36">
        <f>SUMIFS(СВЦЭМ!$G$34:$G$777,СВЦЭМ!$A$34:$A$777,$A283,СВЦЭМ!$B$33:$B$776,G$261)+'СЕТ СН'!$F$15</f>
        <v>0</v>
      </c>
      <c r="H283" s="36">
        <f>SUMIFS(СВЦЭМ!$G$34:$G$777,СВЦЭМ!$A$34:$A$777,$A283,СВЦЭМ!$B$33:$B$776,H$261)+'СЕТ СН'!$F$15</f>
        <v>0</v>
      </c>
      <c r="I283" s="36">
        <f>SUMIFS(СВЦЭМ!$G$34:$G$777,СВЦЭМ!$A$34:$A$777,$A283,СВЦЭМ!$B$33:$B$776,I$261)+'СЕТ СН'!$F$15</f>
        <v>0</v>
      </c>
      <c r="J283" s="36">
        <f>SUMIFS(СВЦЭМ!$G$34:$G$777,СВЦЭМ!$A$34:$A$777,$A283,СВЦЭМ!$B$33:$B$776,J$261)+'СЕТ СН'!$F$15</f>
        <v>0</v>
      </c>
      <c r="K283" s="36">
        <f>SUMIFS(СВЦЭМ!$G$34:$G$777,СВЦЭМ!$A$34:$A$777,$A283,СВЦЭМ!$B$33:$B$776,K$261)+'СЕТ СН'!$F$15</f>
        <v>0</v>
      </c>
      <c r="L283" s="36">
        <f>SUMIFS(СВЦЭМ!$G$34:$G$777,СВЦЭМ!$A$34:$A$777,$A283,СВЦЭМ!$B$33:$B$776,L$261)+'СЕТ СН'!$F$15</f>
        <v>0</v>
      </c>
      <c r="M283" s="36">
        <f>SUMIFS(СВЦЭМ!$G$34:$G$777,СВЦЭМ!$A$34:$A$777,$A283,СВЦЭМ!$B$33:$B$776,M$261)+'СЕТ СН'!$F$15</f>
        <v>0</v>
      </c>
      <c r="N283" s="36">
        <f>SUMIFS(СВЦЭМ!$G$34:$G$777,СВЦЭМ!$A$34:$A$777,$A283,СВЦЭМ!$B$33:$B$776,N$261)+'СЕТ СН'!$F$15</f>
        <v>0</v>
      </c>
      <c r="O283" s="36">
        <f>SUMIFS(СВЦЭМ!$G$34:$G$777,СВЦЭМ!$A$34:$A$777,$A283,СВЦЭМ!$B$33:$B$776,O$261)+'СЕТ СН'!$F$15</f>
        <v>0</v>
      </c>
      <c r="P283" s="36">
        <f>SUMIFS(СВЦЭМ!$G$34:$G$777,СВЦЭМ!$A$34:$A$777,$A283,СВЦЭМ!$B$33:$B$776,P$261)+'СЕТ СН'!$F$15</f>
        <v>0</v>
      </c>
      <c r="Q283" s="36">
        <f>SUMIFS(СВЦЭМ!$G$34:$G$777,СВЦЭМ!$A$34:$A$777,$A283,СВЦЭМ!$B$33:$B$776,Q$261)+'СЕТ СН'!$F$15</f>
        <v>0</v>
      </c>
      <c r="R283" s="36">
        <f>SUMIFS(СВЦЭМ!$G$34:$G$777,СВЦЭМ!$A$34:$A$777,$A283,СВЦЭМ!$B$33:$B$776,R$261)+'СЕТ СН'!$F$15</f>
        <v>0</v>
      </c>
      <c r="S283" s="36">
        <f>SUMIFS(СВЦЭМ!$G$34:$G$777,СВЦЭМ!$A$34:$A$777,$A283,СВЦЭМ!$B$33:$B$776,S$261)+'СЕТ СН'!$F$15</f>
        <v>0</v>
      </c>
      <c r="T283" s="36">
        <f>SUMIFS(СВЦЭМ!$G$34:$G$777,СВЦЭМ!$A$34:$A$777,$A283,СВЦЭМ!$B$33:$B$776,T$261)+'СЕТ СН'!$F$15</f>
        <v>0</v>
      </c>
      <c r="U283" s="36">
        <f>SUMIFS(СВЦЭМ!$G$34:$G$777,СВЦЭМ!$A$34:$A$777,$A283,СВЦЭМ!$B$33:$B$776,U$261)+'СЕТ СН'!$F$15</f>
        <v>0</v>
      </c>
      <c r="V283" s="36">
        <f>SUMIFS(СВЦЭМ!$G$34:$G$777,СВЦЭМ!$A$34:$A$777,$A283,СВЦЭМ!$B$33:$B$776,V$261)+'СЕТ СН'!$F$15</f>
        <v>0</v>
      </c>
      <c r="W283" s="36">
        <f>SUMIFS(СВЦЭМ!$G$34:$G$777,СВЦЭМ!$A$34:$A$777,$A283,СВЦЭМ!$B$33:$B$776,W$261)+'СЕТ СН'!$F$15</f>
        <v>0</v>
      </c>
      <c r="X283" s="36">
        <f>SUMIFS(СВЦЭМ!$G$34:$G$777,СВЦЭМ!$A$34:$A$777,$A283,СВЦЭМ!$B$33:$B$776,X$261)+'СЕТ СН'!$F$15</f>
        <v>0</v>
      </c>
      <c r="Y283" s="36">
        <f>SUMIFS(СВЦЭМ!$G$34:$G$777,СВЦЭМ!$A$34:$A$777,$A283,СВЦЭМ!$B$33:$B$776,Y$261)+'СЕТ СН'!$F$15</f>
        <v>0</v>
      </c>
    </row>
    <row r="284" spans="1:25" ht="15.75" hidden="1" x14ac:dyDescent="0.2">
      <c r="A284" s="35">
        <f t="shared" si="7"/>
        <v>44188</v>
      </c>
      <c r="B284" s="36">
        <f>SUMIFS(СВЦЭМ!$G$34:$G$777,СВЦЭМ!$A$34:$A$777,$A284,СВЦЭМ!$B$33:$B$776,B$261)+'СЕТ СН'!$F$15</f>
        <v>0</v>
      </c>
      <c r="C284" s="36">
        <f>SUMIFS(СВЦЭМ!$G$34:$G$777,СВЦЭМ!$A$34:$A$777,$A284,СВЦЭМ!$B$33:$B$776,C$261)+'СЕТ СН'!$F$15</f>
        <v>0</v>
      </c>
      <c r="D284" s="36">
        <f>SUMIFS(СВЦЭМ!$G$34:$G$777,СВЦЭМ!$A$34:$A$777,$A284,СВЦЭМ!$B$33:$B$776,D$261)+'СЕТ СН'!$F$15</f>
        <v>0</v>
      </c>
      <c r="E284" s="36">
        <f>SUMIFS(СВЦЭМ!$G$34:$G$777,СВЦЭМ!$A$34:$A$777,$A284,СВЦЭМ!$B$33:$B$776,E$261)+'СЕТ СН'!$F$15</f>
        <v>0</v>
      </c>
      <c r="F284" s="36">
        <f>SUMIFS(СВЦЭМ!$G$34:$G$777,СВЦЭМ!$A$34:$A$777,$A284,СВЦЭМ!$B$33:$B$776,F$261)+'СЕТ СН'!$F$15</f>
        <v>0</v>
      </c>
      <c r="G284" s="36">
        <f>SUMIFS(СВЦЭМ!$G$34:$G$777,СВЦЭМ!$A$34:$A$777,$A284,СВЦЭМ!$B$33:$B$776,G$261)+'СЕТ СН'!$F$15</f>
        <v>0</v>
      </c>
      <c r="H284" s="36">
        <f>SUMIFS(СВЦЭМ!$G$34:$G$777,СВЦЭМ!$A$34:$A$777,$A284,СВЦЭМ!$B$33:$B$776,H$261)+'СЕТ СН'!$F$15</f>
        <v>0</v>
      </c>
      <c r="I284" s="36">
        <f>SUMIFS(СВЦЭМ!$G$34:$G$777,СВЦЭМ!$A$34:$A$777,$A284,СВЦЭМ!$B$33:$B$776,I$261)+'СЕТ СН'!$F$15</f>
        <v>0</v>
      </c>
      <c r="J284" s="36">
        <f>SUMIFS(СВЦЭМ!$G$34:$G$777,СВЦЭМ!$A$34:$A$777,$A284,СВЦЭМ!$B$33:$B$776,J$261)+'СЕТ СН'!$F$15</f>
        <v>0</v>
      </c>
      <c r="K284" s="36">
        <f>SUMIFS(СВЦЭМ!$G$34:$G$777,СВЦЭМ!$A$34:$A$777,$A284,СВЦЭМ!$B$33:$B$776,K$261)+'СЕТ СН'!$F$15</f>
        <v>0</v>
      </c>
      <c r="L284" s="36">
        <f>SUMIFS(СВЦЭМ!$G$34:$G$777,СВЦЭМ!$A$34:$A$777,$A284,СВЦЭМ!$B$33:$B$776,L$261)+'СЕТ СН'!$F$15</f>
        <v>0</v>
      </c>
      <c r="M284" s="36">
        <f>SUMIFS(СВЦЭМ!$G$34:$G$777,СВЦЭМ!$A$34:$A$777,$A284,СВЦЭМ!$B$33:$B$776,M$261)+'СЕТ СН'!$F$15</f>
        <v>0</v>
      </c>
      <c r="N284" s="36">
        <f>SUMIFS(СВЦЭМ!$G$34:$G$777,СВЦЭМ!$A$34:$A$777,$A284,СВЦЭМ!$B$33:$B$776,N$261)+'СЕТ СН'!$F$15</f>
        <v>0</v>
      </c>
      <c r="O284" s="36">
        <f>SUMIFS(СВЦЭМ!$G$34:$G$777,СВЦЭМ!$A$34:$A$777,$A284,СВЦЭМ!$B$33:$B$776,O$261)+'СЕТ СН'!$F$15</f>
        <v>0</v>
      </c>
      <c r="P284" s="36">
        <f>SUMIFS(СВЦЭМ!$G$34:$G$777,СВЦЭМ!$A$34:$A$777,$A284,СВЦЭМ!$B$33:$B$776,P$261)+'СЕТ СН'!$F$15</f>
        <v>0</v>
      </c>
      <c r="Q284" s="36">
        <f>SUMIFS(СВЦЭМ!$G$34:$G$777,СВЦЭМ!$A$34:$A$777,$A284,СВЦЭМ!$B$33:$B$776,Q$261)+'СЕТ СН'!$F$15</f>
        <v>0</v>
      </c>
      <c r="R284" s="36">
        <f>SUMIFS(СВЦЭМ!$G$34:$G$777,СВЦЭМ!$A$34:$A$777,$A284,СВЦЭМ!$B$33:$B$776,R$261)+'СЕТ СН'!$F$15</f>
        <v>0</v>
      </c>
      <c r="S284" s="36">
        <f>SUMIFS(СВЦЭМ!$G$34:$G$777,СВЦЭМ!$A$34:$A$777,$A284,СВЦЭМ!$B$33:$B$776,S$261)+'СЕТ СН'!$F$15</f>
        <v>0</v>
      </c>
      <c r="T284" s="36">
        <f>SUMIFS(СВЦЭМ!$G$34:$G$777,СВЦЭМ!$A$34:$A$777,$A284,СВЦЭМ!$B$33:$B$776,T$261)+'СЕТ СН'!$F$15</f>
        <v>0</v>
      </c>
      <c r="U284" s="36">
        <f>SUMIFS(СВЦЭМ!$G$34:$G$777,СВЦЭМ!$A$34:$A$777,$A284,СВЦЭМ!$B$33:$B$776,U$261)+'СЕТ СН'!$F$15</f>
        <v>0</v>
      </c>
      <c r="V284" s="36">
        <f>SUMIFS(СВЦЭМ!$G$34:$G$777,СВЦЭМ!$A$34:$A$777,$A284,СВЦЭМ!$B$33:$B$776,V$261)+'СЕТ СН'!$F$15</f>
        <v>0</v>
      </c>
      <c r="W284" s="36">
        <f>SUMIFS(СВЦЭМ!$G$34:$G$777,СВЦЭМ!$A$34:$A$777,$A284,СВЦЭМ!$B$33:$B$776,W$261)+'СЕТ СН'!$F$15</f>
        <v>0</v>
      </c>
      <c r="X284" s="36">
        <f>SUMIFS(СВЦЭМ!$G$34:$G$777,СВЦЭМ!$A$34:$A$777,$A284,СВЦЭМ!$B$33:$B$776,X$261)+'СЕТ СН'!$F$15</f>
        <v>0</v>
      </c>
      <c r="Y284" s="36">
        <f>SUMIFS(СВЦЭМ!$G$34:$G$777,СВЦЭМ!$A$34:$A$777,$A284,СВЦЭМ!$B$33:$B$776,Y$261)+'СЕТ СН'!$F$15</f>
        <v>0</v>
      </c>
    </row>
    <row r="285" spans="1:25" ht="15.75" hidden="1" x14ac:dyDescent="0.2">
      <c r="A285" s="35">
        <f t="shared" si="7"/>
        <v>44189</v>
      </c>
      <c r="B285" s="36">
        <f>SUMIFS(СВЦЭМ!$G$34:$G$777,СВЦЭМ!$A$34:$A$777,$A285,СВЦЭМ!$B$33:$B$776,B$261)+'СЕТ СН'!$F$15</f>
        <v>0</v>
      </c>
      <c r="C285" s="36">
        <f>SUMIFS(СВЦЭМ!$G$34:$G$777,СВЦЭМ!$A$34:$A$777,$A285,СВЦЭМ!$B$33:$B$776,C$261)+'СЕТ СН'!$F$15</f>
        <v>0</v>
      </c>
      <c r="D285" s="36">
        <f>SUMIFS(СВЦЭМ!$G$34:$G$777,СВЦЭМ!$A$34:$A$777,$A285,СВЦЭМ!$B$33:$B$776,D$261)+'СЕТ СН'!$F$15</f>
        <v>0</v>
      </c>
      <c r="E285" s="36">
        <f>SUMIFS(СВЦЭМ!$G$34:$G$777,СВЦЭМ!$A$34:$A$777,$A285,СВЦЭМ!$B$33:$B$776,E$261)+'СЕТ СН'!$F$15</f>
        <v>0</v>
      </c>
      <c r="F285" s="36">
        <f>SUMIFS(СВЦЭМ!$G$34:$G$777,СВЦЭМ!$A$34:$A$777,$A285,СВЦЭМ!$B$33:$B$776,F$261)+'СЕТ СН'!$F$15</f>
        <v>0</v>
      </c>
      <c r="G285" s="36">
        <f>SUMIFS(СВЦЭМ!$G$34:$G$777,СВЦЭМ!$A$34:$A$777,$A285,СВЦЭМ!$B$33:$B$776,G$261)+'СЕТ СН'!$F$15</f>
        <v>0</v>
      </c>
      <c r="H285" s="36">
        <f>SUMIFS(СВЦЭМ!$G$34:$G$777,СВЦЭМ!$A$34:$A$777,$A285,СВЦЭМ!$B$33:$B$776,H$261)+'СЕТ СН'!$F$15</f>
        <v>0</v>
      </c>
      <c r="I285" s="36">
        <f>SUMIFS(СВЦЭМ!$G$34:$G$777,СВЦЭМ!$A$34:$A$777,$A285,СВЦЭМ!$B$33:$B$776,I$261)+'СЕТ СН'!$F$15</f>
        <v>0</v>
      </c>
      <c r="J285" s="36">
        <f>SUMIFS(СВЦЭМ!$G$34:$G$777,СВЦЭМ!$A$34:$A$777,$A285,СВЦЭМ!$B$33:$B$776,J$261)+'СЕТ СН'!$F$15</f>
        <v>0</v>
      </c>
      <c r="K285" s="36">
        <f>SUMIFS(СВЦЭМ!$G$34:$G$777,СВЦЭМ!$A$34:$A$777,$A285,СВЦЭМ!$B$33:$B$776,K$261)+'СЕТ СН'!$F$15</f>
        <v>0</v>
      </c>
      <c r="L285" s="36">
        <f>SUMIFS(СВЦЭМ!$G$34:$G$777,СВЦЭМ!$A$34:$A$777,$A285,СВЦЭМ!$B$33:$B$776,L$261)+'СЕТ СН'!$F$15</f>
        <v>0</v>
      </c>
      <c r="M285" s="36">
        <f>SUMIFS(СВЦЭМ!$G$34:$G$777,СВЦЭМ!$A$34:$A$777,$A285,СВЦЭМ!$B$33:$B$776,M$261)+'СЕТ СН'!$F$15</f>
        <v>0</v>
      </c>
      <c r="N285" s="36">
        <f>SUMIFS(СВЦЭМ!$G$34:$G$777,СВЦЭМ!$A$34:$A$777,$A285,СВЦЭМ!$B$33:$B$776,N$261)+'СЕТ СН'!$F$15</f>
        <v>0</v>
      </c>
      <c r="O285" s="36">
        <f>SUMIFS(СВЦЭМ!$G$34:$G$777,СВЦЭМ!$A$34:$A$777,$A285,СВЦЭМ!$B$33:$B$776,O$261)+'СЕТ СН'!$F$15</f>
        <v>0</v>
      </c>
      <c r="P285" s="36">
        <f>SUMIFS(СВЦЭМ!$G$34:$G$777,СВЦЭМ!$A$34:$A$777,$A285,СВЦЭМ!$B$33:$B$776,P$261)+'СЕТ СН'!$F$15</f>
        <v>0</v>
      </c>
      <c r="Q285" s="36">
        <f>SUMIFS(СВЦЭМ!$G$34:$G$777,СВЦЭМ!$A$34:$A$777,$A285,СВЦЭМ!$B$33:$B$776,Q$261)+'СЕТ СН'!$F$15</f>
        <v>0</v>
      </c>
      <c r="R285" s="36">
        <f>SUMIFS(СВЦЭМ!$G$34:$G$777,СВЦЭМ!$A$34:$A$777,$A285,СВЦЭМ!$B$33:$B$776,R$261)+'СЕТ СН'!$F$15</f>
        <v>0</v>
      </c>
      <c r="S285" s="36">
        <f>SUMIFS(СВЦЭМ!$G$34:$G$777,СВЦЭМ!$A$34:$A$777,$A285,СВЦЭМ!$B$33:$B$776,S$261)+'СЕТ СН'!$F$15</f>
        <v>0</v>
      </c>
      <c r="T285" s="36">
        <f>SUMIFS(СВЦЭМ!$G$34:$G$777,СВЦЭМ!$A$34:$A$777,$A285,СВЦЭМ!$B$33:$B$776,T$261)+'СЕТ СН'!$F$15</f>
        <v>0</v>
      </c>
      <c r="U285" s="36">
        <f>SUMIFS(СВЦЭМ!$G$34:$G$777,СВЦЭМ!$A$34:$A$777,$A285,СВЦЭМ!$B$33:$B$776,U$261)+'СЕТ СН'!$F$15</f>
        <v>0</v>
      </c>
      <c r="V285" s="36">
        <f>SUMIFS(СВЦЭМ!$G$34:$G$777,СВЦЭМ!$A$34:$A$777,$A285,СВЦЭМ!$B$33:$B$776,V$261)+'СЕТ СН'!$F$15</f>
        <v>0</v>
      </c>
      <c r="W285" s="36">
        <f>SUMIFS(СВЦЭМ!$G$34:$G$777,СВЦЭМ!$A$34:$A$777,$A285,СВЦЭМ!$B$33:$B$776,W$261)+'СЕТ СН'!$F$15</f>
        <v>0</v>
      </c>
      <c r="X285" s="36">
        <f>SUMIFS(СВЦЭМ!$G$34:$G$777,СВЦЭМ!$A$34:$A$777,$A285,СВЦЭМ!$B$33:$B$776,X$261)+'СЕТ СН'!$F$15</f>
        <v>0</v>
      </c>
      <c r="Y285" s="36">
        <f>SUMIFS(СВЦЭМ!$G$34:$G$777,СВЦЭМ!$A$34:$A$777,$A285,СВЦЭМ!$B$33:$B$776,Y$261)+'СЕТ СН'!$F$15</f>
        <v>0</v>
      </c>
    </row>
    <row r="286" spans="1:25" ht="15.75" hidden="1" x14ac:dyDescent="0.2">
      <c r="A286" s="35">
        <f t="shared" si="7"/>
        <v>44190</v>
      </c>
      <c r="B286" s="36">
        <f>SUMIFS(СВЦЭМ!$G$34:$G$777,СВЦЭМ!$A$34:$A$777,$A286,СВЦЭМ!$B$33:$B$776,B$261)+'СЕТ СН'!$F$15</f>
        <v>0</v>
      </c>
      <c r="C286" s="36">
        <f>SUMIFS(СВЦЭМ!$G$34:$G$777,СВЦЭМ!$A$34:$A$777,$A286,СВЦЭМ!$B$33:$B$776,C$261)+'СЕТ СН'!$F$15</f>
        <v>0</v>
      </c>
      <c r="D286" s="36">
        <f>SUMIFS(СВЦЭМ!$G$34:$G$777,СВЦЭМ!$A$34:$A$777,$A286,СВЦЭМ!$B$33:$B$776,D$261)+'СЕТ СН'!$F$15</f>
        <v>0</v>
      </c>
      <c r="E286" s="36">
        <f>SUMIFS(СВЦЭМ!$G$34:$G$777,СВЦЭМ!$A$34:$A$777,$A286,СВЦЭМ!$B$33:$B$776,E$261)+'СЕТ СН'!$F$15</f>
        <v>0</v>
      </c>
      <c r="F286" s="36">
        <f>SUMIFS(СВЦЭМ!$G$34:$G$777,СВЦЭМ!$A$34:$A$777,$A286,СВЦЭМ!$B$33:$B$776,F$261)+'СЕТ СН'!$F$15</f>
        <v>0</v>
      </c>
      <c r="G286" s="36">
        <f>SUMIFS(СВЦЭМ!$G$34:$G$777,СВЦЭМ!$A$34:$A$777,$A286,СВЦЭМ!$B$33:$B$776,G$261)+'СЕТ СН'!$F$15</f>
        <v>0</v>
      </c>
      <c r="H286" s="36">
        <f>SUMIFS(СВЦЭМ!$G$34:$G$777,СВЦЭМ!$A$34:$A$777,$A286,СВЦЭМ!$B$33:$B$776,H$261)+'СЕТ СН'!$F$15</f>
        <v>0</v>
      </c>
      <c r="I286" s="36">
        <f>SUMIFS(СВЦЭМ!$G$34:$G$777,СВЦЭМ!$A$34:$A$777,$A286,СВЦЭМ!$B$33:$B$776,I$261)+'СЕТ СН'!$F$15</f>
        <v>0</v>
      </c>
      <c r="J286" s="36">
        <f>SUMIFS(СВЦЭМ!$G$34:$G$777,СВЦЭМ!$A$34:$A$777,$A286,СВЦЭМ!$B$33:$B$776,J$261)+'СЕТ СН'!$F$15</f>
        <v>0</v>
      </c>
      <c r="K286" s="36">
        <f>SUMIFS(СВЦЭМ!$G$34:$G$777,СВЦЭМ!$A$34:$A$777,$A286,СВЦЭМ!$B$33:$B$776,K$261)+'СЕТ СН'!$F$15</f>
        <v>0</v>
      </c>
      <c r="L286" s="36">
        <f>SUMIFS(СВЦЭМ!$G$34:$G$777,СВЦЭМ!$A$34:$A$777,$A286,СВЦЭМ!$B$33:$B$776,L$261)+'СЕТ СН'!$F$15</f>
        <v>0</v>
      </c>
      <c r="M286" s="36">
        <f>SUMIFS(СВЦЭМ!$G$34:$G$777,СВЦЭМ!$A$34:$A$777,$A286,СВЦЭМ!$B$33:$B$776,M$261)+'СЕТ СН'!$F$15</f>
        <v>0</v>
      </c>
      <c r="N286" s="36">
        <f>SUMIFS(СВЦЭМ!$G$34:$G$777,СВЦЭМ!$A$34:$A$777,$A286,СВЦЭМ!$B$33:$B$776,N$261)+'СЕТ СН'!$F$15</f>
        <v>0</v>
      </c>
      <c r="O286" s="36">
        <f>SUMIFS(СВЦЭМ!$G$34:$G$777,СВЦЭМ!$A$34:$A$777,$A286,СВЦЭМ!$B$33:$B$776,O$261)+'СЕТ СН'!$F$15</f>
        <v>0</v>
      </c>
      <c r="P286" s="36">
        <f>SUMIFS(СВЦЭМ!$G$34:$G$777,СВЦЭМ!$A$34:$A$777,$A286,СВЦЭМ!$B$33:$B$776,P$261)+'СЕТ СН'!$F$15</f>
        <v>0</v>
      </c>
      <c r="Q286" s="36">
        <f>SUMIFS(СВЦЭМ!$G$34:$G$777,СВЦЭМ!$A$34:$A$777,$A286,СВЦЭМ!$B$33:$B$776,Q$261)+'СЕТ СН'!$F$15</f>
        <v>0</v>
      </c>
      <c r="R286" s="36">
        <f>SUMIFS(СВЦЭМ!$G$34:$G$777,СВЦЭМ!$A$34:$A$777,$A286,СВЦЭМ!$B$33:$B$776,R$261)+'СЕТ СН'!$F$15</f>
        <v>0</v>
      </c>
      <c r="S286" s="36">
        <f>SUMIFS(СВЦЭМ!$G$34:$G$777,СВЦЭМ!$A$34:$A$777,$A286,СВЦЭМ!$B$33:$B$776,S$261)+'СЕТ СН'!$F$15</f>
        <v>0</v>
      </c>
      <c r="T286" s="36">
        <f>SUMIFS(СВЦЭМ!$G$34:$G$777,СВЦЭМ!$A$34:$A$777,$A286,СВЦЭМ!$B$33:$B$776,T$261)+'СЕТ СН'!$F$15</f>
        <v>0</v>
      </c>
      <c r="U286" s="36">
        <f>SUMIFS(СВЦЭМ!$G$34:$G$777,СВЦЭМ!$A$34:$A$777,$A286,СВЦЭМ!$B$33:$B$776,U$261)+'СЕТ СН'!$F$15</f>
        <v>0</v>
      </c>
      <c r="V286" s="36">
        <f>SUMIFS(СВЦЭМ!$G$34:$G$777,СВЦЭМ!$A$34:$A$777,$A286,СВЦЭМ!$B$33:$B$776,V$261)+'СЕТ СН'!$F$15</f>
        <v>0</v>
      </c>
      <c r="W286" s="36">
        <f>SUMIFS(СВЦЭМ!$G$34:$G$777,СВЦЭМ!$A$34:$A$777,$A286,СВЦЭМ!$B$33:$B$776,W$261)+'СЕТ СН'!$F$15</f>
        <v>0</v>
      </c>
      <c r="X286" s="36">
        <f>SUMIFS(СВЦЭМ!$G$34:$G$777,СВЦЭМ!$A$34:$A$777,$A286,СВЦЭМ!$B$33:$B$776,X$261)+'СЕТ СН'!$F$15</f>
        <v>0</v>
      </c>
      <c r="Y286" s="36">
        <f>SUMIFS(СВЦЭМ!$G$34:$G$777,СВЦЭМ!$A$34:$A$777,$A286,СВЦЭМ!$B$33:$B$776,Y$261)+'СЕТ СН'!$F$15</f>
        <v>0</v>
      </c>
    </row>
    <row r="287" spans="1:25" ht="15.75" hidden="1" x14ac:dyDescent="0.2">
      <c r="A287" s="35">
        <f t="shared" si="7"/>
        <v>44191</v>
      </c>
      <c r="B287" s="36">
        <f>SUMIFS(СВЦЭМ!$G$34:$G$777,СВЦЭМ!$A$34:$A$777,$A287,СВЦЭМ!$B$33:$B$776,B$261)+'СЕТ СН'!$F$15</f>
        <v>0</v>
      </c>
      <c r="C287" s="36">
        <f>SUMIFS(СВЦЭМ!$G$34:$G$777,СВЦЭМ!$A$34:$A$777,$A287,СВЦЭМ!$B$33:$B$776,C$261)+'СЕТ СН'!$F$15</f>
        <v>0</v>
      </c>
      <c r="D287" s="36">
        <f>SUMIFS(СВЦЭМ!$G$34:$G$777,СВЦЭМ!$A$34:$A$777,$A287,СВЦЭМ!$B$33:$B$776,D$261)+'СЕТ СН'!$F$15</f>
        <v>0</v>
      </c>
      <c r="E287" s="36">
        <f>SUMIFS(СВЦЭМ!$G$34:$G$777,СВЦЭМ!$A$34:$A$777,$A287,СВЦЭМ!$B$33:$B$776,E$261)+'СЕТ СН'!$F$15</f>
        <v>0</v>
      </c>
      <c r="F287" s="36">
        <f>SUMIFS(СВЦЭМ!$G$34:$G$777,СВЦЭМ!$A$34:$A$777,$A287,СВЦЭМ!$B$33:$B$776,F$261)+'СЕТ СН'!$F$15</f>
        <v>0</v>
      </c>
      <c r="G287" s="36">
        <f>SUMIFS(СВЦЭМ!$G$34:$G$777,СВЦЭМ!$A$34:$A$777,$A287,СВЦЭМ!$B$33:$B$776,G$261)+'СЕТ СН'!$F$15</f>
        <v>0</v>
      </c>
      <c r="H287" s="36">
        <f>SUMIFS(СВЦЭМ!$G$34:$G$777,СВЦЭМ!$A$34:$A$777,$A287,СВЦЭМ!$B$33:$B$776,H$261)+'СЕТ СН'!$F$15</f>
        <v>0</v>
      </c>
      <c r="I287" s="36">
        <f>SUMIFS(СВЦЭМ!$G$34:$G$777,СВЦЭМ!$A$34:$A$777,$A287,СВЦЭМ!$B$33:$B$776,I$261)+'СЕТ СН'!$F$15</f>
        <v>0</v>
      </c>
      <c r="J287" s="36">
        <f>SUMIFS(СВЦЭМ!$G$34:$G$777,СВЦЭМ!$A$34:$A$777,$A287,СВЦЭМ!$B$33:$B$776,J$261)+'СЕТ СН'!$F$15</f>
        <v>0</v>
      </c>
      <c r="K287" s="36">
        <f>SUMIFS(СВЦЭМ!$G$34:$G$777,СВЦЭМ!$A$34:$A$777,$A287,СВЦЭМ!$B$33:$B$776,K$261)+'СЕТ СН'!$F$15</f>
        <v>0</v>
      </c>
      <c r="L287" s="36">
        <f>SUMIFS(СВЦЭМ!$G$34:$G$777,СВЦЭМ!$A$34:$A$777,$A287,СВЦЭМ!$B$33:$B$776,L$261)+'СЕТ СН'!$F$15</f>
        <v>0</v>
      </c>
      <c r="M287" s="36">
        <f>SUMIFS(СВЦЭМ!$G$34:$G$777,СВЦЭМ!$A$34:$A$777,$A287,СВЦЭМ!$B$33:$B$776,M$261)+'СЕТ СН'!$F$15</f>
        <v>0</v>
      </c>
      <c r="N287" s="36">
        <f>SUMIFS(СВЦЭМ!$G$34:$G$777,СВЦЭМ!$A$34:$A$777,$A287,СВЦЭМ!$B$33:$B$776,N$261)+'СЕТ СН'!$F$15</f>
        <v>0</v>
      </c>
      <c r="O287" s="36">
        <f>SUMIFS(СВЦЭМ!$G$34:$G$777,СВЦЭМ!$A$34:$A$777,$A287,СВЦЭМ!$B$33:$B$776,O$261)+'СЕТ СН'!$F$15</f>
        <v>0</v>
      </c>
      <c r="P287" s="36">
        <f>SUMIFS(СВЦЭМ!$G$34:$G$777,СВЦЭМ!$A$34:$A$777,$A287,СВЦЭМ!$B$33:$B$776,P$261)+'СЕТ СН'!$F$15</f>
        <v>0</v>
      </c>
      <c r="Q287" s="36">
        <f>SUMIFS(СВЦЭМ!$G$34:$G$777,СВЦЭМ!$A$34:$A$777,$A287,СВЦЭМ!$B$33:$B$776,Q$261)+'СЕТ СН'!$F$15</f>
        <v>0</v>
      </c>
      <c r="R287" s="36">
        <f>SUMIFS(СВЦЭМ!$G$34:$G$777,СВЦЭМ!$A$34:$A$777,$A287,СВЦЭМ!$B$33:$B$776,R$261)+'СЕТ СН'!$F$15</f>
        <v>0</v>
      </c>
      <c r="S287" s="36">
        <f>SUMIFS(СВЦЭМ!$G$34:$G$777,СВЦЭМ!$A$34:$A$777,$A287,СВЦЭМ!$B$33:$B$776,S$261)+'СЕТ СН'!$F$15</f>
        <v>0</v>
      </c>
      <c r="T287" s="36">
        <f>SUMIFS(СВЦЭМ!$G$34:$G$777,СВЦЭМ!$A$34:$A$777,$A287,СВЦЭМ!$B$33:$B$776,T$261)+'СЕТ СН'!$F$15</f>
        <v>0</v>
      </c>
      <c r="U287" s="36">
        <f>SUMIFS(СВЦЭМ!$G$34:$G$777,СВЦЭМ!$A$34:$A$777,$A287,СВЦЭМ!$B$33:$B$776,U$261)+'СЕТ СН'!$F$15</f>
        <v>0</v>
      </c>
      <c r="V287" s="36">
        <f>SUMIFS(СВЦЭМ!$G$34:$G$777,СВЦЭМ!$A$34:$A$777,$A287,СВЦЭМ!$B$33:$B$776,V$261)+'СЕТ СН'!$F$15</f>
        <v>0</v>
      </c>
      <c r="W287" s="36">
        <f>SUMIFS(СВЦЭМ!$G$34:$G$777,СВЦЭМ!$A$34:$A$777,$A287,СВЦЭМ!$B$33:$B$776,W$261)+'СЕТ СН'!$F$15</f>
        <v>0</v>
      </c>
      <c r="X287" s="36">
        <f>SUMIFS(СВЦЭМ!$G$34:$G$777,СВЦЭМ!$A$34:$A$777,$A287,СВЦЭМ!$B$33:$B$776,X$261)+'СЕТ СН'!$F$15</f>
        <v>0</v>
      </c>
      <c r="Y287" s="36">
        <f>SUMIFS(СВЦЭМ!$G$34:$G$777,СВЦЭМ!$A$34:$A$777,$A287,СВЦЭМ!$B$33:$B$776,Y$261)+'СЕТ СН'!$F$15</f>
        <v>0</v>
      </c>
    </row>
    <row r="288" spans="1:25" ht="15.75" hidden="1" x14ac:dyDescent="0.2">
      <c r="A288" s="35">
        <f t="shared" si="7"/>
        <v>44192</v>
      </c>
      <c r="B288" s="36">
        <f>SUMIFS(СВЦЭМ!$G$34:$G$777,СВЦЭМ!$A$34:$A$777,$A288,СВЦЭМ!$B$33:$B$776,B$261)+'СЕТ СН'!$F$15</f>
        <v>0</v>
      </c>
      <c r="C288" s="36">
        <f>SUMIFS(СВЦЭМ!$G$34:$G$777,СВЦЭМ!$A$34:$A$777,$A288,СВЦЭМ!$B$33:$B$776,C$261)+'СЕТ СН'!$F$15</f>
        <v>0</v>
      </c>
      <c r="D288" s="36">
        <f>SUMIFS(СВЦЭМ!$G$34:$G$777,СВЦЭМ!$A$34:$A$777,$A288,СВЦЭМ!$B$33:$B$776,D$261)+'СЕТ СН'!$F$15</f>
        <v>0</v>
      </c>
      <c r="E288" s="36">
        <f>SUMIFS(СВЦЭМ!$G$34:$G$777,СВЦЭМ!$A$34:$A$777,$A288,СВЦЭМ!$B$33:$B$776,E$261)+'СЕТ СН'!$F$15</f>
        <v>0</v>
      </c>
      <c r="F288" s="36">
        <f>SUMIFS(СВЦЭМ!$G$34:$G$777,СВЦЭМ!$A$34:$A$777,$A288,СВЦЭМ!$B$33:$B$776,F$261)+'СЕТ СН'!$F$15</f>
        <v>0</v>
      </c>
      <c r="G288" s="36">
        <f>SUMIFS(СВЦЭМ!$G$34:$G$777,СВЦЭМ!$A$34:$A$777,$A288,СВЦЭМ!$B$33:$B$776,G$261)+'СЕТ СН'!$F$15</f>
        <v>0</v>
      </c>
      <c r="H288" s="36">
        <f>SUMIFS(СВЦЭМ!$G$34:$G$777,СВЦЭМ!$A$34:$A$777,$A288,СВЦЭМ!$B$33:$B$776,H$261)+'СЕТ СН'!$F$15</f>
        <v>0</v>
      </c>
      <c r="I288" s="36">
        <f>SUMIFS(СВЦЭМ!$G$34:$G$777,СВЦЭМ!$A$34:$A$777,$A288,СВЦЭМ!$B$33:$B$776,I$261)+'СЕТ СН'!$F$15</f>
        <v>0</v>
      </c>
      <c r="J288" s="36">
        <f>SUMIFS(СВЦЭМ!$G$34:$G$777,СВЦЭМ!$A$34:$A$777,$A288,СВЦЭМ!$B$33:$B$776,J$261)+'СЕТ СН'!$F$15</f>
        <v>0</v>
      </c>
      <c r="K288" s="36">
        <f>SUMIFS(СВЦЭМ!$G$34:$G$777,СВЦЭМ!$A$34:$A$777,$A288,СВЦЭМ!$B$33:$B$776,K$261)+'СЕТ СН'!$F$15</f>
        <v>0</v>
      </c>
      <c r="L288" s="36">
        <f>SUMIFS(СВЦЭМ!$G$34:$G$777,СВЦЭМ!$A$34:$A$777,$A288,СВЦЭМ!$B$33:$B$776,L$261)+'СЕТ СН'!$F$15</f>
        <v>0</v>
      </c>
      <c r="M288" s="36">
        <f>SUMIFS(СВЦЭМ!$G$34:$G$777,СВЦЭМ!$A$34:$A$777,$A288,СВЦЭМ!$B$33:$B$776,M$261)+'СЕТ СН'!$F$15</f>
        <v>0</v>
      </c>
      <c r="N288" s="36">
        <f>SUMIFS(СВЦЭМ!$G$34:$G$777,СВЦЭМ!$A$34:$A$777,$A288,СВЦЭМ!$B$33:$B$776,N$261)+'СЕТ СН'!$F$15</f>
        <v>0</v>
      </c>
      <c r="O288" s="36">
        <f>SUMIFS(СВЦЭМ!$G$34:$G$777,СВЦЭМ!$A$34:$A$777,$A288,СВЦЭМ!$B$33:$B$776,O$261)+'СЕТ СН'!$F$15</f>
        <v>0</v>
      </c>
      <c r="P288" s="36">
        <f>SUMIFS(СВЦЭМ!$G$34:$G$777,СВЦЭМ!$A$34:$A$777,$A288,СВЦЭМ!$B$33:$B$776,P$261)+'СЕТ СН'!$F$15</f>
        <v>0</v>
      </c>
      <c r="Q288" s="36">
        <f>SUMIFS(СВЦЭМ!$G$34:$G$777,СВЦЭМ!$A$34:$A$777,$A288,СВЦЭМ!$B$33:$B$776,Q$261)+'СЕТ СН'!$F$15</f>
        <v>0</v>
      </c>
      <c r="R288" s="36">
        <f>SUMIFS(СВЦЭМ!$G$34:$G$777,СВЦЭМ!$A$34:$A$777,$A288,СВЦЭМ!$B$33:$B$776,R$261)+'СЕТ СН'!$F$15</f>
        <v>0</v>
      </c>
      <c r="S288" s="36">
        <f>SUMIFS(СВЦЭМ!$G$34:$G$777,СВЦЭМ!$A$34:$A$777,$A288,СВЦЭМ!$B$33:$B$776,S$261)+'СЕТ СН'!$F$15</f>
        <v>0</v>
      </c>
      <c r="T288" s="36">
        <f>SUMIFS(СВЦЭМ!$G$34:$G$777,СВЦЭМ!$A$34:$A$777,$A288,СВЦЭМ!$B$33:$B$776,T$261)+'СЕТ СН'!$F$15</f>
        <v>0</v>
      </c>
      <c r="U288" s="36">
        <f>SUMIFS(СВЦЭМ!$G$34:$G$777,СВЦЭМ!$A$34:$A$777,$A288,СВЦЭМ!$B$33:$B$776,U$261)+'СЕТ СН'!$F$15</f>
        <v>0</v>
      </c>
      <c r="V288" s="36">
        <f>SUMIFS(СВЦЭМ!$G$34:$G$777,СВЦЭМ!$A$34:$A$777,$A288,СВЦЭМ!$B$33:$B$776,V$261)+'СЕТ СН'!$F$15</f>
        <v>0</v>
      </c>
      <c r="W288" s="36">
        <f>SUMIFS(СВЦЭМ!$G$34:$G$777,СВЦЭМ!$A$34:$A$777,$A288,СВЦЭМ!$B$33:$B$776,W$261)+'СЕТ СН'!$F$15</f>
        <v>0</v>
      </c>
      <c r="X288" s="36">
        <f>SUMIFS(СВЦЭМ!$G$34:$G$777,СВЦЭМ!$A$34:$A$777,$A288,СВЦЭМ!$B$33:$B$776,X$261)+'СЕТ СН'!$F$15</f>
        <v>0</v>
      </c>
      <c r="Y288" s="36">
        <f>SUMIFS(СВЦЭМ!$G$34:$G$777,СВЦЭМ!$A$34:$A$777,$A288,СВЦЭМ!$B$33:$B$776,Y$261)+'СЕТ СН'!$F$15</f>
        <v>0</v>
      </c>
    </row>
    <row r="289" spans="1:27" ht="15.75" hidden="1" x14ac:dyDescent="0.2">
      <c r="A289" s="35">
        <f t="shared" si="7"/>
        <v>44193</v>
      </c>
      <c r="B289" s="36">
        <f>SUMIFS(СВЦЭМ!$G$34:$G$777,СВЦЭМ!$A$34:$A$777,$A289,СВЦЭМ!$B$33:$B$776,B$261)+'СЕТ СН'!$F$15</f>
        <v>0</v>
      </c>
      <c r="C289" s="36">
        <f>SUMIFS(СВЦЭМ!$G$34:$G$777,СВЦЭМ!$A$34:$A$777,$A289,СВЦЭМ!$B$33:$B$776,C$261)+'СЕТ СН'!$F$15</f>
        <v>0</v>
      </c>
      <c r="D289" s="36">
        <f>SUMIFS(СВЦЭМ!$G$34:$G$777,СВЦЭМ!$A$34:$A$777,$A289,СВЦЭМ!$B$33:$B$776,D$261)+'СЕТ СН'!$F$15</f>
        <v>0</v>
      </c>
      <c r="E289" s="36">
        <f>SUMIFS(СВЦЭМ!$G$34:$G$777,СВЦЭМ!$A$34:$A$777,$A289,СВЦЭМ!$B$33:$B$776,E$261)+'СЕТ СН'!$F$15</f>
        <v>0</v>
      </c>
      <c r="F289" s="36">
        <f>SUMIFS(СВЦЭМ!$G$34:$G$777,СВЦЭМ!$A$34:$A$777,$A289,СВЦЭМ!$B$33:$B$776,F$261)+'СЕТ СН'!$F$15</f>
        <v>0</v>
      </c>
      <c r="G289" s="36">
        <f>SUMIFS(СВЦЭМ!$G$34:$G$777,СВЦЭМ!$A$34:$A$777,$A289,СВЦЭМ!$B$33:$B$776,G$261)+'СЕТ СН'!$F$15</f>
        <v>0</v>
      </c>
      <c r="H289" s="36">
        <f>SUMIFS(СВЦЭМ!$G$34:$G$777,СВЦЭМ!$A$34:$A$777,$A289,СВЦЭМ!$B$33:$B$776,H$261)+'СЕТ СН'!$F$15</f>
        <v>0</v>
      </c>
      <c r="I289" s="36">
        <f>SUMIFS(СВЦЭМ!$G$34:$G$777,СВЦЭМ!$A$34:$A$777,$A289,СВЦЭМ!$B$33:$B$776,I$261)+'СЕТ СН'!$F$15</f>
        <v>0</v>
      </c>
      <c r="J289" s="36">
        <f>SUMIFS(СВЦЭМ!$G$34:$G$777,СВЦЭМ!$A$34:$A$777,$A289,СВЦЭМ!$B$33:$B$776,J$261)+'СЕТ СН'!$F$15</f>
        <v>0</v>
      </c>
      <c r="K289" s="36">
        <f>SUMIFS(СВЦЭМ!$G$34:$G$777,СВЦЭМ!$A$34:$A$777,$A289,СВЦЭМ!$B$33:$B$776,K$261)+'СЕТ СН'!$F$15</f>
        <v>0</v>
      </c>
      <c r="L289" s="36">
        <f>SUMIFS(СВЦЭМ!$G$34:$G$777,СВЦЭМ!$A$34:$A$777,$A289,СВЦЭМ!$B$33:$B$776,L$261)+'СЕТ СН'!$F$15</f>
        <v>0</v>
      </c>
      <c r="M289" s="36">
        <f>SUMIFS(СВЦЭМ!$G$34:$G$777,СВЦЭМ!$A$34:$A$777,$A289,СВЦЭМ!$B$33:$B$776,M$261)+'СЕТ СН'!$F$15</f>
        <v>0</v>
      </c>
      <c r="N289" s="36">
        <f>SUMIFS(СВЦЭМ!$G$34:$G$777,СВЦЭМ!$A$34:$A$777,$A289,СВЦЭМ!$B$33:$B$776,N$261)+'СЕТ СН'!$F$15</f>
        <v>0</v>
      </c>
      <c r="O289" s="36">
        <f>SUMIFS(СВЦЭМ!$G$34:$G$777,СВЦЭМ!$A$34:$A$777,$A289,СВЦЭМ!$B$33:$B$776,O$261)+'СЕТ СН'!$F$15</f>
        <v>0</v>
      </c>
      <c r="P289" s="36">
        <f>SUMIFS(СВЦЭМ!$G$34:$G$777,СВЦЭМ!$A$34:$A$777,$A289,СВЦЭМ!$B$33:$B$776,P$261)+'СЕТ СН'!$F$15</f>
        <v>0</v>
      </c>
      <c r="Q289" s="36">
        <f>SUMIFS(СВЦЭМ!$G$34:$G$777,СВЦЭМ!$A$34:$A$777,$A289,СВЦЭМ!$B$33:$B$776,Q$261)+'СЕТ СН'!$F$15</f>
        <v>0</v>
      </c>
      <c r="R289" s="36">
        <f>SUMIFS(СВЦЭМ!$G$34:$G$777,СВЦЭМ!$A$34:$A$777,$A289,СВЦЭМ!$B$33:$B$776,R$261)+'СЕТ СН'!$F$15</f>
        <v>0</v>
      </c>
      <c r="S289" s="36">
        <f>SUMIFS(СВЦЭМ!$G$34:$G$777,СВЦЭМ!$A$34:$A$777,$A289,СВЦЭМ!$B$33:$B$776,S$261)+'СЕТ СН'!$F$15</f>
        <v>0</v>
      </c>
      <c r="T289" s="36">
        <f>SUMIFS(СВЦЭМ!$G$34:$G$777,СВЦЭМ!$A$34:$A$777,$A289,СВЦЭМ!$B$33:$B$776,T$261)+'СЕТ СН'!$F$15</f>
        <v>0</v>
      </c>
      <c r="U289" s="36">
        <f>SUMIFS(СВЦЭМ!$G$34:$G$777,СВЦЭМ!$A$34:$A$777,$A289,СВЦЭМ!$B$33:$B$776,U$261)+'СЕТ СН'!$F$15</f>
        <v>0</v>
      </c>
      <c r="V289" s="36">
        <f>SUMIFS(СВЦЭМ!$G$34:$G$777,СВЦЭМ!$A$34:$A$777,$A289,СВЦЭМ!$B$33:$B$776,V$261)+'СЕТ СН'!$F$15</f>
        <v>0</v>
      </c>
      <c r="W289" s="36">
        <f>SUMIFS(СВЦЭМ!$G$34:$G$777,СВЦЭМ!$A$34:$A$777,$A289,СВЦЭМ!$B$33:$B$776,W$261)+'СЕТ СН'!$F$15</f>
        <v>0</v>
      </c>
      <c r="X289" s="36">
        <f>SUMIFS(СВЦЭМ!$G$34:$G$777,СВЦЭМ!$A$34:$A$777,$A289,СВЦЭМ!$B$33:$B$776,X$261)+'СЕТ СН'!$F$15</f>
        <v>0</v>
      </c>
      <c r="Y289" s="36">
        <f>SUMIFS(СВЦЭМ!$G$34:$G$777,СВЦЭМ!$A$34:$A$777,$A289,СВЦЭМ!$B$33:$B$776,Y$261)+'СЕТ СН'!$F$15</f>
        <v>0</v>
      </c>
    </row>
    <row r="290" spans="1:27" ht="15.75" hidden="1" x14ac:dyDescent="0.2">
      <c r="A290" s="35">
        <f t="shared" si="7"/>
        <v>44194</v>
      </c>
      <c r="B290" s="36">
        <f>SUMIFS(СВЦЭМ!$G$34:$G$777,СВЦЭМ!$A$34:$A$777,$A290,СВЦЭМ!$B$33:$B$776,B$261)+'СЕТ СН'!$F$15</f>
        <v>0</v>
      </c>
      <c r="C290" s="36">
        <f>SUMIFS(СВЦЭМ!$G$34:$G$777,СВЦЭМ!$A$34:$A$777,$A290,СВЦЭМ!$B$33:$B$776,C$261)+'СЕТ СН'!$F$15</f>
        <v>0</v>
      </c>
      <c r="D290" s="36">
        <f>SUMIFS(СВЦЭМ!$G$34:$G$777,СВЦЭМ!$A$34:$A$777,$A290,СВЦЭМ!$B$33:$B$776,D$261)+'СЕТ СН'!$F$15</f>
        <v>0</v>
      </c>
      <c r="E290" s="36">
        <f>SUMIFS(СВЦЭМ!$G$34:$G$777,СВЦЭМ!$A$34:$A$777,$A290,СВЦЭМ!$B$33:$B$776,E$261)+'СЕТ СН'!$F$15</f>
        <v>0</v>
      </c>
      <c r="F290" s="36">
        <f>SUMIFS(СВЦЭМ!$G$34:$G$777,СВЦЭМ!$A$34:$A$777,$A290,СВЦЭМ!$B$33:$B$776,F$261)+'СЕТ СН'!$F$15</f>
        <v>0</v>
      </c>
      <c r="G290" s="36">
        <f>SUMIFS(СВЦЭМ!$G$34:$G$777,СВЦЭМ!$A$34:$A$777,$A290,СВЦЭМ!$B$33:$B$776,G$261)+'СЕТ СН'!$F$15</f>
        <v>0</v>
      </c>
      <c r="H290" s="36">
        <f>SUMIFS(СВЦЭМ!$G$34:$G$777,СВЦЭМ!$A$34:$A$777,$A290,СВЦЭМ!$B$33:$B$776,H$261)+'СЕТ СН'!$F$15</f>
        <v>0</v>
      </c>
      <c r="I290" s="36">
        <f>SUMIFS(СВЦЭМ!$G$34:$G$777,СВЦЭМ!$A$34:$A$777,$A290,СВЦЭМ!$B$33:$B$776,I$261)+'СЕТ СН'!$F$15</f>
        <v>0</v>
      </c>
      <c r="J290" s="36">
        <f>SUMIFS(СВЦЭМ!$G$34:$G$777,СВЦЭМ!$A$34:$A$777,$A290,СВЦЭМ!$B$33:$B$776,J$261)+'СЕТ СН'!$F$15</f>
        <v>0</v>
      </c>
      <c r="K290" s="36">
        <f>SUMIFS(СВЦЭМ!$G$34:$G$777,СВЦЭМ!$A$34:$A$777,$A290,СВЦЭМ!$B$33:$B$776,K$261)+'СЕТ СН'!$F$15</f>
        <v>0</v>
      </c>
      <c r="L290" s="36">
        <f>SUMIFS(СВЦЭМ!$G$34:$G$777,СВЦЭМ!$A$34:$A$777,$A290,СВЦЭМ!$B$33:$B$776,L$261)+'СЕТ СН'!$F$15</f>
        <v>0</v>
      </c>
      <c r="M290" s="36">
        <f>SUMIFS(СВЦЭМ!$G$34:$G$777,СВЦЭМ!$A$34:$A$777,$A290,СВЦЭМ!$B$33:$B$776,M$261)+'СЕТ СН'!$F$15</f>
        <v>0</v>
      </c>
      <c r="N290" s="36">
        <f>SUMIFS(СВЦЭМ!$G$34:$G$777,СВЦЭМ!$A$34:$A$777,$A290,СВЦЭМ!$B$33:$B$776,N$261)+'СЕТ СН'!$F$15</f>
        <v>0</v>
      </c>
      <c r="O290" s="36">
        <f>SUMIFS(СВЦЭМ!$G$34:$G$777,СВЦЭМ!$A$34:$A$777,$A290,СВЦЭМ!$B$33:$B$776,O$261)+'СЕТ СН'!$F$15</f>
        <v>0</v>
      </c>
      <c r="P290" s="36">
        <f>SUMIFS(СВЦЭМ!$G$34:$G$777,СВЦЭМ!$A$34:$A$777,$A290,СВЦЭМ!$B$33:$B$776,P$261)+'СЕТ СН'!$F$15</f>
        <v>0</v>
      </c>
      <c r="Q290" s="36">
        <f>SUMIFS(СВЦЭМ!$G$34:$G$777,СВЦЭМ!$A$34:$A$777,$A290,СВЦЭМ!$B$33:$B$776,Q$261)+'СЕТ СН'!$F$15</f>
        <v>0</v>
      </c>
      <c r="R290" s="36">
        <f>SUMIFS(СВЦЭМ!$G$34:$G$777,СВЦЭМ!$A$34:$A$777,$A290,СВЦЭМ!$B$33:$B$776,R$261)+'СЕТ СН'!$F$15</f>
        <v>0</v>
      </c>
      <c r="S290" s="36">
        <f>SUMIFS(СВЦЭМ!$G$34:$G$777,СВЦЭМ!$A$34:$A$777,$A290,СВЦЭМ!$B$33:$B$776,S$261)+'СЕТ СН'!$F$15</f>
        <v>0</v>
      </c>
      <c r="T290" s="36">
        <f>SUMIFS(СВЦЭМ!$G$34:$G$777,СВЦЭМ!$A$34:$A$777,$A290,СВЦЭМ!$B$33:$B$776,T$261)+'СЕТ СН'!$F$15</f>
        <v>0</v>
      </c>
      <c r="U290" s="36">
        <f>SUMIFS(СВЦЭМ!$G$34:$G$777,СВЦЭМ!$A$34:$A$777,$A290,СВЦЭМ!$B$33:$B$776,U$261)+'СЕТ СН'!$F$15</f>
        <v>0</v>
      </c>
      <c r="V290" s="36">
        <f>SUMIFS(СВЦЭМ!$G$34:$G$777,СВЦЭМ!$A$34:$A$777,$A290,СВЦЭМ!$B$33:$B$776,V$261)+'СЕТ СН'!$F$15</f>
        <v>0</v>
      </c>
      <c r="W290" s="36">
        <f>SUMIFS(СВЦЭМ!$G$34:$G$777,СВЦЭМ!$A$34:$A$777,$A290,СВЦЭМ!$B$33:$B$776,W$261)+'СЕТ СН'!$F$15</f>
        <v>0</v>
      </c>
      <c r="X290" s="36">
        <f>SUMIFS(СВЦЭМ!$G$34:$G$777,СВЦЭМ!$A$34:$A$777,$A290,СВЦЭМ!$B$33:$B$776,X$261)+'СЕТ СН'!$F$15</f>
        <v>0</v>
      </c>
      <c r="Y290" s="36">
        <f>SUMIFS(СВЦЭМ!$G$34:$G$777,СВЦЭМ!$A$34:$A$777,$A290,СВЦЭМ!$B$33:$B$776,Y$261)+'СЕТ СН'!$F$15</f>
        <v>0</v>
      </c>
    </row>
    <row r="291" spans="1:27" ht="15.75" hidden="1" x14ac:dyDescent="0.2">
      <c r="A291" s="35">
        <f t="shared" si="7"/>
        <v>44195</v>
      </c>
      <c r="B291" s="36">
        <f>SUMIFS(СВЦЭМ!$G$34:$G$777,СВЦЭМ!$A$34:$A$777,$A291,СВЦЭМ!$B$33:$B$776,B$261)+'СЕТ СН'!$F$15</f>
        <v>0</v>
      </c>
      <c r="C291" s="36">
        <f>SUMIFS(СВЦЭМ!$G$34:$G$777,СВЦЭМ!$A$34:$A$777,$A291,СВЦЭМ!$B$33:$B$776,C$261)+'СЕТ СН'!$F$15</f>
        <v>0</v>
      </c>
      <c r="D291" s="36">
        <f>SUMIFS(СВЦЭМ!$G$34:$G$777,СВЦЭМ!$A$34:$A$777,$A291,СВЦЭМ!$B$33:$B$776,D$261)+'СЕТ СН'!$F$15</f>
        <v>0</v>
      </c>
      <c r="E291" s="36">
        <f>SUMIFS(СВЦЭМ!$G$34:$G$777,СВЦЭМ!$A$34:$A$777,$A291,СВЦЭМ!$B$33:$B$776,E$261)+'СЕТ СН'!$F$15</f>
        <v>0</v>
      </c>
      <c r="F291" s="36">
        <f>SUMIFS(СВЦЭМ!$G$34:$G$777,СВЦЭМ!$A$34:$A$777,$A291,СВЦЭМ!$B$33:$B$776,F$261)+'СЕТ СН'!$F$15</f>
        <v>0</v>
      </c>
      <c r="G291" s="36">
        <f>SUMIFS(СВЦЭМ!$G$34:$G$777,СВЦЭМ!$A$34:$A$777,$A291,СВЦЭМ!$B$33:$B$776,G$261)+'СЕТ СН'!$F$15</f>
        <v>0</v>
      </c>
      <c r="H291" s="36">
        <f>SUMIFS(СВЦЭМ!$G$34:$G$777,СВЦЭМ!$A$34:$A$777,$A291,СВЦЭМ!$B$33:$B$776,H$261)+'СЕТ СН'!$F$15</f>
        <v>0</v>
      </c>
      <c r="I291" s="36">
        <f>SUMIFS(СВЦЭМ!$G$34:$G$777,СВЦЭМ!$A$34:$A$777,$A291,СВЦЭМ!$B$33:$B$776,I$261)+'СЕТ СН'!$F$15</f>
        <v>0</v>
      </c>
      <c r="J291" s="36">
        <f>SUMIFS(СВЦЭМ!$G$34:$G$777,СВЦЭМ!$A$34:$A$777,$A291,СВЦЭМ!$B$33:$B$776,J$261)+'СЕТ СН'!$F$15</f>
        <v>0</v>
      </c>
      <c r="K291" s="36">
        <f>SUMIFS(СВЦЭМ!$G$34:$G$777,СВЦЭМ!$A$34:$A$777,$A291,СВЦЭМ!$B$33:$B$776,K$261)+'СЕТ СН'!$F$15</f>
        <v>0</v>
      </c>
      <c r="L291" s="36">
        <f>SUMIFS(СВЦЭМ!$G$34:$G$777,СВЦЭМ!$A$34:$A$777,$A291,СВЦЭМ!$B$33:$B$776,L$261)+'СЕТ СН'!$F$15</f>
        <v>0</v>
      </c>
      <c r="M291" s="36">
        <f>SUMIFS(СВЦЭМ!$G$34:$G$777,СВЦЭМ!$A$34:$A$777,$A291,СВЦЭМ!$B$33:$B$776,M$261)+'СЕТ СН'!$F$15</f>
        <v>0</v>
      </c>
      <c r="N291" s="36">
        <f>SUMIFS(СВЦЭМ!$G$34:$G$777,СВЦЭМ!$A$34:$A$777,$A291,СВЦЭМ!$B$33:$B$776,N$261)+'СЕТ СН'!$F$15</f>
        <v>0</v>
      </c>
      <c r="O291" s="36">
        <f>SUMIFS(СВЦЭМ!$G$34:$G$777,СВЦЭМ!$A$34:$A$777,$A291,СВЦЭМ!$B$33:$B$776,O$261)+'СЕТ СН'!$F$15</f>
        <v>0</v>
      </c>
      <c r="P291" s="36">
        <f>SUMIFS(СВЦЭМ!$G$34:$G$777,СВЦЭМ!$A$34:$A$777,$A291,СВЦЭМ!$B$33:$B$776,P$261)+'СЕТ СН'!$F$15</f>
        <v>0</v>
      </c>
      <c r="Q291" s="36">
        <f>SUMIFS(СВЦЭМ!$G$34:$G$777,СВЦЭМ!$A$34:$A$777,$A291,СВЦЭМ!$B$33:$B$776,Q$261)+'СЕТ СН'!$F$15</f>
        <v>0</v>
      </c>
      <c r="R291" s="36">
        <f>SUMIFS(СВЦЭМ!$G$34:$G$777,СВЦЭМ!$A$34:$A$777,$A291,СВЦЭМ!$B$33:$B$776,R$261)+'СЕТ СН'!$F$15</f>
        <v>0</v>
      </c>
      <c r="S291" s="36">
        <f>SUMIFS(СВЦЭМ!$G$34:$G$777,СВЦЭМ!$A$34:$A$777,$A291,СВЦЭМ!$B$33:$B$776,S$261)+'СЕТ СН'!$F$15</f>
        <v>0</v>
      </c>
      <c r="T291" s="36">
        <f>SUMIFS(СВЦЭМ!$G$34:$G$777,СВЦЭМ!$A$34:$A$777,$A291,СВЦЭМ!$B$33:$B$776,T$261)+'СЕТ СН'!$F$15</f>
        <v>0</v>
      </c>
      <c r="U291" s="36">
        <f>SUMIFS(СВЦЭМ!$G$34:$G$777,СВЦЭМ!$A$34:$A$777,$A291,СВЦЭМ!$B$33:$B$776,U$261)+'СЕТ СН'!$F$15</f>
        <v>0</v>
      </c>
      <c r="V291" s="36">
        <f>SUMIFS(СВЦЭМ!$G$34:$G$777,СВЦЭМ!$A$34:$A$777,$A291,СВЦЭМ!$B$33:$B$776,V$261)+'СЕТ СН'!$F$15</f>
        <v>0</v>
      </c>
      <c r="W291" s="36">
        <f>SUMIFS(СВЦЭМ!$G$34:$G$777,СВЦЭМ!$A$34:$A$777,$A291,СВЦЭМ!$B$33:$B$776,W$261)+'СЕТ СН'!$F$15</f>
        <v>0</v>
      </c>
      <c r="X291" s="36">
        <f>SUMIFS(СВЦЭМ!$G$34:$G$777,СВЦЭМ!$A$34:$A$777,$A291,СВЦЭМ!$B$33:$B$776,X$261)+'СЕТ СН'!$F$15</f>
        <v>0</v>
      </c>
      <c r="Y291" s="36">
        <f>SUMIFS(СВЦЭМ!$G$34:$G$777,СВЦЭМ!$A$34:$A$777,$A291,СВЦЭМ!$B$33:$B$776,Y$261)+'СЕТ СН'!$F$15</f>
        <v>0</v>
      </c>
    </row>
    <row r="292" spans="1:27" ht="15.75" hidden="1" x14ac:dyDescent="0.2">
      <c r="A292" s="35">
        <f t="shared" si="7"/>
        <v>44196</v>
      </c>
      <c r="B292" s="36">
        <f>SUMIFS(СВЦЭМ!$G$34:$G$777,СВЦЭМ!$A$34:$A$777,$A292,СВЦЭМ!$B$33:$B$776,B$261)+'СЕТ СН'!$F$15</f>
        <v>0</v>
      </c>
      <c r="C292" s="36">
        <f>SUMIFS(СВЦЭМ!$G$34:$G$777,СВЦЭМ!$A$34:$A$777,$A292,СВЦЭМ!$B$33:$B$776,C$261)+'СЕТ СН'!$F$15</f>
        <v>0</v>
      </c>
      <c r="D292" s="36">
        <f>SUMIFS(СВЦЭМ!$G$34:$G$777,СВЦЭМ!$A$34:$A$777,$A292,СВЦЭМ!$B$33:$B$776,D$261)+'СЕТ СН'!$F$15</f>
        <v>0</v>
      </c>
      <c r="E292" s="36">
        <f>SUMIFS(СВЦЭМ!$G$34:$G$777,СВЦЭМ!$A$34:$A$777,$A292,СВЦЭМ!$B$33:$B$776,E$261)+'СЕТ СН'!$F$15</f>
        <v>0</v>
      </c>
      <c r="F292" s="36">
        <f>SUMIFS(СВЦЭМ!$G$34:$G$777,СВЦЭМ!$A$34:$A$777,$A292,СВЦЭМ!$B$33:$B$776,F$261)+'СЕТ СН'!$F$15</f>
        <v>0</v>
      </c>
      <c r="G292" s="36">
        <f>SUMIFS(СВЦЭМ!$G$34:$G$777,СВЦЭМ!$A$34:$A$777,$A292,СВЦЭМ!$B$33:$B$776,G$261)+'СЕТ СН'!$F$15</f>
        <v>0</v>
      </c>
      <c r="H292" s="36">
        <f>SUMIFS(СВЦЭМ!$G$34:$G$777,СВЦЭМ!$A$34:$A$777,$A292,СВЦЭМ!$B$33:$B$776,H$261)+'СЕТ СН'!$F$15</f>
        <v>0</v>
      </c>
      <c r="I292" s="36">
        <f>SUMIFS(СВЦЭМ!$G$34:$G$777,СВЦЭМ!$A$34:$A$777,$A292,СВЦЭМ!$B$33:$B$776,I$261)+'СЕТ СН'!$F$15</f>
        <v>0</v>
      </c>
      <c r="J292" s="36">
        <f>SUMIFS(СВЦЭМ!$G$34:$G$777,СВЦЭМ!$A$34:$A$777,$A292,СВЦЭМ!$B$33:$B$776,J$261)+'СЕТ СН'!$F$15</f>
        <v>0</v>
      </c>
      <c r="K292" s="36">
        <f>SUMIFS(СВЦЭМ!$G$34:$G$777,СВЦЭМ!$A$34:$A$777,$A292,СВЦЭМ!$B$33:$B$776,K$261)+'СЕТ СН'!$F$15</f>
        <v>0</v>
      </c>
      <c r="L292" s="36">
        <f>SUMIFS(СВЦЭМ!$G$34:$G$777,СВЦЭМ!$A$34:$A$777,$A292,СВЦЭМ!$B$33:$B$776,L$261)+'СЕТ СН'!$F$15</f>
        <v>0</v>
      </c>
      <c r="M292" s="36">
        <f>SUMIFS(СВЦЭМ!$G$34:$G$777,СВЦЭМ!$A$34:$A$777,$A292,СВЦЭМ!$B$33:$B$776,M$261)+'СЕТ СН'!$F$15</f>
        <v>0</v>
      </c>
      <c r="N292" s="36">
        <f>SUMIFS(СВЦЭМ!$G$34:$G$777,СВЦЭМ!$A$34:$A$777,$A292,СВЦЭМ!$B$33:$B$776,N$261)+'СЕТ СН'!$F$15</f>
        <v>0</v>
      </c>
      <c r="O292" s="36">
        <f>SUMIFS(СВЦЭМ!$G$34:$G$777,СВЦЭМ!$A$34:$A$777,$A292,СВЦЭМ!$B$33:$B$776,O$261)+'СЕТ СН'!$F$15</f>
        <v>0</v>
      </c>
      <c r="P292" s="36">
        <f>SUMIFS(СВЦЭМ!$G$34:$G$777,СВЦЭМ!$A$34:$A$777,$A292,СВЦЭМ!$B$33:$B$776,P$261)+'СЕТ СН'!$F$15</f>
        <v>0</v>
      </c>
      <c r="Q292" s="36">
        <f>SUMIFS(СВЦЭМ!$G$34:$G$777,СВЦЭМ!$A$34:$A$777,$A292,СВЦЭМ!$B$33:$B$776,Q$261)+'СЕТ СН'!$F$15</f>
        <v>0</v>
      </c>
      <c r="R292" s="36">
        <f>SUMIFS(СВЦЭМ!$G$34:$G$777,СВЦЭМ!$A$34:$A$777,$A292,СВЦЭМ!$B$33:$B$776,R$261)+'СЕТ СН'!$F$15</f>
        <v>0</v>
      </c>
      <c r="S292" s="36">
        <f>SUMIFS(СВЦЭМ!$G$34:$G$777,СВЦЭМ!$A$34:$A$777,$A292,СВЦЭМ!$B$33:$B$776,S$261)+'СЕТ СН'!$F$15</f>
        <v>0</v>
      </c>
      <c r="T292" s="36">
        <f>SUMIFS(СВЦЭМ!$G$34:$G$777,СВЦЭМ!$A$34:$A$777,$A292,СВЦЭМ!$B$33:$B$776,T$261)+'СЕТ СН'!$F$15</f>
        <v>0</v>
      </c>
      <c r="U292" s="36">
        <f>SUMIFS(СВЦЭМ!$G$34:$G$777,СВЦЭМ!$A$34:$A$777,$A292,СВЦЭМ!$B$33:$B$776,U$261)+'СЕТ СН'!$F$15</f>
        <v>0</v>
      </c>
      <c r="V292" s="36">
        <f>SUMIFS(СВЦЭМ!$G$34:$G$777,СВЦЭМ!$A$34:$A$777,$A292,СВЦЭМ!$B$33:$B$776,V$261)+'СЕТ СН'!$F$15</f>
        <v>0</v>
      </c>
      <c r="W292" s="36">
        <f>SUMIFS(СВЦЭМ!$G$34:$G$777,СВЦЭМ!$A$34:$A$777,$A292,СВЦЭМ!$B$33:$B$776,W$261)+'СЕТ СН'!$F$15</f>
        <v>0</v>
      </c>
      <c r="X292" s="36">
        <f>SUMIFS(СВЦЭМ!$G$34:$G$777,СВЦЭМ!$A$34:$A$777,$A292,СВЦЭМ!$B$33:$B$776,X$261)+'СЕТ СН'!$F$15</f>
        <v>0</v>
      </c>
      <c r="Y292" s="36">
        <f>SUMIFS(СВЦЭМ!$G$34:$G$777,СВЦЭМ!$A$34:$A$777,$A292,СВЦЭМ!$B$33:$B$776,Y$261)+'СЕТ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6" t="s">
        <v>7</v>
      </c>
      <c r="B294" s="130" t="s">
        <v>117</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37"/>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3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01.12.2020</v>
      </c>
      <c r="B297" s="36">
        <f>SUMIFS(СВЦЭМ!$H$34:$H$777,СВЦЭМ!$A$34:$A$777,$A297,СВЦЭМ!$B$33:$B$776,B$296)+'СЕТ СН'!$F$15</f>
        <v>0</v>
      </c>
      <c r="C297" s="36">
        <f>SUMIFS(СВЦЭМ!$H$34:$H$777,СВЦЭМ!$A$34:$A$777,$A297,СВЦЭМ!$B$33:$B$776,C$296)+'СЕТ СН'!$F$15</f>
        <v>0</v>
      </c>
      <c r="D297" s="36">
        <f>SUMIFS(СВЦЭМ!$H$34:$H$777,СВЦЭМ!$A$34:$A$777,$A297,СВЦЭМ!$B$33:$B$776,D$296)+'СЕТ СН'!$F$15</f>
        <v>0</v>
      </c>
      <c r="E297" s="36">
        <f>SUMIFS(СВЦЭМ!$H$34:$H$777,СВЦЭМ!$A$34:$A$777,$A297,СВЦЭМ!$B$33:$B$776,E$296)+'СЕТ СН'!$F$15</f>
        <v>0</v>
      </c>
      <c r="F297" s="36">
        <f>SUMIFS(СВЦЭМ!$H$34:$H$777,СВЦЭМ!$A$34:$A$777,$A297,СВЦЭМ!$B$33:$B$776,F$296)+'СЕТ СН'!$F$15</f>
        <v>0</v>
      </c>
      <c r="G297" s="36">
        <f>SUMIFS(СВЦЭМ!$H$34:$H$777,СВЦЭМ!$A$34:$A$777,$A297,СВЦЭМ!$B$33:$B$776,G$296)+'СЕТ СН'!$F$15</f>
        <v>0</v>
      </c>
      <c r="H297" s="36">
        <f>SUMIFS(СВЦЭМ!$H$34:$H$777,СВЦЭМ!$A$34:$A$777,$A297,СВЦЭМ!$B$33:$B$776,H$296)+'СЕТ СН'!$F$15</f>
        <v>0</v>
      </c>
      <c r="I297" s="36">
        <f>SUMIFS(СВЦЭМ!$H$34:$H$777,СВЦЭМ!$A$34:$A$777,$A297,СВЦЭМ!$B$33:$B$776,I$296)+'СЕТ СН'!$F$15</f>
        <v>0</v>
      </c>
      <c r="J297" s="36">
        <f>SUMIFS(СВЦЭМ!$H$34:$H$777,СВЦЭМ!$A$34:$A$777,$A297,СВЦЭМ!$B$33:$B$776,J$296)+'СЕТ СН'!$F$15</f>
        <v>0</v>
      </c>
      <c r="K297" s="36">
        <f>SUMIFS(СВЦЭМ!$H$34:$H$777,СВЦЭМ!$A$34:$A$777,$A297,СВЦЭМ!$B$33:$B$776,K$296)+'СЕТ СН'!$F$15</f>
        <v>0</v>
      </c>
      <c r="L297" s="36">
        <f>SUMIFS(СВЦЭМ!$H$34:$H$777,СВЦЭМ!$A$34:$A$777,$A297,СВЦЭМ!$B$33:$B$776,L$296)+'СЕТ СН'!$F$15</f>
        <v>0</v>
      </c>
      <c r="M297" s="36">
        <f>SUMIFS(СВЦЭМ!$H$34:$H$777,СВЦЭМ!$A$34:$A$777,$A297,СВЦЭМ!$B$33:$B$776,M$296)+'СЕТ СН'!$F$15</f>
        <v>0</v>
      </c>
      <c r="N297" s="36">
        <f>SUMIFS(СВЦЭМ!$H$34:$H$777,СВЦЭМ!$A$34:$A$777,$A297,СВЦЭМ!$B$33:$B$776,N$296)+'СЕТ СН'!$F$15</f>
        <v>0</v>
      </c>
      <c r="O297" s="36">
        <f>SUMIFS(СВЦЭМ!$H$34:$H$777,СВЦЭМ!$A$34:$A$777,$A297,СВЦЭМ!$B$33:$B$776,O$296)+'СЕТ СН'!$F$15</f>
        <v>0</v>
      </c>
      <c r="P297" s="36">
        <f>SUMIFS(СВЦЭМ!$H$34:$H$777,СВЦЭМ!$A$34:$A$777,$A297,СВЦЭМ!$B$33:$B$776,P$296)+'СЕТ СН'!$F$15</f>
        <v>0</v>
      </c>
      <c r="Q297" s="36">
        <f>SUMIFS(СВЦЭМ!$H$34:$H$777,СВЦЭМ!$A$34:$A$777,$A297,СВЦЭМ!$B$33:$B$776,Q$296)+'СЕТ СН'!$F$15</f>
        <v>0</v>
      </c>
      <c r="R297" s="36">
        <f>SUMIFS(СВЦЭМ!$H$34:$H$777,СВЦЭМ!$A$34:$A$777,$A297,СВЦЭМ!$B$33:$B$776,R$296)+'СЕТ СН'!$F$15</f>
        <v>0</v>
      </c>
      <c r="S297" s="36">
        <f>SUMIFS(СВЦЭМ!$H$34:$H$777,СВЦЭМ!$A$34:$A$777,$A297,СВЦЭМ!$B$33:$B$776,S$296)+'СЕТ СН'!$F$15</f>
        <v>0</v>
      </c>
      <c r="T297" s="36">
        <f>SUMIFS(СВЦЭМ!$H$34:$H$777,СВЦЭМ!$A$34:$A$777,$A297,СВЦЭМ!$B$33:$B$776,T$296)+'СЕТ СН'!$F$15</f>
        <v>0</v>
      </c>
      <c r="U297" s="36">
        <f>SUMIFS(СВЦЭМ!$H$34:$H$777,СВЦЭМ!$A$34:$A$777,$A297,СВЦЭМ!$B$33:$B$776,U$296)+'СЕТ СН'!$F$15</f>
        <v>0</v>
      </c>
      <c r="V297" s="36">
        <f>SUMIFS(СВЦЭМ!$H$34:$H$777,СВЦЭМ!$A$34:$A$777,$A297,СВЦЭМ!$B$33:$B$776,V$296)+'СЕТ СН'!$F$15</f>
        <v>0</v>
      </c>
      <c r="W297" s="36">
        <f>SUMIFS(СВЦЭМ!$H$34:$H$777,СВЦЭМ!$A$34:$A$777,$A297,СВЦЭМ!$B$33:$B$776,W$296)+'СЕТ СН'!$F$15</f>
        <v>0</v>
      </c>
      <c r="X297" s="36">
        <f>SUMIFS(СВЦЭМ!$H$34:$H$777,СВЦЭМ!$A$34:$A$777,$A297,СВЦЭМ!$B$33:$B$776,X$296)+'СЕТ СН'!$F$15</f>
        <v>0</v>
      </c>
      <c r="Y297" s="36">
        <f>SUMIFS(СВЦЭМ!$H$34:$H$777,СВЦЭМ!$A$34:$A$777,$A297,СВЦЭМ!$B$33:$B$776,Y$296)+'СЕТ СН'!$F$15</f>
        <v>0</v>
      </c>
      <c r="AA297" s="45"/>
    </row>
    <row r="298" spans="1:27" ht="15.75" hidden="1" x14ac:dyDescent="0.2">
      <c r="A298" s="35">
        <f>A297+1</f>
        <v>44167</v>
      </c>
      <c r="B298" s="36">
        <f>SUMIFS(СВЦЭМ!$H$34:$H$777,СВЦЭМ!$A$34:$A$777,$A298,СВЦЭМ!$B$33:$B$776,B$296)+'СЕТ СН'!$F$15</f>
        <v>0</v>
      </c>
      <c r="C298" s="36">
        <f>SUMIFS(СВЦЭМ!$H$34:$H$777,СВЦЭМ!$A$34:$A$777,$A298,СВЦЭМ!$B$33:$B$776,C$296)+'СЕТ СН'!$F$15</f>
        <v>0</v>
      </c>
      <c r="D298" s="36">
        <f>SUMIFS(СВЦЭМ!$H$34:$H$777,СВЦЭМ!$A$34:$A$777,$A298,СВЦЭМ!$B$33:$B$776,D$296)+'СЕТ СН'!$F$15</f>
        <v>0</v>
      </c>
      <c r="E298" s="36">
        <f>SUMIFS(СВЦЭМ!$H$34:$H$777,СВЦЭМ!$A$34:$A$777,$A298,СВЦЭМ!$B$33:$B$776,E$296)+'СЕТ СН'!$F$15</f>
        <v>0</v>
      </c>
      <c r="F298" s="36">
        <f>SUMIFS(СВЦЭМ!$H$34:$H$777,СВЦЭМ!$A$34:$A$777,$A298,СВЦЭМ!$B$33:$B$776,F$296)+'СЕТ СН'!$F$15</f>
        <v>0</v>
      </c>
      <c r="G298" s="36">
        <f>SUMIFS(СВЦЭМ!$H$34:$H$777,СВЦЭМ!$A$34:$A$777,$A298,СВЦЭМ!$B$33:$B$776,G$296)+'СЕТ СН'!$F$15</f>
        <v>0</v>
      </c>
      <c r="H298" s="36">
        <f>SUMIFS(СВЦЭМ!$H$34:$H$777,СВЦЭМ!$A$34:$A$777,$A298,СВЦЭМ!$B$33:$B$776,H$296)+'СЕТ СН'!$F$15</f>
        <v>0</v>
      </c>
      <c r="I298" s="36">
        <f>SUMIFS(СВЦЭМ!$H$34:$H$777,СВЦЭМ!$A$34:$A$777,$A298,СВЦЭМ!$B$33:$B$776,I$296)+'СЕТ СН'!$F$15</f>
        <v>0</v>
      </c>
      <c r="J298" s="36">
        <f>SUMIFS(СВЦЭМ!$H$34:$H$777,СВЦЭМ!$A$34:$A$777,$A298,СВЦЭМ!$B$33:$B$776,J$296)+'СЕТ СН'!$F$15</f>
        <v>0</v>
      </c>
      <c r="K298" s="36">
        <f>SUMIFS(СВЦЭМ!$H$34:$H$777,СВЦЭМ!$A$34:$A$777,$A298,СВЦЭМ!$B$33:$B$776,K$296)+'СЕТ СН'!$F$15</f>
        <v>0</v>
      </c>
      <c r="L298" s="36">
        <f>SUMIFS(СВЦЭМ!$H$34:$H$777,СВЦЭМ!$A$34:$A$777,$A298,СВЦЭМ!$B$33:$B$776,L$296)+'СЕТ СН'!$F$15</f>
        <v>0</v>
      </c>
      <c r="M298" s="36">
        <f>SUMIFS(СВЦЭМ!$H$34:$H$777,СВЦЭМ!$A$34:$A$777,$A298,СВЦЭМ!$B$33:$B$776,M$296)+'СЕТ СН'!$F$15</f>
        <v>0</v>
      </c>
      <c r="N298" s="36">
        <f>SUMIFS(СВЦЭМ!$H$34:$H$777,СВЦЭМ!$A$34:$A$777,$A298,СВЦЭМ!$B$33:$B$776,N$296)+'СЕТ СН'!$F$15</f>
        <v>0</v>
      </c>
      <c r="O298" s="36">
        <f>SUMIFS(СВЦЭМ!$H$34:$H$777,СВЦЭМ!$A$34:$A$777,$A298,СВЦЭМ!$B$33:$B$776,O$296)+'СЕТ СН'!$F$15</f>
        <v>0</v>
      </c>
      <c r="P298" s="36">
        <f>SUMIFS(СВЦЭМ!$H$34:$H$777,СВЦЭМ!$A$34:$A$777,$A298,СВЦЭМ!$B$33:$B$776,P$296)+'СЕТ СН'!$F$15</f>
        <v>0</v>
      </c>
      <c r="Q298" s="36">
        <f>SUMIFS(СВЦЭМ!$H$34:$H$777,СВЦЭМ!$A$34:$A$777,$A298,СВЦЭМ!$B$33:$B$776,Q$296)+'СЕТ СН'!$F$15</f>
        <v>0</v>
      </c>
      <c r="R298" s="36">
        <f>SUMIFS(СВЦЭМ!$H$34:$H$777,СВЦЭМ!$A$34:$A$777,$A298,СВЦЭМ!$B$33:$B$776,R$296)+'СЕТ СН'!$F$15</f>
        <v>0</v>
      </c>
      <c r="S298" s="36">
        <f>SUMIFS(СВЦЭМ!$H$34:$H$777,СВЦЭМ!$A$34:$A$777,$A298,СВЦЭМ!$B$33:$B$776,S$296)+'СЕТ СН'!$F$15</f>
        <v>0</v>
      </c>
      <c r="T298" s="36">
        <f>SUMIFS(СВЦЭМ!$H$34:$H$777,СВЦЭМ!$A$34:$A$777,$A298,СВЦЭМ!$B$33:$B$776,T$296)+'СЕТ СН'!$F$15</f>
        <v>0</v>
      </c>
      <c r="U298" s="36">
        <f>SUMIFS(СВЦЭМ!$H$34:$H$777,СВЦЭМ!$A$34:$A$777,$A298,СВЦЭМ!$B$33:$B$776,U$296)+'СЕТ СН'!$F$15</f>
        <v>0</v>
      </c>
      <c r="V298" s="36">
        <f>SUMIFS(СВЦЭМ!$H$34:$H$777,СВЦЭМ!$A$34:$A$777,$A298,СВЦЭМ!$B$33:$B$776,V$296)+'СЕТ СН'!$F$15</f>
        <v>0</v>
      </c>
      <c r="W298" s="36">
        <f>SUMIFS(СВЦЭМ!$H$34:$H$777,СВЦЭМ!$A$34:$A$777,$A298,СВЦЭМ!$B$33:$B$776,W$296)+'СЕТ СН'!$F$15</f>
        <v>0</v>
      </c>
      <c r="X298" s="36">
        <f>SUMIFS(СВЦЭМ!$H$34:$H$777,СВЦЭМ!$A$34:$A$777,$A298,СВЦЭМ!$B$33:$B$776,X$296)+'СЕТ СН'!$F$15</f>
        <v>0</v>
      </c>
      <c r="Y298" s="36">
        <f>SUMIFS(СВЦЭМ!$H$34:$H$777,СВЦЭМ!$A$34:$A$777,$A298,СВЦЭМ!$B$33:$B$776,Y$296)+'СЕТ СН'!$F$15</f>
        <v>0</v>
      </c>
    </row>
    <row r="299" spans="1:27" ht="15.75" hidden="1" x14ac:dyDescent="0.2">
      <c r="A299" s="35">
        <f t="shared" ref="A299:A327" si="8">A298+1</f>
        <v>44168</v>
      </c>
      <c r="B299" s="36">
        <f>SUMIFS(СВЦЭМ!$H$34:$H$777,СВЦЭМ!$A$34:$A$777,$A299,СВЦЭМ!$B$33:$B$776,B$296)+'СЕТ СН'!$F$15</f>
        <v>0</v>
      </c>
      <c r="C299" s="36">
        <f>SUMIFS(СВЦЭМ!$H$34:$H$777,СВЦЭМ!$A$34:$A$777,$A299,СВЦЭМ!$B$33:$B$776,C$296)+'СЕТ СН'!$F$15</f>
        <v>0</v>
      </c>
      <c r="D299" s="36">
        <f>SUMIFS(СВЦЭМ!$H$34:$H$777,СВЦЭМ!$A$34:$A$777,$A299,СВЦЭМ!$B$33:$B$776,D$296)+'СЕТ СН'!$F$15</f>
        <v>0</v>
      </c>
      <c r="E299" s="36">
        <f>SUMIFS(СВЦЭМ!$H$34:$H$777,СВЦЭМ!$A$34:$A$777,$A299,СВЦЭМ!$B$33:$B$776,E$296)+'СЕТ СН'!$F$15</f>
        <v>0</v>
      </c>
      <c r="F299" s="36">
        <f>SUMIFS(СВЦЭМ!$H$34:$H$777,СВЦЭМ!$A$34:$A$777,$A299,СВЦЭМ!$B$33:$B$776,F$296)+'СЕТ СН'!$F$15</f>
        <v>0</v>
      </c>
      <c r="G299" s="36">
        <f>SUMIFS(СВЦЭМ!$H$34:$H$777,СВЦЭМ!$A$34:$A$777,$A299,СВЦЭМ!$B$33:$B$776,G$296)+'СЕТ СН'!$F$15</f>
        <v>0</v>
      </c>
      <c r="H299" s="36">
        <f>SUMIFS(СВЦЭМ!$H$34:$H$777,СВЦЭМ!$A$34:$A$777,$A299,СВЦЭМ!$B$33:$B$776,H$296)+'СЕТ СН'!$F$15</f>
        <v>0</v>
      </c>
      <c r="I299" s="36">
        <f>SUMIFS(СВЦЭМ!$H$34:$H$777,СВЦЭМ!$A$34:$A$777,$A299,СВЦЭМ!$B$33:$B$776,I$296)+'СЕТ СН'!$F$15</f>
        <v>0</v>
      </c>
      <c r="J299" s="36">
        <f>SUMIFS(СВЦЭМ!$H$34:$H$777,СВЦЭМ!$A$34:$A$777,$A299,СВЦЭМ!$B$33:$B$776,J$296)+'СЕТ СН'!$F$15</f>
        <v>0</v>
      </c>
      <c r="K299" s="36">
        <f>SUMIFS(СВЦЭМ!$H$34:$H$777,СВЦЭМ!$A$34:$A$777,$A299,СВЦЭМ!$B$33:$B$776,K$296)+'СЕТ СН'!$F$15</f>
        <v>0</v>
      </c>
      <c r="L299" s="36">
        <f>SUMIFS(СВЦЭМ!$H$34:$H$777,СВЦЭМ!$A$34:$A$777,$A299,СВЦЭМ!$B$33:$B$776,L$296)+'СЕТ СН'!$F$15</f>
        <v>0</v>
      </c>
      <c r="M299" s="36">
        <f>SUMIFS(СВЦЭМ!$H$34:$H$777,СВЦЭМ!$A$34:$A$777,$A299,СВЦЭМ!$B$33:$B$776,M$296)+'СЕТ СН'!$F$15</f>
        <v>0</v>
      </c>
      <c r="N299" s="36">
        <f>SUMIFS(СВЦЭМ!$H$34:$H$777,СВЦЭМ!$A$34:$A$777,$A299,СВЦЭМ!$B$33:$B$776,N$296)+'СЕТ СН'!$F$15</f>
        <v>0</v>
      </c>
      <c r="O299" s="36">
        <f>SUMIFS(СВЦЭМ!$H$34:$H$777,СВЦЭМ!$A$34:$A$777,$A299,СВЦЭМ!$B$33:$B$776,O$296)+'СЕТ СН'!$F$15</f>
        <v>0</v>
      </c>
      <c r="P299" s="36">
        <f>SUMIFS(СВЦЭМ!$H$34:$H$777,СВЦЭМ!$A$34:$A$777,$A299,СВЦЭМ!$B$33:$B$776,P$296)+'СЕТ СН'!$F$15</f>
        <v>0</v>
      </c>
      <c r="Q299" s="36">
        <f>SUMIFS(СВЦЭМ!$H$34:$H$777,СВЦЭМ!$A$34:$A$777,$A299,СВЦЭМ!$B$33:$B$776,Q$296)+'СЕТ СН'!$F$15</f>
        <v>0</v>
      </c>
      <c r="R299" s="36">
        <f>SUMIFS(СВЦЭМ!$H$34:$H$777,СВЦЭМ!$A$34:$A$777,$A299,СВЦЭМ!$B$33:$B$776,R$296)+'СЕТ СН'!$F$15</f>
        <v>0</v>
      </c>
      <c r="S299" s="36">
        <f>SUMIFS(СВЦЭМ!$H$34:$H$777,СВЦЭМ!$A$34:$A$777,$A299,СВЦЭМ!$B$33:$B$776,S$296)+'СЕТ СН'!$F$15</f>
        <v>0</v>
      </c>
      <c r="T299" s="36">
        <f>SUMIFS(СВЦЭМ!$H$34:$H$777,СВЦЭМ!$A$34:$A$777,$A299,СВЦЭМ!$B$33:$B$776,T$296)+'СЕТ СН'!$F$15</f>
        <v>0</v>
      </c>
      <c r="U299" s="36">
        <f>SUMIFS(СВЦЭМ!$H$34:$H$777,СВЦЭМ!$A$34:$A$777,$A299,СВЦЭМ!$B$33:$B$776,U$296)+'СЕТ СН'!$F$15</f>
        <v>0</v>
      </c>
      <c r="V299" s="36">
        <f>SUMIFS(СВЦЭМ!$H$34:$H$777,СВЦЭМ!$A$34:$A$777,$A299,СВЦЭМ!$B$33:$B$776,V$296)+'СЕТ СН'!$F$15</f>
        <v>0</v>
      </c>
      <c r="W299" s="36">
        <f>SUMIFS(СВЦЭМ!$H$34:$H$777,СВЦЭМ!$A$34:$A$777,$A299,СВЦЭМ!$B$33:$B$776,W$296)+'СЕТ СН'!$F$15</f>
        <v>0</v>
      </c>
      <c r="X299" s="36">
        <f>SUMIFS(СВЦЭМ!$H$34:$H$777,СВЦЭМ!$A$34:$A$777,$A299,СВЦЭМ!$B$33:$B$776,X$296)+'СЕТ СН'!$F$15</f>
        <v>0</v>
      </c>
      <c r="Y299" s="36">
        <f>SUMIFS(СВЦЭМ!$H$34:$H$777,СВЦЭМ!$A$34:$A$777,$A299,СВЦЭМ!$B$33:$B$776,Y$296)+'СЕТ СН'!$F$15</f>
        <v>0</v>
      </c>
    </row>
    <row r="300" spans="1:27" ht="15.75" hidden="1" x14ac:dyDescent="0.2">
      <c r="A300" s="35">
        <f t="shared" si="8"/>
        <v>44169</v>
      </c>
      <c r="B300" s="36">
        <f>SUMIFS(СВЦЭМ!$H$34:$H$777,СВЦЭМ!$A$34:$A$777,$A300,СВЦЭМ!$B$33:$B$776,B$296)+'СЕТ СН'!$F$15</f>
        <v>0</v>
      </c>
      <c r="C300" s="36">
        <f>SUMIFS(СВЦЭМ!$H$34:$H$777,СВЦЭМ!$A$34:$A$777,$A300,СВЦЭМ!$B$33:$B$776,C$296)+'СЕТ СН'!$F$15</f>
        <v>0</v>
      </c>
      <c r="D300" s="36">
        <f>SUMIFS(СВЦЭМ!$H$34:$H$777,СВЦЭМ!$A$34:$A$777,$A300,СВЦЭМ!$B$33:$B$776,D$296)+'СЕТ СН'!$F$15</f>
        <v>0</v>
      </c>
      <c r="E300" s="36">
        <f>SUMIFS(СВЦЭМ!$H$34:$H$777,СВЦЭМ!$A$34:$A$777,$A300,СВЦЭМ!$B$33:$B$776,E$296)+'СЕТ СН'!$F$15</f>
        <v>0</v>
      </c>
      <c r="F300" s="36">
        <f>SUMIFS(СВЦЭМ!$H$34:$H$777,СВЦЭМ!$A$34:$A$777,$A300,СВЦЭМ!$B$33:$B$776,F$296)+'СЕТ СН'!$F$15</f>
        <v>0</v>
      </c>
      <c r="G300" s="36">
        <f>SUMIFS(СВЦЭМ!$H$34:$H$777,СВЦЭМ!$A$34:$A$777,$A300,СВЦЭМ!$B$33:$B$776,G$296)+'СЕТ СН'!$F$15</f>
        <v>0</v>
      </c>
      <c r="H300" s="36">
        <f>SUMIFS(СВЦЭМ!$H$34:$H$777,СВЦЭМ!$A$34:$A$777,$A300,СВЦЭМ!$B$33:$B$776,H$296)+'СЕТ СН'!$F$15</f>
        <v>0</v>
      </c>
      <c r="I300" s="36">
        <f>SUMIFS(СВЦЭМ!$H$34:$H$777,СВЦЭМ!$A$34:$A$777,$A300,СВЦЭМ!$B$33:$B$776,I$296)+'СЕТ СН'!$F$15</f>
        <v>0</v>
      </c>
      <c r="J300" s="36">
        <f>SUMIFS(СВЦЭМ!$H$34:$H$777,СВЦЭМ!$A$34:$A$777,$A300,СВЦЭМ!$B$33:$B$776,J$296)+'СЕТ СН'!$F$15</f>
        <v>0</v>
      </c>
      <c r="K300" s="36">
        <f>SUMIFS(СВЦЭМ!$H$34:$H$777,СВЦЭМ!$A$34:$A$777,$A300,СВЦЭМ!$B$33:$B$776,K$296)+'СЕТ СН'!$F$15</f>
        <v>0</v>
      </c>
      <c r="L300" s="36">
        <f>SUMIFS(СВЦЭМ!$H$34:$H$777,СВЦЭМ!$A$34:$A$777,$A300,СВЦЭМ!$B$33:$B$776,L$296)+'СЕТ СН'!$F$15</f>
        <v>0</v>
      </c>
      <c r="M300" s="36">
        <f>SUMIFS(СВЦЭМ!$H$34:$H$777,СВЦЭМ!$A$34:$A$777,$A300,СВЦЭМ!$B$33:$B$776,M$296)+'СЕТ СН'!$F$15</f>
        <v>0</v>
      </c>
      <c r="N300" s="36">
        <f>SUMIFS(СВЦЭМ!$H$34:$H$777,СВЦЭМ!$A$34:$A$777,$A300,СВЦЭМ!$B$33:$B$776,N$296)+'СЕТ СН'!$F$15</f>
        <v>0</v>
      </c>
      <c r="O300" s="36">
        <f>SUMIFS(СВЦЭМ!$H$34:$H$777,СВЦЭМ!$A$34:$A$777,$A300,СВЦЭМ!$B$33:$B$776,O$296)+'СЕТ СН'!$F$15</f>
        <v>0</v>
      </c>
      <c r="P300" s="36">
        <f>SUMIFS(СВЦЭМ!$H$34:$H$777,СВЦЭМ!$A$34:$A$777,$A300,СВЦЭМ!$B$33:$B$776,P$296)+'СЕТ СН'!$F$15</f>
        <v>0</v>
      </c>
      <c r="Q300" s="36">
        <f>SUMIFS(СВЦЭМ!$H$34:$H$777,СВЦЭМ!$A$34:$A$777,$A300,СВЦЭМ!$B$33:$B$776,Q$296)+'СЕТ СН'!$F$15</f>
        <v>0</v>
      </c>
      <c r="R300" s="36">
        <f>SUMIFS(СВЦЭМ!$H$34:$H$777,СВЦЭМ!$A$34:$A$777,$A300,СВЦЭМ!$B$33:$B$776,R$296)+'СЕТ СН'!$F$15</f>
        <v>0</v>
      </c>
      <c r="S300" s="36">
        <f>SUMIFS(СВЦЭМ!$H$34:$H$777,СВЦЭМ!$A$34:$A$777,$A300,СВЦЭМ!$B$33:$B$776,S$296)+'СЕТ СН'!$F$15</f>
        <v>0</v>
      </c>
      <c r="T300" s="36">
        <f>SUMIFS(СВЦЭМ!$H$34:$H$777,СВЦЭМ!$A$34:$A$777,$A300,СВЦЭМ!$B$33:$B$776,T$296)+'СЕТ СН'!$F$15</f>
        <v>0</v>
      </c>
      <c r="U300" s="36">
        <f>SUMIFS(СВЦЭМ!$H$34:$H$777,СВЦЭМ!$A$34:$A$777,$A300,СВЦЭМ!$B$33:$B$776,U$296)+'СЕТ СН'!$F$15</f>
        <v>0</v>
      </c>
      <c r="V300" s="36">
        <f>SUMIFS(СВЦЭМ!$H$34:$H$777,СВЦЭМ!$A$34:$A$777,$A300,СВЦЭМ!$B$33:$B$776,V$296)+'СЕТ СН'!$F$15</f>
        <v>0</v>
      </c>
      <c r="W300" s="36">
        <f>SUMIFS(СВЦЭМ!$H$34:$H$777,СВЦЭМ!$A$34:$A$777,$A300,СВЦЭМ!$B$33:$B$776,W$296)+'СЕТ СН'!$F$15</f>
        <v>0</v>
      </c>
      <c r="X300" s="36">
        <f>SUMIFS(СВЦЭМ!$H$34:$H$777,СВЦЭМ!$A$34:$A$777,$A300,СВЦЭМ!$B$33:$B$776,X$296)+'СЕТ СН'!$F$15</f>
        <v>0</v>
      </c>
      <c r="Y300" s="36">
        <f>SUMIFS(СВЦЭМ!$H$34:$H$777,СВЦЭМ!$A$34:$A$777,$A300,СВЦЭМ!$B$33:$B$776,Y$296)+'СЕТ СН'!$F$15</f>
        <v>0</v>
      </c>
    </row>
    <row r="301" spans="1:27" ht="15.75" hidden="1" x14ac:dyDescent="0.2">
      <c r="A301" s="35">
        <f t="shared" si="8"/>
        <v>44170</v>
      </c>
      <c r="B301" s="36">
        <f>SUMIFS(СВЦЭМ!$H$34:$H$777,СВЦЭМ!$A$34:$A$777,$A301,СВЦЭМ!$B$33:$B$776,B$296)+'СЕТ СН'!$F$15</f>
        <v>0</v>
      </c>
      <c r="C301" s="36">
        <f>SUMIFS(СВЦЭМ!$H$34:$H$777,СВЦЭМ!$A$34:$A$777,$A301,СВЦЭМ!$B$33:$B$776,C$296)+'СЕТ СН'!$F$15</f>
        <v>0</v>
      </c>
      <c r="D301" s="36">
        <f>SUMIFS(СВЦЭМ!$H$34:$H$777,СВЦЭМ!$A$34:$A$777,$A301,СВЦЭМ!$B$33:$B$776,D$296)+'СЕТ СН'!$F$15</f>
        <v>0</v>
      </c>
      <c r="E301" s="36">
        <f>SUMIFS(СВЦЭМ!$H$34:$H$777,СВЦЭМ!$A$34:$A$777,$A301,СВЦЭМ!$B$33:$B$776,E$296)+'СЕТ СН'!$F$15</f>
        <v>0</v>
      </c>
      <c r="F301" s="36">
        <f>SUMIFS(СВЦЭМ!$H$34:$H$777,СВЦЭМ!$A$34:$A$777,$A301,СВЦЭМ!$B$33:$B$776,F$296)+'СЕТ СН'!$F$15</f>
        <v>0</v>
      </c>
      <c r="G301" s="36">
        <f>SUMIFS(СВЦЭМ!$H$34:$H$777,СВЦЭМ!$A$34:$A$777,$A301,СВЦЭМ!$B$33:$B$776,G$296)+'СЕТ СН'!$F$15</f>
        <v>0</v>
      </c>
      <c r="H301" s="36">
        <f>SUMIFS(СВЦЭМ!$H$34:$H$777,СВЦЭМ!$A$34:$A$777,$A301,СВЦЭМ!$B$33:$B$776,H$296)+'СЕТ СН'!$F$15</f>
        <v>0</v>
      </c>
      <c r="I301" s="36">
        <f>SUMIFS(СВЦЭМ!$H$34:$H$777,СВЦЭМ!$A$34:$A$777,$A301,СВЦЭМ!$B$33:$B$776,I$296)+'СЕТ СН'!$F$15</f>
        <v>0</v>
      </c>
      <c r="J301" s="36">
        <f>SUMIFS(СВЦЭМ!$H$34:$H$777,СВЦЭМ!$A$34:$A$777,$A301,СВЦЭМ!$B$33:$B$776,J$296)+'СЕТ СН'!$F$15</f>
        <v>0</v>
      </c>
      <c r="K301" s="36">
        <f>SUMIFS(СВЦЭМ!$H$34:$H$777,СВЦЭМ!$A$34:$A$777,$A301,СВЦЭМ!$B$33:$B$776,K$296)+'СЕТ СН'!$F$15</f>
        <v>0</v>
      </c>
      <c r="L301" s="36">
        <f>SUMIFS(СВЦЭМ!$H$34:$H$777,СВЦЭМ!$A$34:$A$777,$A301,СВЦЭМ!$B$33:$B$776,L$296)+'СЕТ СН'!$F$15</f>
        <v>0</v>
      </c>
      <c r="M301" s="36">
        <f>SUMIFS(СВЦЭМ!$H$34:$H$777,СВЦЭМ!$A$34:$A$777,$A301,СВЦЭМ!$B$33:$B$776,M$296)+'СЕТ СН'!$F$15</f>
        <v>0</v>
      </c>
      <c r="N301" s="36">
        <f>SUMIFS(СВЦЭМ!$H$34:$H$777,СВЦЭМ!$A$34:$A$777,$A301,СВЦЭМ!$B$33:$B$776,N$296)+'СЕТ СН'!$F$15</f>
        <v>0</v>
      </c>
      <c r="O301" s="36">
        <f>SUMIFS(СВЦЭМ!$H$34:$H$777,СВЦЭМ!$A$34:$A$777,$A301,СВЦЭМ!$B$33:$B$776,O$296)+'СЕТ СН'!$F$15</f>
        <v>0</v>
      </c>
      <c r="P301" s="36">
        <f>SUMIFS(СВЦЭМ!$H$34:$H$777,СВЦЭМ!$A$34:$A$777,$A301,СВЦЭМ!$B$33:$B$776,P$296)+'СЕТ СН'!$F$15</f>
        <v>0</v>
      </c>
      <c r="Q301" s="36">
        <f>SUMIFS(СВЦЭМ!$H$34:$H$777,СВЦЭМ!$A$34:$A$777,$A301,СВЦЭМ!$B$33:$B$776,Q$296)+'СЕТ СН'!$F$15</f>
        <v>0</v>
      </c>
      <c r="R301" s="36">
        <f>SUMIFS(СВЦЭМ!$H$34:$H$777,СВЦЭМ!$A$34:$A$777,$A301,СВЦЭМ!$B$33:$B$776,R$296)+'СЕТ СН'!$F$15</f>
        <v>0</v>
      </c>
      <c r="S301" s="36">
        <f>SUMIFS(СВЦЭМ!$H$34:$H$777,СВЦЭМ!$A$34:$A$777,$A301,СВЦЭМ!$B$33:$B$776,S$296)+'СЕТ СН'!$F$15</f>
        <v>0</v>
      </c>
      <c r="T301" s="36">
        <f>SUMIFS(СВЦЭМ!$H$34:$H$777,СВЦЭМ!$A$34:$A$777,$A301,СВЦЭМ!$B$33:$B$776,T$296)+'СЕТ СН'!$F$15</f>
        <v>0</v>
      </c>
      <c r="U301" s="36">
        <f>SUMIFS(СВЦЭМ!$H$34:$H$777,СВЦЭМ!$A$34:$A$777,$A301,СВЦЭМ!$B$33:$B$776,U$296)+'СЕТ СН'!$F$15</f>
        <v>0</v>
      </c>
      <c r="V301" s="36">
        <f>SUMIFS(СВЦЭМ!$H$34:$H$777,СВЦЭМ!$A$34:$A$777,$A301,СВЦЭМ!$B$33:$B$776,V$296)+'СЕТ СН'!$F$15</f>
        <v>0</v>
      </c>
      <c r="W301" s="36">
        <f>SUMIFS(СВЦЭМ!$H$34:$H$777,СВЦЭМ!$A$34:$A$777,$A301,СВЦЭМ!$B$33:$B$776,W$296)+'СЕТ СН'!$F$15</f>
        <v>0</v>
      </c>
      <c r="X301" s="36">
        <f>SUMIFS(СВЦЭМ!$H$34:$H$777,СВЦЭМ!$A$34:$A$777,$A301,СВЦЭМ!$B$33:$B$776,X$296)+'СЕТ СН'!$F$15</f>
        <v>0</v>
      </c>
      <c r="Y301" s="36">
        <f>SUMIFS(СВЦЭМ!$H$34:$H$777,СВЦЭМ!$A$34:$A$777,$A301,СВЦЭМ!$B$33:$B$776,Y$296)+'СЕТ СН'!$F$15</f>
        <v>0</v>
      </c>
    </row>
    <row r="302" spans="1:27" ht="15.75" hidden="1" x14ac:dyDescent="0.2">
      <c r="A302" s="35">
        <f t="shared" si="8"/>
        <v>44171</v>
      </c>
      <c r="B302" s="36">
        <f>SUMIFS(СВЦЭМ!$H$34:$H$777,СВЦЭМ!$A$34:$A$777,$A302,СВЦЭМ!$B$33:$B$776,B$296)+'СЕТ СН'!$F$15</f>
        <v>0</v>
      </c>
      <c r="C302" s="36">
        <f>SUMIFS(СВЦЭМ!$H$34:$H$777,СВЦЭМ!$A$34:$A$777,$A302,СВЦЭМ!$B$33:$B$776,C$296)+'СЕТ СН'!$F$15</f>
        <v>0</v>
      </c>
      <c r="D302" s="36">
        <f>SUMIFS(СВЦЭМ!$H$34:$H$777,СВЦЭМ!$A$34:$A$777,$A302,СВЦЭМ!$B$33:$B$776,D$296)+'СЕТ СН'!$F$15</f>
        <v>0</v>
      </c>
      <c r="E302" s="36">
        <f>SUMIFS(СВЦЭМ!$H$34:$H$777,СВЦЭМ!$A$34:$A$777,$A302,СВЦЭМ!$B$33:$B$776,E$296)+'СЕТ СН'!$F$15</f>
        <v>0</v>
      </c>
      <c r="F302" s="36">
        <f>SUMIFS(СВЦЭМ!$H$34:$H$777,СВЦЭМ!$A$34:$A$777,$A302,СВЦЭМ!$B$33:$B$776,F$296)+'СЕТ СН'!$F$15</f>
        <v>0</v>
      </c>
      <c r="G302" s="36">
        <f>SUMIFS(СВЦЭМ!$H$34:$H$777,СВЦЭМ!$A$34:$A$777,$A302,СВЦЭМ!$B$33:$B$776,G$296)+'СЕТ СН'!$F$15</f>
        <v>0</v>
      </c>
      <c r="H302" s="36">
        <f>SUMIFS(СВЦЭМ!$H$34:$H$777,СВЦЭМ!$A$34:$A$777,$A302,СВЦЭМ!$B$33:$B$776,H$296)+'СЕТ СН'!$F$15</f>
        <v>0</v>
      </c>
      <c r="I302" s="36">
        <f>SUMIFS(СВЦЭМ!$H$34:$H$777,СВЦЭМ!$A$34:$A$777,$A302,СВЦЭМ!$B$33:$B$776,I$296)+'СЕТ СН'!$F$15</f>
        <v>0</v>
      </c>
      <c r="J302" s="36">
        <f>SUMIFS(СВЦЭМ!$H$34:$H$777,СВЦЭМ!$A$34:$A$777,$A302,СВЦЭМ!$B$33:$B$776,J$296)+'СЕТ СН'!$F$15</f>
        <v>0</v>
      </c>
      <c r="K302" s="36">
        <f>SUMIFS(СВЦЭМ!$H$34:$H$777,СВЦЭМ!$A$34:$A$777,$A302,СВЦЭМ!$B$33:$B$776,K$296)+'СЕТ СН'!$F$15</f>
        <v>0</v>
      </c>
      <c r="L302" s="36">
        <f>SUMIFS(СВЦЭМ!$H$34:$H$777,СВЦЭМ!$A$34:$A$777,$A302,СВЦЭМ!$B$33:$B$776,L$296)+'СЕТ СН'!$F$15</f>
        <v>0</v>
      </c>
      <c r="M302" s="36">
        <f>SUMIFS(СВЦЭМ!$H$34:$H$777,СВЦЭМ!$A$34:$A$777,$A302,СВЦЭМ!$B$33:$B$776,M$296)+'СЕТ СН'!$F$15</f>
        <v>0</v>
      </c>
      <c r="N302" s="36">
        <f>SUMIFS(СВЦЭМ!$H$34:$H$777,СВЦЭМ!$A$34:$A$777,$A302,СВЦЭМ!$B$33:$B$776,N$296)+'СЕТ СН'!$F$15</f>
        <v>0</v>
      </c>
      <c r="O302" s="36">
        <f>SUMIFS(СВЦЭМ!$H$34:$H$777,СВЦЭМ!$A$34:$A$777,$A302,СВЦЭМ!$B$33:$B$776,O$296)+'СЕТ СН'!$F$15</f>
        <v>0</v>
      </c>
      <c r="P302" s="36">
        <f>SUMIFS(СВЦЭМ!$H$34:$H$777,СВЦЭМ!$A$34:$A$777,$A302,СВЦЭМ!$B$33:$B$776,P$296)+'СЕТ СН'!$F$15</f>
        <v>0</v>
      </c>
      <c r="Q302" s="36">
        <f>SUMIFS(СВЦЭМ!$H$34:$H$777,СВЦЭМ!$A$34:$A$777,$A302,СВЦЭМ!$B$33:$B$776,Q$296)+'СЕТ СН'!$F$15</f>
        <v>0</v>
      </c>
      <c r="R302" s="36">
        <f>SUMIFS(СВЦЭМ!$H$34:$H$777,СВЦЭМ!$A$34:$A$777,$A302,СВЦЭМ!$B$33:$B$776,R$296)+'СЕТ СН'!$F$15</f>
        <v>0</v>
      </c>
      <c r="S302" s="36">
        <f>SUMIFS(СВЦЭМ!$H$34:$H$777,СВЦЭМ!$A$34:$A$777,$A302,СВЦЭМ!$B$33:$B$776,S$296)+'СЕТ СН'!$F$15</f>
        <v>0</v>
      </c>
      <c r="T302" s="36">
        <f>SUMIFS(СВЦЭМ!$H$34:$H$777,СВЦЭМ!$A$34:$A$777,$A302,СВЦЭМ!$B$33:$B$776,T$296)+'СЕТ СН'!$F$15</f>
        <v>0</v>
      </c>
      <c r="U302" s="36">
        <f>SUMIFS(СВЦЭМ!$H$34:$H$777,СВЦЭМ!$A$34:$A$777,$A302,СВЦЭМ!$B$33:$B$776,U$296)+'СЕТ СН'!$F$15</f>
        <v>0</v>
      </c>
      <c r="V302" s="36">
        <f>SUMIFS(СВЦЭМ!$H$34:$H$777,СВЦЭМ!$A$34:$A$777,$A302,СВЦЭМ!$B$33:$B$776,V$296)+'СЕТ СН'!$F$15</f>
        <v>0</v>
      </c>
      <c r="W302" s="36">
        <f>SUMIFS(СВЦЭМ!$H$34:$H$777,СВЦЭМ!$A$34:$A$777,$A302,СВЦЭМ!$B$33:$B$776,W$296)+'СЕТ СН'!$F$15</f>
        <v>0</v>
      </c>
      <c r="X302" s="36">
        <f>SUMIFS(СВЦЭМ!$H$34:$H$777,СВЦЭМ!$A$34:$A$777,$A302,СВЦЭМ!$B$33:$B$776,X$296)+'СЕТ СН'!$F$15</f>
        <v>0</v>
      </c>
      <c r="Y302" s="36">
        <f>SUMIFS(СВЦЭМ!$H$34:$H$777,СВЦЭМ!$A$34:$A$777,$A302,СВЦЭМ!$B$33:$B$776,Y$296)+'СЕТ СН'!$F$15</f>
        <v>0</v>
      </c>
    </row>
    <row r="303" spans="1:27" ht="15.75" hidden="1" x14ac:dyDescent="0.2">
      <c r="A303" s="35">
        <f t="shared" si="8"/>
        <v>44172</v>
      </c>
      <c r="B303" s="36">
        <f>SUMIFS(СВЦЭМ!$H$34:$H$777,СВЦЭМ!$A$34:$A$777,$A303,СВЦЭМ!$B$33:$B$776,B$296)+'СЕТ СН'!$F$15</f>
        <v>0</v>
      </c>
      <c r="C303" s="36">
        <f>SUMIFS(СВЦЭМ!$H$34:$H$777,СВЦЭМ!$A$34:$A$777,$A303,СВЦЭМ!$B$33:$B$776,C$296)+'СЕТ СН'!$F$15</f>
        <v>0</v>
      </c>
      <c r="D303" s="36">
        <f>SUMIFS(СВЦЭМ!$H$34:$H$777,СВЦЭМ!$A$34:$A$777,$A303,СВЦЭМ!$B$33:$B$776,D$296)+'СЕТ СН'!$F$15</f>
        <v>0</v>
      </c>
      <c r="E303" s="36">
        <f>SUMIFS(СВЦЭМ!$H$34:$H$777,СВЦЭМ!$A$34:$A$777,$A303,СВЦЭМ!$B$33:$B$776,E$296)+'СЕТ СН'!$F$15</f>
        <v>0</v>
      </c>
      <c r="F303" s="36">
        <f>SUMIFS(СВЦЭМ!$H$34:$H$777,СВЦЭМ!$A$34:$A$777,$A303,СВЦЭМ!$B$33:$B$776,F$296)+'СЕТ СН'!$F$15</f>
        <v>0</v>
      </c>
      <c r="G303" s="36">
        <f>SUMIFS(СВЦЭМ!$H$34:$H$777,СВЦЭМ!$A$34:$A$777,$A303,СВЦЭМ!$B$33:$B$776,G$296)+'СЕТ СН'!$F$15</f>
        <v>0</v>
      </c>
      <c r="H303" s="36">
        <f>SUMIFS(СВЦЭМ!$H$34:$H$777,СВЦЭМ!$A$34:$A$777,$A303,СВЦЭМ!$B$33:$B$776,H$296)+'СЕТ СН'!$F$15</f>
        <v>0</v>
      </c>
      <c r="I303" s="36">
        <f>SUMIFS(СВЦЭМ!$H$34:$H$777,СВЦЭМ!$A$34:$A$777,$A303,СВЦЭМ!$B$33:$B$776,I$296)+'СЕТ СН'!$F$15</f>
        <v>0</v>
      </c>
      <c r="J303" s="36">
        <f>SUMIFS(СВЦЭМ!$H$34:$H$777,СВЦЭМ!$A$34:$A$777,$A303,СВЦЭМ!$B$33:$B$776,J$296)+'СЕТ СН'!$F$15</f>
        <v>0</v>
      </c>
      <c r="K303" s="36">
        <f>SUMIFS(СВЦЭМ!$H$34:$H$777,СВЦЭМ!$A$34:$A$777,$A303,СВЦЭМ!$B$33:$B$776,K$296)+'СЕТ СН'!$F$15</f>
        <v>0</v>
      </c>
      <c r="L303" s="36">
        <f>SUMIFS(СВЦЭМ!$H$34:$H$777,СВЦЭМ!$A$34:$A$777,$A303,СВЦЭМ!$B$33:$B$776,L$296)+'СЕТ СН'!$F$15</f>
        <v>0</v>
      </c>
      <c r="M303" s="36">
        <f>SUMIFS(СВЦЭМ!$H$34:$H$777,СВЦЭМ!$A$34:$A$777,$A303,СВЦЭМ!$B$33:$B$776,M$296)+'СЕТ СН'!$F$15</f>
        <v>0</v>
      </c>
      <c r="N303" s="36">
        <f>SUMIFS(СВЦЭМ!$H$34:$H$777,СВЦЭМ!$A$34:$A$777,$A303,СВЦЭМ!$B$33:$B$776,N$296)+'СЕТ СН'!$F$15</f>
        <v>0</v>
      </c>
      <c r="O303" s="36">
        <f>SUMIFS(СВЦЭМ!$H$34:$H$777,СВЦЭМ!$A$34:$A$777,$A303,СВЦЭМ!$B$33:$B$776,O$296)+'СЕТ СН'!$F$15</f>
        <v>0</v>
      </c>
      <c r="P303" s="36">
        <f>SUMIFS(СВЦЭМ!$H$34:$H$777,СВЦЭМ!$A$34:$A$777,$A303,СВЦЭМ!$B$33:$B$776,P$296)+'СЕТ СН'!$F$15</f>
        <v>0</v>
      </c>
      <c r="Q303" s="36">
        <f>SUMIFS(СВЦЭМ!$H$34:$H$777,СВЦЭМ!$A$34:$A$777,$A303,СВЦЭМ!$B$33:$B$776,Q$296)+'СЕТ СН'!$F$15</f>
        <v>0</v>
      </c>
      <c r="R303" s="36">
        <f>SUMIFS(СВЦЭМ!$H$34:$H$777,СВЦЭМ!$A$34:$A$777,$A303,СВЦЭМ!$B$33:$B$776,R$296)+'СЕТ СН'!$F$15</f>
        <v>0</v>
      </c>
      <c r="S303" s="36">
        <f>SUMIFS(СВЦЭМ!$H$34:$H$777,СВЦЭМ!$A$34:$A$777,$A303,СВЦЭМ!$B$33:$B$776,S$296)+'СЕТ СН'!$F$15</f>
        <v>0</v>
      </c>
      <c r="T303" s="36">
        <f>SUMIFS(СВЦЭМ!$H$34:$H$777,СВЦЭМ!$A$34:$A$777,$A303,СВЦЭМ!$B$33:$B$776,T$296)+'СЕТ СН'!$F$15</f>
        <v>0</v>
      </c>
      <c r="U303" s="36">
        <f>SUMIFS(СВЦЭМ!$H$34:$H$777,СВЦЭМ!$A$34:$A$777,$A303,СВЦЭМ!$B$33:$B$776,U$296)+'СЕТ СН'!$F$15</f>
        <v>0</v>
      </c>
      <c r="V303" s="36">
        <f>SUMIFS(СВЦЭМ!$H$34:$H$777,СВЦЭМ!$A$34:$A$777,$A303,СВЦЭМ!$B$33:$B$776,V$296)+'СЕТ СН'!$F$15</f>
        <v>0</v>
      </c>
      <c r="W303" s="36">
        <f>SUMIFS(СВЦЭМ!$H$34:$H$777,СВЦЭМ!$A$34:$A$777,$A303,СВЦЭМ!$B$33:$B$776,W$296)+'СЕТ СН'!$F$15</f>
        <v>0</v>
      </c>
      <c r="X303" s="36">
        <f>SUMIFS(СВЦЭМ!$H$34:$H$777,СВЦЭМ!$A$34:$A$777,$A303,СВЦЭМ!$B$33:$B$776,X$296)+'СЕТ СН'!$F$15</f>
        <v>0</v>
      </c>
      <c r="Y303" s="36">
        <f>SUMIFS(СВЦЭМ!$H$34:$H$777,СВЦЭМ!$A$34:$A$777,$A303,СВЦЭМ!$B$33:$B$776,Y$296)+'СЕТ СН'!$F$15</f>
        <v>0</v>
      </c>
    </row>
    <row r="304" spans="1:27" ht="15.75" hidden="1" x14ac:dyDescent="0.2">
      <c r="A304" s="35">
        <f t="shared" si="8"/>
        <v>44173</v>
      </c>
      <c r="B304" s="36">
        <f>SUMIFS(СВЦЭМ!$H$34:$H$777,СВЦЭМ!$A$34:$A$777,$A304,СВЦЭМ!$B$33:$B$776,B$296)+'СЕТ СН'!$F$15</f>
        <v>0</v>
      </c>
      <c r="C304" s="36">
        <f>SUMIFS(СВЦЭМ!$H$34:$H$777,СВЦЭМ!$A$34:$A$777,$A304,СВЦЭМ!$B$33:$B$776,C$296)+'СЕТ СН'!$F$15</f>
        <v>0</v>
      </c>
      <c r="D304" s="36">
        <f>SUMIFS(СВЦЭМ!$H$34:$H$777,СВЦЭМ!$A$34:$A$777,$A304,СВЦЭМ!$B$33:$B$776,D$296)+'СЕТ СН'!$F$15</f>
        <v>0</v>
      </c>
      <c r="E304" s="36">
        <f>SUMIFS(СВЦЭМ!$H$34:$H$777,СВЦЭМ!$A$34:$A$777,$A304,СВЦЭМ!$B$33:$B$776,E$296)+'СЕТ СН'!$F$15</f>
        <v>0</v>
      </c>
      <c r="F304" s="36">
        <f>SUMIFS(СВЦЭМ!$H$34:$H$777,СВЦЭМ!$A$34:$A$777,$A304,СВЦЭМ!$B$33:$B$776,F$296)+'СЕТ СН'!$F$15</f>
        <v>0</v>
      </c>
      <c r="G304" s="36">
        <f>SUMIFS(СВЦЭМ!$H$34:$H$777,СВЦЭМ!$A$34:$A$777,$A304,СВЦЭМ!$B$33:$B$776,G$296)+'СЕТ СН'!$F$15</f>
        <v>0</v>
      </c>
      <c r="H304" s="36">
        <f>SUMIFS(СВЦЭМ!$H$34:$H$777,СВЦЭМ!$A$34:$A$777,$A304,СВЦЭМ!$B$33:$B$776,H$296)+'СЕТ СН'!$F$15</f>
        <v>0</v>
      </c>
      <c r="I304" s="36">
        <f>SUMIFS(СВЦЭМ!$H$34:$H$777,СВЦЭМ!$A$34:$A$777,$A304,СВЦЭМ!$B$33:$B$776,I$296)+'СЕТ СН'!$F$15</f>
        <v>0</v>
      </c>
      <c r="J304" s="36">
        <f>SUMIFS(СВЦЭМ!$H$34:$H$777,СВЦЭМ!$A$34:$A$777,$A304,СВЦЭМ!$B$33:$B$776,J$296)+'СЕТ СН'!$F$15</f>
        <v>0</v>
      </c>
      <c r="K304" s="36">
        <f>SUMIFS(СВЦЭМ!$H$34:$H$777,СВЦЭМ!$A$34:$A$777,$A304,СВЦЭМ!$B$33:$B$776,K$296)+'СЕТ СН'!$F$15</f>
        <v>0</v>
      </c>
      <c r="L304" s="36">
        <f>SUMIFS(СВЦЭМ!$H$34:$H$777,СВЦЭМ!$A$34:$A$777,$A304,СВЦЭМ!$B$33:$B$776,L$296)+'СЕТ СН'!$F$15</f>
        <v>0</v>
      </c>
      <c r="M304" s="36">
        <f>SUMIFS(СВЦЭМ!$H$34:$H$777,СВЦЭМ!$A$34:$A$777,$A304,СВЦЭМ!$B$33:$B$776,M$296)+'СЕТ СН'!$F$15</f>
        <v>0</v>
      </c>
      <c r="N304" s="36">
        <f>SUMIFS(СВЦЭМ!$H$34:$H$777,СВЦЭМ!$A$34:$A$777,$A304,СВЦЭМ!$B$33:$B$776,N$296)+'СЕТ СН'!$F$15</f>
        <v>0</v>
      </c>
      <c r="O304" s="36">
        <f>SUMIFS(СВЦЭМ!$H$34:$H$777,СВЦЭМ!$A$34:$A$777,$A304,СВЦЭМ!$B$33:$B$776,O$296)+'СЕТ СН'!$F$15</f>
        <v>0</v>
      </c>
      <c r="P304" s="36">
        <f>SUMIFS(СВЦЭМ!$H$34:$H$777,СВЦЭМ!$A$34:$A$777,$A304,СВЦЭМ!$B$33:$B$776,P$296)+'СЕТ СН'!$F$15</f>
        <v>0</v>
      </c>
      <c r="Q304" s="36">
        <f>SUMIFS(СВЦЭМ!$H$34:$H$777,СВЦЭМ!$A$34:$A$777,$A304,СВЦЭМ!$B$33:$B$776,Q$296)+'СЕТ СН'!$F$15</f>
        <v>0</v>
      </c>
      <c r="R304" s="36">
        <f>SUMIFS(СВЦЭМ!$H$34:$H$777,СВЦЭМ!$A$34:$A$777,$A304,СВЦЭМ!$B$33:$B$776,R$296)+'СЕТ СН'!$F$15</f>
        <v>0</v>
      </c>
      <c r="S304" s="36">
        <f>SUMIFS(СВЦЭМ!$H$34:$H$777,СВЦЭМ!$A$34:$A$777,$A304,СВЦЭМ!$B$33:$B$776,S$296)+'СЕТ СН'!$F$15</f>
        <v>0</v>
      </c>
      <c r="T304" s="36">
        <f>SUMIFS(СВЦЭМ!$H$34:$H$777,СВЦЭМ!$A$34:$A$777,$A304,СВЦЭМ!$B$33:$B$776,T$296)+'СЕТ СН'!$F$15</f>
        <v>0</v>
      </c>
      <c r="U304" s="36">
        <f>SUMIFS(СВЦЭМ!$H$34:$H$777,СВЦЭМ!$A$34:$A$777,$A304,СВЦЭМ!$B$33:$B$776,U$296)+'СЕТ СН'!$F$15</f>
        <v>0</v>
      </c>
      <c r="V304" s="36">
        <f>SUMIFS(СВЦЭМ!$H$34:$H$777,СВЦЭМ!$A$34:$A$777,$A304,СВЦЭМ!$B$33:$B$776,V$296)+'СЕТ СН'!$F$15</f>
        <v>0</v>
      </c>
      <c r="W304" s="36">
        <f>SUMIFS(СВЦЭМ!$H$34:$H$777,СВЦЭМ!$A$34:$A$777,$A304,СВЦЭМ!$B$33:$B$776,W$296)+'СЕТ СН'!$F$15</f>
        <v>0</v>
      </c>
      <c r="X304" s="36">
        <f>SUMIFS(СВЦЭМ!$H$34:$H$777,СВЦЭМ!$A$34:$A$777,$A304,СВЦЭМ!$B$33:$B$776,X$296)+'СЕТ СН'!$F$15</f>
        <v>0</v>
      </c>
      <c r="Y304" s="36">
        <f>SUMIFS(СВЦЭМ!$H$34:$H$777,СВЦЭМ!$A$34:$A$777,$A304,СВЦЭМ!$B$33:$B$776,Y$296)+'СЕТ СН'!$F$15</f>
        <v>0</v>
      </c>
    </row>
    <row r="305" spans="1:25" ht="15.75" hidden="1" x14ac:dyDescent="0.2">
      <c r="A305" s="35">
        <f t="shared" si="8"/>
        <v>44174</v>
      </c>
      <c r="B305" s="36">
        <f>SUMIFS(СВЦЭМ!$H$34:$H$777,СВЦЭМ!$A$34:$A$777,$A305,СВЦЭМ!$B$33:$B$776,B$296)+'СЕТ СН'!$F$15</f>
        <v>0</v>
      </c>
      <c r="C305" s="36">
        <f>SUMIFS(СВЦЭМ!$H$34:$H$777,СВЦЭМ!$A$34:$A$777,$A305,СВЦЭМ!$B$33:$B$776,C$296)+'СЕТ СН'!$F$15</f>
        <v>0</v>
      </c>
      <c r="D305" s="36">
        <f>SUMIFS(СВЦЭМ!$H$34:$H$777,СВЦЭМ!$A$34:$A$777,$A305,СВЦЭМ!$B$33:$B$776,D$296)+'СЕТ СН'!$F$15</f>
        <v>0</v>
      </c>
      <c r="E305" s="36">
        <f>SUMIFS(СВЦЭМ!$H$34:$H$777,СВЦЭМ!$A$34:$A$777,$A305,СВЦЭМ!$B$33:$B$776,E$296)+'СЕТ СН'!$F$15</f>
        <v>0</v>
      </c>
      <c r="F305" s="36">
        <f>SUMIFS(СВЦЭМ!$H$34:$H$777,СВЦЭМ!$A$34:$A$777,$A305,СВЦЭМ!$B$33:$B$776,F$296)+'СЕТ СН'!$F$15</f>
        <v>0</v>
      </c>
      <c r="G305" s="36">
        <f>SUMIFS(СВЦЭМ!$H$34:$H$777,СВЦЭМ!$A$34:$A$777,$A305,СВЦЭМ!$B$33:$B$776,G$296)+'СЕТ СН'!$F$15</f>
        <v>0</v>
      </c>
      <c r="H305" s="36">
        <f>SUMIFS(СВЦЭМ!$H$34:$H$777,СВЦЭМ!$A$34:$A$777,$A305,СВЦЭМ!$B$33:$B$776,H$296)+'СЕТ СН'!$F$15</f>
        <v>0</v>
      </c>
      <c r="I305" s="36">
        <f>SUMIFS(СВЦЭМ!$H$34:$H$777,СВЦЭМ!$A$34:$A$777,$A305,СВЦЭМ!$B$33:$B$776,I$296)+'СЕТ СН'!$F$15</f>
        <v>0</v>
      </c>
      <c r="J305" s="36">
        <f>SUMIFS(СВЦЭМ!$H$34:$H$777,СВЦЭМ!$A$34:$A$777,$A305,СВЦЭМ!$B$33:$B$776,J$296)+'СЕТ СН'!$F$15</f>
        <v>0</v>
      </c>
      <c r="K305" s="36">
        <f>SUMIFS(СВЦЭМ!$H$34:$H$777,СВЦЭМ!$A$34:$A$777,$A305,СВЦЭМ!$B$33:$B$776,K$296)+'СЕТ СН'!$F$15</f>
        <v>0</v>
      </c>
      <c r="L305" s="36">
        <f>SUMIFS(СВЦЭМ!$H$34:$H$777,СВЦЭМ!$A$34:$A$777,$A305,СВЦЭМ!$B$33:$B$776,L$296)+'СЕТ СН'!$F$15</f>
        <v>0</v>
      </c>
      <c r="M305" s="36">
        <f>SUMIFS(СВЦЭМ!$H$34:$H$777,СВЦЭМ!$A$34:$A$777,$A305,СВЦЭМ!$B$33:$B$776,M$296)+'СЕТ СН'!$F$15</f>
        <v>0</v>
      </c>
      <c r="N305" s="36">
        <f>SUMIFS(СВЦЭМ!$H$34:$H$777,СВЦЭМ!$A$34:$A$777,$A305,СВЦЭМ!$B$33:$B$776,N$296)+'СЕТ СН'!$F$15</f>
        <v>0</v>
      </c>
      <c r="O305" s="36">
        <f>SUMIFS(СВЦЭМ!$H$34:$H$777,СВЦЭМ!$A$34:$A$777,$A305,СВЦЭМ!$B$33:$B$776,O$296)+'СЕТ СН'!$F$15</f>
        <v>0</v>
      </c>
      <c r="P305" s="36">
        <f>SUMIFS(СВЦЭМ!$H$34:$H$777,СВЦЭМ!$A$34:$A$777,$A305,СВЦЭМ!$B$33:$B$776,P$296)+'СЕТ СН'!$F$15</f>
        <v>0</v>
      </c>
      <c r="Q305" s="36">
        <f>SUMIFS(СВЦЭМ!$H$34:$H$777,СВЦЭМ!$A$34:$A$777,$A305,СВЦЭМ!$B$33:$B$776,Q$296)+'СЕТ СН'!$F$15</f>
        <v>0</v>
      </c>
      <c r="R305" s="36">
        <f>SUMIFS(СВЦЭМ!$H$34:$H$777,СВЦЭМ!$A$34:$A$777,$A305,СВЦЭМ!$B$33:$B$776,R$296)+'СЕТ СН'!$F$15</f>
        <v>0</v>
      </c>
      <c r="S305" s="36">
        <f>SUMIFS(СВЦЭМ!$H$34:$H$777,СВЦЭМ!$A$34:$A$777,$A305,СВЦЭМ!$B$33:$B$776,S$296)+'СЕТ СН'!$F$15</f>
        <v>0</v>
      </c>
      <c r="T305" s="36">
        <f>SUMIFS(СВЦЭМ!$H$34:$H$777,СВЦЭМ!$A$34:$A$777,$A305,СВЦЭМ!$B$33:$B$776,T$296)+'СЕТ СН'!$F$15</f>
        <v>0</v>
      </c>
      <c r="U305" s="36">
        <f>SUMIFS(СВЦЭМ!$H$34:$H$777,СВЦЭМ!$A$34:$A$777,$A305,СВЦЭМ!$B$33:$B$776,U$296)+'СЕТ СН'!$F$15</f>
        <v>0</v>
      </c>
      <c r="V305" s="36">
        <f>SUMIFS(СВЦЭМ!$H$34:$H$777,СВЦЭМ!$A$34:$A$777,$A305,СВЦЭМ!$B$33:$B$776,V$296)+'СЕТ СН'!$F$15</f>
        <v>0</v>
      </c>
      <c r="W305" s="36">
        <f>SUMIFS(СВЦЭМ!$H$34:$H$777,СВЦЭМ!$A$34:$A$777,$A305,СВЦЭМ!$B$33:$B$776,W$296)+'СЕТ СН'!$F$15</f>
        <v>0</v>
      </c>
      <c r="X305" s="36">
        <f>SUMIFS(СВЦЭМ!$H$34:$H$777,СВЦЭМ!$A$34:$A$777,$A305,СВЦЭМ!$B$33:$B$776,X$296)+'СЕТ СН'!$F$15</f>
        <v>0</v>
      </c>
      <c r="Y305" s="36">
        <f>SUMIFS(СВЦЭМ!$H$34:$H$777,СВЦЭМ!$A$34:$A$777,$A305,СВЦЭМ!$B$33:$B$776,Y$296)+'СЕТ СН'!$F$15</f>
        <v>0</v>
      </c>
    </row>
    <row r="306" spans="1:25" ht="15.75" hidden="1" x14ac:dyDescent="0.2">
      <c r="A306" s="35">
        <f t="shared" si="8"/>
        <v>44175</v>
      </c>
      <c r="B306" s="36">
        <f>SUMIFS(СВЦЭМ!$H$34:$H$777,СВЦЭМ!$A$34:$A$777,$A306,СВЦЭМ!$B$33:$B$776,B$296)+'СЕТ СН'!$F$15</f>
        <v>0</v>
      </c>
      <c r="C306" s="36">
        <f>SUMIFS(СВЦЭМ!$H$34:$H$777,СВЦЭМ!$A$34:$A$777,$A306,СВЦЭМ!$B$33:$B$776,C$296)+'СЕТ СН'!$F$15</f>
        <v>0</v>
      </c>
      <c r="D306" s="36">
        <f>SUMIFS(СВЦЭМ!$H$34:$H$777,СВЦЭМ!$A$34:$A$777,$A306,СВЦЭМ!$B$33:$B$776,D$296)+'СЕТ СН'!$F$15</f>
        <v>0</v>
      </c>
      <c r="E306" s="36">
        <f>SUMIFS(СВЦЭМ!$H$34:$H$777,СВЦЭМ!$A$34:$A$777,$A306,СВЦЭМ!$B$33:$B$776,E$296)+'СЕТ СН'!$F$15</f>
        <v>0</v>
      </c>
      <c r="F306" s="36">
        <f>SUMIFS(СВЦЭМ!$H$34:$H$777,СВЦЭМ!$A$34:$A$777,$A306,СВЦЭМ!$B$33:$B$776,F$296)+'СЕТ СН'!$F$15</f>
        <v>0</v>
      </c>
      <c r="G306" s="36">
        <f>SUMIFS(СВЦЭМ!$H$34:$H$777,СВЦЭМ!$A$34:$A$777,$A306,СВЦЭМ!$B$33:$B$776,G$296)+'СЕТ СН'!$F$15</f>
        <v>0</v>
      </c>
      <c r="H306" s="36">
        <f>SUMIFS(СВЦЭМ!$H$34:$H$777,СВЦЭМ!$A$34:$A$777,$A306,СВЦЭМ!$B$33:$B$776,H$296)+'СЕТ СН'!$F$15</f>
        <v>0</v>
      </c>
      <c r="I306" s="36">
        <f>SUMIFS(СВЦЭМ!$H$34:$H$777,СВЦЭМ!$A$34:$A$777,$A306,СВЦЭМ!$B$33:$B$776,I$296)+'СЕТ СН'!$F$15</f>
        <v>0</v>
      </c>
      <c r="J306" s="36">
        <f>SUMIFS(СВЦЭМ!$H$34:$H$777,СВЦЭМ!$A$34:$A$777,$A306,СВЦЭМ!$B$33:$B$776,J$296)+'СЕТ СН'!$F$15</f>
        <v>0</v>
      </c>
      <c r="K306" s="36">
        <f>SUMIFS(СВЦЭМ!$H$34:$H$777,СВЦЭМ!$A$34:$A$777,$A306,СВЦЭМ!$B$33:$B$776,K$296)+'СЕТ СН'!$F$15</f>
        <v>0</v>
      </c>
      <c r="L306" s="36">
        <f>SUMIFS(СВЦЭМ!$H$34:$H$777,СВЦЭМ!$A$34:$A$777,$A306,СВЦЭМ!$B$33:$B$776,L$296)+'СЕТ СН'!$F$15</f>
        <v>0</v>
      </c>
      <c r="M306" s="36">
        <f>SUMIFS(СВЦЭМ!$H$34:$H$777,СВЦЭМ!$A$34:$A$777,$A306,СВЦЭМ!$B$33:$B$776,M$296)+'СЕТ СН'!$F$15</f>
        <v>0</v>
      </c>
      <c r="N306" s="36">
        <f>SUMIFS(СВЦЭМ!$H$34:$H$777,СВЦЭМ!$A$34:$A$777,$A306,СВЦЭМ!$B$33:$B$776,N$296)+'СЕТ СН'!$F$15</f>
        <v>0</v>
      </c>
      <c r="O306" s="36">
        <f>SUMIFS(СВЦЭМ!$H$34:$H$777,СВЦЭМ!$A$34:$A$777,$A306,СВЦЭМ!$B$33:$B$776,O$296)+'СЕТ СН'!$F$15</f>
        <v>0</v>
      </c>
      <c r="P306" s="36">
        <f>SUMIFS(СВЦЭМ!$H$34:$H$777,СВЦЭМ!$A$34:$A$777,$A306,СВЦЭМ!$B$33:$B$776,P$296)+'СЕТ СН'!$F$15</f>
        <v>0</v>
      </c>
      <c r="Q306" s="36">
        <f>SUMIFS(СВЦЭМ!$H$34:$H$777,СВЦЭМ!$A$34:$A$777,$A306,СВЦЭМ!$B$33:$B$776,Q$296)+'СЕТ СН'!$F$15</f>
        <v>0</v>
      </c>
      <c r="R306" s="36">
        <f>SUMIFS(СВЦЭМ!$H$34:$H$777,СВЦЭМ!$A$34:$A$777,$A306,СВЦЭМ!$B$33:$B$776,R$296)+'СЕТ СН'!$F$15</f>
        <v>0</v>
      </c>
      <c r="S306" s="36">
        <f>SUMIFS(СВЦЭМ!$H$34:$H$777,СВЦЭМ!$A$34:$A$777,$A306,СВЦЭМ!$B$33:$B$776,S$296)+'СЕТ СН'!$F$15</f>
        <v>0</v>
      </c>
      <c r="T306" s="36">
        <f>SUMIFS(СВЦЭМ!$H$34:$H$777,СВЦЭМ!$A$34:$A$777,$A306,СВЦЭМ!$B$33:$B$776,T$296)+'СЕТ СН'!$F$15</f>
        <v>0</v>
      </c>
      <c r="U306" s="36">
        <f>SUMIFS(СВЦЭМ!$H$34:$H$777,СВЦЭМ!$A$34:$A$777,$A306,СВЦЭМ!$B$33:$B$776,U$296)+'СЕТ СН'!$F$15</f>
        <v>0</v>
      </c>
      <c r="V306" s="36">
        <f>SUMIFS(СВЦЭМ!$H$34:$H$777,СВЦЭМ!$A$34:$A$777,$A306,СВЦЭМ!$B$33:$B$776,V$296)+'СЕТ СН'!$F$15</f>
        <v>0</v>
      </c>
      <c r="W306" s="36">
        <f>SUMIFS(СВЦЭМ!$H$34:$H$777,СВЦЭМ!$A$34:$A$777,$A306,СВЦЭМ!$B$33:$B$776,W$296)+'СЕТ СН'!$F$15</f>
        <v>0</v>
      </c>
      <c r="X306" s="36">
        <f>SUMIFS(СВЦЭМ!$H$34:$H$777,СВЦЭМ!$A$34:$A$777,$A306,СВЦЭМ!$B$33:$B$776,X$296)+'СЕТ СН'!$F$15</f>
        <v>0</v>
      </c>
      <c r="Y306" s="36">
        <f>SUMIFS(СВЦЭМ!$H$34:$H$777,СВЦЭМ!$A$34:$A$777,$A306,СВЦЭМ!$B$33:$B$776,Y$296)+'СЕТ СН'!$F$15</f>
        <v>0</v>
      </c>
    </row>
    <row r="307" spans="1:25" ht="15.75" hidden="1" x14ac:dyDescent="0.2">
      <c r="A307" s="35">
        <f t="shared" si="8"/>
        <v>44176</v>
      </c>
      <c r="B307" s="36">
        <f>SUMIFS(СВЦЭМ!$H$34:$H$777,СВЦЭМ!$A$34:$A$777,$A307,СВЦЭМ!$B$33:$B$776,B$296)+'СЕТ СН'!$F$15</f>
        <v>0</v>
      </c>
      <c r="C307" s="36">
        <f>SUMIFS(СВЦЭМ!$H$34:$H$777,СВЦЭМ!$A$34:$A$777,$A307,СВЦЭМ!$B$33:$B$776,C$296)+'СЕТ СН'!$F$15</f>
        <v>0</v>
      </c>
      <c r="D307" s="36">
        <f>SUMIFS(СВЦЭМ!$H$34:$H$777,СВЦЭМ!$A$34:$A$777,$A307,СВЦЭМ!$B$33:$B$776,D$296)+'СЕТ СН'!$F$15</f>
        <v>0</v>
      </c>
      <c r="E307" s="36">
        <f>SUMIFS(СВЦЭМ!$H$34:$H$777,СВЦЭМ!$A$34:$A$777,$A307,СВЦЭМ!$B$33:$B$776,E$296)+'СЕТ СН'!$F$15</f>
        <v>0</v>
      </c>
      <c r="F307" s="36">
        <f>SUMIFS(СВЦЭМ!$H$34:$H$777,СВЦЭМ!$A$34:$A$777,$A307,СВЦЭМ!$B$33:$B$776,F$296)+'СЕТ СН'!$F$15</f>
        <v>0</v>
      </c>
      <c r="G307" s="36">
        <f>SUMIFS(СВЦЭМ!$H$34:$H$777,СВЦЭМ!$A$34:$A$777,$A307,СВЦЭМ!$B$33:$B$776,G$296)+'СЕТ СН'!$F$15</f>
        <v>0</v>
      </c>
      <c r="H307" s="36">
        <f>SUMIFS(СВЦЭМ!$H$34:$H$777,СВЦЭМ!$A$34:$A$777,$A307,СВЦЭМ!$B$33:$B$776,H$296)+'СЕТ СН'!$F$15</f>
        <v>0</v>
      </c>
      <c r="I307" s="36">
        <f>SUMIFS(СВЦЭМ!$H$34:$H$777,СВЦЭМ!$A$34:$A$777,$A307,СВЦЭМ!$B$33:$B$776,I$296)+'СЕТ СН'!$F$15</f>
        <v>0</v>
      </c>
      <c r="J307" s="36">
        <f>SUMIFS(СВЦЭМ!$H$34:$H$777,СВЦЭМ!$A$34:$A$777,$A307,СВЦЭМ!$B$33:$B$776,J$296)+'СЕТ СН'!$F$15</f>
        <v>0</v>
      </c>
      <c r="K307" s="36">
        <f>SUMIFS(СВЦЭМ!$H$34:$H$777,СВЦЭМ!$A$34:$A$777,$A307,СВЦЭМ!$B$33:$B$776,K$296)+'СЕТ СН'!$F$15</f>
        <v>0</v>
      </c>
      <c r="L307" s="36">
        <f>SUMIFS(СВЦЭМ!$H$34:$H$777,СВЦЭМ!$A$34:$A$777,$A307,СВЦЭМ!$B$33:$B$776,L$296)+'СЕТ СН'!$F$15</f>
        <v>0</v>
      </c>
      <c r="M307" s="36">
        <f>SUMIFS(СВЦЭМ!$H$34:$H$777,СВЦЭМ!$A$34:$A$777,$A307,СВЦЭМ!$B$33:$B$776,M$296)+'СЕТ СН'!$F$15</f>
        <v>0</v>
      </c>
      <c r="N307" s="36">
        <f>SUMIFS(СВЦЭМ!$H$34:$H$777,СВЦЭМ!$A$34:$A$777,$A307,СВЦЭМ!$B$33:$B$776,N$296)+'СЕТ СН'!$F$15</f>
        <v>0</v>
      </c>
      <c r="O307" s="36">
        <f>SUMIFS(СВЦЭМ!$H$34:$H$777,СВЦЭМ!$A$34:$A$777,$A307,СВЦЭМ!$B$33:$B$776,O$296)+'СЕТ СН'!$F$15</f>
        <v>0</v>
      </c>
      <c r="P307" s="36">
        <f>SUMIFS(СВЦЭМ!$H$34:$H$777,СВЦЭМ!$A$34:$A$777,$A307,СВЦЭМ!$B$33:$B$776,P$296)+'СЕТ СН'!$F$15</f>
        <v>0</v>
      </c>
      <c r="Q307" s="36">
        <f>SUMIFS(СВЦЭМ!$H$34:$H$777,СВЦЭМ!$A$34:$A$777,$A307,СВЦЭМ!$B$33:$B$776,Q$296)+'СЕТ СН'!$F$15</f>
        <v>0</v>
      </c>
      <c r="R307" s="36">
        <f>SUMIFS(СВЦЭМ!$H$34:$H$777,СВЦЭМ!$A$34:$A$777,$A307,СВЦЭМ!$B$33:$B$776,R$296)+'СЕТ СН'!$F$15</f>
        <v>0</v>
      </c>
      <c r="S307" s="36">
        <f>SUMIFS(СВЦЭМ!$H$34:$H$777,СВЦЭМ!$A$34:$A$777,$A307,СВЦЭМ!$B$33:$B$776,S$296)+'СЕТ СН'!$F$15</f>
        <v>0</v>
      </c>
      <c r="T307" s="36">
        <f>SUMIFS(СВЦЭМ!$H$34:$H$777,СВЦЭМ!$A$34:$A$777,$A307,СВЦЭМ!$B$33:$B$776,T$296)+'СЕТ СН'!$F$15</f>
        <v>0</v>
      </c>
      <c r="U307" s="36">
        <f>SUMIFS(СВЦЭМ!$H$34:$H$777,СВЦЭМ!$A$34:$A$777,$A307,СВЦЭМ!$B$33:$B$776,U$296)+'СЕТ СН'!$F$15</f>
        <v>0</v>
      </c>
      <c r="V307" s="36">
        <f>SUMIFS(СВЦЭМ!$H$34:$H$777,СВЦЭМ!$A$34:$A$777,$A307,СВЦЭМ!$B$33:$B$776,V$296)+'СЕТ СН'!$F$15</f>
        <v>0</v>
      </c>
      <c r="W307" s="36">
        <f>SUMIFS(СВЦЭМ!$H$34:$H$777,СВЦЭМ!$A$34:$A$777,$A307,СВЦЭМ!$B$33:$B$776,W$296)+'СЕТ СН'!$F$15</f>
        <v>0</v>
      </c>
      <c r="X307" s="36">
        <f>SUMIFS(СВЦЭМ!$H$34:$H$777,СВЦЭМ!$A$34:$A$777,$A307,СВЦЭМ!$B$33:$B$776,X$296)+'СЕТ СН'!$F$15</f>
        <v>0</v>
      </c>
      <c r="Y307" s="36">
        <f>SUMIFS(СВЦЭМ!$H$34:$H$777,СВЦЭМ!$A$34:$A$777,$A307,СВЦЭМ!$B$33:$B$776,Y$296)+'СЕТ СН'!$F$15</f>
        <v>0</v>
      </c>
    </row>
    <row r="308" spans="1:25" ht="15.75" hidden="1" x14ac:dyDescent="0.2">
      <c r="A308" s="35">
        <f t="shared" si="8"/>
        <v>44177</v>
      </c>
      <c r="B308" s="36">
        <f>SUMIFS(СВЦЭМ!$H$34:$H$777,СВЦЭМ!$A$34:$A$777,$A308,СВЦЭМ!$B$33:$B$776,B$296)+'СЕТ СН'!$F$15</f>
        <v>0</v>
      </c>
      <c r="C308" s="36">
        <f>SUMIFS(СВЦЭМ!$H$34:$H$777,СВЦЭМ!$A$34:$A$777,$A308,СВЦЭМ!$B$33:$B$776,C$296)+'СЕТ СН'!$F$15</f>
        <v>0</v>
      </c>
      <c r="D308" s="36">
        <f>SUMIFS(СВЦЭМ!$H$34:$H$777,СВЦЭМ!$A$34:$A$777,$A308,СВЦЭМ!$B$33:$B$776,D$296)+'СЕТ СН'!$F$15</f>
        <v>0</v>
      </c>
      <c r="E308" s="36">
        <f>SUMIFS(СВЦЭМ!$H$34:$H$777,СВЦЭМ!$A$34:$A$777,$A308,СВЦЭМ!$B$33:$B$776,E$296)+'СЕТ СН'!$F$15</f>
        <v>0</v>
      </c>
      <c r="F308" s="36">
        <f>SUMIFS(СВЦЭМ!$H$34:$H$777,СВЦЭМ!$A$34:$A$777,$A308,СВЦЭМ!$B$33:$B$776,F$296)+'СЕТ СН'!$F$15</f>
        <v>0</v>
      </c>
      <c r="G308" s="36">
        <f>SUMIFS(СВЦЭМ!$H$34:$H$777,СВЦЭМ!$A$34:$A$777,$A308,СВЦЭМ!$B$33:$B$776,G$296)+'СЕТ СН'!$F$15</f>
        <v>0</v>
      </c>
      <c r="H308" s="36">
        <f>SUMIFS(СВЦЭМ!$H$34:$H$777,СВЦЭМ!$A$34:$A$777,$A308,СВЦЭМ!$B$33:$B$776,H$296)+'СЕТ СН'!$F$15</f>
        <v>0</v>
      </c>
      <c r="I308" s="36">
        <f>SUMIFS(СВЦЭМ!$H$34:$H$777,СВЦЭМ!$A$34:$A$777,$A308,СВЦЭМ!$B$33:$B$776,I$296)+'СЕТ СН'!$F$15</f>
        <v>0</v>
      </c>
      <c r="J308" s="36">
        <f>SUMIFS(СВЦЭМ!$H$34:$H$777,СВЦЭМ!$A$34:$A$777,$A308,СВЦЭМ!$B$33:$B$776,J$296)+'СЕТ СН'!$F$15</f>
        <v>0</v>
      </c>
      <c r="K308" s="36">
        <f>SUMIFS(СВЦЭМ!$H$34:$H$777,СВЦЭМ!$A$34:$A$777,$A308,СВЦЭМ!$B$33:$B$776,K$296)+'СЕТ СН'!$F$15</f>
        <v>0</v>
      </c>
      <c r="L308" s="36">
        <f>SUMIFS(СВЦЭМ!$H$34:$H$777,СВЦЭМ!$A$34:$A$777,$A308,СВЦЭМ!$B$33:$B$776,L$296)+'СЕТ СН'!$F$15</f>
        <v>0</v>
      </c>
      <c r="M308" s="36">
        <f>SUMIFS(СВЦЭМ!$H$34:$H$777,СВЦЭМ!$A$34:$A$777,$A308,СВЦЭМ!$B$33:$B$776,M$296)+'СЕТ СН'!$F$15</f>
        <v>0</v>
      </c>
      <c r="N308" s="36">
        <f>SUMIFS(СВЦЭМ!$H$34:$H$777,СВЦЭМ!$A$34:$A$777,$A308,СВЦЭМ!$B$33:$B$776,N$296)+'СЕТ СН'!$F$15</f>
        <v>0</v>
      </c>
      <c r="O308" s="36">
        <f>SUMIFS(СВЦЭМ!$H$34:$H$777,СВЦЭМ!$A$34:$A$777,$A308,СВЦЭМ!$B$33:$B$776,O$296)+'СЕТ СН'!$F$15</f>
        <v>0</v>
      </c>
      <c r="P308" s="36">
        <f>SUMIFS(СВЦЭМ!$H$34:$H$777,СВЦЭМ!$A$34:$A$777,$A308,СВЦЭМ!$B$33:$B$776,P$296)+'СЕТ СН'!$F$15</f>
        <v>0</v>
      </c>
      <c r="Q308" s="36">
        <f>SUMIFS(СВЦЭМ!$H$34:$H$777,СВЦЭМ!$A$34:$A$777,$A308,СВЦЭМ!$B$33:$B$776,Q$296)+'СЕТ СН'!$F$15</f>
        <v>0</v>
      </c>
      <c r="R308" s="36">
        <f>SUMIFS(СВЦЭМ!$H$34:$H$777,СВЦЭМ!$A$34:$A$777,$A308,СВЦЭМ!$B$33:$B$776,R$296)+'СЕТ СН'!$F$15</f>
        <v>0</v>
      </c>
      <c r="S308" s="36">
        <f>SUMIFS(СВЦЭМ!$H$34:$H$777,СВЦЭМ!$A$34:$A$777,$A308,СВЦЭМ!$B$33:$B$776,S$296)+'СЕТ СН'!$F$15</f>
        <v>0</v>
      </c>
      <c r="T308" s="36">
        <f>SUMIFS(СВЦЭМ!$H$34:$H$777,СВЦЭМ!$A$34:$A$777,$A308,СВЦЭМ!$B$33:$B$776,T$296)+'СЕТ СН'!$F$15</f>
        <v>0</v>
      </c>
      <c r="U308" s="36">
        <f>SUMIFS(СВЦЭМ!$H$34:$H$777,СВЦЭМ!$A$34:$A$777,$A308,СВЦЭМ!$B$33:$B$776,U$296)+'СЕТ СН'!$F$15</f>
        <v>0</v>
      </c>
      <c r="V308" s="36">
        <f>SUMIFS(СВЦЭМ!$H$34:$H$777,СВЦЭМ!$A$34:$A$777,$A308,СВЦЭМ!$B$33:$B$776,V$296)+'СЕТ СН'!$F$15</f>
        <v>0</v>
      </c>
      <c r="W308" s="36">
        <f>SUMIFS(СВЦЭМ!$H$34:$H$777,СВЦЭМ!$A$34:$A$777,$A308,СВЦЭМ!$B$33:$B$776,W$296)+'СЕТ СН'!$F$15</f>
        <v>0</v>
      </c>
      <c r="X308" s="36">
        <f>SUMIFS(СВЦЭМ!$H$34:$H$777,СВЦЭМ!$A$34:$A$777,$A308,СВЦЭМ!$B$33:$B$776,X$296)+'СЕТ СН'!$F$15</f>
        <v>0</v>
      </c>
      <c r="Y308" s="36">
        <f>SUMIFS(СВЦЭМ!$H$34:$H$777,СВЦЭМ!$A$34:$A$777,$A308,СВЦЭМ!$B$33:$B$776,Y$296)+'СЕТ СН'!$F$15</f>
        <v>0</v>
      </c>
    </row>
    <row r="309" spans="1:25" ht="15.75" hidden="1" x14ac:dyDescent="0.2">
      <c r="A309" s="35">
        <f t="shared" si="8"/>
        <v>44178</v>
      </c>
      <c r="B309" s="36">
        <f>SUMIFS(СВЦЭМ!$H$34:$H$777,СВЦЭМ!$A$34:$A$777,$A309,СВЦЭМ!$B$33:$B$776,B$296)+'СЕТ СН'!$F$15</f>
        <v>0</v>
      </c>
      <c r="C309" s="36">
        <f>SUMIFS(СВЦЭМ!$H$34:$H$777,СВЦЭМ!$A$34:$A$777,$A309,СВЦЭМ!$B$33:$B$776,C$296)+'СЕТ СН'!$F$15</f>
        <v>0</v>
      </c>
      <c r="D309" s="36">
        <f>SUMIFS(СВЦЭМ!$H$34:$H$777,СВЦЭМ!$A$34:$A$777,$A309,СВЦЭМ!$B$33:$B$776,D$296)+'СЕТ СН'!$F$15</f>
        <v>0</v>
      </c>
      <c r="E309" s="36">
        <f>SUMIFS(СВЦЭМ!$H$34:$H$777,СВЦЭМ!$A$34:$A$777,$A309,СВЦЭМ!$B$33:$B$776,E$296)+'СЕТ СН'!$F$15</f>
        <v>0</v>
      </c>
      <c r="F309" s="36">
        <f>SUMIFS(СВЦЭМ!$H$34:$H$777,СВЦЭМ!$A$34:$A$777,$A309,СВЦЭМ!$B$33:$B$776,F$296)+'СЕТ СН'!$F$15</f>
        <v>0</v>
      </c>
      <c r="G309" s="36">
        <f>SUMIFS(СВЦЭМ!$H$34:$H$777,СВЦЭМ!$A$34:$A$777,$A309,СВЦЭМ!$B$33:$B$776,G$296)+'СЕТ СН'!$F$15</f>
        <v>0</v>
      </c>
      <c r="H309" s="36">
        <f>SUMIFS(СВЦЭМ!$H$34:$H$777,СВЦЭМ!$A$34:$A$777,$A309,СВЦЭМ!$B$33:$B$776,H$296)+'СЕТ СН'!$F$15</f>
        <v>0</v>
      </c>
      <c r="I309" s="36">
        <f>SUMIFS(СВЦЭМ!$H$34:$H$777,СВЦЭМ!$A$34:$A$777,$A309,СВЦЭМ!$B$33:$B$776,I$296)+'СЕТ СН'!$F$15</f>
        <v>0</v>
      </c>
      <c r="J309" s="36">
        <f>SUMIFS(СВЦЭМ!$H$34:$H$777,СВЦЭМ!$A$34:$A$777,$A309,СВЦЭМ!$B$33:$B$776,J$296)+'СЕТ СН'!$F$15</f>
        <v>0</v>
      </c>
      <c r="K309" s="36">
        <f>SUMIFS(СВЦЭМ!$H$34:$H$777,СВЦЭМ!$A$34:$A$777,$A309,СВЦЭМ!$B$33:$B$776,K$296)+'СЕТ СН'!$F$15</f>
        <v>0</v>
      </c>
      <c r="L309" s="36">
        <f>SUMIFS(СВЦЭМ!$H$34:$H$777,СВЦЭМ!$A$34:$A$777,$A309,СВЦЭМ!$B$33:$B$776,L$296)+'СЕТ СН'!$F$15</f>
        <v>0</v>
      </c>
      <c r="M309" s="36">
        <f>SUMIFS(СВЦЭМ!$H$34:$H$777,СВЦЭМ!$A$34:$A$777,$A309,СВЦЭМ!$B$33:$B$776,M$296)+'СЕТ СН'!$F$15</f>
        <v>0</v>
      </c>
      <c r="N309" s="36">
        <f>SUMIFS(СВЦЭМ!$H$34:$H$777,СВЦЭМ!$A$34:$A$777,$A309,СВЦЭМ!$B$33:$B$776,N$296)+'СЕТ СН'!$F$15</f>
        <v>0</v>
      </c>
      <c r="O309" s="36">
        <f>SUMIFS(СВЦЭМ!$H$34:$H$777,СВЦЭМ!$A$34:$A$777,$A309,СВЦЭМ!$B$33:$B$776,O$296)+'СЕТ СН'!$F$15</f>
        <v>0</v>
      </c>
      <c r="P309" s="36">
        <f>SUMIFS(СВЦЭМ!$H$34:$H$777,СВЦЭМ!$A$34:$A$777,$A309,СВЦЭМ!$B$33:$B$776,P$296)+'СЕТ СН'!$F$15</f>
        <v>0</v>
      </c>
      <c r="Q309" s="36">
        <f>SUMIFS(СВЦЭМ!$H$34:$H$777,СВЦЭМ!$A$34:$A$777,$A309,СВЦЭМ!$B$33:$B$776,Q$296)+'СЕТ СН'!$F$15</f>
        <v>0</v>
      </c>
      <c r="R309" s="36">
        <f>SUMIFS(СВЦЭМ!$H$34:$H$777,СВЦЭМ!$A$34:$A$777,$A309,СВЦЭМ!$B$33:$B$776,R$296)+'СЕТ СН'!$F$15</f>
        <v>0</v>
      </c>
      <c r="S309" s="36">
        <f>SUMIFS(СВЦЭМ!$H$34:$H$777,СВЦЭМ!$A$34:$A$777,$A309,СВЦЭМ!$B$33:$B$776,S$296)+'СЕТ СН'!$F$15</f>
        <v>0</v>
      </c>
      <c r="T309" s="36">
        <f>SUMIFS(СВЦЭМ!$H$34:$H$777,СВЦЭМ!$A$34:$A$777,$A309,СВЦЭМ!$B$33:$B$776,T$296)+'СЕТ СН'!$F$15</f>
        <v>0</v>
      </c>
      <c r="U309" s="36">
        <f>SUMIFS(СВЦЭМ!$H$34:$H$777,СВЦЭМ!$A$34:$A$777,$A309,СВЦЭМ!$B$33:$B$776,U$296)+'СЕТ СН'!$F$15</f>
        <v>0</v>
      </c>
      <c r="V309" s="36">
        <f>SUMIFS(СВЦЭМ!$H$34:$H$777,СВЦЭМ!$A$34:$A$777,$A309,СВЦЭМ!$B$33:$B$776,V$296)+'СЕТ СН'!$F$15</f>
        <v>0</v>
      </c>
      <c r="W309" s="36">
        <f>SUMIFS(СВЦЭМ!$H$34:$H$777,СВЦЭМ!$A$34:$A$777,$A309,СВЦЭМ!$B$33:$B$776,W$296)+'СЕТ СН'!$F$15</f>
        <v>0</v>
      </c>
      <c r="X309" s="36">
        <f>SUMIFS(СВЦЭМ!$H$34:$H$777,СВЦЭМ!$A$34:$A$777,$A309,СВЦЭМ!$B$33:$B$776,X$296)+'СЕТ СН'!$F$15</f>
        <v>0</v>
      </c>
      <c r="Y309" s="36">
        <f>SUMIFS(СВЦЭМ!$H$34:$H$777,СВЦЭМ!$A$34:$A$777,$A309,СВЦЭМ!$B$33:$B$776,Y$296)+'СЕТ СН'!$F$15</f>
        <v>0</v>
      </c>
    </row>
    <row r="310" spans="1:25" ht="15.75" hidden="1" x14ac:dyDescent="0.2">
      <c r="A310" s="35">
        <f t="shared" si="8"/>
        <v>44179</v>
      </c>
      <c r="B310" s="36">
        <f>SUMIFS(СВЦЭМ!$H$34:$H$777,СВЦЭМ!$A$34:$A$777,$A310,СВЦЭМ!$B$33:$B$776,B$296)+'СЕТ СН'!$F$15</f>
        <v>0</v>
      </c>
      <c r="C310" s="36">
        <f>SUMIFS(СВЦЭМ!$H$34:$H$777,СВЦЭМ!$A$34:$A$777,$A310,СВЦЭМ!$B$33:$B$776,C$296)+'СЕТ СН'!$F$15</f>
        <v>0</v>
      </c>
      <c r="D310" s="36">
        <f>SUMIFS(СВЦЭМ!$H$34:$H$777,СВЦЭМ!$A$34:$A$777,$A310,СВЦЭМ!$B$33:$B$776,D$296)+'СЕТ СН'!$F$15</f>
        <v>0</v>
      </c>
      <c r="E310" s="36">
        <f>SUMIFS(СВЦЭМ!$H$34:$H$777,СВЦЭМ!$A$34:$A$777,$A310,СВЦЭМ!$B$33:$B$776,E$296)+'СЕТ СН'!$F$15</f>
        <v>0</v>
      </c>
      <c r="F310" s="36">
        <f>SUMIFS(СВЦЭМ!$H$34:$H$777,СВЦЭМ!$A$34:$A$777,$A310,СВЦЭМ!$B$33:$B$776,F$296)+'СЕТ СН'!$F$15</f>
        <v>0</v>
      </c>
      <c r="G310" s="36">
        <f>SUMIFS(СВЦЭМ!$H$34:$H$777,СВЦЭМ!$A$34:$A$777,$A310,СВЦЭМ!$B$33:$B$776,G$296)+'СЕТ СН'!$F$15</f>
        <v>0</v>
      </c>
      <c r="H310" s="36">
        <f>SUMIFS(СВЦЭМ!$H$34:$H$777,СВЦЭМ!$A$34:$A$777,$A310,СВЦЭМ!$B$33:$B$776,H$296)+'СЕТ СН'!$F$15</f>
        <v>0</v>
      </c>
      <c r="I310" s="36">
        <f>SUMIFS(СВЦЭМ!$H$34:$H$777,СВЦЭМ!$A$34:$A$777,$A310,СВЦЭМ!$B$33:$B$776,I$296)+'СЕТ СН'!$F$15</f>
        <v>0</v>
      </c>
      <c r="J310" s="36">
        <f>SUMIFS(СВЦЭМ!$H$34:$H$777,СВЦЭМ!$A$34:$A$777,$A310,СВЦЭМ!$B$33:$B$776,J$296)+'СЕТ СН'!$F$15</f>
        <v>0</v>
      </c>
      <c r="K310" s="36">
        <f>SUMIFS(СВЦЭМ!$H$34:$H$777,СВЦЭМ!$A$34:$A$777,$A310,СВЦЭМ!$B$33:$B$776,K$296)+'СЕТ СН'!$F$15</f>
        <v>0</v>
      </c>
      <c r="L310" s="36">
        <f>SUMIFS(СВЦЭМ!$H$34:$H$777,СВЦЭМ!$A$34:$A$777,$A310,СВЦЭМ!$B$33:$B$776,L$296)+'СЕТ СН'!$F$15</f>
        <v>0</v>
      </c>
      <c r="M310" s="36">
        <f>SUMIFS(СВЦЭМ!$H$34:$H$777,СВЦЭМ!$A$34:$A$777,$A310,СВЦЭМ!$B$33:$B$776,M$296)+'СЕТ СН'!$F$15</f>
        <v>0</v>
      </c>
      <c r="N310" s="36">
        <f>SUMIFS(СВЦЭМ!$H$34:$H$777,СВЦЭМ!$A$34:$A$777,$A310,СВЦЭМ!$B$33:$B$776,N$296)+'СЕТ СН'!$F$15</f>
        <v>0</v>
      </c>
      <c r="O310" s="36">
        <f>SUMIFS(СВЦЭМ!$H$34:$H$777,СВЦЭМ!$A$34:$A$777,$A310,СВЦЭМ!$B$33:$B$776,O$296)+'СЕТ СН'!$F$15</f>
        <v>0</v>
      </c>
      <c r="P310" s="36">
        <f>SUMIFS(СВЦЭМ!$H$34:$H$777,СВЦЭМ!$A$34:$A$777,$A310,СВЦЭМ!$B$33:$B$776,P$296)+'СЕТ СН'!$F$15</f>
        <v>0</v>
      </c>
      <c r="Q310" s="36">
        <f>SUMIFS(СВЦЭМ!$H$34:$H$777,СВЦЭМ!$A$34:$A$777,$A310,СВЦЭМ!$B$33:$B$776,Q$296)+'СЕТ СН'!$F$15</f>
        <v>0</v>
      </c>
      <c r="R310" s="36">
        <f>SUMIFS(СВЦЭМ!$H$34:$H$777,СВЦЭМ!$A$34:$A$777,$A310,СВЦЭМ!$B$33:$B$776,R$296)+'СЕТ СН'!$F$15</f>
        <v>0</v>
      </c>
      <c r="S310" s="36">
        <f>SUMIFS(СВЦЭМ!$H$34:$H$777,СВЦЭМ!$A$34:$A$777,$A310,СВЦЭМ!$B$33:$B$776,S$296)+'СЕТ СН'!$F$15</f>
        <v>0</v>
      </c>
      <c r="T310" s="36">
        <f>SUMIFS(СВЦЭМ!$H$34:$H$777,СВЦЭМ!$A$34:$A$777,$A310,СВЦЭМ!$B$33:$B$776,T$296)+'СЕТ СН'!$F$15</f>
        <v>0</v>
      </c>
      <c r="U310" s="36">
        <f>SUMIFS(СВЦЭМ!$H$34:$H$777,СВЦЭМ!$A$34:$A$777,$A310,СВЦЭМ!$B$33:$B$776,U$296)+'СЕТ СН'!$F$15</f>
        <v>0</v>
      </c>
      <c r="V310" s="36">
        <f>SUMIFS(СВЦЭМ!$H$34:$H$777,СВЦЭМ!$A$34:$A$777,$A310,СВЦЭМ!$B$33:$B$776,V$296)+'СЕТ СН'!$F$15</f>
        <v>0</v>
      </c>
      <c r="W310" s="36">
        <f>SUMIFS(СВЦЭМ!$H$34:$H$777,СВЦЭМ!$A$34:$A$777,$A310,СВЦЭМ!$B$33:$B$776,W$296)+'СЕТ СН'!$F$15</f>
        <v>0</v>
      </c>
      <c r="X310" s="36">
        <f>SUMIFS(СВЦЭМ!$H$34:$H$777,СВЦЭМ!$A$34:$A$777,$A310,СВЦЭМ!$B$33:$B$776,X$296)+'СЕТ СН'!$F$15</f>
        <v>0</v>
      </c>
      <c r="Y310" s="36">
        <f>SUMIFS(СВЦЭМ!$H$34:$H$777,СВЦЭМ!$A$34:$A$777,$A310,СВЦЭМ!$B$33:$B$776,Y$296)+'СЕТ СН'!$F$15</f>
        <v>0</v>
      </c>
    </row>
    <row r="311" spans="1:25" ht="15.75" hidden="1" x14ac:dyDescent="0.2">
      <c r="A311" s="35">
        <f t="shared" si="8"/>
        <v>44180</v>
      </c>
      <c r="B311" s="36">
        <f>SUMIFS(СВЦЭМ!$H$34:$H$777,СВЦЭМ!$A$34:$A$777,$A311,СВЦЭМ!$B$33:$B$776,B$296)+'СЕТ СН'!$F$15</f>
        <v>0</v>
      </c>
      <c r="C311" s="36">
        <f>SUMIFS(СВЦЭМ!$H$34:$H$777,СВЦЭМ!$A$34:$A$777,$A311,СВЦЭМ!$B$33:$B$776,C$296)+'СЕТ СН'!$F$15</f>
        <v>0</v>
      </c>
      <c r="D311" s="36">
        <f>SUMIFS(СВЦЭМ!$H$34:$H$777,СВЦЭМ!$A$34:$A$777,$A311,СВЦЭМ!$B$33:$B$776,D$296)+'СЕТ СН'!$F$15</f>
        <v>0</v>
      </c>
      <c r="E311" s="36">
        <f>SUMIFS(СВЦЭМ!$H$34:$H$777,СВЦЭМ!$A$34:$A$777,$A311,СВЦЭМ!$B$33:$B$776,E$296)+'СЕТ СН'!$F$15</f>
        <v>0</v>
      </c>
      <c r="F311" s="36">
        <f>SUMIFS(СВЦЭМ!$H$34:$H$777,СВЦЭМ!$A$34:$A$777,$A311,СВЦЭМ!$B$33:$B$776,F$296)+'СЕТ СН'!$F$15</f>
        <v>0</v>
      </c>
      <c r="G311" s="36">
        <f>SUMIFS(СВЦЭМ!$H$34:$H$777,СВЦЭМ!$A$34:$A$777,$A311,СВЦЭМ!$B$33:$B$776,G$296)+'СЕТ СН'!$F$15</f>
        <v>0</v>
      </c>
      <c r="H311" s="36">
        <f>SUMIFS(СВЦЭМ!$H$34:$H$777,СВЦЭМ!$A$34:$A$777,$A311,СВЦЭМ!$B$33:$B$776,H$296)+'СЕТ СН'!$F$15</f>
        <v>0</v>
      </c>
      <c r="I311" s="36">
        <f>SUMIFS(СВЦЭМ!$H$34:$H$777,СВЦЭМ!$A$34:$A$777,$A311,СВЦЭМ!$B$33:$B$776,I$296)+'СЕТ СН'!$F$15</f>
        <v>0</v>
      </c>
      <c r="J311" s="36">
        <f>SUMIFS(СВЦЭМ!$H$34:$H$777,СВЦЭМ!$A$34:$A$777,$A311,СВЦЭМ!$B$33:$B$776,J$296)+'СЕТ СН'!$F$15</f>
        <v>0</v>
      </c>
      <c r="K311" s="36">
        <f>SUMIFS(СВЦЭМ!$H$34:$H$777,СВЦЭМ!$A$34:$A$777,$A311,СВЦЭМ!$B$33:$B$776,K$296)+'СЕТ СН'!$F$15</f>
        <v>0</v>
      </c>
      <c r="L311" s="36">
        <f>SUMIFS(СВЦЭМ!$H$34:$H$777,СВЦЭМ!$A$34:$A$777,$A311,СВЦЭМ!$B$33:$B$776,L$296)+'СЕТ СН'!$F$15</f>
        <v>0</v>
      </c>
      <c r="M311" s="36">
        <f>SUMIFS(СВЦЭМ!$H$34:$H$777,СВЦЭМ!$A$34:$A$777,$A311,СВЦЭМ!$B$33:$B$776,M$296)+'СЕТ СН'!$F$15</f>
        <v>0</v>
      </c>
      <c r="N311" s="36">
        <f>SUMIFS(СВЦЭМ!$H$34:$H$777,СВЦЭМ!$A$34:$A$777,$A311,СВЦЭМ!$B$33:$B$776,N$296)+'СЕТ СН'!$F$15</f>
        <v>0</v>
      </c>
      <c r="O311" s="36">
        <f>SUMIFS(СВЦЭМ!$H$34:$H$777,СВЦЭМ!$A$34:$A$777,$A311,СВЦЭМ!$B$33:$B$776,O$296)+'СЕТ СН'!$F$15</f>
        <v>0</v>
      </c>
      <c r="P311" s="36">
        <f>SUMIFS(СВЦЭМ!$H$34:$H$777,СВЦЭМ!$A$34:$A$777,$A311,СВЦЭМ!$B$33:$B$776,P$296)+'СЕТ СН'!$F$15</f>
        <v>0</v>
      </c>
      <c r="Q311" s="36">
        <f>SUMIFS(СВЦЭМ!$H$34:$H$777,СВЦЭМ!$A$34:$A$777,$A311,СВЦЭМ!$B$33:$B$776,Q$296)+'СЕТ СН'!$F$15</f>
        <v>0</v>
      </c>
      <c r="R311" s="36">
        <f>SUMIFS(СВЦЭМ!$H$34:$H$777,СВЦЭМ!$A$34:$A$777,$A311,СВЦЭМ!$B$33:$B$776,R$296)+'СЕТ СН'!$F$15</f>
        <v>0</v>
      </c>
      <c r="S311" s="36">
        <f>SUMIFS(СВЦЭМ!$H$34:$H$777,СВЦЭМ!$A$34:$A$777,$A311,СВЦЭМ!$B$33:$B$776,S$296)+'СЕТ СН'!$F$15</f>
        <v>0</v>
      </c>
      <c r="T311" s="36">
        <f>SUMIFS(СВЦЭМ!$H$34:$H$777,СВЦЭМ!$A$34:$A$777,$A311,СВЦЭМ!$B$33:$B$776,T$296)+'СЕТ СН'!$F$15</f>
        <v>0</v>
      </c>
      <c r="U311" s="36">
        <f>SUMIFS(СВЦЭМ!$H$34:$H$777,СВЦЭМ!$A$34:$A$777,$A311,СВЦЭМ!$B$33:$B$776,U$296)+'СЕТ СН'!$F$15</f>
        <v>0</v>
      </c>
      <c r="V311" s="36">
        <f>SUMIFS(СВЦЭМ!$H$34:$H$777,СВЦЭМ!$A$34:$A$777,$A311,СВЦЭМ!$B$33:$B$776,V$296)+'СЕТ СН'!$F$15</f>
        <v>0</v>
      </c>
      <c r="W311" s="36">
        <f>SUMIFS(СВЦЭМ!$H$34:$H$777,СВЦЭМ!$A$34:$A$777,$A311,СВЦЭМ!$B$33:$B$776,W$296)+'СЕТ СН'!$F$15</f>
        <v>0</v>
      </c>
      <c r="X311" s="36">
        <f>SUMIFS(СВЦЭМ!$H$34:$H$777,СВЦЭМ!$A$34:$A$777,$A311,СВЦЭМ!$B$33:$B$776,X$296)+'СЕТ СН'!$F$15</f>
        <v>0</v>
      </c>
      <c r="Y311" s="36">
        <f>SUMIFS(СВЦЭМ!$H$34:$H$777,СВЦЭМ!$A$34:$A$777,$A311,СВЦЭМ!$B$33:$B$776,Y$296)+'СЕТ СН'!$F$15</f>
        <v>0</v>
      </c>
    </row>
    <row r="312" spans="1:25" ht="15.75" hidden="1" x14ac:dyDescent="0.2">
      <c r="A312" s="35">
        <f t="shared" si="8"/>
        <v>44181</v>
      </c>
      <c r="B312" s="36">
        <f>SUMIFS(СВЦЭМ!$H$34:$H$777,СВЦЭМ!$A$34:$A$777,$A312,СВЦЭМ!$B$33:$B$776,B$296)+'СЕТ СН'!$F$15</f>
        <v>0</v>
      </c>
      <c r="C312" s="36">
        <f>SUMIFS(СВЦЭМ!$H$34:$H$777,СВЦЭМ!$A$34:$A$777,$A312,СВЦЭМ!$B$33:$B$776,C$296)+'СЕТ СН'!$F$15</f>
        <v>0</v>
      </c>
      <c r="D312" s="36">
        <f>SUMIFS(СВЦЭМ!$H$34:$H$777,СВЦЭМ!$A$34:$A$777,$A312,СВЦЭМ!$B$33:$B$776,D$296)+'СЕТ СН'!$F$15</f>
        <v>0</v>
      </c>
      <c r="E312" s="36">
        <f>SUMIFS(СВЦЭМ!$H$34:$H$777,СВЦЭМ!$A$34:$A$777,$A312,СВЦЭМ!$B$33:$B$776,E$296)+'СЕТ СН'!$F$15</f>
        <v>0</v>
      </c>
      <c r="F312" s="36">
        <f>SUMIFS(СВЦЭМ!$H$34:$H$777,СВЦЭМ!$A$34:$A$777,$A312,СВЦЭМ!$B$33:$B$776,F$296)+'СЕТ СН'!$F$15</f>
        <v>0</v>
      </c>
      <c r="G312" s="36">
        <f>SUMIFS(СВЦЭМ!$H$34:$H$777,СВЦЭМ!$A$34:$A$777,$A312,СВЦЭМ!$B$33:$B$776,G$296)+'СЕТ СН'!$F$15</f>
        <v>0</v>
      </c>
      <c r="H312" s="36">
        <f>SUMIFS(СВЦЭМ!$H$34:$H$777,СВЦЭМ!$A$34:$A$777,$A312,СВЦЭМ!$B$33:$B$776,H$296)+'СЕТ СН'!$F$15</f>
        <v>0</v>
      </c>
      <c r="I312" s="36">
        <f>SUMIFS(СВЦЭМ!$H$34:$H$777,СВЦЭМ!$A$34:$A$777,$A312,СВЦЭМ!$B$33:$B$776,I$296)+'СЕТ СН'!$F$15</f>
        <v>0</v>
      </c>
      <c r="J312" s="36">
        <f>SUMIFS(СВЦЭМ!$H$34:$H$777,СВЦЭМ!$A$34:$A$777,$A312,СВЦЭМ!$B$33:$B$776,J$296)+'СЕТ СН'!$F$15</f>
        <v>0</v>
      </c>
      <c r="K312" s="36">
        <f>SUMIFS(СВЦЭМ!$H$34:$H$777,СВЦЭМ!$A$34:$A$777,$A312,СВЦЭМ!$B$33:$B$776,K$296)+'СЕТ СН'!$F$15</f>
        <v>0</v>
      </c>
      <c r="L312" s="36">
        <f>SUMIFS(СВЦЭМ!$H$34:$H$777,СВЦЭМ!$A$34:$A$777,$A312,СВЦЭМ!$B$33:$B$776,L$296)+'СЕТ СН'!$F$15</f>
        <v>0</v>
      </c>
      <c r="M312" s="36">
        <f>SUMIFS(СВЦЭМ!$H$34:$H$777,СВЦЭМ!$A$34:$A$777,$A312,СВЦЭМ!$B$33:$B$776,M$296)+'СЕТ СН'!$F$15</f>
        <v>0</v>
      </c>
      <c r="N312" s="36">
        <f>SUMIFS(СВЦЭМ!$H$34:$H$777,СВЦЭМ!$A$34:$A$777,$A312,СВЦЭМ!$B$33:$B$776,N$296)+'СЕТ СН'!$F$15</f>
        <v>0</v>
      </c>
      <c r="O312" s="36">
        <f>SUMIFS(СВЦЭМ!$H$34:$H$777,СВЦЭМ!$A$34:$A$777,$A312,СВЦЭМ!$B$33:$B$776,O$296)+'СЕТ СН'!$F$15</f>
        <v>0</v>
      </c>
      <c r="P312" s="36">
        <f>SUMIFS(СВЦЭМ!$H$34:$H$777,СВЦЭМ!$A$34:$A$777,$A312,СВЦЭМ!$B$33:$B$776,P$296)+'СЕТ СН'!$F$15</f>
        <v>0</v>
      </c>
      <c r="Q312" s="36">
        <f>SUMIFS(СВЦЭМ!$H$34:$H$777,СВЦЭМ!$A$34:$A$777,$A312,СВЦЭМ!$B$33:$B$776,Q$296)+'СЕТ СН'!$F$15</f>
        <v>0</v>
      </c>
      <c r="R312" s="36">
        <f>SUMIFS(СВЦЭМ!$H$34:$H$777,СВЦЭМ!$A$34:$A$777,$A312,СВЦЭМ!$B$33:$B$776,R$296)+'СЕТ СН'!$F$15</f>
        <v>0</v>
      </c>
      <c r="S312" s="36">
        <f>SUMIFS(СВЦЭМ!$H$34:$H$777,СВЦЭМ!$A$34:$A$777,$A312,СВЦЭМ!$B$33:$B$776,S$296)+'СЕТ СН'!$F$15</f>
        <v>0</v>
      </c>
      <c r="T312" s="36">
        <f>SUMIFS(СВЦЭМ!$H$34:$H$777,СВЦЭМ!$A$34:$A$777,$A312,СВЦЭМ!$B$33:$B$776,T$296)+'СЕТ СН'!$F$15</f>
        <v>0</v>
      </c>
      <c r="U312" s="36">
        <f>SUMIFS(СВЦЭМ!$H$34:$H$777,СВЦЭМ!$A$34:$A$777,$A312,СВЦЭМ!$B$33:$B$776,U$296)+'СЕТ СН'!$F$15</f>
        <v>0</v>
      </c>
      <c r="V312" s="36">
        <f>SUMIFS(СВЦЭМ!$H$34:$H$777,СВЦЭМ!$A$34:$A$777,$A312,СВЦЭМ!$B$33:$B$776,V$296)+'СЕТ СН'!$F$15</f>
        <v>0</v>
      </c>
      <c r="W312" s="36">
        <f>SUMIFS(СВЦЭМ!$H$34:$H$777,СВЦЭМ!$A$34:$A$777,$A312,СВЦЭМ!$B$33:$B$776,W$296)+'СЕТ СН'!$F$15</f>
        <v>0</v>
      </c>
      <c r="X312" s="36">
        <f>SUMIFS(СВЦЭМ!$H$34:$H$777,СВЦЭМ!$A$34:$A$777,$A312,СВЦЭМ!$B$33:$B$776,X$296)+'СЕТ СН'!$F$15</f>
        <v>0</v>
      </c>
      <c r="Y312" s="36">
        <f>SUMIFS(СВЦЭМ!$H$34:$H$777,СВЦЭМ!$A$34:$A$777,$A312,СВЦЭМ!$B$33:$B$776,Y$296)+'СЕТ СН'!$F$15</f>
        <v>0</v>
      </c>
    </row>
    <row r="313" spans="1:25" ht="15.75" hidden="1" x14ac:dyDescent="0.2">
      <c r="A313" s="35">
        <f t="shared" si="8"/>
        <v>44182</v>
      </c>
      <c r="B313" s="36">
        <f>SUMIFS(СВЦЭМ!$H$34:$H$777,СВЦЭМ!$A$34:$A$777,$A313,СВЦЭМ!$B$33:$B$776,B$296)+'СЕТ СН'!$F$15</f>
        <v>0</v>
      </c>
      <c r="C313" s="36">
        <f>SUMIFS(СВЦЭМ!$H$34:$H$777,СВЦЭМ!$A$34:$A$777,$A313,СВЦЭМ!$B$33:$B$776,C$296)+'СЕТ СН'!$F$15</f>
        <v>0</v>
      </c>
      <c r="D313" s="36">
        <f>SUMIFS(СВЦЭМ!$H$34:$H$777,СВЦЭМ!$A$34:$A$777,$A313,СВЦЭМ!$B$33:$B$776,D$296)+'СЕТ СН'!$F$15</f>
        <v>0</v>
      </c>
      <c r="E313" s="36">
        <f>SUMIFS(СВЦЭМ!$H$34:$H$777,СВЦЭМ!$A$34:$A$777,$A313,СВЦЭМ!$B$33:$B$776,E$296)+'СЕТ СН'!$F$15</f>
        <v>0</v>
      </c>
      <c r="F313" s="36">
        <f>SUMIFS(СВЦЭМ!$H$34:$H$777,СВЦЭМ!$A$34:$A$777,$A313,СВЦЭМ!$B$33:$B$776,F$296)+'СЕТ СН'!$F$15</f>
        <v>0</v>
      </c>
      <c r="G313" s="36">
        <f>SUMIFS(СВЦЭМ!$H$34:$H$777,СВЦЭМ!$A$34:$A$777,$A313,СВЦЭМ!$B$33:$B$776,G$296)+'СЕТ СН'!$F$15</f>
        <v>0</v>
      </c>
      <c r="H313" s="36">
        <f>SUMIFS(СВЦЭМ!$H$34:$H$777,СВЦЭМ!$A$34:$A$777,$A313,СВЦЭМ!$B$33:$B$776,H$296)+'СЕТ СН'!$F$15</f>
        <v>0</v>
      </c>
      <c r="I313" s="36">
        <f>SUMIFS(СВЦЭМ!$H$34:$H$777,СВЦЭМ!$A$34:$A$777,$A313,СВЦЭМ!$B$33:$B$776,I$296)+'СЕТ СН'!$F$15</f>
        <v>0</v>
      </c>
      <c r="J313" s="36">
        <f>SUMIFS(СВЦЭМ!$H$34:$H$777,СВЦЭМ!$A$34:$A$777,$A313,СВЦЭМ!$B$33:$B$776,J$296)+'СЕТ СН'!$F$15</f>
        <v>0</v>
      </c>
      <c r="K313" s="36">
        <f>SUMIFS(СВЦЭМ!$H$34:$H$777,СВЦЭМ!$A$34:$A$777,$A313,СВЦЭМ!$B$33:$B$776,K$296)+'СЕТ СН'!$F$15</f>
        <v>0</v>
      </c>
      <c r="L313" s="36">
        <f>SUMIFS(СВЦЭМ!$H$34:$H$777,СВЦЭМ!$A$34:$A$777,$A313,СВЦЭМ!$B$33:$B$776,L$296)+'СЕТ СН'!$F$15</f>
        <v>0</v>
      </c>
      <c r="M313" s="36">
        <f>SUMIFS(СВЦЭМ!$H$34:$H$777,СВЦЭМ!$A$34:$A$777,$A313,СВЦЭМ!$B$33:$B$776,M$296)+'СЕТ СН'!$F$15</f>
        <v>0</v>
      </c>
      <c r="N313" s="36">
        <f>SUMIFS(СВЦЭМ!$H$34:$H$777,СВЦЭМ!$A$34:$A$777,$A313,СВЦЭМ!$B$33:$B$776,N$296)+'СЕТ СН'!$F$15</f>
        <v>0</v>
      </c>
      <c r="O313" s="36">
        <f>SUMIFS(СВЦЭМ!$H$34:$H$777,СВЦЭМ!$A$34:$A$777,$A313,СВЦЭМ!$B$33:$B$776,O$296)+'СЕТ СН'!$F$15</f>
        <v>0</v>
      </c>
      <c r="P313" s="36">
        <f>SUMIFS(СВЦЭМ!$H$34:$H$777,СВЦЭМ!$A$34:$A$777,$A313,СВЦЭМ!$B$33:$B$776,P$296)+'СЕТ СН'!$F$15</f>
        <v>0</v>
      </c>
      <c r="Q313" s="36">
        <f>SUMIFS(СВЦЭМ!$H$34:$H$777,СВЦЭМ!$A$34:$A$777,$A313,СВЦЭМ!$B$33:$B$776,Q$296)+'СЕТ СН'!$F$15</f>
        <v>0</v>
      </c>
      <c r="R313" s="36">
        <f>SUMIFS(СВЦЭМ!$H$34:$H$777,СВЦЭМ!$A$34:$A$777,$A313,СВЦЭМ!$B$33:$B$776,R$296)+'СЕТ СН'!$F$15</f>
        <v>0</v>
      </c>
      <c r="S313" s="36">
        <f>SUMIFS(СВЦЭМ!$H$34:$H$777,СВЦЭМ!$A$34:$A$777,$A313,СВЦЭМ!$B$33:$B$776,S$296)+'СЕТ СН'!$F$15</f>
        <v>0</v>
      </c>
      <c r="T313" s="36">
        <f>SUMIFS(СВЦЭМ!$H$34:$H$777,СВЦЭМ!$A$34:$A$777,$A313,СВЦЭМ!$B$33:$B$776,T$296)+'СЕТ СН'!$F$15</f>
        <v>0</v>
      </c>
      <c r="U313" s="36">
        <f>SUMIFS(СВЦЭМ!$H$34:$H$777,СВЦЭМ!$A$34:$A$777,$A313,СВЦЭМ!$B$33:$B$776,U$296)+'СЕТ СН'!$F$15</f>
        <v>0</v>
      </c>
      <c r="V313" s="36">
        <f>SUMIFS(СВЦЭМ!$H$34:$H$777,СВЦЭМ!$A$34:$A$777,$A313,СВЦЭМ!$B$33:$B$776,V$296)+'СЕТ СН'!$F$15</f>
        <v>0</v>
      </c>
      <c r="W313" s="36">
        <f>SUMIFS(СВЦЭМ!$H$34:$H$777,СВЦЭМ!$A$34:$A$777,$A313,СВЦЭМ!$B$33:$B$776,W$296)+'СЕТ СН'!$F$15</f>
        <v>0</v>
      </c>
      <c r="X313" s="36">
        <f>SUMIFS(СВЦЭМ!$H$34:$H$777,СВЦЭМ!$A$34:$A$777,$A313,СВЦЭМ!$B$33:$B$776,X$296)+'СЕТ СН'!$F$15</f>
        <v>0</v>
      </c>
      <c r="Y313" s="36">
        <f>SUMIFS(СВЦЭМ!$H$34:$H$777,СВЦЭМ!$A$34:$A$777,$A313,СВЦЭМ!$B$33:$B$776,Y$296)+'СЕТ СН'!$F$15</f>
        <v>0</v>
      </c>
    </row>
    <row r="314" spans="1:25" ht="15.75" hidden="1" x14ac:dyDescent="0.2">
      <c r="A314" s="35">
        <f t="shared" si="8"/>
        <v>44183</v>
      </c>
      <c r="B314" s="36">
        <f>SUMIFS(СВЦЭМ!$H$34:$H$777,СВЦЭМ!$A$34:$A$777,$A314,СВЦЭМ!$B$33:$B$776,B$296)+'СЕТ СН'!$F$15</f>
        <v>0</v>
      </c>
      <c r="C314" s="36">
        <f>SUMIFS(СВЦЭМ!$H$34:$H$777,СВЦЭМ!$A$34:$A$777,$A314,СВЦЭМ!$B$33:$B$776,C$296)+'СЕТ СН'!$F$15</f>
        <v>0</v>
      </c>
      <c r="D314" s="36">
        <f>SUMIFS(СВЦЭМ!$H$34:$H$777,СВЦЭМ!$A$34:$A$777,$A314,СВЦЭМ!$B$33:$B$776,D$296)+'СЕТ СН'!$F$15</f>
        <v>0</v>
      </c>
      <c r="E314" s="36">
        <f>SUMIFS(СВЦЭМ!$H$34:$H$777,СВЦЭМ!$A$34:$A$777,$A314,СВЦЭМ!$B$33:$B$776,E$296)+'СЕТ СН'!$F$15</f>
        <v>0</v>
      </c>
      <c r="F314" s="36">
        <f>SUMIFS(СВЦЭМ!$H$34:$H$777,СВЦЭМ!$A$34:$A$777,$A314,СВЦЭМ!$B$33:$B$776,F$296)+'СЕТ СН'!$F$15</f>
        <v>0</v>
      </c>
      <c r="G314" s="36">
        <f>SUMIFS(СВЦЭМ!$H$34:$H$777,СВЦЭМ!$A$34:$A$777,$A314,СВЦЭМ!$B$33:$B$776,G$296)+'СЕТ СН'!$F$15</f>
        <v>0</v>
      </c>
      <c r="H314" s="36">
        <f>SUMIFS(СВЦЭМ!$H$34:$H$777,СВЦЭМ!$A$34:$A$777,$A314,СВЦЭМ!$B$33:$B$776,H$296)+'СЕТ СН'!$F$15</f>
        <v>0</v>
      </c>
      <c r="I314" s="36">
        <f>SUMIFS(СВЦЭМ!$H$34:$H$777,СВЦЭМ!$A$34:$A$777,$A314,СВЦЭМ!$B$33:$B$776,I$296)+'СЕТ СН'!$F$15</f>
        <v>0</v>
      </c>
      <c r="J314" s="36">
        <f>SUMIFS(СВЦЭМ!$H$34:$H$777,СВЦЭМ!$A$34:$A$777,$A314,СВЦЭМ!$B$33:$B$776,J$296)+'СЕТ СН'!$F$15</f>
        <v>0</v>
      </c>
      <c r="K314" s="36">
        <f>SUMIFS(СВЦЭМ!$H$34:$H$777,СВЦЭМ!$A$34:$A$777,$A314,СВЦЭМ!$B$33:$B$776,K$296)+'СЕТ СН'!$F$15</f>
        <v>0</v>
      </c>
      <c r="L314" s="36">
        <f>SUMIFS(СВЦЭМ!$H$34:$H$777,СВЦЭМ!$A$34:$A$777,$A314,СВЦЭМ!$B$33:$B$776,L$296)+'СЕТ СН'!$F$15</f>
        <v>0</v>
      </c>
      <c r="M314" s="36">
        <f>SUMIFS(СВЦЭМ!$H$34:$H$777,СВЦЭМ!$A$34:$A$777,$A314,СВЦЭМ!$B$33:$B$776,M$296)+'СЕТ СН'!$F$15</f>
        <v>0</v>
      </c>
      <c r="N314" s="36">
        <f>SUMIFS(СВЦЭМ!$H$34:$H$777,СВЦЭМ!$A$34:$A$777,$A314,СВЦЭМ!$B$33:$B$776,N$296)+'СЕТ СН'!$F$15</f>
        <v>0</v>
      </c>
      <c r="O314" s="36">
        <f>SUMIFS(СВЦЭМ!$H$34:$H$777,СВЦЭМ!$A$34:$A$777,$A314,СВЦЭМ!$B$33:$B$776,O$296)+'СЕТ СН'!$F$15</f>
        <v>0</v>
      </c>
      <c r="P314" s="36">
        <f>SUMIFS(СВЦЭМ!$H$34:$H$777,СВЦЭМ!$A$34:$A$777,$A314,СВЦЭМ!$B$33:$B$776,P$296)+'СЕТ СН'!$F$15</f>
        <v>0</v>
      </c>
      <c r="Q314" s="36">
        <f>SUMIFS(СВЦЭМ!$H$34:$H$777,СВЦЭМ!$A$34:$A$777,$A314,СВЦЭМ!$B$33:$B$776,Q$296)+'СЕТ СН'!$F$15</f>
        <v>0</v>
      </c>
      <c r="R314" s="36">
        <f>SUMIFS(СВЦЭМ!$H$34:$H$777,СВЦЭМ!$A$34:$A$777,$A314,СВЦЭМ!$B$33:$B$776,R$296)+'СЕТ СН'!$F$15</f>
        <v>0</v>
      </c>
      <c r="S314" s="36">
        <f>SUMIFS(СВЦЭМ!$H$34:$H$777,СВЦЭМ!$A$34:$A$777,$A314,СВЦЭМ!$B$33:$B$776,S$296)+'СЕТ СН'!$F$15</f>
        <v>0</v>
      </c>
      <c r="T314" s="36">
        <f>SUMIFS(СВЦЭМ!$H$34:$H$777,СВЦЭМ!$A$34:$A$777,$A314,СВЦЭМ!$B$33:$B$776,T$296)+'СЕТ СН'!$F$15</f>
        <v>0</v>
      </c>
      <c r="U314" s="36">
        <f>SUMIFS(СВЦЭМ!$H$34:$H$777,СВЦЭМ!$A$34:$A$777,$A314,СВЦЭМ!$B$33:$B$776,U$296)+'СЕТ СН'!$F$15</f>
        <v>0</v>
      </c>
      <c r="V314" s="36">
        <f>SUMIFS(СВЦЭМ!$H$34:$H$777,СВЦЭМ!$A$34:$A$777,$A314,СВЦЭМ!$B$33:$B$776,V$296)+'СЕТ СН'!$F$15</f>
        <v>0</v>
      </c>
      <c r="W314" s="36">
        <f>SUMIFS(СВЦЭМ!$H$34:$H$777,СВЦЭМ!$A$34:$A$777,$A314,СВЦЭМ!$B$33:$B$776,W$296)+'СЕТ СН'!$F$15</f>
        <v>0</v>
      </c>
      <c r="X314" s="36">
        <f>SUMIFS(СВЦЭМ!$H$34:$H$777,СВЦЭМ!$A$34:$A$777,$A314,СВЦЭМ!$B$33:$B$776,X$296)+'СЕТ СН'!$F$15</f>
        <v>0</v>
      </c>
      <c r="Y314" s="36">
        <f>SUMIFS(СВЦЭМ!$H$34:$H$777,СВЦЭМ!$A$34:$A$777,$A314,СВЦЭМ!$B$33:$B$776,Y$296)+'СЕТ СН'!$F$15</f>
        <v>0</v>
      </c>
    </row>
    <row r="315" spans="1:25" ht="15.75" hidden="1" x14ac:dyDescent="0.2">
      <c r="A315" s="35">
        <f t="shared" si="8"/>
        <v>44184</v>
      </c>
      <c r="B315" s="36">
        <f>SUMIFS(СВЦЭМ!$H$34:$H$777,СВЦЭМ!$A$34:$A$777,$A315,СВЦЭМ!$B$33:$B$776,B$296)+'СЕТ СН'!$F$15</f>
        <v>0</v>
      </c>
      <c r="C315" s="36">
        <f>SUMIFS(СВЦЭМ!$H$34:$H$777,СВЦЭМ!$A$34:$A$777,$A315,СВЦЭМ!$B$33:$B$776,C$296)+'СЕТ СН'!$F$15</f>
        <v>0</v>
      </c>
      <c r="D315" s="36">
        <f>SUMIFS(СВЦЭМ!$H$34:$H$777,СВЦЭМ!$A$34:$A$777,$A315,СВЦЭМ!$B$33:$B$776,D$296)+'СЕТ СН'!$F$15</f>
        <v>0</v>
      </c>
      <c r="E315" s="36">
        <f>SUMIFS(СВЦЭМ!$H$34:$H$777,СВЦЭМ!$A$34:$A$777,$A315,СВЦЭМ!$B$33:$B$776,E$296)+'СЕТ СН'!$F$15</f>
        <v>0</v>
      </c>
      <c r="F315" s="36">
        <f>SUMIFS(СВЦЭМ!$H$34:$H$777,СВЦЭМ!$A$34:$A$777,$A315,СВЦЭМ!$B$33:$B$776,F$296)+'СЕТ СН'!$F$15</f>
        <v>0</v>
      </c>
      <c r="G315" s="36">
        <f>SUMIFS(СВЦЭМ!$H$34:$H$777,СВЦЭМ!$A$34:$A$777,$A315,СВЦЭМ!$B$33:$B$776,G$296)+'СЕТ СН'!$F$15</f>
        <v>0</v>
      </c>
      <c r="H315" s="36">
        <f>SUMIFS(СВЦЭМ!$H$34:$H$777,СВЦЭМ!$A$34:$A$777,$A315,СВЦЭМ!$B$33:$B$776,H$296)+'СЕТ СН'!$F$15</f>
        <v>0</v>
      </c>
      <c r="I315" s="36">
        <f>SUMIFS(СВЦЭМ!$H$34:$H$777,СВЦЭМ!$A$34:$A$777,$A315,СВЦЭМ!$B$33:$B$776,I$296)+'СЕТ СН'!$F$15</f>
        <v>0</v>
      </c>
      <c r="J315" s="36">
        <f>SUMIFS(СВЦЭМ!$H$34:$H$777,СВЦЭМ!$A$34:$A$777,$A315,СВЦЭМ!$B$33:$B$776,J$296)+'СЕТ СН'!$F$15</f>
        <v>0</v>
      </c>
      <c r="K315" s="36">
        <f>SUMIFS(СВЦЭМ!$H$34:$H$777,СВЦЭМ!$A$34:$A$777,$A315,СВЦЭМ!$B$33:$B$776,K$296)+'СЕТ СН'!$F$15</f>
        <v>0</v>
      </c>
      <c r="L315" s="36">
        <f>SUMIFS(СВЦЭМ!$H$34:$H$777,СВЦЭМ!$A$34:$A$777,$A315,СВЦЭМ!$B$33:$B$776,L$296)+'СЕТ СН'!$F$15</f>
        <v>0</v>
      </c>
      <c r="M315" s="36">
        <f>SUMIFS(СВЦЭМ!$H$34:$H$777,СВЦЭМ!$A$34:$A$777,$A315,СВЦЭМ!$B$33:$B$776,M$296)+'СЕТ СН'!$F$15</f>
        <v>0</v>
      </c>
      <c r="N315" s="36">
        <f>SUMIFS(СВЦЭМ!$H$34:$H$777,СВЦЭМ!$A$34:$A$777,$A315,СВЦЭМ!$B$33:$B$776,N$296)+'СЕТ СН'!$F$15</f>
        <v>0</v>
      </c>
      <c r="O315" s="36">
        <f>SUMIFS(СВЦЭМ!$H$34:$H$777,СВЦЭМ!$A$34:$A$777,$A315,СВЦЭМ!$B$33:$B$776,O$296)+'СЕТ СН'!$F$15</f>
        <v>0</v>
      </c>
      <c r="P315" s="36">
        <f>SUMIFS(СВЦЭМ!$H$34:$H$777,СВЦЭМ!$A$34:$A$777,$A315,СВЦЭМ!$B$33:$B$776,P$296)+'СЕТ СН'!$F$15</f>
        <v>0</v>
      </c>
      <c r="Q315" s="36">
        <f>SUMIFS(СВЦЭМ!$H$34:$H$777,СВЦЭМ!$A$34:$A$777,$A315,СВЦЭМ!$B$33:$B$776,Q$296)+'СЕТ СН'!$F$15</f>
        <v>0</v>
      </c>
      <c r="R315" s="36">
        <f>SUMIFS(СВЦЭМ!$H$34:$H$777,СВЦЭМ!$A$34:$A$777,$A315,СВЦЭМ!$B$33:$B$776,R$296)+'СЕТ СН'!$F$15</f>
        <v>0</v>
      </c>
      <c r="S315" s="36">
        <f>SUMIFS(СВЦЭМ!$H$34:$H$777,СВЦЭМ!$A$34:$A$777,$A315,СВЦЭМ!$B$33:$B$776,S$296)+'СЕТ СН'!$F$15</f>
        <v>0</v>
      </c>
      <c r="T315" s="36">
        <f>SUMIFS(СВЦЭМ!$H$34:$H$777,СВЦЭМ!$A$34:$A$777,$A315,СВЦЭМ!$B$33:$B$776,T$296)+'СЕТ СН'!$F$15</f>
        <v>0</v>
      </c>
      <c r="U315" s="36">
        <f>SUMIFS(СВЦЭМ!$H$34:$H$777,СВЦЭМ!$A$34:$A$777,$A315,СВЦЭМ!$B$33:$B$776,U$296)+'СЕТ СН'!$F$15</f>
        <v>0</v>
      </c>
      <c r="V315" s="36">
        <f>SUMIFS(СВЦЭМ!$H$34:$H$777,СВЦЭМ!$A$34:$A$777,$A315,СВЦЭМ!$B$33:$B$776,V$296)+'СЕТ СН'!$F$15</f>
        <v>0</v>
      </c>
      <c r="W315" s="36">
        <f>SUMIFS(СВЦЭМ!$H$34:$H$777,СВЦЭМ!$A$34:$A$777,$A315,СВЦЭМ!$B$33:$B$776,W$296)+'СЕТ СН'!$F$15</f>
        <v>0</v>
      </c>
      <c r="X315" s="36">
        <f>SUMIFS(СВЦЭМ!$H$34:$H$777,СВЦЭМ!$A$34:$A$777,$A315,СВЦЭМ!$B$33:$B$776,X$296)+'СЕТ СН'!$F$15</f>
        <v>0</v>
      </c>
      <c r="Y315" s="36">
        <f>SUMIFS(СВЦЭМ!$H$34:$H$777,СВЦЭМ!$A$34:$A$777,$A315,СВЦЭМ!$B$33:$B$776,Y$296)+'СЕТ СН'!$F$15</f>
        <v>0</v>
      </c>
    </row>
    <row r="316" spans="1:25" ht="15.75" hidden="1" x14ac:dyDescent="0.2">
      <c r="A316" s="35">
        <f t="shared" si="8"/>
        <v>44185</v>
      </c>
      <c r="B316" s="36">
        <f>SUMIFS(СВЦЭМ!$H$34:$H$777,СВЦЭМ!$A$34:$A$777,$A316,СВЦЭМ!$B$33:$B$776,B$296)+'СЕТ СН'!$F$15</f>
        <v>0</v>
      </c>
      <c r="C316" s="36">
        <f>SUMIFS(СВЦЭМ!$H$34:$H$777,СВЦЭМ!$A$34:$A$777,$A316,СВЦЭМ!$B$33:$B$776,C$296)+'СЕТ СН'!$F$15</f>
        <v>0</v>
      </c>
      <c r="D316" s="36">
        <f>SUMIFS(СВЦЭМ!$H$34:$H$777,СВЦЭМ!$A$34:$A$777,$A316,СВЦЭМ!$B$33:$B$776,D$296)+'СЕТ СН'!$F$15</f>
        <v>0</v>
      </c>
      <c r="E316" s="36">
        <f>SUMIFS(СВЦЭМ!$H$34:$H$777,СВЦЭМ!$A$34:$A$777,$A316,СВЦЭМ!$B$33:$B$776,E$296)+'СЕТ СН'!$F$15</f>
        <v>0</v>
      </c>
      <c r="F316" s="36">
        <f>SUMIFS(СВЦЭМ!$H$34:$H$777,СВЦЭМ!$A$34:$A$777,$A316,СВЦЭМ!$B$33:$B$776,F$296)+'СЕТ СН'!$F$15</f>
        <v>0</v>
      </c>
      <c r="G316" s="36">
        <f>SUMIFS(СВЦЭМ!$H$34:$H$777,СВЦЭМ!$A$34:$A$777,$A316,СВЦЭМ!$B$33:$B$776,G$296)+'СЕТ СН'!$F$15</f>
        <v>0</v>
      </c>
      <c r="H316" s="36">
        <f>SUMIFS(СВЦЭМ!$H$34:$H$777,СВЦЭМ!$A$34:$A$777,$A316,СВЦЭМ!$B$33:$B$776,H$296)+'СЕТ СН'!$F$15</f>
        <v>0</v>
      </c>
      <c r="I316" s="36">
        <f>SUMIFS(СВЦЭМ!$H$34:$H$777,СВЦЭМ!$A$34:$A$777,$A316,СВЦЭМ!$B$33:$B$776,I$296)+'СЕТ СН'!$F$15</f>
        <v>0</v>
      </c>
      <c r="J316" s="36">
        <f>SUMIFS(СВЦЭМ!$H$34:$H$777,СВЦЭМ!$A$34:$A$777,$A316,СВЦЭМ!$B$33:$B$776,J$296)+'СЕТ СН'!$F$15</f>
        <v>0</v>
      </c>
      <c r="K316" s="36">
        <f>SUMIFS(СВЦЭМ!$H$34:$H$777,СВЦЭМ!$A$34:$A$777,$A316,СВЦЭМ!$B$33:$B$776,K$296)+'СЕТ СН'!$F$15</f>
        <v>0</v>
      </c>
      <c r="L316" s="36">
        <f>SUMIFS(СВЦЭМ!$H$34:$H$777,СВЦЭМ!$A$34:$A$777,$A316,СВЦЭМ!$B$33:$B$776,L$296)+'СЕТ СН'!$F$15</f>
        <v>0</v>
      </c>
      <c r="M316" s="36">
        <f>SUMIFS(СВЦЭМ!$H$34:$H$777,СВЦЭМ!$A$34:$A$777,$A316,СВЦЭМ!$B$33:$B$776,M$296)+'СЕТ СН'!$F$15</f>
        <v>0</v>
      </c>
      <c r="N316" s="36">
        <f>SUMIFS(СВЦЭМ!$H$34:$H$777,СВЦЭМ!$A$34:$A$777,$A316,СВЦЭМ!$B$33:$B$776,N$296)+'СЕТ СН'!$F$15</f>
        <v>0</v>
      </c>
      <c r="O316" s="36">
        <f>SUMIFS(СВЦЭМ!$H$34:$H$777,СВЦЭМ!$A$34:$A$777,$A316,СВЦЭМ!$B$33:$B$776,O$296)+'СЕТ СН'!$F$15</f>
        <v>0</v>
      </c>
      <c r="P316" s="36">
        <f>SUMIFS(СВЦЭМ!$H$34:$H$777,СВЦЭМ!$A$34:$A$777,$A316,СВЦЭМ!$B$33:$B$776,P$296)+'СЕТ СН'!$F$15</f>
        <v>0</v>
      </c>
      <c r="Q316" s="36">
        <f>SUMIFS(СВЦЭМ!$H$34:$H$777,СВЦЭМ!$A$34:$A$777,$A316,СВЦЭМ!$B$33:$B$776,Q$296)+'СЕТ СН'!$F$15</f>
        <v>0</v>
      </c>
      <c r="R316" s="36">
        <f>SUMIFS(СВЦЭМ!$H$34:$H$777,СВЦЭМ!$A$34:$A$777,$A316,СВЦЭМ!$B$33:$B$776,R$296)+'СЕТ СН'!$F$15</f>
        <v>0</v>
      </c>
      <c r="S316" s="36">
        <f>SUMIFS(СВЦЭМ!$H$34:$H$777,СВЦЭМ!$A$34:$A$777,$A316,СВЦЭМ!$B$33:$B$776,S$296)+'СЕТ СН'!$F$15</f>
        <v>0</v>
      </c>
      <c r="T316" s="36">
        <f>SUMIFS(СВЦЭМ!$H$34:$H$777,СВЦЭМ!$A$34:$A$777,$A316,СВЦЭМ!$B$33:$B$776,T$296)+'СЕТ СН'!$F$15</f>
        <v>0</v>
      </c>
      <c r="U316" s="36">
        <f>SUMIFS(СВЦЭМ!$H$34:$H$777,СВЦЭМ!$A$34:$A$777,$A316,СВЦЭМ!$B$33:$B$776,U$296)+'СЕТ СН'!$F$15</f>
        <v>0</v>
      </c>
      <c r="V316" s="36">
        <f>SUMIFS(СВЦЭМ!$H$34:$H$777,СВЦЭМ!$A$34:$A$777,$A316,СВЦЭМ!$B$33:$B$776,V$296)+'СЕТ СН'!$F$15</f>
        <v>0</v>
      </c>
      <c r="W316" s="36">
        <f>SUMIFS(СВЦЭМ!$H$34:$H$777,СВЦЭМ!$A$34:$A$777,$A316,СВЦЭМ!$B$33:$B$776,W$296)+'СЕТ СН'!$F$15</f>
        <v>0</v>
      </c>
      <c r="X316" s="36">
        <f>SUMIFS(СВЦЭМ!$H$34:$H$777,СВЦЭМ!$A$34:$A$777,$A316,СВЦЭМ!$B$33:$B$776,X$296)+'СЕТ СН'!$F$15</f>
        <v>0</v>
      </c>
      <c r="Y316" s="36">
        <f>SUMIFS(СВЦЭМ!$H$34:$H$777,СВЦЭМ!$A$34:$A$777,$A316,СВЦЭМ!$B$33:$B$776,Y$296)+'СЕТ СН'!$F$15</f>
        <v>0</v>
      </c>
    </row>
    <row r="317" spans="1:25" ht="15.75" hidden="1" x14ac:dyDescent="0.2">
      <c r="A317" s="35">
        <f t="shared" si="8"/>
        <v>44186</v>
      </c>
      <c r="B317" s="36">
        <f>SUMIFS(СВЦЭМ!$H$34:$H$777,СВЦЭМ!$A$34:$A$777,$A317,СВЦЭМ!$B$33:$B$776,B$296)+'СЕТ СН'!$F$15</f>
        <v>0</v>
      </c>
      <c r="C317" s="36">
        <f>SUMIFS(СВЦЭМ!$H$34:$H$777,СВЦЭМ!$A$34:$A$777,$A317,СВЦЭМ!$B$33:$B$776,C$296)+'СЕТ СН'!$F$15</f>
        <v>0</v>
      </c>
      <c r="D317" s="36">
        <f>SUMIFS(СВЦЭМ!$H$34:$H$777,СВЦЭМ!$A$34:$A$777,$A317,СВЦЭМ!$B$33:$B$776,D$296)+'СЕТ СН'!$F$15</f>
        <v>0</v>
      </c>
      <c r="E317" s="36">
        <f>SUMIFS(СВЦЭМ!$H$34:$H$777,СВЦЭМ!$A$34:$A$777,$A317,СВЦЭМ!$B$33:$B$776,E$296)+'СЕТ СН'!$F$15</f>
        <v>0</v>
      </c>
      <c r="F317" s="36">
        <f>SUMIFS(СВЦЭМ!$H$34:$H$777,СВЦЭМ!$A$34:$A$777,$A317,СВЦЭМ!$B$33:$B$776,F$296)+'СЕТ СН'!$F$15</f>
        <v>0</v>
      </c>
      <c r="G317" s="36">
        <f>SUMIFS(СВЦЭМ!$H$34:$H$777,СВЦЭМ!$A$34:$A$777,$A317,СВЦЭМ!$B$33:$B$776,G$296)+'СЕТ СН'!$F$15</f>
        <v>0</v>
      </c>
      <c r="H317" s="36">
        <f>SUMIFS(СВЦЭМ!$H$34:$H$777,СВЦЭМ!$A$34:$A$777,$A317,СВЦЭМ!$B$33:$B$776,H$296)+'СЕТ СН'!$F$15</f>
        <v>0</v>
      </c>
      <c r="I317" s="36">
        <f>SUMIFS(СВЦЭМ!$H$34:$H$777,СВЦЭМ!$A$34:$A$777,$A317,СВЦЭМ!$B$33:$B$776,I$296)+'СЕТ СН'!$F$15</f>
        <v>0</v>
      </c>
      <c r="J317" s="36">
        <f>SUMIFS(СВЦЭМ!$H$34:$H$777,СВЦЭМ!$A$34:$A$777,$A317,СВЦЭМ!$B$33:$B$776,J$296)+'СЕТ СН'!$F$15</f>
        <v>0</v>
      </c>
      <c r="K317" s="36">
        <f>SUMIFS(СВЦЭМ!$H$34:$H$777,СВЦЭМ!$A$34:$A$777,$A317,СВЦЭМ!$B$33:$B$776,K$296)+'СЕТ СН'!$F$15</f>
        <v>0</v>
      </c>
      <c r="L317" s="36">
        <f>SUMIFS(СВЦЭМ!$H$34:$H$777,СВЦЭМ!$A$34:$A$777,$A317,СВЦЭМ!$B$33:$B$776,L$296)+'СЕТ СН'!$F$15</f>
        <v>0</v>
      </c>
      <c r="M317" s="36">
        <f>SUMIFS(СВЦЭМ!$H$34:$H$777,СВЦЭМ!$A$34:$A$777,$A317,СВЦЭМ!$B$33:$B$776,M$296)+'СЕТ СН'!$F$15</f>
        <v>0</v>
      </c>
      <c r="N317" s="36">
        <f>SUMIFS(СВЦЭМ!$H$34:$H$777,СВЦЭМ!$A$34:$A$777,$A317,СВЦЭМ!$B$33:$B$776,N$296)+'СЕТ СН'!$F$15</f>
        <v>0</v>
      </c>
      <c r="O317" s="36">
        <f>SUMIFS(СВЦЭМ!$H$34:$H$777,СВЦЭМ!$A$34:$A$777,$A317,СВЦЭМ!$B$33:$B$776,O$296)+'СЕТ СН'!$F$15</f>
        <v>0</v>
      </c>
      <c r="P317" s="36">
        <f>SUMIFS(СВЦЭМ!$H$34:$H$777,СВЦЭМ!$A$34:$A$777,$A317,СВЦЭМ!$B$33:$B$776,P$296)+'СЕТ СН'!$F$15</f>
        <v>0</v>
      </c>
      <c r="Q317" s="36">
        <f>SUMIFS(СВЦЭМ!$H$34:$H$777,СВЦЭМ!$A$34:$A$777,$A317,СВЦЭМ!$B$33:$B$776,Q$296)+'СЕТ СН'!$F$15</f>
        <v>0</v>
      </c>
      <c r="R317" s="36">
        <f>SUMIFS(СВЦЭМ!$H$34:$H$777,СВЦЭМ!$A$34:$A$777,$A317,СВЦЭМ!$B$33:$B$776,R$296)+'СЕТ СН'!$F$15</f>
        <v>0</v>
      </c>
      <c r="S317" s="36">
        <f>SUMIFS(СВЦЭМ!$H$34:$H$777,СВЦЭМ!$A$34:$A$777,$A317,СВЦЭМ!$B$33:$B$776,S$296)+'СЕТ СН'!$F$15</f>
        <v>0</v>
      </c>
      <c r="T317" s="36">
        <f>SUMIFS(СВЦЭМ!$H$34:$H$777,СВЦЭМ!$A$34:$A$777,$A317,СВЦЭМ!$B$33:$B$776,T$296)+'СЕТ СН'!$F$15</f>
        <v>0</v>
      </c>
      <c r="U317" s="36">
        <f>SUMIFS(СВЦЭМ!$H$34:$H$777,СВЦЭМ!$A$34:$A$777,$A317,СВЦЭМ!$B$33:$B$776,U$296)+'СЕТ СН'!$F$15</f>
        <v>0</v>
      </c>
      <c r="V317" s="36">
        <f>SUMIFS(СВЦЭМ!$H$34:$H$777,СВЦЭМ!$A$34:$A$777,$A317,СВЦЭМ!$B$33:$B$776,V$296)+'СЕТ СН'!$F$15</f>
        <v>0</v>
      </c>
      <c r="W317" s="36">
        <f>SUMIFS(СВЦЭМ!$H$34:$H$777,СВЦЭМ!$A$34:$A$777,$A317,СВЦЭМ!$B$33:$B$776,W$296)+'СЕТ СН'!$F$15</f>
        <v>0</v>
      </c>
      <c r="X317" s="36">
        <f>SUMIFS(СВЦЭМ!$H$34:$H$777,СВЦЭМ!$A$34:$A$777,$A317,СВЦЭМ!$B$33:$B$776,X$296)+'СЕТ СН'!$F$15</f>
        <v>0</v>
      </c>
      <c r="Y317" s="36">
        <f>SUMIFS(СВЦЭМ!$H$34:$H$777,СВЦЭМ!$A$34:$A$777,$A317,СВЦЭМ!$B$33:$B$776,Y$296)+'СЕТ СН'!$F$15</f>
        <v>0</v>
      </c>
    </row>
    <row r="318" spans="1:25" ht="15.75" hidden="1" x14ac:dyDescent="0.2">
      <c r="A318" s="35">
        <f t="shared" si="8"/>
        <v>44187</v>
      </c>
      <c r="B318" s="36">
        <f>SUMIFS(СВЦЭМ!$H$34:$H$777,СВЦЭМ!$A$34:$A$777,$A318,СВЦЭМ!$B$33:$B$776,B$296)+'СЕТ СН'!$F$15</f>
        <v>0</v>
      </c>
      <c r="C318" s="36">
        <f>SUMIFS(СВЦЭМ!$H$34:$H$777,СВЦЭМ!$A$34:$A$777,$A318,СВЦЭМ!$B$33:$B$776,C$296)+'СЕТ СН'!$F$15</f>
        <v>0</v>
      </c>
      <c r="D318" s="36">
        <f>SUMIFS(СВЦЭМ!$H$34:$H$777,СВЦЭМ!$A$34:$A$777,$A318,СВЦЭМ!$B$33:$B$776,D$296)+'СЕТ СН'!$F$15</f>
        <v>0</v>
      </c>
      <c r="E318" s="36">
        <f>SUMIFS(СВЦЭМ!$H$34:$H$777,СВЦЭМ!$A$34:$A$777,$A318,СВЦЭМ!$B$33:$B$776,E$296)+'СЕТ СН'!$F$15</f>
        <v>0</v>
      </c>
      <c r="F318" s="36">
        <f>SUMIFS(СВЦЭМ!$H$34:$H$777,СВЦЭМ!$A$34:$A$777,$A318,СВЦЭМ!$B$33:$B$776,F$296)+'СЕТ СН'!$F$15</f>
        <v>0</v>
      </c>
      <c r="G318" s="36">
        <f>SUMIFS(СВЦЭМ!$H$34:$H$777,СВЦЭМ!$A$34:$A$777,$A318,СВЦЭМ!$B$33:$B$776,G$296)+'СЕТ СН'!$F$15</f>
        <v>0</v>
      </c>
      <c r="H318" s="36">
        <f>SUMIFS(СВЦЭМ!$H$34:$H$777,СВЦЭМ!$A$34:$A$777,$A318,СВЦЭМ!$B$33:$B$776,H$296)+'СЕТ СН'!$F$15</f>
        <v>0</v>
      </c>
      <c r="I318" s="36">
        <f>SUMIFS(СВЦЭМ!$H$34:$H$777,СВЦЭМ!$A$34:$A$777,$A318,СВЦЭМ!$B$33:$B$776,I$296)+'СЕТ СН'!$F$15</f>
        <v>0</v>
      </c>
      <c r="J318" s="36">
        <f>SUMIFS(СВЦЭМ!$H$34:$H$777,СВЦЭМ!$A$34:$A$777,$A318,СВЦЭМ!$B$33:$B$776,J$296)+'СЕТ СН'!$F$15</f>
        <v>0</v>
      </c>
      <c r="K318" s="36">
        <f>SUMIFS(СВЦЭМ!$H$34:$H$777,СВЦЭМ!$A$34:$A$777,$A318,СВЦЭМ!$B$33:$B$776,K$296)+'СЕТ СН'!$F$15</f>
        <v>0</v>
      </c>
      <c r="L318" s="36">
        <f>SUMIFS(СВЦЭМ!$H$34:$H$777,СВЦЭМ!$A$34:$A$777,$A318,СВЦЭМ!$B$33:$B$776,L$296)+'СЕТ СН'!$F$15</f>
        <v>0</v>
      </c>
      <c r="M318" s="36">
        <f>SUMIFS(СВЦЭМ!$H$34:$H$777,СВЦЭМ!$A$34:$A$777,$A318,СВЦЭМ!$B$33:$B$776,M$296)+'СЕТ СН'!$F$15</f>
        <v>0</v>
      </c>
      <c r="N318" s="36">
        <f>SUMIFS(СВЦЭМ!$H$34:$H$777,СВЦЭМ!$A$34:$A$777,$A318,СВЦЭМ!$B$33:$B$776,N$296)+'СЕТ СН'!$F$15</f>
        <v>0</v>
      </c>
      <c r="O318" s="36">
        <f>SUMIFS(СВЦЭМ!$H$34:$H$777,СВЦЭМ!$A$34:$A$777,$A318,СВЦЭМ!$B$33:$B$776,O$296)+'СЕТ СН'!$F$15</f>
        <v>0</v>
      </c>
      <c r="P318" s="36">
        <f>SUMIFS(СВЦЭМ!$H$34:$H$777,СВЦЭМ!$A$34:$A$777,$A318,СВЦЭМ!$B$33:$B$776,P$296)+'СЕТ СН'!$F$15</f>
        <v>0</v>
      </c>
      <c r="Q318" s="36">
        <f>SUMIFS(СВЦЭМ!$H$34:$H$777,СВЦЭМ!$A$34:$A$777,$A318,СВЦЭМ!$B$33:$B$776,Q$296)+'СЕТ СН'!$F$15</f>
        <v>0</v>
      </c>
      <c r="R318" s="36">
        <f>SUMIFS(СВЦЭМ!$H$34:$H$777,СВЦЭМ!$A$34:$A$777,$A318,СВЦЭМ!$B$33:$B$776,R$296)+'СЕТ СН'!$F$15</f>
        <v>0</v>
      </c>
      <c r="S318" s="36">
        <f>SUMIFS(СВЦЭМ!$H$34:$H$777,СВЦЭМ!$A$34:$A$777,$A318,СВЦЭМ!$B$33:$B$776,S$296)+'СЕТ СН'!$F$15</f>
        <v>0</v>
      </c>
      <c r="T318" s="36">
        <f>SUMIFS(СВЦЭМ!$H$34:$H$777,СВЦЭМ!$A$34:$A$777,$A318,СВЦЭМ!$B$33:$B$776,T$296)+'СЕТ СН'!$F$15</f>
        <v>0</v>
      </c>
      <c r="U318" s="36">
        <f>SUMIFS(СВЦЭМ!$H$34:$H$777,СВЦЭМ!$A$34:$A$777,$A318,СВЦЭМ!$B$33:$B$776,U$296)+'СЕТ СН'!$F$15</f>
        <v>0</v>
      </c>
      <c r="V318" s="36">
        <f>SUMIFS(СВЦЭМ!$H$34:$H$777,СВЦЭМ!$A$34:$A$777,$A318,СВЦЭМ!$B$33:$B$776,V$296)+'СЕТ СН'!$F$15</f>
        <v>0</v>
      </c>
      <c r="W318" s="36">
        <f>SUMIFS(СВЦЭМ!$H$34:$H$777,СВЦЭМ!$A$34:$A$777,$A318,СВЦЭМ!$B$33:$B$776,W$296)+'СЕТ СН'!$F$15</f>
        <v>0</v>
      </c>
      <c r="X318" s="36">
        <f>SUMIFS(СВЦЭМ!$H$34:$H$777,СВЦЭМ!$A$34:$A$777,$A318,СВЦЭМ!$B$33:$B$776,X$296)+'СЕТ СН'!$F$15</f>
        <v>0</v>
      </c>
      <c r="Y318" s="36">
        <f>SUMIFS(СВЦЭМ!$H$34:$H$777,СВЦЭМ!$A$34:$A$777,$A318,СВЦЭМ!$B$33:$B$776,Y$296)+'СЕТ СН'!$F$15</f>
        <v>0</v>
      </c>
    </row>
    <row r="319" spans="1:25" ht="15.75" hidden="1" x14ac:dyDescent="0.2">
      <c r="A319" s="35">
        <f t="shared" si="8"/>
        <v>44188</v>
      </c>
      <c r="B319" s="36">
        <f>SUMIFS(СВЦЭМ!$H$34:$H$777,СВЦЭМ!$A$34:$A$777,$A319,СВЦЭМ!$B$33:$B$776,B$296)+'СЕТ СН'!$F$15</f>
        <v>0</v>
      </c>
      <c r="C319" s="36">
        <f>SUMIFS(СВЦЭМ!$H$34:$H$777,СВЦЭМ!$A$34:$A$777,$A319,СВЦЭМ!$B$33:$B$776,C$296)+'СЕТ СН'!$F$15</f>
        <v>0</v>
      </c>
      <c r="D319" s="36">
        <f>SUMIFS(СВЦЭМ!$H$34:$H$777,СВЦЭМ!$A$34:$A$777,$A319,СВЦЭМ!$B$33:$B$776,D$296)+'СЕТ СН'!$F$15</f>
        <v>0</v>
      </c>
      <c r="E319" s="36">
        <f>SUMIFS(СВЦЭМ!$H$34:$H$777,СВЦЭМ!$A$34:$A$777,$A319,СВЦЭМ!$B$33:$B$776,E$296)+'СЕТ СН'!$F$15</f>
        <v>0</v>
      </c>
      <c r="F319" s="36">
        <f>SUMIFS(СВЦЭМ!$H$34:$H$777,СВЦЭМ!$A$34:$A$777,$A319,СВЦЭМ!$B$33:$B$776,F$296)+'СЕТ СН'!$F$15</f>
        <v>0</v>
      </c>
      <c r="G319" s="36">
        <f>SUMIFS(СВЦЭМ!$H$34:$H$777,СВЦЭМ!$A$34:$A$777,$A319,СВЦЭМ!$B$33:$B$776,G$296)+'СЕТ СН'!$F$15</f>
        <v>0</v>
      </c>
      <c r="H319" s="36">
        <f>SUMIFS(СВЦЭМ!$H$34:$H$777,СВЦЭМ!$A$34:$A$777,$A319,СВЦЭМ!$B$33:$B$776,H$296)+'СЕТ СН'!$F$15</f>
        <v>0</v>
      </c>
      <c r="I319" s="36">
        <f>SUMIFS(СВЦЭМ!$H$34:$H$777,СВЦЭМ!$A$34:$A$777,$A319,СВЦЭМ!$B$33:$B$776,I$296)+'СЕТ СН'!$F$15</f>
        <v>0</v>
      </c>
      <c r="J319" s="36">
        <f>SUMIFS(СВЦЭМ!$H$34:$H$777,СВЦЭМ!$A$34:$A$777,$A319,СВЦЭМ!$B$33:$B$776,J$296)+'СЕТ СН'!$F$15</f>
        <v>0</v>
      </c>
      <c r="K319" s="36">
        <f>SUMIFS(СВЦЭМ!$H$34:$H$777,СВЦЭМ!$A$34:$A$777,$A319,СВЦЭМ!$B$33:$B$776,K$296)+'СЕТ СН'!$F$15</f>
        <v>0</v>
      </c>
      <c r="L319" s="36">
        <f>SUMIFS(СВЦЭМ!$H$34:$H$777,СВЦЭМ!$A$34:$A$777,$A319,СВЦЭМ!$B$33:$B$776,L$296)+'СЕТ СН'!$F$15</f>
        <v>0</v>
      </c>
      <c r="M319" s="36">
        <f>SUMIFS(СВЦЭМ!$H$34:$H$777,СВЦЭМ!$A$34:$A$777,$A319,СВЦЭМ!$B$33:$B$776,M$296)+'СЕТ СН'!$F$15</f>
        <v>0</v>
      </c>
      <c r="N319" s="36">
        <f>SUMIFS(СВЦЭМ!$H$34:$H$777,СВЦЭМ!$A$34:$A$777,$A319,СВЦЭМ!$B$33:$B$776,N$296)+'СЕТ СН'!$F$15</f>
        <v>0</v>
      </c>
      <c r="O319" s="36">
        <f>SUMIFS(СВЦЭМ!$H$34:$H$777,СВЦЭМ!$A$34:$A$777,$A319,СВЦЭМ!$B$33:$B$776,O$296)+'СЕТ СН'!$F$15</f>
        <v>0</v>
      </c>
      <c r="P319" s="36">
        <f>SUMIFS(СВЦЭМ!$H$34:$H$777,СВЦЭМ!$A$34:$A$777,$A319,СВЦЭМ!$B$33:$B$776,P$296)+'СЕТ СН'!$F$15</f>
        <v>0</v>
      </c>
      <c r="Q319" s="36">
        <f>SUMIFS(СВЦЭМ!$H$34:$H$777,СВЦЭМ!$A$34:$A$777,$A319,СВЦЭМ!$B$33:$B$776,Q$296)+'СЕТ СН'!$F$15</f>
        <v>0</v>
      </c>
      <c r="R319" s="36">
        <f>SUMIFS(СВЦЭМ!$H$34:$H$777,СВЦЭМ!$A$34:$A$777,$A319,СВЦЭМ!$B$33:$B$776,R$296)+'СЕТ СН'!$F$15</f>
        <v>0</v>
      </c>
      <c r="S319" s="36">
        <f>SUMIFS(СВЦЭМ!$H$34:$H$777,СВЦЭМ!$A$34:$A$777,$A319,СВЦЭМ!$B$33:$B$776,S$296)+'СЕТ СН'!$F$15</f>
        <v>0</v>
      </c>
      <c r="T319" s="36">
        <f>SUMIFS(СВЦЭМ!$H$34:$H$777,СВЦЭМ!$A$34:$A$777,$A319,СВЦЭМ!$B$33:$B$776,T$296)+'СЕТ СН'!$F$15</f>
        <v>0</v>
      </c>
      <c r="U319" s="36">
        <f>SUMIFS(СВЦЭМ!$H$34:$H$777,СВЦЭМ!$A$34:$A$777,$A319,СВЦЭМ!$B$33:$B$776,U$296)+'СЕТ СН'!$F$15</f>
        <v>0</v>
      </c>
      <c r="V319" s="36">
        <f>SUMIFS(СВЦЭМ!$H$34:$H$777,СВЦЭМ!$A$34:$A$777,$A319,СВЦЭМ!$B$33:$B$776,V$296)+'СЕТ СН'!$F$15</f>
        <v>0</v>
      </c>
      <c r="W319" s="36">
        <f>SUMIFS(СВЦЭМ!$H$34:$H$777,СВЦЭМ!$A$34:$A$777,$A319,СВЦЭМ!$B$33:$B$776,W$296)+'СЕТ СН'!$F$15</f>
        <v>0</v>
      </c>
      <c r="X319" s="36">
        <f>SUMIFS(СВЦЭМ!$H$34:$H$777,СВЦЭМ!$A$34:$A$777,$A319,СВЦЭМ!$B$33:$B$776,X$296)+'СЕТ СН'!$F$15</f>
        <v>0</v>
      </c>
      <c r="Y319" s="36">
        <f>SUMIFS(СВЦЭМ!$H$34:$H$777,СВЦЭМ!$A$34:$A$777,$A319,СВЦЭМ!$B$33:$B$776,Y$296)+'СЕТ СН'!$F$15</f>
        <v>0</v>
      </c>
    </row>
    <row r="320" spans="1:25" ht="15.75" hidden="1" x14ac:dyDescent="0.2">
      <c r="A320" s="35">
        <f t="shared" si="8"/>
        <v>44189</v>
      </c>
      <c r="B320" s="36">
        <f>SUMIFS(СВЦЭМ!$H$34:$H$777,СВЦЭМ!$A$34:$A$777,$A320,СВЦЭМ!$B$33:$B$776,B$296)+'СЕТ СН'!$F$15</f>
        <v>0</v>
      </c>
      <c r="C320" s="36">
        <f>SUMIFS(СВЦЭМ!$H$34:$H$777,СВЦЭМ!$A$34:$A$777,$A320,СВЦЭМ!$B$33:$B$776,C$296)+'СЕТ СН'!$F$15</f>
        <v>0</v>
      </c>
      <c r="D320" s="36">
        <f>SUMIFS(СВЦЭМ!$H$34:$H$777,СВЦЭМ!$A$34:$A$777,$A320,СВЦЭМ!$B$33:$B$776,D$296)+'СЕТ СН'!$F$15</f>
        <v>0</v>
      </c>
      <c r="E320" s="36">
        <f>SUMIFS(СВЦЭМ!$H$34:$H$777,СВЦЭМ!$A$34:$A$777,$A320,СВЦЭМ!$B$33:$B$776,E$296)+'СЕТ СН'!$F$15</f>
        <v>0</v>
      </c>
      <c r="F320" s="36">
        <f>SUMIFS(СВЦЭМ!$H$34:$H$777,СВЦЭМ!$A$34:$A$777,$A320,СВЦЭМ!$B$33:$B$776,F$296)+'СЕТ СН'!$F$15</f>
        <v>0</v>
      </c>
      <c r="G320" s="36">
        <f>SUMIFS(СВЦЭМ!$H$34:$H$777,СВЦЭМ!$A$34:$A$777,$A320,СВЦЭМ!$B$33:$B$776,G$296)+'СЕТ СН'!$F$15</f>
        <v>0</v>
      </c>
      <c r="H320" s="36">
        <f>SUMIFS(СВЦЭМ!$H$34:$H$777,СВЦЭМ!$A$34:$A$777,$A320,СВЦЭМ!$B$33:$B$776,H$296)+'СЕТ СН'!$F$15</f>
        <v>0</v>
      </c>
      <c r="I320" s="36">
        <f>SUMIFS(СВЦЭМ!$H$34:$H$777,СВЦЭМ!$A$34:$A$777,$A320,СВЦЭМ!$B$33:$B$776,I$296)+'СЕТ СН'!$F$15</f>
        <v>0</v>
      </c>
      <c r="J320" s="36">
        <f>SUMIFS(СВЦЭМ!$H$34:$H$777,СВЦЭМ!$A$34:$A$777,$A320,СВЦЭМ!$B$33:$B$776,J$296)+'СЕТ СН'!$F$15</f>
        <v>0</v>
      </c>
      <c r="K320" s="36">
        <f>SUMIFS(СВЦЭМ!$H$34:$H$777,СВЦЭМ!$A$34:$A$777,$A320,СВЦЭМ!$B$33:$B$776,K$296)+'СЕТ СН'!$F$15</f>
        <v>0</v>
      </c>
      <c r="L320" s="36">
        <f>SUMIFS(СВЦЭМ!$H$34:$H$777,СВЦЭМ!$A$34:$A$777,$A320,СВЦЭМ!$B$33:$B$776,L$296)+'СЕТ СН'!$F$15</f>
        <v>0</v>
      </c>
      <c r="M320" s="36">
        <f>SUMIFS(СВЦЭМ!$H$34:$H$777,СВЦЭМ!$A$34:$A$777,$A320,СВЦЭМ!$B$33:$B$776,M$296)+'СЕТ СН'!$F$15</f>
        <v>0</v>
      </c>
      <c r="N320" s="36">
        <f>SUMIFS(СВЦЭМ!$H$34:$H$777,СВЦЭМ!$A$34:$A$777,$A320,СВЦЭМ!$B$33:$B$776,N$296)+'СЕТ СН'!$F$15</f>
        <v>0</v>
      </c>
      <c r="O320" s="36">
        <f>SUMIFS(СВЦЭМ!$H$34:$H$777,СВЦЭМ!$A$34:$A$777,$A320,СВЦЭМ!$B$33:$B$776,O$296)+'СЕТ СН'!$F$15</f>
        <v>0</v>
      </c>
      <c r="P320" s="36">
        <f>SUMIFS(СВЦЭМ!$H$34:$H$777,СВЦЭМ!$A$34:$A$777,$A320,СВЦЭМ!$B$33:$B$776,P$296)+'СЕТ СН'!$F$15</f>
        <v>0</v>
      </c>
      <c r="Q320" s="36">
        <f>SUMIFS(СВЦЭМ!$H$34:$H$777,СВЦЭМ!$A$34:$A$777,$A320,СВЦЭМ!$B$33:$B$776,Q$296)+'СЕТ СН'!$F$15</f>
        <v>0</v>
      </c>
      <c r="R320" s="36">
        <f>SUMIFS(СВЦЭМ!$H$34:$H$777,СВЦЭМ!$A$34:$A$777,$A320,СВЦЭМ!$B$33:$B$776,R$296)+'СЕТ СН'!$F$15</f>
        <v>0</v>
      </c>
      <c r="S320" s="36">
        <f>SUMIFS(СВЦЭМ!$H$34:$H$777,СВЦЭМ!$A$34:$A$777,$A320,СВЦЭМ!$B$33:$B$776,S$296)+'СЕТ СН'!$F$15</f>
        <v>0</v>
      </c>
      <c r="T320" s="36">
        <f>SUMIFS(СВЦЭМ!$H$34:$H$777,СВЦЭМ!$A$34:$A$777,$A320,СВЦЭМ!$B$33:$B$776,T$296)+'СЕТ СН'!$F$15</f>
        <v>0</v>
      </c>
      <c r="U320" s="36">
        <f>SUMIFS(СВЦЭМ!$H$34:$H$777,СВЦЭМ!$A$34:$A$777,$A320,СВЦЭМ!$B$33:$B$776,U$296)+'СЕТ СН'!$F$15</f>
        <v>0</v>
      </c>
      <c r="V320" s="36">
        <f>SUMIFS(СВЦЭМ!$H$34:$H$777,СВЦЭМ!$A$34:$A$777,$A320,СВЦЭМ!$B$33:$B$776,V$296)+'СЕТ СН'!$F$15</f>
        <v>0</v>
      </c>
      <c r="W320" s="36">
        <f>SUMIFS(СВЦЭМ!$H$34:$H$777,СВЦЭМ!$A$34:$A$777,$A320,СВЦЭМ!$B$33:$B$776,W$296)+'СЕТ СН'!$F$15</f>
        <v>0</v>
      </c>
      <c r="X320" s="36">
        <f>SUMIFS(СВЦЭМ!$H$34:$H$777,СВЦЭМ!$A$34:$A$777,$A320,СВЦЭМ!$B$33:$B$776,X$296)+'СЕТ СН'!$F$15</f>
        <v>0</v>
      </c>
      <c r="Y320" s="36">
        <f>SUMIFS(СВЦЭМ!$H$34:$H$777,СВЦЭМ!$A$34:$A$777,$A320,СВЦЭМ!$B$33:$B$776,Y$296)+'СЕТ СН'!$F$15</f>
        <v>0</v>
      </c>
    </row>
    <row r="321" spans="1:27" ht="15.75" hidden="1" x14ac:dyDescent="0.2">
      <c r="A321" s="35">
        <f t="shared" si="8"/>
        <v>44190</v>
      </c>
      <c r="B321" s="36">
        <f>SUMIFS(СВЦЭМ!$H$34:$H$777,СВЦЭМ!$A$34:$A$777,$A321,СВЦЭМ!$B$33:$B$776,B$296)+'СЕТ СН'!$F$15</f>
        <v>0</v>
      </c>
      <c r="C321" s="36">
        <f>SUMIFS(СВЦЭМ!$H$34:$H$777,СВЦЭМ!$A$34:$A$777,$A321,СВЦЭМ!$B$33:$B$776,C$296)+'СЕТ СН'!$F$15</f>
        <v>0</v>
      </c>
      <c r="D321" s="36">
        <f>SUMIFS(СВЦЭМ!$H$34:$H$777,СВЦЭМ!$A$34:$A$777,$A321,СВЦЭМ!$B$33:$B$776,D$296)+'СЕТ СН'!$F$15</f>
        <v>0</v>
      </c>
      <c r="E321" s="36">
        <f>SUMIFS(СВЦЭМ!$H$34:$H$777,СВЦЭМ!$A$34:$A$777,$A321,СВЦЭМ!$B$33:$B$776,E$296)+'СЕТ СН'!$F$15</f>
        <v>0</v>
      </c>
      <c r="F321" s="36">
        <f>SUMIFS(СВЦЭМ!$H$34:$H$777,СВЦЭМ!$A$34:$A$777,$A321,СВЦЭМ!$B$33:$B$776,F$296)+'СЕТ СН'!$F$15</f>
        <v>0</v>
      </c>
      <c r="G321" s="36">
        <f>SUMIFS(СВЦЭМ!$H$34:$H$777,СВЦЭМ!$A$34:$A$777,$A321,СВЦЭМ!$B$33:$B$776,G$296)+'СЕТ СН'!$F$15</f>
        <v>0</v>
      </c>
      <c r="H321" s="36">
        <f>SUMIFS(СВЦЭМ!$H$34:$H$777,СВЦЭМ!$A$34:$A$777,$A321,СВЦЭМ!$B$33:$B$776,H$296)+'СЕТ СН'!$F$15</f>
        <v>0</v>
      </c>
      <c r="I321" s="36">
        <f>SUMIFS(СВЦЭМ!$H$34:$H$777,СВЦЭМ!$A$34:$A$777,$A321,СВЦЭМ!$B$33:$B$776,I$296)+'СЕТ СН'!$F$15</f>
        <v>0</v>
      </c>
      <c r="J321" s="36">
        <f>SUMIFS(СВЦЭМ!$H$34:$H$777,СВЦЭМ!$A$34:$A$777,$A321,СВЦЭМ!$B$33:$B$776,J$296)+'СЕТ СН'!$F$15</f>
        <v>0</v>
      </c>
      <c r="K321" s="36">
        <f>SUMIFS(СВЦЭМ!$H$34:$H$777,СВЦЭМ!$A$34:$A$777,$A321,СВЦЭМ!$B$33:$B$776,K$296)+'СЕТ СН'!$F$15</f>
        <v>0</v>
      </c>
      <c r="L321" s="36">
        <f>SUMIFS(СВЦЭМ!$H$34:$H$777,СВЦЭМ!$A$34:$A$777,$A321,СВЦЭМ!$B$33:$B$776,L$296)+'СЕТ СН'!$F$15</f>
        <v>0</v>
      </c>
      <c r="M321" s="36">
        <f>SUMIFS(СВЦЭМ!$H$34:$H$777,СВЦЭМ!$A$34:$A$777,$A321,СВЦЭМ!$B$33:$B$776,M$296)+'СЕТ СН'!$F$15</f>
        <v>0</v>
      </c>
      <c r="N321" s="36">
        <f>SUMIFS(СВЦЭМ!$H$34:$H$777,СВЦЭМ!$A$34:$A$777,$A321,СВЦЭМ!$B$33:$B$776,N$296)+'СЕТ СН'!$F$15</f>
        <v>0</v>
      </c>
      <c r="O321" s="36">
        <f>SUMIFS(СВЦЭМ!$H$34:$H$777,СВЦЭМ!$A$34:$A$777,$A321,СВЦЭМ!$B$33:$B$776,O$296)+'СЕТ СН'!$F$15</f>
        <v>0</v>
      </c>
      <c r="P321" s="36">
        <f>SUMIFS(СВЦЭМ!$H$34:$H$777,СВЦЭМ!$A$34:$A$777,$A321,СВЦЭМ!$B$33:$B$776,P$296)+'СЕТ СН'!$F$15</f>
        <v>0</v>
      </c>
      <c r="Q321" s="36">
        <f>SUMIFS(СВЦЭМ!$H$34:$H$777,СВЦЭМ!$A$34:$A$777,$A321,СВЦЭМ!$B$33:$B$776,Q$296)+'СЕТ СН'!$F$15</f>
        <v>0</v>
      </c>
      <c r="R321" s="36">
        <f>SUMIFS(СВЦЭМ!$H$34:$H$777,СВЦЭМ!$A$34:$A$777,$A321,СВЦЭМ!$B$33:$B$776,R$296)+'СЕТ СН'!$F$15</f>
        <v>0</v>
      </c>
      <c r="S321" s="36">
        <f>SUMIFS(СВЦЭМ!$H$34:$H$777,СВЦЭМ!$A$34:$A$777,$A321,СВЦЭМ!$B$33:$B$776,S$296)+'СЕТ СН'!$F$15</f>
        <v>0</v>
      </c>
      <c r="T321" s="36">
        <f>SUMIFS(СВЦЭМ!$H$34:$H$777,СВЦЭМ!$A$34:$A$777,$A321,СВЦЭМ!$B$33:$B$776,T$296)+'СЕТ СН'!$F$15</f>
        <v>0</v>
      </c>
      <c r="U321" s="36">
        <f>SUMIFS(СВЦЭМ!$H$34:$H$777,СВЦЭМ!$A$34:$A$777,$A321,СВЦЭМ!$B$33:$B$776,U$296)+'СЕТ СН'!$F$15</f>
        <v>0</v>
      </c>
      <c r="V321" s="36">
        <f>SUMIFS(СВЦЭМ!$H$34:$H$777,СВЦЭМ!$A$34:$A$777,$A321,СВЦЭМ!$B$33:$B$776,V$296)+'СЕТ СН'!$F$15</f>
        <v>0</v>
      </c>
      <c r="W321" s="36">
        <f>SUMIFS(СВЦЭМ!$H$34:$H$777,СВЦЭМ!$A$34:$A$777,$A321,СВЦЭМ!$B$33:$B$776,W$296)+'СЕТ СН'!$F$15</f>
        <v>0</v>
      </c>
      <c r="X321" s="36">
        <f>SUMIFS(СВЦЭМ!$H$34:$H$777,СВЦЭМ!$A$34:$A$777,$A321,СВЦЭМ!$B$33:$B$776,X$296)+'СЕТ СН'!$F$15</f>
        <v>0</v>
      </c>
      <c r="Y321" s="36">
        <f>SUMIFS(СВЦЭМ!$H$34:$H$777,СВЦЭМ!$A$34:$A$777,$A321,СВЦЭМ!$B$33:$B$776,Y$296)+'СЕТ СН'!$F$15</f>
        <v>0</v>
      </c>
    </row>
    <row r="322" spans="1:27" ht="15.75" hidden="1" x14ac:dyDescent="0.2">
      <c r="A322" s="35">
        <f t="shared" si="8"/>
        <v>44191</v>
      </c>
      <c r="B322" s="36">
        <f>SUMIFS(СВЦЭМ!$H$34:$H$777,СВЦЭМ!$A$34:$A$777,$A322,СВЦЭМ!$B$33:$B$776,B$296)+'СЕТ СН'!$F$15</f>
        <v>0</v>
      </c>
      <c r="C322" s="36">
        <f>SUMIFS(СВЦЭМ!$H$34:$H$777,СВЦЭМ!$A$34:$A$777,$A322,СВЦЭМ!$B$33:$B$776,C$296)+'СЕТ СН'!$F$15</f>
        <v>0</v>
      </c>
      <c r="D322" s="36">
        <f>SUMIFS(СВЦЭМ!$H$34:$H$777,СВЦЭМ!$A$34:$A$777,$A322,СВЦЭМ!$B$33:$B$776,D$296)+'СЕТ СН'!$F$15</f>
        <v>0</v>
      </c>
      <c r="E322" s="36">
        <f>SUMIFS(СВЦЭМ!$H$34:$H$777,СВЦЭМ!$A$34:$A$777,$A322,СВЦЭМ!$B$33:$B$776,E$296)+'СЕТ СН'!$F$15</f>
        <v>0</v>
      </c>
      <c r="F322" s="36">
        <f>SUMIFS(СВЦЭМ!$H$34:$H$777,СВЦЭМ!$A$34:$A$777,$A322,СВЦЭМ!$B$33:$B$776,F$296)+'СЕТ СН'!$F$15</f>
        <v>0</v>
      </c>
      <c r="G322" s="36">
        <f>SUMIFS(СВЦЭМ!$H$34:$H$777,СВЦЭМ!$A$34:$A$777,$A322,СВЦЭМ!$B$33:$B$776,G$296)+'СЕТ СН'!$F$15</f>
        <v>0</v>
      </c>
      <c r="H322" s="36">
        <f>SUMIFS(СВЦЭМ!$H$34:$H$777,СВЦЭМ!$A$34:$A$777,$A322,СВЦЭМ!$B$33:$B$776,H$296)+'СЕТ СН'!$F$15</f>
        <v>0</v>
      </c>
      <c r="I322" s="36">
        <f>SUMIFS(СВЦЭМ!$H$34:$H$777,СВЦЭМ!$A$34:$A$777,$A322,СВЦЭМ!$B$33:$B$776,I$296)+'СЕТ СН'!$F$15</f>
        <v>0</v>
      </c>
      <c r="J322" s="36">
        <f>SUMIFS(СВЦЭМ!$H$34:$H$777,СВЦЭМ!$A$34:$A$777,$A322,СВЦЭМ!$B$33:$B$776,J$296)+'СЕТ СН'!$F$15</f>
        <v>0</v>
      </c>
      <c r="K322" s="36">
        <f>SUMIFS(СВЦЭМ!$H$34:$H$777,СВЦЭМ!$A$34:$A$777,$A322,СВЦЭМ!$B$33:$B$776,K$296)+'СЕТ СН'!$F$15</f>
        <v>0</v>
      </c>
      <c r="L322" s="36">
        <f>SUMIFS(СВЦЭМ!$H$34:$H$777,СВЦЭМ!$A$34:$A$777,$A322,СВЦЭМ!$B$33:$B$776,L$296)+'СЕТ СН'!$F$15</f>
        <v>0</v>
      </c>
      <c r="M322" s="36">
        <f>SUMIFS(СВЦЭМ!$H$34:$H$777,СВЦЭМ!$A$34:$A$777,$A322,СВЦЭМ!$B$33:$B$776,M$296)+'СЕТ СН'!$F$15</f>
        <v>0</v>
      </c>
      <c r="N322" s="36">
        <f>SUMIFS(СВЦЭМ!$H$34:$H$777,СВЦЭМ!$A$34:$A$777,$A322,СВЦЭМ!$B$33:$B$776,N$296)+'СЕТ СН'!$F$15</f>
        <v>0</v>
      </c>
      <c r="O322" s="36">
        <f>SUMIFS(СВЦЭМ!$H$34:$H$777,СВЦЭМ!$A$34:$A$777,$A322,СВЦЭМ!$B$33:$B$776,O$296)+'СЕТ СН'!$F$15</f>
        <v>0</v>
      </c>
      <c r="P322" s="36">
        <f>SUMIFS(СВЦЭМ!$H$34:$H$777,СВЦЭМ!$A$34:$A$777,$A322,СВЦЭМ!$B$33:$B$776,P$296)+'СЕТ СН'!$F$15</f>
        <v>0</v>
      </c>
      <c r="Q322" s="36">
        <f>SUMIFS(СВЦЭМ!$H$34:$H$777,СВЦЭМ!$A$34:$A$777,$A322,СВЦЭМ!$B$33:$B$776,Q$296)+'СЕТ СН'!$F$15</f>
        <v>0</v>
      </c>
      <c r="R322" s="36">
        <f>SUMIFS(СВЦЭМ!$H$34:$H$777,СВЦЭМ!$A$34:$A$777,$A322,СВЦЭМ!$B$33:$B$776,R$296)+'СЕТ СН'!$F$15</f>
        <v>0</v>
      </c>
      <c r="S322" s="36">
        <f>SUMIFS(СВЦЭМ!$H$34:$H$777,СВЦЭМ!$A$34:$A$777,$A322,СВЦЭМ!$B$33:$B$776,S$296)+'СЕТ СН'!$F$15</f>
        <v>0</v>
      </c>
      <c r="T322" s="36">
        <f>SUMIFS(СВЦЭМ!$H$34:$H$777,СВЦЭМ!$A$34:$A$777,$A322,СВЦЭМ!$B$33:$B$776,T$296)+'СЕТ СН'!$F$15</f>
        <v>0</v>
      </c>
      <c r="U322" s="36">
        <f>SUMIFS(СВЦЭМ!$H$34:$H$777,СВЦЭМ!$A$34:$A$777,$A322,СВЦЭМ!$B$33:$B$776,U$296)+'СЕТ СН'!$F$15</f>
        <v>0</v>
      </c>
      <c r="V322" s="36">
        <f>SUMIFS(СВЦЭМ!$H$34:$H$777,СВЦЭМ!$A$34:$A$777,$A322,СВЦЭМ!$B$33:$B$776,V$296)+'СЕТ СН'!$F$15</f>
        <v>0</v>
      </c>
      <c r="W322" s="36">
        <f>SUMIFS(СВЦЭМ!$H$34:$H$777,СВЦЭМ!$A$34:$A$777,$A322,СВЦЭМ!$B$33:$B$776,W$296)+'СЕТ СН'!$F$15</f>
        <v>0</v>
      </c>
      <c r="X322" s="36">
        <f>SUMIFS(СВЦЭМ!$H$34:$H$777,СВЦЭМ!$A$34:$A$777,$A322,СВЦЭМ!$B$33:$B$776,X$296)+'СЕТ СН'!$F$15</f>
        <v>0</v>
      </c>
      <c r="Y322" s="36">
        <f>SUMIFS(СВЦЭМ!$H$34:$H$777,СВЦЭМ!$A$34:$A$777,$A322,СВЦЭМ!$B$33:$B$776,Y$296)+'СЕТ СН'!$F$15</f>
        <v>0</v>
      </c>
    </row>
    <row r="323" spans="1:27" ht="15.75" hidden="1" x14ac:dyDescent="0.2">
      <c r="A323" s="35">
        <f t="shared" si="8"/>
        <v>44192</v>
      </c>
      <c r="B323" s="36">
        <f>SUMIFS(СВЦЭМ!$H$34:$H$777,СВЦЭМ!$A$34:$A$777,$A323,СВЦЭМ!$B$33:$B$776,B$296)+'СЕТ СН'!$F$15</f>
        <v>0</v>
      </c>
      <c r="C323" s="36">
        <f>SUMIFS(СВЦЭМ!$H$34:$H$777,СВЦЭМ!$A$34:$A$777,$A323,СВЦЭМ!$B$33:$B$776,C$296)+'СЕТ СН'!$F$15</f>
        <v>0</v>
      </c>
      <c r="D323" s="36">
        <f>SUMIFS(СВЦЭМ!$H$34:$H$777,СВЦЭМ!$A$34:$A$777,$A323,СВЦЭМ!$B$33:$B$776,D$296)+'СЕТ СН'!$F$15</f>
        <v>0</v>
      </c>
      <c r="E323" s="36">
        <f>SUMIFS(СВЦЭМ!$H$34:$H$777,СВЦЭМ!$A$34:$A$777,$A323,СВЦЭМ!$B$33:$B$776,E$296)+'СЕТ СН'!$F$15</f>
        <v>0</v>
      </c>
      <c r="F323" s="36">
        <f>SUMIFS(СВЦЭМ!$H$34:$H$777,СВЦЭМ!$A$34:$A$777,$A323,СВЦЭМ!$B$33:$B$776,F$296)+'СЕТ СН'!$F$15</f>
        <v>0</v>
      </c>
      <c r="G323" s="36">
        <f>SUMIFS(СВЦЭМ!$H$34:$H$777,СВЦЭМ!$A$34:$A$777,$A323,СВЦЭМ!$B$33:$B$776,G$296)+'СЕТ СН'!$F$15</f>
        <v>0</v>
      </c>
      <c r="H323" s="36">
        <f>SUMIFS(СВЦЭМ!$H$34:$H$777,СВЦЭМ!$A$34:$A$777,$A323,СВЦЭМ!$B$33:$B$776,H$296)+'СЕТ СН'!$F$15</f>
        <v>0</v>
      </c>
      <c r="I323" s="36">
        <f>SUMIFS(СВЦЭМ!$H$34:$H$777,СВЦЭМ!$A$34:$A$777,$A323,СВЦЭМ!$B$33:$B$776,I$296)+'СЕТ СН'!$F$15</f>
        <v>0</v>
      </c>
      <c r="J323" s="36">
        <f>SUMIFS(СВЦЭМ!$H$34:$H$777,СВЦЭМ!$A$34:$A$777,$A323,СВЦЭМ!$B$33:$B$776,J$296)+'СЕТ СН'!$F$15</f>
        <v>0</v>
      </c>
      <c r="K323" s="36">
        <f>SUMIFS(СВЦЭМ!$H$34:$H$777,СВЦЭМ!$A$34:$A$777,$A323,СВЦЭМ!$B$33:$B$776,K$296)+'СЕТ СН'!$F$15</f>
        <v>0</v>
      </c>
      <c r="L323" s="36">
        <f>SUMIFS(СВЦЭМ!$H$34:$H$777,СВЦЭМ!$A$34:$A$777,$A323,СВЦЭМ!$B$33:$B$776,L$296)+'СЕТ СН'!$F$15</f>
        <v>0</v>
      </c>
      <c r="M323" s="36">
        <f>SUMIFS(СВЦЭМ!$H$34:$H$777,СВЦЭМ!$A$34:$A$777,$A323,СВЦЭМ!$B$33:$B$776,M$296)+'СЕТ СН'!$F$15</f>
        <v>0</v>
      </c>
      <c r="N323" s="36">
        <f>SUMIFS(СВЦЭМ!$H$34:$H$777,СВЦЭМ!$A$34:$A$777,$A323,СВЦЭМ!$B$33:$B$776,N$296)+'СЕТ СН'!$F$15</f>
        <v>0</v>
      </c>
      <c r="O323" s="36">
        <f>SUMIFS(СВЦЭМ!$H$34:$H$777,СВЦЭМ!$A$34:$A$777,$A323,СВЦЭМ!$B$33:$B$776,O$296)+'СЕТ СН'!$F$15</f>
        <v>0</v>
      </c>
      <c r="P323" s="36">
        <f>SUMIFS(СВЦЭМ!$H$34:$H$777,СВЦЭМ!$A$34:$A$777,$A323,СВЦЭМ!$B$33:$B$776,P$296)+'СЕТ СН'!$F$15</f>
        <v>0</v>
      </c>
      <c r="Q323" s="36">
        <f>SUMIFS(СВЦЭМ!$H$34:$H$777,СВЦЭМ!$A$34:$A$777,$A323,СВЦЭМ!$B$33:$B$776,Q$296)+'СЕТ СН'!$F$15</f>
        <v>0</v>
      </c>
      <c r="R323" s="36">
        <f>SUMIFS(СВЦЭМ!$H$34:$H$777,СВЦЭМ!$A$34:$A$777,$A323,СВЦЭМ!$B$33:$B$776,R$296)+'СЕТ СН'!$F$15</f>
        <v>0</v>
      </c>
      <c r="S323" s="36">
        <f>SUMIFS(СВЦЭМ!$H$34:$H$777,СВЦЭМ!$A$34:$A$777,$A323,СВЦЭМ!$B$33:$B$776,S$296)+'СЕТ СН'!$F$15</f>
        <v>0</v>
      </c>
      <c r="T323" s="36">
        <f>SUMIFS(СВЦЭМ!$H$34:$H$777,СВЦЭМ!$A$34:$A$777,$A323,СВЦЭМ!$B$33:$B$776,T$296)+'СЕТ СН'!$F$15</f>
        <v>0</v>
      </c>
      <c r="U323" s="36">
        <f>SUMIFS(СВЦЭМ!$H$34:$H$777,СВЦЭМ!$A$34:$A$777,$A323,СВЦЭМ!$B$33:$B$776,U$296)+'СЕТ СН'!$F$15</f>
        <v>0</v>
      </c>
      <c r="V323" s="36">
        <f>SUMIFS(СВЦЭМ!$H$34:$H$777,СВЦЭМ!$A$34:$A$777,$A323,СВЦЭМ!$B$33:$B$776,V$296)+'СЕТ СН'!$F$15</f>
        <v>0</v>
      </c>
      <c r="W323" s="36">
        <f>SUMIFS(СВЦЭМ!$H$34:$H$777,СВЦЭМ!$A$34:$A$777,$A323,СВЦЭМ!$B$33:$B$776,W$296)+'СЕТ СН'!$F$15</f>
        <v>0</v>
      </c>
      <c r="X323" s="36">
        <f>SUMIFS(СВЦЭМ!$H$34:$H$777,СВЦЭМ!$A$34:$A$777,$A323,СВЦЭМ!$B$33:$B$776,X$296)+'СЕТ СН'!$F$15</f>
        <v>0</v>
      </c>
      <c r="Y323" s="36">
        <f>SUMIFS(СВЦЭМ!$H$34:$H$777,СВЦЭМ!$A$34:$A$777,$A323,СВЦЭМ!$B$33:$B$776,Y$296)+'СЕТ СН'!$F$15</f>
        <v>0</v>
      </c>
    </row>
    <row r="324" spans="1:27" ht="15.75" hidden="1" x14ac:dyDescent="0.2">
      <c r="A324" s="35">
        <f t="shared" si="8"/>
        <v>44193</v>
      </c>
      <c r="B324" s="36">
        <f>SUMIFS(СВЦЭМ!$H$34:$H$777,СВЦЭМ!$A$34:$A$777,$A324,СВЦЭМ!$B$33:$B$776,B$296)+'СЕТ СН'!$F$15</f>
        <v>0</v>
      </c>
      <c r="C324" s="36">
        <f>SUMIFS(СВЦЭМ!$H$34:$H$777,СВЦЭМ!$A$34:$A$777,$A324,СВЦЭМ!$B$33:$B$776,C$296)+'СЕТ СН'!$F$15</f>
        <v>0</v>
      </c>
      <c r="D324" s="36">
        <f>SUMIFS(СВЦЭМ!$H$34:$H$777,СВЦЭМ!$A$34:$A$777,$A324,СВЦЭМ!$B$33:$B$776,D$296)+'СЕТ СН'!$F$15</f>
        <v>0</v>
      </c>
      <c r="E324" s="36">
        <f>SUMIFS(СВЦЭМ!$H$34:$H$777,СВЦЭМ!$A$34:$A$777,$A324,СВЦЭМ!$B$33:$B$776,E$296)+'СЕТ СН'!$F$15</f>
        <v>0</v>
      </c>
      <c r="F324" s="36">
        <f>SUMIFS(СВЦЭМ!$H$34:$H$777,СВЦЭМ!$A$34:$A$777,$A324,СВЦЭМ!$B$33:$B$776,F$296)+'СЕТ СН'!$F$15</f>
        <v>0</v>
      </c>
      <c r="G324" s="36">
        <f>SUMIFS(СВЦЭМ!$H$34:$H$777,СВЦЭМ!$A$34:$A$777,$A324,СВЦЭМ!$B$33:$B$776,G$296)+'СЕТ СН'!$F$15</f>
        <v>0</v>
      </c>
      <c r="H324" s="36">
        <f>SUMIFS(СВЦЭМ!$H$34:$H$777,СВЦЭМ!$A$34:$A$777,$A324,СВЦЭМ!$B$33:$B$776,H$296)+'СЕТ СН'!$F$15</f>
        <v>0</v>
      </c>
      <c r="I324" s="36">
        <f>SUMIFS(СВЦЭМ!$H$34:$H$777,СВЦЭМ!$A$34:$A$777,$A324,СВЦЭМ!$B$33:$B$776,I$296)+'СЕТ СН'!$F$15</f>
        <v>0</v>
      </c>
      <c r="J324" s="36">
        <f>SUMIFS(СВЦЭМ!$H$34:$H$777,СВЦЭМ!$A$34:$A$777,$A324,СВЦЭМ!$B$33:$B$776,J$296)+'СЕТ СН'!$F$15</f>
        <v>0</v>
      </c>
      <c r="K324" s="36">
        <f>SUMIFS(СВЦЭМ!$H$34:$H$777,СВЦЭМ!$A$34:$A$777,$A324,СВЦЭМ!$B$33:$B$776,K$296)+'СЕТ СН'!$F$15</f>
        <v>0</v>
      </c>
      <c r="L324" s="36">
        <f>SUMIFS(СВЦЭМ!$H$34:$H$777,СВЦЭМ!$A$34:$A$777,$A324,СВЦЭМ!$B$33:$B$776,L$296)+'СЕТ СН'!$F$15</f>
        <v>0</v>
      </c>
      <c r="M324" s="36">
        <f>SUMIFS(СВЦЭМ!$H$34:$H$777,СВЦЭМ!$A$34:$A$777,$A324,СВЦЭМ!$B$33:$B$776,M$296)+'СЕТ СН'!$F$15</f>
        <v>0</v>
      </c>
      <c r="N324" s="36">
        <f>SUMIFS(СВЦЭМ!$H$34:$H$777,СВЦЭМ!$A$34:$A$777,$A324,СВЦЭМ!$B$33:$B$776,N$296)+'СЕТ СН'!$F$15</f>
        <v>0</v>
      </c>
      <c r="O324" s="36">
        <f>SUMIFS(СВЦЭМ!$H$34:$H$777,СВЦЭМ!$A$34:$A$777,$A324,СВЦЭМ!$B$33:$B$776,O$296)+'СЕТ СН'!$F$15</f>
        <v>0</v>
      </c>
      <c r="P324" s="36">
        <f>SUMIFS(СВЦЭМ!$H$34:$H$777,СВЦЭМ!$A$34:$A$777,$A324,СВЦЭМ!$B$33:$B$776,P$296)+'СЕТ СН'!$F$15</f>
        <v>0</v>
      </c>
      <c r="Q324" s="36">
        <f>SUMIFS(СВЦЭМ!$H$34:$H$777,СВЦЭМ!$A$34:$A$777,$A324,СВЦЭМ!$B$33:$B$776,Q$296)+'СЕТ СН'!$F$15</f>
        <v>0</v>
      </c>
      <c r="R324" s="36">
        <f>SUMIFS(СВЦЭМ!$H$34:$H$777,СВЦЭМ!$A$34:$A$777,$A324,СВЦЭМ!$B$33:$B$776,R$296)+'СЕТ СН'!$F$15</f>
        <v>0</v>
      </c>
      <c r="S324" s="36">
        <f>SUMIFS(СВЦЭМ!$H$34:$H$777,СВЦЭМ!$A$34:$A$777,$A324,СВЦЭМ!$B$33:$B$776,S$296)+'СЕТ СН'!$F$15</f>
        <v>0</v>
      </c>
      <c r="T324" s="36">
        <f>SUMIFS(СВЦЭМ!$H$34:$H$777,СВЦЭМ!$A$34:$A$777,$A324,СВЦЭМ!$B$33:$B$776,T$296)+'СЕТ СН'!$F$15</f>
        <v>0</v>
      </c>
      <c r="U324" s="36">
        <f>SUMIFS(СВЦЭМ!$H$34:$H$777,СВЦЭМ!$A$34:$A$777,$A324,СВЦЭМ!$B$33:$B$776,U$296)+'СЕТ СН'!$F$15</f>
        <v>0</v>
      </c>
      <c r="V324" s="36">
        <f>SUMIFS(СВЦЭМ!$H$34:$H$777,СВЦЭМ!$A$34:$A$777,$A324,СВЦЭМ!$B$33:$B$776,V$296)+'СЕТ СН'!$F$15</f>
        <v>0</v>
      </c>
      <c r="W324" s="36">
        <f>SUMIFS(СВЦЭМ!$H$34:$H$777,СВЦЭМ!$A$34:$A$777,$A324,СВЦЭМ!$B$33:$B$776,W$296)+'СЕТ СН'!$F$15</f>
        <v>0</v>
      </c>
      <c r="X324" s="36">
        <f>SUMIFS(СВЦЭМ!$H$34:$H$777,СВЦЭМ!$A$34:$A$777,$A324,СВЦЭМ!$B$33:$B$776,X$296)+'СЕТ СН'!$F$15</f>
        <v>0</v>
      </c>
      <c r="Y324" s="36">
        <f>SUMIFS(СВЦЭМ!$H$34:$H$777,СВЦЭМ!$A$34:$A$777,$A324,СВЦЭМ!$B$33:$B$776,Y$296)+'СЕТ СН'!$F$15</f>
        <v>0</v>
      </c>
    </row>
    <row r="325" spans="1:27" ht="15.75" hidden="1" x14ac:dyDescent="0.2">
      <c r="A325" s="35">
        <f t="shared" si="8"/>
        <v>44194</v>
      </c>
      <c r="B325" s="36">
        <f>SUMIFS(СВЦЭМ!$H$34:$H$777,СВЦЭМ!$A$34:$A$777,$A325,СВЦЭМ!$B$33:$B$776,B$296)+'СЕТ СН'!$F$15</f>
        <v>0</v>
      </c>
      <c r="C325" s="36">
        <f>SUMIFS(СВЦЭМ!$H$34:$H$777,СВЦЭМ!$A$34:$A$777,$A325,СВЦЭМ!$B$33:$B$776,C$296)+'СЕТ СН'!$F$15</f>
        <v>0</v>
      </c>
      <c r="D325" s="36">
        <f>SUMIFS(СВЦЭМ!$H$34:$H$777,СВЦЭМ!$A$34:$A$777,$A325,СВЦЭМ!$B$33:$B$776,D$296)+'СЕТ СН'!$F$15</f>
        <v>0</v>
      </c>
      <c r="E325" s="36">
        <f>SUMIFS(СВЦЭМ!$H$34:$H$777,СВЦЭМ!$A$34:$A$777,$A325,СВЦЭМ!$B$33:$B$776,E$296)+'СЕТ СН'!$F$15</f>
        <v>0</v>
      </c>
      <c r="F325" s="36">
        <f>SUMIFS(СВЦЭМ!$H$34:$H$777,СВЦЭМ!$A$34:$A$777,$A325,СВЦЭМ!$B$33:$B$776,F$296)+'СЕТ СН'!$F$15</f>
        <v>0</v>
      </c>
      <c r="G325" s="36">
        <f>SUMIFS(СВЦЭМ!$H$34:$H$777,СВЦЭМ!$A$34:$A$777,$A325,СВЦЭМ!$B$33:$B$776,G$296)+'СЕТ СН'!$F$15</f>
        <v>0</v>
      </c>
      <c r="H325" s="36">
        <f>SUMIFS(СВЦЭМ!$H$34:$H$777,СВЦЭМ!$A$34:$A$777,$A325,СВЦЭМ!$B$33:$B$776,H$296)+'СЕТ СН'!$F$15</f>
        <v>0</v>
      </c>
      <c r="I325" s="36">
        <f>SUMIFS(СВЦЭМ!$H$34:$H$777,СВЦЭМ!$A$34:$A$777,$A325,СВЦЭМ!$B$33:$B$776,I$296)+'СЕТ СН'!$F$15</f>
        <v>0</v>
      </c>
      <c r="J325" s="36">
        <f>SUMIFS(СВЦЭМ!$H$34:$H$777,СВЦЭМ!$A$34:$A$777,$A325,СВЦЭМ!$B$33:$B$776,J$296)+'СЕТ СН'!$F$15</f>
        <v>0</v>
      </c>
      <c r="K325" s="36">
        <f>SUMIFS(СВЦЭМ!$H$34:$H$777,СВЦЭМ!$A$34:$A$777,$A325,СВЦЭМ!$B$33:$B$776,K$296)+'СЕТ СН'!$F$15</f>
        <v>0</v>
      </c>
      <c r="L325" s="36">
        <f>SUMIFS(СВЦЭМ!$H$34:$H$777,СВЦЭМ!$A$34:$A$777,$A325,СВЦЭМ!$B$33:$B$776,L$296)+'СЕТ СН'!$F$15</f>
        <v>0</v>
      </c>
      <c r="M325" s="36">
        <f>SUMIFS(СВЦЭМ!$H$34:$H$777,СВЦЭМ!$A$34:$A$777,$A325,СВЦЭМ!$B$33:$B$776,M$296)+'СЕТ СН'!$F$15</f>
        <v>0</v>
      </c>
      <c r="N325" s="36">
        <f>SUMIFS(СВЦЭМ!$H$34:$H$777,СВЦЭМ!$A$34:$A$777,$A325,СВЦЭМ!$B$33:$B$776,N$296)+'СЕТ СН'!$F$15</f>
        <v>0</v>
      </c>
      <c r="O325" s="36">
        <f>SUMIFS(СВЦЭМ!$H$34:$H$777,СВЦЭМ!$A$34:$A$777,$A325,СВЦЭМ!$B$33:$B$776,O$296)+'СЕТ СН'!$F$15</f>
        <v>0</v>
      </c>
      <c r="P325" s="36">
        <f>SUMIFS(СВЦЭМ!$H$34:$H$777,СВЦЭМ!$A$34:$A$777,$A325,СВЦЭМ!$B$33:$B$776,P$296)+'СЕТ СН'!$F$15</f>
        <v>0</v>
      </c>
      <c r="Q325" s="36">
        <f>SUMIFS(СВЦЭМ!$H$34:$H$777,СВЦЭМ!$A$34:$A$777,$A325,СВЦЭМ!$B$33:$B$776,Q$296)+'СЕТ СН'!$F$15</f>
        <v>0</v>
      </c>
      <c r="R325" s="36">
        <f>SUMIFS(СВЦЭМ!$H$34:$H$777,СВЦЭМ!$A$34:$A$777,$A325,СВЦЭМ!$B$33:$B$776,R$296)+'СЕТ СН'!$F$15</f>
        <v>0</v>
      </c>
      <c r="S325" s="36">
        <f>SUMIFS(СВЦЭМ!$H$34:$H$777,СВЦЭМ!$A$34:$A$777,$A325,СВЦЭМ!$B$33:$B$776,S$296)+'СЕТ СН'!$F$15</f>
        <v>0</v>
      </c>
      <c r="T325" s="36">
        <f>SUMIFS(СВЦЭМ!$H$34:$H$777,СВЦЭМ!$A$34:$A$777,$A325,СВЦЭМ!$B$33:$B$776,T$296)+'СЕТ СН'!$F$15</f>
        <v>0</v>
      </c>
      <c r="U325" s="36">
        <f>SUMIFS(СВЦЭМ!$H$34:$H$777,СВЦЭМ!$A$34:$A$777,$A325,СВЦЭМ!$B$33:$B$776,U$296)+'СЕТ СН'!$F$15</f>
        <v>0</v>
      </c>
      <c r="V325" s="36">
        <f>SUMIFS(СВЦЭМ!$H$34:$H$777,СВЦЭМ!$A$34:$A$777,$A325,СВЦЭМ!$B$33:$B$776,V$296)+'СЕТ СН'!$F$15</f>
        <v>0</v>
      </c>
      <c r="W325" s="36">
        <f>SUMIFS(СВЦЭМ!$H$34:$H$777,СВЦЭМ!$A$34:$A$777,$A325,СВЦЭМ!$B$33:$B$776,W$296)+'СЕТ СН'!$F$15</f>
        <v>0</v>
      </c>
      <c r="X325" s="36">
        <f>SUMIFS(СВЦЭМ!$H$34:$H$777,СВЦЭМ!$A$34:$A$777,$A325,СВЦЭМ!$B$33:$B$776,X$296)+'СЕТ СН'!$F$15</f>
        <v>0</v>
      </c>
      <c r="Y325" s="36">
        <f>SUMIFS(СВЦЭМ!$H$34:$H$777,СВЦЭМ!$A$34:$A$777,$A325,СВЦЭМ!$B$33:$B$776,Y$296)+'СЕТ СН'!$F$15</f>
        <v>0</v>
      </c>
    </row>
    <row r="326" spans="1:27" ht="15.75" hidden="1" x14ac:dyDescent="0.2">
      <c r="A326" s="35">
        <f t="shared" si="8"/>
        <v>44195</v>
      </c>
      <c r="B326" s="36">
        <f>SUMIFS(СВЦЭМ!$H$34:$H$777,СВЦЭМ!$A$34:$A$777,$A326,СВЦЭМ!$B$33:$B$776,B$296)+'СЕТ СН'!$F$15</f>
        <v>0</v>
      </c>
      <c r="C326" s="36">
        <f>SUMIFS(СВЦЭМ!$H$34:$H$777,СВЦЭМ!$A$34:$A$777,$A326,СВЦЭМ!$B$33:$B$776,C$296)+'СЕТ СН'!$F$15</f>
        <v>0</v>
      </c>
      <c r="D326" s="36">
        <f>SUMIFS(СВЦЭМ!$H$34:$H$777,СВЦЭМ!$A$34:$A$777,$A326,СВЦЭМ!$B$33:$B$776,D$296)+'СЕТ СН'!$F$15</f>
        <v>0</v>
      </c>
      <c r="E326" s="36">
        <f>SUMIFS(СВЦЭМ!$H$34:$H$777,СВЦЭМ!$A$34:$A$777,$A326,СВЦЭМ!$B$33:$B$776,E$296)+'СЕТ СН'!$F$15</f>
        <v>0</v>
      </c>
      <c r="F326" s="36">
        <f>SUMIFS(СВЦЭМ!$H$34:$H$777,СВЦЭМ!$A$34:$A$777,$A326,СВЦЭМ!$B$33:$B$776,F$296)+'СЕТ СН'!$F$15</f>
        <v>0</v>
      </c>
      <c r="G326" s="36">
        <f>SUMIFS(СВЦЭМ!$H$34:$H$777,СВЦЭМ!$A$34:$A$777,$A326,СВЦЭМ!$B$33:$B$776,G$296)+'СЕТ СН'!$F$15</f>
        <v>0</v>
      </c>
      <c r="H326" s="36">
        <f>SUMIFS(СВЦЭМ!$H$34:$H$777,СВЦЭМ!$A$34:$A$777,$A326,СВЦЭМ!$B$33:$B$776,H$296)+'СЕТ СН'!$F$15</f>
        <v>0</v>
      </c>
      <c r="I326" s="36">
        <f>SUMIFS(СВЦЭМ!$H$34:$H$777,СВЦЭМ!$A$34:$A$777,$A326,СВЦЭМ!$B$33:$B$776,I$296)+'СЕТ СН'!$F$15</f>
        <v>0</v>
      </c>
      <c r="J326" s="36">
        <f>SUMIFS(СВЦЭМ!$H$34:$H$777,СВЦЭМ!$A$34:$A$777,$A326,СВЦЭМ!$B$33:$B$776,J$296)+'СЕТ СН'!$F$15</f>
        <v>0</v>
      </c>
      <c r="K326" s="36">
        <f>SUMIFS(СВЦЭМ!$H$34:$H$777,СВЦЭМ!$A$34:$A$777,$A326,СВЦЭМ!$B$33:$B$776,K$296)+'СЕТ СН'!$F$15</f>
        <v>0</v>
      </c>
      <c r="L326" s="36">
        <f>SUMIFS(СВЦЭМ!$H$34:$H$777,СВЦЭМ!$A$34:$A$777,$A326,СВЦЭМ!$B$33:$B$776,L$296)+'СЕТ СН'!$F$15</f>
        <v>0</v>
      </c>
      <c r="M326" s="36">
        <f>SUMIFS(СВЦЭМ!$H$34:$H$777,СВЦЭМ!$A$34:$A$777,$A326,СВЦЭМ!$B$33:$B$776,M$296)+'СЕТ СН'!$F$15</f>
        <v>0</v>
      </c>
      <c r="N326" s="36">
        <f>SUMIFS(СВЦЭМ!$H$34:$H$777,СВЦЭМ!$A$34:$A$777,$A326,СВЦЭМ!$B$33:$B$776,N$296)+'СЕТ СН'!$F$15</f>
        <v>0</v>
      </c>
      <c r="O326" s="36">
        <f>SUMIFS(СВЦЭМ!$H$34:$H$777,СВЦЭМ!$A$34:$A$777,$A326,СВЦЭМ!$B$33:$B$776,O$296)+'СЕТ СН'!$F$15</f>
        <v>0</v>
      </c>
      <c r="P326" s="36">
        <f>SUMIFS(СВЦЭМ!$H$34:$H$777,СВЦЭМ!$A$34:$A$777,$A326,СВЦЭМ!$B$33:$B$776,P$296)+'СЕТ СН'!$F$15</f>
        <v>0</v>
      </c>
      <c r="Q326" s="36">
        <f>SUMIFS(СВЦЭМ!$H$34:$H$777,СВЦЭМ!$A$34:$A$777,$A326,СВЦЭМ!$B$33:$B$776,Q$296)+'СЕТ СН'!$F$15</f>
        <v>0</v>
      </c>
      <c r="R326" s="36">
        <f>SUMIFS(СВЦЭМ!$H$34:$H$777,СВЦЭМ!$A$34:$A$777,$A326,СВЦЭМ!$B$33:$B$776,R$296)+'СЕТ СН'!$F$15</f>
        <v>0</v>
      </c>
      <c r="S326" s="36">
        <f>SUMIFS(СВЦЭМ!$H$34:$H$777,СВЦЭМ!$A$34:$A$777,$A326,СВЦЭМ!$B$33:$B$776,S$296)+'СЕТ СН'!$F$15</f>
        <v>0</v>
      </c>
      <c r="T326" s="36">
        <f>SUMIFS(СВЦЭМ!$H$34:$H$777,СВЦЭМ!$A$34:$A$777,$A326,СВЦЭМ!$B$33:$B$776,T$296)+'СЕТ СН'!$F$15</f>
        <v>0</v>
      </c>
      <c r="U326" s="36">
        <f>SUMIFS(СВЦЭМ!$H$34:$H$777,СВЦЭМ!$A$34:$A$777,$A326,СВЦЭМ!$B$33:$B$776,U$296)+'СЕТ СН'!$F$15</f>
        <v>0</v>
      </c>
      <c r="V326" s="36">
        <f>SUMIFS(СВЦЭМ!$H$34:$H$777,СВЦЭМ!$A$34:$A$777,$A326,СВЦЭМ!$B$33:$B$776,V$296)+'СЕТ СН'!$F$15</f>
        <v>0</v>
      </c>
      <c r="W326" s="36">
        <f>SUMIFS(СВЦЭМ!$H$34:$H$777,СВЦЭМ!$A$34:$A$777,$A326,СВЦЭМ!$B$33:$B$776,W$296)+'СЕТ СН'!$F$15</f>
        <v>0</v>
      </c>
      <c r="X326" s="36">
        <f>SUMIFS(СВЦЭМ!$H$34:$H$777,СВЦЭМ!$A$34:$A$777,$A326,СВЦЭМ!$B$33:$B$776,X$296)+'СЕТ СН'!$F$15</f>
        <v>0</v>
      </c>
      <c r="Y326" s="36">
        <f>SUMIFS(СВЦЭМ!$H$34:$H$777,СВЦЭМ!$A$34:$A$777,$A326,СВЦЭМ!$B$33:$B$776,Y$296)+'СЕТ СН'!$F$15</f>
        <v>0</v>
      </c>
    </row>
    <row r="327" spans="1:27" ht="15.75" hidden="1" x14ac:dyDescent="0.2">
      <c r="A327" s="35">
        <f t="shared" si="8"/>
        <v>44196</v>
      </c>
      <c r="B327" s="36">
        <f>SUMIFS(СВЦЭМ!$H$34:$H$777,СВЦЭМ!$A$34:$A$777,$A327,СВЦЭМ!$B$33:$B$776,B$296)+'СЕТ СН'!$F$15</f>
        <v>0</v>
      </c>
      <c r="C327" s="36">
        <f>SUMIFS(СВЦЭМ!$H$34:$H$777,СВЦЭМ!$A$34:$A$777,$A327,СВЦЭМ!$B$33:$B$776,C$296)+'СЕТ СН'!$F$15</f>
        <v>0</v>
      </c>
      <c r="D327" s="36">
        <f>SUMIFS(СВЦЭМ!$H$34:$H$777,СВЦЭМ!$A$34:$A$777,$A327,СВЦЭМ!$B$33:$B$776,D$296)+'СЕТ СН'!$F$15</f>
        <v>0</v>
      </c>
      <c r="E327" s="36">
        <f>SUMIFS(СВЦЭМ!$H$34:$H$777,СВЦЭМ!$A$34:$A$777,$A327,СВЦЭМ!$B$33:$B$776,E$296)+'СЕТ СН'!$F$15</f>
        <v>0</v>
      </c>
      <c r="F327" s="36">
        <f>SUMIFS(СВЦЭМ!$H$34:$H$777,СВЦЭМ!$A$34:$A$777,$A327,СВЦЭМ!$B$33:$B$776,F$296)+'СЕТ СН'!$F$15</f>
        <v>0</v>
      </c>
      <c r="G327" s="36">
        <f>SUMIFS(СВЦЭМ!$H$34:$H$777,СВЦЭМ!$A$34:$A$777,$A327,СВЦЭМ!$B$33:$B$776,G$296)+'СЕТ СН'!$F$15</f>
        <v>0</v>
      </c>
      <c r="H327" s="36">
        <f>SUMIFS(СВЦЭМ!$H$34:$H$777,СВЦЭМ!$A$34:$A$777,$A327,СВЦЭМ!$B$33:$B$776,H$296)+'СЕТ СН'!$F$15</f>
        <v>0</v>
      </c>
      <c r="I327" s="36">
        <f>SUMIFS(СВЦЭМ!$H$34:$H$777,СВЦЭМ!$A$34:$A$777,$A327,СВЦЭМ!$B$33:$B$776,I$296)+'СЕТ СН'!$F$15</f>
        <v>0</v>
      </c>
      <c r="J327" s="36">
        <f>SUMIFS(СВЦЭМ!$H$34:$H$777,СВЦЭМ!$A$34:$A$777,$A327,СВЦЭМ!$B$33:$B$776,J$296)+'СЕТ СН'!$F$15</f>
        <v>0</v>
      </c>
      <c r="K327" s="36">
        <f>SUMIFS(СВЦЭМ!$H$34:$H$777,СВЦЭМ!$A$34:$A$777,$A327,СВЦЭМ!$B$33:$B$776,K$296)+'СЕТ СН'!$F$15</f>
        <v>0</v>
      </c>
      <c r="L327" s="36">
        <f>SUMIFS(СВЦЭМ!$H$34:$H$777,СВЦЭМ!$A$34:$A$777,$A327,СВЦЭМ!$B$33:$B$776,L$296)+'СЕТ СН'!$F$15</f>
        <v>0</v>
      </c>
      <c r="M327" s="36">
        <f>SUMIFS(СВЦЭМ!$H$34:$H$777,СВЦЭМ!$A$34:$A$777,$A327,СВЦЭМ!$B$33:$B$776,M$296)+'СЕТ СН'!$F$15</f>
        <v>0</v>
      </c>
      <c r="N327" s="36">
        <f>SUMIFS(СВЦЭМ!$H$34:$H$777,СВЦЭМ!$A$34:$A$777,$A327,СВЦЭМ!$B$33:$B$776,N$296)+'СЕТ СН'!$F$15</f>
        <v>0</v>
      </c>
      <c r="O327" s="36">
        <f>SUMIFS(СВЦЭМ!$H$34:$H$777,СВЦЭМ!$A$34:$A$777,$A327,СВЦЭМ!$B$33:$B$776,O$296)+'СЕТ СН'!$F$15</f>
        <v>0</v>
      </c>
      <c r="P327" s="36">
        <f>SUMIFS(СВЦЭМ!$H$34:$H$777,СВЦЭМ!$A$34:$A$777,$A327,СВЦЭМ!$B$33:$B$776,P$296)+'СЕТ СН'!$F$15</f>
        <v>0</v>
      </c>
      <c r="Q327" s="36">
        <f>SUMIFS(СВЦЭМ!$H$34:$H$777,СВЦЭМ!$A$34:$A$777,$A327,СВЦЭМ!$B$33:$B$776,Q$296)+'СЕТ СН'!$F$15</f>
        <v>0</v>
      </c>
      <c r="R327" s="36">
        <f>SUMIFS(СВЦЭМ!$H$34:$H$777,СВЦЭМ!$A$34:$A$777,$A327,СВЦЭМ!$B$33:$B$776,R$296)+'СЕТ СН'!$F$15</f>
        <v>0</v>
      </c>
      <c r="S327" s="36">
        <f>SUMIFS(СВЦЭМ!$H$34:$H$777,СВЦЭМ!$A$34:$A$777,$A327,СВЦЭМ!$B$33:$B$776,S$296)+'СЕТ СН'!$F$15</f>
        <v>0</v>
      </c>
      <c r="T327" s="36">
        <f>SUMIFS(СВЦЭМ!$H$34:$H$777,СВЦЭМ!$A$34:$A$777,$A327,СВЦЭМ!$B$33:$B$776,T$296)+'СЕТ СН'!$F$15</f>
        <v>0</v>
      </c>
      <c r="U327" s="36">
        <f>SUMIFS(СВЦЭМ!$H$34:$H$777,СВЦЭМ!$A$34:$A$777,$A327,СВЦЭМ!$B$33:$B$776,U$296)+'СЕТ СН'!$F$15</f>
        <v>0</v>
      </c>
      <c r="V327" s="36">
        <f>SUMIFS(СВЦЭМ!$H$34:$H$777,СВЦЭМ!$A$34:$A$777,$A327,СВЦЭМ!$B$33:$B$776,V$296)+'СЕТ СН'!$F$15</f>
        <v>0</v>
      </c>
      <c r="W327" s="36">
        <f>SUMIFS(СВЦЭМ!$H$34:$H$777,СВЦЭМ!$A$34:$A$777,$A327,СВЦЭМ!$B$33:$B$776,W$296)+'СЕТ СН'!$F$15</f>
        <v>0</v>
      </c>
      <c r="X327" s="36">
        <f>SUMIFS(СВЦЭМ!$H$34:$H$777,СВЦЭМ!$A$34:$A$777,$A327,СВЦЭМ!$B$33:$B$776,X$296)+'СЕТ СН'!$F$15</f>
        <v>0</v>
      </c>
      <c r="Y327" s="36">
        <f>SUMIFS(СВЦЭМ!$H$34:$H$777,СВЦЭМ!$A$34:$A$777,$A327,СВЦЭМ!$B$33:$B$776,Y$296)+'СЕТ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6" t="s">
        <v>7</v>
      </c>
      <c r="B330" s="130" t="s">
        <v>118</v>
      </c>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ht="12.75" hidden="1" customHeight="1" x14ac:dyDescent="0.2">
      <c r="A331" s="137"/>
      <c r="B331" s="133"/>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5"/>
    </row>
    <row r="332" spans="1:27" s="46" customFormat="1" ht="12.75" hidden="1" customHeight="1" x14ac:dyDescent="0.2">
      <c r="A332" s="138"/>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01.12.2020</v>
      </c>
      <c r="B333" s="36">
        <f>SUMIFS(СВЦЭМ!$I$34:$I$777,СВЦЭМ!$A$34:$A$777,$A333,СВЦЭМ!$B$33:$B$776,B$332)+'СЕТ СН'!$F$16</f>
        <v>0</v>
      </c>
      <c r="C333" s="36">
        <f>SUMIFS(СВЦЭМ!$I$34:$I$777,СВЦЭМ!$A$34:$A$777,$A333,СВЦЭМ!$B$33:$B$776,C$332)+'СЕТ СН'!$F$16</f>
        <v>0</v>
      </c>
      <c r="D333" s="36">
        <f>SUMIFS(СВЦЭМ!$I$34:$I$777,СВЦЭМ!$A$34:$A$777,$A333,СВЦЭМ!$B$33:$B$776,D$332)+'СЕТ СН'!$F$16</f>
        <v>0</v>
      </c>
      <c r="E333" s="36">
        <f>SUMIFS(СВЦЭМ!$I$34:$I$777,СВЦЭМ!$A$34:$A$777,$A333,СВЦЭМ!$B$33:$B$776,E$332)+'СЕТ СН'!$F$16</f>
        <v>0</v>
      </c>
      <c r="F333" s="36">
        <f>SUMIFS(СВЦЭМ!$I$34:$I$777,СВЦЭМ!$A$34:$A$777,$A333,СВЦЭМ!$B$33:$B$776,F$332)+'СЕТ СН'!$F$16</f>
        <v>0</v>
      </c>
      <c r="G333" s="36">
        <f>SUMIFS(СВЦЭМ!$I$34:$I$777,СВЦЭМ!$A$34:$A$777,$A333,СВЦЭМ!$B$33:$B$776,G$332)+'СЕТ СН'!$F$16</f>
        <v>0</v>
      </c>
      <c r="H333" s="36">
        <f>SUMIFS(СВЦЭМ!$I$34:$I$777,СВЦЭМ!$A$34:$A$777,$A333,СВЦЭМ!$B$33:$B$776,H$332)+'СЕТ СН'!$F$16</f>
        <v>0</v>
      </c>
      <c r="I333" s="36">
        <f>SUMIFS(СВЦЭМ!$I$34:$I$777,СВЦЭМ!$A$34:$A$777,$A333,СВЦЭМ!$B$33:$B$776,I$332)+'СЕТ СН'!$F$16</f>
        <v>0</v>
      </c>
      <c r="J333" s="36">
        <f>SUMIFS(СВЦЭМ!$I$34:$I$777,СВЦЭМ!$A$34:$A$777,$A333,СВЦЭМ!$B$33:$B$776,J$332)+'СЕТ СН'!$F$16</f>
        <v>0</v>
      </c>
      <c r="K333" s="36">
        <f>SUMIFS(СВЦЭМ!$I$34:$I$777,СВЦЭМ!$A$34:$A$777,$A333,СВЦЭМ!$B$33:$B$776,K$332)+'СЕТ СН'!$F$16</f>
        <v>0</v>
      </c>
      <c r="L333" s="36">
        <f>SUMIFS(СВЦЭМ!$I$34:$I$777,СВЦЭМ!$A$34:$A$777,$A333,СВЦЭМ!$B$33:$B$776,L$332)+'СЕТ СН'!$F$16</f>
        <v>0</v>
      </c>
      <c r="M333" s="36">
        <f>SUMIFS(СВЦЭМ!$I$34:$I$777,СВЦЭМ!$A$34:$A$777,$A333,СВЦЭМ!$B$33:$B$776,M$332)+'СЕТ СН'!$F$16</f>
        <v>0</v>
      </c>
      <c r="N333" s="36">
        <f>SUMIFS(СВЦЭМ!$I$34:$I$777,СВЦЭМ!$A$34:$A$777,$A333,СВЦЭМ!$B$33:$B$776,N$332)+'СЕТ СН'!$F$16</f>
        <v>0</v>
      </c>
      <c r="O333" s="36">
        <f>SUMIFS(СВЦЭМ!$I$34:$I$777,СВЦЭМ!$A$34:$A$777,$A333,СВЦЭМ!$B$33:$B$776,O$332)+'СЕТ СН'!$F$16</f>
        <v>0</v>
      </c>
      <c r="P333" s="36">
        <f>SUMIFS(СВЦЭМ!$I$34:$I$777,СВЦЭМ!$A$34:$A$777,$A333,СВЦЭМ!$B$33:$B$776,P$332)+'СЕТ СН'!$F$16</f>
        <v>0</v>
      </c>
      <c r="Q333" s="36">
        <f>SUMIFS(СВЦЭМ!$I$34:$I$777,СВЦЭМ!$A$34:$A$777,$A333,СВЦЭМ!$B$33:$B$776,Q$332)+'СЕТ СН'!$F$16</f>
        <v>0</v>
      </c>
      <c r="R333" s="36">
        <f>SUMIFS(СВЦЭМ!$I$34:$I$777,СВЦЭМ!$A$34:$A$777,$A333,СВЦЭМ!$B$33:$B$776,R$332)+'СЕТ СН'!$F$16</f>
        <v>0</v>
      </c>
      <c r="S333" s="36">
        <f>SUMIFS(СВЦЭМ!$I$34:$I$777,СВЦЭМ!$A$34:$A$777,$A333,СВЦЭМ!$B$33:$B$776,S$332)+'СЕТ СН'!$F$16</f>
        <v>0</v>
      </c>
      <c r="T333" s="36">
        <f>SUMIFS(СВЦЭМ!$I$34:$I$777,СВЦЭМ!$A$34:$A$777,$A333,СВЦЭМ!$B$33:$B$776,T$332)+'СЕТ СН'!$F$16</f>
        <v>0</v>
      </c>
      <c r="U333" s="36">
        <f>SUMIFS(СВЦЭМ!$I$34:$I$777,СВЦЭМ!$A$34:$A$777,$A333,СВЦЭМ!$B$33:$B$776,U$332)+'СЕТ СН'!$F$16</f>
        <v>0</v>
      </c>
      <c r="V333" s="36">
        <f>SUMIFS(СВЦЭМ!$I$34:$I$777,СВЦЭМ!$A$34:$A$777,$A333,СВЦЭМ!$B$33:$B$776,V$332)+'СЕТ СН'!$F$16</f>
        <v>0</v>
      </c>
      <c r="W333" s="36">
        <f>SUMIFS(СВЦЭМ!$I$34:$I$777,СВЦЭМ!$A$34:$A$777,$A333,СВЦЭМ!$B$33:$B$776,W$332)+'СЕТ СН'!$F$16</f>
        <v>0</v>
      </c>
      <c r="X333" s="36">
        <f>SUMIFS(СВЦЭМ!$I$34:$I$777,СВЦЭМ!$A$34:$A$777,$A333,СВЦЭМ!$B$33:$B$776,X$332)+'СЕТ СН'!$F$16</f>
        <v>0</v>
      </c>
      <c r="Y333" s="36">
        <f>SUMIFS(СВЦЭМ!$I$34:$I$777,СВЦЭМ!$A$34:$A$777,$A333,СВЦЭМ!$B$33:$B$776,Y$332)+'СЕТ СН'!$F$16</f>
        <v>0</v>
      </c>
      <c r="AA333" s="45"/>
    </row>
    <row r="334" spans="1:27" ht="15.75" hidden="1" x14ac:dyDescent="0.2">
      <c r="A334" s="35">
        <f>A333+1</f>
        <v>44167</v>
      </c>
      <c r="B334" s="36">
        <f>SUMIFS(СВЦЭМ!$I$34:$I$777,СВЦЭМ!$A$34:$A$777,$A334,СВЦЭМ!$B$33:$B$776,B$332)+'СЕТ СН'!$F$16</f>
        <v>0</v>
      </c>
      <c r="C334" s="36">
        <f>SUMIFS(СВЦЭМ!$I$34:$I$777,СВЦЭМ!$A$34:$A$777,$A334,СВЦЭМ!$B$33:$B$776,C$332)+'СЕТ СН'!$F$16</f>
        <v>0</v>
      </c>
      <c r="D334" s="36">
        <f>SUMIFS(СВЦЭМ!$I$34:$I$777,СВЦЭМ!$A$34:$A$777,$A334,СВЦЭМ!$B$33:$B$776,D$332)+'СЕТ СН'!$F$16</f>
        <v>0</v>
      </c>
      <c r="E334" s="36">
        <f>SUMIFS(СВЦЭМ!$I$34:$I$777,СВЦЭМ!$A$34:$A$777,$A334,СВЦЭМ!$B$33:$B$776,E$332)+'СЕТ СН'!$F$16</f>
        <v>0</v>
      </c>
      <c r="F334" s="36">
        <f>SUMIFS(СВЦЭМ!$I$34:$I$777,СВЦЭМ!$A$34:$A$777,$A334,СВЦЭМ!$B$33:$B$776,F$332)+'СЕТ СН'!$F$16</f>
        <v>0</v>
      </c>
      <c r="G334" s="36">
        <f>SUMIFS(СВЦЭМ!$I$34:$I$777,СВЦЭМ!$A$34:$A$777,$A334,СВЦЭМ!$B$33:$B$776,G$332)+'СЕТ СН'!$F$16</f>
        <v>0</v>
      </c>
      <c r="H334" s="36">
        <f>SUMIFS(СВЦЭМ!$I$34:$I$777,СВЦЭМ!$A$34:$A$777,$A334,СВЦЭМ!$B$33:$B$776,H$332)+'СЕТ СН'!$F$16</f>
        <v>0</v>
      </c>
      <c r="I334" s="36">
        <f>SUMIFS(СВЦЭМ!$I$34:$I$777,СВЦЭМ!$A$34:$A$777,$A334,СВЦЭМ!$B$33:$B$776,I$332)+'СЕТ СН'!$F$16</f>
        <v>0</v>
      </c>
      <c r="J334" s="36">
        <f>SUMIFS(СВЦЭМ!$I$34:$I$777,СВЦЭМ!$A$34:$A$777,$A334,СВЦЭМ!$B$33:$B$776,J$332)+'СЕТ СН'!$F$16</f>
        <v>0</v>
      </c>
      <c r="K334" s="36">
        <f>SUMIFS(СВЦЭМ!$I$34:$I$777,СВЦЭМ!$A$34:$A$777,$A334,СВЦЭМ!$B$33:$B$776,K$332)+'СЕТ СН'!$F$16</f>
        <v>0</v>
      </c>
      <c r="L334" s="36">
        <f>SUMIFS(СВЦЭМ!$I$34:$I$777,СВЦЭМ!$A$34:$A$777,$A334,СВЦЭМ!$B$33:$B$776,L$332)+'СЕТ СН'!$F$16</f>
        <v>0</v>
      </c>
      <c r="M334" s="36">
        <f>SUMIFS(СВЦЭМ!$I$34:$I$777,СВЦЭМ!$A$34:$A$777,$A334,СВЦЭМ!$B$33:$B$776,M$332)+'СЕТ СН'!$F$16</f>
        <v>0</v>
      </c>
      <c r="N334" s="36">
        <f>SUMIFS(СВЦЭМ!$I$34:$I$777,СВЦЭМ!$A$34:$A$777,$A334,СВЦЭМ!$B$33:$B$776,N$332)+'СЕТ СН'!$F$16</f>
        <v>0</v>
      </c>
      <c r="O334" s="36">
        <f>SUMIFS(СВЦЭМ!$I$34:$I$777,СВЦЭМ!$A$34:$A$777,$A334,СВЦЭМ!$B$33:$B$776,O$332)+'СЕТ СН'!$F$16</f>
        <v>0</v>
      </c>
      <c r="P334" s="36">
        <f>SUMIFS(СВЦЭМ!$I$34:$I$777,СВЦЭМ!$A$34:$A$777,$A334,СВЦЭМ!$B$33:$B$776,P$332)+'СЕТ СН'!$F$16</f>
        <v>0</v>
      </c>
      <c r="Q334" s="36">
        <f>SUMIFS(СВЦЭМ!$I$34:$I$777,СВЦЭМ!$A$34:$A$777,$A334,СВЦЭМ!$B$33:$B$776,Q$332)+'СЕТ СН'!$F$16</f>
        <v>0</v>
      </c>
      <c r="R334" s="36">
        <f>SUMIFS(СВЦЭМ!$I$34:$I$777,СВЦЭМ!$A$34:$A$777,$A334,СВЦЭМ!$B$33:$B$776,R$332)+'СЕТ СН'!$F$16</f>
        <v>0</v>
      </c>
      <c r="S334" s="36">
        <f>SUMIFS(СВЦЭМ!$I$34:$I$777,СВЦЭМ!$A$34:$A$777,$A334,СВЦЭМ!$B$33:$B$776,S$332)+'СЕТ СН'!$F$16</f>
        <v>0</v>
      </c>
      <c r="T334" s="36">
        <f>SUMIFS(СВЦЭМ!$I$34:$I$777,СВЦЭМ!$A$34:$A$777,$A334,СВЦЭМ!$B$33:$B$776,T$332)+'СЕТ СН'!$F$16</f>
        <v>0</v>
      </c>
      <c r="U334" s="36">
        <f>SUMIFS(СВЦЭМ!$I$34:$I$777,СВЦЭМ!$A$34:$A$777,$A334,СВЦЭМ!$B$33:$B$776,U$332)+'СЕТ СН'!$F$16</f>
        <v>0</v>
      </c>
      <c r="V334" s="36">
        <f>SUMIFS(СВЦЭМ!$I$34:$I$777,СВЦЭМ!$A$34:$A$777,$A334,СВЦЭМ!$B$33:$B$776,V$332)+'СЕТ СН'!$F$16</f>
        <v>0</v>
      </c>
      <c r="W334" s="36">
        <f>SUMIFS(СВЦЭМ!$I$34:$I$777,СВЦЭМ!$A$34:$A$777,$A334,СВЦЭМ!$B$33:$B$776,W$332)+'СЕТ СН'!$F$16</f>
        <v>0</v>
      </c>
      <c r="X334" s="36">
        <f>SUMIFS(СВЦЭМ!$I$34:$I$777,СВЦЭМ!$A$34:$A$777,$A334,СВЦЭМ!$B$33:$B$776,X$332)+'СЕТ СН'!$F$16</f>
        <v>0</v>
      </c>
      <c r="Y334" s="36">
        <f>SUMIFS(СВЦЭМ!$I$34:$I$777,СВЦЭМ!$A$34:$A$777,$A334,СВЦЭМ!$B$33:$B$776,Y$332)+'СЕТ СН'!$F$16</f>
        <v>0</v>
      </c>
    </row>
    <row r="335" spans="1:27" ht="15.75" hidden="1" x14ac:dyDescent="0.2">
      <c r="A335" s="35">
        <f t="shared" ref="A335:A363" si="9">A334+1</f>
        <v>44168</v>
      </c>
      <c r="B335" s="36">
        <f>SUMIFS(СВЦЭМ!$I$34:$I$777,СВЦЭМ!$A$34:$A$777,$A335,СВЦЭМ!$B$33:$B$776,B$332)+'СЕТ СН'!$F$16</f>
        <v>0</v>
      </c>
      <c r="C335" s="36">
        <f>SUMIFS(СВЦЭМ!$I$34:$I$777,СВЦЭМ!$A$34:$A$777,$A335,СВЦЭМ!$B$33:$B$776,C$332)+'СЕТ СН'!$F$16</f>
        <v>0</v>
      </c>
      <c r="D335" s="36">
        <f>SUMIFS(СВЦЭМ!$I$34:$I$777,СВЦЭМ!$A$34:$A$777,$A335,СВЦЭМ!$B$33:$B$776,D$332)+'СЕТ СН'!$F$16</f>
        <v>0</v>
      </c>
      <c r="E335" s="36">
        <f>SUMIFS(СВЦЭМ!$I$34:$I$777,СВЦЭМ!$A$34:$A$777,$A335,СВЦЭМ!$B$33:$B$776,E$332)+'СЕТ СН'!$F$16</f>
        <v>0</v>
      </c>
      <c r="F335" s="36">
        <f>SUMIFS(СВЦЭМ!$I$34:$I$777,СВЦЭМ!$A$34:$A$777,$A335,СВЦЭМ!$B$33:$B$776,F$332)+'СЕТ СН'!$F$16</f>
        <v>0</v>
      </c>
      <c r="G335" s="36">
        <f>SUMIFS(СВЦЭМ!$I$34:$I$777,СВЦЭМ!$A$34:$A$777,$A335,СВЦЭМ!$B$33:$B$776,G$332)+'СЕТ СН'!$F$16</f>
        <v>0</v>
      </c>
      <c r="H335" s="36">
        <f>SUMIFS(СВЦЭМ!$I$34:$I$777,СВЦЭМ!$A$34:$A$777,$A335,СВЦЭМ!$B$33:$B$776,H$332)+'СЕТ СН'!$F$16</f>
        <v>0</v>
      </c>
      <c r="I335" s="36">
        <f>SUMIFS(СВЦЭМ!$I$34:$I$777,СВЦЭМ!$A$34:$A$777,$A335,СВЦЭМ!$B$33:$B$776,I$332)+'СЕТ СН'!$F$16</f>
        <v>0</v>
      </c>
      <c r="J335" s="36">
        <f>SUMIFS(СВЦЭМ!$I$34:$I$777,СВЦЭМ!$A$34:$A$777,$A335,СВЦЭМ!$B$33:$B$776,J$332)+'СЕТ СН'!$F$16</f>
        <v>0</v>
      </c>
      <c r="K335" s="36">
        <f>SUMIFS(СВЦЭМ!$I$34:$I$777,СВЦЭМ!$A$34:$A$777,$A335,СВЦЭМ!$B$33:$B$776,K$332)+'СЕТ СН'!$F$16</f>
        <v>0</v>
      </c>
      <c r="L335" s="36">
        <f>SUMIFS(СВЦЭМ!$I$34:$I$777,СВЦЭМ!$A$34:$A$777,$A335,СВЦЭМ!$B$33:$B$776,L$332)+'СЕТ СН'!$F$16</f>
        <v>0</v>
      </c>
      <c r="M335" s="36">
        <f>SUMIFS(СВЦЭМ!$I$34:$I$777,СВЦЭМ!$A$34:$A$777,$A335,СВЦЭМ!$B$33:$B$776,M$332)+'СЕТ СН'!$F$16</f>
        <v>0</v>
      </c>
      <c r="N335" s="36">
        <f>SUMIFS(СВЦЭМ!$I$34:$I$777,СВЦЭМ!$A$34:$A$777,$A335,СВЦЭМ!$B$33:$B$776,N$332)+'СЕТ СН'!$F$16</f>
        <v>0</v>
      </c>
      <c r="O335" s="36">
        <f>SUMIFS(СВЦЭМ!$I$34:$I$777,СВЦЭМ!$A$34:$A$777,$A335,СВЦЭМ!$B$33:$B$776,O$332)+'СЕТ СН'!$F$16</f>
        <v>0</v>
      </c>
      <c r="P335" s="36">
        <f>SUMIFS(СВЦЭМ!$I$34:$I$777,СВЦЭМ!$A$34:$A$777,$A335,СВЦЭМ!$B$33:$B$776,P$332)+'СЕТ СН'!$F$16</f>
        <v>0</v>
      </c>
      <c r="Q335" s="36">
        <f>SUMIFS(СВЦЭМ!$I$34:$I$777,СВЦЭМ!$A$34:$A$777,$A335,СВЦЭМ!$B$33:$B$776,Q$332)+'СЕТ СН'!$F$16</f>
        <v>0</v>
      </c>
      <c r="R335" s="36">
        <f>SUMIFS(СВЦЭМ!$I$34:$I$777,СВЦЭМ!$A$34:$A$777,$A335,СВЦЭМ!$B$33:$B$776,R$332)+'СЕТ СН'!$F$16</f>
        <v>0</v>
      </c>
      <c r="S335" s="36">
        <f>SUMIFS(СВЦЭМ!$I$34:$I$777,СВЦЭМ!$A$34:$A$777,$A335,СВЦЭМ!$B$33:$B$776,S$332)+'СЕТ СН'!$F$16</f>
        <v>0</v>
      </c>
      <c r="T335" s="36">
        <f>SUMIFS(СВЦЭМ!$I$34:$I$777,СВЦЭМ!$A$34:$A$777,$A335,СВЦЭМ!$B$33:$B$776,T$332)+'СЕТ СН'!$F$16</f>
        <v>0</v>
      </c>
      <c r="U335" s="36">
        <f>SUMIFS(СВЦЭМ!$I$34:$I$777,СВЦЭМ!$A$34:$A$777,$A335,СВЦЭМ!$B$33:$B$776,U$332)+'СЕТ СН'!$F$16</f>
        <v>0</v>
      </c>
      <c r="V335" s="36">
        <f>SUMIFS(СВЦЭМ!$I$34:$I$777,СВЦЭМ!$A$34:$A$777,$A335,СВЦЭМ!$B$33:$B$776,V$332)+'СЕТ СН'!$F$16</f>
        <v>0</v>
      </c>
      <c r="W335" s="36">
        <f>SUMIFS(СВЦЭМ!$I$34:$I$777,СВЦЭМ!$A$34:$A$777,$A335,СВЦЭМ!$B$33:$B$776,W$332)+'СЕТ СН'!$F$16</f>
        <v>0</v>
      </c>
      <c r="X335" s="36">
        <f>SUMIFS(СВЦЭМ!$I$34:$I$777,СВЦЭМ!$A$34:$A$777,$A335,СВЦЭМ!$B$33:$B$776,X$332)+'СЕТ СН'!$F$16</f>
        <v>0</v>
      </c>
      <c r="Y335" s="36">
        <f>SUMIFS(СВЦЭМ!$I$34:$I$777,СВЦЭМ!$A$34:$A$777,$A335,СВЦЭМ!$B$33:$B$776,Y$332)+'СЕТ СН'!$F$16</f>
        <v>0</v>
      </c>
    </row>
    <row r="336" spans="1:27" ht="15.75" hidden="1" x14ac:dyDescent="0.2">
      <c r="A336" s="35">
        <f t="shared" si="9"/>
        <v>44169</v>
      </c>
      <c r="B336" s="36">
        <f>SUMIFS(СВЦЭМ!$I$34:$I$777,СВЦЭМ!$A$34:$A$777,$A336,СВЦЭМ!$B$33:$B$776,B$332)+'СЕТ СН'!$F$16</f>
        <v>0</v>
      </c>
      <c r="C336" s="36">
        <f>SUMIFS(СВЦЭМ!$I$34:$I$777,СВЦЭМ!$A$34:$A$777,$A336,СВЦЭМ!$B$33:$B$776,C$332)+'СЕТ СН'!$F$16</f>
        <v>0</v>
      </c>
      <c r="D336" s="36">
        <f>SUMIFS(СВЦЭМ!$I$34:$I$777,СВЦЭМ!$A$34:$A$777,$A336,СВЦЭМ!$B$33:$B$776,D$332)+'СЕТ СН'!$F$16</f>
        <v>0</v>
      </c>
      <c r="E336" s="36">
        <f>SUMIFS(СВЦЭМ!$I$34:$I$777,СВЦЭМ!$A$34:$A$777,$A336,СВЦЭМ!$B$33:$B$776,E$332)+'СЕТ СН'!$F$16</f>
        <v>0</v>
      </c>
      <c r="F336" s="36">
        <f>SUMIFS(СВЦЭМ!$I$34:$I$777,СВЦЭМ!$A$34:$A$777,$A336,СВЦЭМ!$B$33:$B$776,F$332)+'СЕТ СН'!$F$16</f>
        <v>0</v>
      </c>
      <c r="G336" s="36">
        <f>SUMIFS(СВЦЭМ!$I$34:$I$777,СВЦЭМ!$A$34:$A$777,$A336,СВЦЭМ!$B$33:$B$776,G$332)+'СЕТ СН'!$F$16</f>
        <v>0</v>
      </c>
      <c r="H336" s="36">
        <f>SUMIFS(СВЦЭМ!$I$34:$I$777,СВЦЭМ!$A$34:$A$777,$A336,СВЦЭМ!$B$33:$B$776,H$332)+'СЕТ СН'!$F$16</f>
        <v>0</v>
      </c>
      <c r="I336" s="36">
        <f>SUMIFS(СВЦЭМ!$I$34:$I$777,СВЦЭМ!$A$34:$A$777,$A336,СВЦЭМ!$B$33:$B$776,I$332)+'СЕТ СН'!$F$16</f>
        <v>0</v>
      </c>
      <c r="J336" s="36">
        <f>SUMIFS(СВЦЭМ!$I$34:$I$777,СВЦЭМ!$A$34:$A$777,$A336,СВЦЭМ!$B$33:$B$776,J$332)+'СЕТ СН'!$F$16</f>
        <v>0</v>
      </c>
      <c r="K336" s="36">
        <f>SUMIFS(СВЦЭМ!$I$34:$I$777,СВЦЭМ!$A$34:$A$777,$A336,СВЦЭМ!$B$33:$B$776,K$332)+'СЕТ СН'!$F$16</f>
        <v>0</v>
      </c>
      <c r="L336" s="36">
        <f>SUMIFS(СВЦЭМ!$I$34:$I$777,СВЦЭМ!$A$34:$A$777,$A336,СВЦЭМ!$B$33:$B$776,L$332)+'СЕТ СН'!$F$16</f>
        <v>0</v>
      </c>
      <c r="M336" s="36">
        <f>SUMIFS(СВЦЭМ!$I$34:$I$777,СВЦЭМ!$A$34:$A$777,$A336,СВЦЭМ!$B$33:$B$776,M$332)+'СЕТ СН'!$F$16</f>
        <v>0</v>
      </c>
      <c r="N336" s="36">
        <f>SUMIFS(СВЦЭМ!$I$34:$I$777,СВЦЭМ!$A$34:$A$777,$A336,СВЦЭМ!$B$33:$B$776,N$332)+'СЕТ СН'!$F$16</f>
        <v>0</v>
      </c>
      <c r="O336" s="36">
        <f>SUMIFS(СВЦЭМ!$I$34:$I$777,СВЦЭМ!$A$34:$A$777,$A336,СВЦЭМ!$B$33:$B$776,O$332)+'СЕТ СН'!$F$16</f>
        <v>0</v>
      </c>
      <c r="P336" s="36">
        <f>SUMIFS(СВЦЭМ!$I$34:$I$777,СВЦЭМ!$A$34:$A$777,$A336,СВЦЭМ!$B$33:$B$776,P$332)+'СЕТ СН'!$F$16</f>
        <v>0</v>
      </c>
      <c r="Q336" s="36">
        <f>SUMIFS(СВЦЭМ!$I$34:$I$777,СВЦЭМ!$A$34:$A$777,$A336,СВЦЭМ!$B$33:$B$776,Q$332)+'СЕТ СН'!$F$16</f>
        <v>0</v>
      </c>
      <c r="R336" s="36">
        <f>SUMIFS(СВЦЭМ!$I$34:$I$777,СВЦЭМ!$A$34:$A$777,$A336,СВЦЭМ!$B$33:$B$776,R$332)+'СЕТ СН'!$F$16</f>
        <v>0</v>
      </c>
      <c r="S336" s="36">
        <f>SUMIFS(СВЦЭМ!$I$34:$I$777,СВЦЭМ!$A$34:$A$777,$A336,СВЦЭМ!$B$33:$B$776,S$332)+'СЕТ СН'!$F$16</f>
        <v>0</v>
      </c>
      <c r="T336" s="36">
        <f>SUMIFS(СВЦЭМ!$I$34:$I$777,СВЦЭМ!$A$34:$A$777,$A336,СВЦЭМ!$B$33:$B$776,T$332)+'СЕТ СН'!$F$16</f>
        <v>0</v>
      </c>
      <c r="U336" s="36">
        <f>SUMIFS(СВЦЭМ!$I$34:$I$777,СВЦЭМ!$A$34:$A$777,$A336,СВЦЭМ!$B$33:$B$776,U$332)+'СЕТ СН'!$F$16</f>
        <v>0</v>
      </c>
      <c r="V336" s="36">
        <f>SUMIFS(СВЦЭМ!$I$34:$I$777,СВЦЭМ!$A$34:$A$777,$A336,СВЦЭМ!$B$33:$B$776,V$332)+'СЕТ СН'!$F$16</f>
        <v>0</v>
      </c>
      <c r="W336" s="36">
        <f>SUMIFS(СВЦЭМ!$I$34:$I$777,СВЦЭМ!$A$34:$A$777,$A336,СВЦЭМ!$B$33:$B$776,W$332)+'СЕТ СН'!$F$16</f>
        <v>0</v>
      </c>
      <c r="X336" s="36">
        <f>SUMIFS(СВЦЭМ!$I$34:$I$777,СВЦЭМ!$A$34:$A$777,$A336,СВЦЭМ!$B$33:$B$776,X$332)+'СЕТ СН'!$F$16</f>
        <v>0</v>
      </c>
      <c r="Y336" s="36">
        <f>SUMIFS(СВЦЭМ!$I$34:$I$777,СВЦЭМ!$A$34:$A$777,$A336,СВЦЭМ!$B$33:$B$776,Y$332)+'СЕТ СН'!$F$16</f>
        <v>0</v>
      </c>
    </row>
    <row r="337" spans="1:25" ht="15.75" hidden="1" x14ac:dyDescent="0.2">
      <c r="A337" s="35">
        <f t="shared" si="9"/>
        <v>44170</v>
      </c>
      <c r="B337" s="36">
        <f>SUMIFS(СВЦЭМ!$I$34:$I$777,СВЦЭМ!$A$34:$A$777,$A337,СВЦЭМ!$B$33:$B$776,B$332)+'СЕТ СН'!$F$16</f>
        <v>0</v>
      </c>
      <c r="C337" s="36">
        <f>SUMIFS(СВЦЭМ!$I$34:$I$777,СВЦЭМ!$A$34:$A$777,$A337,СВЦЭМ!$B$33:$B$776,C$332)+'СЕТ СН'!$F$16</f>
        <v>0</v>
      </c>
      <c r="D337" s="36">
        <f>SUMIFS(СВЦЭМ!$I$34:$I$777,СВЦЭМ!$A$34:$A$777,$A337,СВЦЭМ!$B$33:$B$776,D$332)+'СЕТ СН'!$F$16</f>
        <v>0</v>
      </c>
      <c r="E337" s="36">
        <f>SUMIFS(СВЦЭМ!$I$34:$I$777,СВЦЭМ!$A$34:$A$777,$A337,СВЦЭМ!$B$33:$B$776,E$332)+'СЕТ СН'!$F$16</f>
        <v>0</v>
      </c>
      <c r="F337" s="36">
        <f>SUMIFS(СВЦЭМ!$I$34:$I$777,СВЦЭМ!$A$34:$A$777,$A337,СВЦЭМ!$B$33:$B$776,F$332)+'СЕТ СН'!$F$16</f>
        <v>0</v>
      </c>
      <c r="G337" s="36">
        <f>SUMIFS(СВЦЭМ!$I$34:$I$777,СВЦЭМ!$A$34:$A$777,$A337,СВЦЭМ!$B$33:$B$776,G$332)+'СЕТ СН'!$F$16</f>
        <v>0</v>
      </c>
      <c r="H337" s="36">
        <f>SUMIFS(СВЦЭМ!$I$34:$I$777,СВЦЭМ!$A$34:$A$777,$A337,СВЦЭМ!$B$33:$B$776,H$332)+'СЕТ СН'!$F$16</f>
        <v>0</v>
      </c>
      <c r="I337" s="36">
        <f>SUMIFS(СВЦЭМ!$I$34:$I$777,СВЦЭМ!$A$34:$A$777,$A337,СВЦЭМ!$B$33:$B$776,I$332)+'СЕТ СН'!$F$16</f>
        <v>0</v>
      </c>
      <c r="J337" s="36">
        <f>SUMIFS(СВЦЭМ!$I$34:$I$777,СВЦЭМ!$A$34:$A$777,$A337,СВЦЭМ!$B$33:$B$776,J$332)+'СЕТ СН'!$F$16</f>
        <v>0</v>
      </c>
      <c r="K337" s="36">
        <f>SUMIFS(СВЦЭМ!$I$34:$I$777,СВЦЭМ!$A$34:$A$777,$A337,СВЦЭМ!$B$33:$B$776,K$332)+'СЕТ СН'!$F$16</f>
        <v>0</v>
      </c>
      <c r="L337" s="36">
        <f>SUMIFS(СВЦЭМ!$I$34:$I$777,СВЦЭМ!$A$34:$A$777,$A337,СВЦЭМ!$B$33:$B$776,L$332)+'СЕТ СН'!$F$16</f>
        <v>0</v>
      </c>
      <c r="M337" s="36">
        <f>SUMIFS(СВЦЭМ!$I$34:$I$777,СВЦЭМ!$A$34:$A$777,$A337,СВЦЭМ!$B$33:$B$776,M$332)+'СЕТ СН'!$F$16</f>
        <v>0</v>
      </c>
      <c r="N337" s="36">
        <f>SUMIFS(СВЦЭМ!$I$34:$I$777,СВЦЭМ!$A$34:$A$777,$A337,СВЦЭМ!$B$33:$B$776,N$332)+'СЕТ СН'!$F$16</f>
        <v>0</v>
      </c>
      <c r="O337" s="36">
        <f>SUMIFS(СВЦЭМ!$I$34:$I$777,СВЦЭМ!$A$34:$A$777,$A337,СВЦЭМ!$B$33:$B$776,O$332)+'СЕТ СН'!$F$16</f>
        <v>0</v>
      </c>
      <c r="P337" s="36">
        <f>SUMIFS(СВЦЭМ!$I$34:$I$777,СВЦЭМ!$A$34:$A$777,$A337,СВЦЭМ!$B$33:$B$776,P$332)+'СЕТ СН'!$F$16</f>
        <v>0</v>
      </c>
      <c r="Q337" s="36">
        <f>SUMIFS(СВЦЭМ!$I$34:$I$777,СВЦЭМ!$A$34:$A$777,$A337,СВЦЭМ!$B$33:$B$776,Q$332)+'СЕТ СН'!$F$16</f>
        <v>0</v>
      </c>
      <c r="R337" s="36">
        <f>SUMIFS(СВЦЭМ!$I$34:$I$777,СВЦЭМ!$A$34:$A$777,$A337,СВЦЭМ!$B$33:$B$776,R$332)+'СЕТ СН'!$F$16</f>
        <v>0</v>
      </c>
      <c r="S337" s="36">
        <f>SUMIFS(СВЦЭМ!$I$34:$I$777,СВЦЭМ!$A$34:$A$777,$A337,СВЦЭМ!$B$33:$B$776,S$332)+'СЕТ СН'!$F$16</f>
        <v>0</v>
      </c>
      <c r="T337" s="36">
        <f>SUMIFS(СВЦЭМ!$I$34:$I$777,СВЦЭМ!$A$34:$A$777,$A337,СВЦЭМ!$B$33:$B$776,T$332)+'СЕТ СН'!$F$16</f>
        <v>0</v>
      </c>
      <c r="U337" s="36">
        <f>SUMIFS(СВЦЭМ!$I$34:$I$777,СВЦЭМ!$A$34:$A$777,$A337,СВЦЭМ!$B$33:$B$776,U$332)+'СЕТ СН'!$F$16</f>
        <v>0</v>
      </c>
      <c r="V337" s="36">
        <f>SUMIFS(СВЦЭМ!$I$34:$I$777,СВЦЭМ!$A$34:$A$777,$A337,СВЦЭМ!$B$33:$B$776,V$332)+'СЕТ СН'!$F$16</f>
        <v>0</v>
      </c>
      <c r="W337" s="36">
        <f>SUMIFS(СВЦЭМ!$I$34:$I$777,СВЦЭМ!$A$34:$A$777,$A337,СВЦЭМ!$B$33:$B$776,W$332)+'СЕТ СН'!$F$16</f>
        <v>0</v>
      </c>
      <c r="X337" s="36">
        <f>SUMIFS(СВЦЭМ!$I$34:$I$777,СВЦЭМ!$A$34:$A$777,$A337,СВЦЭМ!$B$33:$B$776,X$332)+'СЕТ СН'!$F$16</f>
        <v>0</v>
      </c>
      <c r="Y337" s="36">
        <f>SUMIFS(СВЦЭМ!$I$34:$I$777,СВЦЭМ!$A$34:$A$777,$A337,СВЦЭМ!$B$33:$B$776,Y$332)+'СЕТ СН'!$F$16</f>
        <v>0</v>
      </c>
    </row>
    <row r="338" spans="1:25" ht="15.75" hidden="1" x14ac:dyDescent="0.2">
      <c r="A338" s="35">
        <f t="shared" si="9"/>
        <v>44171</v>
      </c>
      <c r="B338" s="36">
        <f>SUMIFS(СВЦЭМ!$I$34:$I$777,СВЦЭМ!$A$34:$A$777,$A338,СВЦЭМ!$B$33:$B$776,B$332)+'СЕТ СН'!$F$16</f>
        <v>0</v>
      </c>
      <c r="C338" s="36">
        <f>SUMIFS(СВЦЭМ!$I$34:$I$777,СВЦЭМ!$A$34:$A$777,$A338,СВЦЭМ!$B$33:$B$776,C$332)+'СЕТ СН'!$F$16</f>
        <v>0</v>
      </c>
      <c r="D338" s="36">
        <f>SUMIFS(СВЦЭМ!$I$34:$I$777,СВЦЭМ!$A$34:$A$777,$A338,СВЦЭМ!$B$33:$B$776,D$332)+'СЕТ СН'!$F$16</f>
        <v>0</v>
      </c>
      <c r="E338" s="36">
        <f>SUMIFS(СВЦЭМ!$I$34:$I$777,СВЦЭМ!$A$34:$A$777,$A338,СВЦЭМ!$B$33:$B$776,E$332)+'СЕТ СН'!$F$16</f>
        <v>0</v>
      </c>
      <c r="F338" s="36">
        <f>SUMIFS(СВЦЭМ!$I$34:$I$777,СВЦЭМ!$A$34:$A$777,$A338,СВЦЭМ!$B$33:$B$776,F$332)+'СЕТ СН'!$F$16</f>
        <v>0</v>
      </c>
      <c r="G338" s="36">
        <f>SUMIFS(СВЦЭМ!$I$34:$I$777,СВЦЭМ!$A$34:$A$777,$A338,СВЦЭМ!$B$33:$B$776,G$332)+'СЕТ СН'!$F$16</f>
        <v>0</v>
      </c>
      <c r="H338" s="36">
        <f>SUMIFS(СВЦЭМ!$I$34:$I$777,СВЦЭМ!$A$34:$A$777,$A338,СВЦЭМ!$B$33:$B$776,H$332)+'СЕТ СН'!$F$16</f>
        <v>0</v>
      </c>
      <c r="I338" s="36">
        <f>SUMIFS(СВЦЭМ!$I$34:$I$777,СВЦЭМ!$A$34:$A$777,$A338,СВЦЭМ!$B$33:$B$776,I$332)+'СЕТ СН'!$F$16</f>
        <v>0</v>
      </c>
      <c r="J338" s="36">
        <f>SUMIFS(СВЦЭМ!$I$34:$I$777,СВЦЭМ!$A$34:$A$777,$A338,СВЦЭМ!$B$33:$B$776,J$332)+'СЕТ СН'!$F$16</f>
        <v>0</v>
      </c>
      <c r="K338" s="36">
        <f>SUMIFS(СВЦЭМ!$I$34:$I$777,СВЦЭМ!$A$34:$A$777,$A338,СВЦЭМ!$B$33:$B$776,K$332)+'СЕТ СН'!$F$16</f>
        <v>0</v>
      </c>
      <c r="L338" s="36">
        <f>SUMIFS(СВЦЭМ!$I$34:$I$777,СВЦЭМ!$A$34:$A$777,$A338,СВЦЭМ!$B$33:$B$776,L$332)+'СЕТ СН'!$F$16</f>
        <v>0</v>
      </c>
      <c r="M338" s="36">
        <f>SUMIFS(СВЦЭМ!$I$34:$I$777,СВЦЭМ!$A$34:$A$777,$A338,СВЦЭМ!$B$33:$B$776,M$332)+'СЕТ СН'!$F$16</f>
        <v>0</v>
      </c>
      <c r="N338" s="36">
        <f>SUMIFS(СВЦЭМ!$I$34:$I$777,СВЦЭМ!$A$34:$A$777,$A338,СВЦЭМ!$B$33:$B$776,N$332)+'СЕТ СН'!$F$16</f>
        <v>0</v>
      </c>
      <c r="O338" s="36">
        <f>SUMIFS(СВЦЭМ!$I$34:$I$777,СВЦЭМ!$A$34:$A$777,$A338,СВЦЭМ!$B$33:$B$776,O$332)+'СЕТ СН'!$F$16</f>
        <v>0</v>
      </c>
      <c r="P338" s="36">
        <f>SUMIFS(СВЦЭМ!$I$34:$I$777,СВЦЭМ!$A$34:$A$777,$A338,СВЦЭМ!$B$33:$B$776,P$332)+'СЕТ СН'!$F$16</f>
        <v>0</v>
      </c>
      <c r="Q338" s="36">
        <f>SUMIFS(СВЦЭМ!$I$34:$I$777,СВЦЭМ!$A$34:$A$777,$A338,СВЦЭМ!$B$33:$B$776,Q$332)+'СЕТ СН'!$F$16</f>
        <v>0</v>
      </c>
      <c r="R338" s="36">
        <f>SUMIFS(СВЦЭМ!$I$34:$I$777,СВЦЭМ!$A$34:$A$777,$A338,СВЦЭМ!$B$33:$B$776,R$332)+'СЕТ СН'!$F$16</f>
        <v>0</v>
      </c>
      <c r="S338" s="36">
        <f>SUMIFS(СВЦЭМ!$I$34:$I$777,СВЦЭМ!$A$34:$A$777,$A338,СВЦЭМ!$B$33:$B$776,S$332)+'СЕТ СН'!$F$16</f>
        <v>0</v>
      </c>
      <c r="T338" s="36">
        <f>SUMIFS(СВЦЭМ!$I$34:$I$777,СВЦЭМ!$A$34:$A$777,$A338,СВЦЭМ!$B$33:$B$776,T$332)+'СЕТ СН'!$F$16</f>
        <v>0</v>
      </c>
      <c r="U338" s="36">
        <f>SUMIFS(СВЦЭМ!$I$34:$I$777,СВЦЭМ!$A$34:$A$777,$A338,СВЦЭМ!$B$33:$B$776,U$332)+'СЕТ СН'!$F$16</f>
        <v>0</v>
      </c>
      <c r="V338" s="36">
        <f>SUMIFS(СВЦЭМ!$I$34:$I$777,СВЦЭМ!$A$34:$A$777,$A338,СВЦЭМ!$B$33:$B$776,V$332)+'СЕТ СН'!$F$16</f>
        <v>0</v>
      </c>
      <c r="W338" s="36">
        <f>SUMIFS(СВЦЭМ!$I$34:$I$777,СВЦЭМ!$A$34:$A$777,$A338,СВЦЭМ!$B$33:$B$776,W$332)+'СЕТ СН'!$F$16</f>
        <v>0</v>
      </c>
      <c r="X338" s="36">
        <f>SUMIFS(СВЦЭМ!$I$34:$I$777,СВЦЭМ!$A$34:$A$777,$A338,СВЦЭМ!$B$33:$B$776,X$332)+'СЕТ СН'!$F$16</f>
        <v>0</v>
      </c>
      <c r="Y338" s="36">
        <f>SUMIFS(СВЦЭМ!$I$34:$I$777,СВЦЭМ!$A$34:$A$777,$A338,СВЦЭМ!$B$33:$B$776,Y$332)+'СЕТ СН'!$F$16</f>
        <v>0</v>
      </c>
    </row>
    <row r="339" spans="1:25" ht="15.75" hidden="1" x14ac:dyDescent="0.2">
      <c r="A339" s="35">
        <f t="shared" si="9"/>
        <v>44172</v>
      </c>
      <c r="B339" s="36">
        <f>SUMIFS(СВЦЭМ!$I$34:$I$777,СВЦЭМ!$A$34:$A$777,$A339,СВЦЭМ!$B$33:$B$776,B$332)+'СЕТ СН'!$F$16</f>
        <v>0</v>
      </c>
      <c r="C339" s="36">
        <f>SUMIFS(СВЦЭМ!$I$34:$I$777,СВЦЭМ!$A$34:$A$777,$A339,СВЦЭМ!$B$33:$B$776,C$332)+'СЕТ СН'!$F$16</f>
        <v>0</v>
      </c>
      <c r="D339" s="36">
        <f>SUMIFS(СВЦЭМ!$I$34:$I$777,СВЦЭМ!$A$34:$A$777,$A339,СВЦЭМ!$B$33:$B$776,D$332)+'СЕТ СН'!$F$16</f>
        <v>0</v>
      </c>
      <c r="E339" s="36">
        <f>SUMIFS(СВЦЭМ!$I$34:$I$777,СВЦЭМ!$A$34:$A$777,$A339,СВЦЭМ!$B$33:$B$776,E$332)+'СЕТ СН'!$F$16</f>
        <v>0</v>
      </c>
      <c r="F339" s="36">
        <f>SUMIFS(СВЦЭМ!$I$34:$I$777,СВЦЭМ!$A$34:$A$777,$A339,СВЦЭМ!$B$33:$B$776,F$332)+'СЕТ СН'!$F$16</f>
        <v>0</v>
      </c>
      <c r="G339" s="36">
        <f>SUMIFS(СВЦЭМ!$I$34:$I$777,СВЦЭМ!$A$34:$A$777,$A339,СВЦЭМ!$B$33:$B$776,G$332)+'СЕТ СН'!$F$16</f>
        <v>0</v>
      </c>
      <c r="H339" s="36">
        <f>SUMIFS(СВЦЭМ!$I$34:$I$777,СВЦЭМ!$A$34:$A$777,$A339,СВЦЭМ!$B$33:$B$776,H$332)+'СЕТ СН'!$F$16</f>
        <v>0</v>
      </c>
      <c r="I339" s="36">
        <f>SUMIFS(СВЦЭМ!$I$34:$I$777,СВЦЭМ!$A$34:$A$777,$A339,СВЦЭМ!$B$33:$B$776,I$332)+'СЕТ СН'!$F$16</f>
        <v>0</v>
      </c>
      <c r="J339" s="36">
        <f>SUMIFS(СВЦЭМ!$I$34:$I$777,СВЦЭМ!$A$34:$A$777,$A339,СВЦЭМ!$B$33:$B$776,J$332)+'СЕТ СН'!$F$16</f>
        <v>0</v>
      </c>
      <c r="K339" s="36">
        <f>SUMIFS(СВЦЭМ!$I$34:$I$777,СВЦЭМ!$A$34:$A$777,$A339,СВЦЭМ!$B$33:$B$776,K$332)+'СЕТ СН'!$F$16</f>
        <v>0</v>
      </c>
      <c r="L339" s="36">
        <f>SUMIFS(СВЦЭМ!$I$34:$I$777,СВЦЭМ!$A$34:$A$777,$A339,СВЦЭМ!$B$33:$B$776,L$332)+'СЕТ СН'!$F$16</f>
        <v>0</v>
      </c>
      <c r="M339" s="36">
        <f>SUMIFS(СВЦЭМ!$I$34:$I$777,СВЦЭМ!$A$34:$A$777,$A339,СВЦЭМ!$B$33:$B$776,M$332)+'СЕТ СН'!$F$16</f>
        <v>0</v>
      </c>
      <c r="N339" s="36">
        <f>SUMIFS(СВЦЭМ!$I$34:$I$777,СВЦЭМ!$A$34:$A$777,$A339,СВЦЭМ!$B$33:$B$776,N$332)+'СЕТ СН'!$F$16</f>
        <v>0</v>
      </c>
      <c r="O339" s="36">
        <f>SUMIFS(СВЦЭМ!$I$34:$I$777,СВЦЭМ!$A$34:$A$777,$A339,СВЦЭМ!$B$33:$B$776,O$332)+'СЕТ СН'!$F$16</f>
        <v>0</v>
      </c>
      <c r="P339" s="36">
        <f>SUMIFS(СВЦЭМ!$I$34:$I$777,СВЦЭМ!$A$34:$A$777,$A339,СВЦЭМ!$B$33:$B$776,P$332)+'СЕТ СН'!$F$16</f>
        <v>0</v>
      </c>
      <c r="Q339" s="36">
        <f>SUMIFS(СВЦЭМ!$I$34:$I$777,СВЦЭМ!$A$34:$A$777,$A339,СВЦЭМ!$B$33:$B$776,Q$332)+'СЕТ СН'!$F$16</f>
        <v>0</v>
      </c>
      <c r="R339" s="36">
        <f>SUMIFS(СВЦЭМ!$I$34:$I$777,СВЦЭМ!$A$34:$A$777,$A339,СВЦЭМ!$B$33:$B$776,R$332)+'СЕТ СН'!$F$16</f>
        <v>0</v>
      </c>
      <c r="S339" s="36">
        <f>SUMIFS(СВЦЭМ!$I$34:$I$777,СВЦЭМ!$A$34:$A$777,$A339,СВЦЭМ!$B$33:$B$776,S$332)+'СЕТ СН'!$F$16</f>
        <v>0</v>
      </c>
      <c r="T339" s="36">
        <f>SUMIFS(СВЦЭМ!$I$34:$I$777,СВЦЭМ!$A$34:$A$777,$A339,СВЦЭМ!$B$33:$B$776,T$332)+'СЕТ СН'!$F$16</f>
        <v>0</v>
      </c>
      <c r="U339" s="36">
        <f>SUMIFS(СВЦЭМ!$I$34:$I$777,СВЦЭМ!$A$34:$A$777,$A339,СВЦЭМ!$B$33:$B$776,U$332)+'СЕТ СН'!$F$16</f>
        <v>0</v>
      </c>
      <c r="V339" s="36">
        <f>SUMIFS(СВЦЭМ!$I$34:$I$777,СВЦЭМ!$A$34:$A$777,$A339,СВЦЭМ!$B$33:$B$776,V$332)+'СЕТ СН'!$F$16</f>
        <v>0</v>
      </c>
      <c r="W339" s="36">
        <f>SUMIFS(СВЦЭМ!$I$34:$I$777,СВЦЭМ!$A$34:$A$777,$A339,СВЦЭМ!$B$33:$B$776,W$332)+'СЕТ СН'!$F$16</f>
        <v>0</v>
      </c>
      <c r="X339" s="36">
        <f>SUMIFS(СВЦЭМ!$I$34:$I$777,СВЦЭМ!$A$34:$A$777,$A339,СВЦЭМ!$B$33:$B$776,X$332)+'СЕТ СН'!$F$16</f>
        <v>0</v>
      </c>
      <c r="Y339" s="36">
        <f>SUMIFS(СВЦЭМ!$I$34:$I$777,СВЦЭМ!$A$34:$A$777,$A339,СВЦЭМ!$B$33:$B$776,Y$332)+'СЕТ СН'!$F$16</f>
        <v>0</v>
      </c>
    </row>
    <row r="340" spans="1:25" ht="15.75" hidden="1" x14ac:dyDescent="0.2">
      <c r="A340" s="35">
        <f t="shared" si="9"/>
        <v>44173</v>
      </c>
      <c r="B340" s="36">
        <f>SUMIFS(СВЦЭМ!$I$34:$I$777,СВЦЭМ!$A$34:$A$777,$A340,СВЦЭМ!$B$33:$B$776,B$332)+'СЕТ СН'!$F$16</f>
        <v>0</v>
      </c>
      <c r="C340" s="36">
        <f>SUMIFS(СВЦЭМ!$I$34:$I$777,СВЦЭМ!$A$34:$A$777,$A340,СВЦЭМ!$B$33:$B$776,C$332)+'СЕТ СН'!$F$16</f>
        <v>0</v>
      </c>
      <c r="D340" s="36">
        <f>SUMIFS(СВЦЭМ!$I$34:$I$777,СВЦЭМ!$A$34:$A$777,$A340,СВЦЭМ!$B$33:$B$776,D$332)+'СЕТ СН'!$F$16</f>
        <v>0</v>
      </c>
      <c r="E340" s="36">
        <f>SUMIFS(СВЦЭМ!$I$34:$I$777,СВЦЭМ!$A$34:$A$777,$A340,СВЦЭМ!$B$33:$B$776,E$332)+'СЕТ СН'!$F$16</f>
        <v>0</v>
      </c>
      <c r="F340" s="36">
        <f>SUMIFS(СВЦЭМ!$I$34:$I$777,СВЦЭМ!$A$34:$A$777,$A340,СВЦЭМ!$B$33:$B$776,F$332)+'СЕТ СН'!$F$16</f>
        <v>0</v>
      </c>
      <c r="G340" s="36">
        <f>SUMIFS(СВЦЭМ!$I$34:$I$777,СВЦЭМ!$A$34:$A$777,$A340,СВЦЭМ!$B$33:$B$776,G$332)+'СЕТ СН'!$F$16</f>
        <v>0</v>
      </c>
      <c r="H340" s="36">
        <f>SUMIFS(СВЦЭМ!$I$34:$I$777,СВЦЭМ!$A$34:$A$777,$A340,СВЦЭМ!$B$33:$B$776,H$332)+'СЕТ СН'!$F$16</f>
        <v>0</v>
      </c>
      <c r="I340" s="36">
        <f>SUMIFS(СВЦЭМ!$I$34:$I$777,СВЦЭМ!$A$34:$A$777,$A340,СВЦЭМ!$B$33:$B$776,I$332)+'СЕТ СН'!$F$16</f>
        <v>0</v>
      </c>
      <c r="J340" s="36">
        <f>SUMIFS(СВЦЭМ!$I$34:$I$777,СВЦЭМ!$A$34:$A$777,$A340,СВЦЭМ!$B$33:$B$776,J$332)+'СЕТ СН'!$F$16</f>
        <v>0</v>
      </c>
      <c r="K340" s="36">
        <f>SUMIFS(СВЦЭМ!$I$34:$I$777,СВЦЭМ!$A$34:$A$777,$A340,СВЦЭМ!$B$33:$B$776,K$332)+'СЕТ СН'!$F$16</f>
        <v>0</v>
      </c>
      <c r="L340" s="36">
        <f>SUMIFS(СВЦЭМ!$I$34:$I$777,СВЦЭМ!$A$34:$A$777,$A340,СВЦЭМ!$B$33:$B$776,L$332)+'СЕТ СН'!$F$16</f>
        <v>0</v>
      </c>
      <c r="M340" s="36">
        <f>SUMIFS(СВЦЭМ!$I$34:$I$777,СВЦЭМ!$A$34:$A$777,$A340,СВЦЭМ!$B$33:$B$776,M$332)+'СЕТ СН'!$F$16</f>
        <v>0</v>
      </c>
      <c r="N340" s="36">
        <f>SUMIFS(СВЦЭМ!$I$34:$I$777,СВЦЭМ!$A$34:$A$777,$A340,СВЦЭМ!$B$33:$B$776,N$332)+'СЕТ СН'!$F$16</f>
        <v>0</v>
      </c>
      <c r="O340" s="36">
        <f>SUMIFS(СВЦЭМ!$I$34:$I$777,СВЦЭМ!$A$34:$A$777,$A340,СВЦЭМ!$B$33:$B$776,O$332)+'СЕТ СН'!$F$16</f>
        <v>0</v>
      </c>
      <c r="P340" s="36">
        <f>SUMIFS(СВЦЭМ!$I$34:$I$777,СВЦЭМ!$A$34:$A$777,$A340,СВЦЭМ!$B$33:$B$776,P$332)+'СЕТ СН'!$F$16</f>
        <v>0</v>
      </c>
      <c r="Q340" s="36">
        <f>SUMIFS(СВЦЭМ!$I$34:$I$777,СВЦЭМ!$A$34:$A$777,$A340,СВЦЭМ!$B$33:$B$776,Q$332)+'СЕТ СН'!$F$16</f>
        <v>0</v>
      </c>
      <c r="R340" s="36">
        <f>SUMIFS(СВЦЭМ!$I$34:$I$777,СВЦЭМ!$A$34:$A$777,$A340,СВЦЭМ!$B$33:$B$776,R$332)+'СЕТ СН'!$F$16</f>
        <v>0</v>
      </c>
      <c r="S340" s="36">
        <f>SUMIFS(СВЦЭМ!$I$34:$I$777,СВЦЭМ!$A$34:$A$777,$A340,СВЦЭМ!$B$33:$B$776,S$332)+'СЕТ СН'!$F$16</f>
        <v>0</v>
      </c>
      <c r="T340" s="36">
        <f>SUMIFS(СВЦЭМ!$I$34:$I$777,СВЦЭМ!$A$34:$A$777,$A340,СВЦЭМ!$B$33:$B$776,T$332)+'СЕТ СН'!$F$16</f>
        <v>0</v>
      </c>
      <c r="U340" s="36">
        <f>SUMIFS(СВЦЭМ!$I$34:$I$777,СВЦЭМ!$A$34:$A$777,$A340,СВЦЭМ!$B$33:$B$776,U$332)+'СЕТ СН'!$F$16</f>
        <v>0</v>
      </c>
      <c r="V340" s="36">
        <f>SUMIFS(СВЦЭМ!$I$34:$I$777,СВЦЭМ!$A$34:$A$777,$A340,СВЦЭМ!$B$33:$B$776,V$332)+'СЕТ СН'!$F$16</f>
        <v>0</v>
      </c>
      <c r="W340" s="36">
        <f>SUMIFS(СВЦЭМ!$I$34:$I$777,СВЦЭМ!$A$34:$A$777,$A340,СВЦЭМ!$B$33:$B$776,W$332)+'СЕТ СН'!$F$16</f>
        <v>0</v>
      </c>
      <c r="X340" s="36">
        <f>SUMIFS(СВЦЭМ!$I$34:$I$777,СВЦЭМ!$A$34:$A$777,$A340,СВЦЭМ!$B$33:$B$776,X$332)+'СЕТ СН'!$F$16</f>
        <v>0</v>
      </c>
      <c r="Y340" s="36">
        <f>SUMIFS(СВЦЭМ!$I$34:$I$777,СВЦЭМ!$A$34:$A$777,$A340,СВЦЭМ!$B$33:$B$776,Y$332)+'СЕТ СН'!$F$16</f>
        <v>0</v>
      </c>
    </row>
    <row r="341" spans="1:25" ht="15.75" hidden="1" x14ac:dyDescent="0.2">
      <c r="A341" s="35">
        <f t="shared" si="9"/>
        <v>44174</v>
      </c>
      <c r="B341" s="36">
        <f>SUMIFS(СВЦЭМ!$I$34:$I$777,СВЦЭМ!$A$34:$A$777,$A341,СВЦЭМ!$B$33:$B$776,B$332)+'СЕТ СН'!$F$16</f>
        <v>0</v>
      </c>
      <c r="C341" s="36">
        <f>SUMIFS(СВЦЭМ!$I$34:$I$777,СВЦЭМ!$A$34:$A$777,$A341,СВЦЭМ!$B$33:$B$776,C$332)+'СЕТ СН'!$F$16</f>
        <v>0</v>
      </c>
      <c r="D341" s="36">
        <f>SUMIFS(СВЦЭМ!$I$34:$I$777,СВЦЭМ!$A$34:$A$777,$A341,СВЦЭМ!$B$33:$B$776,D$332)+'СЕТ СН'!$F$16</f>
        <v>0</v>
      </c>
      <c r="E341" s="36">
        <f>SUMIFS(СВЦЭМ!$I$34:$I$777,СВЦЭМ!$A$34:$A$777,$A341,СВЦЭМ!$B$33:$B$776,E$332)+'СЕТ СН'!$F$16</f>
        <v>0</v>
      </c>
      <c r="F341" s="36">
        <f>SUMIFS(СВЦЭМ!$I$34:$I$777,СВЦЭМ!$A$34:$A$777,$A341,СВЦЭМ!$B$33:$B$776,F$332)+'СЕТ СН'!$F$16</f>
        <v>0</v>
      </c>
      <c r="G341" s="36">
        <f>SUMIFS(СВЦЭМ!$I$34:$I$777,СВЦЭМ!$A$34:$A$777,$A341,СВЦЭМ!$B$33:$B$776,G$332)+'СЕТ СН'!$F$16</f>
        <v>0</v>
      </c>
      <c r="H341" s="36">
        <f>SUMIFS(СВЦЭМ!$I$34:$I$777,СВЦЭМ!$A$34:$A$777,$A341,СВЦЭМ!$B$33:$B$776,H$332)+'СЕТ СН'!$F$16</f>
        <v>0</v>
      </c>
      <c r="I341" s="36">
        <f>SUMIFS(СВЦЭМ!$I$34:$I$777,СВЦЭМ!$A$34:$A$777,$A341,СВЦЭМ!$B$33:$B$776,I$332)+'СЕТ СН'!$F$16</f>
        <v>0</v>
      </c>
      <c r="J341" s="36">
        <f>SUMIFS(СВЦЭМ!$I$34:$I$777,СВЦЭМ!$A$34:$A$777,$A341,СВЦЭМ!$B$33:$B$776,J$332)+'СЕТ СН'!$F$16</f>
        <v>0</v>
      </c>
      <c r="K341" s="36">
        <f>SUMIFS(СВЦЭМ!$I$34:$I$777,СВЦЭМ!$A$34:$A$777,$A341,СВЦЭМ!$B$33:$B$776,K$332)+'СЕТ СН'!$F$16</f>
        <v>0</v>
      </c>
      <c r="L341" s="36">
        <f>SUMIFS(СВЦЭМ!$I$34:$I$777,СВЦЭМ!$A$34:$A$777,$A341,СВЦЭМ!$B$33:$B$776,L$332)+'СЕТ СН'!$F$16</f>
        <v>0</v>
      </c>
      <c r="M341" s="36">
        <f>SUMIFS(СВЦЭМ!$I$34:$I$777,СВЦЭМ!$A$34:$A$777,$A341,СВЦЭМ!$B$33:$B$776,M$332)+'СЕТ СН'!$F$16</f>
        <v>0</v>
      </c>
      <c r="N341" s="36">
        <f>SUMIFS(СВЦЭМ!$I$34:$I$777,СВЦЭМ!$A$34:$A$777,$A341,СВЦЭМ!$B$33:$B$776,N$332)+'СЕТ СН'!$F$16</f>
        <v>0</v>
      </c>
      <c r="O341" s="36">
        <f>SUMIFS(СВЦЭМ!$I$34:$I$777,СВЦЭМ!$A$34:$A$777,$A341,СВЦЭМ!$B$33:$B$776,O$332)+'СЕТ СН'!$F$16</f>
        <v>0</v>
      </c>
      <c r="P341" s="36">
        <f>SUMIFS(СВЦЭМ!$I$34:$I$777,СВЦЭМ!$A$34:$A$777,$A341,СВЦЭМ!$B$33:$B$776,P$332)+'СЕТ СН'!$F$16</f>
        <v>0</v>
      </c>
      <c r="Q341" s="36">
        <f>SUMIFS(СВЦЭМ!$I$34:$I$777,СВЦЭМ!$A$34:$A$777,$A341,СВЦЭМ!$B$33:$B$776,Q$332)+'СЕТ СН'!$F$16</f>
        <v>0</v>
      </c>
      <c r="R341" s="36">
        <f>SUMIFS(СВЦЭМ!$I$34:$I$777,СВЦЭМ!$A$34:$A$777,$A341,СВЦЭМ!$B$33:$B$776,R$332)+'СЕТ СН'!$F$16</f>
        <v>0</v>
      </c>
      <c r="S341" s="36">
        <f>SUMIFS(СВЦЭМ!$I$34:$I$777,СВЦЭМ!$A$34:$A$777,$A341,СВЦЭМ!$B$33:$B$776,S$332)+'СЕТ СН'!$F$16</f>
        <v>0</v>
      </c>
      <c r="T341" s="36">
        <f>SUMIFS(СВЦЭМ!$I$34:$I$777,СВЦЭМ!$A$34:$A$777,$A341,СВЦЭМ!$B$33:$B$776,T$332)+'СЕТ СН'!$F$16</f>
        <v>0</v>
      </c>
      <c r="U341" s="36">
        <f>SUMIFS(СВЦЭМ!$I$34:$I$777,СВЦЭМ!$A$34:$A$777,$A341,СВЦЭМ!$B$33:$B$776,U$332)+'СЕТ СН'!$F$16</f>
        <v>0</v>
      </c>
      <c r="V341" s="36">
        <f>SUMIFS(СВЦЭМ!$I$34:$I$777,СВЦЭМ!$A$34:$A$777,$A341,СВЦЭМ!$B$33:$B$776,V$332)+'СЕТ СН'!$F$16</f>
        <v>0</v>
      </c>
      <c r="W341" s="36">
        <f>SUMIFS(СВЦЭМ!$I$34:$I$777,СВЦЭМ!$A$34:$A$777,$A341,СВЦЭМ!$B$33:$B$776,W$332)+'СЕТ СН'!$F$16</f>
        <v>0</v>
      </c>
      <c r="X341" s="36">
        <f>SUMIFS(СВЦЭМ!$I$34:$I$777,СВЦЭМ!$A$34:$A$777,$A341,СВЦЭМ!$B$33:$B$776,X$332)+'СЕТ СН'!$F$16</f>
        <v>0</v>
      </c>
      <c r="Y341" s="36">
        <f>SUMIFS(СВЦЭМ!$I$34:$I$777,СВЦЭМ!$A$34:$A$777,$A341,СВЦЭМ!$B$33:$B$776,Y$332)+'СЕТ СН'!$F$16</f>
        <v>0</v>
      </c>
    </row>
    <row r="342" spans="1:25" ht="15.75" hidden="1" x14ac:dyDescent="0.2">
      <c r="A342" s="35">
        <f t="shared" si="9"/>
        <v>44175</v>
      </c>
      <c r="B342" s="36">
        <f>SUMIFS(СВЦЭМ!$I$34:$I$777,СВЦЭМ!$A$34:$A$777,$A342,СВЦЭМ!$B$33:$B$776,B$332)+'СЕТ СН'!$F$16</f>
        <v>0</v>
      </c>
      <c r="C342" s="36">
        <f>SUMIFS(СВЦЭМ!$I$34:$I$777,СВЦЭМ!$A$34:$A$777,$A342,СВЦЭМ!$B$33:$B$776,C$332)+'СЕТ СН'!$F$16</f>
        <v>0</v>
      </c>
      <c r="D342" s="36">
        <f>SUMIFS(СВЦЭМ!$I$34:$I$777,СВЦЭМ!$A$34:$A$777,$A342,СВЦЭМ!$B$33:$B$776,D$332)+'СЕТ СН'!$F$16</f>
        <v>0</v>
      </c>
      <c r="E342" s="36">
        <f>SUMIFS(СВЦЭМ!$I$34:$I$777,СВЦЭМ!$A$34:$A$777,$A342,СВЦЭМ!$B$33:$B$776,E$332)+'СЕТ СН'!$F$16</f>
        <v>0</v>
      </c>
      <c r="F342" s="36">
        <f>SUMIFS(СВЦЭМ!$I$34:$I$777,СВЦЭМ!$A$34:$A$777,$A342,СВЦЭМ!$B$33:$B$776,F$332)+'СЕТ СН'!$F$16</f>
        <v>0</v>
      </c>
      <c r="G342" s="36">
        <f>SUMIFS(СВЦЭМ!$I$34:$I$777,СВЦЭМ!$A$34:$A$777,$A342,СВЦЭМ!$B$33:$B$776,G$332)+'СЕТ СН'!$F$16</f>
        <v>0</v>
      </c>
      <c r="H342" s="36">
        <f>SUMIFS(СВЦЭМ!$I$34:$I$777,СВЦЭМ!$A$34:$A$777,$A342,СВЦЭМ!$B$33:$B$776,H$332)+'СЕТ СН'!$F$16</f>
        <v>0</v>
      </c>
      <c r="I342" s="36">
        <f>SUMIFS(СВЦЭМ!$I$34:$I$777,СВЦЭМ!$A$34:$A$777,$A342,СВЦЭМ!$B$33:$B$776,I$332)+'СЕТ СН'!$F$16</f>
        <v>0</v>
      </c>
      <c r="J342" s="36">
        <f>SUMIFS(СВЦЭМ!$I$34:$I$777,СВЦЭМ!$A$34:$A$777,$A342,СВЦЭМ!$B$33:$B$776,J$332)+'СЕТ СН'!$F$16</f>
        <v>0</v>
      </c>
      <c r="K342" s="36">
        <f>SUMIFS(СВЦЭМ!$I$34:$I$777,СВЦЭМ!$A$34:$A$777,$A342,СВЦЭМ!$B$33:$B$776,K$332)+'СЕТ СН'!$F$16</f>
        <v>0</v>
      </c>
      <c r="L342" s="36">
        <f>SUMIFS(СВЦЭМ!$I$34:$I$777,СВЦЭМ!$A$34:$A$777,$A342,СВЦЭМ!$B$33:$B$776,L$332)+'СЕТ СН'!$F$16</f>
        <v>0</v>
      </c>
      <c r="M342" s="36">
        <f>SUMIFS(СВЦЭМ!$I$34:$I$777,СВЦЭМ!$A$34:$A$777,$A342,СВЦЭМ!$B$33:$B$776,M$332)+'СЕТ СН'!$F$16</f>
        <v>0</v>
      </c>
      <c r="N342" s="36">
        <f>SUMIFS(СВЦЭМ!$I$34:$I$777,СВЦЭМ!$A$34:$A$777,$A342,СВЦЭМ!$B$33:$B$776,N$332)+'СЕТ СН'!$F$16</f>
        <v>0</v>
      </c>
      <c r="O342" s="36">
        <f>SUMIFS(СВЦЭМ!$I$34:$I$777,СВЦЭМ!$A$34:$A$777,$A342,СВЦЭМ!$B$33:$B$776,O$332)+'СЕТ СН'!$F$16</f>
        <v>0</v>
      </c>
      <c r="P342" s="36">
        <f>SUMIFS(СВЦЭМ!$I$34:$I$777,СВЦЭМ!$A$34:$A$777,$A342,СВЦЭМ!$B$33:$B$776,P$332)+'СЕТ СН'!$F$16</f>
        <v>0</v>
      </c>
      <c r="Q342" s="36">
        <f>SUMIFS(СВЦЭМ!$I$34:$I$777,СВЦЭМ!$A$34:$A$777,$A342,СВЦЭМ!$B$33:$B$776,Q$332)+'СЕТ СН'!$F$16</f>
        <v>0</v>
      </c>
      <c r="R342" s="36">
        <f>SUMIFS(СВЦЭМ!$I$34:$I$777,СВЦЭМ!$A$34:$A$777,$A342,СВЦЭМ!$B$33:$B$776,R$332)+'СЕТ СН'!$F$16</f>
        <v>0</v>
      </c>
      <c r="S342" s="36">
        <f>SUMIFS(СВЦЭМ!$I$34:$I$777,СВЦЭМ!$A$34:$A$777,$A342,СВЦЭМ!$B$33:$B$776,S$332)+'СЕТ СН'!$F$16</f>
        <v>0</v>
      </c>
      <c r="T342" s="36">
        <f>SUMIFS(СВЦЭМ!$I$34:$I$777,СВЦЭМ!$A$34:$A$777,$A342,СВЦЭМ!$B$33:$B$776,T$332)+'СЕТ СН'!$F$16</f>
        <v>0</v>
      </c>
      <c r="U342" s="36">
        <f>SUMIFS(СВЦЭМ!$I$34:$I$777,СВЦЭМ!$A$34:$A$777,$A342,СВЦЭМ!$B$33:$B$776,U$332)+'СЕТ СН'!$F$16</f>
        <v>0</v>
      </c>
      <c r="V342" s="36">
        <f>SUMIFS(СВЦЭМ!$I$34:$I$777,СВЦЭМ!$A$34:$A$777,$A342,СВЦЭМ!$B$33:$B$776,V$332)+'СЕТ СН'!$F$16</f>
        <v>0</v>
      </c>
      <c r="W342" s="36">
        <f>SUMIFS(СВЦЭМ!$I$34:$I$777,СВЦЭМ!$A$34:$A$777,$A342,СВЦЭМ!$B$33:$B$776,W$332)+'СЕТ СН'!$F$16</f>
        <v>0</v>
      </c>
      <c r="X342" s="36">
        <f>SUMIFS(СВЦЭМ!$I$34:$I$777,СВЦЭМ!$A$34:$A$777,$A342,СВЦЭМ!$B$33:$B$776,X$332)+'СЕТ СН'!$F$16</f>
        <v>0</v>
      </c>
      <c r="Y342" s="36">
        <f>SUMIFS(СВЦЭМ!$I$34:$I$777,СВЦЭМ!$A$34:$A$777,$A342,СВЦЭМ!$B$33:$B$776,Y$332)+'СЕТ СН'!$F$16</f>
        <v>0</v>
      </c>
    </row>
    <row r="343" spans="1:25" ht="15.75" hidden="1" x14ac:dyDescent="0.2">
      <c r="A343" s="35">
        <f t="shared" si="9"/>
        <v>44176</v>
      </c>
      <c r="B343" s="36">
        <f>SUMIFS(СВЦЭМ!$I$34:$I$777,СВЦЭМ!$A$34:$A$777,$A343,СВЦЭМ!$B$33:$B$776,B$332)+'СЕТ СН'!$F$16</f>
        <v>0</v>
      </c>
      <c r="C343" s="36">
        <f>SUMIFS(СВЦЭМ!$I$34:$I$777,СВЦЭМ!$A$34:$A$777,$A343,СВЦЭМ!$B$33:$B$776,C$332)+'СЕТ СН'!$F$16</f>
        <v>0</v>
      </c>
      <c r="D343" s="36">
        <f>SUMIFS(СВЦЭМ!$I$34:$I$777,СВЦЭМ!$A$34:$A$777,$A343,СВЦЭМ!$B$33:$B$776,D$332)+'СЕТ СН'!$F$16</f>
        <v>0</v>
      </c>
      <c r="E343" s="36">
        <f>SUMIFS(СВЦЭМ!$I$34:$I$777,СВЦЭМ!$A$34:$A$777,$A343,СВЦЭМ!$B$33:$B$776,E$332)+'СЕТ СН'!$F$16</f>
        <v>0</v>
      </c>
      <c r="F343" s="36">
        <f>SUMIFS(СВЦЭМ!$I$34:$I$777,СВЦЭМ!$A$34:$A$777,$A343,СВЦЭМ!$B$33:$B$776,F$332)+'СЕТ СН'!$F$16</f>
        <v>0</v>
      </c>
      <c r="G343" s="36">
        <f>SUMIFS(СВЦЭМ!$I$34:$I$777,СВЦЭМ!$A$34:$A$777,$A343,СВЦЭМ!$B$33:$B$776,G$332)+'СЕТ СН'!$F$16</f>
        <v>0</v>
      </c>
      <c r="H343" s="36">
        <f>SUMIFS(СВЦЭМ!$I$34:$I$777,СВЦЭМ!$A$34:$A$777,$A343,СВЦЭМ!$B$33:$B$776,H$332)+'СЕТ СН'!$F$16</f>
        <v>0</v>
      </c>
      <c r="I343" s="36">
        <f>SUMIFS(СВЦЭМ!$I$34:$I$777,СВЦЭМ!$A$34:$A$777,$A343,СВЦЭМ!$B$33:$B$776,I$332)+'СЕТ СН'!$F$16</f>
        <v>0</v>
      </c>
      <c r="J343" s="36">
        <f>SUMIFS(СВЦЭМ!$I$34:$I$777,СВЦЭМ!$A$34:$A$777,$A343,СВЦЭМ!$B$33:$B$776,J$332)+'СЕТ СН'!$F$16</f>
        <v>0</v>
      </c>
      <c r="K343" s="36">
        <f>SUMIFS(СВЦЭМ!$I$34:$I$777,СВЦЭМ!$A$34:$A$777,$A343,СВЦЭМ!$B$33:$B$776,K$332)+'СЕТ СН'!$F$16</f>
        <v>0</v>
      </c>
      <c r="L343" s="36">
        <f>SUMIFS(СВЦЭМ!$I$34:$I$777,СВЦЭМ!$A$34:$A$777,$A343,СВЦЭМ!$B$33:$B$776,L$332)+'СЕТ СН'!$F$16</f>
        <v>0</v>
      </c>
      <c r="M343" s="36">
        <f>SUMIFS(СВЦЭМ!$I$34:$I$777,СВЦЭМ!$A$34:$A$777,$A343,СВЦЭМ!$B$33:$B$776,M$332)+'СЕТ СН'!$F$16</f>
        <v>0</v>
      </c>
      <c r="N343" s="36">
        <f>SUMIFS(СВЦЭМ!$I$34:$I$777,СВЦЭМ!$A$34:$A$777,$A343,СВЦЭМ!$B$33:$B$776,N$332)+'СЕТ СН'!$F$16</f>
        <v>0</v>
      </c>
      <c r="O343" s="36">
        <f>SUMIFS(СВЦЭМ!$I$34:$I$777,СВЦЭМ!$A$34:$A$777,$A343,СВЦЭМ!$B$33:$B$776,O$332)+'СЕТ СН'!$F$16</f>
        <v>0</v>
      </c>
      <c r="P343" s="36">
        <f>SUMIFS(СВЦЭМ!$I$34:$I$777,СВЦЭМ!$A$34:$A$777,$A343,СВЦЭМ!$B$33:$B$776,P$332)+'СЕТ СН'!$F$16</f>
        <v>0</v>
      </c>
      <c r="Q343" s="36">
        <f>SUMIFS(СВЦЭМ!$I$34:$I$777,СВЦЭМ!$A$34:$A$777,$A343,СВЦЭМ!$B$33:$B$776,Q$332)+'СЕТ СН'!$F$16</f>
        <v>0</v>
      </c>
      <c r="R343" s="36">
        <f>SUMIFS(СВЦЭМ!$I$34:$I$777,СВЦЭМ!$A$34:$A$777,$A343,СВЦЭМ!$B$33:$B$776,R$332)+'СЕТ СН'!$F$16</f>
        <v>0</v>
      </c>
      <c r="S343" s="36">
        <f>SUMIFS(СВЦЭМ!$I$34:$I$777,СВЦЭМ!$A$34:$A$777,$A343,СВЦЭМ!$B$33:$B$776,S$332)+'СЕТ СН'!$F$16</f>
        <v>0</v>
      </c>
      <c r="T343" s="36">
        <f>SUMIFS(СВЦЭМ!$I$34:$I$777,СВЦЭМ!$A$34:$A$777,$A343,СВЦЭМ!$B$33:$B$776,T$332)+'СЕТ СН'!$F$16</f>
        <v>0</v>
      </c>
      <c r="U343" s="36">
        <f>SUMIFS(СВЦЭМ!$I$34:$I$777,СВЦЭМ!$A$34:$A$777,$A343,СВЦЭМ!$B$33:$B$776,U$332)+'СЕТ СН'!$F$16</f>
        <v>0</v>
      </c>
      <c r="V343" s="36">
        <f>SUMIFS(СВЦЭМ!$I$34:$I$777,СВЦЭМ!$A$34:$A$777,$A343,СВЦЭМ!$B$33:$B$776,V$332)+'СЕТ СН'!$F$16</f>
        <v>0</v>
      </c>
      <c r="W343" s="36">
        <f>SUMIFS(СВЦЭМ!$I$34:$I$777,СВЦЭМ!$A$34:$A$777,$A343,СВЦЭМ!$B$33:$B$776,W$332)+'СЕТ СН'!$F$16</f>
        <v>0</v>
      </c>
      <c r="X343" s="36">
        <f>SUMIFS(СВЦЭМ!$I$34:$I$777,СВЦЭМ!$A$34:$A$777,$A343,СВЦЭМ!$B$33:$B$776,X$332)+'СЕТ СН'!$F$16</f>
        <v>0</v>
      </c>
      <c r="Y343" s="36">
        <f>SUMIFS(СВЦЭМ!$I$34:$I$777,СВЦЭМ!$A$34:$A$777,$A343,СВЦЭМ!$B$33:$B$776,Y$332)+'СЕТ СН'!$F$16</f>
        <v>0</v>
      </c>
    </row>
    <row r="344" spans="1:25" ht="15.75" hidden="1" x14ac:dyDescent="0.2">
      <c r="A344" s="35">
        <f t="shared" si="9"/>
        <v>44177</v>
      </c>
      <c r="B344" s="36">
        <f>SUMIFS(СВЦЭМ!$I$34:$I$777,СВЦЭМ!$A$34:$A$777,$A344,СВЦЭМ!$B$33:$B$776,B$332)+'СЕТ СН'!$F$16</f>
        <v>0</v>
      </c>
      <c r="C344" s="36">
        <f>SUMIFS(СВЦЭМ!$I$34:$I$777,СВЦЭМ!$A$34:$A$777,$A344,СВЦЭМ!$B$33:$B$776,C$332)+'СЕТ СН'!$F$16</f>
        <v>0</v>
      </c>
      <c r="D344" s="36">
        <f>SUMIFS(СВЦЭМ!$I$34:$I$777,СВЦЭМ!$A$34:$A$777,$A344,СВЦЭМ!$B$33:$B$776,D$332)+'СЕТ СН'!$F$16</f>
        <v>0</v>
      </c>
      <c r="E344" s="36">
        <f>SUMIFS(СВЦЭМ!$I$34:$I$777,СВЦЭМ!$A$34:$A$777,$A344,СВЦЭМ!$B$33:$B$776,E$332)+'СЕТ СН'!$F$16</f>
        <v>0</v>
      </c>
      <c r="F344" s="36">
        <f>SUMIFS(СВЦЭМ!$I$34:$I$777,СВЦЭМ!$A$34:$A$777,$A344,СВЦЭМ!$B$33:$B$776,F$332)+'СЕТ СН'!$F$16</f>
        <v>0</v>
      </c>
      <c r="G344" s="36">
        <f>SUMIFS(СВЦЭМ!$I$34:$I$777,СВЦЭМ!$A$34:$A$777,$A344,СВЦЭМ!$B$33:$B$776,G$332)+'СЕТ СН'!$F$16</f>
        <v>0</v>
      </c>
      <c r="H344" s="36">
        <f>SUMIFS(СВЦЭМ!$I$34:$I$777,СВЦЭМ!$A$34:$A$777,$A344,СВЦЭМ!$B$33:$B$776,H$332)+'СЕТ СН'!$F$16</f>
        <v>0</v>
      </c>
      <c r="I344" s="36">
        <f>SUMIFS(СВЦЭМ!$I$34:$I$777,СВЦЭМ!$A$34:$A$777,$A344,СВЦЭМ!$B$33:$B$776,I$332)+'СЕТ СН'!$F$16</f>
        <v>0</v>
      </c>
      <c r="J344" s="36">
        <f>SUMIFS(СВЦЭМ!$I$34:$I$777,СВЦЭМ!$A$34:$A$777,$A344,СВЦЭМ!$B$33:$B$776,J$332)+'СЕТ СН'!$F$16</f>
        <v>0</v>
      </c>
      <c r="K344" s="36">
        <f>SUMIFS(СВЦЭМ!$I$34:$I$777,СВЦЭМ!$A$34:$A$777,$A344,СВЦЭМ!$B$33:$B$776,K$332)+'СЕТ СН'!$F$16</f>
        <v>0</v>
      </c>
      <c r="L344" s="36">
        <f>SUMIFS(СВЦЭМ!$I$34:$I$777,СВЦЭМ!$A$34:$A$777,$A344,СВЦЭМ!$B$33:$B$776,L$332)+'СЕТ СН'!$F$16</f>
        <v>0</v>
      </c>
      <c r="M344" s="36">
        <f>SUMIFS(СВЦЭМ!$I$34:$I$777,СВЦЭМ!$A$34:$A$777,$A344,СВЦЭМ!$B$33:$B$776,M$332)+'СЕТ СН'!$F$16</f>
        <v>0</v>
      </c>
      <c r="N344" s="36">
        <f>SUMIFS(СВЦЭМ!$I$34:$I$777,СВЦЭМ!$A$34:$A$777,$A344,СВЦЭМ!$B$33:$B$776,N$332)+'СЕТ СН'!$F$16</f>
        <v>0</v>
      </c>
      <c r="O344" s="36">
        <f>SUMIFS(СВЦЭМ!$I$34:$I$777,СВЦЭМ!$A$34:$A$777,$A344,СВЦЭМ!$B$33:$B$776,O$332)+'СЕТ СН'!$F$16</f>
        <v>0</v>
      </c>
      <c r="P344" s="36">
        <f>SUMIFS(СВЦЭМ!$I$34:$I$777,СВЦЭМ!$A$34:$A$777,$A344,СВЦЭМ!$B$33:$B$776,P$332)+'СЕТ СН'!$F$16</f>
        <v>0</v>
      </c>
      <c r="Q344" s="36">
        <f>SUMIFS(СВЦЭМ!$I$34:$I$777,СВЦЭМ!$A$34:$A$777,$A344,СВЦЭМ!$B$33:$B$776,Q$332)+'СЕТ СН'!$F$16</f>
        <v>0</v>
      </c>
      <c r="R344" s="36">
        <f>SUMIFS(СВЦЭМ!$I$34:$I$777,СВЦЭМ!$A$34:$A$777,$A344,СВЦЭМ!$B$33:$B$776,R$332)+'СЕТ СН'!$F$16</f>
        <v>0</v>
      </c>
      <c r="S344" s="36">
        <f>SUMIFS(СВЦЭМ!$I$34:$I$777,СВЦЭМ!$A$34:$A$777,$A344,СВЦЭМ!$B$33:$B$776,S$332)+'СЕТ СН'!$F$16</f>
        <v>0</v>
      </c>
      <c r="T344" s="36">
        <f>SUMIFS(СВЦЭМ!$I$34:$I$777,СВЦЭМ!$A$34:$A$777,$A344,СВЦЭМ!$B$33:$B$776,T$332)+'СЕТ СН'!$F$16</f>
        <v>0</v>
      </c>
      <c r="U344" s="36">
        <f>SUMIFS(СВЦЭМ!$I$34:$I$777,СВЦЭМ!$A$34:$A$777,$A344,СВЦЭМ!$B$33:$B$776,U$332)+'СЕТ СН'!$F$16</f>
        <v>0</v>
      </c>
      <c r="V344" s="36">
        <f>SUMIFS(СВЦЭМ!$I$34:$I$777,СВЦЭМ!$A$34:$A$777,$A344,СВЦЭМ!$B$33:$B$776,V$332)+'СЕТ СН'!$F$16</f>
        <v>0</v>
      </c>
      <c r="W344" s="36">
        <f>SUMIFS(СВЦЭМ!$I$34:$I$777,СВЦЭМ!$A$34:$A$777,$A344,СВЦЭМ!$B$33:$B$776,W$332)+'СЕТ СН'!$F$16</f>
        <v>0</v>
      </c>
      <c r="X344" s="36">
        <f>SUMIFS(СВЦЭМ!$I$34:$I$777,СВЦЭМ!$A$34:$A$777,$A344,СВЦЭМ!$B$33:$B$776,X$332)+'СЕТ СН'!$F$16</f>
        <v>0</v>
      </c>
      <c r="Y344" s="36">
        <f>SUMIFS(СВЦЭМ!$I$34:$I$777,СВЦЭМ!$A$34:$A$777,$A344,СВЦЭМ!$B$33:$B$776,Y$332)+'СЕТ СН'!$F$16</f>
        <v>0</v>
      </c>
    </row>
    <row r="345" spans="1:25" ht="15.75" hidden="1" x14ac:dyDescent="0.2">
      <c r="A345" s="35">
        <f t="shared" si="9"/>
        <v>44178</v>
      </c>
      <c r="B345" s="36">
        <f>SUMIFS(СВЦЭМ!$I$34:$I$777,СВЦЭМ!$A$34:$A$777,$A345,СВЦЭМ!$B$33:$B$776,B$332)+'СЕТ СН'!$F$16</f>
        <v>0</v>
      </c>
      <c r="C345" s="36">
        <f>SUMIFS(СВЦЭМ!$I$34:$I$777,СВЦЭМ!$A$34:$A$777,$A345,СВЦЭМ!$B$33:$B$776,C$332)+'СЕТ СН'!$F$16</f>
        <v>0</v>
      </c>
      <c r="D345" s="36">
        <f>SUMIFS(СВЦЭМ!$I$34:$I$777,СВЦЭМ!$A$34:$A$777,$A345,СВЦЭМ!$B$33:$B$776,D$332)+'СЕТ СН'!$F$16</f>
        <v>0</v>
      </c>
      <c r="E345" s="36">
        <f>SUMIFS(СВЦЭМ!$I$34:$I$777,СВЦЭМ!$A$34:$A$777,$A345,СВЦЭМ!$B$33:$B$776,E$332)+'СЕТ СН'!$F$16</f>
        <v>0</v>
      </c>
      <c r="F345" s="36">
        <f>SUMIFS(СВЦЭМ!$I$34:$I$777,СВЦЭМ!$A$34:$A$777,$A345,СВЦЭМ!$B$33:$B$776,F$332)+'СЕТ СН'!$F$16</f>
        <v>0</v>
      </c>
      <c r="G345" s="36">
        <f>SUMIFS(СВЦЭМ!$I$34:$I$777,СВЦЭМ!$A$34:$A$777,$A345,СВЦЭМ!$B$33:$B$776,G$332)+'СЕТ СН'!$F$16</f>
        <v>0</v>
      </c>
      <c r="H345" s="36">
        <f>SUMIFS(СВЦЭМ!$I$34:$I$777,СВЦЭМ!$A$34:$A$777,$A345,СВЦЭМ!$B$33:$B$776,H$332)+'СЕТ СН'!$F$16</f>
        <v>0</v>
      </c>
      <c r="I345" s="36">
        <f>SUMIFS(СВЦЭМ!$I$34:$I$777,СВЦЭМ!$A$34:$A$777,$A345,СВЦЭМ!$B$33:$B$776,I$332)+'СЕТ СН'!$F$16</f>
        <v>0</v>
      </c>
      <c r="J345" s="36">
        <f>SUMIFS(СВЦЭМ!$I$34:$I$777,СВЦЭМ!$A$34:$A$777,$A345,СВЦЭМ!$B$33:$B$776,J$332)+'СЕТ СН'!$F$16</f>
        <v>0</v>
      </c>
      <c r="K345" s="36">
        <f>SUMIFS(СВЦЭМ!$I$34:$I$777,СВЦЭМ!$A$34:$A$777,$A345,СВЦЭМ!$B$33:$B$776,K$332)+'СЕТ СН'!$F$16</f>
        <v>0</v>
      </c>
      <c r="L345" s="36">
        <f>SUMIFS(СВЦЭМ!$I$34:$I$777,СВЦЭМ!$A$34:$A$777,$A345,СВЦЭМ!$B$33:$B$776,L$332)+'СЕТ СН'!$F$16</f>
        <v>0</v>
      </c>
      <c r="M345" s="36">
        <f>SUMIFS(СВЦЭМ!$I$34:$I$777,СВЦЭМ!$A$34:$A$777,$A345,СВЦЭМ!$B$33:$B$776,M$332)+'СЕТ СН'!$F$16</f>
        <v>0</v>
      </c>
      <c r="N345" s="36">
        <f>SUMIFS(СВЦЭМ!$I$34:$I$777,СВЦЭМ!$A$34:$A$777,$A345,СВЦЭМ!$B$33:$B$776,N$332)+'СЕТ СН'!$F$16</f>
        <v>0</v>
      </c>
      <c r="O345" s="36">
        <f>SUMIFS(СВЦЭМ!$I$34:$I$777,СВЦЭМ!$A$34:$A$777,$A345,СВЦЭМ!$B$33:$B$776,O$332)+'СЕТ СН'!$F$16</f>
        <v>0</v>
      </c>
      <c r="P345" s="36">
        <f>SUMIFS(СВЦЭМ!$I$34:$I$777,СВЦЭМ!$A$34:$A$777,$A345,СВЦЭМ!$B$33:$B$776,P$332)+'СЕТ СН'!$F$16</f>
        <v>0</v>
      </c>
      <c r="Q345" s="36">
        <f>SUMIFS(СВЦЭМ!$I$34:$I$777,СВЦЭМ!$A$34:$A$777,$A345,СВЦЭМ!$B$33:$B$776,Q$332)+'СЕТ СН'!$F$16</f>
        <v>0</v>
      </c>
      <c r="R345" s="36">
        <f>SUMIFS(СВЦЭМ!$I$34:$I$777,СВЦЭМ!$A$34:$A$777,$A345,СВЦЭМ!$B$33:$B$776,R$332)+'СЕТ СН'!$F$16</f>
        <v>0</v>
      </c>
      <c r="S345" s="36">
        <f>SUMIFS(СВЦЭМ!$I$34:$I$777,СВЦЭМ!$A$34:$A$777,$A345,СВЦЭМ!$B$33:$B$776,S$332)+'СЕТ СН'!$F$16</f>
        <v>0</v>
      </c>
      <c r="T345" s="36">
        <f>SUMIFS(СВЦЭМ!$I$34:$I$777,СВЦЭМ!$A$34:$A$777,$A345,СВЦЭМ!$B$33:$B$776,T$332)+'СЕТ СН'!$F$16</f>
        <v>0</v>
      </c>
      <c r="U345" s="36">
        <f>SUMIFS(СВЦЭМ!$I$34:$I$777,СВЦЭМ!$A$34:$A$777,$A345,СВЦЭМ!$B$33:$B$776,U$332)+'СЕТ СН'!$F$16</f>
        <v>0</v>
      </c>
      <c r="V345" s="36">
        <f>SUMIFS(СВЦЭМ!$I$34:$I$777,СВЦЭМ!$A$34:$A$777,$A345,СВЦЭМ!$B$33:$B$776,V$332)+'СЕТ СН'!$F$16</f>
        <v>0</v>
      </c>
      <c r="W345" s="36">
        <f>SUMIFS(СВЦЭМ!$I$34:$I$777,СВЦЭМ!$A$34:$A$777,$A345,СВЦЭМ!$B$33:$B$776,W$332)+'СЕТ СН'!$F$16</f>
        <v>0</v>
      </c>
      <c r="X345" s="36">
        <f>SUMIFS(СВЦЭМ!$I$34:$I$777,СВЦЭМ!$A$34:$A$777,$A345,СВЦЭМ!$B$33:$B$776,X$332)+'СЕТ СН'!$F$16</f>
        <v>0</v>
      </c>
      <c r="Y345" s="36">
        <f>SUMIFS(СВЦЭМ!$I$34:$I$777,СВЦЭМ!$A$34:$A$777,$A345,СВЦЭМ!$B$33:$B$776,Y$332)+'СЕТ СН'!$F$16</f>
        <v>0</v>
      </c>
    </row>
    <row r="346" spans="1:25" ht="15.75" hidden="1" x14ac:dyDescent="0.2">
      <c r="A346" s="35">
        <f t="shared" si="9"/>
        <v>44179</v>
      </c>
      <c r="B346" s="36">
        <f>SUMIFS(СВЦЭМ!$I$34:$I$777,СВЦЭМ!$A$34:$A$777,$A346,СВЦЭМ!$B$33:$B$776,B$332)+'СЕТ СН'!$F$16</f>
        <v>0</v>
      </c>
      <c r="C346" s="36">
        <f>SUMIFS(СВЦЭМ!$I$34:$I$777,СВЦЭМ!$A$34:$A$777,$A346,СВЦЭМ!$B$33:$B$776,C$332)+'СЕТ СН'!$F$16</f>
        <v>0</v>
      </c>
      <c r="D346" s="36">
        <f>SUMIFS(СВЦЭМ!$I$34:$I$777,СВЦЭМ!$A$34:$A$777,$A346,СВЦЭМ!$B$33:$B$776,D$332)+'СЕТ СН'!$F$16</f>
        <v>0</v>
      </c>
      <c r="E346" s="36">
        <f>SUMIFS(СВЦЭМ!$I$34:$I$777,СВЦЭМ!$A$34:$A$777,$A346,СВЦЭМ!$B$33:$B$776,E$332)+'СЕТ СН'!$F$16</f>
        <v>0</v>
      </c>
      <c r="F346" s="36">
        <f>SUMIFS(СВЦЭМ!$I$34:$I$777,СВЦЭМ!$A$34:$A$777,$A346,СВЦЭМ!$B$33:$B$776,F$332)+'СЕТ СН'!$F$16</f>
        <v>0</v>
      </c>
      <c r="G346" s="36">
        <f>SUMIFS(СВЦЭМ!$I$34:$I$777,СВЦЭМ!$A$34:$A$777,$A346,СВЦЭМ!$B$33:$B$776,G$332)+'СЕТ СН'!$F$16</f>
        <v>0</v>
      </c>
      <c r="H346" s="36">
        <f>SUMIFS(СВЦЭМ!$I$34:$I$777,СВЦЭМ!$A$34:$A$777,$A346,СВЦЭМ!$B$33:$B$776,H$332)+'СЕТ СН'!$F$16</f>
        <v>0</v>
      </c>
      <c r="I346" s="36">
        <f>SUMIFS(СВЦЭМ!$I$34:$I$777,СВЦЭМ!$A$34:$A$777,$A346,СВЦЭМ!$B$33:$B$776,I$332)+'СЕТ СН'!$F$16</f>
        <v>0</v>
      </c>
      <c r="J346" s="36">
        <f>SUMIFS(СВЦЭМ!$I$34:$I$777,СВЦЭМ!$A$34:$A$777,$A346,СВЦЭМ!$B$33:$B$776,J$332)+'СЕТ СН'!$F$16</f>
        <v>0</v>
      </c>
      <c r="K346" s="36">
        <f>SUMIFS(СВЦЭМ!$I$34:$I$777,СВЦЭМ!$A$34:$A$777,$A346,СВЦЭМ!$B$33:$B$776,K$332)+'СЕТ СН'!$F$16</f>
        <v>0</v>
      </c>
      <c r="L346" s="36">
        <f>SUMIFS(СВЦЭМ!$I$34:$I$777,СВЦЭМ!$A$34:$A$777,$A346,СВЦЭМ!$B$33:$B$776,L$332)+'СЕТ СН'!$F$16</f>
        <v>0</v>
      </c>
      <c r="M346" s="36">
        <f>SUMIFS(СВЦЭМ!$I$34:$I$777,СВЦЭМ!$A$34:$A$777,$A346,СВЦЭМ!$B$33:$B$776,M$332)+'СЕТ СН'!$F$16</f>
        <v>0</v>
      </c>
      <c r="N346" s="36">
        <f>SUMIFS(СВЦЭМ!$I$34:$I$777,СВЦЭМ!$A$34:$A$777,$A346,СВЦЭМ!$B$33:$B$776,N$332)+'СЕТ СН'!$F$16</f>
        <v>0</v>
      </c>
      <c r="O346" s="36">
        <f>SUMIFS(СВЦЭМ!$I$34:$I$777,СВЦЭМ!$A$34:$A$777,$A346,СВЦЭМ!$B$33:$B$776,O$332)+'СЕТ СН'!$F$16</f>
        <v>0</v>
      </c>
      <c r="P346" s="36">
        <f>SUMIFS(СВЦЭМ!$I$34:$I$777,СВЦЭМ!$A$34:$A$777,$A346,СВЦЭМ!$B$33:$B$776,P$332)+'СЕТ СН'!$F$16</f>
        <v>0</v>
      </c>
      <c r="Q346" s="36">
        <f>SUMIFS(СВЦЭМ!$I$34:$I$777,СВЦЭМ!$A$34:$A$777,$A346,СВЦЭМ!$B$33:$B$776,Q$332)+'СЕТ СН'!$F$16</f>
        <v>0</v>
      </c>
      <c r="R346" s="36">
        <f>SUMIFS(СВЦЭМ!$I$34:$I$777,СВЦЭМ!$A$34:$A$777,$A346,СВЦЭМ!$B$33:$B$776,R$332)+'СЕТ СН'!$F$16</f>
        <v>0</v>
      </c>
      <c r="S346" s="36">
        <f>SUMIFS(СВЦЭМ!$I$34:$I$777,СВЦЭМ!$A$34:$A$777,$A346,СВЦЭМ!$B$33:$B$776,S$332)+'СЕТ СН'!$F$16</f>
        <v>0</v>
      </c>
      <c r="T346" s="36">
        <f>SUMIFS(СВЦЭМ!$I$34:$I$777,СВЦЭМ!$A$34:$A$777,$A346,СВЦЭМ!$B$33:$B$776,T$332)+'СЕТ СН'!$F$16</f>
        <v>0</v>
      </c>
      <c r="U346" s="36">
        <f>SUMIFS(СВЦЭМ!$I$34:$I$777,СВЦЭМ!$A$34:$A$777,$A346,СВЦЭМ!$B$33:$B$776,U$332)+'СЕТ СН'!$F$16</f>
        <v>0</v>
      </c>
      <c r="V346" s="36">
        <f>SUMIFS(СВЦЭМ!$I$34:$I$777,СВЦЭМ!$A$34:$A$777,$A346,СВЦЭМ!$B$33:$B$776,V$332)+'СЕТ СН'!$F$16</f>
        <v>0</v>
      </c>
      <c r="W346" s="36">
        <f>SUMIFS(СВЦЭМ!$I$34:$I$777,СВЦЭМ!$A$34:$A$777,$A346,СВЦЭМ!$B$33:$B$776,W$332)+'СЕТ СН'!$F$16</f>
        <v>0</v>
      </c>
      <c r="X346" s="36">
        <f>SUMIFS(СВЦЭМ!$I$34:$I$777,СВЦЭМ!$A$34:$A$777,$A346,СВЦЭМ!$B$33:$B$776,X$332)+'СЕТ СН'!$F$16</f>
        <v>0</v>
      </c>
      <c r="Y346" s="36">
        <f>SUMIFS(СВЦЭМ!$I$34:$I$777,СВЦЭМ!$A$34:$A$777,$A346,СВЦЭМ!$B$33:$B$776,Y$332)+'СЕТ СН'!$F$16</f>
        <v>0</v>
      </c>
    </row>
    <row r="347" spans="1:25" ht="15.75" hidden="1" x14ac:dyDescent="0.2">
      <c r="A347" s="35">
        <f t="shared" si="9"/>
        <v>44180</v>
      </c>
      <c r="B347" s="36">
        <f>SUMIFS(СВЦЭМ!$I$34:$I$777,СВЦЭМ!$A$34:$A$777,$A347,СВЦЭМ!$B$33:$B$776,B$332)+'СЕТ СН'!$F$16</f>
        <v>0</v>
      </c>
      <c r="C347" s="36">
        <f>SUMIFS(СВЦЭМ!$I$34:$I$777,СВЦЭМ!$A$34:$A$777,$A347,СВЦЭМ!$B$33:$B$776,C$332)+'СЕТ СН'!$F$16</f>
        <v>0</v>
      </c>
      <c r="D347" s="36">
        <f>SUMIFS(СВЦЭМ!$I$34:$I$777,СВЦЭМ!$A$34:$A$777,$A347,СВЦЭМ!$B$33:$B$776,D$332)+'СЕТ СН'!$F$16</f>
        <v>0</v>
      </c>
      <c r="E347" s="36">
        <f>SUMIFS(СВЦЭМ!$I$34:$I$777,СВЦЭМ!$A$34:$A$777,$A347,СВЦЭМ!$B$33:$B$776,E$332)+'СЕТ СН'!$F$16</f>
        <v>0</v>
      </c>
      <c r="F347" s="36">
        <f>SUMIFS(СВЦЭМ!$I$34:$I$777,СВЦЭМ!$A$34:$A$777,$A347,СВЦЭМ!$B$33:$B$776,F$332)+'СЕТ СН'!$F$16</f>
        <v>0</v>
      </c>
      <c r="G347" s="36">
        <f>SUMIFS(СВЦЭМ!$I$34:$I$777,СВЦЭМ!$A$34:$A$777,$A347,СВЦЭМ!$B$33:$B$776,G$332)+'СЕТ СН'!$F$16</f>
        <v>0</v>
      </c>
      <c r="H347" s="36">
        <f>SUMIFS(СВЦЭМ!$I$34:$I$777,СВЦЭМ!$A$34:$A$777,$A347,СВЦЭМ!$B$33:$B$776,H$332)+'СЕТ СН'!$F$16</f>
        <v>0</v>
      </c>
      <c r="I347" s="36">
        <f>SUMIFS(СВЦЭМ!$I$34:$I$777,СВЦЭМ!$A$34:$A$777,$A347,СВЦЭМ!$B$33:$B$776,I$332)+'СЕТ СН'!$F$16</f>
        <v>0</v>
      </c>
      <c r="J347" s="36">
        <f>SUMIFS(СВЦЭМ!$I$34:$I$777,СВЦЭМ!$A$34:$A$777,$A347,СВЦЭМ!$B$33:$B$776,J$332)+'СЕТ СН'!$F$16</f>
        <v>0</v>
      </c>
      <c r="K347" s="36">
        <f>SUMIFS(СВЦЭМ!$I$34:$I$777,СВЦЭМ!$A$34:$A$777,$A347,СВЦЭМ!$B$33:$B$776,K$332)+'СЕТ СН'!$F$16</f>
        <v>0</v>
      </c>
      <c r="L347" s="36">
        <f>SUMIFS(СВЦЭМ!$I$34:$I$777,СВЦЭМ!$A$34:$A$777,$A347,СВЦЭМ!$B$33:$B$776,L$332)+'СЕТ СН'!$F$16</f>
        <v>0</v>
      </c>
      <c r="M347" s="36">
        <f>SUMIFS(СВЦЭМ!$I$34:$I$777,СВЦЭМ!$A$34:$A$777,$A347,СВЦЭМ!$B$33:$B$776,M$332)+'СЕТ СН'!$F$16</f>
        <v>0</v>
      </c>
      <c r="N347" s="36">
        <f>SUMIFS(СВЦЭМ!$I$34:$I$777,СВЦЭМ!$A$34:$A$777,$A347,СВЦЭМ!$B$33:$B$776,N$332)+'СЕТ СН'!$F$16</f>
        <v>0</v>
      </c>
      <c r="O347" s="36">
        <f>SUMIFS(СВЦЭМ!$I$34:$I$777,СВЦЭМ!$A$34:$A$777,$A347,СВЦЭМ!$B$33:$B$776,O$332)+'СЕТ СН'!$F$16</f>
        <v>0</v>
      </c>
      <c r="P347" s="36">
        <f>SUMIFS(СВЦЭМ!$I$34:$I$777,СВЦЭМ!$A$34:$A$777,$A347,СВЦЭМ!$B$33:$B$776,P$332)+'СЕТ СН'!$F$16</f>
        <v>0</v>
      </c>
      <c r="Q347" s="36">
        <f>SUMIFS(СВЦЭМ!$I$34:$I$777,СВЦЭМ!$A$34:$A$777,$A347,СВЦЭМ!$B$33:$B$776,Q$332)+'СЕТ СН'!$F$16</f>
        <v>0</v>
      </c>
      <c r="R347" s="36">
        <f>SUMIFS(СВЦЭМ!$I$34:$I$777,СВЦЭМ!$A$34:$A$777,$A347,СВЦЭМ!$B$33:$B$776,R$332)+'СЕТ СН'!$F$16</f>
        <v>0</v>
      </c>
      <c r="S347" s="36">
        <f>SUMIFS(СВЦЭМ!$I$34:$I$777,СВЦЭМ!$A$34:$A$777,$A347,СВЦЭМ!$B$33:$B$776,S$332)+'СЕТ СН'!$F$16</f>
        <v>0</v>
      </c>
      <c r="T347" s="36">
        <f>SUMIFS(СВЦЭМ!$I$34:$I$777,СВЦЭМ!$A$34:$A$777,$A347,СВЦЭМ!$B$33:$B$776,T$332)+'СЕТ СН'!$F$16</f>
        <v>0</v>
      </c>
      <c r="U347" s="36">
        <f>SUMIFS(СВЦЭМ!$I$34:$I$777,СВЦЭМ!$A$34:$A$777,$A347,СВЦЭМ!$B$33:$B$776,U$332)+'СЕТ СН'!$F$16</f>
        <v>0</v>
      </c>
      <c r="V347" s="36">
        <f>SUMIFS(СВЦЭМ!$I$34:$I$777,СВЦЭМ!$A$34:$A$777,$A347,СВЦЭМ!$B$33:$B$776,V$332)+'СЕТ СН'!$F$16</f>
        <v>0</v>
      </c>
      <c r="W347" s="36">
        <f>SUMIFS(СВЦЭМ!$I$34:$I$777,СВЦЭМ!$A$34:$A$777,$A347,СВЦЭМ!$B$33:$B$776,W$332)+'СЕТ СН'!$F$16</f>
        <v>0</v>
      </c>
      <c r="X347" s="36">
        <f>SUMIFS(СВЦЭМ!$I$34:$I$777,СВЦЭМ!$A$34:$A$777,$A347,СВЦЭМ!$B$33:$B$776,X$332)+'СЕТ СН'!$F$16</f>
        <v>0</v>
      </c>
      <c r="Y347" s="36">
        <f>SUMIFS(СВЦЭМ!$I$34:$I$777,СВЦЭМ!$A$34:$A$777,$A347,СВЦЭМ!$B$33:$B$776,Y$332)+'СЕТ СН'!$F$16</f>
        <v>0</v>
      </c>
    </row>
    <row r="348" spans="1:25" ht="15.75" hidden="1" x14ac:dyDescent="0.2">
      <c r="A348" s="35">
        <f t="shared" si="9"/>
        <v>44181</v>
      </c>
      <c r="B348" s="36">
        <f>SUMIFS(СВЦЭМ!$I$34:$I$777,СВЦЭМ!$A$34:$A$777,$A348,СВЦЭМ!$B$33:$B$776,B$332)+'СЕТ СН'!$F$16</f>
        <v>0</v>
      </c>
      <c r="C348" s="36">
        <f>SUMIFS(СВЦЭМ!$I$34:$I$777,СВЦЭМ!$A$34:$A$777,$A348,СВЦЭМ!$B$33:$B$776,C$332)+'СЕТ СН'!$F$16</f>
        <v>0</v>
      </c>
      <c r="D348" s="36">
        <f>SUMIFS(СВЦЭМ!$I$34:$I$777,СВЦЭМ!$A$34:$A$777,$A348,СВЦЭМ!$B$33:$B$776,D$332)+'СЕТ СН'!$F$16</f>
        <v>0</v>
      </c>
      <c r="E348" s="36">
        <f>SUMIFS(СВЦЭМ!$I$34:$I$777,СВЦЭМ!$A$34:$A$777,$A348,СВЦЭМ!$B$33:$B$776,E$332)+'СЕТ СН'!$F$16</f>
        <v>0</v>
      </c>
      <c r="F348" s="36">
        <f>SUMIFS(СВЦЭМ!$I$34:$I$777,СВЦЭМ!$A$34:$A$777,$A348,СВЦЭМ!$B$33:$B$776,F$332)+'СЕТ СН'!$F$16</f>
        <v>0</v>
      </c>
      <c r="G348" s="36">
        <f>SUMIFS(СВЦЭМ!$I$34:$I$777,СВЦЭМ!$A$34:$A$777,$A348,СВЦЭМ!$B$33:$B$776,G$332)+'СЕТ СН'!$F$16</f>
        <v>0</v>
      </c>
      <c r="H348" s="36">
        <f>SUMIFS(СВЦЭМ!$I$34:$I$777,СВЦЭМ!$A$34:$A$777,$A348,СВЦЭМ!$B$33:$B$776,H$332)+'СЕТ СН'!$F$16</f>
        <v>0</v>
      </c>
      <c r="I348" s="36">
        <f>SUMIFS(СВЦЭМ!$I$34:$I$777,СВЦЭМ!$A$34:$A$777,$A348,СВЦЭМ!$B$33:$B$776,I$332)+'СЕТ СН'!$F$16</f>
        <v>0</v>
      </c>
      <c r="J348" s="36">
        <f>SUMIFS(СВЦЭМ!$I$34:$I$777,СВЦЭМ!$A$34:$A$777,$A348,СВЦЭМ!$B$33:$B$776,J$332)+'СЕТ СН'!$F$16</f>
        <v>0</v>
      </c>
      <c r="K348" s="36">
        <f>SUMIFS(СВЦЭМ!$I$34:$I$777,СВЦЭМ!$A$34:$A$777,$A348,СВЦЭМ!$B$33:$B$776,K$332)+'СЕТ СН'!$F$16</f>
        <v>0</v>
      </c>
      <c r="L348" s="36">
        <f>SUMIFS(СВЦЭМ!$I$34:$I$777,СВЦЭМ!$A$34:$A$777,$A348,СВЦЭМ!$B$33:$B$776,L$332)+'СЕТ СН'!$F$16</f>
        <v>0</v>
      </c>
      <c r="M348" s="36">
        <f>SUMIFS(СВЦЭМ!$I$34:$I$777,СВЦЭМ!$A$34:$A$777,$A348,СВЦЭМ!$B$33:$B$776,M$332)+'СЕТ СН'!$F$16</f>
        <v>0</v>
      </c>
      <c r="N348" s="36">
        <f>SUMIFS(СВЦЭМ!$I$34:$I$777,СВЦЭМ!$A$34:$A$777,$A348,СВЦЭМ!$B$33:$B$776,N$332)+'СЕТ СН'!$F$16</f>
        <v>0</v>
      </c>
      <c r="O348" s="36">
        <f>SUMIFS(СВЦЭМ!$I$34:$I$777,СВЦЭМ!$A$34:$A$777,$A348,СВЦЭМ!$B$33:$B$776,O$332)+'СЕТ СН'!$F$16</f>
        <v>0</v>
      </c>
      <c r="P348" s="36">
        <f>SUMIFS(СВЦЭМ!$I$34:$I$777,СВЦЭМ!$A$34:$A$777,$A348,СВЦЭМ!$B$33:$B$776,P$332)+'СЕТ СН'!$F$16</f>
        <v>0</v>
      </c>
      <c r="Q348" s="36">
        <f>SUMIFS(СВЦЭМ!$I$34:$I$777,СВЦЭМ!$A$34:$A$777,$A348,СВЦЭМ!$B$33:$B$776,Q$332)+'СЕТ СН'!$F$16</f>
        <v>0</v>
      </c>
      <c r="R348" s="36">
        <f>SUMIFS(СВЦЭМ!$I$34:$I$777,СВЦЭМ!$A$34:$A$777,$A348,СВЦЭМ!$B$33:$B$776,R$332)+'СЕТ СН'!$F$16</f>
        <v>0</v>
      </c>
      <c r="S348" s="36">
        <f>SUMIFS(СВЦЭМ!$I$34:$I$777,СВЦЭМ!$A$34:$A$777,$A348,СВЦЭМ!$B$33:$B$776,S$332)+'СЕТ СН'!$F$16</f>
        <v>0</v>
      </c>
      <c r="T348" s="36">
        <f>SUMIFS(СВЦЭМ!$I$34:$I$777,СВЦЭМ!$A$34:$A$777,$A348,СВЦЭМ!$B$33:$B$776,T$332)+'СЕТ СН'!$F$16</f>
        <v>0</v>
      </c>
      <c r="U348" s="36">
        <f>SUMIFS(СВЦЭМ!$I$34:$I$777,СВЦЭМ!$A$34:$A$777,$A348,СВЦЭМ!$B$33:$B$776,U$332)+'СЕТ СН'!$F$16</f>
        <v>0</v>
      </c>
      <c r="V348" s="36">
        <f>SUMIFS(СВЦЭМ!$I$34:$I$777,СВЦЭМ!$A$34:$A$777,$A348,СВЦЭМ!$B$33:$B$776,V$332)+'СЕТ СН'!$F$16</f>
        <v>0</v>
      </c>
      <c r="W348" s="36">
        <f>SUMIFS(СВЦЭМ!$I$34:$I$777,СВЦЭМ!$A$34:$A$777,$A348,СВЦЭМ!$B$33:$B$776,W$332)+'СЕТ СН'!$F$16</f>
        <v>0</v>
      </c>
      <c r="X348" s="36">
        <f>SUMIFS(СВЦЭМ!$I$34:$I$777,СВЦЭМ!$A$34:$A$777,$A348,СВЦЭМ!$B$33:$B$776,X$332)+'СЕТ СН'!$F$16</f>
        <v>0</v>
      </c>
      <c r="Y348" s="36">
        <f>SUMIFS(СВЦЭМ!$I$34:$I$777,СВЦЭМ!$A$34:$A$777,$A348,СВЦЭМ!$B$33:$B$776,Y$332)+'СЕТ СН'!$F$16</f>
        <v>0</v>
      </c>
    </row>
    <row r="349" spans="1:25" ht="15.75" hidden="1" x14ac:dyDescent="0.2">
      <c r="A349" s="35">
        <f t="shared" si="9"/>
        <v>44182</v>
      </c>
      <c r="B349" s="36">
        <f>SUMIFS(СВЦЭМ!$I$34:$I$777,СВЦЭМ!$A$34:$A$777,$A349,СВЦЭМ!$B$33:$B$776,B$332)+'СЕТ СН'!$F$16</f>
        <v>0</v>
      </c>
      <c r="C349" s="36">
        <f>SUMIFS(СВЦЭМ!$I$34:$I$777,СВЦЭМ!$A$34:$A$777,$A349,СВЦЭМ!$B$33:$B$776,C$332)+'СЕТ СН'!$F$16</f>
        <v>0</v>
      </c>
      <c r="D349" s="36">
        <f>SUMIFS(СВЦЭМ!$I$34:$I$777,СВЦЭМ!$A$34:$A$777,$A349,СВЦЭМ!$B$33:$B$776,D$332)+'СЕТ СН'!$F$16</f>
        <v>0</v>
      </c>
      <c r="E349" s="36">
        <f>SUMIFS(СВЦЭМ!$I$34:$I$777,СВЦЭМ!$A$34:$A$777,$A349,СВЦЭМ!$B$33:$B$776,E$332)+'СЕТ СН'!$F$16</f>
        <v>0</v>
      </c>
      <c r="F349" s="36">
        <f>SUMIFS(СВЦЭМ!$I$34:$I$777,СВЦЭМ!$A$34:$A$777,$A349,СВЦЭМ!$B$33:$B$776,F$332)+'СЕТ СН'!$F$16</f>
        <v>0</v>
      </c>
      <c r="G349" s="36">
        <f>SUMIFS(СВЦЭМ!$I$34:$I$777,СВЦЭМ!$A$34:$A$777,$A349,СВЦЭМ!$B$33:$B$776,G$332)+'СЕТ СН'!$F$16</f>
        <v>0</v>
      </c>
      <c r="H349" s="36">
        <f>SUMIFS(СВЦЭМ!$I$34:$I$777,СВЦЭМ!$A$34:$A$777,$A349,СВЦЭМ!$B$33:$B$776,H$332)+'СЕТ СН'!$F$16</f>
        <v>0</v>
      </c>
      <c r="I349" s="36">
        <f>SUMIFS(СВЦЭМ!$I$34:$I$777,СВЦЭМ!$A$34:$A$777,$A349,СВЦЭМ!$B$33:$B$776,I$332)+'СЕТ СН'!$F$16</f>
        <v>0</v>
      </c>
      <c r="J349" s="36">
        <f>SUMIFS(СВЦЭМ!$I$34:$I$777,СВЦЭМ!$A$34:$A$777,$A349,СВЦЭМ!$B$33:$B$776,J$332)+'СЕТ СН'!$F$16</f>
        <v>0</v>
      </c>
      <c r="K349" s="36">
        <f>SUMIFS(СВЦЭМ!$I$34:$I$777,СВЦЭМ!$A$34:$A$777,$A349,СВЦЭМ!$B$33:$B$776,K$332)+'СЕТ СН'!$F$16</f>
        <v>0</v>
      </c>
      <c r="L349" s="36">
        <f>SUMIFS(СВЦЭМ!$I$34:$I$777,СВЦЭМ!$A$34:$A$777,$A349,СВЦЭМ!$B$33:$B$776,L$332)+'СЕТ СН'!$F$16</f>
        <v>0</v>
      </c>
      <c r="M349" s="36">
        <f>SUMIFS(СВЦЭМ!$I$34:$I$777,СВЦЭМ!$A$34:$A$777,$A349,СВЦЭМ!$B$33:$B$776,M$332)+'СЕТ СН'!$F$16</f>
        <v>0</v>
      </c>
      <c r="N349" s="36">
        <f>SUMIFS(СВЦЭМ!$I$34:$I$777,СВЦЭМ!$A$34:$A$777,$A349,СВЦЭМ!$B$33:$B$776,N$332)+'СЕТ СН'!$F$16</f>
        <v>0</v>
      </c>
      <c r="O349" s="36">
        <f>SUMIFS(СВЦЭМ!$I$34:$I$777,СВЦЭМ!$A$34:$A$777,$A349,СВЦЭМ!$B$33:$B$776,O$332)+'СЕТ СН'!$F$16</f>
        <v>0</v>
      </c>
      <c r="P349" s="36">
        <f>SUMIFS(СВЦЭМ!$I$34:$I$777,СВЦЭМ!$A$34:$A$777,$A349,СВЦЭМ!$B$33:$B$776,P$332)+'СЕТ СН'!$F$16</f>
        <v>0</v>
      </c>
      <c r="Q349" s="36">
        <f>SUMIFS(СВЦЭМ!$I$34:$I$777,СВЦЭМ!$A$34:$A$777,$A349,СВЦЭМ!$B$33:$B$776,Q$332)+'СЕТ СН'!$F$16</f>
        <v>0</v>
      </c>
      <c r="R349" s="36">
        <f>SUMIFS(СВЦЭМ!$I$34:$I$777,СВЦЭМ!$A$34:$A$777,$A349,СВЦЭМ!$B$33:$B$776,R$332)+'СЕТ СН'!$F$16</f>
        <v>0</v>
      </c>
      <c r="S349" s="36">
        <f>SUMIFS(СВЦЭМ!$I$34:$I$777,СВЦЭМ!$A$34:$A$777,$A349,СВЦЭМ!$B$33:$B$776,S$332)+'СЕТ СН'!$F$16</f>
        <v>0</v>
      </c>
      <c r="T349" s="36">
        <f>SUMIFS(СВЦЭМ!$I$34:$I$777,СВЦЭМ!$A$34:$A$777,$A349,СВЦЭМ!$B$33:$B$776,T$332)+'СЕТ СН'!$F$16</f>
        <v>0</v>
      </c>
      <c r="U349" s="36">
        <f>SUMIFS(СВЦЭМ!$I$34:$I$777,СВЦЭМ!$A$34:$A$777,$A349,СВЦЭМ!$B$33:$B$776,U$332)+'СЕТ СН'!$F$16</f>
        <v>0</v>
      </c>
      <c r="V349" s="36">
        <f>SUMIFS(СВЦЭМ!$I$34:$I$777,СВЦЭМ!$A$34:$A$777,$A349,СВЦЭМ!$B$33:$B$776,V$332)+'СЕТ СН'!$F$16</f>
        <v>0</v>
      </c>
      <c r="W349" s="36">
        <f>SUMIFS(СВЦЭМ!$I$34:$I$777,СВЦЭМ!$A$34:$A$777,$A349,СВЦЭМ!$B$33:$B$776,W$332)+'СЕТ СН'!$F$16</f>
        <v>0</v>
      </c>
      <c r="X349" s="36">
        <f>SUMIFS(СВЦЭМ!$I$34:$I$777,СВЦЭМ!$A$34:$A$777,$A349,СВЦЭМ!$B$33:$B$776,X$332)+'СЕТ СН'!$F$16</f>
        <v>0</v>
      </c>
      <c r="Y349" s="36">
        <f>SUMIFS(СВЦЭМ!$I$34:$I$777,СВЦЭМ!$A$34:$A$777,$A349,СВЦЭМ!$B$33:$B$776,Y$332)+'СЕТ СН'!$F$16</f>
        <v>0</v>
      </c>
    </row>
    <row r="350" spans="1:25" ht="15.75" hidden="1" x14ac:dyDescent="0.2">
      <c r="A350" s="35">
        <f t="shared" si="9"/>
        <v>44183</v>
      </c>
      <c r="B350" s="36">
        <f>SUMIFS(СВЦЭМ!$I$34:$I$777,СВЦЭМ!$A$34:$A$777,$A350,СВЦЭМ!$B$33:$B$776,B$332)+'СЕТ СН'!$F$16</f>
        <v>0</v>
      </c>
      <c r="C350" s="36">
        <f>SUMIFS(СВЦЭМ!$I$34:$I$777,СВЦЭМ!$A$34:$A$777,$A350,СВЦЭМ!$B$33:$B$776,C$332)+'СЕТ СН'!$F$16</f>
        <v>0</v>
      </c>
      <c r="D350" s="36">
        <f>SUMIFS(СВЦЭМ!$I$34:$I$777,СВЦЭМ!$A$34:$A$777,$A350,СВЦЭМ!$B$33:$B$776,D$332)+'СЕТ СН'!$F$16</f>
        <v>0</v>
      </c>
      <c r="E350" s="36">
        <f>SUMIFS(СВЦЭМ!$I$34:$I$777,СВЦЭМ!$A$34:$A$777,$A350,СВЦЭМ!$B$33:$B$776,E$332)+'СЕТ СН'!$F$16</f>
        <v>0</v>
      </c>
      <c r="F350" s="36">
        <f>SUMIFS(СВЦЭМ!$I$34:$I$777,СВЦЭМ!$A$34:$A$777,$A350,СВЦЭМ!$B$33:$B$776,F$332)+'СЕТ СН'!$F$16</f>
        <v>0</v>
      </c>
      <c r="G350" s="36">
        <f>SUMIFS(СВЦЭМ!$I$34:$I$777,СВЦЭМ!$A$34:$A$777,$A350,СВЦЭМ!$B$33:$B$776,G$332)+'СЕТ СН'!$F$16</f>
        <v>0</v>
      </c>
      <c r="H350" s="36">
        <f>SUMIFS(СВЦЭМ!$I$34:$I$777,СВЦЭМ!$A$34:$A$777,$A350,СВЦЭМ!$B$33:$B$776,H$332)+'СЕТ СН'!$F$16</f>
        <v>0</v>
      </c>
      <c r="I350" s="36">
        <f>SUMIFS(СВЦЭМ!$I$34:$I$777,СВЦЭМ!$A$34:$A$777,$A350,СВЦЭМ!$B$33:$B$776,I$332)+'СЕТ СН'!$F$16</f>
        <v>0</v>
      </c>
      <c r="J350" s="36">
        <f>SUMIFS(СВЦЭМ!$I$34:$I$777,СВЦЭМ!$A$34:$A$777,$A350,СВЦЭМ!$B$33:$B$776,J$332)+'СЕТ СН'!$F$16</f>
        <v>0</v>
      </c>
      <c r="K350" s="36">
        <f>SUMIFS(СВЦЭМ!$I$34:$I$777,СВЦЭМ!$A$34:$A$777,$A350,СВЦЭМ!$B$33:$B$776,K$332)+'СЕТ СН'!$F$16</f>
        <v>0</v>
      </c>
      <c r="L350" s="36">
        <f>SUMIFS(СВЦЭМ!$I$34:$I$777,СВЦЭМ!$A$34:$A$777,$A350,СВЦЭМ!$B$33:$B$776,L$332)+'СЕТ СН'!$F$16</f>
        <v>0</v>
      </c>
      <c r="M350" s="36">
        <f>SUMIFS(СВЦЭМ!$I$34:$I$777,СВЦЭМ!$A$34:$A$777,$A350,СВЦЭМ!$B$33:$B$776,M$332)+'СЕТ СН'!$F$16</f>
        <v>0</v>
      </c>
      <c r="N350" s="36">
        <f>SUMIFS(СВЦЭМ!$I$34:$I$777,СВЦЭМ!$A$34:$A$777,$A350,СВЦЭМ!$B$33:$B$776,N$332)+'СЕТ СН'!$F$16</f>
        <v>0</v>
      </c>
      <c r="O350" s="36">
        <f>SUMIFS(СВЦЭМ!$I$34:$I$777,СВЦЭМ!$A$34:$A$777,$A350,СВЦЭМ!$B$33:$B$776,O$332)+'СЕТ СН'!$F$16</f>
        <v>0</v>
      </c>
      <c r="P350" s="36">
        <f>SUMIFS(СВЦЭМ!$I$34:$I$777,СВЦЭМ!$A$34:$A$777,$A350,СВЦЭМ!$B$33:$B$776,P$332)+'СЕТ СН'!$F$16</f>
        <v>0</v>
      </c>
      <c r="Q350" s="36">
        <f>SUMIFS(СВЦЭМ!$I$34:$I$777,СВЦЭМ!$A$34:$A$777,$A350,СВЦЭМ!$B$33:$B$776,Q$332)+'СЕТ СН'!$F$16</f>
        <v>0</v>
      </c>
      <c r="R350" s="36">
        <f>SUMIFS(СВЦЭМ!$I$34:$I$777,СВЦЭМ!$A$34:$A$777,$A350,СВЦЭМ!$B$33:$B$776,R$332)+'СЕТ СН'!$F$16</f>
        <v>0</v>
      </c>
      <c r="S350" s="36">
        <f>SUMIFS(СВЦЭМ!$I$34:$I$777,СВЦЭМ!$A$34:$A$777,$A350,СВЦЭМ!$B$33:$B$776,S$332)+'СЕТ СН'!$F$16</f>
        <v>0</v>
      </c>
      <c r="T350" s="36">
        <f>SUMIFS(СВЦЭМ!$I$34:$I$777,СВЦЭМ!$A$34:$A$777,$A350,СВЦЭМ!$B$33:$B$776,T$332)+'СЕТ СН'!$F$16</f>
        <v>0</v>
      </c>
      <c r="U350" s="36">
        <f>SUMIFS(СВЦЭМ!$I$34:$I$777,СВЦЭМ!$A$34:$A$777,$A350,СВЦЭМ!$B$33:$B$776,U$332)+'СЕТ СН'!$F$16</f>
        <v>0</v>
      </c>
      <c r="V350" s="36">
        <f>SUMIFS(СВЦЭМ!$I$34:$I$777,СВЦЭМ!$A$34:$A$777,$A350,СВЦЭМ!$B$33:$B$776,V$332)+'СЕТ СН'!$F$16</f>
        <v>0</v>
      </c>
      <c r="W350" s="36">
        <f>SUMIFS(СВЦЭМ!$I$34:$I$777,СВЦЭМ!$A$34:$A$777,$A350,СВЦЭМ!$B$33:$B$776,W$332)+'СЕТ СН'!$F$16</f>
        <v>0</v>
      </c>
      <c r="X350" s="36">
        <f>SUMIFS(СВЦЭМ!$I$34:$I$777,СВЦЭМ!$A$34:$A$777,$A350,СВЦЭМ!$B$33:$B$776,X$332)+'СЕТ СН'!$F$16</f>
        <v>0</v>
      </c>
      <c r="Y350" s="36">
        <f>SUMIFS(СВЦЭМ!$I$34:$I$777,СВЦЭМ!$A$34:$A$777,$A350,СВЦЭМ!$B$33:$B$776,Y$332)+'СЕТ СН'!$F$16</f>
        <v>0</v>
      </c>
    </row>
    <row r="351" spans="1:25" ht="15.75" hidden="1" x14ac:dyDescent="0.2">
      <c r="A351" s="35">
        <f t="shared" si="9"/>
        <v>44184</v>
      </c>
      <c r="B351" s="36">
        <f>SUMIFS(СВЦЭМ!$I$34:$I$777,СВЦЭМ!$A$34:$A$777,$A351,СВЦЭМ!$B$33:$B$776,B$332)+'СЕТ СН'!$F$16</f>
        <v>0</v>
      </c>
      <c r="C351" s="36">
        <f>SUMIFS(СВЦЭМ!$I$34:$I$777,СВЦЭМ!$A$34:$A$777,$A351,СВЦЭМ!$B$33:$B$776,C$332)+'СЕТ СН'!$F$16</f>
        <v>0</v>
      </c>
      <c r="D351" s="36">
        <f>SUMIFS(СВЦЭМ!$I$34:$I$777,СВЦЭМ!$A$34:$A$777,$A351,СВЦЭМ!$B$33:$B$776,D$332)+'СЕТ СН'!$F$16</f>
        <v>0</v>
      </c>
      <c r="E351" s="36">
        <f>SUMIFS(СВЦЭМ!$I$34:$I$777,СВЦЭМ!$A$34:$A$777,$A351,СВЦЭМ!$B$33:$B$776,E$332)+'СЕТ СН'!$F$16</f>
        <v>0</v>
      </c>
      <c r="F351" s="36">
        <f>SUMIFS(СВЦЭМ!$I$34:$I$777,СВЦЭМ!$A$34:$A$777,$A351,СВЦЭМ!$B$33:$B$776,F$332)+'СЕТ СН'!$F$16</f>
        <v>0</v>
      </c>
      <c r="G351" s="36">
        <f>SUMIFS(СВЦЭМ!$I$34:$I$777,СВЦЭМ!$A$34:$A$777,$A351,СВЦЭМ!$B$33:$B$776,G$332)+'СЕТ СН'!$F$16</f>
        <v>0</v>
      </c>
      <c r="H351" s="36">
        <f>SUMIFS(СВЦЭМ!$I$34:$I$777,СВЦЭМ!$A$34:$A$777,$A351,СВЦЭМ!$B$33:$B$776,H$332)+'СЕТ СН'!$F$16</f>
        <v>0</v>
      </c>
      <c r="I351" s="36">
        <f>SUMIFS(СВЦЭМ!$I$34:$I$777,СВЦЭМ!$A$34:$A$777,$A351,СВЦЭМ!$B$33:$B$776,I$332)+'СЕТ СН'!$F$16</f>
        <v>0</v>
      </c>
      <c r="J351" s="36">
        <f>SUMIFS(СВЦЭМ!$I$34:$I$777,СВЦЭМ!$A$34:$A$777,$A351,СВЦЭМ!$B$33:$B$776,J$332)+'СЕТ СН'!$F$16</f>
        <v>0</v>
      </c>
      <c r="K351" s="36">
        <f>SUMIFS(СВЦЭМ!$I$34:$I$777,СВЦЭМ!$A$34:$A$777,$A351,СВЦЭМ!$B$33:$B$776,K$332)+'СЕТ СН'!$F$16</f>
        <v>0</v>
      </c>
      <c r="L351" s="36">
        <f>SUMIFS(СВЦЭМ!$I$34:$I$777,СВЦЭМ!$A$34:$A$777,$A351,СВЦЭМ!$B$33:$B$776,L$332)+'СЕТ СН'!$F$16</f>
        <v>0</v>
      </c>
      <c r="M351" s="36">
        <f>SUMIFS(СВЦЭМ!$I$34:$I$777,СВЦЭМ!$A$34:$A$777,$A351,СВЦЭМ!$B$33:$B$776,M$332)+'СЕТ СН'!$F$16</f>
        <v>0</v>
      </c>
      <c r="N351" s="36">
        <f>SUMIFS(СВЦЭМ!$I$34:$I$777,СВЦЭМ!$A$34:$A$777,$A351,СВЦЭМ!$B$33:$B$776,N$332)+'СЕТ СН'!$F$16</f>
        <v>0</v>
      </c>
      <c r="O351" s="36">
        <f>SUMIFS(СВЦЭМ!$I$34:$I$777,СВЦЭМ!$A$34:$A$777,$A351,СВЦЭМ!$B$33:$B$776,O$332)+'СЕТ СН'!$F$16</f>
        <v>0</v>
      </c>
      <c r="P351" s="36">
        <f>SUMIFS(СВЦЭМ!$I$34:$I$777,СВЦЭМ!$A$34:$A$777,$A351,СВЦЭМ!$B$33:$B$776,P$332)+'СЕТ СН'!$F$16</f>
        <v>0</v>
      </c>
      <c r="Q351" s="36">
        <f>SUMIFS(СВЦЭМ!$I$34:$I$777,СВЦЭМ!$A$34:$A$777,$A351,СВЦЭМ!$B$33:$B$776,Q$332)+'СЕТ СН'!$F$16</f>
        <v>0</v>
      </c>
      <c r="R351" s="36">
        <f>SUMIFS(СВЦЭМ!$I$34:$I$777,СВЦЭМ!$A$34:$A$777,$A351,СВЦЭМ!$B$33:$B$776,R$332)+'СЕТ СН'!$F$16</f>
        <v>0</v>
      </c>
      <c r="S351" s="36">
        <f>SUMIFS(СВЦЭМ!$I$34:$I$777,СВЦЭМ!$A$34:$A$777,$A351,СВЦЭМ!$B$33:$B$776,S$332)+'СЕТ СН'!$F$16</f>
        <v>0</v>
      </c>
      <c r="T351" s="36">
        <f>SUMIFS(СВЦЭМ!$I$34:$I$777,СВЦЭМ!$A$34:$A$777,$A351,СВЦЭМ!$B$33:$B$776,T$332)+'СЕТ СН'!$F$16</f>
        <v>0</v>
      </c>
      <c r="U351" s="36">
        <f>SUMIFS(СВЦЭМ!$I$34:$I$777,СВЦЭМ!$A$34:$A$777,$A351,СВЦЭМ!$B$33:$B$776,U$332)+'СЕТ СН'!$F$16</f>
        <v>0</v>
      </c>
      <c r="V351" s="36">
        <f>SUMIFS(СВЦЭМ!$I$34:$I$777,СВЦЭМ!$A$34:$A$777,$A351,СВЦЭМ!$B$33:$B$776,V$332)+'СЕТ СН'!$F$16</f>
        <v>0</v>
      </c>
      <c r="W351" s="36">
        <f>SUMIFS(СВЦЭМ!$I$34:$I$777,СВЦЭМ!$A$34:$A$777,$A351,СВЦЭМ!$B$33:$B$776,W$332)+'СЕТ СН'!$F$16</f>
        <v>0</v>
      </c>
      <c r="X351" s="36">
        <f>SUMIFS(СВЦЭМ!$I$34:$I$777,СВЦЭМ!$A$34:$A$777,$A351,СВЦЭМ!$B$33:$B$776,X$332)+'СЕТ СН'!$F$16</f>
        <v>0</v>
      </c>
      <c r="Y351" s="36">
        <f>SUMIFS(СВЦЭМ!$I$34:$I$777,СВЦЭМ!$A$34:$A$777,$A351,СВЦЭМ!$B$33:$B$776,Y$332)+'СЕТ СН'!$F$16</f>
        <v>0</v>
      </c>
    </row>
    <row r="352" spans="1:25" ht="15.75" hidden="1" x14ac:dyDescent="0.2">
      <c r="A352" s="35">
        <f t="shared" si="9"/>
        <v>44185</v>
      </c>
      <c r="B352" s="36">
        <f>SUMIFS(СВЦЭМ!$I$34:$I$777,СВЦЭМ!$A$34:$A$777,$A352,СВЦЭМ!$B$33:$B$776,B$332)+'СЕТ СН'!$F$16</f>
        <v>0</v>
      </c>
      <c r="C352" s="36">
        <f>SUMIFS(СВЦЭМ!$I$34:$I$777,СВЦЭМ!$A$34:$A$777,$A352,СВЦЭМ!$B$33:$B$776,C$332)+'СЕТ СН'!$F$16</f>
        <v>0</v>
      </c>
      <c r="D352" s="36">
        <f>SUMIFS(СВЦЭМ!$I$34:$I$777,СВЦЭМ!$A$34:$A$777,$A352,СВЦЭМ!$B$33:$B$776,D$332)+'СЕТ СН'!$F$16</f>
        <v>0</v>
      </c>
      <c r="E352" s="36">
        <f>SUMIFS(СВЦЭМ!$I$34:$I$777,СВЦЭМ!$A$34:$A$777,$A352,СВЦЭМ!$B$33:$B$776,E$332)+'СЕТ СН'!$F$16</f>
        <v>0</v>
      </c>
      <c r="F352" s="36">
        <f>SUMIFS(СВЦЭМ!$I$34:$I$777,СВЦЭМ!$A$34:$A$777,$A352,СВЦЭМ!$B$33:$B$776,F$332)+'СЕТ СН'!$F$16</f>
        <v>0</v>
      </c>
      <c r="G352" s="36">
        <f>SUMIFS(СВЦЭМ!$I$34:$I$777,СВЦЭМ!$A$34:$A$777,$A352,СВЦЭМ!$B$33:$B$776,G$332)+'СЕТ СН'!$F$16</f>
        <v>0</v>
      </c>
      <c r="H352" s="36">
        <f>SUMIFS(СВЦЭМ!$I$34:$I$777,СВЦЭМ!$A$34:$A$777,$A352,СВЦЭМ!$B$33:$B$776,H$332)+'СЕТ СН'!$F$16</f>
        <v>0</v>
      </c>
      <c r="I352" s="36">
        <f>SUMIFS(СВЦЭМ!$I$34:$I$777,СВЦЭМ!$A$34:$A$777,$A352,СВЦЭМ!$B$33:$B$776,I$332)+'СЕТ СН'!$F$16</f>
        <v>0</v>
      </c>
      <c r="J352" s="36">
        <f>SUMIFS(СВЦЭМ!$I$34:$I$777,СВЦЭМ!$A$34:$A$777,$A352,СВЦЭМ!$B$33:$B$776,J$332)+'СЕТ СН'!$F$16</f>
        <v>0</v>
      </c>
      <c r="K352" s="36">
        <f>SUMIFS(СВЦЭМ!$I$34:$I$777,СВЦЭМ!$A$34:$A$777,$A352,СВЦЭМ!$B$33:$B$776,K$332)+'СЕТ СН'!$F$16</f>
        <v>0</v>
      </c>
      <c r="L352" s="36">
        <f>SUMIFS(СВЦЭМ!$I$34:$I$777,СВЦЭМ!$A$34:$A$777,$A352,СВЦЭМ!$B$33:$B$776,L$332)+'СЕТ СН'!$F$16</f>
        <v>0</v>
      </c>
      <c r="M352" s="36">
        <f>SUMIFS(СВЦЭМ!$I$34:$I$777,СВЦЭМ!$A$34:$A$777,$A352,СВЦЭМ!$B$33:$B$776,M$332)+'СЕТ СН'!$F$16</f>
        <v>0</v>
      </c>
      <c r="N352" s="36">
        <f>SUMIFS(СВЦЭМ!$I$34:$I$777,СВЦЭМ!$A$34:$A$777,$A352,СВЦЭМ!$B$33:$B$776,N$332)+'СЕТ СН'!$F$16</f>
        <v>0</v>
      </c>
      <c r="O352" s="36">
        <f>SUMIFS(СВЦЭМ!$I$34:$I$777,СВЦЭМ!$A$34:$A$777,$A352,СВЦЭМ!$B$33:$B$776,O$332)+'СЕТ СН'!$F$16</f>
        <v>0</v>
      </c>
      <c r="P352" s="36">
        <f>SUMIFS(СВЦЭМ!$I$34:$I$777,СВЦЭМ!$A$34:$A$777,$A352,СВЦЭМ!$B$33:$B$776,P$332)+'СЕТ СН'!$F$16</f>
        <v>0</v>
      </c>
      <c r="Q352" s="36">
        <f>SUMIFS(СВЦЭМ!$I$34:$I$777,СВЦЭМ!$A$34:$A$777,$A352,СВЦЭМ!$B$33:$B$776,Q$332)+'СЕТ СН'!$F$16</f>
        <v>0</v>
      </c>
      <c r="R352" s="36">
        <f>SUMIFS(СВЦЭМ!$I$34:$I$777,СВЦЭМ!$A$34:$A$777,$A352,СВЦЭМ!$B$33:$B$776,R$332)+'СЕТ СН'!$F$16</f>
        <v>0</v>
      </c>
      <c r="S352" s="36">
        <f>SUMIFS(СВЦЭМ!$I$34:$I$777,СВЦЭМ!$A$34:$A$777,$A352,СВЦЭМ!$B$33:$B$776,S$332)+'СЕТ СН'!$F$16</f>
        <v>0</v>
      </c>
      <c r="T352" s="36">
        <f>SUMIFS(СВЦЭМ!$I$34:$I$777,СВЦЭМ!$A$34:$A$777,$A352,СВЦЭМ!$B$33:$B$776,T$332)+'СЕТ СН'!$F$16</f>
        <v>0</v>
      </c>
      <c r="U352" s="36">
        <f>SUMIFS(СВЦЭМ!$I$34:$I$777,СВЦЭМ!$A$34:$A$777,$A352,СВЦЭМ!$B$33:$B$776,U$332)+'СЕТ СН'!$F$16</f>
        <v>0</v>
      </c>
      <c r="V352" s="36">
        <f>SUMIFS(СВЦЭМ!$I$34:$I$777,СВЦЭМ!$A$34:$A$777,$A352,СВЦЭМ!$B$33:$B$776,V$332)+'СЕТ СН'!$F$16</f>
        <v>0</v>
      </c>
      <c r="W352" s="36">
        <f>SUMIFS(СВЦЭМ!$I$34:$I$777,СВЦЭМ!$A$34:$A$777,$A352,СВЦЭМ!$B$33:$B$776,W$332)+'СЕТ СН'!$F$16</f>
        <v>0</v>
      </c>
      <c r="X352" s="36">
        <f>SUMIFS(СВЦЭМ!$I$34:$I$777,СВЦЭМ!$A$34:$A$777,$A352,СВЦЭМ!$B$33:$B$776,X$332)+'СЕТ СН'!$F$16</f>
        <v>0</v>
      </c>
      <c r="Y352" s="36">
        <f>SUMIFS(СВЦЭМ!$I$34:$I$777,СВЦЭМ!$A$34:$A$777,$A352,СВЦЭМ!$B$33:$B$776,Y$332)+'СЕТ СН'!$F$16</f>
        <v>0</v>
      </c>
    </row>
    <row r="353" spans="1:27" ht="15.75" hidden="1" x14ac:dyDescent="0.2">
      <c r="A353" s="35">
        <f t="shared" si="9"/>
        <v>44186</v>
      </c>
      <c r="B353" s="36">
        <f>SUMIFS(СВЦЭМ!$I$34:$I$777,СВЦЭМ!$A$34:$A$777,$A353,СВЦЭМ!$B$33:$B$776,B$332)+'СЕТ СН'!$F$16</f>
        <v>0</v>
      </c>
      <c r="C353" s="36">
        <f>SUMIFS(СВЦЭМ!$I$34:$I$777,СВЦЭМ!$A$34:$A$777,$A353,СВЦЭМ!$B$33:$B$776,C$332)+'СЕТ СН'!$F$16</f>
        <v>0</v>
      </c>
      <c r="D353" s="36">
        <f>SUMIFS(СВЦЭМ!$I$34:$I$777,СВЦЭМ!$A$34:$A$777,$A353,СВЦЭМ!$B$33:$B$776,D$332)+'СЕТ СН'!$F$16</f>
        <v>0</v>
      </c>
      <c r="E353" s="36">
        <f>SUMIFS(СВЦЭМ!$I$34:$I$777,СВЦЭМ!$A$34:$A$777,$A353,СВЦЭМ!$B$33:$B$776,E$332)+'СЕТ СН'!$F$16</f>
        <v>0</v>
      </c>
      <c r="F353" s="36">
        <f>SUMIFS(СВЦЭМ!$I$34:$I$777,СВЦЭМ!$A$34:$A$777,$A353,СВЦЭМ!$B$33:$B$776,F$332)+'СЕТ СН'!$F$16</f>
        <v>0</v>
      </c>
      <c r="G353" s="36">
        <f>SUMIFS(СВЦЭМ!$I$34:$I$777,СВЦЭМ!$A$34:$A$777,$A353,СВЦЭМ!$B$33:$B$776,G$332)+'СЕТ СН'!$F$16</f>
        <v>0</v>
      </c>
      <c r="H353" s="36">
        <f>SUMIFS(СВЦЭМ!$I$34:$I$777,СВЦЭМ!$A$34:$A$777,$A353,СВЦЭМ!$B$33:$B$776,H$332)+'СЕТ СН'!$F$16</f>
        <v>0</v>
      </c>
      <c r="I353" s="36">
        <f>SUMIFS(СВЦЭМ!$I$34:$I$777,СВЦЭМ!$A$34:$A$777,$A353,СВЦЭМ!$B$33:$B$776,I$332)+'СЕТ СН'!$F$16</f>
        <v>0</v>
      </c>
      <c r="J353" s="36">
        <f>SUMIFS(СВЦЭМ!$I$34:$I$777,СВЦЭМ!$A$34:$A$777,$A353,СВЦЭМ!$B$33:$B$776,J$332)+'СЕТ СН'!$F$16</f>
        <v>0</v>
      </c>
      <c r="K353" s="36">
        <f>SUMIFS(СВЦЭМ!$I$34:$I$777,СВЦЭМ!$A$34:$A$777,$A353,СВЦЭМ!$B$33:$B$776,K$332)+'СЕТ СН'!$F$16</f>
        <v>0</v>
      </c>
      <c r="L353" s="36">
        <f>SUMIFS(СВЦЭМ!$I$34:$I$777,СВЦЭМ!$A$34:$A$777,$A353,СВЦЭМ!$B$33:$B$776,L$332)+'СЕТ СН'!$F$16</f>
        <v>0</v>
      </c>
      <c r="M353" s="36">
        <f>SUMIFS(СВЦЭМ!$I$34:$I$777,СВЦЭМ!$A$34:$A$777,$A353,СВЦЭМ!$B$33:$B$776,M$332)+'СЕТ СН'!$F$16</f>
        <v>0</v>
      </c>
      <c r="N353" s="36">
        <f>SUMIFS(СВЦЭМ!$I$34:$I$777,СВЦЭМ!$A$34:$A$777,$A353,СВЦЭМ!$B$33:$B$776,N$332)+'СЕТ СН'!$F$16</f>
        <v>0</v>
      </c>
      <c r="O353" s="36">
        <f>SUMIFS(СВЦЭМ!$I$34:$I$777,СВЦЭМ!$A$34:$A$777,$A353,СВЦЭМ!$B$33:$B$776,O$332)+'СЕТ СН'!$F$16</f>
        <v>0</v>
      </c>
      <c r="P353" s="36">
        <f>SUMIFS(СВЦЭМ!$I$34:$I$777,СВЦЭМ!$A$34:$A$777,$A353,СВЦЭМ!$B$33:$B$776,P$332)+'СЕТ СН'!$F$16</f>
        <v>0</v>
      </c>
      <c r="Q353" s="36">
        <f>SUMIFS(СВЦЭМ!$I$34:$I$777,СВЦЭМ!$A$34:$A$777,$A353,СВЦЭМ!$B$33:$B$776,Q$332)+'СЕТ СН'!$F$16</f>
        <v>0</v>
      </c>
      <c r="R353" s="36">
        <f>SUMIFS(СВЦЭМ!$I$34:$I$777,СВЦЭМ!$A$34:$A$777,$A353,СВЦЭМ!$B$33:$B$776,R$332)+'СЕТ СН'!$F$16</f>
        <v>0</v>
      </c>
      <c r="S353" s="36">
        <f>SUMIFS(СВЦЭМ!$I$34:$I$777,СВЦЭМ!$A$34:$A$777,$A353,СВЦЭМ!$B$33:$B$776,S$332)+'СЕТ СН'!$F$16</f>
        <v>0</v>
      </c>
      <c r="T353" s="36">
        <f>SUMIFS(СВЦЭМ!$I$34:$I$777,СВЦЭМ!$A$34:$A$777,$A353,СВЦЭМ!$B$33:$B$776,T$332)+'СЕТ СН'!$F$16</f>
        <v>0</v>
      </c>
      <c r="U353" s="36">
        <f>SUMIFS(СВЦЭМ!$I$34:$I$777,СВЦЭМ!$A$34:$A$777,$A353,СВЦЭМ!$B$33:$B$776,U$332)+'СЕТ СН'!$F$16</f>
        <v>0</v>
      </c>
      <c r="V353" s="36">
        <f>SUMIFS(СВЦЭМ!$I$34:$I$777,СВЦЭМ!$A$34:$A$777,$A353,СВЦЭМ!$B$33:$B$776,V$332)+'СЕТ СН'!$F$16</f>
        <v>0</v>
      </c>
      <c r="W353" s="36">
        <f>SUMIFS(СВЦЭМ!$I$34:$I$777,СВЦЭМ!$A$34:$A$777,$A353,СВЦЭМ!$B$33:$B$776,W$332)+'СЕТ СН'!$F$16</f>
        <v>0</v>
      </c>
      <c r="X353" s="36">
        <f>SUMIFS(СВЦЭМ!$I$34:$I$777,СВЦЭМ!$A$34:$A$777,$A353,СВЦЭМ!$B$33:$B$776,X$332)+'СЕТ СН'!$F$16</f>
        <v>0</v>
      </c>
      <c r="Y353" s="36">
        <f>SUMIFS(СВЦЭМ!$I$34:$I$777,СВЦЭМ!$A$34:$A$777,$A353,СВЦЭМ!$B$33:$B$776,Y$332)+'СЕТ СН'!$F$16</f>
        <v>0</v>
      </c>
    </row>
    <row r="354" spans="1:27" ht="15.75" hidden="1" x14ac:dyDescent="0.2">
      <c r="A354" s="35">
        <f t="shared" si="9"/>
        <v>44187</v>
      </c>
      <c r="B354" s="36">
        <f>SUMIFS(СВЦЭМ!$I$34:$I$777,СВЦЭМ!$A$34:$A$777,$A354,СВЦЭМ!$B$33:$B$776,B$332)+'СЕТ СН'!$F$16</f>
        <v>0</v>
      </c>
      <c r="C354" s="36">
        <f>SUMIFS(СВЦЭМ!$I$34:$I$777,СВЦЭМ!$A$34:$A$777,$A354,СВЦЭМ!$B$33:$B$776,C$332)+'СЕТ СН'!$F$16</f>
        <v>0</v>
      </c>
      <c r="D354" s="36">
        <f>SUMIFS(СВЦЭМ!$I$34:$I$777,СВЦЭМ!$A$34:$A$777,$A354,СВЦЭМ!$B$33:$B$776,D$332)+'СЕТ СН'!$F$16</f>
        <v>0</v>
      </c>
      <c r="E354" s="36">
        <f>SUMIFS(СВЦЭМ!$I$34:$I$777,СВЦЭМ!$A$34:$A$777,$A354,СВЦЭМ!$B$33:$B$776,E$332)+'СЕТ СН'!$F$16</f>
        <v>0</v>
      </c>
      <c r="F354" s="36">
        <f>SUMIFS(СВЦЭМ!$I$34:$I$777,СВЦЭМ!$A$34:$A$777,$A354,СВЦЭМ!$B$33:$B$776,F$332)+'СЕТ СН'!$F$16</f>
        <v>0</v>
      </c>
      <c r="G354" s="36">
        <f>SUMIFS(СВЦЭМ!$I$34:$I$777,СВЦЭМ!$A$34:$A$777,$A354,СВЦЭМ!$B$33:$B$776,G$332)+'СЕТ СН'!$F$16</f>
        <v>0</v>
      </c>
      <c r="H354" s="36">
        <f>SUMIFS(СВЦЭМ!$I$34:$I$777,СВЦЭМ!$A$34:$A$777,$A354,СВЦЭМ!$B$33:$B$776,H$332)+'СЕТ СН'!$F$16</f>
        <v>0</v>
      </c>
      <c r="I354" s="36">
        <f>SUMIFS(СВЦЭМ!$I$34:$I$777,СВЦЭМ!$A$34:$A$777,$A354,СВЦЭМ!$B$33:$B$776,I$332)+'СЕТ СН'!$F$16</f>
        <v>0</v>
      </c>
      <c r="J354" s="36">
        <f>SUMIFS(СВЦЭМ!$I$34:$I$777,СВЦЭМ!$A$34:$A$777,$A354,СВЦЭМ!$B$33:$B$776,J$332)+'СЕТ СН'!$F$16</f>
        <v>0</v>
      </c>
      <c r="K354" s="36">
        <f>SUMIFS(СВЦЭМ!$I$34:$I$777,СВЦЭМ!$A$34:$A$777,$A354,СВЦЭМ!$B$33:$B$776,K$332)+'СЕТ СН'!$F$16</f>
        <v>0</v>
      </c>
      <c r="L354" s="36">
        <f>SUMIFS(СВЦЭМ!$I$34:$I$777,СВЦЭМ!$A$34:$A$777,$A354,СВЦЭМ!$B$33:$B$776,L$332)+'СЕТ СН'!$F$16</f>
        <v>0</v>
      </c>
      <c r="M354" s="36">
        <f>SUMIFS(СВЦЭМ!$I$34:$I$777,СВЦЭМ!$A$34:$A$777,$A354,СВЦЭМ!$B$33:$B$776,M$332)+'СЕТ СН'!$F$16</f>
        <v>0</v>
      </c>
      <c r="N354" s="36">
        <f>SUMIFS(СВЦЭМ!$I$34:$I$777,СВЦЭМ!$A$34:$A$777,$A354,СВЦЭМ!$B$33:$B$776,N$332)+'СЕТ СН'!$F$16</f>
        <v>0</v>
      </c>
      <c r="O354" s="36">
        <f>SUMIFS(СВЦЭМ!$I$34:$I$777,СВЦЭМ!$A$34:$A$777,$A354,СВЦЭМ!$B$33:$B$776,O$332)+'СЕТ СН'!$F$16</f>
        <v>0</v>
      </c>
      <c r="P354" s="36">
        <f>SUMIFS(СВЦЭМ!$I$34:$I$777,СВЦЭМ!$A$34:$A$777,$A354,СВЦЭМ!$B$33:$B$776,P$332)+'СЕТ СН'!$F$16</f>
        <v>0</v>
      </c>
      <c r="Q354" s="36">
        <f>SUMIFS(СВЦЭМ!$I$34:$I$777,СВЦЭМ!$A$34:$A$777,$A354,СВЦЭМ!$B$33:$B$776,Q$332)+'СЕТ СН'!$F$16</f>
        <v>0</v>
      </c>
      <c r="R354" s="36">
        <f>SUMIFS(СВЦЭМ!$I$34:$I$777,СВЦЭМ!$A$34:$A$777,$A354,СВЦЭМ!$B$33:$B$776,R$332)+'СЕТ СН'!$F$16</f>
        <v>0</v>
      </c>
      <c r="S354" s="36">
        <f>SUMIFS(СВЦЭМ!$I$34:$I$777,СВЦЭМ!$A$34:$A$777,$A354,СВЦЭМ!$B$33:$B$776,S$332)+'СЕТ СН'!$F$16</f>
        <v>0</v>
      </c>
      <c r="T354" s="36">
        <f>SUMIFS(СВЦЭМ!$I$34:$I$777,СВЦЭМ!$A$34:$A$777,$A354,СВЦЭМ!$B$33:$B$776,T$332)+'СЕТ СН'!$F$16</f>
        <v>0</v>
      </c>
      <c r="U354" s="36">
        <f>SUMIFS(СВЦЭМ!$I$34:$I$777,СВЦЭМ!$A$34:$A$777,$A354,СВЦЭМ!$B$33:$B$776,U$332)+'СЕТ СН'!$F$16</f>
        <v>0</v>
      </c>
      <c r="V354" s="36">
        <f>SUMIFS(СВЦЭМ!$I$34:$I$777,СВЦЭМ!$A$34:$A$777,$A354,СВЦЭМ!$B$33:$B$776,V$332)+'СЕТ СН'!$F$16</f>
        <v>0</v>
      </c>
      <c r="W354" s="36">
        <f>SUMIFS(СВЦЭМ!$I$34:$I$777,СВЦЭМ!$A$34:$A$777,$A354,СВЦЭМ!$B$33:$B$776,W$332)+'СЕТ СН'!$F$16</f>
        <v>0</v>
      </c>
      <c r="X354" s="36">
        <f>SUMIFS(СВЦЭМ!$I$34:$I$777,СВЦЭМ!$A$34:$A$777,$A354,СВЦЭМ!$B$33:$B$776,X$332)+'СЕТ СН'!$F$16</f>
        <v>0</v>
      </c>
      <c r="Y354" s="36">
        <f>SUMIFS(СВЦЭМ!$I$34:$I$777,СВЦЭМ!$A$34:$A$777,$A354,СВЦЭМ!$B$33:$B$776,Y$332)+'СЕТ СН'!$F$16</f>
        <v>0</v>
      </c>
    </row>
    <row r="355" spans="1:27" ht="15.75" hidden="1" x14ac:dyDescent="0.2">
      <c r="A355" s="35">
        <f t="shared" si="9"/>
        <v>44188</v>
      </c>
      <c r="B355" s="36">
        <f>SUMIFS(СВЦЭМ!$I$34:$I$777,СВЦЭМ!$A$34:$A$777,$A355,СВЦЭМ!$B$33:$B$776,B$332)+'СЕТ СН'!$F$16</f>
        <v>0</v>
      </c>
      <c r="C355" s="36">
        <f>SUMIFS(СВЦЭМ!$I$34:$I$777,СВЦЭМ!$A$34:$A$777,$A355,СВЦЭМ!$B$33:$B$776,C$332)+'СЕТ СН'!$F$16</f>
        <v>0</v>
      </c>
      <c r="D355" s="36">
        <f>SUMIFS(СВЦЭМ!$I$34:$I$777,СВЦЭМ!$A$34:$A$777,$A355,СВЦЭМ!$B$33:$B$776,D$332)+'СЕТ СН'!$F$16</f>
        <v>0</v>
      </c>
      <c r="E355" s="36">
        <f>SUMIFS(СВЦЭМ!$I$34:$I$777,СВЦЭМ!$A$34:$A$777,$A355,СВЦЭМ!$B$33:$B$776,E$332)+'СЕТ СН'!$F$16</f>
        <v>0</v>
      </c>
      <c r="F355" s="36">
        <f>SUMIFS(СВЦЭМ!$I$34:$I$777,СВЦЭМ!$A$34:$A$777,$A355,СВЦЭМ!$B$33:$B$776,F$332)+'СЕТ СН'!$F$16</f>
        <v>0</v>
      </c>
      <c r="G355" s="36">
        <f>SUMIFS(СВЦЭМ!$I$34:$I$777,СВЦЭМ!$A$34:$A$777,$A355,СВЦЭМ!$B$33:$B$776,G$332)+'СЕТ СН'!$F$16</f>
        <v>0</v>
      </c>
      <c r="H355" s="36">
        <f>SUMIFS(СВЦЭМ!$I$34:$I$777,СВЦЭМ!$A$34:$A$777,$A355,СВЦЭМ!$B$33:$B$776,H$332)+'СЕТ СН'!$F$16</f>
        <v>0</v>
      </c>
      <c r="I355" s="36">
        <f>SUMIFS(СВЦЭМ!$I$34:$I$777,СВЦЭМ!$A$34:$A$777,$A355,СВЦЭМ!$B$33:$B$776,I$332)+'СЕТ СН'!$F$16</f>
        <v>0</v>
      </c>
      <c r="J355" s="36">
        <f>SUMIFS(СВЦЭМ!$I$34:$I$777,СВЦЭМ!$A$34:$A$777,$A355,СВЦЭМ!$B$33:$B$776,J$332)+'СЕТ СН'!$F$16</f>
        <v>0</v>
      </c>
      <c r="K355" s="36">
        <f>SUMIFS(СВЦЭМ!$I$34:$I$777,СВЦЭМ!$A$34:$A$777,$A355,СВЦЭМ!$B$33:$B$776,K$332)+'СЕТ СН'!$F$16</f>
        <v>0</v>
      </c>
      <c r="L355" s="36">
        <f>SUMIFS(СВЦЭМ!$I$34:$I$777,СВЦЭМ!$A$34:$A$777,$A355,СВЦЭМ!$B$33:$B$776,L$332)+'СЕТ СН'!$F$16</f>
        <v>0</v>
      </c>
      <c r="M355" s="36">
        <f>SUMIFS(СВЦЭМ!$I$34:$I$777,СВЦЭМ!$A$34:$A$777,$A355,СВЦЭМ!$B$33:$B$776,M$332)+'СЕТ СН'!$F$16</f>
        <v>0</v>
      </c>
      <c r="N355" s="36">
        <f>SUMIFS(СВЦЭМ!$I$34:$I$777,СВЦЭМ!$A$34:$A$777,$A355,СВЦЭМ!$B$33:$B$776,N$332)+'СЕТ СН'!$F$16</f>
        <v>0</v>
      </c>
      <c r="O355" s="36">
        <f>SUMIFS(СВЦЭМ!$I$34:$I$777,СВЦЭМ!$A$34:$A$777,$A355,СВЦЭМ!$B$33:$B$776,O$332)+'СЕТ СН'!$F$16</f>
        <v>0</v>
      </c>
      <c r="P355" s="36">
        <f>SUMIFS(СВЦЭМ!$I$34:$I$777,СВЦЭМ!$A$34:$A$777,$A355,СВЦЭМ!$B$33:$B$776,P$332)+'СЕТ СН'!$F$16</f>
        <v>0</v>
      </c>
      <c r="Q355" s="36">
        <f>SUMIFS(СВЦЭМ!$I$34:$I$777,СВЦЭМ!$A$34:$A$777,$A355,СВЦЭМ!$B$33:$B$776,Q$332)+'СЕТ СН'!$F$16</f>
        <v>0</v>
      </c>
      <c r="R355" s="36">
        <f>SUMIFS(СВЦЭМ!$I$34:$I$777,СВЦЭМ!$A$34:$A$777,$A355,СВЦЭМ!$B$33:$B$776,R$332)+'СЕТ СН'!$F$16</f>
        <v>0</v>
      </c>
      <c r="S355" s="36">
        <f>SUMIFS(СВЦЭМ!$I$34:$I$777,СВЦЭМ!$A$34:$A$777,$A355,СВЦЭМ!$B$33:$B$776,S$332)+'СЕТ СН'!$F$16</f>
        <v>0</v>
      </c>
      <c r="T355" s="36">
        <f>SUMIFS(СВЦЭМ!$I$34:$I$777,СВЦЭМ!$A$34:$A$777,$A355,СВЦЭМ!$B$33:$B$776,T$332)+'СЕТ СН'!$F$16</f>
        <v>0</v>
      </c>
      <c r="U355" s="36">
        <f>SUMIFS(СВЦЭМ!$I$34:$I$777,СВЦЭМ!$A$34:$A$777,$A355,СВЦЭМ!$B$33:$B$776,U$332)+'СЕТ СН'!$F$16</f>
        <v>0</v>
      </c>
      <c r="V355" s="36">
        <f>SUMIFS(СВЦЭМ!$I$34:$I$777,СВЦЭМ!$A$34:$A$777,$A355,СВЦЭМ!$B$33:$B$776,V$332)+'СЕТ СН'!$F$16</f>
        <v>0</v>
      </c>
      <c r="W355" s="36">
        <f>SUMIFS(СВЦЭМ!$I$34:$I$777,СВЦЭМ!$A$34:$A$777,$A355,СВЦЭМ!$B$33:$B$776,W$332)+'СЕТ СН'!$F$16</f>
        <v>0</v>
      </c>
      <c r="X355" s="36">
        <f>SUMIFS(СВЦЭМ!$I$34:$I$777,СВЦЭМ!$A$34:$A$777,$A355,СВЦЭМ!$B$33:$B$776,X$332)+'СЕТ СН'!$F$16</f>
        <v>0</v>
      </c>
      <c r="Y355" s="36">
        <f>SUMIFS(СВЦЭМ!$I$34:$I$777,СВЦЭМ!$A$34:$A$777,$A355,СВЦЭМ!$B$33:$B$776,Y$332)+'СЕТ СН'!$F$16</f>
        <v>0</v>
      </c>
    </row>
    <row r="356" spans="1:27" ht="15.75" hidden="1" x14ac:dyDescent="0.2">
      <c r="A356" s="35">
        <f t="shared" si="9"/>
        <v>44189</v>
      </c>
      <c r="B356" s="36">
        <f>SUMIFS(СВЦЭМ!$I$34:$I$777,СВЦЭМ!$A$34:$A$777,$A356,СВЦЭМ!$B$33:$B$776,B$332)+'СЕТ СН'!$F$16</f>
        <v>0</v>
      </c>
      <c r="C356" s="36">
        <f>SUMIFS(СВЦЭМ!$I$34:$I$777,СВЦЭМ!$A$34:$A$777,$A356,СВЦЭМ!$B$33:$B$776,C$332)+'СЕТ СН'!$F$16</f>
        <v>0</v>
      </c>
      <c r="D356" s="36">
        <f>SUMIFS(СВЦЭМ!$I$34:$I$777,СВЦЭМ!$A$34:$A$777,$A356,СВЦЭМ!$B$33:$B$776,D$332)+'СЕТ СН'!$F$16</f>
        <v>0</v>
      </c>
      <c r="E356" s="36">
        <f>SUMIFS(СВЦЭМ!$I$34:$I$777,СВЦЭМ!$A$34:$A$777,$A356,СВЦЭМ!$B$33:$B$776,E$332)+'СЕТ СН'!$F$16</f>
        <v>0</v>
      </c>
      <c r="F356" s="36">
        <f>SUMIFS(СВЦЭМ!$I$34:$I$777,СВЦЭМ!$A$34:$A$777,$A356,СВЦЭМ!$B$33:$B$776,F$332)+'СЕТ СН'!$F$16</f>
        <v>0</v>
      </c>
      <c r="G356" s="36">
        <f>SUMIFS(СВЦЭМ!$I$34:$I$777,СВЦЭМ!$A$34:$A$777,$A356,СВЦЭМ!$B$33:$B$776,G$332)+'СЕТ СН'!$F$16</f>
        <v>0</v>
      </c>
      <c r="H356" s="36">
        <f>SUMIFS(СВЦЭМ!$I$34:$I$777,СВЦЭМ!$A$34:$A$777,$A356,СВЦЭМ!$B$33:$B$776,H$332)+'СЕТ СН'!$F$16</f>
        <v>0</v>
      </c>
      <c r="I356" s="36">
        <f>SUMIFS(СВЦЭМ!$I$34:$I$777,СВЦЭМ!$A$34:$A$777,$A356,СВЦЭМ!$B$33:$B$776,I$332)+'СЕТ СН'!$F$16</f>
        <v>0</v>
      </c>
      <c r="J356" s="36">
        <f>SUMIFS(СВЦЭМ!$I$34:$I$777,СВЦЭМ!$A$34:$A$777,$A356,СВЦЭМ!$B$33:$B$776,J$332)+'СЕТ СН'!$F$16</f>
        <v>0</v>
      </c>
      <c r="K356" s="36">
        <f>SUMIFS(СВЦЭМ!$I$34:$I$777,СВЦЭМ!$A$34:$A$777,$A356,СВЦЭМ!$B$33:$B$776,K$332)+'СЕТ СН'!$F$16</f>
        <v>0</v>
      </c>
      <c r="L356" s="36">
        <f>SUMIFS(СВЦЭМ!$I$34:$I$777,СВЦЭМ!$A$34:$A$777,$A356,СВЦЭМ!$B$33:$B$776,L$332)+'СЕТ СН'!$F$16</f>
        <v>0</v>
      </c>
      <c r="M356" s="36">
        <f>SUMIFS(СВЦЭМ!$I$34:$I$777,СВЦЭМ!$A$34:$A$777,$A356,СВЦЭМ!$B$33:$B$776,M$332)+'СЕТ СН'!$F$16</f>
        <v>0</v>
      </c>
      <c r="N356" s="36">
        <f>SUMIFS(СВЦЭМ!$I$34:$I$777,СВЦЭМ!$A$34:$A$777,$A356,СВЦЭМ!$B$33:$B$776,N$332)+'СЕТ СН'!$F$16</f>
        <v>0</v>
      </c>
      <c r="O356" s="36">
        <f>SUMIFS(СВЦЭМ!$I$34:$I$777,СВЦЭМ!$A$34:$A$777,$A356,СВЦЭМ!$B$33:$B$776,O$332)+'СЕТ СН'!$F$16</f>
        <v>0</v>
      </c>
      <c r="P356" s="36">
        <f>SUMIFS(СВЦЭМ!$I$34:$I$777,СВЦЭМ!$A$34:$A$777,$A356,СВЦЭМ!$B$33:$B$776,P$332)+'СЕТ СН'!$F$16</f>
        <v>0</v>
      </c>
      <c r="Q356" s="36">
        <f>SUMIFS(СВЦЭМ!$I$34:$I$777,СВЦЭМ!$A$34:$A$777,$A356,СВЦЭМ!$B$33:$B$776,Q$332)+'СЕТ СН'!$F$16</f>
        <v>0</v>
      </c>
      <c r="R356" s="36">
        <f>SUMIFS(СВЦЭМ!$I$34:$I$777,СВЦЭМ!$A$34:$A$777,$A356,СВЦЭМ!$B$33:$B$776,R$332)+'СЕТ СН'!$F$16</f>
        <v>0</v>
      </c>
      <c r="S356" s="36">
        <f>SUMIFS(СВЦЭМ!$I$34:$I$777,СВЦЭМ!$A$34:$A$777,$A356,СВЦЭМ!$B$33:$B$776,S$332)+'СЕТ СН'!$F$16</f>
        <v>0</v>
      </c>
      <c r="T356" s="36">
        <f>SUMIFS(СВЦЭМ!$I$34:$I$777,СВЦЭМ!$A$34:$A$777,$A356,СВЦЭМ!$B$33:$B$776,T$332)+'СЕТ СН'!$F$16</f>
        <v>0</v>
      </c>
      <c r="U356" s="36">
        <f>SUMIFS(СВЦЭМ!$I$34:$I$777,СВЦЭМ!$A$34:$A$777,$A356,СВЦЭМ!$B$33:$B$776,U$332)+'СЕТ СН'!$F$16</f>
        <v>0</v>
      </c>
      <c r="V356" s="36">
        <f>SUMIFS(СВЦЭМ!$I$34:$I$777,СВЦЭМ!$A$34:$A$777,$A356,СВЦЭМ!$B$33:$B$776,V$332)+'СЕТ СН'!$F$16</f>
        <v>0</v>
      </c>
      <c r="W356" s="36">
        <f>SUMIFS(СВЦЭМ!$I$34:$I$777,СВЦЭМ!$A$34:$A$777,$A356,СВЦЭМ!$B$33:$B$776,W$332)+'СЕТ СН'!$F$16</f>
        <v>0</v>
      </c>
      <c r="X356" s="36">
        <f>SUMIFS(СВЦЭМ!$I$34:$I$777,СВЦЭМ!$A$34:$A$777,$A356,СВЦЭМ!$B$33:$B$776,X$332)+'СЕТ СН'!$F$16</f>
        <v>0</v>
      </c>
      <c r="Y356" s="36">
        <f>SUMIFS(СВЦЭМ!$I$34:$I$777,СВЦЭМ!$A$34:$A$777,$A356,СВЦЭМ!$B$33:$B$776,Y$332)+'СЕТ СН'!$F$16</f>
        <v>0</v>
      </c>
    </row>
    <row r="357" spans="1:27" ht="15.75" hidden="1" x14ac:dyDescent="0.2">
      <c r="A357" s="35">
        <f t="shared" si="9"/>
        <v>44190</v>
      </c>
      <c r="B357" s="36">
        <f>SUMIFS(СВЦЭМ!$I$34:$I$777,СВЦЭМ!$A$34:$A$777,$A357,СВЦЭМ!$B$33:$B$776,B$332)+'СЕТ СН'!$F$16</f>
        <v>0</v>
      </c>
      <c r="C357" s="36">
        <f>SUMIFS(СВЦЭМ!$I$34:$I$777,СВЦЭМ!$A$34:$A$777,$A357,СВЦЭМ!$B$33:$B$776,C$332)+'СЕТ СН'!$F$16</f>
        <v>0</v>
      </c>
      <c r="D357" s="36">
        <f>SUMIFS(СВЦЭМ!$I$34:$I$777,СВЦЭМ!$A$34:$A$777,$A357,СВЦЭМ!$B$33:$B$776,D$332)+'СЕТ СН'!$F$16</f>
        <v>0</v>
      </c>
      <c r="E357" s="36">
        <f>SUMIFS(СВЦЭМ!$I$34:$I$777,СВЦЭМ!$A$34:$A$777,$A357,СВЦЭМ!$B$33:$B$776,E$332)+'СЕТ СН'!$F$16</f>
        <v>0</v>
      </c>
      <c r="F357" s="36">
        <f>SUMIFS(СВЦЭМ!$I$34:$I$777,СВЦЭМ!$A$34:$A$777,$A357,СВЦЭМ!$B$33:$B$776,F$332)+'СЕТ СН'!$F$16</f>
        <v>0</v>
      </c>
      <c r="G357" s="36">
        <f>SUMIFS(СВЦЭМ!$I$34:$I$777,СВЦЭМ!$A$34:$A$777,$A357,СВЦЭМ!$B$33:$B$776,G$332)+'СЕТ СН'!$F$16</f>
        <v>0</v>
      </c>
      <c r="H357" s="36">
        <f>SUMIFS(СВЦЭМ!$I$34:$I$777,СВЦЭМ!$A$34:$A$777,$A357,СВЦЭМ!$B$33:$B$776,H$332)+'СЕТ СН'!$F$16</f>
        <v>0</v>
      </c>
      <c r="I357" s="36">
        <f>SUMIFS(СВЦЭМ!$I$34:$I$777,СВЦЭМ!$A$34:$A$777,$A357,СВЦЭМ!$B$33:$B$776,I$332)+'СЕТ СН'!$F$16</f>
        <v>0</v>
      </c>
      <c r="J357" s="36">
        <f>SUMIFS(СВЦЭМ!$I$34:$I$777,СВЦЭМ!$A$34:$A$777,$A357,СВЦЭМ!$B$33:$B$776,J$332)+'СЕТ СН'!$F$16</f>
        <v>0</v>
      </c>
      <c r="K357" s="36">
        <f>SUMIFS(СВЦЭМ!$I$34:$I$777,СВЦЭМ!$A$34:$A$777,$A357,СВЦЭМ!$B$33:$B$776,K$332)+'СЕТ СН'!$F$16</f>
        <v>0</v>
      </c>
      <c r="L357" s="36">
        <f>SUMIFS(СВЦЭМ!$I$34:$I$777,СВЦЭМ!$A$34:$A$777,$A357,СВЦЭМ!$B$33:$B$776,L$332)+'СЕТ СН'!$F$16</f>
        <v>0</v>
      </c>
      <c r="M357" s="36">
        <f>SUMIFS(СВЦЭМ!$I$34:$I$777,СВЦЭМ!$A$34:$A$777,$A357,СВЦЭМ!$B$33:$B$776,M$332)+'СЕТ СН'!$F$16</f>
        <v>0</v>
      </c>
      <c r="N357" s="36">
        <f>SUMIFS(СВЦЭМ!$I$34:$I$777,СВЦЭМ!$A$34:$A$777,$A357,СВЦЭМ!$B$33:$B$776,N$332)+'СЕТ СН'!$F$16</f>
        <v>0</v>
      </c>
      <c r="O357" s="36">
        <f>SUMIFS(СВЦЭМ!$I$34:$I$777,СВЦЭМ!$A$34:$A$777,$A357,СВЦЭМ!$B$33:$B$776,O$332)+'СЕТ СН'!$F$16</f>
        <v>0</v>
      </c>
      <c r="P357" s="36">
        <f>SUMIFS(СВЦЭМ!$I$34:$I$777,СВЦЭМ!$A$34:$A$777,$A357,СВЦЭМ!$B$33:$B$776,P$332)+'СЕТ СН'!$F$16</f>
        <v>0</v>
      </c>
      <c r="Q357" s="36">
        <f>SUMIFS(СВЦЭМ!$I$34:$I$777,СВЦЭМ!$A$34:$A$777,$A357,СВЦЭМ!$B$33:$B$776,Q$332)+'СЕТ СН'!$F$16</f>
        <v>0</v>
      </c>
      <c r="R357" s="36">
        <f>SUMIFS(СВЦЭМ!$I$34:$I$777,СВЦЭМ!$A$34:$A$777,$A357,СВЦЭМ!$B$33:$B$776,R$332)+'СЕТ СН'!$F$16</f>
        <v>0</v>
      </c>
      <c r="S357" s="36">
        <f>SUMIFS(СВЦЭМ!$I$34:$I$777,СВЦЭМ!$A$34:$A$777,$A357,СВЦЭМ!$B$33:$B$776,S$332)+'СЕТ СН'!$F$16</f>
        <v>0</v>
      </c>
      <c r="T357" s="36">
        <f>SUMIFS(СВЦЭМ!$I$34:$I$777,СВЦЭМ!$A$34:$A$777,$A357,СВЦЭМ!$B$33:$B$776,T$332)+'СЕТ СН'!$F$16</f>
        <v>0</v>
      </c>
      <c r="U357" s="36">
        <f>SUMIFS(СВЦЭМ!$I$34:$I$777,СВЦЭМ!$A$34:$A$777,$A357,СВЦЭМ!$B$33:$B$776,U$332)+'СЕТ СН'!$F$16</f>
        <v>0</v>
      </c>
      <c r="V357" s="36">
        <f>SUMIFS(СВЦЭМ!$I$34:$I$777,СВЦЭМ!$A$34:$A$777,$A357,СВЦЭМ!$B$33:$B$776,V$332)+'СЕТ СН'!$F$16</f>
        <v>0</v>
      </c>
      <c r="W357" s="36">
        <f>SUMIFS(СВЦЭМ!$I$34:$I$777,СВЦЭМ!$A$34:$A$777,$A357,СВЦЭМ!$B$33:$B$776,W$332)+'СЕТ СН'!$F$16</f>
        <v>0</v>
      </c>
      <c r="X357" s="36">
        <f>SUMIFS(СВЦЭМ!$I$34:$I$777,СВЦЭМ!$A$34:$A$777,$A357,СВЦЭМ!$B$33:$B$776,X$332)+'СЕТ СН'!$F$16</f>
        <v>0</v>
      </c>
      <c r="Y357" s="36">
        <f>SUMIFS(СВЦЭМ!$I$34:$I$777,СВЦЭМ!$A$34:$A$777,$A357,СВЦЭМ!$B$33:$B$776,Y$332)+'СЕТ СН'!$F$16</f>
        <v>0</v>
      </c>
    </row>
    <row r="358" spans="1:27" ht="15.75" hidden="1" x14ac:dyDescent="0.2">
      <c r="A358" s="35">
        <f t="shared" si="9"/>
        <v>44191</v>
      </c>
      <c r="B358" s="36">
        <f>SUMIFS(СВЦЭМ!$I$34:$I$777,СВЦЭМ!$A$34:$A$777,$A358,СВЦЭМ!$B$33:$B$776,B$332)+'СЕТ СН'!$F$16</f>
        <v>0</v>
      </c>
      <c r="C358" s="36">
        <f>SUMIFS(СВЦЭМ!$I$34:$I$777,СВЦЭМ!$A$34:$A$777,$A358,СВЦЭМ!$B$33:$B$776,C$332)+'СЕТ СН'!$F$16</f>
        <v>0</v>
      </c>
      <c r="D358" s="36">
        <f>SUMIFS(СВЦЭМ!$I$34:$I$777,СВЦЭМ!$A$34:$A$777,$A358,СВЦЭМ!$B$33:$B$776,D$332)+'СЕТ СН'!$F$16</f>
        <v>0</v>
      </c>
      <c r="E358" s="36">
        <f>SUMIFS(СВЦЭМ!$I$34:$I$777,СВЦЭМ!$A$34:$A$777,$A358,СВЦЭМ!$B$33:$B$776,E$332)+'СЕТ СН'!$F$16</f>
        <v>0</v>
      </c>
      <c r="F358" s="36">
        <f>SUMIFS(СВЦЭМ!$I$34:$I$777,СВЦЭМ!$A$34:$A$777,$A358,СВЦЭМ!$B$33:$B$776,F$332)+'СЕТ СН'!$F$16</f>
        <v>0</v>
      </c>
      <c r="G358" s="36">
        <f>SUMIFS(СВЦЭМ!$I$34:$I$777,СВЦЭМ!$A$34:$A$777,$A358,СВЦЭМ!$B$33:$B$776,G$332)+'СЕТ СН'!$F$16</f>
        <v>0</v>
      </c>
      <c r="H358" s="36">
        <f>SUMIFS(СВЦЭМ!$I$34:$I$777,СВЦЭМ!$A$34:$A$777,$A358,СВЦЭМ!$B$33:$B$776,H$332)+'СЕТ СН'!$F$16</f>
        <v>0</v>
      </c>
      <c r="I358" s="36">
        <f>SUMIFS(СВЦЭМ!$I$34:$I$777,СВЦЭМ!$A$34:$A$777,$A358,СВЦЭМ!$B$33:$B$776,I$332)+'СЕТ СН'!$F$16</f>
        <v>0</v>
      </c>
      <c r="J358" s="36">
        <f>SUMIFS(СВЦЭМ!$I$34:$I$777,СВЦЭМ!$A$34:$A$777,$A358,СВЦЭМ!$B$33:$B$776,J$332)+'СЕТ СН'!$F$16</f>
        <v>0</v>
      </c>
      <c r="K358" s="36">
        <f>SUMIFS(СВЦЭМ!$I$34:$I$777,СВЦЭМ!$A$34:$A$777,$A358,СВЦЭМ!$B$33:$B$776,K$332)+'СЕТ СН'!$F$16</f>
        <v>0</v>
      </c>
      <c r="L358" s="36">
        <f>SUMIFS(СВЦЭМ!$I$34:$I$777,СВЦЭМ!$A$34:$A$777,$A358,СВЦЭМ!$B$33:$B$776,L$332)+'СЕТ СН'!$F$16</f>
        <v>0</v>
      </c>
      <c r="M358" s="36">
        <f>SUMIFS(СВЦЭМ!$I$34:$I$777,СВЦЭМ!$A$34:$A$777,$A358,СВЦЭМ!$B$33:$B$776,M$332)+'СЕТ СН'!$F$16</f>
        <v>0</v>
      </c>
      <c r="N358" s="36">
        <f>SUMIFS(СВЦЭМ!$I$34:$I$777,СВЦЭМ!$A$34:$A$777,$A358,СВЦЭМ!$B$33:$B$776,N$332)+'СЕТ СН'!$F$16</f>
        <v>0</v>
      </c>
      <c r="O358" s="36">
        <f>SUMIFS(СВЦЭМ!$I$34:$I$777,СВЦЭМ!$A$34:$A$777,$A358,СВЦЭМ!$B$33:$B$776,O$332)+'СЕТ СН'!$F$16</f>
        <v>0</v>
      </c>
      <c r="P358" s="36">
        <f>SUMIFS(СВЦЭМ!$I$34:$I$777,СВЦЭМ!$A$34:$A$777,$A358,СВЦЭМ!$B$33:$B$776,P$332)+'СЕТ СН'!$F$16</f>
        <v>0</v>
      </c>
      <c r="Q358" s="36">
        <f>SUMIFS(СВЦЭМ!$I$34:$I$777,СВЦЭМ!$A$34:$A$777,$A358,СВЦЭМ!$B$33:$B$776,Q$332)+'СЕТ СН'!$F$16</f>
        <v>0</v>
      </c>
      <c r="R358" s="36">
        <f>SUMIFS(СВЦЭМ!$I$34:$I$777,СВЦЭМ!$A$34:$A$777,$A358,СВЦЭМ!$B$33:$B$776,R$332)+'СЕТ СН'!$F$16</f>
        <v>0</v>
      </c>
      <c r="S358" s="36">
        <f>SUMIFS(СВЦЭМ!$I$34:$I$777,СВЦЭМ!$A$34:$A$777,$A358,СВЦЭМ!$B$33:$B$776,S$332)+'СЕТ СН'!$F$16</f>
        <v>0</v>
      </c>
      <c r="T358" s="36">
        <f>SUMIFS(СВЦЭМ!$I$34:$I$777,СВЦЭМ!$A$34:$A$777,$A358,СВЦЭМ!$B$33:$B$776,T$332)+'СЕТ СН'!$F$16</f>
        <v>0</v>
      </c>
      <c r="U358" s="36">
        <f>SUMIFS(СВЦЭМ!$I$34:$I$777,СВЦЭМ!$A$34:$A$777,$A358,СВЦЭМ!$B$33:$B$776,U$332)+'СЕТ СН'!$F$16</f>
        <v>0</v>
      </c>
      <c r="V358" s="36">
        <f>SUMIFS(СВЦЭМ!$I$34:$I$777,СВЦЭМ!$A$34:$A$777,$A358,СВЦЭМ!$B$33:$B$776,V$332)+'СЕТ СН'!$F$16</f>
        <v>0</v>
      </c>
      <c r="W358" s="36">
        <f>SUMIFS(СВЦЭМ!$I$34:$I$777,СВЦЭМ!$A$34:$A$777,$A358,СВЦЭМ!$B$33:$B$776,W$332)+'СЕТ СН'!$F$16</f>
        <v>0</v>
      </c>
      <c r="X358" s="36">
        <f>SUMIFS(СВЦЭМ!$I$34:$I$777,СВЦЭМ!$A$34:$A$777,$A358,СВЦЭМ!$B$33:$B$776,X$332)+'СЕТ СН'!$F$16</f>
        <v>0</v>
      </c>
      <c r="Y358" s="36">
        <f>SUMIFS(СВЦЭМ!$I$34:$I$777,СВЦЭМ!$A$34:$A$777,$A358,СВЦЭМ!$B$33:$B$776,Y$332)+'СЕТ СН'!$F$16</f>
        <v>0</v>
      </c>
    </row>
    <row r="359" spans="1:27" ht="15.75" hidden="1" x14ac:dyDescent="0.2">
      <c r="A359" s="35">
        <f t="shared" si="9"/>
        <v>44192</v>
      </c>
      <c r="B359" s="36">
        <f>SUMIFS(СВЦЭМ!$I$34:$I$777,СВЦЭМ!$A$34:$A$777,$A359,СВЦЭМ!$B$33:$B$776,B$332)+'СЕТ СН'!$F$16</f>
        <v>0</v>
      </c>
      <c r="C359" s="36">
        <f>SUMIFS(СВЦЭМ!$I$34:$I$777,СВЦЭМ!$A$34:$A$777,$A359,СВЦЭМ!$B$33:$B$776,C$332)+'СЕТ СН'!$F$16</f>
        <v>0</v>
      </c>
      <c r="D359" s="36">
        <f>SUMIFS(СВЦЭМ!$I$34:$I$777,СВЦЭМ!$A$34:$A$777,$A359,СВЦЭМ!$B$33:$B$776,D$332)+'СЕТ СН'!$F$16</f>
        <v>0</v>
      </c>
      <c r="E359" s="36">
        <f>SUMIFS(СВЦЭМ!$I$34:$I$777,СВЦЭМ!$A$34:$A$777,$A359,СВЦЭМ!$B$33:$B$776,E$332)+'СЕТ СН'!$F$16</f>
        <v>0</v>
      </c>
      <c r="F359" s="36">
        <f>SUMIFS(СВЦЭМ!$I$34:$I$777,СВЦЭМ!$A$34:$A$777,$A359,СВЦЭМ!$B$33:$B$776,F$332)+'СЕТ СН'!$F$16</f>
        <v>0</v>
      </c>
      <c r="G359" s="36">
        <f>SUMIFS(СВЦЭМ!$I$34:$I$777,СВЦЭМ!$A$34:$A$777,$A359,СВЦЭМ!$B$33:$B$776,G$332)+'СЕТ СН'!$F$16</f>
        <v>0</v>
      </c>
      <c r="H359" s="36">
        <f>SUMIFS(СВЦЭМ!$I$34:$I$777,СВЦЭМ!$A$34:$A$777,$A359,СВЦЭМ!$B$33:$B$776,H$332)+'СЕТ СН'!$F$16</f>
        <v>0</v>
      </c>
      <c r="I359" s="36">
        <f>SUMIFS(СВЦЭМ!$I$34:$I$777,СВЦЭМ!$A$34:$A$777,$A359,СВЦЭМ!$B$33:$B$776,I$332)+'СЕТ СН'!$F$16</f>
        <v>0</v>
      </c>
      <c r="J359" s="36">
        <f>SUMIFS(СВЦЭМ!$I$34:$I$777,СВЦЭМ!$A$34:$A$777,$A359,СВЦЭМ!$B$33:$B$776,J$332)+'СЕТ СН'!$F$16</f>
        <v>0</v>
      </c>
      <c r="K359" s="36">
        <f>SUMIFS(СВЦЭМ!$I$34:$I$777,СВЦЭМ!$A$34:$A$777,$A359,СВЦЭМ!$B$33:$B$776,K$332)+'СЕТ СН'!$F$16</f>
        <v>0</v>
      </c>
      <c r="L359" s="36">
        <f>SUMIFS(СВЦЭМ!$I$34:$I$777,СВЦЭМ!$A$34:$A$777,$A359,СВЦЭМ!$B$33:$B$776,L$332)+'СЕТ СН'!$F$16</f>
        <v>0</v>
      </c>
      <c r="M359" s="36">
        <f>SUMIFS(СВЦЭМ!$I$34:$I$777,СВЦЭМ!$A$34:$A$777,$A359,СВЦЭМ!$B$33:$B$776,M$332)+'СЕТ СН'!$F$16</f>
        <v>0</v>
      </c>
      <c r="N359" s="36">
        <f>SUMIFS(СВЦЭМ!$I$34:$I$777,СВЦЭМ!$A$34:$A$777,$A359,СВЦЭМ!$B$33:$B$776,N$332)+'СЕТ СН'!$F$16</f>
        <v>0</v>
      </c>
      <c r="O359" s="36">
        <f>SUMIFS(СВЦЭМ!$I$34:$I$777,СВЦЭМ!$A$34:$A$777,$A359,СВЦЭМ!$B$33:$B$776,O$332)+'СЕТ СН'!$F$16</f>
        <v>0</v>
      </c>
      <c r="P359" s="36">
        <f>SUMIFS(СВЦЭМ!$I$34:$I$777,СВЦЭМ!$A$34:$A$777,$A359,СВЦЭМ!$B$33:$B$776,P$332)+'СЕТ СН'!$F$16</f>
        <v>0</v>
      </c>
      <c r="Q359" s="36">
        <f>SUMIFS(СВЦЭМ!$I$34:$I$777,СВЦЭМ!$A$34:$A$777,$A359,СВЦЭМ!$B$33:$B$776,Q$332)+'СЕТ СН'!$F$16</f>
        <v>0</v>
      </c>
      <c r="R359" s="36">
        <f>SUMIFS(СВЦЭМ!$I$34:$I$777,СВЦЭМ!$A$34:$A$777,$A359,СВЦЭМ!$B$33:$B$776,R$332)+'СЕТ СН'!$F$16</f>
        <v>0</v>
      </c>
      <c r="S359" s="36">
        <f>SUMIFS(СВЦЭМ!$I$34:$I$777,СВЦЭМ!$A$34:$A$777,$A359,СВЦЭМ!$B$33:$B$776,S$332)+'СЕТ СН'!$F$16</f>
        <v>0</v>
      </c>
      <c r="T359" s="36">
        <f>SUMIFS(СВЦЭМ!$I$34:$I$777,СВЦЭМ!$A$34:$A$777,$A359,СВЦЭМ!$B$33:$B$776,T$332)+'СЕТ СН'!$F$16</f>
        <v>0</v>
      </c>
      <c r="U359" s="36">
        <f>SUMIFS(СВЦЭМ!$I$34:$I$777,СВЦЭМ!$A$34:$A$777,$A359,СВЦЭМ!$B$33:$B$776,U$332)+'СЕТ СН'!$F$16</f>
        <v>0</v>
      </c>
      <c r="V359" s="36">
        <f>SUMIFS(СВЦЭМ!$I$34:$I$777,СВЦЭМ!$A$34:$A$777,$A359,СВЦЭМ!$B$33:$B$776,V$332)+'СЕТ СН'!$F$16</f>
        <v>0</v>
      </c>
      <c r="W359" s="36">
        <f>SUMIFS(СВЦЭМ!$I$34:$I$777,СВЦЭМ!$A$34:$A$777,$A359,СВЦЭМ!$B$33:$B$776,W$332)+'СЕТ СН'!$F$16</f>
        <v>0</v>
      </c>
      <c r="X359" s="36">
        <f>SUMIFS(СВЦЭМ!$I$34:$I$777,СВЦЭМ!$A$34:$A$777,$A359,СВЦЭМ!$B$33:$B$776,X$332)+'СЕТ СН'!$F$16</f>
        <v>0</v>
      </c>
      <c r="Y359" s="36">
        <f>SUMIFS(СВЦЭМ!$I$34:$I$777,СВЦЭМ!$A$34:$A$777,$A359,СВЦЭМ!$B$33:$B$776,Y$332)+'СЕТ СН'!$F$16</f>
        <v>0</v>
      </c>
    </row>
    <row r="360" spans="1:27" ht="15.75" hidden="1" x14ac:dyDescent="0.2">
      <c r="A360" s="35">
        <f t="shared" si="9"/>
        <v>44193</v>
      </c>
      <c r="B360" s="36">
        <f>SUMIFS(СВЦЭМ!$I$34:$I$777,СВЦЭМ!$A$34:$A$777,$A360,СВЦЭМ!$B$33:$B$776,B$332)+'СЕТ СН'!$F$16</f>
        <v>0</v>
      </c>
      <c r="C360" s="36">
        <f>SUMIFS(СВЦЭМ!$I$34:$I$777,СВЦЭМ!$A$34:$A$777,$A360,СВЦЭМ!$B$33:$B$776,C$332)+'СЕТ СН'!$F$16</f>
        <v>0</v>
      </c>
      <c r="D360" s="36">
        <f>SUMIFS(СВЦЭМ!$I$34:$I$777,СВЦЭМ!$A$34:$A$777,$A360,СВЦЭМ!$B$33:$B$776,D$332)+'СЕТ СН'!$F$16</f>
        <v>0</v>
      </c>
      <c r="E360" s="36">
        <f>SUMIFS(СВЦЭМ!$I$34:$I$777,СВЦЭМ!$A$34:$A$777,$A360,СВЦЭМ!$B$33:$B$776,E$332)+'СЕТ СН'!$F$16</f>
        <v>0</v>
      </c>
      <c r="F360" s="36">
        <f>SUMIFS(СВЦЭМ!$I$34:$I$777,СВЦЭМ!$A$34:$A$777,$A360,СВЦЭМ!$B$33:$B$776,F$332)+'СЕТ СН'!$F$16</f>
        <v>0</v>
      </c>
      <c r="G360" s="36">
        <f>SUMIFS(СВЦЭМ!$I$34:$I$777,СВЦЭМ!$A$34:$A$777,$A360,СВЦЭМ!$B$33:$B$776,G$332)+'СЕТ СН'!$F$16</f>
        <v>0</v>
      </c>
      <c r="H360" s="36">
        <f>SUMIFS(СВЦЭМ!$I$34:$I$777,СВЦЭМ!$A$34:$A$777,$A360,СВЦЭМ!$B$33:$B$776,H$332)+'СЕТ СН'!$F$16</f>
        <v>0</v>
      </c>
      <c r="I360" s="36">
        <f>SUMIFS(СВЦЭМ!$I$34:$I$777,СВЦЭМ!$A$34:$A$777,$A360,СВЦЭМ!$B$33:$B$776,I$332)+'СЕТ СН'!$F$16</f>
        <v>0</v>
      </c>
      <c r="J360" s="36">
        <f>SUMIFS(СВЦЭМ!$I$34:$I$777,СВЦЭМ!$A$34:$A$777,$A360,СВЦЭМ!$B$33:$B$776,J$332)+'СЕТ СН'!$F$16</f>
        <v>0</v>
      </c>
      <c r="K360" s="36">
        <f>SUMIFS(СВЦЭМ!$I$34:$I$777,СВЦЭМ!$A$34:$A$777,$A360,СВЦЭМ!$B$33:$B$776,K$332)+'СЕТ СН'!$F$16</f>
        <v>0</v>
      </c>
      <c r="L360" s="36">
        <f>SUMIFS(СВЦЭМ!$I$34:$I$777,СВЦЭМ!$A$34:$A$777,$A360,СВЦЭМ!$B$33:$B$776,L$332)+'СЕТ СН'!$F$16</f>
        <v>0</v>
      </c>
      <c r="M360" s="36">
        <f>SUMIFS(СВЦЭМ!$I$34:$I$777,СВЦЭМ!$A$34:$A$777,$A360,СВЦЭМ!$B$33:$B$776,M$332)+'СЕТ СН'!$F$16</f>
        <v>0</v>
      </c>
      <c r="N360" s="36">
        <f>SUMIFS(СВЦЭМ!$I$34:$I$777,СВЦЭМ!$A$34:$A$777,$A360,СВЦЭМ!$B$33:$B$776,N$332)+'СЕТ СН'!$F$16</f>
        <v>0</v>
      </c>
      <c r="O360" s="36">
        <f>SUMIFS(СВЦЭМ!$I$34:$I$777,СВЦЭМ!$A$34:$A$777,$A360,СВЦЭМ!$B$33:$B$776,O$332)+'СЕТ СН'!$F$16</f>
        <v>0</v>
      </c>
      <c r="P360" s="36">
        <f>SUMIFS(СВЦЭМ!$I$34:$I$777,СВЦЭМ!$A$34:$A$777,$A360,СВЦЭМ!$B$33:$B$776,P$332)+'СЕТ СН'!$F$16</f>
        <v>0</v>
      </c>
      <c r="Q360" s="36">
        <f>SUMIFS(СВЦЭМ!$I$34:$I$777,СВЦЭМ!$A$34:$A$777,$A360,СВЦЭМ!$B$33:$B$776,Q$332)+'СЕТ СН'!$F$16</f>
        <v>0</v>
      </c>
      <c r="R360" s="36">
        <f>SUMIFS(СВЦЭМ!$I$34:$I$777,СВЦЭМ!$A$34:$A$777,$A360,СВЦЭМ!$B$33:$B$776,R$332)+'СЕТ СН'!$F$16</f>
        <v>0</v>
      </c>
      <c r="S360" s="36">
        <f>SUMIFS(СВЦЭМ!$I$34:$I$777,СВЦЭМ!$A$34:$A$777,$A360,СВЦЭМ!$B$33:$B$776,S$332)+'СЕТ СН'!$F$16</f>
        <v>0</v>
      </c>
      <c r="T360" s="36">
        <f>SUMIFS(СВЦЭМ!$I$34:$I$777,СВЦЭМ!$A$34:$A$777,$A360,СВЦЭМ!$B$33:$B$776,T$332)+'СЕТ СН'!$F$16</f>
        <v>0</v>
      </c>
      <c r="U360" s="36">
        <f>SUMIFS(СВЦЭМ!$I$34:$I$777,СВЦЭМ!$A$34:$A$777,$A360,СВЦЭМ!$B$33:$B$776,U$332)+'СЕТ СН'!$F$16</f>
        <v>0</v>
      </c>
      <c r="V360" s="36">
        <f>SUMIFS(СВЦЭМ!$I$34:$I$777,СВЦЭМ!$A$34:$A$777,$A360,СВЦЭМ!$B$33:$B$776,V$332)+'СЕТ СН'!$F$16</f>
        <v>0</v>
      </c>
      <c r="W360" s="36">
        <f>SUMIFS(СВЦЭМ!$I$34:$I$777,СВЦЭМ!$A$34:$A$777,$A360,СВЦЭМ!$B$33:$B$776,W$332)+'СЕТ СН'!$F$16</f>
        <v>0</v>
      </c>
      <c r="X360" s="36">
        <f>SUMIFS(СВЦЭМ!$I$34:$I$777,СВЦЭМ!$A$34:$A$777,$A360,СВЦЭМ!$B$33:$B$776,X$332)+'СЕТ СН'!$F$16</f>
        <v>0</v>
      </c>
      <c r="Y360" s="36">
        <f>SUMIFS(СВЦЭМ!$I$34:$I$777,СВЦЭМ!$A$34:$A$777,$A360,СВЦЭМ!$B$33:$B$776,Y$332)+'СЕТ СН'!$F$16</f>
        <v>0</v>
      </c>
    </row>
    <row r="361" spans="1:27" ht="15.75" hidden="1" x14ac:dyDescent="0.2">
      <c r="A361" s="35">
        <f t="shared" si="9"/>
        <v>44194</v>
      </c>
      <c r="B361" s="36">
        <f>SUMIFS(СВЦЭМ!$I$34:$I$777,СВЦЭМ!$A$34:$A$777,$A361,СВЦЭМ!$B$33:$B$776,B$332)+'СЕТ СН'!$F$16</f>
        <v>0</v>
      </c>
      <c r="C361" s="36">
        <f>SUMIFS(СВЦЭМ!$I$34:$I$777,СВЦЭМ!$A$34:$A$777,$A361,СВЦЭМ!$B$33:$B$776,C$332)+'СЕТ СН'!$F$16</f>
        <v>0</v>
      </c>
      <c r="D361" s="36">
        <f>SUMIFS(СВЦЭМ!$I$34:$I$777,СВЦЭМ!$A$34:$A$777,$A361,СВЦЭМ!$B$33:$B$776,D$332)+'СЕТ СН'!$F$16</f>
        <v>0</v>
      </c>
      <c r="E361" s="36">
        <f>SUMIFS(СВЦЭМ!$I$34:$I$777,СВЦЭМ!$A$34:$A$777,$A361,СВЦЭМ!$B$33:$B$776,E$332)+'СЕТ СН'!$F$16</f>
        <v>0</v>
      </c>
      <c r="F361" s="36">
        <f>SUMIFS(СВЦЭМ!$I$34:$I$777,СВЦЭМ!$A$34:$A$777,$A361,СВЦЭМ!$B$33:$B$776,F$332)+'СЕТ СН'!$F$16</f>
        <v>0</v>
      </c>
      <c r="G361" s="36">
        <f>SUMIFS(СВЦЭМ!$I$34:$I$777,СВЦЭМ!$A$34:$A$777,$A361,СВЦЭМ!$B$33:$B$776,G$332)+'СЕТ СН'!$F$16</f>
        <v>0</v>
      </c>
      <c r="H361" s="36">
        <f>SUMIFS(СВЦЭМ!$I$34:$I$777,СВЦЭМ!$A$34:$A$777,$A361,СВЦЭМ!$B$33:$B$776,H$332)+'СЕТ СН'!$F$16</f>
        <v>0</v>
      </c>
      <c r="I361" s="36">
        <f>SUMIFS(СВЦЭМ!$I$34:$I$777,СВЦЭМ!$A$34:$A$777,$A361,СВЦЭМ!$B$33:$B$776,I$332)+'СЕТ СН'!$F$16</f>
        <v>0</v>
      </c>
      <c r="J361" s="36">
        <f>SUMIFS(СВЦЭМ!$I$34:$I$777,СВЦЭМ!$A$34:$A$777,$A361,СВЦЭМ!$B$33:$B$776,J$332)+'СЕТ СН'!$F$16</f>
        <v>0</v>
      </c>
      <c r="K361" s="36">
        <f>SUMIFS(СВЦЭМ!$I$34:$I$777,СВЦЭМ!$A$34:$A$777,$A361,СВЦЭМ!$B$33:$B$776,K$332)+'СЕТ СН'!$F$16</f>
        <v>0</v>
      </c>
      <c r="L361" s="36">
        <f>SUMIFS(СВЦЭМ!$I$34:$I$777,СВЦЭМ!$A$34:$A$777,$A361,СВЦЭМ!$B$33:$B$776,L$332)+'СЕТ СН'!$F$16</f>
        <v>0</v>
      </c>
      <c r="M361" s="36">
        <f>SUMIFS(СВЦЭМ!$I$34:$I$777,СВЦЭМ!$A$34:$A$777,$A361,СВЦЭМ!$B$33:$B$776,M$332)+'СЕТ СН'!$F$16</f>
        <v>0</v>
      </c>
      <c r="N361" s="36">
        <f>SUMIFS(СВЦЭМ!$I$34:$I$777,СВЦЭМ!$A$34:$A$777,$A361,СВЦЭМ!$B$33:$B$776,N$332)+'СЕТ СН'!$F$16</f>
        <v>0</v>
      </c>
      <c r="O361" s="36">
        <f>SUMIFS(СВЦЭМ!$I$34:$I$777,СВЦЭМ!$A$34:$A$777,$A361,СВЦЭМ!$B$33:$B$776,O$332)+'СЕТ СН'!$F$16</f>
        <v>0</v>
      </c>
      <c r="P361" s="36">
        <f>SUMIFS(СВЦЭМ!$I$34:$I$777,СВЦЭМ!$A$34:$A$777,$A361,СВЦЭМ!$B$33:$B$776,P$332)+'СЕТ СН'!$F$16</f>
        <v>0</v>
      </c>
      <c r="Q361" s="36">
        <f>SUMIFS(СВЦЭМ!$I$34:$I$777,СВЦЭМ!$A$34:$A$777,$A361,СВЦЭМ!$B$33:$B$776,Q$332)+'СЕТ СН'!$F$16</f>
        <v>0</v>
      </c>
      <c r="R361" s="36">
        <f>SUMIFS(СВЦЭМ!$I$34:$I$777,СВЦЭМ!$A$34:$A$777,$A361,СВЦЭМ!$B$33:$B$776,R$332)+'СЕТ СН'!$F$16</f>
        <v>0</v>
      </c>
      <c r="S361" s="36">
        <f>SUMIFS(СВЦЭМ!$I$34:$I$777,СВЦЭМ!$A$34:$A$777,$A361,СВЦЭМ!$B$33:$B$776,S$332)+'СЕТ СН'!$F$16</f>
        <v>0</v>
      </c>
      <c r="T361" s="36">
        <f>SUMIFS(СВЦЭМ!$I$34:$I$777,СВЦЭМ!$A$34:$A$777,$A361,СВЦЭМ!$B$33:$B$776,T$332)+'СЕТ СН'!$F$16</f>
        <v>0</v>
      </c>
      <c r="U361" s="36">
        <f>SUMIFS(СВЦЭМ!$I$34:$I$777,СВЦЭМ!$A$34:$A$777,$A361,СВЦЭМ!$B$33:$B$776,U$332)+'СЕТ СН'!$F$16</f>
        <v>0</v>
      </c>
      <c r="V361" s="36">
        <f>SUMIFS(СВЦЭМ!$I$34:$I$777,СВЦЭМ!$A$34:$A$777,$A361,СВЦЭМ!$B$33:$B$776,V$332)+'СЕТ СН'!$F$16</f>
        <v>0</v>
      </c>
      <c r="W361" s="36">
        <f>SUMIFS(СВЦЭМ!$I$34:$I$777,СВЦЭМ!$A$34:$A$777,$A361,СВЦЭМ!$B$33:$B$776,W$332)+'СЕТ СН'!$F$16</f>
        <v>0</v>
      </c>
      <c r="X361" s="36">
        <f>SUMIFS(СВЦЭМ!$I$34:$I$777,СВЦЭМ!$A$34:$A$777,$A361,СВЦЭМ!$B$33:$B$776,X$332)+'СЕТ СН'!$F$16</f>
        <v>0</v>
      </c>
      <c r="Y361" s="36">
        <f>SUMIFS(СВЦЭМ!$I$34:$I$777,СВЦЭМ!$A$34:$A$777,$A361,СВЦЭМ!$B$33:$B$776,Y$332)+'СЕТ СН'!$F$16</f>
        <v>0</v>
      </c>
    </row>
    <row r="362" spans="1:27" ht="15.75" hidden="1" x14ac:dyDescent="0.2">
      <c r="A362" s="35">
        <f t="shared" si="9"/>
        <v>44195</v>
      </c>
      <c r="B362" s="36">
        <f>SUMIFS(СВЦЭМ!$I$34:$I$777,СВЦЭМ!$A$34:$A$777,$A362,СВЦЭМ!$B$33:$B$776,B$332)+'СЕТ СН'!$F$16</f>
        <v>0</v>
      </c>
      <c r="C362" s="36">
        <f>SUMIFS(СВЦЭМ!$I$34:$I$777,СВЦЭМ!$A$34:$A$777,$A362,СВЦЭМ!$B$33:$B$776,C$332)+'СЕТ СН'!$F$16</f>
        <v>0</v>
      </c>
      <c r="D362" s="36">
        <f>SUMIFS(СВЦЭМ!$I$34:$I$777,СВЦЭМ!$A$34:$A$777,$A362,СВЦЭМ!$B$33:$B$776,D$332)+'СЕТ СН'!$F$16</f>
        <v>0</v>
      </c>
      <c r="E362" s="36">
        <f>SUMIFS(СВЦЭМ!$I$34:$I$777,СВЦЭМ!$A$34:$A$777,$A362,СВЦЭМ!$B$33:$B$776,E$332)+'СЕТ СН'!$F$16</f>
        <v>0</v>
      </c>
      <c r="F362" s="36">
        <f>SUMIFS(СВЦЭМ!$I$34:$I$777,СВЦЭМ!$A$34:$A$777,$A362,СВЦЭМ!$B$33:$B$776,F$332)+'СЕТ СН'!$F$16</f>
        <v>0</v>
      </c>
      <c r="G362" s="36">
        <f>SUMIFS(СВЦЭМ!$I$34:$I$777,СВЦЭМ!$A$34:$A$777,$A362,СВЦЭМ!$B$33:$B$776,G$332)+'СЕТ СН'!$F$16</f>
        <v>0</v>
      </c>
      <c r="H362" s="36">
        <f>SUMIFS(СВЦЭМ!$I$34:$I$777,СВЦЭМ!$A$34:$A$777,$A362,СВЦЭМ!$B$33:$B$776,H$332)+'СЕТ СН'!$F$16</f>
        <v>0</v>
      </c>
      <c r="I362" s="36">
        <f>SUMIFS(СВЦЭМ!$I$34:$I$777,СВЦЭМ!$A$34:$A$777,$A362,СВЦЭМ!$B$33:$B$776,I$332)+'СЕТ СН'!$F$16</f>
        <v>0</v>
      </c>
      <c r="J362" s="36">
        <f>SUMIFS(СВЦЭМ!$I$34:$I$777,СВЦЭМ!$A$34:$A$777,$A362,СВЦЭМ!$B$33:$B$776,J$332)+'СЕТ СН'!$F$16</f>
        <v>0</v>
      </c>
      <c r="K362" s="36">
        <f>SUMIFS(СВЦЭМ!$I$34:$I$777,СВЦЭМ!$A$34:$A$777,$A362,СВЦЭМ!$B$33:$B$776,K$332)+'СЕТ СН'!$F$16</f>
        <v>0</v>
      </c>
      <c r="L362" s="36">
        <f>SUMIFS(СВЦЭМ!$I$34:$I$777,СВЦЭМ!$A$34:$A$777,$A362,СВЦЭМ!$B$33:$B$776,L$332)+'СЕТ СН'!$F$16</f>
        <v>0</v>
      </c>
      <c r="M362" s="36">
        <f>SUMIFS(СВЦЭМ!$I$34:$I$777,СВЦЭМ!$A$34:$A$777,$A362,СВЦЭМ!$B$33:$B$776,M$332)+'СЕТ СН'!$F$16</f>
        <v>0</v>
      </c>
      <c r="N362" s="36">
        <f>SUMIFS(СВЦЭМ!$I$34:$I$777,СВЦЭМ!$A$34:$A$777,$A362,СВЦЭМ!$B$33:$B$776,N$332)+'СЕТ СН'!$F$16</f>
        <v>0</v>
      </c>
      <c r="O362" s="36">
        <f>SUMIFS(СВЦЭМ!$I$34:$I$777,СВЦЭМ!$A$34:$A$777,$A362,СВЦЭМ!$B$33:$B$776,O$332)+'СЕТ СН'!$F$16</f>
        <v>0</v>
      </c>
      <c r="P362" s="36">
        <f>SUMIFS(СВЦЭМ!$I$34:$I$777,СВЦЭМ!$A$34:$A$777,$A362,СВЦЭМ!$B$33:$B$776,P$332)+'СЕТ СН'!$F$16</f>
        <v>0</v>
      </c>
      <c r="Q362" s="36">
        <f>SUMIFS(СВЦЭМ!$I$34:$I$777,СВЦЭМ!$A$34:$A$777,$A362,СВЦЭМ!$B$33:$B$776,Q$332)+'СЕТ СН'!$F$16</f>
        <v>0</v>
      </c>
      <c r="R362" s="36">
        <f>SUMIFS(СВЦЭМ!$I$34:$I$777,СВЦЭМ!$A$34:$A$777,$A362,СВЦЭМ!$B$33:$B$776,R$332)+'СЕТ СН'!$F$16</f>
        <v>0</v>
      </c>
      <c r="S362" s="36">
        <f>SUMIFS(СВЦЭМ!$I$34:$I$777,СВЦЭМ!$A$34:$A$777,$A362,СВЦЭМ!$B$33:$B$776,S$332)+'СЕТ СН'!$F$16</f>
        <v>0</v>
      </c>
      <c r="T362" s="36">
        <f>SUMIFS(СВЦЭМ!$I$34:$I$777,СВЦЭМ!$A$34:$A$777,$A362,СВЦЭМ!$B$33:$B$776,T$332)+'СЕТ СН'!$F$16</f>
        <v>0</v>
      </c>
      <c r="U362" s="36">
        <f>SUMIFS(СВЦЭМ!$I$34:$I$777,СВЦЭМ!$A$34:$A$777,$A362,СВЦЭМ!$B$33:$B$776,U$332)+'СЕТ СН'!$F$16</f>
        <v>0</v>
      </c>
      <c r="V362" s="36">
        <f>SUMIFS(СВЦЭМ!$I$34:$I$777,СВЦЭМ!$A$34:$A$777,$A362,СВЦЭМ!$B$33:$B$776,V$332)+'СЕТ СН'!$F$16</f>
        <v>0</v>
      </c>
      <c r="W362" s="36">
        <f>SUMIFS(СВЦЭМ!$I$34:$I$777,СВЦЭМ!$A$34:$A$777,$A362,СВЦЭМ!$B$33:$B$776,W$332)+'СЕТ СН'!$F$16</f>
        <v>0</v>
      </c>
      <c r="X362" s="36">
        <f>SUMIFS(СВЦЭМ!$I$34:$I$777,СВЦЭМ!$A$34:$A$777,$A362,СВЦЭМ!$B$33:$B$776,X$332)+'СЕТ СН'!$F$16</f>
        <v>0</v>
      </c>
      <c r="Y362" s="36">
        <f>SUMIFS(СВЦЭМ!$I$34:$I$777,СВЦЭМ!$A$34:$A$777,$A362,СВЦЭМ!$B$33:$B$776,Y$332)+'СЕТ СН'!$F$16</f>
        <v>0</v>
      </c>
    </row>
    <row r="363" spans="1:27" ht="15.75" hidden="1" x14ac:dyDescent="0.2">
      <c r="A363" s="35">
        <f t="shared" si="9"/>
        <v>44196</v>
      </c>
      <c r="B363" s="36">
        <f>SUMIFS(СВЦЭМ!$I$34:$I$777,СВЦЭМ!$A$34:$A$777,$A363,СВЦЭМ!$B$33:$B$776,B$332)+'СЕТ СН'!$F$16</f>
        <v>0</v>
      </c>
      <c r="C363" s="36">
        <f>SUMIFS(СВЦЭМ!$I$34:$I$777,СВЦЭМ!$A$34:$A$777,$A363,СВЦЭМ!$B$33:$B$776,C$332)+'СЕТ СН'!$F$16</f>
        <v>0</v>
      </c>
      <c r="D363" s="36">
        <f>SUMIFS(СВЦЭМ!$I$34:$I$777,СВЦЭМ!$A$34:$A$777,$A363,СВЦЭМ!$B$33:$B$776,D$332)+'СЕТ СН'!$F$16</f>
        <v>0</v>
      </c>
      <c r="E363" s="36">
        <f>SUMIFS(СВЦЭМ!$I$34:$I$777,СВЦЭМ!$A$34:$A$777,$A363,СВЦЭМ!$B$33:$B$776,E$332)+'СЕТ СН'!$F$16</f>
        <v>0</v>
      </c>
      <c r="F363" s="36">
        <f>SUMIFS(СВЦЭМ!$I$34:$I$777,СВЦЭМ!$A$34:$A$777,$A363,СВЦЭМ!$B$33:$B$776,F$332)+'СЕТ СН'!$F$16</f>
        <v>0</v>
      </c>
      <c r="G363" s="36">
        <f>SUMIFS(СВЦЭМ!$I$34:$I$777,СВЦЭМ!$A$34:$A$777,$A363,СВЦЭМ!$B$33:$B$776,G$332)+'СЕТ СН'!$F$16</f>
        <v>0</v>
      </c>
      <c r="H363" s="36">
        <f>SUMIFS(СВЦЭМ!$I$34:$I$777,СВЦЭМ!$A$34:$A$777,$A363,СВЦЭМ!$B$33:$B$776,H$332)+'СЕТ СН'!$F$16</f>
        <v>0</v>
      </c>
      <c r="I363" s="36">
        <f>SUMIFS(СВЦЭМ!$I$34:$I$777,СВЦЭМ!$A$34:$A$777,$A363,СВЦЭМ!$B$33:$B$776,I$332)+'СЕТ СН'!$F$16</f>
        <v>0</v>
      </c>
      <c r="J363" s="36">
        <f>SUMIFS(СВЦЭМ!$I$34:$I$777,СВЦЭМ!$A$34:$A$777,$A363,СВЦЭМ!$B$33:$B$776,J$332)+'СЕТ СН'!$F$16</f>
        <v>0</v>
      </c>
      <c r="K363" s="36">
        <f>SUMIFS(СВЦЭМ!$I$34:$I$777,СВЦЭМ!$A$34:$A$777,$A363,СВЦЭМ!$B$33:$B$776,K$332)+'СЕТ СН'!$F$16</f>
        <v>0</v>
      </c>
      <c r="L363" s="36">
        <f>SUMIFS(СВЦЭМ!$I$34:$I$777,СВЦЭМ!$A$34:$A$777,$A363,СВЦЭМ!$B$33:$B$776,L$332)+'СЕТ СН'!$F$16</f>
        <v>0</v>
      </c>
      <c r="M363" s="36">
        <f>SUMIFS(СВЦЭМ!$I$34:$I$777,СВЦЭМ!$A$34:$A$777,$A363,СВЦЭМ!$B$33:$B$776,M$332)+'СЕТ СН'!$F$16</f>
        <v>0</v>
      </c>
      <c r="N363" s="36">
        <f>SUMIFS(СВЦЭМ!$I$34:$I$777,СВЦЭМ!$A$34:$A$777,$A363,СВЦЭМ!$B$33:$B$776,N$332)+'СЕТ СН'!$F$16</f>
        <v>0</v>
      </c>
      <c r="O363" s="36">
        <f>SUMIFS(СВЦЭМ!$I$34:$I$777,СВЦЭМ!$A$34:$A$777,$A363,СВЦЭМ!$B$33:$B$776,O$332)+'СЕТ СН'!$F$16</f>
        <v>0</v>
      </c>
      <c r="P363" s="36">
        <f>SUMIFS(СВЦЭМ!$I$34:$I$777,СВЦЭМ!$A$34:$A$777,$A363,СВЦЭМ!$B$33:$B$776,P$332)+'СЕТ СН'!$F$16</f>
        <v>0</v>
      </c>
      <c r="Q363" s="36">
        <f>SUMIFS(СВЦЭМ!$I$34:$I$777,СВЦЭМ!$A$34:$A$777,$A363,СВЦЭМ!$B$33:$B$776,Q$332)+'СЕТ СН'!$F$16</f>
        <v>0</v>
      </c>
      <c r="R363" s="36">
        <f>SUMIFS(СВЦЭМ!$I$34:$I$777,СВЦЭМ!$A$34:$A$777,$A363,СВЦЭМ!$B$33:$B$776,R$332)+'СЕТ СН'!$F$16</f>
        <v>0</v>
      </c>
      <c r="S363" s="36">
        <f>SUMIFS(СВЦЭМ!$I$34:$I$777,СВЦЭМ!$A$34:$A$777,$A363,СВЦЭМ!$B$33:$B$776,S$332)+'СЕТ СН'!$F$16</f>
        <v>0</v>
      </c>
      <c r="T363" s="36">
        <f>SUMIFS(СВЦЭМ!$I$34:$I$777,СВЦЭМ!$A$34:$A$777,$A363,СВЦЭМ!$B$33:$B$776,T$332)+'СЕТ СН'!$F$16</f>
        <v>0</v>
      </c>
      <c r="U363" s="36">
        <f>SUMIFS(СВЦЭМ!$I$34:$I$777,СВЦЭМ!$A$34:$A$777,$A363,СВЦЭМ!$B$33:$B$776,U$332)+'СЕТ СН'!$F$16</f>
        <v>0</v>
      </c>
      <c r="V363" s="36">
        <f>SUMIFS(СВЦЭМ!$I$34:$I$777,СВЦЭМ!$A$34:$A$777,$A363,СВЦЭМ!$B$33:$B$776,V$332)+'СЕТ СН'!$F$16</f>
        <v>0</v>
      </c>
      <c r="W363" s="36">
        <f>SUMIFS(СВЦЭМ!$I$34:$I$777,СВЦЭМ!$A$34:$A$777,$A363,СВЦЭМ!$B$33:$B$776,W$332)+'СЕТ СН'!$F$16</f>
        <v>0</v>
      </c>
      <c r="X363" s="36">
        <f>SUMIFS(СВЦЭМ!$I$34:$I$777,СВЦЭМ!$A$34:$A$777,$A363,СВЦЭМ!$B$33:$B$776,X$332)+'СЕТ СН'!$F$16</f>
        <v>0</v>
      </c>
      <c r="Y363" s="36">
        <f>SUMIFS(СВЦЭМ!$I$34:$I$777,СВЦЭМ!$A$34:$A$777,$A363,СВЦЭМ!$B$33:$B$776,Y$332)+'СЕТ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6" t="s">
        <v>7</v>
      </c>
      <c r="B365" s="130" t="s">
        <v>119</v>
      </c>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ht="12.75" hidden="1" customHeight="1" x14ac:dyDescent="0.2">
      <c r="A366" s="137"/>
      <c r="B366" s="133"/>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5"/>
    </row>
    <row r="367" spans="1:27" s="46" customFormat="1" ht="12.75" hidden="1" customHeight="1" x14ac:dyDescent="0.2">
      <c r="A367" s="138"/>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01.12.2020</v>
      </c>
      <c r="B368" s="36">
        <f>SUMIFS(СВЦЭМ!$J$34:$J$777,СВЦЭМ!$A$34:$A$777,$A368,СВЦЭМ!$B$33:$B$776,B$367)+'СЕТ СН'!$F$16</f>
        <v>0</v>
      </c>
      <c r="C368" s="36">
        <f>SUMIFS(СВЦЭМ!$J$34:$J$777,СВЦЭМ!$A$34:$A$777,$A368,СВЦЭМ!$B$33:$B$776,C$367)+'СЕТ СН'!$F$16</f>
        <v>0</v>
      </c>
      <c r="D368" s="36">
        <f>SUMIFS(СВЦЭМ!$J$34:$J$777,СВЦЭМ!$A$34:$A$777,$A368,СВЦЭМ!$B$33:$B$776,D$367)+'СЕТ СН'!$F$16</f>
        <v>0</v>
      </c>
      <c r="E368" s="36">
        <f>SUMIFS(СВЦЭМ!$J$34:$J$777,СВЦЭМ!$A$34:$A$777,$A368,СВЦЭМ!$B$33:$B$776,E$367)+'СЕТ СН'!$F$16</f>
        <v>0</v>
      </c>
      <c r="F368" s="36">
        <f>SUMIFS(СВЦЭМ!$J$34:$J$777,СВЦЭМ!$A$34:$A$777,$A368,СВЦЭМ!$B$33:$B$776,F$367)+'СЕТ СН'!$F$16</f>
        <v>0</v>
      </c>
      <c r="G368" s="36">
        <f>SUMIFS(СВЦЭМ!$J$34:$J$777,СВЦЭМ!$A$34:$A$777,$A368,СВЦЭМ!$B$33:$B$776,G$367)+'СЕТ СН'!$F$16</f>
        <v>0</v>
      </c>
      <c r="H368" s="36">
        <f>SUMIFS(СВЦЭМ!$J$34:$J$777,СВЦЭМ!$A$34:$A$777,$A368,СВЦЭМ!$B$33:$B$776,H$367)+'СЕТ СН'!$F$16</f>
        <v>0</v>
      </c>
      <c r="I368" s="36">
        <f>SUMIFS(СВЦЭМ!$J$34:$J$777,СВЦЭМ!$A$34:$A$777,$A368,СВЦЭМ!$B$33:$B$776,I$367)+'СЕТ СН'!$F$16</f>
        <v>0</v>
      </c>
      <c r="J368" s="36">
        <f>SUMIFS(СВЦЭМ!$J$34:$J$777,СВЦЭМ!$A$34:$A$777,$A368,СВЦЭМ!$B$33:$B$776,J$367)+'СЕТ СН'!$F$16</f>
        <v>0</v>
      </c>
      <c r="K368" s="36">
        <f>SUMIFS(СВЦЭМ!$J$34:$J$777,СВЦЭМ!$A$34:$A$777,$A368,СВЦЭМ!$B$33:$B$776,K$367)+'СЕТ СН'!$F$16</f>
        <v>0</v>
      </c>
      <c r="L368" s="36">
        <f>SUMIFS(СВЦЭМ!$J$34:$J$777,СВЦЭМ!$A$34:$A$777,$A368,СВЦЭМ!$B$33:$B$776,L$367)+'СЕТ СН'!$F$16</f>
        <v>0</v>
      </c>
      <c r="M368" s="36">
        <f>SUMIFS(СВЦЭМ!$J$34:$J$777,СВЦЭМ!$A$34:$A$777,$A368,СВЦЭМ!$B$33:$B$776,M$367)+'СЕТ СН'!$F$16</f>
        <v>0</v>
      </c>
      <c r="N368" s="36">
        <f>SUMIFS(СВЦЭМ!$J$34:$J$777,СВЦЭМ!$A$34:$A$777,$A368,СВЦЭМ!$B$33:$B$776,N$367)+'СЕТ СН'!$F$16</f>
        <v>0</v>
      </c>
      <c r="O368" s="36">
        <f>SUMIFS(СВЦЭМ!$J$34:$J$777,СВЦЭМ!$A$34:$A$777,$A368,СВЦЭМ!$B$33:$B$776,O$367)+'СЕТ СН'!$F$16</f>
        <v>0</v>
      </c>
      <c r="P368" s="36">
        <f>SUMIFS(СВЦЭМ!$J$34:$J$777,СВЦЭМ!$A$34:$A$777,$A368,СВЦЭМ!$B$33:$B$776,P$367)+'СЕТ СН'!$F$16</f>
        <v>0</v>
      </c>
      <c r="Q368" s="36">
        <f>SUMIFS(СВЦЭМ!$J$34:$J$777,СВЦЭМ!$A$34:$A$777,$A368,СВЦЭМ!$B$33:$B$776,Q$367)+'СЕТ СН'!$F$16</f>
        <v>0</v>
      </c>
      <c r="R368" s="36">
        <f>SUMIFS(СВЦЭМ!$J$34:$J$777,СВЦЭМ!$A$34:$A$777,$A368,СВЦЭМ!$B$33:$B$776,R$367)+'СЕТ СН'!$F$16</f>
        <v>0</v>
      </c>
      <c r="S368" s="36">
        <f>SUMIFS(СВЦЭМ!$J$34:$J$777,СВЦЭМ!$A$34:$A$777,$A368,СВЦЭМ!$B$33:$B$776,S$367)+'СЕТ СН'!$F$16</f>
        <v>0</v>
      </c>
      <c r="T368" s="36">
        <f>SUMIFS(СВЦЭМ!$J$34:$J$777,СВЦЭМ!$A$34:$A$777,$A368,СВЦЭМ!$B$33:$B$776,T$367)+'СЕТ СН'!$F$16</f>
        <v>0</v>
      </c>
      <c r="U368" s="36">
        <f>SUMIFS(СВЦЭМ!$J$34:$J$777,СВЦЭМ!$A$34:$A$777,$A368,СВЦЭМ!$B$33:$B$776,U$367)+'СЕТ СН'!$F$16</f>
        <v>0</v>
      </c>
      <c r="V368" s="36">
        <f>SUMIFS(СВЦЭМ!$J$34:$J$777,СВЦЭМ!$A$34:$A$777,$A368,СВЦЭМ!$B$33:$B$776,V$367)+'СЕТ СН'!$F$16</f>
        <v>0</v>
      </c>
      <c r="W368" s="36">
        <f>SUMIFS(СВЦЭМ!$J$34:$J$777,СВЦЭМ!$A$34:$A$777,$A368,СВЦЭМ!$B$33:$B$776,W$367)+'СЕТ СН'!$F$16</f>
        <v>0</v>
      </c>
      <c r="X368" s="36">
        <f>SUMIFS(СВЦЭМ!$J$34:$J$777,СВЦЭМ!$A$34:$A$777,$A368,СВЦЭМ!$B$33:$B$776,X$367)+'СЕТ СН'!$F$16</f>
        <v>0</v>
      </c>
      <c r="Y368" s="36">
        <f>SUMIFS(СВЦЭМ!$J$34:$J$777,СВЦЭМ!$A$34:$A$777,$A368,СВЦЭМ!$B$33:$B$776,Y$367)+'СЕТ СН'!$F$16</f>
        <v>0</v>
      </c>
      <c r="AA368" s="45"/>
    </row>
    <row r="369" spans="1:25" ht="15.75" hidden="1" x14ac:dyDescent="0.2">
      <c r="A369" s="35">
        <f>A368+1</f>
        <v>44167</v>
      </c>
      <c r="B369" s="36">
        <f>SUMIFS(СВЦЭМ!$J$34:$J$777,СВЦЭМ!$A$34:$A$777,$A369,СВЦЭМ!$B$33:$B$776,B$367)+'СЕТ СН'!$F$16</f>
        <v>0</v>
      </c>
      <c r="C369" s="36">
        <f>SUMIFS(СВЦЭМ!$J$34:$J$777,СВЦЭМ!$A$34:$A$777,$A369,СВЦЭМ!$B$33:$B$776,C$367)+'СЕТ СН'!$F$16</f>
        <v>0</v>
      </c>
      <c r="D369" s="36">
        <f>SUMIFS(СВЦЭМ!$J$34:$J$777,СВЦЭМ!$A$34:$A$777,$A369,СВЦЭМ!$B$33:$B$776,D$367)+'СЕТ СН'!$F$16</f>
        <v>0</v>
      </c>
      <c r="E369" s="36">
        <f>SUMIFS(СВЦЭМ!$J$34:$J$777,СВЦЭМ!$A$34:$A$777,$A369,СВЦЭМ!$B$33:$B$776,E$367)+'СЕТ СН'!$F$16</f>
        <v>0</v>
      </c>
      <c r="F369" s="36">
        <f>SUMIFS(СВЦЭМ!$J$34:$J$777,СВЦЭМ!$A$34:$A$777,$A369,СВЦЭМ!$B$33:$B$776,F$367)+'СЕТ СН'!$F$16</f>
        <v>0</v>
      </c>
      <c r="G369" s="36">
        <f>SUMIFS(СВЦЭМ!$J$34:$J$777,СВЦЭМ!$A$34:$A$777,$A369,СВЦЭМ!$B$33:$B$776,G$367)+'СЕТ СН'!$F$16</f>
        <v>0</v>
      </c>
      <c r="H369" s="36">
        <f>SUMIFS(СВЦЭМ!$J$34:$J$777,СВЦЭМ!$A$34:$A$777,$A369,СВЦЭМ!$B$33:$B$776,H$367)+'СЕТ СН'!$F$16</f>
        <v>0</v>
      </c>
      <c r="I369" s="36">
        <f>SUMIFS(СВЦЭМ!$J$34:$J$777,СВЦЭМ!$A$34:$A$777,$A369,СВЦЭМ!$B$33:$B$776,I$367)+'СЕТ СН'!$F$16</f>
        <v>0</v>
      </c>
      <c r="J369" s="36">
        <f>SUMIFS(СВЦЭМ!$J$34:$J$777,СВЦЭМ!$A$34:$A$777,$A369,СВЦЭМ!$B$33:$B$776,J$367)+'СЕТ СН'!$F$16</f>
        <v>0</v>
      </c>
      <c r="K369" s="36">
        <f>SUMIFS(СВЦЭМ!$J$34:$J$777,СВЦЭМ!$A$34:$A$777,$A369,СВЦЭМ!$B$33:$B$776,K$367)+'СЕТ СН'!$F$16</f>
        <v>0</v>
      </c>
      <c r="L369" s="36">
        <f>SUMIFS(СВЦЭМ!$J$34:$J$777,СВЦЭМ!$A$34:$A$777,$A369,СВЦЭМ!$B$33:$B$776,L$367)+'СЕТ СН'!$F$16</f>
        <v>0</v>
      </c>
      <c r="M369" s="36">
        <f>SUMIFS(СВЦЭМ!$J$34:$J$777,СВЦЭМ!$A$34:$A$777,$A369,СВЦЭМ!$B$33:$B$776,M$367)+'СЕТ СН'!$F$16</f>
        <v>0</v>
      </c>
      <c r="N369" s="36">
        <f>SUMIFS(СВЦЭМ!$J$34:$J$777,СВЦЭМ!$A$34:$A$777,$A369,СВЦЭМ!$B$33:$B$776,N$367)+'СЕТ СН'!$F$16</f>
        <v>0</v>
      </c>
      <c r="O369" s="36">
        <f>SUMIFS(СВЦЭМ!$J$34:$J$777,СВЦЭМ!$A$34:$A$777,$A369,СВЦЭМ!$B$33:$B$776,O$367)+'СЕТ СН'!$F$16</f>
        <v>0</v>
      </c>
      <c r="P369" s="36">
        <f>SUMIFS(СВЦЭМ!$J$34:$J$777,СВЦЭМ!$A$34:$A$777,$A369,СВЦЭМ!$B$33:$B$776,P$367)+'СЕТ СН'!$F$16</f>
        <v>0</v>
      </c>
      <c r="Q369" s="36">
        <f>SUMIFS(СВЦЭМ!$J$34:$J$777,СВЦЭМ!$A$34:$A$777,$A369,СВЦЭМ!$B$33:$B$776,Q$367)+'СЕТ СН'!$F$16</f>
        <v>0</v>
      </c>
      <c r="R369" s="36">
        <f>SUMIFS(СВЦЭМ!$J$34:$J$777,СВЦЭМ!$A$34:$A$777,$A369,СВЦЭМ!$B$33:$B$776,R$367)+'СЕТ СН'!$F$16</f>
        <v>0</v>
      </c>
      <c r="S369" s="36">
        <f>SUMIFS(СВЦЭМ!$J$34:$J$777,СВЦЭМ!$A$34:$A$777,$A369,СВЦЭМ!$B$33:$B$776,S$367)+'СЕТ СН'!$F$16</f>
        <v>0</v>
      </c>
      <c r="T369" s="36">
        <f>SUMIFS(СВЦЭМ!$J$34:$J$777,СВЦЭМ!$A$34:$A$777,$A369,СВЦЭМ!$B$33:$B$776,T$367)+'СЕТ СН'!$F$16</f>
        <v>0</v>
      </c>
      <c r="U369" s="36">
        <f>SUMIFS(СВЦЭМ!$J$34:$J$777,СВЦЭМ!$A$34:$A$777,$A369,СВЦЭМ!$B$33:$B$776,U$367)+'СЕТ СН'!$F$16</f>
        <v>0</v>
      </c>
      <c r="V369" s="36">
        <f>SUMIFS(СВЦЭМ!$J$34:$J$777,СВЦЭМ!$A$34:$A$777,$A369,СВЦЭМ!$B$33:$B$776,V$367)+'СЕТ СН'!$F$16</f>
        <v>0</v>
      </c>
      <c r="W369" s="36">
        <f>SUMIFS(СВЦЭМ!$J$34:$J$777,СВЦЭМ!$A$34:$A$777,$A369,СВЦЭМ!$B$33:$B$776,W$367)+'СЕТ СН'!$F$16</f>
        <v>0</v>
      </c>
      <c r="X369" s="36">
        <f>SUMIFS(СВЦЭМ!$J$34:$J$777,СВЦЭМ!$A$34:$A$777,$A369,СВЦЭМ!$B$33:$B$776,X$367)+'СЕТ СН'!$F$16</f>
        <v>0</v>
      </c>
      <c r="Y369" s="36">
        <f>SUMIFS(СВЦЭМ!$J$34:$J$777,СВЦЭМ!$A$34:$A$777,$A369,СВЦЭМ!$B$33:$B$776,Y$367)+'СЕТ СН'!$F$16</f>
        <v>0</v>
      </c>
    </row>
    <row r="370" spans="1:25" ht="15.75" hidden="1" x14ac:dyDescent="0.2">
      <c r="A370" s="35">
        <f t="shared" ref="A370:A398" si="10">A369+1</f>
        <v>44168</v>
      </c>
      <c r="B370" s="36">
        <f>SUMIFS(СВЦЭМ!$J$34:$J$777,СВЦЭМ!$A$34:$A$777,$A370,СВЦЭМ!$B$33:$B$776,B$367)+'СЕТ СН'!$F$16</f>
        <v>0</v>
      </c>
      <c r="C370" s="36">
        <f>SUMIFS(СВЦЭМ!$J$34:$J$777,СВЦЭМ!$A$34:$A$777,$A370,СВЦЭМ!$B$33:$B$776,C$367)+'СЕТ СН'!$F$16</f>
        <v>0</v>
      </c>
      <c r="D370" s="36">
        <f>SUMIFS(СВЦЭМ!$J$34:$J$777,СВЦЭМ!$A$34:$A$777,$A370,СВЦЭМ!$B$33:$B$776,D$367)+'СЕТ СН'!$F$16</f>
        <v>0</v>
      </c>
      <c r="E370" s="36">
        <f>SUMIFS(СВЦЭМ!$J$34:$J$777,СВЦЭМ!$A$34:$A$777,$A370,СВЦЭМ!$B$33:$B$776,E$367)+'СЕТ СН'!$F$16</f>
        <v>0</v>
      </c>
      <c r="F370" s="36">
        <f>SUMIFS(СВЦЭМ!$J$34:$J$777,СВЦЭМ!$A$34:$A$777,$A370,СВЦЭМ!$B$33:$B$776,F$367)+'СЕТ СН'!$F$16</f>
        <v>0</v>
      </c>
      <c r="G370" s="36">
        <f>SUMIFS(СВЦЭМ!$J$34:$J$777,СВЦЭМ!$A$34:$A$777,$A370,СВЦЭМ!$B$33:$B$776,G$367)+'СЕТ СН'!$F$16</f>
        <v>0</v>
      </c>
      <c r="H370" s="36">
        <f>SUMIFS(СВЦЭМ!$J$34:$J$777,СВЦЭМ!$A$34:$A$777,$A370,СВЦЭМ!$B$33:$B$776,H$367)+'СЕТ СН'!$F$16</f>
        <v>0</v>
      </c>
      <c r="I370" s="36">
        <f>SUMIFS(СВЦЭМ!$J$34:$J$777,СВЦЭМ!$A$34:$A$777,$A370,СВЦЭМ!$B$33:$B$776,I$367)+'СЕТ СН'!$F$16</f>
        <v>0</v>
      </c>
      <c r="J370" s="36">
        <f>SUMIFS(СВЦЭМ!$J$34:$J$777,СВЦЭМ!$A$34:$A$777,$A370,СВЦЭМ!$B$33:$B$776,J$367)+'СЕТ СН'!$F$16</f>
        <v>0</v>
      </c>
      <c r="K370" s="36">
        <f>SUMIFS(СВЦЭМ!$J$34:$J$777,СВЦЭМ!$A$34:$A$777,$A370,СВЦЭМ!$B$33:$B$776,K$367)+'СЕТ СН'!$F$16</f>
        <v>0</v>
      </c>
      <c r="L370" s="36">
        <f>SUMIFS(СВЦЭМ!$J$34:$J$777,СВЦЭМ!$A$34:$A$777,$A370,СВЦЭМ!$B$33:$B$776,L$367)+'СЕТ СН'!$F$16</f>
        <v>0</v>
      </c>
      <c r="M370" s="36">
        <f>SUMIFS(СВЦЭМ!$J$34:$J$777,СВЦЭМ!$A$34:$A$777,$A370,СВЦЭМ!$B$33:$B$776,M$367)+'СЕТ СН'!$F$16</f>
        <v>0</v>
      </c>
      <c r="N370" s="36">
        <f>SUMIFS(СВЦЭМ!$J$34:$J$777,СВЦЭМ!$A$34:$A$777,$A370,СВЦЭМ!$B$33:$B$776,N$367)+'СЕТ СН'!$F$16</f>
        <v>0</v>
      </c>
      <c r="O370" s="36">
        <f>SUMIFS(СВЦЭМ!$J$34:$J$777,СВЦЭМ!$A$34:$A$777,$A370,СВЦЭМ!$B$33:$B$776,O$367)+'СЕТ СН'!$F$16</f>
        <v>0</v>
      </c>
      <c r="P370" s="36">
        <f>SUMIFS(СВЦЭМ!$J$34:$J$777,СВЦЭМ!$A$34:$A$777,$A370,СВЦЭМ!$B$33:$B$776,P$367)+'СЕТ СН'!$F$16</f>
        <v>0</v>
      </c>
      <c r="Q370" s="36">
        <f>SUMIFS(СВЦЭМ!$J$34:$J$777,СВЦЭМ!$A$34:$A$777,$A370,СВЦЭМ!$B$33:$B$776,Q$367)+'СЕТ СН'!$F$16</f>
        <v>0</v>
      </c>
      <c r="R370" s="36">
        <f>SUMIFS(СВЦЭМ!$J$34:$J$777,СВЦЭМ!$A$34:$A$777,$A370,СВЦЭМ!$B$33:$B$776,R$367)+'СЕТ СН'!$F$16</f>
        <v>0</v>
      </c>
      <c r="S370" s="36">
        <f>SUMIFS(СВЦЭМ!$J$34:$J$777,СВЦЭМ!$A$34:$A$777,$A370,СВЦЭМ!$B$33:$B$776,S$367)+'СЕТ СН'!$F$16</f>
        <v>0</v>
      </c>
      <c r="T370" s="36">
        <f>SUMIFS(СВЦЭМ!$J$34:$J$777,СВЦЭМ!$A$34:$A$777,$A370,СВЦЭМ!$B$33:$B$776,T$367)+'СЕТ СН'!$F$16</f>
        <v>0</v>
      </c>
      <c r="U370" s="36">
        <f>SUMIFS(СВЦЭМ!$J$34:$J$777,СВЦЭМ!$A$34:$A$777,$A370,СВЦЭМ!$B$33:$B$776,U$367)+'СЕТ СН'!$F$16</f>
        <v>0</v>
      </c>
      <c r="V370" s="36">
        <f>SUMIFS(СВЦЭМ!$J$34:$J$777,СВЦЭМ!$A$34:$A$777,$A370,СВЦЭМ!$B$33:$B$776,V$367)+'СЕТ СН'!$F$16</f>
        <v>0</v>
      </c>
      <c r="W370" s="36">
        <f>SUMIFS(СВЦЭМ!$J$34:$J$777,СВЦЭМ!$A$34:$A$777,$A370,СВЦЭМ!$B$33:$B$776,W$367)+'СЕТ СН'!$F$16</f>
        <v>0</v>
      </c>
      <c r="X370" s="36">
        <f>SUMIFS(СВЦЭМ!$J$34:$J$777,СВЦЭМ!$A$34:$A$777,$A370,СВЦЭМ!$B$33:$B$776,X$367)+'СЕТ СН'!$F$16</f>
        <v>0</v>
      </c>
      <c r="Y370" s="36">
        <f>SUMIFS(СВЦЭМ!$J$34:$J$777,СВЦЭМ!$A$34:$A$777,$A370,СВЦЭМ!$B$33:$B$776,Y$367)+'СЕТ СН'!$F$16</f>
        <v>0</v>
      </c>
    </row>
    <row r="371" spans="1:25" ht="15.75" hidden="1" x14ac:dyDescent="0.2">
      <c r="A371" s="35">
        <f t="shared" si="10"/>
        <v>44169</v>
      </c>
      <c r="B371" s="36">
        <f>SUMIFS(СВЦЭМ!$J$34:$J$777,СВЦЭМ!$A$34:$A$777,$A371,СВЦЭМ!$B$33:$B$776,B$367)+'СЕТ СН'!$F$16</f>
        <v>0</v>
      </c>
      <c r="C371" s="36">
        <f>SUMIFS(СВЦЭМ!$J$34:$J$777,СВЦЭМ!$A$34:$A$777,$A371,СВЦЭМ!$B$33:$B$776,C$367)+'СЕТ СН'!$F$16</f>
        <v>0</v>
      </c>
      <c r="D371" s="36">
        <f>SUMIFS(СВЦЭМ!$J$34:$J$777,СВЦЭМ!$A$34:$A$777,$A371,СВЦЭМ!$B$33:$B$776,D$367)+'СЕТ СН'!$F$16</f>
        <v>0</v>
      </c>
      <c r="E371" s="36">
        <f>SUMIFS(СВЦЭМ!$J$34:$J$777,СВЦЭМ!$A$34:$A$777,$A371,СВЦЭМ!$B$33:$B$776,E$367)+'СЕТ СН'!$F$16</f>
        <v>0</v>
      </c>
      <c r="F371" s="36">
        <f>SUMIFS(СВЦЭМ!$J$34:$J$777,СВЦЭМ!$A$34:$A$777,$A371,СВЦЭМ!$B$33:$B$776,F$367)+'СЕТ СН'!$F$16</f>
        <v>0</v>
      </c>
      <c r="G371" s="36">
        <f>SUMIFS(СВЦЭМ!$J$34:$J$777,СВЦЭМ!$A$34:$A$777,$A371,СВЦЭМ!$B$33:$B$776,G$367)+'СЕТ СН'!$F$16</f>
        <v>0</v>
      </c>
      <c r="H371" s="36">
        <f>SUMIFS(СВЦЭМ!$J$34:$J$777,СВЦЭМ!$A$34:$A$777,$A371,СВЦЭМ!$B$33:$B$776,H$367)+'СЕТ СН'!$F$16</f>
        <v>0</v>
      </c>
      <c r="I371" s="36">
        <f>SUMIFS(СВЦЭМ!$J$34:$J$777,СВЦЭМ!$A$34:$A$777,$A371,СВЦЭМ!$B$33:$B$776,I$367)+'СЕТ СН'!$F$16</f>
        <v>0</v>
      </c>
      <c r="J371" s="36">
        <f>SUMIFS(СВЦЭМ!$J$34:$J$777,СВЦЭМ!$A$34:$A$777,$A371,СВЦЭМ!$B$33:$B$776,J$367)+'СЕТ СН'!$F$16</f>
        <v>0</v>
      </c>
      <c r="K371" s="36">
        <f>SUMIFS(СВЦЭМ!$J$34:$J$777,СВЦЭМ!$A$34:$A$777,$A371,СВЦЭМ!$B$33:$B$776,K$367)+'СЕТ СН'!$F$16</f>
        <v>0</v>
      </c>
      <c r="L371" s="36">
        <f>SUMIFS(СВЦЭМ!$J$34:$J$777,СВЦЭМ!$A$34:$A$777,$A371,СВЦЭМ!$B$33:$B$776,L$367)+'СЕТ СН'!$F$16</f>
        <v>0</v>
      </c>
      <c r="M371" s="36">
        <f>SUMIFS(СВЦЭМ!$J$34:$J$777,СВЦЭМ!$A$34:$A$777,$A371,СВЦЭМ!$B$33:$B$776,M$367)+'СЕТ СН'!$F$16</f>
        <v>0</v>
      </c>
      <c r="N371" s="36">
        <f>SUMIFS(СВЦЭМ!$J$34:$J$777,СВЦЭМ!$A$34:$A$777,$A371,СВЦЭМ!$B$33:$B$776,N$367)+'СЕТ СН'!$F$16</f>
        <v>0</v>
      </c>
      <c r="O371" s="36">
        <f>SUMIFS(СВЦЭМ!$J$34:$J$777,СВЦЭМ!$A$34:$A$777,$A371,СВЦЭМ!$B$33:$B$776,O$367)+'СЕТ СН'!$F$16</f>
        <v>0</v>
      </c>
      <c r="P371" s="36">
        <f>SUMIFS(СВЦЭМ!$J$34:$J$777,СВЦЭМ!$A$34:$A$777,$A371,СВЦЭМ!$B$33:$B$776,P$367)+'СЕТ СН'!$F$16</f>
        <v>0</v>
      </c>
      <c r="Q371" s="36">
        <f>SUMIFS(СВЦЭМ!$J$34:$J$777,СВЦЭМ!$A$34:$A$777,$A371,СВЦЭМ!$B$33:$B$776,Q$367)+'СЕТ СН'!$F$16</f>
        <v>0</v>
      </c>
      <c r="R371" s="36">
        <f>SUMIFS(СВЦЭМ!$J$34:$J$777,СВЦЭМ!$A$34:$A$777,$A371,СВЦЭМ!$B$33:$B$776,R$367)+'СЕТ СН'!$F$16</f>
        <v>0</v>
      </c>
      <c r="S371" s="36">
        <f>SUMIFS(СВЦЭМ!$J$34:$J$777,СВЦЭМ!$A$34:$A$777,$A371,СВЦЭМ!$B$33:$B$776,S$367)+'СЕТ СН'!$F$16</f>
        <v>0</v>
      </c>
      <c r="T371" s="36">
        <f>SUMIFS(СВЦЭМ!$J$34:$J$777,СВЦЭМ!$A$34:$A$777,$A371,СВЦЭМ!$B$33:$B$776,T$367)+'СЕТ СН'!$F$16</f>
        <v>0</v>
      </c>
      <c r="U371" s="36">
        <f>SUMIFS(СВЦЭМ!$J$34:$J$777,СВЦЭМ!$A$34:$A$777,$A371,СВЦЭМ!$B$33:$B$776,U$367)+'СЕТ СН'!$F$16</f>
        <v>0</v>
      </c>
      <c r="V371" s="36">
        <f>SUMIFS(СВЦЭМ!$J$34:$J$777,СВЦЭМ!$A$34:$A$777,$A371,СВЦЭМ!$B$33:$B$776,V$367)+'СЕТ СН'!$F$16</f>
        <v>0</v>
      </c>
      <c r="W371" s="36">
        <f>SUMIFS(СВЦЭМ!$J$34:$J$777,СВЦЭМ!$A$34:$A$777,$A371,СВЦЭМ!$B$33:$B$776,W$367)+'СЕТ СН'!$F$16</f>
        <v>0</v>
      </c>
      <c r="X371" s="36">
        <f>SUMIFS(СВЦЭМ!$J$34:$J$777,СВЦЭМ!$A$34:$A$777,$A371,СВЦЭМ!$B$33:$B$776,X$367)+'СЕТ СН'!$F$16</f>
        <v>0</v>
      </c>
      <c r="Y371" s="36">
        <f>SUMIFS(СВЦЭМ!$J$34:$J$777,СВЦЭМ!$A$34:$A$777,$A371,СВЦЭМ!$B$33:$B$776,Y$367)+'СЕТ СН'!$F$16</f>
        <v>0</v>
      </c>
    </row>
    <row r="372" spans="1:25" ht="15.75" hidden="1" x14ac:dyDescent="0.2">
      <c r="A372" s="35">
        <f t="shared" si="10"/>
        <v>44170</v>
      </c>
      <c r="B372" s="36">
        <f>SUMIFS(СВЦЭМ!$J$34:$J$777,СВЦЭМ!$A$34:$A$777,$A372,СВЦЭМ!$B$33:$B$776,B$367)+'СЕТ СН'!$F$16</f>
        <v>0</v>
      </c>
      <c r="C372" s="36">
        <f>SUMIFS(СВЦЭМ!$J$34:$J$777,СВЦЭМ!$A$34:$A$777,$A372,СВЦЭМ!$B$33:$B$776,C$367)+'СЕТ СН'!$F$16</f>
        <v>0</v>
      </c>
      <c r="D372" s="36">
        <f>SUMIFS(СВЦЭМ!$J$34:$J$777,СВЦЭМ!$A$34:$A$777,$A372,СВЦЭМ!$B$33:$B$776,D$367)+'СЕТ СН'!$F$16</f>
        <v>0</v>
      </c>
      <c r="E372" s="36">
        <f>SUMIFS(СВЦЭМ!$J$34:$J$777,СВЦЭМ!$A$34:$A$777,$A372,СВЦЭМ!$B$33:$B$776,E$367)+'СЕТ СН'!$F$16</f>
        <v>0</v>
      </c>
      <c r="F372" s="36">
        <f>SUMIFS(СВЦЭМ!$J$34:$J$777,СВЦЭМ!$A$34:$A$777,$A372,СВЦЭМ!$B$33:$B$776,F$367)+'СЕТ СН'!$F$16</f>
        <v>0</v>
      </c>
      <c r="G372" s="36">
        <f>SUMIFS(СВЦЭМ!$J$34:$J$777,СВЦЭМ!$A$34:$A$777,$A372,СВЦЭМ!$B$33:$B$776,G$367)+'СЕТ СН'!$F$16</f>
        <v>0</v>
      </c>
      <c r="H372" s="36">
        <f>SUMIFS(СВЦЭМ!$J$34:$J$777,СВЦЭМ!$A$34:$A$777,$A372,СВЦЭМ!$B$33:$B$776,H$367)+'СЕТ СН'!$F$16</f>
        <v>0</v>
      </c>
      <c r="I372" s="36">
        <f>SUMIFS(СВЦЭМ!$J$34:$J$777,СВЦЭМ!$A$34:$A$777,$A372,СВЦЭМ!$B$33:$B$776,I$367)+'СЕТ СН'!$F$16</f>
        <v>0</v>
      </c>
      <c r="J372" s="36">
        <f>SUMIFS(СВЦЭМ!$J$34:$J$777,СВЦЭМ!$A$34:$A$777,$A372,СВЦЭМ!$B$33:$B$776,J$367)+'СЕТ СН'!$F$16</f>
        <v>0</v>
      </c>
      <c r="K372" s="36">
        <f>SUMIFS(СВЦЭМ!$J$34:$J$777,СВЦЭМ!$A$34:$A$777,$A372,СВЦЭМ!$B$33:$B$776,K$367)+'СЕТ СН'!$F$16</f>
        <v>0</v>
      </c>
      <c r="L372" s="36">
        <f>SUMIFS(СВЦЭМ!$J$34:$J$777,СВЦЭМ!$A$34:$A$777,$A372,СВЦЭМ!$B$33:$B$776,L$367)+'СЕТ СН'!$F$16</f>
        <v>0</v>
      </c>
      <c r="M372" s="36">
        <f>SUMIFS(СВЦЭМ!$J$34:$J$777,СВЦЭМ!$A$34:$A$777,$A372,СВЦЭМ!$B$33:$B$776,M$367)+'СЕТ СН'!$F$16</f>
        <v>0</v>
      </c>
      <c r="N372" s="36">
        <f>SUMIFS(СВЦЭМ!$J$34:$J$777,СВЦЭМ!$A$34:$A$777,$A372,СВЦЭМ!$B$33:$B$776,N$367)+'СЕТ СН'!$F$16</f>
        <v>0</v>
      </c>
      <c r="O372" s="36">
        <f>SUMIFS(СВЦЭМ!$J$34:$J$777,СВЦЭМ!$A$34:$A$777,$A372,СВЦЭМ!$B$33:$B$776,O$367)+'СЕТ СН'!$F$16</f>
        <v>0</v>
      </c>
      <c r="P372" s="36">
        <f>SUMIFS(СВЦЭМ!$J$34:$J$777,СВЦЭМ!$A$34:$A$777,$A372,СВЦЭМ!$B$33:$B$776,P$367)+'СЕТ СН'!$F$16</f>
        <v>0</v>
      </c>
      <c r="Q372" s="36">
        <f>SUMIFS(СВЦЭМ!$J$34:$J$777,СВЦЭМ!$A$34:$A$777,$A372,СВЦЭМ!$B$33:$B$776,Q$367)+'СЕТ СН'!$F$16</f>
        <v>0</v>
      </c>
      <c r="R372" s="36">
        <f>SUMIFS(СВЦЭМ!$J$34:$J$777,СВЦЭМ!$A$34:$A$777,$A372,СВЦЭМ!$B$33:$B$776,R$367)+'СЕТ СН'!$F$16</f>
        <v>0</v>
      </c>
      <c r="S372" s="36">
        <f>SUMIFS(СВЦЭМ!$J$34:$J$777,СВЦЭМ!$A$34:$A$777,$A372,СВЦЭМ!$B$33:$B$776,S$367)+'СЕТ СН'!$F$16</f>
        <v>0</v>
      </c>
      <c r="T372" s="36">
        <f>SUMIFS(СВЦЭМ!$J$34:$J$777,СВЦЭМ!$A$34:$A$777,$A372,СВЦЭМ!$B$33:$B$776,T$367)+'СЕТ СН'!$F$16</f>
        <v>0</v>
      </c>
      <c r="U372" s="36">
        <f>SUMIFS(СВЦЭМ!$J$34:$J$777,СВЦЭМ!$A$34:$A$777,$A372,СВЦЭМ!$B$33:$B$776,U$367)+'СЕТ СН'!$F$16</f>
        <v>0</v>
      </c>
      <c r="V372" s="36">
        <f>SUMIFS(СВЦЭМ!$J$34:$J$777,СВЦЭМ!$A$34:$A$777,$A372,СВЦЭМ!$B$33:$B$776,V$367)+'СЕТ СН'!$F$16</f>
        <v>0</v>
      </c>
      <c r="W372" s="36">
        <f>SUMIFS(СВЦЭМ!$J$34:$J$777,СВЦЭМ!$A$34:$A$777,$A372,СВЦЭМ!$B$33:$B$776,W$367)+'СЕТ СН'!$F$16</f>
        <v>0</v>
      </c>
      <c r="X372" s="36">
        <f>SUMIFS(СВЦЭМ!$J$34:$J$777,СВЦЭМ!$A$34:$A$777,$A372,СВЦЭМ!$B$33:$B$776,X$367)+'СЕТ СН'!$F$16</f>
        <v>0</v>
      </c>
      <c r="Y372" s="36">
        <f>SUMIFS(СВЦЭМ!$J$34:$J$777,СВЦЭМ!$A$34:$A$777,$A372,СВЦЭМ!$B$33:$B$776,Y$367)+'СЕТ СН'!$F$16</f>
        <v>0</v>
      </c>
    </row>
    <row r="373" spans="1:25" ht="15.75" hidden="1" x14ac:dyDescent="0.2">
      <c r="A373" s="35">
        <f t="shared" si="10"/>
        <v>44171</v>
      </c>
      <c r="B373" s="36">
        <f>SUMIFS(СВЦЭМ!$J$34:$J$777,СВЦЭМ!$A$34:$A$777,$A373,СВЦЭМ!$B$33:$B$776,B$367)+'СЕТ СН'!$F$16</f>
        <v>0</v>
      </c>
      <c r="C373" s="36">
        <f>SUMIFS(СВЦЭМ!$J$34:$J$777,СВЦЭМ!$A$34:$A$777,$A373,СВЦЭМ!$B$33:$B$776,C$367)+'СЕТ СН'!$F$16</f>
        <v>0</v>
      </c>
      <c r="D373" s="36">
        <f>SUMIFS(СВЦЭМ!$J$34:$J$777,СВЦЭМ!$A$34:$A$777,$A373,СВЦЭМ!$B$33:$B$776,D$367)+'СЕТ СН'!$F$16</f>
        <v>0</v>
      </c>
      <c r="E373" s="36">
        <f>SUMIFS(СВЦЭМ!$J$34:$J$777,СВЦЭМ!$A$34:$A$777,$A373,СВЦЭМ!$B$33:$B$776,E$367)+'СЕТ СН'!$F$16</f>
        <v>0</v>
      </c>
      <c r="F373" s="36">
        <f>SUMIFS(СВЦЭМ!$J$34:$J$777,СВЦЭМ!$A$34:$A$777,$A373,СВЦЭМ!$B$33:$B$776,F$367)+'СЕТ СН'!$F$16</f>
        <v>0</v>
      </c>
      <c r="G373" s="36">
        <f>SUMIFS(СВЦЭМ!$J$34:$J$777,СВЦЭМ!$A$34:$A$777,$A373,СВЦЭМ!$B$33:$B$776,G$367)+'СЕТ СН'!$F$16</f>
        <v>0</v>
      </c>
      <c r="H373" s="36">
        <f>SUMIFS(СВЦЭМ!$J$34:$J$777,СВЦЭМ!$A$34:$A$777,$A373,СВЦЭМ!$B$33:$B$776,H$367)+'СЕТ СН'!$F$16</f>
        <v>0</v>
      </c>
      <c r="I373" s="36">
        <f>SUMIFS(СВЦЭМ!$J$34:$J$777,СВЦЭМ!$A$34:$A$777,$A373,СВЦЭМ!$B$33:$B$776,I$367)+'СЕТ СН'!$F$16</f>
        <v>0</v>
      </c>
      <c r="J373" s="36">
        <f>SUMIFS(СВЦЭМ!$J$34:$J$777,СВЦЭМ!$A$34:$A$777,$A373,СВЦЭМ!$B$33:$B$776,J$367)+'СЕТ СН'!$F$16</f>
        <v>0</v>
      </c>
      <c r="K373" s="36">
        <f>SUMIFS(СВЦЭМ!$J$34:$J$777,СВЦЭМ!$A$34:$A$777,$A373,СВЦЭМ!$B$33:$B$776,K$367)+'СЕТ СН'!$F$16</f>
        <v>0</v>
      </c>
      <c r="L373" s="36">
        <f>SUMIFS(СВЦЭМ!$J$34:$J$777,СВЦЭМ!$A$34:$A$777,$A373,СВЦЭМ!$B$33:$B$776,L$367)+'СЕТ СН'!$F$16</f>
        <v>0</v>
      </c>
      <c r="M373" s="36">
        <f>SUMIFS(СВЦЭМ!$J$34:$J$777,СВЦЭМ!$A$34:$A$777,$A373,СВЦЭМ!$B$33:$B$776,M$367)+'СЕТ СН'!$F$16</f>
        <v>0</v>
      </c>
      <c r="N373" s="36">
        <f>SUMIFS(СВЦЭМ!$J$34:$J$777,СВЦЭМ!$A$34:$A$777,$A373,СВЦЭМ!$B$33:$B$776,N$367)+'СЕТ СН'!$F$16</f>
        <v>0</v>
      </c>
      <c r="O373" s="36">
        <f>SUMIFS(СВЦЭМ!$J$34:$J$777,СВЦЭМ!$A$34:$A$777,$A373,СВЦЭМ!$B$33:$B$776,O$367)+'СЕТ СН'!$F$16</f>
        <v>0</v>
      </c>
      <c r="P373" s="36">
        <f>SUMIFS(СВЦЭМ!$J$34:$J$777,СВЦЭМ!$A$34:$A$777,$A373,СВЦЭМ!$B$33:$B$776,P$367)+'СЕТ СН'!$F$16</f>
        <v>0</v>
      </c>
      <c r="Q373" s="36">
        <f>SUMIFS(СВЦЭМ!$J$34:$J$777,СВЦЭМ!$A$34:$A$777,$A373,СВЦЭМ!$B$33:$B$776,Q$367)+'СЕТ СН'!$F$16</f>
        <v>0</v>
      </c>
      <c r="R373" s="36">
        <f>SUMIFS(СВЦЭМ!$J$34:$J$777,СВЦЭМ!$A$34:$A$777,$A373,СВЦЭМ!$B$33:$B$776,R$367)+'СЕТ СН'!$F$16</f>
        <v>0</v>
      </c>
      <c r="S373" s="36">
        <f>SUMIFS(СВЦЭМ!$J$34:$J$777,СВЦЭМ!$A$34:$A$777,$A373,СВЦЭМ!$B$33:$B$776,S$367)+'СЕТ СН'!$F$16</f>
        <v>0</v>
      </c>
      <c r="T373" s="36">
        <f>SUMIFS(СВЦЭМ!$J$34:$J$777,СВЦЭМ!$A$34:$A$777,$A373,СВЦЭМ!$B$33:$B$776,T$367)+'СЕТ СН'!$F$16</f>
        <v>0</v>
      </c>
      <c r="U373" s="36">
        <f>SUMIFS(СВЦЭМ!$J$34:$J$777,СВЦЭМ!$A$34:$A$777,$A373,СВЦЭМ!$B$33:$B$776,U$367)+'СЕТ СН'!$F$16</f>
        <v>0</v>
      </c>
      <c r="V373" s="36">
        <f>SUMIFS(СВЦЭМ!$J$34:$J$777,СВЦЭМ!$A$34:$A$777,$A373,СВЦЭМ!$B$33:$B$776,V$367)+'СЕТ СН'!$F$16</f>
        <v>0</v>
      </c>
      <c r="W373" s="36">
        <f>SUMIFS(СВЦЭМ!$J$34:$J$777,СВЦЭМ!$A$34:$A$777,$A373,СВЦЭМ!$B$33:$B$776,W$367)+'СЕТ СН'!$F$16</f>
        <v>0</v>
      </c>
      <c r="X373" s="36">
        <f>SUMIFS(СВЦЭМ!$J$34:$J$777,СВЦЭМ!$A$34:$A$777,$A373,СВЦЭМ!$B$33:$B$776,X$367)+'СЕТ СН'!$F$16</f>
        <v>0</v>
      </c>
      <c r="Y373" s="36">
        <f>SUMIFS(СВЦЭМ!$J$34:$J$777,СВЦЭМ!$A$34:$A$777,$A373,СВЦЭМ!$B$33:$B$776,Y$367)+'СЕТ СН'!$F$16</f>
        <v>0</v>
      </c>
    </row>
    <row r="374" spans="1:25" ht="15.75" hidden="1" x14ac:dyDescent="0.2">
      <c r="A374" s="35">
        <f t="shared" si="10"/>
        <v>44172</v>
      </c>
      <c r="B374" s="36">
        <f>SUMIFS(СВЦЭМ!$J$34:$J$777,СВЦЭМ!$A$34:$A$777,$A374,СВЦЭМ!$B$33:$B$776,B$367)+'СЕТ СН'!$F$16</f>
        <v>0</v>
      </c>
      <c r="C374" s="36">
        <f>SUMIFS(СВЦЭМ!$J$34:$J$777,СВЦЭМ!$A$34:$A$777,$A374,СВЦЭМ!$B$33:$B$776,C$367)+'СЕТ СН'!$F$16</f>
        <v>0</v>
      </c>
      <c r="D374" s="36">
        <f>SUMIFS(СВЦЭМ!$J$34:$J$777,СВЦЭМ!$A$34:$A$777,$A374,СВЦЭМ!$B$33:$B$776,D$367)+'СЕТ СН'!$F$16</f>
        <v>0</v>
      </c>
      <c r="E374" s="36">
        <f>SUMIFS(СВЦЭМ!$J$34:$J$777,СВЦЭМ!$A$34:$A$777,$A374,СВЦЭМ!$B$33:$B$776,E$367)+'СЕТ СН'!$F$16</f>
        <v>0</v>
      </c>
      <c r="F374" s="36">
        <f>SUMIFS(СВЦЭМ!$J$34:$J$777,СВЦЭМ!$A$34:$A$777,$A374,СВЦЭМ!$B$33:$B$776,F$367)+'СЕТ СН'!$F$16</f>
        <v>0</v>
      </c>
      <c r="G374" s="36">
        <f>SUMIFS(СВЦЭМ!$J$34:$J$777,СВЦЭМ!$A$34:$A$777,$A374,СВЦЭМ!$B$33:$B$776,G$367)+'СЕТ СН'!$F$16</f>
        <v>0</v>
      </c>
      <c r="H374" s="36">
        <f>SUMIFS(СВЦЭМ!$J$34:$J$777,СВЦЭМ!$A$34:$A$777,$A374,СВЦЭМ!$B$33:$B$776,H$367)+'СЕТ СН'!$F$16</f>
        <v>0</v>
      </c>
      <c r="I374" s="36">
        <f>SUMIFS(СВЦЭМ!$J$34:$J$777,СВЦЭМ!$A$34:$A$777,$A374,СВЦЭМ!$B$33:$B$776,I$367)+'СЕТ СН'!$F$16</f>
        <v>0</v>
      </c>
      <c r="J374" s="36">
        <f>SUMIFS(СВЦЭМ!$J$34:$J$777,СВЦЭМ!$A$34:$A$777,$A374,СВЦЭМ!$B$33:$B$776,J$367)+'СЕТ СН'!$F$16</f>
        <v>0</v>
      </c>
      <c r="K374" s="36">
        <f>SUMIFS(СВЦЭМ!$J$34:$J$777,СВЦЭМ!$A$34:$A$777,$A374,СВЦЭМ!$B$33:$B$776,K$367)+'СЕТ СН'!$F$16</f>
        <v>0</v>
      </c>
      <c r="L374" s="36">
        <f>SUMIFS(СВЦЭМ!$J$34:$J$777,СВЦЭМ!$A$34:$A$777,$A374,СВЦЭМ!$B$33:$B$776,L$367)+'СЕТ СН'!$F$16</f>
        <v>0</v>
      </c>
      <c r="M374" s="36">
        <f>SUMIFS(СВЦЭМ!$J$34:$J$777,СВЦЭМ!$A$34:$A$777,$A374,СВЦЭМ!$B$33:$B$776,M$367)+'СЕТ СН'!$F$16</f>
        <v>0</v>
      </c>
      <c r="N374" s="36">
        <f>SUMIFS(СВЦЭМ!$J$34:$J$777,СВЦЭМ!$A$34:$A$777,$A374,СВЦЭМ!$B$33:$B$776,N$367)+'СЕТ СН'!$F$16</f>
        <v>0</v>
      </c>
      <c r="O374" s="36">
        <f>SUMIFS(СВЦЭМ!$J$34:$J$777,СВЦЭМ!$A$34:$A$777,$A374,СВЦЭМ!$B$33:$B$776,O$367)+'СЕТ СН'!$F$16</f>
        <v>0</v>
      </c>
      <c r="P374" s="36">
        <f>SUMIFS(СВЦЭМ!$J$34:$J$777,СВЦЭМ!$A$34:$A$777,$A374,СВЦЭМ!$B$33:$B$776,P$367)+'СЕТ СН'!$F$16</f>
        <v>0</v>
      </c>
      <c r="Q374" s="36">
        <f>SUMIFS(СВЦЭМ!$J$34:$J$777,СВЦЭМ!$A$34:$A$777,$A374,СВЦЭМ!$B$33:$B$776,Q$367)+'СЕТ СН'!$F$16</f>
        <v>0</v>
      </c>
      <c r="R374" s="36">
        <f>SUMIFS(СВЦЭМ!$J$34:$J$777,СВЦЭМ!$A$34:$A$777,$A374,СВЦЭМ!$B$33:$B$776,R$367)+'СЕТ СН'!$F$16</f>
        <v>0</v>
      </c>
      <c r="S374" s="36">
        <f>SUMIFS(СВЦЭМ!$J$34:$J$777,СВЦЭМ!$A$34:$A$777,$A374,СВЦЭМ!$B$33:$B$776,S$367)+'СЕТ СН'!$F$16</f>
        <v>0</v>
      </c>
      <c r="T374" s="36">
        <f>SUMIFS(СВЦЭМ!$J$34:$J$777,СВЦЭМ!$A$34:$A$777,$A374,СВЦЭМ!$B$33:$B$776,T$367)+'СЕТ СН'!$F$16</f>
        <v>0</v>
      </c>
      <c r="U374" s="36">
        <f>SUMIFS(СВЦЭМ!$J$34:$J$777,СВЦЭМ!$A$34:$A$777,$A374,СВЦЭМ!$B$33:$B$776,U$367)+'СЕТ СН'!$F$16</f>
        <v>0</v>
      </c>
      <c r="V374" s="36">
        <f>SUMIFS(СВЦЭМ!$J$34:$J$777,СВЦЭМ!$A$34:$A$777,$A374,СВЦЭМ!$B$33:$B$776,V$367)+'СЕТ СН'!$F$16</f>
        <v>0</v>
      </c>
      <c r="W374" s="36">
        <f>SUMIFS(СВЦЭМ!$J$34:$J$777,СВЦЭМ!$A$34:$A$777,$A374,СВЦЭМ!$B$33:$B$776,W$367)+'СЕТ СН'!$F$16</f>
        <v>0</v>
      </c>
      <c r="X374" s="36">
        <f>SUMIFS(СВЦЭМ!$J$34:$J$777,СВЦЭМ!$A$34:$A$777,$A374,СВЦЭМ!$B$33:$B$776,X$367)+'СЕТ СН'!$F$16</f>
        <v>0</v>
      </c>
      <c r="Y374" s="36">
        <f>SUMIFS(СВЦЭМ!$J$34:$J$777,СВЦЭМ!$A$34:$A$777,$A374,СВЦЭМ!$B$33:$B$776,Y$367)+'СЕТ СН'!$F$16</f>
        <v>0</v>
      </c>
    </row>
    <row r="375" spans="1:25" ht="15.75" hidden="1" x14ac:dyDescent="0.2">
      <c r="A375" s="35">
        <f t="shared" si="10"/>
        <v>44173</v>
      </c>
      <c r="B375" s="36">
        <f>SUMIFS(СВЦЭМ!$J$34:$J$777,СВЦЭМ!$A$34:$A$777,$A375,СВЦЭМ!$B$33:$B$776,B$367)+'СЕТ СН'!$F$16</f>
        <v>0</v>
      </c>
      <c r="C375" s="36">
        <f>SUMIFS(СВЦЭМ!$J$34:$J$777,СВЦЭМ!$A$34:$A$777,$A375,СВЦЭМ!$B$33:$B$776,C$367)+'СЕТ СН'!$F$16</f>
        <v>0</v>
      </c>
      <c r="D375" s="36">
        <f>SUMIFS(СВЦЭМ!$J$34:$J$777,СВЦЭМ!$A$34:$A$777,$A375,СВЦЭМ!$B$33:$B$776,D$367)+'СЕТ СН'!$F$16</f>
        <v>0</v>
      </c>
      <c r="E375" s="36">
        <f>SUMIFS(СВЦЭМ!$J$34:$J$777,СВЦЭМ!$A$34:$A$777,$A375,СВЦЭМ!$B$33:$B$776,E$367)+'СЕТ СН'!$F$16</f>
        <v>0</v>
      </c>
      <c r="F375" s="36">
        <f>SUMIFS(СВЦЭМ!$J$34:$J$777,СВЦЭМ!$A$34:$A$777,$A375,СВЦЭМ!$B$33:$B$776,F$367)+'СЕТ СН'!$F$16</f>
        <v>0</v>
      </c>
      <c r="G375" s="36">
        <f>SUMIFS(СВЦЭМ!$J$34:$J$777,СВЦЭМ!$A$34:$A$777,$A375,СВЦЭМ!$B$33:$B$776,G$367)+'СЕТ СН'!$F$16</f>
        <v>0</v>
      </c>
      <c r="H375" s="36">
        <f>SUMIFS(СВЦЭМ!$J$34:$J$777,СВЦЭМ!$A$34:$A$777,$A375,СВЦЭМ!$B$33:$B$776,H$367)+'СЕТ СН'!$F$16</f>
        <v>0</v>
      </c>
      <c r="I375" s="36">
        <f>SUMIFS(СВЦЭМ!$J$34:$J$777,СВЦЭМ!$A$34:$A$777,$A375,СВЦЭМ!$B$33:$B$776,I$367)+'СЕТ СН'!$F$16</f>
        <v>0</v>
      </c>
      <c r="J375" s="36">
        <f>SUMIFS(СВЦЭМ!$J$34:$J$777,СВЦЭМ!$A$34:$A$777,$A375,СВЦЭМ!$B$33:$B$776,J$367)+'СЕТ СН'!$F$16</f>
        <v>0</v>
      </c>
      <c r="K375" s="36">
        <f>SUMIFS(СВЦЭМ!$J$34:$J$777,СВЦЭМ!$A$34:$A$777,$A375,СВЦЭМ!$B$33:$B$776,K$367)+'СЕТ СН'!$F$16</f>
        <v>0</v>
      </c>
      <c r="L375" s="36">
        <f>SUMIFS(СВЦЭМ!$J$34:$J$777,СВЦЭМ!$A$34:$A$777,$A375,СВЦЭМ!$B$33:$B$776,L$367)+'СЕТ СН'!$F$16</f>
        <v>0</v>
      </c>
      <c r="M375" s="36">
        <f>SUMIFS(СВЦЭМ!$J$34:$J$777,СВЦЭМ!$A$34:$A$777,$A375,СВЦЭМ!$B$33:$B$776,M$367)+'СЕТ СН'!$F$16</f>
        <v>0</v>
      </c>
      <c r="N375" s="36">
        <f>SUMIFS(СВЦЭМ!$J$34:$J$777,СВЦЭМ!$A$34:$A$777,$A375,СВЦЭМ!$B$33:$B$776,N$367)+'СЕТ СН'!$F$16</f>
        <v>0</v>
      </c>
      <c r="O375" s="36">
        <f>SUMIFS(СВЦЭМ!$J$34:$J$777,СВЦЭМ!$A$34:$A$777,$A375,СВЦЭМ!$B$33:$B$776,O$367)+'СЕТ СН'!$F$16</f>
        <v>0</v>
      </c>
      <c r="P375" s="36">
        <f>SUMIFS(СВЦЭМ!$J$34:$J$777,СВЦЭМ!$A$34:$A$777,$A375,СВЦЭМ!$B$33:$B$776,P$367)+'СЕТ СН'!$F$16</f>
        <v>0</v>
      </c>
      <c r="Q375" s="36">
        <f>SUMIFS(СВЦЭМ!$J$34:$J$777,СВЦЭМ!$A$34:$A$777,$A375,СВЦЭМ!$B$33:$B$776,Q$367)+'СЕТ СН'!$F$16</f>
        <v>0</v>
      </c>
      <c r="R375" s="36">
        <f>SUMIFS(СВЦЭМ!$J$34:$J$777,СВЦЭМ!$A$34:$A$777,$A375,СВЦЭМ!$B$33:$B$776,R$367)+'СЕТ СН'!$F$16</f>
        <v>0</v>
      </c>
      <c r="S375" s="36">
        <f>SUMIFS(СВЦЭМ!$J$34:$J$777,СВЦЭМ!$A$34:$A$777,$A375,СВЦЭМ!$B$33:$B$776,S$367)+'СЕТ СН'!$F$16</f>
        <v>0</v>
      </c>
      <c r="T375" s="36">
        <f>SUMIFS(СВЦЭМ!$J$34:$J$777,СВЦЭМ!$A$34:$A$777,$A375,СВЦЭМ!$B$33:$B$776,T$367)+'СЕТ СН'!$F$16</f>
        <v>0</v>
      </c>
      <c r="U375" s="36">
        <f>SUMIFS(СВЦЭМ!$J$34:$J$777,СВЦЭМ!$A$34:$A$777,$A375,СВЦЭМ!$B$33:$B$776,U$367)+'СЕТ СН'!$F$16</f>
        <v>0</v>
      </c>
      <c r="V375" s="36">
        <f>SUMIFS(СВЦЭМ!$J$34:$J$777,СВЦЭМ!$A$34:$A$777,$A375,СВЦЭМ!$B$33:$B$776,V$367)+'СЕТ СН'!$F$16</f>
        <v>0</v>
      </c>
      <c r="W375" s="36">
        <f>SUMIFS(СВЦЭМ!$J$34:$J$777,СВЦЭМ!$A$34:$A$777,$A375,СВЦЭМ!$B$33:$B$776,W$367)+'СЕТ СН'!$F$16</f>
        <v>0</v>
      </c>
      <c r="X375" s="36">
        <f>SUMIFS(СВЦЭМ!$J$34:$J$777,СВЦЭМ!$A$34:$A$777,$A375,СВЦЭМ!$B$33:$B$776,X$367)+'СЕТ СН'!$F$16</f>
        <v>0</v>
      </c>
      <c r="Y375" s="36">
        <f>SUMIFS(СВЦЭМ!$J$34:$J$777,СВЦЭМ!$A$34:$A$777,$A375,СВЦЭМ!$B$33:$B$776,Y$367)+'СЕТ СН'!$F$16</f>
        <v>0</v>
      </c>
    </row>
    <row r="376" spans="1:25" ht="15.75" hidden="1" x14ac:dyDescent="0.2">
      <c r="A376" s="35">
        <f t="shared" si="10"/>
        <v>44174</v>
      </c>
      <c r="B376" s="36">
        <f>SUMIFS(СВЦЭМ!$J$34:$J$777,СВЦЭМ!$A$34:$A$777,$A376,СВЦЭМ!$B$33:$B$776,B$367)+'СЕТ СН'!$F$16</f>
        <v>0</v>
      </c>
      <c r="C376" s="36">
        <f>SUMIFS(СВЦЭМ!$J$34:$J$777,СВЦЭМ!$A$34:$A$777,$A376,СВЦЭМ!$B$33:$B$776,C$367)+'СЕТ СН'!$F$16</f>
        <v>0</v>
      </c>
      <c r="D376" s="36">
        <f>SUMIFS(СВЦЭМ!$J$34:$J$777,СВЦЭМ!$A$34:$A$777,$A376,СВЦЭМ!$B$33:$B$776,D$367)+'СЕТ СН'!$F$16</f>
        <v>0</v>
      </c>
      <c r="E376" s="36">
        <f>SUMIFS(СВЦЭМ!$J$34:$J$777,СВЦЭМ!$A$34:$A$777,$A376,СВЦЭМ!$B$33:$B$776,E$367)+'СЕТ СН'!$F$16</f>
        <v>0</v>
      </c>
      <c r="F376" s="36">
        <f>SUMIFS(СВЦЭМ!$J$34:$J$777,СВЦЭМ!$A$34:$A$777,$A376,СВЦЭМ!$B$33:$B$776,F$367)+'СЕТ СН'!$F$16</f>
        <v>0</v>
      </c>
      <c r="G376" s="36">
        <f>SUMIFS(СВЦЭМ!$J$34:$J$777,СВЦЭМ!$A$34:$A$777,$A376,СВЦЭМ!$B$33:$B$776,G$367)+'СЕТ СН'!$F$16</f>
        <v>0</v>
      </c>
      <c r="H376" s="36">
        <f>SUMIFS(СВЦЭМ!$J$34:$J$777,СВЦЭМ!$A$34:$A$777,$A376,СВЦЭМ!$B$33:$B$776,H$367)+'СЕТ СН'!$F$16</f>
        <v>0</v>
      </c>
      <c r="I376" s="36">
        <f>SUMIFS(СВЦЭМ!$J$34:$J$777,СВЦЭМ!$A$34:$A$777,$A376,СВЦЭМ!$B$33:$B$776,I$367)+'СЕТ СН'!$F$16</f>
        <v>0</v>
      </c>
      <c r="J376" s="36">
        <f>SUMIFS(СВЦЭМ!$J$34:$J$777,СВЦЭМ!$A$34:$A$777,$A376,СВЦЭМ!$B$33:$B$776,J$367)+'СЕТ СН'!$F$16</f>
        <v>0</v>
      </c>
      <c r="K376" s="36">
        <f>SUMIFS(СВЦЭМ!$J$34:$J$777,СВЦЭМ!$A$34:$A$777,$A376,СВЦЭМ!$B$33:$B$776,K$367)+'СЕТ СН'!$F$16</f>
        <v>0</v>
      </c>
      <c r="L376" s="36">
        <f>SUMIFS(СВЦЭМ!$J$34:$J$777,СВЦЭМ!$A$34:$A$777,$A376,СВЦЭМ!$B$33:$B$776,L$367)+'СЕТ СН'!$F$16</f>
        <v>0</v>
      </c>
      <c r="M376" s="36">
        <f>SUMIFS(СВЦЭМ!$J$34:$J$777,СВЦЭМ!$A$34:$A$777,$A376,СВЦЭМ!$B$33:$B$776,M$367)+'СЕТ СН'!$F$16</f>
        <v>0</v>
      </c>
      <c r="N376" s="36">
        <f>SUMIFS(СВЦЭМ!$J$34:$J$777,СВЦЭМ!$A$34:$A$777,$A376,СВЦЭМ!$B$33:$B$776,N$367)+'СЕТ СН'!$F$16</f>
        <v>0</v>
      </c>
      <c r="O376" s="36">
        <f>SUMIFS(СВЦЭМ!$J$34:$J$777,СВЦЭМ!$A$34:$A$777,$A376,СВЦЭМ!$B$33:$B$776,O$367)+'СЕТ СН'!$F$16</f>
        <v>0</v>
      </c>
      <c r="P376" s="36">
        <f>SUMIFS(СВЦЭМ!$J$34:$J$777,СВЦЭМ!$A$34:$A$777,$A376,СВЦЭМ!$B$33:$B$776,P$367)+'СЕТ СН'!$F$16</f>
        <v>0</v>
      </c>
      <c r="Q376" s="36">
        <f>SUMIFS(СВЦЭМ!$J$34:$J$777,СВЦЭМ!$A$34:$A$777,$A376,СВЦЭМ!$B$33:$B$776,Q$367)+'СЕТ СН'!$F$16</f>
        <v>0</v>
      </c>
      <c r="R376" s="36">
        <f>SUMIFS(СВЦЭМ!$J$34:$J$777,СВЦЭМ!$A$34:$A$777,$A376,СВЦЭМ!$B$33:$B$776,R$367)+'СЕТ СН'!$F$16</f>
        <v>0</v>
      </c>
      <c r="S376" s="36">
        <f>SUMIFS(СВЦЭМ!$J$34:$J$777,СВЦЭМ!$A$34:$A$777,$A376,СВЦЭМ!$B$33:$B$776,S$367)+'СЕТ СН'!$F$16</f>
        <v>0</v>
      </c>
      <c r="T376" s="36">
        <f>SUMIFS(СВЦЭМ!$J$34:$J$777,СВЦЭМ!$A$34:$A$777,$A376,СВЦЭМ!$B$33:$B$776,T$367)+'СЕТ СН'!$F$16</f>
        <v>0</v>
      </c>
      <c r="U376" s="36">
        <f>SUMIFS(СВЦЭМ!$J$34:$J$777,СВЦЭМ!$A$34:$A$777,$A376,СВЦЭМ!$B$33:$B$776,U$367)+'СЕТ СН'!$F$16</f>
        <v>0</v>
      </c>
      <c r="V376" s="36">
        <f>SUMIFS(СВЦЭМ!$J$34:$J$777,СВЦЭМ!$A$34:$A$777,$A376,СВЦЭМ!$B$33:$B$776,V$367)+'СЕТ СН'!$F$16</f>
        <v>0</v>
      </c>
      <c r="W376" s="36">
        <f>SUMIFS(СВЦЭМ!$J$34:$J$777,СВЦЭМ!$A$34:$A$777,$A376,СВЦЭМ!$B$33:$B$776,W$367)+'СЕТ СН'!$F$16</f>
        <v>0</v>
      </c>
      <c r="X376" s="36">
        <f>SUMIFS(СВЦЭМ!$J$34:$J$777,СВЦЭМ!$A$34:$A$777,$A376,СВЦЭМ!$B$33:$B$776,X$367)+'СЕТ СН'!$F$16</f>
        <v>0</v>
      </c>
      <c r="Y376" s="36">
        <f>SUMIFS(СВЦЭМ!$J$34:$J$777,СВЦЭМ!$A$34:$A$777,$A376,СВЦЭМ!$B$33:$B$776,Y$367)+'СЕТ СН'!$F$16</f>
        <v>0</v>
      </c>
    </row>
    <row r="377" spans="1:25" ht="15.75" hidden="1" x14ac:dyDescent="0.2">
      <c r="A377" s="35">
        <f t="shared" si="10"/>
        <v>44175</v>
      </c>
      <c r="B377" s="36">
        <f>SUMIFS(СВЦЭМ!$J$34:$J$777,СВЦЭМ!$A$34:$A$777,$A377,СВЦЭМ!$B$33:$B$776,B$367)+'СЕТ СН'!$F$16</f>
        <v>0</v>
      </c>
      <c r="C377" s="36">
        <f>SUMIFS(СВЦЭМ!$J$34:$J$777,СВЦЭМ!$A$34:$A$777,$A377,СВЦЭМ!$B$33:$B$776,C$367)+'СЕТ СН'!$F$16</f>
        <v>0</v>
      </c>
      <c r="D377" s="36">
        <f>SUMIFS(СВЦЭМ!$J$34:$J$777,СВЦЭМ!$A$34:$A$777,$A377,СВЦЭМ!$B$33:$B$776,D$367)+'СЕТ СН'!$F$16</f>
        <v>0</v>
      </c>
      <c r="E377" s="36">
        <f>SUMIFS(СВЦЭМ!$J$34:$J$777,СВЦЭМ!$A$34:$A$777,$A377,СВЦЭМ!$B$33:$B$776,E$367)+'СЕТ СН'!$F$16</f>
        <v>0</v>
      </c>
      <c r="F377" s="36">
        <f>SUMIFS(СВЦЭМ!$J$34:$J$777,СВЦЭМ!$A$34:$A$777,$A377,СВЦЭМ!$B$33:$B$776,F$367)+'СЕТ СН'!$F$16</f>
        <v>0</v>
      </c>
      <c r="G377" s="36">
        <f>SUMIFS(СВЦЭМ!$J$34:$J$777,СВЦЭМ!$A$34:$A$777,$A377,СВЦЭМ!$B$33:$B$776,G$367)+'СЕТ СН'!$F$16</f>
        <v>0</v>
      </c>
      <c r="H377" s="36">
        <f>SUMIFS(СВЦЭМ!$J$34:$J$777,СВЦЭМ!$A$34:$A$777,$A377,СВЦЭМ!$B$33:$B$776,H$367)+'СЕТ СН'!$F$16</f>
        <v>0</v>
      </c>
      <c r="I377" s="36">
        <f>SUMIFS(СВЦЭМ!$J$34:$J$777,СВЦЭМ!$A$34:$A$777,$A377,СВЦЭМ!$B$33:$B$776,I$367)+'СЕТ СН'!$F$16</f>
        <v>0</v>
      </c>
      <c r="J377" s="36">
        <f>SUMIFS(СВЦЭМ!$J$34:$J$777,СВЦЭМ!$A$34:$A$777,$A377,СВЦЭМ!$B$33:$B$776,J$367)+'СЕТ СН'!$F$16</f>
        <v>0</v>
      </c>
      <c r="K377" s="36">
        <f>SUMIFS(СВЦЭМ!$J$34:$J$777,СВЦЭМ!$A$34:$A$777,$A377,СВЦЭМ!$B$33:$B$776,K$367)+'СЕТ СН'!$F$16</f>
        <v>0</v>
      </c>
      <c r="L377" s="36">
        <f>SUMIFS(СВЦЭМ!$J$34:$J$777,СВЦЭМ!$A$34:$A$777,$A377,СВЦЭМ!$B$33:$B$776,L$367)+'СЕТ СН'!$F$16</f>
        <v>0</v>
      </c>
      <c r="M377" s="36">
        <f>SUMIFS(СВЦЭМ!$J$34:$J$777,СВЦЭМ!$A$34:$A$777,$A377,СВЦЭМ!$B$33:$B$776,M$367)+'СЕТ СН'!$F$16</f>
        <v>0</v>
      </c>
      <c r="N377" s="36">
        <f>SUMIFS(СВЦЭМ!$J$34:$J$777,СВЦЭМ!$A$34:$A$777,$A377,СВЦЭМ!$B$33:$B$776,N$367)+'СЕТ СН'!$F$16</f>
        <v>0</v>
      </c>
      <c r="O377" s="36">
        <f>SUMIFS(СВЦЭМ!$J$34:$J$777,СВЦЭМ!$A$34:$A$777,$A377,СВЦЭМ!$B$33:$B$776,O$367)+'СЕТ СН'!$F$16</f>
        <v>0</v>
      </c>
      <c r="P377" s="36">
        <f>SUMIFS(СВЦЭМ!$J$34:$J$777,СВЦЭМ!$A$34:$A$777,$A377,СВЦЭМ!$B$33:$B$776,P$367)+'СЕТ СН'!$F$16</f>
        <v>0</v>
      </c>
      <c r="Q377" s="36">
        <f>SUMIFS(СВЦЭМ!$J$34:$J$777,СВЦЭМ!$A$34:$A$777,$A377,СВЦЭМ!$B$33:$B$776,Q$367)+'СЕТ СН'!$F$16</f>
        <v>0</v>
      </c>
      <c r="R377" s="36">
        <f>SUMIFS(СВЦЭМ!$J$34:$J$777,СВЦЭМ!$A$34:$A$777,$A377,СВЦЭМ!$B$33:$B$776,R$367)+'СЕТ СН'!$F$16</f>
        <v>0</v>
      </c>
      <c r="S377" s="36">
        <f>SUMIFS(СВЦЭМ!$J$34:$J$777,СВЦЭМ!$A$34:$A$777,$A377,СВЦЭМ!$B$33:$B$776,S$367)+'СЕТ СН'!$F$16</f>
        <v>0</v>
      </c>
      <c r="T377" s="36">
        <f>SUMIFS(СВЦЭМ!$J$34:$J$777,СВЦЭМ!$A$34:$A$777,$A377,СВЦЭМ!$B$33:$B$776,T$367)+'СЕТ СН'!$F$16</f>
        <v>0</v>
      </c>
      <c r="U377" s="36">
        <f>SUMIFS(СВЦЭМ!$J$34:$J$777,СВЦЭМ!$A$34:$A$777,$A377,СВЦЭМ!$B$33:$B$776,U$367)+'СЕТ СН'!$F$16</f>
        <v>0</v>
      </c>
      <c r="V377" s="36">
        <f>SUMIFS(СВЦЭМ!$J$34:$J$777,СВЦЭМ!$A$34:$A$777,$A377,СВЦЭМ!$B$33:$B$776,V$367)+'СЕТ СН'!$F$16</f>
        <v>0</v>
      </c>
      <c r="W377" s="36">
        <f>SUMIFS(СВЦЭМ!$J$34:$J$777,СВЦЭМ!$A$34:$A$777,$A377,СВЦЭМ!$B$33:$B$776,W$367)+'СЕТ СН'!$F$16</f>
        <v>0</v>
      </c>
      <c r="X377" s="36">
        <f>SUMIFS(СВЦЭМ!$J$34:$J$777,СВЦЭМ!$A$34:$A$777,$A377,СВЦЭМ!$B$33:$B$776,X$367)+'СЕТ СН'!$F$16</f>
        <v>0</v>
      </c>
      <c r="Y377" s="36">
        <f>SUMIFS(СВЦЭМ!$J$34:$J$777,СВЦЭМ!$A$34:$A$777,$A377,СВЦЭМ!$B$33:$B$776,Y$367)+'СЕТ СН'!$F$16</f>
        <v>0</v>
      </c>
    </row>
    <row r="378" spans="1:25" ht="15.75" hidden="1" x14ac:dyDescent="0.2">
      <c r="A378" s="35">
        <f t="shared" si="10"/>
        <v>44176</v>
      </c>
      <c r="B378" s="36">
        <f>SUMIFS(СВЦЭМ!$J$34:$J$777,СВЦЭМ!$A$34:$A$777,$A378,СВЦЭМ!$B$33:$B$776,B$367)+'СЕТ СН'!$F$16</f>
        <v>0</v>
      </c>
      <c r="C378" s="36">
        <f>SUMIFS(СВЦЭМ!$J$34:$J$777,СВЦЭМ!$A$34:$A$777,$A378,СВЦЭМ!$B$33:$B$776,C$367)+'СЕТ СН'!$F$16</f>
        <v>0</v>
      </c>
      <c r="D378" s="36">
        <f>SUMIFS(СВЦЭМ!$J$34:$J$777,СВЦЭМ!$A$34:$A$777,$A378,СВЦЭМ!$B$33:$B$776,D$367)+'СЕТ СН'!$F$16</f>
        <v>0</v>
      </c>
      <c r="E378" s="36">
        <f>SUMIFS(СВЦЭМ!$J$34:$J$777,СВЦЭМ!$A$34:$A$777,$A378,СВЦЭМ!$B$33:$B$776,E$367)+'СЕТ СН'!$F$16</f>
        <v>0</v>
      </c>
      <c r="F378" s="36">
        <f>SUMIFS(СВЦЭМ!$J$34:$J$777,СВЦЭМ!$A$34:$A$777,$A378,СВЦЭМ!$B$33:$B$776,F$367)+'СЕТ СН'!$F$16</f>
        <v>0</v>
      </c>
      <c r="G378" s="36">
        <f>SUMIFS(СВЦЭМ!$J$34:$J$777,СВЦЭМ!$A$34:$A$777,$A378,СВЦЭМ!$B$33:$B$776,G$367)+'СЕТ СН'!$F$16</f>
        <v>0</v>
      </c>
      <c r="H378" s="36">
        <f>SUMIFS(СВЦЭМ!$J$34:$J$777,СВЦЭМ!$A$34:$A$777,$A378,СВЦЭМ!$B$33:$B$776,H$367)+'СЕТ СН'!$F$16</f>
        <v>0</v>
      </c>
      <c r="I378" s="36">
        <f>SUMIFS(СВЦЭМ!$J$34:$J$777,СВЦЭМ!$A$34:$A$777,$A378,СВЦЭМ!$B$33:$B$776,I$367)+'СЕТ СН'!$F$16</f>
        <v>0</v>
      </c>
      <c r="J378" s="36">
        <f>SUMIFS(СВЦЭМ!$J$34:$J$777,СВЦЭМ!$A$34:$A$777,$A378,СВЦЭМ!$B$33:$B$776,J$367)+'СЕТ СН'!$F$16</f>
        <v>0</v>
      </c>
      <c r="K378" s="36">
        <f>SUMIFS(СВЦЭМ!$J$34:$J$777,СВЦЭМ!$A$34:$A$777,$A378,СВЦЭМ!$B$33:$B$776,K$367)+'СЕТ СН'!$F$16</f>
        <v>0</v>
      </c>
      <c r="L378" s="36">
        <f>SUMIFS(СВЦЭМ!$J$34:$J$777,СВЦЭМ!$A$34:$A$777,$A378,СВЦЭМ!$B$33:$B$776,L$367)+'СЕТ СН'!$F$16</f>
        <v>0</v>
      </c>
      <c r="M378" s="36">
        <f>SUMIFS(СВЦЭМ!$J$34:$J$777,СВЦЭМ!$A$34:$A$777,$A378,СВЦЭМ!$B$33:$B$776,M$367)+'СЕТ СН'!$F$16</f>
        <v>0</v>
      </c>
      <c r="N378" s="36">
        <f>SUMIFS(СВЦЭМ!$J$34:$J$777,СВЦЭМ!$A$34:$A$777,$A378,СВЦЭМ!$B$33:$B$776,N$367)+'СЕТ СН'!$F$16</f>
        <v>0</v>
      </c>
      <c r="O378" s="36">
        <f>SUMIFS(СВЦЭМ!$J$34:$J$777,СВЦЭМ!$A$34:$A$777,$A378,СВЦЭМ!$B$33:$B$776,O$367)+'СЕТ СН'!$F$16</f>
        <v>0</v>
      </c>
      <c r="P378" s="36">
        <f>SUMIFS(СВЦЭМ!$J$34:$J$777,СВЦЭМ!$A$34:$A$777,$A378,СВЦЭМ!$B$33:$B$776,P$367)+'СЕТ СН'!$F$16</f>
        <v>0</v>
      </c>
      <c r="Q378" s="36">
        <f>SUMIFS(СВЦЭМ!$J$34:$J$777,СВЦЭМ!$A$34:$A$777,$A378,СВЦЭМ!$B$33:$B$776,Q$367)+'СЕТ СН'!$F$16</f>
        <v>0</v>
      </c>
      <c r="R378" s="36">
        <f>SUMIFS(СВЦЭМ!$J$34:$J$777,СВЦЭМ!$A$34:$A$777,$A378,СВЦЭМ!$B$33:$B$776,R$367)+'СЕТ СН'!$F$16</f>
        <v>0</v>
      </c>
      <c r="S378" s="36">
        <f>SUMIFS(СВЦЭМ!$J$34:$J$777,СВЦЭМ!$A$34:$A$777,$A378,СВЦЭМ!$B$33:$B$776,S$367)+'СЕТ СН'!$F$16</f>
        <v>0</v>
      </c>
      <c r="T378" s="36">
        <f>SUMIFS(СВЦЭМ!$J$34:$J$777,СВЦЭМ!$A$34:$A$777,$A378,СВЦЭМ!$B$33:$B$776,T$367)+'СЕТ СН'!$F$16</f>
        <v>0</v>
      </c>
      <c r="U378" s="36">
        <f>SUMIFS(СВЦЭМ!$J$34:$J$777,СВЦЭМ!$A$34:$A$777,$A378,СВЦЭМ!$B$33:$B$776,U$367)+'СЕТ СН'!$F$16</f>
        <v>0</v>
      </c>
      <c r="V378" s="36">
        <f>SUMIFS(СВЦЭМ!$J$34:$J$777,СВЦЭМ!$A$34:$A$777,$A378,СВЦЭМ!$B$33:$B$776,V$367)+'СЕТ СН'!$F$16</f>
        <v>0</v>
      </c>
      <c r="W378" s="36">
        <f>SUMIFS(СВЦЭМ!$J$34:$J$777,СВЦЭМ!$A$34:$A$777,$A378,СВЦЭМ!$B$33:$B$776,W$367)+'СЕТ СН'!$F$16</f>
        <v>0</v>
      </c>
      <c r="X378" s="36">
        <f>SUMIFS(СВЦЭМ!$J$34:$J$777,СВЦЭМ!$A$34:$A$777,$A378,СВЦЭМ!$B$33:$B$776,X$367)+'СЕТ СН'!$F$16</f>
        <v>0</v>
      </c>
      <c r="Y378" s="36">
        <f>SUMIFS(СВЦЭМ!$J$34:$J$777,СВЦЭМ!$A$34:$A$777,$A378,СВЦЭМ!$B$33:$B$776,Y$367)+'СЕТ СН'!$F$16</f>
        <v>0</v>
      </c>
    </row>
    <row r="379" spans="1:25" ht="15.75" hidden="1" x14ac:dyDescent="0.2">
      <c r="A379" s="35">
        <f t="shared" si="10"/>
        <v>44177</v>
      </c>
      <c r="B379" s="36">
        <f>SUMIFS(СВЦЭМ!$J$34:$J$777,СВЦЭМ!$A$34:$A$777,$A379,СВЦЭМ!$B$33:$B$776,B$367)+'СЕТ СН'!$F$16</f>
        <v>0</v>
      </c>
      <c r="C379" s="36">
        <f>SUMIFS(СВЦЭМ!$J$34:$J$777,СВЦЭМ!$A$34:$A$777,$A379,СВЦЭМ!$B$33:$B$776,C$367)+'СЕТ СН'!$F$16</f>
        <v>0</v>
      </c>
      <c r="D379" s="36">
        <f>SUMIFS(СВЦЭМ!$J$34:$J$777,СВЦЭМ!$A$34:$A$777,$A379,СВЦЭМ!$B$33:$B$776,D$367)+'СЕТ СН'!$F$16</f>
        <v>0</v>
      </c>
      <c r="E379" s="36">
        <f>SUMIFS(СВЦЭМ!$J$34:$J$777,СВЦЭМ!$A$34:$A$777,$A379,СВЦЭМ!$B$33:$B$776,E$367)+'СЕТ СН'!$F$16</f>
        <v>0</v>
      </c>
      <c r="F379" s="36">
        <f>SUMIFS(СВЦЭМ!$J$34:$J$777,СВЦЭМ!$A$34:$A$777,$A379,СВЦЭМ!$B$33:$B$776,F$367)+'СЕТ СН'!$F$16</f>
        <v>0</v>
      </c>
      <c r="G379" s="36">
        <f>SUMIFS(СВЦЭМ!$J$34:$J$777,СВЦЭМ!$A$34:$A$777,$A379,СВЦЭМ!$B$33:$B$776,G$367)+'СЕТ СН'!$F$16</f>
        <v>0</v>
      </c>
      <c r="H379" s="36">
        <f>SUMIFS(СВЦЭМ!$J$34:$J$777,СВЦЭМ!$A$34:$A$777,$A379,СВЦЭМ!$B$33:$B$776,H$367)+'СЕТ СН'!$F$16</f>
        <v>0</v>
      </c>
      <c r="I379" s="36">
        <f>SUMIFS(СВЦЭМ!$J$34:$J$777,СВЦЭМ!$A$34:$A$777,$A379,СВЦЭМ!$B$33:$B$776,I$367)+'СЕТ СН'!$F$16</f>
        <v>0</v>
      </c>
      <c r="J379" s="36">
        <f>SUMIFS(СВЦЭМ!$J$34:$J$777,СВЦЭМ!$A$34:$A$777,$A379,СВЦЭМ!$B$33:$B$776,J$367)+'СЕТ СН'!$F$16</f>
        <v>0</v>
      </c>
      <c r="K379" s="36">
        <f>SUMIFS(СВЦЭМ!$J$34:$J$777,СВЦЭМ!$A$34:$A$777,$A379,СВЦЭМ!$B$33:$B$776,K$367)+'СЕТ СН'!$F$16</f>
        <v>0</v>
      </c>
      <c r="L379" s="36">
        <f>SUMIFS(СВЦЭМ!$J$34:$J$777,СВЦЭМ!$A$34:$A$777,$A379,СВЦЭМ!$B$33:$B$776,L$367)+'СЕТ СН'!$F$16</f>
        <v>0</v>
      </c>
      <c r="M379" s="36">
        <f>SUMIFS(СВЦЭМ!$J$34:$J$777,СВЦЭМ!$A$34:$A$777,$A379,СВЦЭМ!$B$33:$B$776,M$367)+'СЕТ СН'!$F$16</f>
        <v>0</v>
      </c>
      <c r="N379" s="36">
        <f>SUMIFS(СВЦЭМ!$J$34:$J$777,СВЦЭМ!$A$34:$A$777,$A379,СВЦЭМ!$B$33:$B$776,N$367)+'СЕТ СН'!$F$16</f>
        <v>0</v>
      </c>
      <c r="O379" s="36">
        <f>SUMIFS(СВЦЭМ!$J$34:$J$777,СВЦЭМ!$A$34:$A$777,$A379,СВЦЭМ!$B$33:$B$776,O$367)+'СЕТ СН'!$F$16</f>
        <v>0</v>
      </c>
      <c r="P379" s="36">
        <f>SUMIFS(СВЦЭМ!$J$34:$J$777,СВЦЭМ!$A$34:$A$777,$A379,СВЦЭМ!$B$33:$B$776,P$367)+'СЕТ СН'!$F$16</f>
        <v>0</v>
      </c>
      <c r="Q379" s="36">
        <f>SUMIFS(СВЦЭМ!$J$34:$J$777,СВЦЭМ!$A$34:$A$777,$A379,СВЦЭМ!$B$33:$B$776,Q$367)+'СЕТ СН'!$F$16</f>
        <v>0</v>
      </c>
      <c r="R379" s="36">
        <f>SUMIFS(СВЦЭМ!$J$34:$J$777,СВЦЭМ!$A$34:$A$777,$A379,СВЦЭМ!$B$33:$B$776,R$367)+'СЕТ СН'!$F$16</f>
        <v>0</v>
      </c>
      <c r="S379" s="36">
        <f>SUMIFS(СВЦЭМ!$J$34:$J$777,СВЦЭМ!$A$34:$A$777,$A379,СВЦЭМ!$B$33:$B$776,S$367)+'СЕТ СН'!$F$16</f>
        <v>0</v>
      </c>
      <c r="T379" s="36">
        <f>SUMIFS(СВЦЭМ!$J$34:$J$777,СВЦЭМ!$A$34:$A$777,$A379,СВЦЭМ!$B$33:$B$776,T$367)+'СЕТ СН'!$F$16</f>
        <v>0</v>
      </c>
      <c r="U379" s="36">
        <f>SUMIFS(СВЦЭМ!$J$34:$J$777,СВЦЭМ!$A$34:$A$777,$A379,СВЦЭМ!$B$33:$B$776,U$367)+'СЕТ СН'!$F$16</f>
        <v>0</v>
      </c>
      <c r="V379" s="36">
        <f>SUMIFS(СВЦЭМ!$J$34:$J$777,СВЦЭМ!$A$34:$A$777,$A379,СВЦЭМ!$B$33:$B$776,V$367)+'СЕТ СН'!$F$16</f>
        <v>0</v>
      </c>
      <c r="W379" s="36">
        <f>SUMIFS(СВЦЭМ!$J$34:$J$777,СВЦЭМ!$A$34:$A$777,$A379,СВЦЭМ!$B$33:$B$776,W$367)+'СЕТ СН'!$F$16</f>
        <v>0</v>
      </c>
      <c r="X379" s="36">
        <f>SUMIFS(СВЦЭМ!$J$34:$J$777,СВЦЭМ!$A$34:$A$777,$A379,СВЦЭМ!$B$33:$B$776,X$367)+'СЕТ СН'!$F$16</f>
        <v>0</v>
      </c>
      <c r="Y379" s="36">
        <f>SUMIFS(СВЦЭМ!$J$34:$J$777,СВЦЭМ!$A$34:$A$777,$A379,СВЦЭМ!$B$33:$B$776,Y$367)+'СЕТ СН'!$F$16</f>
        <v>0</v>
      </c>
    </row>
    <row r="380" spans="1:25" ht="15.75" hidden="1" x14ac:dyDescent="0.2">
      <c r="A380" s="35">
        <f t="shared" si="10"/>
        <v>44178</v>
      </c>
      <c r="B380" s="36">
        <f>SUMIFS(СВЦЭМ!$J$34:$J$777,СВЦЭМ!$A$34:$A$777,$A380,СВЦЭМ!$B$33:$B$776,B$367)+'СЕТ СН'!$F$16</f>
        <v>0</v>
      </c>
      <c r="C380" s="36">
        <f>SUMIFS(СВЦЭМ!$J$34:$J$777,СВЦЭМ!$A$34:$A$777,$A380,СВЦЭМ!$B$33:$B$776,C$367)+'СЕТ СН'!$F$16</f>
        <v>0</v>
      </c>
      <c r="D380" s="36">
        <f>SUMIFS(СВЦЭМ!$J$34:$J$777,СВЦЭМ!$A$34:$A$777,$A380,СВЦЭМ!$B$33:$B$776,D$367)+'СЕТ СН'!$F$16</f>
        <v>0</v>
      </c>
      <c r="E380" s="36">
        <f>SUMIFS(СВЦЭМ!$J$34:$J$777,СВЦЭМ!$A$34:$A$777,$A380,СВЦЭМ!$B$33:$B$776,E$367)+'СЕТ СН'!$F$16</f>
        <v>0</v>
      </c>
      <c r="F380" s="36">
        <f>SUMIFS(СВЦЭМ!$J$34:$J$777,СВЦЭМ!$A$34:$A$777,$A380,СВЦЭМ!$B$33:$B$776,F$367)+'СЕТ СН'!$F$16</f>
        <v>0</v>
      </c>
      <c r="G380" s="36">
        <f>SUMIFS(СВЦЭМ!$J$34:$J$777,СВЦЭМ!$A$34:$A$777,$A380,СВЦЭМ!$B$33:$B$776,G$367)+'СЕТ СН'!$F$16</f>
        <v>0</v>
      </c>
      <c r="H380" s="36">
        <f>SUMIFS(СВЦЭМ!$J$34:$J$777,СВЦЭМ!$A$34:$A$777,$A380,СВЦЭМ!$B$33:$B$776,H$367)+'СЕТ СН'!$F$16</f>
        <v>0</v>
      </c>
      <c r="I380" s="36">
        <f>SUMIFS(СВЦЭМ!$J$34:$J$777,СВЦЭМ!$A$34:$A$777,$A380,СВЦЭМ!$B$33:$B$776,I$367)+'СЕТ СН'!$F$16</f>
        <v>0</v>
      </c>
      <c r="J380" s="36">
        <f>SUMIFS(СВЦЭМ!$J$34:$J$777,СВЦЭМ!$A$34:$A$777,$A380,СВЦЭМ!$B$33:$B$776,J$367)+'СЕТ СН'!$F$16</f>
        <v>0</v>
      </c>
      <c r="K380" s="36">
        <f>SUMIFS(СВЦЭМ!$J$34:$J$777,СВЦЭМ!$A$34:$A$777,$A380,СВЦЭМ!$B$33:$B$776,K$367)+'СЕТ СН'!$F$16</f>
        <v>0</v>
      </c>
      <c r="L380" s="36">
        <f>SUMIFS(СВЦЭМ!$J$34:$J$777,СВЦЭМ!$A$34:$A$777,$A380,СВЦЭМ!$B$33:$B$776,L$367)+'СЕТ СН'!$F$16</f>
        <v>0</v>
      </c>
      <c r="M380" s="36">
        <f>SUMIFS(СВЦЭМ!$J$34:$J$777,СВЦЭМ!$A$34:$A$777,$A380,СВЦЭМ!$B$33:$B$776,M$367)+'СЕТ СН'!$F$16</f>
        <v>0</v>
      </c>
      <c r="N380" s="36">
        <f>SUMIFS(СВЦЭМ!$J$34:$J$777,СВЦЭМ!$A$34:$A$777,$A380,СВЦЭМ!$B$33:$B$776,N$367)+'СЕТ СН'!$F$16</f>
        <v>0</v>
      </c>
      <c r="O380" s="36">
        <f>SUMIFS(СВЦЭМ!$J$34:$J$777,СВЦЭМ!$A$34:$A$777,$A380,СВЦЭМ!$B$33:$B$776,O$367)+'СЕТ СН'!$F$16</f>
        <v>0</v>
      </c>
      <c r="P380" s="36">
        <f>SUMIFS(СВЦЭМ!$J$34:$J$777,СВЦЭМ!$A$34:$A$777,$A380,СВЦЭМ!$B$33:$B$776,P$367)+'СЕТ СН'!$F$16</f>
        <v>0</v>
      </c>
      <c r="Q380" s="36">
        <f>SUMIFS(СВЦЭМ!$J$34:$J$777,СВЦЭМ!$A$34:$A$777,$A380,СВЦЭМ!$B$33:$B$776,Q$367)+'СЕТ СН'!$F$16</f>
        <v>0</v>
      </c>
      <c r="R380" s="36">
        <f>SUMIFS(СВЦЭМ!$J$34:$J$777,СВЦЭМ!$A$34:$A$777,$A380,СВЦЭМ!$B$33:$B$776,R$367)+'СЕТ СН'!$F$16</f>
        <v>0</v>
      </c>
      <c r="S380" s="36">
        <f>SUMIFS(СВЦЭМ!$J$34:$J$777,СВЦЭМ!$A$34:$A$777,$A380,СВЦЭМ!$B$33:$B$776,S$367)+'СЕТ СН'!$F$16</f>
        <v>0</v>
      </c>
      <c r="T380" s="36">
        <f>SUMIFS(СВЦЭМ!$J$34:$J$777,СВЦЭМ!$A$34:$A$777,$A380,СВЦЭМ!$B$33:$B$776,T$367)+'СЕТ СН'!$F$16</f>
        <v>0</v>
      </c>
      <c r="U380" s="36">
        <f>SUMIFS(СВЦЭМ!$J$34:$J$777,СВЦЭМ!$A$34:$A$777,$A380,СВЦЭМ!$B$33:$B$776,U$367)+'СЕТ СН'!$F$16</f>
        <v>0</v>
      </c>
      <c r="V380" s="36">
        <f>SUMIFS(СВЦЭМ!$J$34:$J$777,СВЦЭМ!$A$34:$A$777,$A380,СВЦЭМ!$B$33:$B$776,V$367)+'СЕТ СН'!$F$16</f>
        <v>0</v>
      </c>
      <c r="W380" s="36">
        <f>SUMIFS(СВЦЭМ!$J$34:$J$777,СВЦЭМ!$A$34:$A$777,$A380,СВЦЭМ!$B$33:$B$776,W$367)+'СЕТ СН'!$F$16</f>
        <v>0</v>
      </c>
      <c r="X380" s="36">
        <f>SUMIFS(СВЦЭМ!$J$34:$J$777,СВЦЭМ!$A$34:$A$777,$A380,СВЦЭМ!$B$33:$B$776,X$367)+'СЕТ СН'!$F$16</f>
        <v>0</v>
      </c>
      <c r="Y380" s="36">
        <f>SUMIFS(СВЦЭМ!$J$34:$J$777,СВЦЭМ!$A$34:$A$777,$A380,СВЦЭМ!$B$33:$B$776,Y$367)+'СЕТ СН'!$F$16</f>
        <v>0</v>
      </c>
    </row>
    <row r="381" spans="1:25" ht="15.75" hidden="1" x14ac:dyDescent="0.2">
      <c r="A381" s="35">
        <f t="shared" si="10"/>
        <v>44179</v>
      </c>
      <c r="B381" s="36">
        <f>SUMIFS(СВЦЭМ!$J$34:$J$777,СВЦЭМ!$A$34:$A$777,$A381,СВЦЭМ!$B$33:$B$776,B$367)+'СЕТ СН'!$F$16</f>
        <v>0</v>
      </c>
      <c r="C381" s="36">
        <f>SUMIFS(СВЦЭМ!$J$34:$J$777,СВЦЭМ!$A$34:$A$777,$A381,СВЦЭМ!$B$33:$B$776,C$367)+'СЕТ СН'!$F$16</f>
        <v>0</v>
      </c>
      <c r="D381" s="36">
        <f>SUMIFS(СВЦЭМ!$J$34:$J$777,СВЦЭМ!$A$34:$A$777,$A381,СВЦЭМ!$B$33:$B$776,D$367)+'СЕТ СН'!$F$16</f>
        <v>0</v>
      </c>
      <c r="E381" s="36">
        <f>SUMIFS(СВЦЭМ!$J$34:$J$777,СВЦЭМ!$A$34:$A$777,$A381,СВЦЭМ!$B$33:$B$776,E$367)+'СЕТ СН'!$F$16</f>
        <v>0</v>
      </c>
      <c r="F381" s="36">
        <f>SUMIFS(СВЦЭМ!$J$34:$J$777,СВЦЭМ!$A$34:$A$777,$A381,СВЦЭМ!$B$33:$B$776,F$367)+'СЕТ СН'!$F$16</f>
        <v>0</v>
      </c>
      <c r="G381" s="36">
        <f>SUMIFS(СВЦЭМ!$J$34:$J$777,СВЦЭМ!$A$34:$A$777,$A381,СВЦЭМ!$B$33:$B$776,G$367)+'СЕТ СН'!$F$16</f>
        <v>0</v>
      </c>
      <c r="H381" s="36">
        <f>SUMIFS(СВЦЭМ!$J$34:$J$777,СВЦЭМ!$A$34:$A$777,$A381,СВЦЭМ!$B$33:$B$776,H$367)+'СЕТ СН'!$F$16</f>
        <v>0</v>
      </c>
      <c r="I381" s="36">
        <f>SUMIFS(СВЦЭМ!$J$34:$J$777,СВЦЭМ!$A$34:$A$777,$A381,СВЦЭМ!$B$33:$B$776,I$367)+'СЕТ СН'!$F$16</f>
        <v>0</v>
      </c>
      <c r="J381" s="36">
        <f>SUMIFS(СВЦЭМ!$J$34:$J$777,СВЦЭМ!$A$34:$A$777,$A381,СВЦЭМ!$B$33:$B$776,J$367)+'СЕТ СН'!$F$16</f>
        <v>0</v>
      </c>
      <c r="K381" s="36">
        <f>SUMIFS(СВЦЭМ!$J$34:$J$777,СВЦЭМ!$A$34:$A$777,$A381,СВЦЭМ!$B$33:$B$776,K$367)+'СЕТ СН'!$F$16</f>
        <v>0</v>
      </c>
      <c r="L381" s="36">
        <f>SUMIFS(СВЦЭМ!$J$34:$J$777,СВЦЭМ!$A$34:$A$777,$A381,СВЦЭМ!$B$33:$B$776,L$367)+'СЕТ СН'!$F$16</f>
        <v>0</v>
      </c>
      <c r="M381" s="36">
        <f>SUMIFS(СВЦЭМ!$J$34:$J$777,СВЦЭМ!$A$34:$A$777,$A381,СВЦЭМ!$B$33:$B$776,M$367)+'СЕТ СН'!$F$16</f>
        <v>0</v>
      </c>
      <c r="N381" s="36">
        <f>SUMIFS(СВЦЭМ!$J$34:$J$777,СВЦЭМ!$A$34:$A$777,$A381,СВЦЭМ!$B$33:$B$776,N$367)+'СЕТ СН'!$F$16</f>
        <v>0</v>
      </c>
      <c r="O381" s="36">
        <f>SUMIFS(СВЦЭМ!$J$34:$J$777,СВЦЭМ!$A$34:$A$777,$A381,СВЦЭМ!$B$33:$B$776,O$367)+'СЕТ СН'!$F$16</f>
        <v>0</v>
      </c>
      <c r="P381" s="36">
        <f>SUMIFS(СВЦЭМ!$J$34:$J$777,СВЦЭМ!$A$34:$A$777,$A381,СВЦЭМ!$B$33:$B$776,P$367)+'СЕТ СН'!$F$16</f>
        <v>0</v>
      </c>
      <c r="Q381" s="36">
        <f>SUMIFS(СВЦЭМ!$J$34:$J$777,СВЦЭМ!$A$34:$A$777,$A381,СВЦЭМ!$B$33:$B$776,Q$367)+'СЕТ СН'!$F$16</f>
        <v>0</v>
      </c>
      <c r="R381" s="36">
        <f>SUMIFS(СВЦЭМ!$J$34:$J$777,СВЦЭМ!$A$34:$A$777,$A381,СВЦЭМ!$B$33:$B$776,R$367)+'СЕТ СН'!$F$16</f>
        <v>0</v>
      </c>
      <c r="S381" s="36">
        <f>SUMIFS(СВЦЭМ!$J$34:$J$777,СВЦЭМ!$A$34:$A$777,$A381,СВЦЭМ!$B$33:$B$776,S$367)+'СЕТ СН'!$F$16</f>
        <v>0</v>
      </c>
      <c r="T381" s="36">
        <f>SUMIFS(СВЦЭМ!$J$34:$J$777,СВЦЭМ!$A$34:$A$777,$A381,СВЦЭМ!$B$33:$B$776,T$367)+'СЕТ СН'!$F$16</f>
        <v>0</v>
      </c>
      <c r="U381" s="36">
        <f>SUMIFS(СВЦЭМ!$J$34:$J$777,СВЦЭМ!$A$34:$A$777,$A381,СВЦЭМ!$B$33:$B$776,U$367)+'СЕТ СН'!$F$16</f>
        <v>0</v>
      </c>
      <c r="V381" s="36">
        <f>SUMIFS(СВЦЭМ!$J$34:$J$777,СВЦЭМ!$A$34:$A$777,$A381,СВЦЭМ!$B$33:$B$776,V$367)+'СЕТ СН'!$F$16</f>
        <v>0</v>
      </c>
      <c r="W381" s="36">
        <f>SUMIFS(СВЦЭМ!$J$34:$J$777,СВЦЭМ!$A$34:$A$777,$A381,СВЦЭМ!$B$33:$B$776,W$367)+'СЕТ СН'!$F$16</f>
        <v>0</v>
      </c>
      <c r="X381" s="36">
        <f>SUMIFS(СВЦЭМ!$J$34:$J$777,СВЦЭМ!$A$34:$A$777,$A381,СВЦЭМ!$B$33:$B$776,X$367)+'СЕТ СН'!$F$16</f>
        <v>0</v>
      </c>
      <c r="Y381" s="36">
        <f>SUMIFS(СВЦЭМ!$J$34:$J$777,СВЦЭМ!$A$34:$A$777,$A381,СВЦЭМ!$B$33:$B$776,Y$367)+'СЕТ СН'!$F$16</f>
        <v>0</v>
      </c>
    </row>
    <row r="382" spans="1:25" ht="15.75" hidden="1" x14ac:dyDescent="0.2">
      <c r="A382" s="35">
        <f t="shared" si="10"/>
        <v>44180</v>
      </c>
      <c r="B382" s="36">
        <f>SUMIFS(СВЦЭМ!$J$34:$J$777,СВЦЭМ!$A$34:$A$777,$A382,СВЦЭМ!$B$33:$B$776,B$367)+'СЕТ СН'!$F$16</f>
        <v>0</v>
      </c>
      <c r="C382" s="36">
        <f>SUMIFS(СВЦЭМ!$J$34:$J$777,СВЦЭМ!$A$34:$A$777,$A382,СВЦЭМ!$B$33:$B$776,C$367)+'СЕТ СН'!$F$16</f>
        <v>0</v>
      </c>
      <c r="D382" s="36">
        <f>SUMIFS(СВЦЭМ!$J$34:$J$777,СВЦЭМ!$A$34:$A$777,$A382,СВЦЭМ!$B$33:$B$776,D$367)+'СЕТ СН'!$F$16</f>
        <v>0</v>
      </c>
      <c r="E382" s="36">
        <f>SUMIFS(СВЦЭМ!$J$34:$J$777,СВЦЭМ!$A$34:$A$777,$A382,СВЦЭМ!$B$33:$B$776,E$367)+'СЕТ СН'!$F$16</f>
        <v>0</v>
      </c>
      <c r="F382" s="36">
        <f>SUMIFS(СВЦЭМ!$J$34:$J$777,СВЦЭМ!$A$34:$A$777,$A382,СВЦЭМ!$B$33:$B$776,F$367)+'СЕТ СН'!$F$16</f>
        <v>0</v>
      </c>
      <c r="G382" s="36">
        <f>SUMIFS(СВЦЭМ!$J$34:$J$777,СВЦЭМ!$A$34:$A$777,$A382,СВЦЭМ!$B$33:$B$776,G$367)+'СЕТ СН'!$F$16</f>
        <v>0</v>
      </c>
      <c r="H382" s="36">
        <f>SUMIFS(СВЦЭМ!$J$34:$J$777,СВЦЭМ!$A$34:$A$777,$A382,СВЦЭМ!$B$33:$B$776,H$367)+'СЕТ СН'!$F$16</f>
        <v>0</v>
      </c>
      <c r="I382" s="36">
        <f>SUMIFS(СВЦЭМ!$J$34:$J$777,СВЦЭМ!$A$34:$A$777,$A382,СВЦЭМ!$B$33:$B$776,I$367)+'СЕТ СН'!$F$16</f>
        <v>0</v>
      </c>
      <c r="J382" s="36">
        <f>SUMIFS(СВЦЭМ!$J$34:$J$777,СВЦЭМ!$A$34:$A$777,$A382,СВЦЭМ!$B$33:$B$776,J$367)+'СЕТ СН'!$F$16</f>
        <v>0</v>
      </c>
      <c r="K382" s="36">
        <f>SUMIFS(СВЦЭМ!$J$34:$J$777,СВЦЭМ!$A$34:$A$777,$A382,СВЦЭМ!$B$33:$B$776,K$367)+'СЕТ СН'!$F$16</f>
        <v>0</v>
      </c>
      <c r="L382" s="36">
        <f>SUMIFS(СВЦЭМ!$J$34:$J$777,СВЦЭМ!$A$34:$A$777,$A382,СВЦЭМ!$B$33:$B$776,L$367)+'СЕТ СН'!$F$16</f>
        <v>0</v>
      </c>
      <c r="M382" s="36">
        <f>SUMIFS(СВЦЭМ!$J$34:$J$777,СВЦЭМ!$A$34:$A$777,$A382,СВЦЭМ!$B$33:$B$776,M$367)+'СЕТ СН'!$F$16</f>
        <v>0</v>
      </c>
      <c r="N382" s="36">
        <f>SUMIFS(СВЦЭМ!$J$34:$J$777,СВЦЭМ!$A$34:$A$777,$A382,СВЦЭМ!$B$33:$B$776,N$367)+'СЕТ СН'!$F$16</f>
        <v>0</v>
      </c>
      <c r="O382" s="36">
        <f>SUMIFS(СВЦЭМ!$J$34:$J$777,СВЦЭМ!$A$34:$A$777,$A382,СВЦЭМ!$B$33:$B$776,O$367)+'СЕТ СН'!$F$16</f>
        <v>0</v>
      </c>
      <c r="P382" s="36">
        <f>SUMIFS(СВЦЭМ!$J$34:$J$777,СВЦЭМ!$A$34:$A$777,$A382,СВЦЭМ!$B$33:$B$776,P$367)+'СЕТ СН'!$F$16</f>
        <v>0</v>
      </c>
      <c r="Q382" s="36">
        <f>SUMIFS(СВЦЭМ!$J$34:$J$777,СВЦЭМ!$A$34:$A$777,$A382,СВЦЭМ!$B$33:$B$776,Q$367)+'СЕТ СН'!$F$16</f>
        <v>0</v>
      </c>
      <c r="R382" s="36">
        <f>SUMIFS(СВЦЭМ!$J$34:$J$777,СВЦЭМ!$A$34:$A$777,$A382,СВЦЭМ!$B$33:$B$776,R$367)+'СЕТ СН'!$F$16</f>
        <v>0</v>
      </c>
      <c r="S382" s="36">
        <f>SUMIFS(СВЦЭМ!$J$34:$J$777,СВЦЭМ!$A$34:$A$777,$A382,СВЦЭМ!$B$33:$B$776,S$367)+'СЕТ СН'!$F$16</f>
        <v>0</v>
      </c>
      <c r="T382" s="36">
        <f>SUMIFS(СВЦЭМ!$J$34:$J$777,СВЦЭМ!$A$34:$A$777,$A382,СВЦЭМ!$B$33:$B$776,T$367)+'СЕТ СН'!$F$16</f>
        <v>0</v>
      </c>
      <c r="U382" s="36">
        <f>SUMIFS(СВЦЭМ!$J$34:$J$777,СВЦЭМ!$A$34:$A$777,$A382,СВЦЭМ!$B$33:$B$776,U$367)+'СЕТ СН'!$F$16</f>
        <v>0</v>
      </c>
      <c r="V382" s="36">
        <f>SUMIFS(СВЦЭМ!$J$34:$J$777,СВЦЭМ!$A$34:$A$777,$A382,СВЦЭМ!$B$33:$B$776,V$367)+'СЕТ СН'!$F$16</f>
        <v>0</v>
      </c>
      <c r="W382" s="36">
        <f>SUMIFS(СВЦЭМ!$J$34:$J$777,СВЦЭМ!$A$34:$A$777,$A382,СВЦЭМ!$B$33:$B$776,W$367)+'СЕТ СН'!$F$16</f>
        <v>0</v>
      </c>
      <c r="X382" s="36">
        <f>SUMIFS(СВЦЭМ!$J$34:$J$777,СВЦЭМ!$A$34:$A$777,$A382,СВЦЭМ!$B$33:$B$776,X$367)+'СЕТ СН'!$F$16</f>
        <v>0</v>
      </c>
      <c r="Y382" s="36">
        <f>SUMIFS(СВЦЭМ!$J$34:$J$777,СВЦЭМ!$A$34:$A$777,$A382,СВЦЭМ!$B$33:$B$776,Y$367)+'СЕТ СН'!$F$16</f>
        <v>0</v>
      </c>
    </row>
    <row r="383" spans="1:25" ht="15.75" hidden="1" x14ac:dyDescent="0.2">
      <c r="A383" s="35">
        <f t="shared" si="10"/>
        <v>44181</v>
      </c>
      <c r="B383" s="36">
        <f>SUMIFS(СВЦЭМ!$J$34:$J$777,СВЦЭМ!$A$34:$A$777,$A383,СВЦЭМ!$B$33:$B$776,B$367)+'СЕТ СН'!$F$16</f>
        <v>0</v>
      </c>
      <c r="C383" s="36">
        <f>SUMIFS(СВЦЭМ!$J$34:$J$777,СВЦЭМ!$A$34:$A$777,$A383,СВЦЭМ!$B$33:$B$776,C$367)+'СЕТ СН'!$F$16</f>
        <v>0</v>
      </c>
      <c r="D383" s="36">
        <f>SUMIFS(СВЦЭМ!$J$34:$J$777,СВЦЭМ!$A$34:$A$777,$A383,СВЦЭМ!$B$33:$B$776,D$367)+'СЕТ СН'!$F$16</f>
        <v>0</v>
      </c>
      <c r="E383" s="36">
        <f>SUMIFS(СВЦЭМ!$J$34:$J$777,СВЦЭМ!$A$34:$A$777,$A383,СВЦЭМ!$B$33:$B$776,E$367)+'СЕТ СН'!$F$16</f>
        <v>0</v>
      </c>
      <c r="F383" s="36">
        <f>SUMIFS(СВЦЭМ!$J$34:$J$777,СВЦЭМ!$A$34:$A$777,$A383,СВЦЭМ!$B$33:$B$776,F$367)+'СЕТ СН'!$F$16</f>
        <v>0</v>
      </c>
      <c r="G383" s="36">
        <f>SUMIFS(СВЦЭМ!$J$34:$J$777,СВЦЭМ!$A$34:$A$777,$A383,СВЦЭМ!$B$33:$B$776,G$367)+'СЕТ СН'!$F$16</f>
        <v>0</v>
      </c>
      <c r="H383" s="36">
        <f>SUMIFS(СВЦЭМ!$J$34:$J$777,СВЦЭМ!$A$34:$A$777,$A383,СВЦЭМ!$B$33:$B$776,H$367)+'СЕТ СН'!$F$16</f>
        <v>0</v>
      </c>
      <c r="I383" s="36">
        <f>SUMIFS(СВЦЭМ!$J$34:$J$777,СВЦЭМ!$A$34:$A$777,$A383,СВЦЭМ!$B$33:$B$776,I$367)+'СЕТ СН'!$F$16</f>
        <v>0</v>
      </c>
      <c r="J383" s="36">
        <f>SUMIFS(СВЦЭМ!$J$34:$J$777,СВЦЭМ!$A$34:$A$777,$A383,СВЦЭМ!$B$33:$B$776,J$367)+'СЕТ СН'!$F$16</f>
        <v>0</v>
      </c>
      <c r="K383" s="36">
        <f>SUMIFS(СВЦЭМ!$J$34:$J$777,СВЦЭМ!$A$34:$A$777,$A383,СВЦЭМ!$B$33:$B$776,K$367)+'СЕТ СН'!$F$16</f>
        <v>0</v>
      </c>
      <c r="L383" s="36">
        <f>SUMIFS(СВЦЭМ!$J$34:$J$777,СВЦЭМ!$A$34:$A$777,$A383,СВЦЭМ!$B$33:$B$776,L$367)+'СЕТ СН'!$F$16</f>
        <v>0</v>
      </c>
      <c r="M383" s="36">
        <f>SUMIFS(СВЦЭМ!$J$34:$J$777,СВЦЭМ!$A$34:$A$777,$A383,СВЦЭМ!$B$33:$B$776,M$367)+'СЕТ СН'!$F$16</f>
        <v>0</v>
      </c>
      <c r="N383" s="36">
        <f>SUMIFS(СВЦЭМ!$J$34:$J$777,СВЦЭМ!$A$34:$A$777,$A383,СВЦЭМ!$B$33:$B$776,N$367)+'СЕТ СН'!$F$16</f>
        <v>0</v>
      </c>
      <c r="O383" s="36">
        <f>SUMIFS(СВЦЭМ!$J$34:$J$777,СВЦЭМ!$A$34:$A$777,$A383,СВЦЭМ!$B$33:$B$776,O$367)+'СЕТ СН'!$F$16</f>
        <v>0</v>
      </c>
      <c r="P383" s="36">
        <f>SUMIFS(СВЦЭМ!$J$34:$J$777,СВЦЭМ!$A$34:$A$777,$A383,СВЦЭМ!$B$33:$B$776,P$367)+'СЕТ СН'!$F$16</f>
        <v>0</v>
      </c>
      <c r="Q383" s="36">
        <f>SUMIFS(СВЦЭМ!$J$34:$J$777,СВЦЭМ!$A$34:$A$777,$A383,СВЦЭМ!$B$33:$B$776,Q$367)+'СЕТ СН'!$F$16</f>
        <v>0</v>
      </c>
      <c r="R383" s="36">
        <f>SUMIFS(СВЦЭМ!$J$34:$J$777,СВЦЭМ!$A$34:$A$777,$A383,СВЦЭМ!$B$33:$B$776,R$367)+'СЕТ СН'!$F$16</f>
        <v>0</v>
      </c>
      <c r="S383" s="36">
        <f>SUMIFS(СВЦЭМ!$J$34:$J$777,СВЦЭМ!$A$34:$A$777,$A383,СВЦЭМ!$B$33:$B$776,S$367)+'СЕТ СН'!$F$16</f>
        <v>0</v>
      </c>
      <c r="T383" s="36">
        <f>SUMIFS(СВЦЭМ!$J$34:$J$777,СВЦЭМ!$A$34:$A$777,$A383,СВЦЭМ!$B$33:$B$776,T$367)+'СЕТ СН'!$F$16</f>
        <v>0</v>
      </c>
      <c r="U383" s="36">
        <f>SUMIFS(СВЦЭМ!$J$34:$J$777,СВЦЭМ!$A$34:$A$777,$A383,СВЦЭМ!$B$33:$B$776,U$367)+'СЕТ СН'!$F$16</f>
        <v>0</v>
      </c>
      <c r="V383" s="36">
        <f>SUMIFS(СВЦЭМ!$J$34:$J$777,СВЦЭМ!$A$34:$A$777,$A383,СВЦЭМ!$B$33:$B$776,V$367)+'СЕТ СН'!$F$16</f>
        <v>0</v>
      </c>
      <c r="W383" s="36">
        <f>SUMIFS(СВЦЭМ!$J$34:$J$777,СВЦЭМ!$A$34:$A$777,$A383,СВЦЭМ!$B$33:$B$776,W$367)+'СЕТ СН'!$F$16</f>
        <v>0</v>
      </c>
      <c r="X383" s="36">
        <f>SUMIFS(СВЦЭМ!$J$34:$J$777,СВЦЭМ!$A$34:$A$777,$A383,СВЦЭМ!$B$33:$B$776,X$367)+'СЕТ СН'!$F$16</f>
        <v>0</v>
      </c>
      <c r="Y383" s="36">
        <f>SUMIFS(СВЦЭМ!$J$34:$J$777,СВЦЭМ!$A$34:$A$777,$A383,СВЦЭМ!$B$33:$B$776,Y$367)+'СЕТ СН'!$F$16</f>
        <v>0</v>
      </c>
    </row>
    <row r="384" spans="1:25" ht="15.75" hidden="1" x14ac:dyDescent="0.2">
      <c r="A384" s="35">
        <f t="shared" si="10"/>
        <v>44182</v>
      </c>
      <c r="B384" s="36">
        <f>SUMIFS(СВЦЭМ!$J$34:$J$777,СВЦЭМ!$A$34:$A$777,$A384,СВЦЭМ!$B$33:$B$776,B$367)+'СЕТ СН'!$F$16</f>
        <v>0</v>
      </c>
      <c r="C384" s="36">
        <f>SUMIFS(СВЦЭМ!$J$34:$J$777,СВЦЭМ!$A$34:$A$777,$A384,СВЦЭМ!$B$33:$B$776,C$367)+'СЕТ СН'!$F$16</f>
        <v>0</v>
      </c>
      <c r="D384" s="36">
        <f>SUMIFS(СВЦЭМ!$J$34:$J$777,СВЦЭМ!$A$34:$A$777,$A384,СВЦЭМ!$B$33:$B$776,D$367)+'СЕТ СН'!$F$16</f>
        <v>0</v>
      </c>
      <c r="E384" s="36">
        <f>SUMIFS(СВЦЭМ!$J$34:$J$777,СВЦЭМ!$A$34:$A$777,$A384,СВЦЭМ!$B$33:$B$776,E$367)+'СЕТ СН'!$F$16</f>
        <v>0</v>
      </c>
      <c r="F384" s="36">
        <f>SUMIFS(СВЦЭМ!$J$34:$J$777,СВЦЭМ!$A$34:$A$777,$A384,СВЦЭМ!$B$33:$B$776,F$367)+'СЕТ СН'!$F$16</f>
        <v>0</v>
      </c>
      <c r="G384" s="36">
        <f>SUMIFS(СВЦЭМ!$J$34:$J$777,СВЦЭМ!$A$34:$A$777,$A384,СВЦЭМ!$B$33:$B$776,G$367)+'СЕТ СН'!$F$16</f>
        <v>0</v>
      </c>
      <c r="H384" s="36">
        <f>SUMIFS(СВЦЭМ!$J$34:$J$777,СВЦЭМ!$A$34:$A$777,$A384,СВЦЭМ!$B$33:$B$776,H$367)+'СЕТ СН'!$F$16</f>
        <v>0</v>
      </c>
      <c r="I384" s="36">
        <f>SUMIFS(СВЦЭМ!$J$34:$J$777,СВЦЭМ!$A$34:$A$777,$A384,СВЦЭМ!$B$33:$B$776,I$367)+'СЕТ СН'!$F$16</f>
        <v>0</v>
      </c>
      <c r="J384" s="36">
        <f>SUMIFS(СВЦЭМ!$J$34:$J$777,СВЦЭМ!$A$34:$A$777,$A384,СВЦЭМ!$B$33:$B$776,J$367)+'СЕТ СН'!$F$16</f>
        <v>0</v>
      </c>
      <c r="K384" s="36">
        <f>SUMIFS(СВЦЭМ!$J$34:$J$777,СВЦЭМ!$A$34:$A$777,$A384,СВЦЭМ!$B$33:$B$776,K$367)+'СЕТ СН'!$F$16</f>
        <v>0</v>
      </c>
      <c r="L384" s="36">
        <f>SUMIFS(СВЦЭМ!$J$34:$J$777,СВЦЭМ!$A$34:$A$777,$A384,СВЦЭМ!$B$33:$B$776,L$367)+'СЕТ СН'!$F$16</f>
        <v>0</v>
      </c>
      <c r="M384" s="36">
        <f>SUMIFS(СВЦЭМ!$J$34:$J$777,СВЦЭМ!$A$34:$A$777,$A384,СВЦЭМ!$B$33:$B$776,M$367)+'СЕТ СН'!$F$16</f>
        <v>0</v>
      </c>
      <c r="N384" s="36">
        <f>SUMIFS(СВЦЭМ!$J$34:$J$777,СВЦЭМ!$A$34:$A$777,$A384,СВЦЭМ!$B$33:$B$776,N$367)+'СЕТ СН'!$F$16</f>
        <v>0</v>
      </c>
      <c r="O384" s="36">
        <f>SUMIFS(СВЦЭМ!$J$34:$J$777,СВЦЭМ!$A$34:$A$777,$A384,СВЦЭМ!$B$33:$B$776,O$367)+'СЕТ СН'!$F$16</f>
        <v>0</v>
      </c>
      <c r="P384" s="36">
        <f>SUMIFS(СВЦЭМ!$J$34:$J$777,СВЦЭМ!$A$34:$A$777,$A384,СВЦЭМ!$B$33:$B$776,P$367)+'СЕТ СН'!$F$16</f>
        <v>0</v>
      </c>
      <c r="Q384" s="36">
        <f>SUMIFS(СВЦЭМ!$J$34:$J$777,СВЦЭМ!$A$34:$A$777,$A384,СВЦЭМ!$B$33:$B$776,Q$367)+'СЕТ СН'!$F$16</f>
        <v>0</v>
      </c>
      <c r="R384" s="36">
        <f>SUMIFS(СВЦЭМ!$J$34:$J$777,СВЦЭМ!$A$34:$A$777,$A384,СВЦЭМ!$B$33:$B$776,R$367)+'СЕТ СН'!$F$16</f>
        <v>0</v>
      </c>
      <c r="S384" s="36">
        <f>SUMIFS(СВЦЭМ!$J$34:$J$777,СВЦЭМ!$A$34:$A$777,$A384,СВЦЭМ!$B$33:$B$776,S$367)+'СЕТ СН'!$F$16</f>
        <v>0</v>
      </c>
      <c r="T384" s="36">
        <f>SUMIFS(СВЦЭМ!$J$34:$J$777,СВЦЭМ!$A$34:$A$777,$A384,СВЦЭМ!$B$33:$B$776,T$367)+'СЕТ СН'!$F$16</f>
        <v>0</v>
      </c>
      <c r="U384" s="36">
        <f>SUMIFS(СВЦЭМ!$J$34:$J$777,СВЦЭМ!$A$34:$A$777,$A384,СВЦЭМ!$B$33:$B$776,U$367)+'СЕТ СН'!$F$16</f>
        <v>0</v>
      </c>
      <c r="V384" s="36">
        <f>SUMIFS(СВЦЭМ!$J$34:$J$777,СВЦЭМ!$A$34:$A$777,$A384,СВЦЭМ!$B$33:$B$776,V$367)+'СЕТ СН'!$F$16</f>
        <v>0</v>
      </c>
      <c r="W384" s="36">
        <f>SUMIFS(СВЦЭМ!$J$34:$J$777,СВЦЭМ!$A$34:$A$777,$A384,СВЦЭМ!$B$33:$B$776,W$367)+'СЕТ СН'!$F$16</f>
        <v>0</v>
      </c>
      <c r="X384" s="36">
        <f>SUMIFS(СВЦЭМ!$J$34:$J$777,СВЦЭМ!$A$34:$A$777,$A384,СВЦЭМ!$B$33:$B$776,X$367)+'СЕТ СН'!$F$16</f>
        <v>0</v>
      </c>
      <c r="Y384" s="36">
        <f>SUMIFS(СВЦЭМ!$J$34:$J$777,СВЦЭМ!$A$34:$A$777,$A384,СВЦЭМ!$B$33:$B$776,Y$367)+'СЕТ СН'!$F$16</f>
        <v>0</v>
      </c>
    </row>
    <row r="385" spans="1:26" ht="15.75" hidden="1" x14ac:dyDescent="0.2">
      <c r="A385" s="35">
        <f t="shared" si="10"/>
        <v>44183</v>
      </c>
      <c r="B385" s="36">
        <f>SUMIFS(СВЦЭМ!$J$34:$J$777,СВЦЭМ!$A$34:$A$777,$A385,СВЦЭМ!$B$33:$B$776,B$367)+'СЕТ СН'!$F$16</f>
        <v>0</v>
      </c>
      <c r="C385" s="36">
        <f>SUMIFS(СВЦЭМ!$J$34:$J$777,СВЦЭМ!$A$34:$A$777,$A385,СВЦЭМ!$B$33:$B$776,C$367)+'СЕТ СН'!$F$16</f>
        <v>0</v>
      </c>
      <c r="D385" s="36">
        <f>SUMIFS(СВЦЭМ!$J$34:$J$777,СВЦЭМ!$A$34:$A$777,$A385,СВЦЭМ!$B$33:$B$776,D$367)+'СЕТ СН'!$F$16</f>
        <v>0</v>
      </c>
      <c r="E385" s="36">
        <f>SUMIFS(СВЦЭМ!$J$34:$J$777,СВЦЭМ!$A$34:$A$777,$A385,СВЦЭМ!$B$33:$B$776,E$367)+'СЕТ СН'!$F$16</f>
        <v>0</v>
      </c>
      <c r="F385" s="36">
        <f>SUMIFS(СВЦЭМ!$J$34:$J$777,СВЦЭМ!$A$34:$A$777,$A385,СВЦЭМ!$B$33:$B$776,F$367)+'СЕТ СН'!$F$16</f>
        <v>0</v>
      </c>
      <c r="G385" s="36">
        <f>SUMIFS(СВЦЭМ!$J$34:$J$777,СВЦЭМ!$A$34:$A$777,$A385,СВЦЭМ!$B$33:$B$776,G$367)+'СЕТ СН'!$F$16</f>
        <v>0</v>
      </c>
      <c r="H385" s="36">
        <f>SUMIFS(СВЦЭМ!$J$34:$J$777,СВЦЭМ!$A$34:$A$777,$A385,СВЦЭМ!$B$33:$B$776,H$367)+'СЕТ СН'!$F$16</f>
        <v>0</v>
      </c>
      <c r="I385" s="36">
        <f>SUMIFS(СВЦЭМ!$J$34:$J$777,СВЦЭМ!$A$34:$A$777,$A385,СВЦЭМ!$B$33:$B$776,I$367)+'СЕТ СН'!$F$16</f>
        <v>0</v>
      </c>
      <c r="J385" s="36">
        <f>SUMIFS(СВЦЭМ!$J$34:$J$777,СВЦЭМ!$A$34:$A$777,$A385,СВЦЭМ!$B$33:$B$776,J$367)+'СЕТ СН'!$F$16</f>
        <v>0</v>
      </c>
      <c r="K385" s="36">
        <f>SUMIFS(СВЦЭМ!$J$34:$J$777,СВЦЭМ!$A$34:$A$777,$A385,СВЦЭМ!$B$33:$B$776,K$367)+'СЕТ СН'!$F$16</f>
        <v>0</v>
      </c>
      <c r="L385" s="36">
        <f>SUMIFS(СВЦЭМ!$J$34:$J$777,СВЦЭМ!$A$34:$A$777,$A385,СВЦЭМ!$B$33:$B$776,L$367)+'СЕТ СН'!$F$16</f>
        <v>0</v>
      </c>
      <c r="M385" s="36">
        <f>SUMIFS(СВЦЭМ!$J$34:$J$777,СВЦЭМ!$A$34:$A$777,$A385,СВЦЭМ!$B$33:$B$776,M$367)+'СЕТ СН'!$F$16</f>
        <v>0</v>
      </c>
      <c r="N385" s="36">
        <f>SUMIFS(СВЦЭМ!$J$34:$J$777,СВЦЭМ!$A$34:$A$777,$A385,СВЦЭМ!$B$33:$B$776,N$367)+'СЕТ СН'!$F$16</f>
        <v>0</v>
      </c>
      <c r="O385" s="36">
        <f>SUMIFS(СВЦЭМ!$J$34:$J$777,СВЦЭМ!$A$34:$A$777,$A385,СВЦЭМ!$B$33:$B$776,O$367)+'СЕТ СН'!$F$16</f>
        <v>0</v>
      </c>
      <c r="P385" s="36">
        <f>SUMIFS(СВЦЭМ!$J$34:$J$777,СВЦЭМ!$A$34:$A$777,$A385,СВЦЭМ!$B$33:$B$776,P$367)+'СЕТ СН'!$F$16</f>
        <v>0</v>
      </c>
      <c r="Q385" s="36">
        <f>SUMIFS(СВЦЭМ!$J$34:$J$777,СВЦЭМ!$A$34:$A$777,$A385,СВЦЭМ!$B$33:$B$776,Q$367)+'СЕТ СН'!$F$16</f>
        <v>0</v>
      </c>
      <c r="R385" s="36">
        <f>SUMIFS(СВЦЭМ!$J$34:$J$777,СВЦЭМ!$A$34:$A$777,$A385,СВЦЭМ!$B$33:$B$776,R$367)+'СЕТ СН'!$F$16</f>
        <v>0</v>
      </c>
      <c r="S385" s="36">
        <f>SUMIFS(СВЦЭМ!$J$34:$J$777,СВЦЭМ!$A$34:$A$777,$A385,СВЦЭМ!$B$33:$B$776,S$367)+'СЕТ СН'!$F$16</f>
        <v>0</v>
      </c>
      <c r="T385" s="36">
        <f>SUMIFS(СВЦЭМ!$J$34:$J$777,СВЦЭМ!$A$34:$A$777,$A385,СВЦЭМ!$B$33:$B$776,T$367)+'СЕТ СН'!$F$16</f>
        <v>0</v>
      </c>
      <c r="U385" s="36">
        <f>SUMIFS(СВЦЭМ!$J$34:$J$777,СВЦЭМ!$A$34:$A$777,$A385,СВЦЭМ!$B$33:$B$776,U$367)+'СЕТ СН'!$F$16</f>
        <v>0</v>
      </c>
      <c r="V385" s="36">
        <f>SUMIFS(СВЦЭМ!$J$34:$J$777,СВЦЭМ!$A$34:$A$777,$A385,СВЦЭМ!$B$33:$B$776,V$367)+'СЕТ СН'!$F$16</f>
        <v>0</v>
      </c>
      <c r="W385" s="36">
        <f>SUMIFS(СВЦЭМ!$J$34:$J$777,СВЦЭМ!$A$34:$A$777,$A385,СВЦЭМ!$B$33:$B$776,W$367)+'СЕТ СН'!$F$16</f>
        <v>0</v>
      </c>
      <c r="X385" s="36">
        <f>SUMIFS(СВЦЭМ!$J$34:$J$777,СВЦЭМ!$A$34:$A$777,$A385,СВЦЭМ!$B$33:$B$776,X$367)+'СЕТ СН'!$F$16</f>
        <v>0</v>
      </c>
      <c r="Y385" s="36">
        <f>SUMIFS(СВЦЭМ!$J$34:$J$777,СВЦЭМ!$A$34:$A$777,$A385,СВЦЭМ!$B$33:$B$776,Y$367)+'СЕТ СН'!$F$16</f>
        <v>0</v>
      </c>
    </row>
    <row r="386" spans="1:26" ht="15.75" hidden="1" x14ac:dyDescent="0.2">
      <c r="A386" s="35">
        <f t="shared" si="10"/>
        <v>44184</v>
      </c>
      <c r="B386" s="36">
        <f>SUMIFS(СВЦЭМ!$J$34:$J$777,СВЦЭМ!$A$34:$A$777,$A386,СВЦЭМ!$B$33:$B$776,B$367)+'СЕТ СН'!$F$16</f>
        <v>0</v>
      </c>
      <c r="C386" s="36">
        <f>SUMIFS(СВЦЭМ!$J$34:$J$777,СВЦЭМ!$A$34:$A$777,$A386,СВЦЭМ!$B$33:$B$776,C$367)+'СЕТ СН'!$F$16</f>
        <v>0</v>
      </c>
      <c r="D386" s="36">
        <f>SUMIFS(СВЦЭМ!$J$34:$J$777,СВЦЭМ!$A$34:$A$777,$A386,СВЦЭМ!$B$33:$B$776,D$367)+'СЕТ СН'!$F$16</f>
        <v>0</v>
      </c>
      <c r="E386" s="36">
        <f>SUMIFS(СВЦЭМ!$J$34:$J$777,СВЦЭМ!$A$34:$A$777,$A386,СВЦЭМ!$B$33:$B$776,E$367)+'СЕТ СН'!$F$16</f>
        <v>0</v>
      </c>
      <c r="F386" s="36">
        <f>SUMIFS(СВЦЭМ!$J$34:$J$777,СВЦЭМ!$A$34:$A$777,$A386,СВЦЭМ!$B$33:$B$776,F$367)+'СЕТ СН'!$F$16</f>
        <v>0</v>
      </c>
      <c r="G386" s="36">
        <f>SUMIFS(СВЦЭМ!$J$34:$J$777,СВЦЭМ!$A$34:$A$777,$A386,СВЦЭМ!$B$33:$B$776,G$367)+'СЕТ СН'!$F$16</f>
        <v>0</v>
      </c>
      <c r="H386" s="36">
        <f>SUMIFS(СВЦЭМ!$J$34:$J$777,СВЦЭМ!$A$34:$A$777,$A386,СВЦЭМ!$B$33:$B$776,H$367)+'СЕТ СН'!$F$16</f>
        <v>0</v>
      </c>
      <c r="I386" s="36">
        <f>SUMIFS(СВЦЭМ!$J$34:$J$777,СВЦЭМ!$A$34:$A$777,$A386,СВЦЭМ!$B$33:$B$776,I$367)+'СЕТ СН'!$F$16</f>
        <v>0</v>
      </c>
      <c r="J386" s="36">
        <f>SUMIFS(СВЦЭМ!$J$34:$J$777,СВЦЭМ!$A$34:$A$777,$A386,СВЦЭМ!$B$33:$B$776,J$367)+'СЕТ СН'!$F$16</f>
        <v>0</v>
      </c>
      <c r="K386" s="36">
        <f>SUMIFS(СВЦЭМ!$J$34:$J$777,СВЦЭМ!$A$34:$A$777,$A386,СВЦЭМ!$B$33:$B$776,K$367)+'СЕТ СН'!$F$16</f>
        <v>0</v>
      </c>
      <c r="L386" s="36">
        <f>SUMIFS(СВЦЭМ!$J$34:$J$777,СВЦЭМ!$A$34:$A$777,$A386,СВЦЭМ!$B$33:$B$776,L$367)+'СЕТ СН'!$F$16</f>
        <v>0</v>
      </c>
      <c r="M386" s="36">
        <f>SUMIFS(СВЦЭМ!$J$34:$J$777,СВЦЭМ!$A$34:$A$777,$A386,СВЦЭМ!$B$33:$B$776,M$367)+'СЕТ СН'!$F$16</f>
        <v>0</v>
      </c>
      <c r="N386" s="36">
        <f>SUMIFS(СВЦЭМ!$J$34:$J$777,СВЦЭМ!$A$34:$A$777,$A386,СВЦЭМ!$B$33:$B$776,N$367)+'СЕТ СН'!$F$16</f>
        <v>0</v>
      </c>
      <c r="O386" s="36">
        <f>SUMIFS(СВЦЭМ!$J$34:$J$777,СВЦЭМ!$A$34:$A$777,$A386,СВЦЭМ!$B$33:$B$776,O$367)+'СЕТ СН'!$F$16</f>
        <v>0</v>
      </c>
      <c r="P386" s="36">
        <f>SUMIFS(СВЦЭМ!$J$34:$J$777,СВЦЭМ!$A$34:$A$777,$A386,СВЦЭМ!$B$33:$B$776,P$367)+'СЕТ СН'!$F$16</f>
        <v>0</v>
      </c>
      <c r="Q386" s="36">
        <f>SUMIFS(СВЦЭМ!$J$34:$J$777,СВЦЭМ!$A$34:$A$777,$A386,СВЦЭМ!$B$33:$B$776,Q$367)+'СЕТ СН'!$F$16</f>
        <v>0</v>
      </c>
      <c r="R386" s="36">
        <f>SUMIFS(СВЦЭМ!$J$34:$J$777,СВЦЭМ!$A$34:$A$777,$A386,СВЦЭМ!$B$33:$B$776,R$367)+'СЕТ СН'!$F$16</f>
        <v>0</v>
      </c>
      <c r="S386" s="36">
        <f>SUMIFS(СВЦЭМ!$J$34:$J$777,СВЦЭМ!$A$34:$A$777,$A386,СВЦЭМ!$B$33:$B$776,S$367)+'СЕТ СН'!$F$16</f>
        <v>0</v>
      </c>
      <c r="T386" s="36">
        <f>SUMIFS(СВЦЭМ!$J$34:$J$777,СВЦЭМ!$A$34:$A$777,$A386,СВЦЭМ!$B$33:$B$776,T$367)+'СЕТ СН'!$F$16</f>
        <v>0</v>
      </c>
      <c r="U386" s="36">
        <f>SUMIFS(СВЦЭМ!$J$34:$J$777,СВЦЭМ!$A$34:$A$777,$A386,СВЦЭМ!$B$33:$B$776,U$367)+'СЕТ СН'!$F$16</f>
        <v>0</v>
      </c>
      <c r="V386" s="36">
        <f>SUMIFS(СВЦЭМ!$J$34:$J$777,СВЦЭМ!$A$34:$A$777,$A386,СВЦЭМ!$B$33:$B$776,V$367)+'СЕТ СН'!$F$16</f>
        <v>0</v>
      </c>
      <c r="W386" s="36">
        <f>SUMIFS(СВЦЭМ!$J$34:$J$777,СВЦЭМ!$A$34:$A$777,$A386,СВЦЭМ!$B$33:$B$776,W$367)+'СЕТ СН'!$F$16</f>
        <v>0</v>
      </c>
      <c r="X386" s="36">
        <f>SUMIFS(СВЦЭМ!$J$34:$J$777,СВЦЭМ!$A$34:$A$777,$A386,СВЦЭМ!$B$33:$B$776,X$367)+'СЕТ СН'!$F$16</f>
        <v>0</v>
      </c>
      <c r="Y386" s="36">
        <f>SUMIFS(СВЦЭМ!$J$34:$J$777,СВЦЭМ!$A$34:$A$777,$A386,СВЦЭМ!$B$33:$B$776,Y$367)+'СЕТ СН'!$F$16</f>
        <v>0</v>
      </c>
    </row>
    <row r="387" spans="1:26" ht="15.75" hidden="1" x14ac:dyDescent="0.2">
      <c r="A387" s="35">
        <f t="shared" si="10"/>
        <v>44185</v>
      </c>
      <c r="B387" s="36">
        <f>SUMIFS(СВЦЭМ!$J$34:$J$777,СВЦЭМ!$A$34:$A$777,$A387,СВЦЭМ!$B$33:$B$776,B$367)+'СЕТ СН'!$F$16</f>
        <v>0</v>
      </c>
      <c r="C387" s="36">
        <f>SUMIFS(СВЦЭМ!$J$34:$J$777,СВЦЭМ!$A$34:$A$777,$A387,СВЦЭМ!$B$33:$B$776,C$367)+'СЕТ СН'!$F$16</f>
        <v>0</v>
      </c>
      <c r="D387" s="36">
        <f>SUMIFS(СВЦЭМ!$J$34:$J$777,СВЦЭМ!$A$34:$A$777,$A387,СВЦЭМ!$B$33:$B$776,D$367)+'СЕТ СН'!$F$16</f>
        <v>0</v>
      </c>
      <c r="E387" s="36">
        <f>SUMIFS(СВЦЭМ!$J$34:$J$777,СВЦЭМ!$A$34:$A$777,$A387,СВЦЭМ!$B$33:$B$776,E$367)+'СЕТ СН'!$F$16</f>
        <v>0</v>
      </c>
      <c r="F387" s="36">
        <f>SUMIFS(СВЦЭМ!$J$34:$J$777,СВЦЭМ!$A$34:$A$777,$A387,СВЦЭМ!$B$33:$B$776,F$367)+'СЕТ СН'!$F$16</f>
        <v>0</v>
      </c>
      <c r="G387" s="36">
        <f>SUMIFS(СВЦЭМ!$J$34:$J$777,СВЦЭМ!$A$34:$A$777,$A387,СВЦЭМ!$B$33:$B$776,G$367)+'СЕТ СН'!$F$16</f>
        <v>0</v>
      </c>
      <c r="H387" s="36">
        <f>SUMIFS(СВЦЭМ!$J$34:$J$777,СВЦЭМ!$A$34:$A$777,$A387,СВЦЭМ!$B$33:$B$776,H$367)+'СЕТ СН'!$F$16</f>
        <v>0</v>
      </c>
      <c r="I387" s="36">
        <f>SUMIFS(СВЦЭМ!$J$34:$J$777,СВЦЭМ!$A$34:$A$777,$A387,СВЦЭМ!$B$33:$B$776,I$367)+'СЕТ СН'!$F$16</f>
        <v>0</v>
      </c>
      <c r="J387" s="36">
        <f>SUMIFS(СВЦЭМ!$J$34:$J$777,СВЦЭМ!$A$34:$A$777,$A387,СВЦЭМ!$B$33:$B$776,J$367)+'СЕТ СН'!$F$16</f>
        <v>0</v>
      </c>
      <c r="K387" s="36">
        <f>SUMIFS(СВЦЭМ!$J$34:$J$777,СВЦЭМ!$A$34:$A$777,$A387,СВЦЭМ!$B$33:$B$776,K$367)+'СЕТ СН'!$F$16</f>
        <v>0</v>
      </c>
      <c r="L387" s="36">
        <f>SUMIFS(СВЦЭМ!$J$34:$J$777,СВЦЭМ!$A$34:$A$777,$A387,СВЦЭМ!$B$33:$B$776,L$367)+'СЕТ СН'!$F$16</f>
        <v>0</v>
      </c>
      <c r="M387" s="36">
        <f>SUMIFS(СВЦЭМ!$J$34:$J$777,СВЦЭМ!$A$34:$A$777,$A387,СВЦЭМ!$B$33:$B$776,M$367)+'СЕТ СН'!$F$16</f>
        <v>0</v>
      </c>
      <c r="N387" s="36">
        <f>SUMIFS(СВЦЭМ!$J$34:$J$777,СВЦЭМ!$A$34:$A$777,$A387,СВЦЭМ!$B$33:$B$776,N$367)+'СЕТ СН'!$F$16</f>
        <v>0</v>
      </c>
      <c r="O387" s="36">
        <f>SUMIFS(СВЦЭМ!$J$34:$J$777,СВЦЭМ!$A$34:$A$777,$A387,СВЦЭМ!$B$33:$B$776,O$367)+'СЕТ СН'!$F$16</f>
        <v>0</v>
      </c>
      <c r="P387" s="36">
        <f>SUMIFS(СВЦЭМ!$J$34:$J$777,СВЦЭМ!$A$34:$A$777,$A387,СВЦЭМ!$B$33:$B$776,P$367)+'СЕТ СН'!$F$16</f>
        <v>0</v>
      </c>
      <c r="Q387" s="36">
        <f>SUMIFS(СВЦЭМ!$J$34:$J$777,СВЦЭМ!$A$34:$A$777,$A387,СВЦЭМ!$B$33:$B$776,Q$367)+'СЕТ СН'!$F$16</f>
        <v>0</v>
      </c>
      <c r="R387" s="36">
        <f>SUMIFS(СВЦЭМ!$J$34:$J$777,СВЦЭМ!$A$34:$A$777,$A387,СВЦЭМ!$B$33:$B$776,R$367)+'СЕТ СН'!$F$16</f>
        <v>0</v>
      </c>
      <c r="S387" s="36">
        <f>SUMIFS(СВЦЭМ!$J$34:$J$777,СВЦЭМ!$A$34:$A$777,$A387,СВЦЭМ!$B$33:$B$776,S$367)+'СЕТ СН'!$F$16</f>
        <v>0</v>
      </c>
      <c r="T387" s="36">
        <f>SUMIFS(СВЦЭМ!$J$34:$J$777,СВЦЭМ!$A$34:$A$777,$A387,СВЦЭМ!$B$33:$B$776,T$367)+'СЕТ СН'!$F$16</f>
        <v>0</v>
      </c>
      <c r="U387" s="36">
        <f>SUMIFS(СВЦЭМ!$J$34:$J$777,СВЦЭМ!$A$34:$A$777,$A387,СВЦЭМ!$B$33:$B$776,U$367)+'СЕТ СН'!$F$16</f>
        <v>0</v>
      </c>
      <c r="V387" s="36">
        <f>SUMIFS(СВЦЭМ!$J$34:$J$777,СВЦЭМ!$A$34:$A$777,$A387,СВЦЭМ!$B$33:$B$776,V$367)+'СЕТ СН'!$F$16</f>
        <v>0</v>
      </c>
      <c r="W387" s="36">
        <f>SUMIFS(СВЦЭМ!$J$34:$J$777,СВЦЭМ!$A$34:$A$777,$A387,СВЦЭМ!$B$33:$B$776,W$367)+'СЕТ СН'!$F$16</f>
        <v>0</v>
      </c>
      <c r="X387" s="36">
        <f>SUMIFS(СВЦЭМ!$J$34:$J$777,СВЦЭМ!$A$34:$A$777,$A387,СВЦЭМ!$B$33:$B$776,X$367)+'СЕТ СН'!$F$16</f>
        <v>0</v>
      </c>
      <c r="Y387" s="36">
        <f>SUMIFS(СВЦЭМ!$J$34:$J$777,СВЦЭМ!$A$34:$A$777,$A387,СВЦЭМ!$B$33:$B$776,Y$367)+'СЕТ СН'!$F$16</f>
        <v>0</v>
      </c>
    </row>
    <row r="388" spans="1:26" ht="15.75" hidden="1" x14ac:dyDescent="0.2">
      <c r="A388" s="35">
        <f t="shared" si="10"/>
        <v>44186</v>
      </c>
      <c r="B388" s="36">
        <f>SUMIFS(СВЦЭМ!$J$34:$J$777,СВЦЭМ!$A$34:$A$777,$A388,СВЦЭМ!$B$33:$B$776,B$367)+'СЕТ СН'!$F$16</f>
        <v>0</v>
      </c>
      <c r="C388" s="36">
        <f>SUMIFS(СВЦЭМ!$J$34:$J$777,СВЦЭМ!$A$34:$A$777,$A388,СВЦЭМ!$B$33:$B$776,C$367)+'СЕТ СН'!$F$16</f>
        <v>0</v>
      </c>
      <c r="D388" s="36">
        <f>SUMIFS(СВЦЭМ!$J$34:$J$777,СВЦЭМ!$A$34:$A$777,$A388,СВЦЭМ!$B$33:$B$776,D$367)+'СЕТ СН'!$F$16</f>
        <v>0</v>
      </c>
      <c r="E388" s="36">
        <f>SUMIFS(СВЦЭМ!$J$34:$J$777,СВЦЭМ!$A$34:$A$777,$A388,СВЦЭМ!$B$33:$B$776,E$367)+'СЕТ СН'!$F$16</f>
        <v>0</v>
      </c>
      <c r="F388" s="36">
        <f>SUMIFS(СВЦЭМ!$J$34:$J$777,СВЦЭМ!$A$34:$A$777,$A388,СВЦЭМ!$B$33:$B$776,F$367)+'СЕТ СН'!$F$16</f>
        <v>0</v>
      </c>
      <c r="G388" s="36">
        <f>SUMIFS(СВЦЭМ!$J$34:$J$777,СВЦЭМ!$A$34:$A$777,$A388,СВЦЭМ!$B$33:$B$776,G$367)+'СЕТ СН'!$F$16</f>
        <v>0</v>
      </c>
      <c r="H388" s="36">
        <f>SUMIFS(СВЦЭМ!$J$34:$J$777,СВЦЭМ!$A$34:$A$777,$A388,СВЦЭМ!$B$33:$B$776,H$367)+'СЕТ СН'!$F$16</f>
        <v>0</v>
      </c>
      <c r="I388" s="36">
        <f>SUMIFS(СВЦЭМ!$J$34:$J$777,СВЦЭМ!$A$34:$A$777,$A388,СВЦЭМ!$B$33:$B$776,I$367)+'СЕТ СН'!$F$16</f>
        <v>0</v>
      </c>
      <c r="J388" s="36">
        <f>SUMIFS(СВЦЭМ!$J$34:$J$777,СВЦЭМ!$A$34:$A$777,$A388,СВЦЭМ!$B$33:$B$776,J$367)+'СЕТ СН'!$F$16</f>
        <v>0</v>
      </c>
      <c r="K388" s="36">
        <f>SUMIFS(СВЦЭМ!$J$34:$J$777,СВЦЭМ!$A$34:$A$777,$A388,СВЦЭМ!$B$33:$B$776,K$367)+'СЕТ СН'!$F$16</f>
        <v>0</v>
      </c>
      <c r="L388" s="36">
        <f>SUMIFS(СВЦЭМ!$J$34:$J$777,СВЦЭМ!$A$34:$A$777,$A388,СВЦЭМ!$B$33:$B$776,L$367)+'СЕТ СН'!$F$16</f>
        <v>0</v>
      </c>
      <c r="M388" s="36">
        <f>SUMIFS(СВЦЭМ!$J$34:$J$777,СВЦЭМ!$A$34:$A$777,$A388,СВЦЭМ!$B$33:$B$776,M$367)+'СЕТ СН'!$F$16</f>
        <v>0</v>
      </c>
      <c r="N388" s="36">
        <f>SUMIFS(СВЦЭМ!$J$34:$J$777,СВЦЭМ!$A$34:$A$777,$A388,СВЦЭМ!$B$33:$B$776,N$367)+'СЕТ СН'!$F$16</f>
        <v>0</v>
      </c>
      <c r="O388" s="36">
        <f>SUMIFS(СВЦЭМ!$J$34:$J$777,СВЦЭМ!$A$34:$A$777,$A388,СВЦЭМ!$B$33:$B$776,O$367)+'СЕТ СН'!$F$16</f>
        <v>0</v>
      </c>
      <c r="P388" s="36">
        <f>SUMIFS(СВЦЭМ!$J$34:$J$777,СВЦЭМ!$A$34:$A$777,$A388,СВЦЭМ!$B$33:$B$776,P$367)+'СЕТ СН'!$F$16</f>
        <v>0</v>
      </c>
      <c r="Q388" s="36">
        <f>SUMIFS(СВЦЭМ!$J$34:$J$777,СВЦЭМ!$A$34:$A$777,$A388,СВЦЭМ!$B$33:$B$776,Q$367)+'СЕТ СН'!$F$16</f>
        <v>0</v>
      </c>
      <c r="R388" s="36">
        <f>SUMIFS(СВЦЭМ!$J$34:$J$777,СВЦЭМ!$A$34:$A$777,$A388,СВЦЭМ!$B$33:$B$776,R$367)+'СЕТ СН'!$F$16</f>
        <v>0</v>
      </c>
      <c r="S388" s="36">
        <f>SUMIFS(СВЦЭМ!$J$34:$J$777,СВЦЭМ!$A$34:$A$777,$A388,СВЦЭМ!$B$33:$B$776,S$367)+'СЕТ СН'!$F$16</f>
        <v>0</v>
      </c>
      <c r="T388" s="36">
        <f>SUMIFS(СВЦЭМ!$J$34:$J$777,СВЦЭМ!$A$34:$A$777,$A388,СВЦЭМ!$B$33:$B$776,T$367)+'СЕТ СН'!$F$16</f>
        <v>0</v>
      </c>
      <c r="U388" s="36">
        <f>SUMIFS(СВЦЭМ!$J$34:$J$777,СВЦЭМ!$A$34:$A$777,$A388,СВЦЭМ!$B$33:$B$776,U$367)+'СЕТ СН'!$F$16</f>
        <v>0</v>
      </c>
      <c r="V388" s="36">
        <f>SUMIFS(СВЦЭМ!$J$34:$J$777,СВЦЭМ!$A$34:$A$777,$A388,СВЦЭМ!$B$33:$B$776,V$367)+'СЕТ СН'!$F$16</f>
        <v>0</v>
      </c>
      <c r="W388" s="36">
        <f>SUMIFS(СВЦЭМ!$J$34:$J$777,СВЦЭМ!$A$34:$A$777,$A388,СВЦЭМ!$B$33:$B$776,W$367)+'СЕТ СН'!$F$16</f>
        <v>0</v>
      </c>
      <c r="X388" s="36">
        <f>SUMIFS(СВЦЭМ!$J$34:$J$777,СВЦЭМ!$A$34:$A$777,$A388,СВЦЭМ!$B$33:$B$776,X$367)+'СЕТ СН'!$F$16</f>
        <v>0</v>
      </c>
      <c r="Y388" s="36">
        <f>SUMIFS(СВЦЭМ!$J$34:$J$777,СВЦЭМ!$A$34:$A$777,$A388,СВЦЭМ!$B$33:$B$776,Y$367)+'СЕТ СН'!$F$16</f>
        <v>0</v>
      </c>
    </row>
    <row r="389" spans="1:26" ht="15.75" hidden="1" x14ac:dyDescent="0.2">
      <c r="A389" s="35">
        <f t="shared" si="10"/>
        <v>44187</v>
      </c>
      <c r="B389" s="36">
        <f>SUMIFS(СВЦЭМ!$J$34:$J$777,СВЦЭМ!$A$34:$A$777,$A389,СВЦЭМ!$B$33:$B$776,B$367)+'СЕТ СН'!$F$16</f>
        <v>0</v>
      </c>
      <c r="C389" s="36">
        <f>SUMIFS(СВЦЭМ!$J$34:$J$777,СВЦЭМ!$A$34:$A$777,$A389,СВЦЭМ!$B$33:$B$776,C$367)+'СЕТ СН'!$F$16</f>
        <v>0</v>
      </c>
      <c r="D389" s="36">
        <f>SUMIFS(СВЦЭМ!$J$34:$J$777,СВЦЭМ!$A$34:$A$777,$A389,СВЦЭМ!$B$33:$B$776,D$367)+'СЕТ СН'!$F$16</f>
        <v>0</v>
      </c>
      <c r="E389" s="36">
        <f>SUMIFS(СВЦЭМ!$J$34:$J$777,СВЦЭМ!$A$34:$A$777,$A389,СВЦЭМ!$B$33:$B$776,E$367)+'СЕТ СН'!$F$16</f>
        <v>0</v>
      </c>
      <c r="F389" s="36">
        <f>SUMIFS(СВЦЭМ!$J$34:$J$777,СВЦЭМ!$A$34:$A$777,$A389,СВЦЭМ!$B$33:$B$776,F$367)+'СЕТ СН'!$F$16</f>
        <v>0</v>
      </c>
      <c r="G389" s="36">
        <f>SUMIFS(СВЦЭМ!$J$34:$J$777,СВЦЭМ!$A$34:$A$777,$A389,СВЦЭМ!$B$33:$B$776,G$367)+'СЕТ СН'!$F$16</f>
        <v>0</v>
      </c>
      <c r="H389" s="36">
        <f>SUMIFS(СВЦЭМ!$J$34:$J$777,СВЦЭМ!$A$34:$A$777,$A389,СВЦЭМ!$B$33:$B$776,H$367)+'СЕТ СН'!$F$16</f>
        <v>0</v>
      </c>
      <c r="I389" s="36">
        <f>SUMIFS(СВЦЭМ!$J$34:$J$777,СВЦЭМ!$A$34:$A$777,$A389,СВЦЭМ!$B$33:$B$776,I$367)+'СЕТ СН'!$F$16</f>
        <v>0</v>
      </c>
      <c r="J389" s="36">
        <f>SUMIFS(СВЦЭМ!$J$34:$J$777,СВЦЭМ!$A$34:$A$777,$A389,СВЦЭМ!$B$33:$B$776,J$367)+'СЕТ СН'!$F$16</f>
        <v>0</v>
      </c>
      <c r="K389" s="36">
        <f>SUMIFS(СВЦЭМ!$J$34:$J$777,СВЦЭМ!$A$34:$A$777,$A389,СВЦЭМ!$B$33:$B$776,K$367)+'СЕТ СН'!$F$16</f>
        <v>0</v>
      </c>
      <c r="L389" s="36">
        <f>SUMIFS(СВЦЭМ!$J$34:$J$777,СВЦЭМ!$A$34:$A$777,$A389,СВЦЭМ!$B$33:$B$776,L$367)+'СЕТ СН'!$F$16</f>
        <v>0</v>
      </c>
      <c r="M389" s="36">
        <f>SUMIFS(СВЦЭМ!$J$34:$J$777,СВЦЭМ!$A$34:$A$777,$A389,СВЦЭМ!$B$33:$B$776,M$367)+'СЕТ СН'!$F$16</f>
        <v>0</v>
      </c>
      <c r="N389" s="36">
        <f>SUMIFS(СВЦЭМ!$J$34:$J$777,СВЦЭМ!$A$34:$A$777,$A389,СВЦЭМ!$B$33:$B$776,N$367)+'СЕТ СН'!$F$16</f>
        <v>0</v>
      </c>
      <c r="O389" s="36">
        <f>SUMIFS(СВЦЭМ!$J$34:$J$777,СВЦЭМ!$A$34:$A$777,$A389,СВЦЭМ!$B$33:$B$776,O$367)+'СЕТ СН'!$F$16</f>
        <v>0</v>
      </c>
      <c r="P389" s="36">
        <f>SUMIFS(СВЦЭМ!$J$34:$J$777,СВЦЭМ!$A$34:$A$777,$A389,СВЦЭМ!$B$33:$B$776,P$367)+'СЕТ СН'!$F$16</f>
        <v>0</v>
      </c>
      <c r="Q389" s="36">
        <f>SUMIFS(СВЦЭМ!$J$34:$J$777,СВЦЭМ!$A$34:$A$777,$A389,СВЦЭМ!$B$33:$B$776,Q$367)+'СЕТ СН'!$F$16</f>
        <v>0</v>
      </c>
      <c r="R389" s="36">
        <f>SUMIFS(СВЦЭМ!$J$34:$J$777,СВЦЭМ!$A$34:$A$777,$A389,СВЦЭМ!$B$33:$B$776,R$367)+'СЕТ СН'!$F$16</f>
        <v>0</v>
      </c>
      <c r="S389" s="36">
        <f>SUMIFS(СВЦЭМ!$J$34:$J$777,СВЦЭМ!$A$34:$A$777,$A389,СВЦЭМ!$B$33:$B$776,S$367)+'СЕТ СН'!$F$16</f>
        <v>0</v>
      </c>
      <c r="T389" s="36">
        <f>SUMIFS(СВЦЭМ!$J$34:$J$777,СВЦЭМ!$A$34:$A$777,$A389,СВЦЭМ!$B$33:$B$776,T$367)+'СЕТ СН'!$F$16</f>
        <v>0</v>
      </c>
      <c r="U389" s="36">
        <f>SUMIFS(СВЦЭМ!$J$34:$J$777,СВЦЭМ!$A$34:$A$777,$A389,СВЦЭМ!$B$33:$B$776,U$367)+'СЕТ СН'!$F$16</f>
        <v>0</v>
      </c>
      <c r="V389" s="36">
        <f>SUMIFS(СВЦЭМ!$J$34:$J$777,СВЦЭМ!$A$34:$A$777,$A389,СВЦЭМ!$B$33:$B$776,V$367)+'СЕТ СН'!$F$16</f>
        <v>0</v>
      </c>
      <c r="W389" s="36">
        <f>SUMIFS(СВЦЭМ!$J$34:$J$777,СВЦЭМ!$A$34:$A$777,$A389,СВЦЭМ!$B$33:$B$776,W$367)+'СЕТ СН'!$F$16</f>
        <v>0</v>
      </c>
      <c r="X389" s="36">
        <f>SUMIFS(СВЦЭМ!$J$34:$J$777,СВЦЭМ!$A$34:$A$777,$A389,СВЦЭМ!$B$33:$B$776,X$367)+'СЕТ СН'!$F$16</f>
        <v>0</v>
      </c>
      <c r="Y389" s="36">
        <f>SUMIFS(СВЦЭМ!$J$34:$J$777,СВЦЭМ!$A$34:$A$777,$A389,СВЦЭМ!$B$33:$B$776,Y$367)+'СЕТ СН'!$F$16</f>
        <v>0</v>
      </c>
    </row>
    <row r="390" spans="1:26" ht="15.75" hidden="1" x14ac:dyDescent="0.2">
      <c r="A390" s="35">
        <f t="shared" si="10"/>
        <v>44188</v>
      </c>
      <c r="B390" s="36">
        <f>SUMIFS(СВЦЭМ!$J$34:$J$777,СВЦЭМ!$A$34:$A$777,$A390,СВЦЭМ!$B$33:$B$776,B$367)+'СЕТ СН'!$F$16</f>
        <v>0</v>
      </c>
      <c r="C390" s="36">
        <f>SUMIFS(СВЦЭМ!$J$34:$J$777,СВЦЭМ!$A$34:$A$777,$A390,СВЦЭМ!$B$33:$B$776,C$367)+'СЕТ СН'!$F$16</f>
        <v>0</v>
      </c>
      <c r="D390" s="36">
        <f>SUMIFS(СВЦЭМ!$J$34:$J$777,СВЦЭМ!$A$34:$A$777,$A390,СВЦЭМ!$B$33:$B$776,D$367)+'СЕТ СН'!$F$16</f>
        <v>0</v>
      </c>
      <c r="E390" s="36">
        <f>SUMIFS(СВЦЭМ!$J$34:$J$777,СВЦЭМ!$A$34:$A$777,$A390,СВЦЭМ!$B$33:$B$776,E$367)+'СЕТ СН'!$F$16</f>
        <v>0</v>
      </c>
      <c r="F390" s="36">
        <f>SUMIFS(СВЦЭМ!$J$34:$J$777,СВЦЭМ!$A$34:$A$777,$A390,СВЦЭМ!$B$33:$B$776,F$367)+'СЕТ СН'!$F$16</f>
        <v>0</v>
      </c>
      <c r="G390" s="36">
        <f>SUMIFS(СВЦЭМ!$J$34:$J$777,СВЦЭМ!$A$34:$A$777,$A390,СВЦЭМ!$B$33:$B$776,G$367)+'СЕТ СН'!$F$16</f>
        <v>0</v>
      </c>
      <c r="H390" s="36">
        <f>SUMIFS(СВЦЭМ!$J$34:$J$777,СВЦЭМ!$A$34:$A$777,$A390,СВЦЭМ!$B$33:$B$776,H$367)+'СЕТ СН'!$F$16</f>
        <v>0</v>
      </c>
      <c r="I390" s="36">
        <f>SUMIFS(СВЦЭМ!$J$34:$J$777,СВЦЭМ!$A$34:$A$777,$A390,СВЦЭМ!$B$33:$B$776,I$367)+'СЕТ СН'!$F$16</f>
        <v>0</v>
      </c>
      <c r="J390" s="36">
        <f>SUMIFS(СВЦЭМ!$J$34:$J$777,СВЦЭМ!$A$34:$A$777,$A390,СВЦЭМ!$B$33:$B$776,J$367)+'СЕТ СН'!$F$16</f>
        <v>0</v>
      </c>
      <c r="K390" s="36">
        <f>SUMIFS(СВЦЭМ!$J$34:$J$777,СВЦЭМ!$A$34:$A$777,$A390,СВЦЭМ!$B$33:$B$776,K$367)+'СЕТ СН'!$F$16</f>
        <v>0</v>
      </c>
      <c r="L390" s="36">
        <f>SUMIFS(СВЦЭМ!$J$34:$J$777,СВЦЭМ!$A$34:$A$777,$A390,СВЦЭМ!$B$33:$B$776,L$367)+'СЕТ СН'!$F$16</f>
        <v>0</v>
      </c>
      <c r="M390" s="36">
        <f>SUMIFS(СВЦЭМ!$J$34:$J$777,СВЦЭМ!$A$34:$A$777,$A390,СВЦЭМ!$B$33:$B$776,M$367)+'СЕТ СН'!$F$16</f>
        <v>0</v>
      </c>
      <c r="N390" s="36">
        <f>SUMIFS(СВЦЭМ!$J$34:$J$777,СВЦЭМ!$A$34:$A$777,$A390,СВЦЭМ!$B$33:$B$776,N$367)+'СЕТ СН'!$F$16</f>
        <v>0</v>
      </c>
      <c r="O390" s="36">
        <f>SUMIFS(СВЦЭМ!$J$34:$J$777,СВЦЭМ!$A$34:$A$777,$A390,СВЦЭМ!$B$33:$B$776,O$367)+'СЕТ СН'!$F$16</f>
        <v>0</v>
      </c>
      <c r="P390" s="36">
        <f>SUMIFS(СВЦЭМ!$J$34:$J$777,СВЦЭМ!$A$34:$A$777,$A390,СВЦЭМ!$B$33:$B$776,P$367)+'СЕТ СН'!$F$16</f>
        <v>0</v>
      </c>
      <c r="Q390" s="36">
        <f>SUMIFS(СВЦЭМ!$J$34:$J$777,СВЦЭМ!$A$34:$A$777,$A390,СВЦЭМ!$B$33:$B$776,Q$367)+'СЕТ СН'!$F$16</f>
        <v>0</v>
      </c>
      <c r="R390" s="36">
        <f>SUMIFS(СВЦЭМ!$J$34:$J$777,СВЦЭМ!$A$34:$A$777,$A390,СВЦЭМ!$B$33:$B$776,R$367)+'СЕТ СН'!$F$16</f>
        <v>0</v>
      </c>
      <c r="S390" s="36">
        <f>SUMIFS(СВЦЭМ!$J$34:$J$777,СВЦЭМ!$A$34:$A$777,$A390,СВЦЭМ!$B$33:$B$776,S$367)+'СЕТ СН'!$F$16</f>
        <v>0</v>
      </c>
      <c r="T390" s="36">
        <f>SUMIFS(СВЦЭМ!$J$34:$J$777,СВЦЭМ!$A$34:$A$777,$A390,СВЦЭМ!$B$33:$B$776,T$367)+'СЕТ СН'!$F$16</f>
        <v>0</v>
      </c>
      <c r="U390" s="36">
        <f>SUMIFS(СВЦЭМ!$J$34:$J$777,СВЦЭМ!$A$34:$A$777,$A390,СВЦЭМ!$B$33:$B$776,U$367)+'СЕТ СН'!$F$16</f>
        <v>0</v>
      </c>
      <c r="V390" s="36">
        <f>SUMIFS(СВЦЭМ!$J$34:$J$777,СВЦЭМ!$A$34:$A$777,$A390,СВЦЭМ!$B$33:$B$776,V$367)+'СЕТ СН'!$F$16</f>
        <v>0</v>
      </c>
      <c r="W390" s="36">
        <f>SUMIFS(СВЦЭМ!$J$34:$J$777,СВЦЭМ!$A$34:$A$777,$A390,СВЦЭМ!$B$33:$B$776,W$367)+'СЕТ СН'!$F$16</f>
        <v>0</v>
      </c>
      <c r="X390" s="36">
        <f>SUMIFS(СВЦЭМ!$J$34:$J$777,СВЦЭМ!$A$34:$A$777,$A390,СВЦЭМ!$B$33:$B$776,X$367)+'СЕТ СН'!$F$16</f>
        <v>0</v>
      </c>
      <c r="Y390" s="36">
        <f>SUMIFS(СВЦЭМ!$J$34:$J$777,СВЦЭМ!$A$34:$A$777,$A390,СВЦЭМ!$B$33:$B$776,Y$367)+'СЕТ СН'!$F$16</f>
        <v>0</v>
      </c>
    </row>
    <row r="391" spans="1:26" ht="15.75" hidden="1" x14ac:dyDescent="0.2">
      <c r="A391" s="35">
        <f t="shared" si="10"/>
        <v>44189</v>
      </c>
      <c r="B391" s="36">
        <f>SUMIFS(СВЦЭМ!$J$34:$J$777,СВЦЭМ!$A$34:$A$777,$A391,СВЦЭМ!$B$33:$B$776,B$367)+'СЕТ СН'!$F$16</f>
        <v>0</v>
      </c>
      <c r="C391" s="36">
        <f>SUMIFS(СВЦЭМ!$J$34:$J$777,СВЦЭМ!$A$34:$A$777,$A391,СВЦЭМ!$B$33:$B$776,C$367)+'СЕТ СН'!$F$16</f>
        <v>0</v>
      </c>
      <c r="D391" s="36">
        <f>SUMIFS(СВЦЭМ!$J$34:$J$777,СВЦЭМ!$A$34:$A$777,$A391,СВЦЭМ!$B$33:$B$776,D$367)+'СЕТ СН'!$F$16</f>
        <v>0</v>
      </c>
      <c r="E391" s="36">
        <f>SUMIFS(СВЦЭМ!$J$34:$J$777,СВЦЭМ!$A$34:$A$777,$A391,СВЦЭМ!$B$33:$B$776,E$367)+'СЕТ СН'!$F$16</f>
        <v>0</v>
      </c>
      <c r="F391" s="36">
        <f>SUMIFS(СВЦЭМ!$J$34:$J$777,СВЦЭМ!$A$34:$A$777,$A391,СВЦЭМ!$B$33:$B$776,F$367)+'СЕТ СН'!$F$16</f>
        <v>0</v>
      </c>
      <c r="G391" s="36">
        <f>SUMIFS(СВЦЭМ!$J$34:$J$777,СВЦЭМ!$A$34:$A$777,$A391,СВЦЭМ!$B$33:$B$776,G$367)+'СЕТ СН'!$F$16</f>
        <v>0</v>
      </c>
      <c r="H391" s="36">
        <f>SUMIFS(СВЦЭМ!$J$34:$J$777,СВЦЭМ!$A$34:$A$777,$A391,СВЦЭМ!$B$33:$B$776,H$367)+'СЕТ СН'!$F$16</f>
        <v>0</v>
      </c>
      <c r="I391" s="36">
        <f>SUMIFS(СВЦЭМ!$J$34:$J$777,СВЦЭМ!$A$34:$A$777,$A391,СВЦЭМ!$B$33:$B$776,I$367)+'СЕТ СН'!$F$16</f>
        <v>0</v>
      </c>
      <c r="J391" s="36">
        <f>SUMIFS(СВЦЭМ!$J$34:$J$777,СВЦЭМ!$A$34:$A$777,$A391,СВЦЭМ!$B$33:$B$776,J$367)+'СЕТ СН'!$F$16</f>
        <v>0</v>
      </c>
      <c r="K391" s="36">
        <f>SUMIFS(СВЦЭМ!$J$34:$J$777,СВЦЭМ!$A$34:$A$777,$A391,СВЦЭМ!$B$33:$B$776,K$367)+'СЕТ СН'!$F$16</f>
        <v>0</v>
      </c>
      <c r="L391" s="36">
        <f>SUMIFS(СВЦЭМ!$J$34:$J$777,СВЦЭМ!$A$34:$A$777,$A391,СВЦЭМ!$B$33:$B$776,L$367)+'СЕТ СН'!$F$16</f>
        <v>0</v>
      </c>
      <c r="M391" s="36">
        <f>SUMIFS(СВЦЭМ!$J$34:$J$777,СВЦЭМ!$A$34:$A$777,$A391,СВЦЭМ!$B$33:$B$776,M$367)+'СЕТ СН'!$F$16</f>
        <v>0</v>
      </c>
      <c r="N391" s="36">
        <f>SUMIFS(СВЦЭМ!$J$34:$J$777,СВЦЭМ!$A$34:$A$777,$A391,СВЦЭМ!$B$33:$B$776,N$367)+'СЕТ СН'!$F$16</f>
        <v>0</v>
      </c>
      <c r="O391" s="36">
        <f>SUMIFS(СВЦЭМ!$J$34:$J$777,СВЦЭМ!$A$34:$A$777,$A391,СВЦЭМ!$B$33:$B$776,O$367)+'СЕТ СН'!$F$16</f>
        <v>0</v>
      </c>
      <c r="P391" s="36">
        <f>SUMIFS(СВЦЭМ!$J$34:$J$777,СВЦЭМ!$A$34:$A$777,$A391,СВЦЭМ!$B$33:$B$776,P$367)+'СЕТ СН'!$F$16</f>
        <v>0</v>
      </c>
      <c r="Q391" s="36">
        <f>SUMIFS(СВЦЭМ!$J$34:$J$777,СВЦЭМ!$A$34:$A$777,$A391,СВЦЭМ!$B$33:$B$776,Q$367)+'СЕТ СН'!$F$16</f>
        <v>0</v>
      </c>
      <c r="R391" s="36">
        <f>SUMIFS(СВЦЭМ!$J$34:$J$777,СВЦЭМ!$A$34:$A$777,$A391,СВЦЭМ!$B$33:$B$776,R$367)+'СЕТ СН'!$F$16</f>
        <v>0</v>
      </c>
      <c r="S391" s="36">
        <f>SUMIFS(СВЦЭМ!$J$34:$J$777,СВЦЭМ!$A$34:$A$777,$A391,СВЦЭМ!$B$33:$B$776,S$367)+'СЕТ СН'!$F$16</f>
        <v>0</v>
      </c>
      <c r="T391" s="36">
        <f>SUMIFS(СВЦЭМ!$J$34:$J$777,СВЦЭМ!$A$34:$A$777,$A391,СВЦЭМ!$B$33:$B$776,T$367)+'СЕТ СН'!$F$16</f>
        <v>0</v>
      </c>
      <c r="U391" s="36">
        <f>SUMIFS(СВЦЭМ!$J$34:$J$777,СВЦЭМ!$A$34:$A$777,$A391,СВЦЭМ!$B$33:$B$776,U$367)+'СЕТ СН'!$F$16</f>
        <v>0</v>
      </c>
      <c r="V391" s="36">
        <f>SUMIFS(СВЦЭМ!$J$34:$J$777,СВЦЭМ!$A$34:$A$777,$A391,СВЦЭМ!$B$33:$B$776,V$367)+'СЕТ СН'!$F$16</f>
        <v>0</v>
      </c>
      <c r="W391" s="36">
        <f>SUMIFS(СВЦЭМ!$J$34:$J$777,СВЦЭМ!$A$34:$A$777,$A391,СВЦЭМ!$B$33:$B$776,W$367)+'СЕТ СН'!$F$16</f>
        <v>0</v>
      </c>
      <c r="X391" s="36">
        <f>SUMIFS(СВЦЭМ!$J$34:$J$777,СВЦЭМ!$A$34:$A$777,$A391,СВЦЭМ!$B$33:$B$776,X$367)+'СЕТ СН'!$F$16</f>
        <v>0</v>
      </c>
      <c r="Y391" s="36">
        <f>SUMIFS(СВЦЭМ!$J$34:$J$777,СВЦЭМ!$A$34:$A$777,$A391,СВЦЭМ!$B$33:$B$776,Y$367)+'СЕТ СН'!$F$16</f>
        <v>0</v>
      </c>
    </row>
    <row r="392" spans="1:26" ht="15.75" hidden="1" x14ac:dyDescent="0.2">
      <c r="A392" s="35">
        <f t="shared" si="10"/>
        <v>44190</v>
      </c>
      <c r="B392" s="36">
        <f>SUMIFS(СВЦЭМ!$J$34:$J$777,СВЦЭМ!$A$34:$A$777,$A392,СВЦЭМ!$B$33:$B$776,B$367)+'СЕТ СН'!$F$16</f>
        <v>0</v>
      </c>
      <c r="C392" s="36">
        <f>SUMIFS(СВЦЭМ!$J$34:$J$777,СВЦЭМ!$A$34:$A$777,$A392,СВЦЭМ!$B$33:$B$776,C$367)+'СЕТ СН'!$F$16</f>
        <v>0</v>
      </c>
      <c r="D392" s="36">
        <f>SUMIFS(СВЦЭМ!$J$34:$J$777,СВЦЭМ!$A$34:$A$777,$A392,СВЦЭМ!$B$33:$B$776,D$367)+'СЕТ СН'!$F$16</f>
        <v>0</v>
      </c>
      <c r="E392" s="36">
        <f>SUMIFS(СВЦЭМ!$J$34:$J$777,СВЦЭМ!$A$34:$A$777,$A392,СВЦЭМ!$B$33:$B$776,E$367)+'СЕТ СН'!$F$16</f>
        <v>0</v>
      </c>
      <c r="F392" s="36">
        <f>SUMIFS(СВЦЭМ!$J$34:$J$777,СВЦЭМ!$A$34:$A$777,$A392,СВЦЭМ!$B$33:$B$776,F$367)+'СЕТ СН'!$F$16</f>
        <v>0</v>
      </c>
      <c r="G392" s="36">
        <f>SUMIFS(СВЦЭМ!$J$34:$J$777,СВЦЭМ!$A$34:$A$777,$A392,СВЦЭМ!$B$33:$B$776,G$367)+'СЕТ СН'!$F$16</f>
        <v>0</v>
      </c>
      <c r="H392" s="36">
        <f>SUMIFS(СВЦЭМ!$J$34:$J$777,СВЦЭМ!$A$34:$A$777,$A392,СВЦЭМ!$B$33:$B$776,H$367)+'СЕТ СН'!$F$16</f>
        <v>0</v>
      </c>
      <c r="I392" s="36">
        <f>SUMIFS(СВЦЭМ!$J$34:$J$777,СВЦЭМ!$A$34:$A$777,$A392,СВЦЭМ!$B$33:$B$776,I$367)+'СЕТ СН'!$F$16</f>
        <v>0</v>
      </c>
      <c r="J392" s="36">
        <f>SUMIFS(СВЦЭМ!$J$34:$J$777,СВЦЭМ!$A$34:$A$777,$A392,СВЦЭМ!$B$33:$B$776,J$367)+'СЕТ СН'!$F$16</f>
        <v>0</v>
      </c>
      <c r="K392" s="36">
        <f>SUMIFS(СВЦЭМ!$J$34:$J$777,СВЦЭМ!$A$34:$A$777,$A392,СВЦЭМ!$B$33:$B$776,K$367)+'СЕТ СН'!$F$16</f>
        <v>0</v>
      </c>
      <c r="L392" s="36">
        <f>SUMIFS(СВЦЭМ!$J$34:$J$777,СВЦЭМ!$A$34:$A$777,$A392,СВЦЭМ!$B$33:$B$776,L$367)+'СЕТ СН'!$F$16</f>
        <v>0</v>
      </c>
      <c r="M392" s="36">
        <f>SUMIFS(СВЦЭМ!$J$34:$J$777,СВЦЭМ!$A$34:$A$777,$A392,СВЦЭМ!$B$33:$B$776,M$367)+'СЕТ СН'!$F$16</f>
        <v>0</v>
      </c>
      <c r="N392" s="36">
        <f>SUMIFS(СВЦЭМ!$J$34:$J$777,СВЦЭМ!$A$34:$A$777,$A392,СВЦЭМ!$B$33:$B$776,N$367)+'СЕТ СН'!$F$16</f>
        <v>0</v>
      </c>
      <c r="O392" s="36">
        <f>SUMIFS(СВЦЭМ!$J$34:$J$777,СВЦЭМ!$A$34:$A$777,$A392,СВЦЭМ!$B$33:$B$776,O$367)+'СЕТ СН'!$F$16</f>
        <v>0</v>
      </c>
      <c r="P392" s="36">
        <f>SUMIFS(СВЦЭМ!$J$34:$J$777,СВЦЭМ!$A$34:$A$777,$A392,СВЦЭМ!$B$33:$B$776,P$367)+'СЕТ СН'!$F$16</f>
        <v>0</v>
      </c>
      <c r="Q392" s="36">
        <f>SUMIFS(СВЦЭМ!$J$34:$J$777,СВЦЭМ!$A$34:$A$777,$A392,СВЦЭМ!$B$33:$B$776,Q$367)+'СЕТ СН'!$F$16</f>
        <v>0</v>
      </c>
      <c r="R392" s="36">
        <f>SUMIFS(СВЦЭМ!$J$34:$J$777,СВЦЭМ!$A$34:$A$777,$A392,СВЦЭМ!$B$33:$B$776,R$367)+'СЕТ СН'!$F$16</f>
        <v>0</v>
      </c>
      <c r="S392" s="36">
        <f>SUMIFS(СВЦЭМ!$J$34:$J$777,СВЦЭМ!$A$34:$A$777,$A392,СВЦЭМ!$B$33:$B$776,S$367)+'СЕТ СН'!$F$16</f>
        <v>0</v>
      </c>
      <c r="T392" s="36">
        <f>SUMIFS(СВЦЭМ!$J$34:$J$777,СВЦЭМ!$A$34:$A$777,$A392,СВЦЭМ!$B$33:$B$776,T$367)+'СЕТ СН'!$F$16</f>
        <v>0</v>
      </c>
      <c r="U392" s="36">
        <f>SUMIFS(СВЦЭМ!$J$34:$J$777,СВЦЭМ!$A$34:$A$777,$A392,СВЦЭМ!$B$33:$B$776,U$367)+'СЕТ СН'!$F$16</f>
        <v>0</v>
      </c>
      <c r="V392" s="36">
        <f>SUMIFS(СВЦЭМ!$J$34:$J$777,СВЦЭМ!$A$34:$A$777,$A392,СВЦЭМ!$B$33:$B$776,V$367)+'СЕТ СН'!$F$16</f>
        <v>0</v>
      </c>
      <c r="W392" s="36">
        <f>SUMIFS(СВЦЭМ!$J$34:$J$777,СВЦЭМ!$A$34:$A$777,$A392,СВЦЭМ!$B$33:$B$776,W$367)+'СЕТ СН'!$F$16</f>
        <v>0</v>
      </c>
      <c r="X392" s="36">
        <f>SUMIFS(СВЦЭМ!$J$34:$J$777,СВЦЭМ!$A$34:$A$777,$A392,СВЦЭМ!$B$33:$B$776,X$367)+'СЕТ СН'!$F$16</f>
        <v>0</v>
      </c>
      <c r="Y392" s="36">
        <f>SUMIFS(СВЦЭМ!$J$34:$J$777,СВЦЭМ!$A$34:$A$777,$A392,СВЦЭМ!$B$33:$B$776,Y$367)+'СЕТ СН'!$F$16</f>
        <v>0</v>
      </c>
    </row>
    <row r="393" spans="1:26" ht="15.75" hidden="1" x14ac:dyDescent="0.2">
      <c r="A393" s="35">
        <f t="shared" si="10"/>
        <v>44191</v>
      </c>
      <c r="B393" s="36">
        <f>SUMIFS(СВЦЭМ!$J$34:$J$777,СВЦЭМ!$A$34:$A$777,$A393,СВЦЭМ!$B$33:$B$776,B$367)+'СЕТ СН'!$F$16</f>
        <v>0</v>
      </c>
      <c r="C393" s="36">
        <f>SUMIFS(СВЦЭМ!$J$34:$J$777,СВЦЭМ!$A$34:$A$777,$A393,СВЦЭМ!$B$33:$B$776,C$367)+'СЕТ СН'!$F$16</f>
        <v>0</v>
      </c>
      <c r="D393" s="36">
        <f>SUMIFS(СВЦЭМ!$J$34:$J$777,СВЦЭМ!$A$34:$A$777,$A393,СВЦЭМ!$B$33:$B$776,D$367)+'СЕТ СН'!$F$16</f>
        <v>0</v>
      </c>
      <c r="E393" s="36">
        <f>SUMIFS(СВЦЭМ!$J$34:$J$777,СВЦЭМ!$A$34:$A$777,$A393,СВЦЭМ!$B$33:$B$776,E$367)+'СЕТ СН'!$F$16</f>
        <v>0</v>
      </c>
      <c r="F393" s="36">
        <f>SUMIFS(СВЦЭМ!$J$34:$J$777,СВЦЭМ!$A$34:$A$777,$A393,СВЦЭМ!$B$33:$B$776,F$367)+'СЕТ СН'!$F$16</f>
        <v>0</v>
      </c>
      <c r="G393" s="36">
        <f>SUMIFS(СВЦЭМ!$J$34:$J$777,СВЦЭМ!$A$34:$A$777,$A393,СВЦЭМ!$B$33:$B$776,G$367)+'СЕТ СН'!$F$16</f>
        <v>0</v>
      </c>
      <c r="H393" s="36">
        <f>SUMIFS(СВЦЭМ!$J$34:$J$777,СВЦЭМ!$A$34:$A$777,$A393,СВЦЭМ!$B$33:$B$776,H$367)+'СЕТ СН'!$F$16</f>
        <v>0</v>
      </c>
      <c r="I393" s="36">
        <f>SUMIFS(СВЦЭМ!$J$34:$J$777,СВЦЭМ!$A$34:$A$777,$A393,СВЦЭМ!$B$33:$B$776,I$367)+'СЕТ СН'!$F$16</f>
        <v>0</v>
      </c>
      <c r="J393" s="36">
        <f>SUMIFS(СВЦЭМ!$J$34:$J$777,СВЦЭМ!$A$34:$A$777,$A393,СВЦЭМ!$B$33:$B$776,J$367)+'СЕТ СН'!$F$16</f>
        <v>0</v>
      </c>
      <c r="K393" s="36">
        <f>SUMIFS(СВЦЭМ!$J$34:$J$777,СВЦЭМ!$A$34:$A$777,$A393,СВЦЭМ!$B$33:$B$776,K$367)+'СЕТ СН'!$F$16</f>
        <v>0</v>
      </c>
      <c r="L393" s="36">
        <f>SUMIFS(СВЦЭМ!$J$34:$J$777,СВЦЭМ!$A$34:$A$777,$A393,СВЦЭМ!$B$33:$B$776,L$367)+'СЕТ СН'!$F$16</f>
        <v>0</v>
      </c>
      <c r="M393" s="36">
        <f>SUMIFS(СВЦЭМ!$J$34:$J$777,СВЦЭМ!$A$34:$A$777,$A393,СВЦЭМ!$B$33:$B$776,M$367)+'СЕТ СН'!$F$16</f>
        <v>0</v>
      </c>
      <c r="N393" s="36">
        <f>SUMIFS(СВЦЭМ!$J$34:$J$777,СВЦЭМ!$A$34:$A$777,$A393,СВЦЭМ!$B$33:$B$776,N$367)+'СЕТ СН'!$F$16</f>
        <v>0</v>
      </c>
      <c r="O393" s="36">
        <f>SUMIFS(СВЦЭМ!$J$34:$J$777,СВЦЭМ!$A$34:$A$777,$A393,СВЦЭМ!$B$33:$B$776,O$367)+'СЕТ СН'!$F$16</f>
        <v>0</v>
      </c>
      <c r="P393" s="36">
        <f>SUMIFS(СВЦЭМ!$J$34:$J$777,СВЦЭМ!$A$34:$A$777,$A393,СВЦЭМ!$B$33:$B$776,P$367)+'СЕТ СН'!$F$16</f>
        <v>0</v>
      </c>
      <c r="Q393" s="36">
        <f>SUMIFS(СВЦЭМ!$J$34:$J$777,СВЦЭМ!$A$34:$A$777,$A393,СВЦЭМ!$B$33:$B$776,Q$367)+'СЕТ СН'!$F$16</f>
        <v>0</v>
      </c>
      <c r="R393" s="36">
        <f>SUMIFS(СВЦЭМ!$J$34:$J$777,СВЦЭМ!$A$34:$A$777,$A393,СВЦЭМ!$B$33:$B$776,R$367)+'СЕТ СН'!$F$16</f>
        <v>0</v>
      </c>
      <c r="S393" s="36">
        <f>SUMIFS(СВЦЭМ!$J$34:$J$777,СВЦЭМ!$A$34:$A$777,$A393,СВЦЭМ!$B$33:$B$776,S$367)+'СЕТ СН'!$F$16</f>
        <v>0</v>
      </c>
      <c r="T393" s="36">
        <f>SUMIFS(СВЦЭМ!$J$34:$J$777,СВЦЭМ!$A$34:$A$777,$A393,СВЦЭМ!$B$33:$B$776,T$367)+'СЕТ СН'!$F$16</f>
        <v>0</v>
      </c>
      <c r="U393" s="36">
        <f>SUMIFS(СВЦЭМ!$J$34:$J$777,СВЦЭМ!$A$34:$A$777,$A393,СВЦЭМ!$B$33:$B$776,U$367)+'СЕТ СН'!$F$16</f>
        <v>0</v>
      </c>
      <c r="V393" s="36">
        <f>SUMIFS(СВЦЭМ!$J$34:$J$777,СВЦЭМ!$A$34:$A$777,$A393,СВЦЭМ!$B$33:$B$776,V$367)+'СЕТ СН'!$F$16</f>
        <v>0</v>
      </c>
      <c r="W393" s="36">
        <f>SUMIFS(СВЦЭМ!$J$34:$J$777,СВЦЭМ!$A$34:$A$777,$A393,СВЦЭМ!$B$33:$B$776,W$367)+'СЕТ СН'!$F$16</f>
        <v>0</v>
      </c>
      <c r="X393" s="36">
        <f>SUMIFS(СВЦЭМ!$J$34:$J$777,СВЦЭМ!$A$34:$A$777,$A393,СВЦЭМ!$B$33:$B$776,X$367)+'СЕТ СН'!$F$16</f>
        <v>0</v>
      </c>
      <c r="Y393" s="36">
        <f>SUMIFS(СВЦЭМ!$J$34:$J$777,СВЦЭМ!$A$34:$A$777,$A393,СВЦЭМ!$B$33:$B$776,Y$367)+'СЕТ СН'!$F$16</f>
        <v>0</v>
      </c>
    </row>
    <row r="394" spans="1:26" ht="15.75" hidden="1" x14ac:dyDescent="0.2">
      <c r="A394" s="35">
        <f t="shared" si="10"/>
        <v>44192</v>
      </c>
      <c r="B394" s="36">
        <f>SUMIFS(СВЦЭМ!$J$34:$J$777,СВЦЭМ!$A$34:$A$777,$A394,СВЦЭМ!$B$33:$B$776,B$367)+'СЕТ СН'!$F$16</f>
        <v>0</v>
      </c>
      <c r="C394" s="36">
        <f>SUMIFS(СВЦЭМ!$J$34:$J$777,СВЦЭМ!$A$34:$A$777,$A394,СВЦЭМ!$B$33:$B$776,C$367)+'СЕТ СН'!$F$16</f>
        <v>0</v>
      </c>
      <c r="D394" s="36">
        <f>SUMIFS(СВЦЭМ!$J$34:$J$777,СВЦЭМ!$A$34:$A$777,$A394,СВЦЭМ!$B$33:$B$776,D$367)+'СЕТ СН'!$F$16</f>
        <v>0</v>
      </c>
      <c r="E394" s="36">
        <f>SUMIFS(СВЦЭМ!$J$34:$J$777,СВЦЭМ!$A$34:$A$777,$A394,СВЦЭМ!$B$33:$B$776,E$367)+'СЕТ СН'!$F$16</f>
        <v>0</v>
      </c>
      <c r="F394" s="36">
        <f>SUMIFS(СВЦЭМ!$J$34:$J$777,СВЦЭМ!$A$34:$A$777,$A394,СВЦЭМ!$B$33:$B$776,F$367)+'СЕТ СН'!$F$16</f>
        <v>0</v>
      </c>
      <c r="G394" s="36">
        <f>SUMIFS(СВЦЭМ!$J$34:$J$777,СВЦЭМ!$A$34:$A$777,$A394,СВЦЭМ!$B$33:$B$776,G$367)+'СЕТ СН'!$F$16</f>
        <v>0</v>
      </c>
      <c r="H394" s="36">
        <f>SUMIFS(СВЦЭМ!$J$34:$J$777,СВЦЭМ!$A$34:$A$777,$A394,СВЦЭМ!$B$33:$B$776,H$367)+'СЕТ СН'!$F$16</f>
        <v>0</v>
      </c>
      <c r="I394" s="36">
        <f>SUMIFS(СВЦЭМ!$J$34:$J$777,СВЦЭМ!$A$34:$A$777,$A394,СВЦЭМ!$B$33:$B$776,I$367)+'СЕТ СН'!$F$16</f>
        <v>0</v>
      </c>
      <c r="J394" s="36">
        <f>SUMIFS(СВЦЭМ!$J$34:$J$777,СВЦЭМ!$A$34:$A$777,$A394,СВЦЭМ!$B$33:$B$776,J$367)+'СЕТ СН'!$F$16</f>
        <v>0</v>
      </c>
      <c r="K394" s="36">
        <f>SUMIFS(СВЦЭМ!$J$34:$J$777,СВЦЭМ!$A$34:$A$777,$A394,СВЦЭМ!$B$33:$B$776,K$367)+'СЕТ СН'!$F$16</f>
        <v>0</v>
      </c>
      <c r="L394" s="36">
        <f>SUMIFS(СВЦЭМ!$J$34:$J$777,СВЦЭМ!$A$34:$A$777,$A394,СВЦЭМ!$B$33:$B$776,L$367)+'СЕТ СН'!$F$16</f>
        <v>0</v>
      </c>
      <c r="M394" s="36">
        <f>SUMIFS(СВЦЭМ!$J$34:$J$777,СВЦЭМ!$A$34:$A$777,$A394,СВЦЭМ!$B$33:$B$776,M$367)+'СЕТ СН'!$F$16</f>
        <v>0</v>
      </c>
      <c r="N394" s="36">
        <f>SUMIFS(СВЦЭМ!$J$34:$J$777,СВЦЭМ!$A$34:$A$777,$A394,СВЦЭМ!$B$33:$B$776,N$367)+'СЕТ СН'!$F$16</f>
        <v>0</v>
      </c>
      <c r="O394" s="36">
        <f>SUMIFS(СВЦЭМ!$J$34:$J$777,СВЦЭМ!$A$34:$A$777,$A394,СВЦЭМ!$B$33:$B$776,O$367)+'СЕТ СН'!$F$16</f>
        <v>0</v>
      </c>
      <c r="P394" s="36">
        <f>SUMIFS(СВЦЭМ!$J$34:$J$777,СВЦЭМ!$A$34:$A$777,$A394,СВЦЭМ!$B$33:$B$776,P$367)+'СЕТ СН'!$F$16</f>
        <v>0</v>
      </c>
      <c r="Q394" s="36">
        <f>SUMIFS(СВЦЭМ!$J$34:$J$777,СВЦЭМ!$A$34:$A$777,$A394,СВЦЭМ!$B$33:$B$776,Q$367)+'СЕТ СН'!$F$16</f>
        <v>0</v>
      </c>
      <c r="R394" s="36">
        <f>SUMIFS(СВЦЭМ!$J$34:$J$777,СВЦЭМ!$A$34:$A$777,$A394,СВЦЭМ!$B$33:$B$776,R$367)+'СЕТ СН'!$F$16</f>
        <v>0</v>
      </c>
      <c r="S394" s="36">
        <f>SUMIFS(СВЦЭМ!$J$34:$J$777,СВЦЭМ!$A$34:$A$777,$A394,СВЦЭМ!$B$33:$B$776,S$367)+'СЕТ СН'!$F$16</f>
        <v>0</v>
      </c>
      <c r="T394" s="36">
        <f>SUMIFS(СВЦЭМ!$J$34:$J$777,СВЦЭМ!$A$34:$A$777,$A394,СВЦЭМ!$B$33:$B$776,T$367)+'СЕТ СН'!$F$16</f>
        <v>0</v>
      </c>
      <c r="U394" s="36">
        <f>SUMIFS(СВЦЭМ!$J$34:$J$777,СВЦЭМ!$A$34:$A$777,$A394,СВЦЭМ!$B$33:$B$776,U$367)+'СЕТ СН'!$F$16</f>
        <v>0</v>
      </c>
      <c r="V394" s="36">
        <f>SUMIFS(СВЦЭМ!$J$34:$J$777,СВЦЭМ!$A$34:$A$777,$A394,СВЦЭМ!$B$33:$B$776,V$367)+'СЕТ СН'!$F$16</f>
        <v>0</v>
      </c>
      <c r="W394" s="36">
        <f>SUMIFS(СВЦЭМ!$J$34:$J$777,СВЦЭМ!$A$34:$A$777,$A394,СВЦЭМ!$B$33:$B$776,W$367)+'СЕТ СН'!$F$16</f>
        <v>0</v>
      </c>
      <c r="X394" s="36">
        <f>SUMIFS(СВЦЭМ!$J$34:$J$777,СВЦЭМ!$A$34:$A$777,$A394,СВЦЭМ!$B$33:$B$776,X$367)+'СЕТ СН'!$F$16</f>
        <v>0</v>
      </c>
      <c r="Y394" s="36">
        <f>SUMIFS(СВЦЭМ!$J$34:$J$777,СВЦЭМ!$A$34:$A$777,$A394,СВЦЭМ!$B$33:$B$776,Y$367)+'СЕТ СН'!$F$16</f>
        <v>0</v>
      </c>
    </row>
    <row r="395" spans="1:26" ht="15.75" hidden="1" x14ac:dyDescent="0.2">
      <c r="A395" s="35">
        <f t="shared" si="10"/>
        <v>44193</v>
      </c>
      <c r="B395" s="36">
        <f>SUMIFS(СВЦЭМ!$J$34:$J$777,СВЦЭМ!$A$34:$A$777,$A395,СВЦЭМ!$B$33:$B$776,B$367)+'СЕТ СН'!$F$16</f>
        <v>0</v>
      </c>
      <c r="C395" s="36">
        <f>SUMIFS(СВЦЭМ!$J$34:$J$777,СВЦЭМ!$A$34:$A$777,$A395,СВЦЭМ!$B$33:$B$776,C$367)+'СЕТ СН'!$F$16</f>
        <v>0</v>
      </c>
      <c r="D395" s="36">
        <f>SUMIFS(СВЦЭМ!$J$34:$J$777,СВЦЭМ!$A$34:$A$777,$A395,СВЦЭМ!$B$33:$B$776,D$367)+'СЕТ СН'!$F$16</f>
        <v>0</v>
      </c>
      <c r="E395" s="36">
        <f>SUMIFS(СВЦЭМ!$J$34:$J$777,СВЦЭМ!$A$34:$A$777,$A395,СВЦЭМ!$B$33:$B$776,E$367)+'СЕТ СН'!$F$16</f>
        <v>0</v>
      </c>
      <c r="F395" s="36">
        <f>SUMIFS(СВЦЭМ!$J$34:$J$777,СВЦЭМ!$A$34:$A$777,$A395,СВЦЭМ!$B$33:$B$776,F$367)+'СЕТ СН'!$F$16</f>
        <v>0</v>
      </c>
      <c r="G395" s="36">
        <f>SUMIFS(СВЦЭМ!$J$34:$J$777,СВЦЭМ!$A$34:$A$777,$A395,СВЦЭМ!$B$33:$B$776,G$367)+'СЕТ СН'!$F$16</f>
        <v>0</v>
      </c>
      <c r="H395" s="36">
        <f>SUMIFS(СВЦЭМ!$J$34:$J$777,СВЦЭМ!$A$34:$A$777,$A395,СВЦЭМ!$B$33:$B$776,H$367)+'СЕТ СН'!$F$16</f>
        <v>0</v>
      </c>
      <c r="I395" s="36">
        <f>SUMIFS(СВЦЭМ!$J$34:$J$777,СВЦЭМ!$A$34:$A$777,$A395,СВЦЭМ!$B$33:$B$776,I$367)+'СЕТ СН'!$F$16</f>
        <v>0</v>
      </c>
      <c r="J395" s="36">
        <f>SUMIFS(СВЦЭМ!$J$34:$J$777,СВЦЭМ!$A$34:$A$777,$A395,СВЦЭМ!$B$33:$B$776,J$367)+'СЕТ СН'!$F$16</f>
        <v>0</v>
      </c>
      <c r="K395" s="36">
        <f>SUMIFS(СВЦЭМ!$J$34:$J$777,СВЦЭМ!$A$34:$A$777,$A395,СВЦЭМ!$B$33:$B$776,K$367)+'СЕТ СН'!$F$16</f>
        <v>0</v>
      </c>
      <c r="L395" s="36">
        <f>SUMIFS(СВЦЭМ!$J$34:$J$777,СВЦЭМ!$A$34:$A$777,$A395,СВЦЭМ!$B$33:$B$776,L$367)+'СЕТ СН'!$F$16</f>
        <v>0</v>
      </c>
      <c r="M395" s="36">
        <f>SUMIFS(СВЦЭМ!$J$34:$J$777,СВЦЭМ!$A$34:$A$777,$A395,СВЦЭМ!$B$33:$B$776,M$367)+'СЕТ СН'!$F$16</f>
        <v>0</v>
      </c>
      <c r="N395" s="36">
        <f>SUMIFS(СВЦЭМ!$J$34:$J$777,СВЦЭМ!$A$34:$A$777,$A395,СВЦЭМ!$B$33:$B$776,N$367)+'СЕТ СН'!$F$16</f>
        <v>0</v>
      </c>
      <c r="O395" s="36">
        <f>SUMIFS(СВЦЭМ!$J$34:$J$777,СВЦЭМ!$A$34:$A$777,$A395,СВЦЭМ!$B$33:$B$776,O$367)+'СЕТ СН'!$F$16</f>
        <v>0</v>
      </c>
      <c r="P395" s="36">
        <f>SUMIFS(СВЦЭМ!$J$34:$J$777,СВЦЭМ!$A$34:$A$777,$A395,СВЦЭМ!$B$33:$B$776,P$367)+'СЕТ СН'!$F$16</f>
        <v>0</v>
      </c>
      <c r="Q395" s="36">
        <f>SUMIFS(СВЦЭМ!$J$34:$J$777,СВЦЭМ!$A$34:$A$777,$A395,СВЦЭМ!$B$33:$B$776,Q$367)+'СЕТ СН'!$F$16</f>
        <v>0</v>
      </c>
      <c r="R395" s="36">
        <f>SUMIFS(СВЦЭМ!$J$34:$J$777,СВЦЭМ!$A$34:$A$777,$A395,СВЦЭМ!$B$33:$B$776,R$367)+'СЕТ СН'!$F$16</f>
        <v>0</v>
      </c>
      <c r="S395" s="36">
        <f>SUMIFS(СВЦЭМ!$J$34:$J$777,СВЦЭМ!$A$34:$A$777,$A395,СВЦЭМ!$B$33:$B$776,S$367)+'СЕТ СН'!$F$16</f>
        <v>0</v>
      </c>
      <c r="T395" s="36">
        <f>SUMIFS(СВЦЭМ!$J$34:$J$777,СВЦЭМ!$A$34:$A$777,$A395,СВЦЭМ!$B$33:$B$776,T$367)+'СЕТ СН'!$F$16</f>
        <v>0</v>
      </c>
      <c r="U395" s="36">
        <f>SUMIFS(СВЦЭМ!$J$34:$J$777,СВЦЭМ!$A$34:$A$777,$A395,СВЦЭМ!$B$33:$B$776,U$367)+'СЕТ СН'!$F$16</f>
        <v>0</v>
      </c>
      <c r="V395" s="36">
        <f>SUMIFS(СВЦЭМ!$J$34:$J$777,СВЦЭМ!$A$34:$A$777,$A395,СВЦЭМ!$B$33:$B$776,V$367)+'СЕТ СН'!$F$16</f>
        <v>0</v>
      </c>
      <c r="W395" s="36">
        <f>SUMIFS(СВЦЭМ!$J$34:$J$777,СВЦЭМ!$A$34:$A$777,$A395,СВЦЭМ!$B$33:$B$776,W$367)+'СЕТ СН'!$F$16</f>
        <v>0</v>
      </c>
      <c r="X395" s="36">
        <f>SUMIFS(СВЦЭМ!$J$34:$J$777,СВЦЭМ!$A$34:$A$777,$A395,СВЦЭМ!$B$33:$B$776,X$367)+'СЕТ СН'!$F$16</f>
        <v>0</v>
      </c>
      <c r="Y395" s="36">
        <f>SUMIFS(СВЦЭМ!$J$34:$J$777,СВЦЭМ!$A$34:$A$777,$A395,СВЦЭМ!$B$33:$B$776,Y$367)+'СЕТ СН'!$F$16</f>
        <v>0</v>
      </c>
    </row>
    <row r="396" spans="1:26" ht="15.75" hidden="1" x14ac:dyDescent="0.2">
      <c r="A396" s="35">
        <f t="shared" si="10"/>
        <v>44194</v>
      </c>
      <c r="B396" s="36">
        <f>SUMIFS(СВЦЭМ!$J$34:$J$777,СВЦЭМ!$A$34:$A$777,$A396,СВЦЭМ!$B$33:$B$776,B$367)+'СЕТ СН'!$F$16</f>
        <v>0</v>
      </c>
      <c r="C396" s="36">
        <f>SUMIFS(СВЦЭМ!$J$34:$J$777,СВЦЭМ!$A$34:$A$777,$A396,СВЦЭМ!$B$33:$B$776,C$367)+'СЕТ СН'!$F$16</f>
        <v>0</v>
      </c>
      <c r="D396" s="36">
        <f>SUMIFS(СВЦЭМ!$J$34:$J$777,СВЦЭМ!$A$34:$A$777,$A396,СВЦЭМ!$B$33:$B$776,D$367)+'СЕТ СН'!$F$16</f>
        <v>0</v>
      </c>
      <c r="E396" s="36">
        <f>SUMIFS(СВЦЭМ!$J$34:$J$777,СВЦЭМ!$A$34:$A$777,$A396,СВЦЭМ!$B$33:$B$776,E$367)+'СЕТ СН'!$F$16</f>
        <v>0</v>
      </c>
      <c r="F396" s="36">
        <f>SUMIFS(СВЦЭМ!$J$34:$J$777,СВЦЭМ!$A$34:$A$777,$A396,СВЦЭМ!$B$33:$B$776,F$367)+'СЕТ СН'!$F$16</f>
        <v>0</v>
      </c>
      <c r="G396" s="36">
        <f>SUMIFS(СВЦЭМ!$J$34:$J$777,СВЦЭМ!$A$34:$A$777,$A396,СВЦЭМ!$B$33:$B$776,G$367)+'СЕТ СН'!$F$16</f>
        <v>0</v>
      </c>
      <c r="H396" s="36">
        <f>SUMIFS(СВЦЭМ!$J$34:$J$777,СВЦЭМ!$A$34:$A$777,$A396,СВЦЭМ!$B$33:$B$776,H$367)+'СЕТ СН'!$F$16</f>
        <v>0</v>
      </c>
      <c r="I396" s="36">
        <f>SUMIFS(СВЦЭМ!$J$34:$J$777,СВЦЭМ!$A$34:$A$777,$A396,СВЦЭМ!$B$33:$B$776,I$367)+'СЕТ СН'!$F$16</f>
        <v>0</v>
      </c>
      <c r="J396" s="36">
        <f>SUMIFS(СВЦЭМ!$J$34:$J$777,СВЦЭМ!$A$34:$A$777,$A396,СВЦЭМ!$B$33:$B$776,J$367)+'СЕТ СН'!$F$16</f>
        <v>0</v>
      </c>
      <c r="K396" s="36">
        <f>SUMIFS(СВЦЭМ!$J$34:$J$777,СВЦЭМ!$A$34:$A$777,$A396,СВЦЭМ!$B$33:$B$776,K$367)+'СЕТ СН'!$F$16</f>
        <v>0</v>
      </c>
      <c r="L396" s="36">
        <f>SUMIFS(СВЦЭМ!$J$34:$J$777,СВЦЭМ!$A$34:$A$777,$A396,СВЦЭМ!$B$33:$B$776,L$367)+'СЕТ СН'!$F$16</f>
        <v>0</v>
      </c>
      <c r="M396" s="36">
        <f>SUMIFS(СВЦЭМ!$J$34:$J$777,СВЦЭМ!$A$34:$A$777,$A396,СВЦЭМ!$B$33:$B$776,M$367)+'СЕТ СН'!$F$16</f>
        <v>0</v>
      </c>
      <c r="N396" s="36">
        <f>SUMIFS(СВЦЭМ!$J$34:$J$777,СВЦЭМ!$A$34:$A$777,$A396,СВЦЭМ!$B$33:$B$776,N$367)+'СЕТ СН'!$F$16</f>
        <v>0</v>
      </c>
      <c r="O396" s="36">
        <f>SUMIFS(СВЦЭМ!$J$34:$J$777,СВЦЭМ!$A$34:$A$777,$A396,СВЦЭМ!$B$33:$B$776,O$367)+'СЕТ СН'!$F$16</f>
        <v>0</v>
      </c>
      <c r="P396" s="36">
        <f>SUMIFS(СВЦЭМ!$J$34:$J$777,СВЦЭМ!$A$34:$A$777,$A396,СВЦЭМ!$B$33:$B$776,P$367)+'СЕТ СН'!$F$16</f>
        <v>0</v>
      </c>
      <c r="Q396" s="36">
        <f>SUMIFS(СВЦЭМ!$J$34:$J$777,СВЦЭМ!$A$34:$A$777,$A396,СВЦЭМ!$B$33:$B$776,Q$367)+'СЕТ СН'!$F$16</f>
        <v>0</v>
      </c>
      <c r="R396" s="36">
        <f>SUMIFS(СВЦЭМ!$J$34:$J$777,СВЦЭМ!$A$34:$A$777,$A396,СВЦЭМ!$B$33:$B$776,R$367)+'СЕТ СН'!$F$16</f>
        <v>0</v>
      </c>
      <c r="S396" s="36">
        <f>SUMIFS(СВЦЭМ!$J$34:$J$777,СВЦЭМ!$A$34:$A$777,$A396,СВЦЭМ!$B$33:$B$776,S$367)+'СЕТ СН'!$F$16</f>
        <v>0</v>
      </c>
      <c r="T396" s="36">
        <f>SUMIFS(СВЦЭМ!$J$34:$J$777,СВЦЭМ!$A$34:$A$777,$A396,СВЦЭМ!$B$33:$B$776,T$367)+'СЕТ СН'!$F$16</f>
        <v>0</v>
      </c>
      <c r="U396" s="36">
        <f>SUMIFS(СВЦЭМ!$J$34:$J$777,СВЦЭМ!$A$34:$A$777,$A396,СВЦЭМ!$B$33:$B$776,U$367)+'СЕТ СН'!$F$16</f>
        <v>0</v>
      </c>
      <c r="V396" s="36">
        <f>SUMIFS(СВЦЭМ!$J$34:$J$777,СВЦЭМ!$A$34:$A$777,$A396,СВЦЭМ!$B$33:$B$776,V$367)+'СЕТ СН'!$F$16</f>
        <v>0</v>
      </c>
      <c r="W396" s="36">
        <f>SUMIFS(СВЦЭМ!$J$34:$J$777,СВЦЭМ!$A$34:$A$777,$A396,СВЦЭМ!$B$33:$B$776,W$367)+'СЕТ СН'!$F$16</f>
        <v>0</v>
      </c>
      <c r="X396" s="36">
        <f>SUMIFS(СВЦЭМ!$J$34:$J$777,СВЦЭМ!$A$34:$A$777,$A396,СВЦЭМ!$B$33:$B$776,X$367)+'СЕТ СН'!$F$16</f>
        <v>0</v>
      </c>
      <c r="Y396" s="36">
        <f>SUMIFS(СВЦЭМ!$J$34:$J$777,СВЦЭМ!$A$34:$A$777,$A396,СВЦЭМ!$B$33:$B$776,Y$367)+'СЕТ СН'!$F$16</f>
        <v>0</v>
      </c>
    </row>
    <row r="397" spans="1:26" ht="15.75" hidden="1" x14ac:dyDescent="0.2">
      <c r="A397" s="35">
        <f t="shared" si="10"/>
        <v>44195</v>
      </c>
      <c r="B397" s="36">
        <f>SUMIFS(СВЦЭМ!$J$34:$J$777,СВЦЭМ!$A$34:$A$777,$A397,СВЦЭМ!$B$33:$B$776,B$367)+'СЕТ СН'!$F$16</f>
        <v>0</v>
      </c>
      <c r="C397" s="36">
        <f>SUMIFS(СВЦЭМ!$J$34:$J$777,СВЦЭМ!$A$34:$A$777,$A397,СВЦЭМ!$B$33:$B$776,C$367)+'СЕТ СН'!$F$16</f>
        <v>0</v>
      </c>
      <c r="D397" s="36">
        <f>SUMIFS(СВЦЭМ!$J$34:$J$777,СВЦЭМ!$A$34:$A$777,$A397,СВЦЭМ!$B$33:$B$776,D$367)+'СЕТ СН'!$F$16</f>
        <v>0</v>
      </c>
      <c r="E397" s="36">
        <f>SUMIFS(СВЦЭМ!$J$34:$J$777,СВЦЭМ!$A$34:$A$777,$A397,СВЦЭМ!$B$33:$B$776,E$367)+'СЕТ СН'!$F$16</f>
        <v>0</v>
      </c>
      <c r="F397" s="36">
        <f>SUMIFS(СВЦЭМ!$J$34:$J$777,СВЦЭМ!$A$34:$A$777,$A397,СВЦЭМ!$B$33:$B$776,F$367)+'СЕТ СН'!$F$16</f>
        <v>0</v>
      </c>
      <c r="G397" s="36">
        <f>SUMIFS(СВЦЭМ!$J$34:$J$777,СВЦЭМ!$A$34:$A$777,$A397,СВЦЭМ!$B$33:$B$776,G$367)+'СЕТ СН'!$F$16</f>
        <v>0</v>
      </c>
      <c r="H397" s="36">
        <f>SUMIFS(СВЦЭМ!$J$34:$J$777,СВЦЭМ!$A$34:$A$777,$A397,СВЦЭМ!$B$33:$B$776,H$367)+'СЕТ СН'!$F$16</f>
        <v>0</v>
      </c>
      <c r="I397" s="36">
        <f>SUMIFS(СВЦЭМ!$J$34:$J$777,СВЦЭМ!$A$34:$A$777,$A397,СВЦЭМ!$B$33:$B$776,I$367)+'СЕТ СН'!$F$16</f>
        <v>0</v>
      </c>
      <c r="J397" s="36">
        <f>SUMIFS(СВЦЭМ!$J$34:$J$777,СВЦЭМ!$A$34:$A$777,$A397,СВЦЭМ!$B$33:$B$776,J$367)+'СЕТ СН'!$F$16</f>
        <v>0</v>
      </c>
      <c r="K397" s="36">
        <f>SUMIFS(СВЦЭМ!$J$34:$J$777,СВЦЭМ!$A$34:$A$777,$A397,СВЦЭМ!$B$33:$B$776,K$367)+'СЕТ СН'!$F$16</f>
        <v>0</v>
      </c>
      <c r="L397" s="36">
        <f>SUMIFS(СВЦЭМ!$J$34:$J$777,СВЦЭМ!$A$34:$A$777,$A397,СВЦЭМ!$B$33:$B$776,L$367)+'СЕТ СН'!$F$16</f>
        <v>0</v>
      </c>
      <c r="M397" s="36">
        <f>SUMIFS(СВЦЭМ!$J$34:$J$777,СВЦЭМ!$A$34:$A$777,$A397,СВЦЭМ!$B$33:$B$776,M$367)+'СЕТ СН'!$F$16</f>
        <v>0</v>
      </c>
      <c r="N397" s="36">
        <f>SUMIFS(СВЦЭМ!$J$34:$J$777,СВЦЭМ!$A$34:$A$777,$A397,СВЦЭМ!$B$33:$B$776,N$367)+'СЕТ СН'!$F$16</f>
        <v>0</v>
      </c>
      <c r="O397" s="36">
        <f>SUMIFS(СВЦЭМ!$J$34:$J$777,СВЦЭМ!$A$34:$A$777,$A397,СВЦЭМ!$B$33:$B$776,O$367)+'СЕТ СН'!$F$16</f>
        <v>0</v>
      </c>
      <c r="P397" s="36">
        <f>SUMIFS(СВЦЭМ!$J$34:$J$777,СВЦЭМ!$A$34:$A$777,$A397,СВЦЭМ!$B$33:$B$776,P$367)+'СЕТ СН'!$F$16</f>
        <v>0</v>
      </c>
      <c r="Q397" s="36">
        <f>SUMIFS(СВЦЭМ!$J$34:$J$777,СВЦЭМ!$A$34:$A$777,$A397,СВЦЭМ!$B$33:$B$776,Q$367)+'СЕТ СН'!$F$16</f>
        <v>0</v>
      </c>
      <c r="R397" s="36">
        <f>SUMIFS(СВЦЭМ!$J$34:$J$777,СВЦЭМ!$A$34:$A$777,$A397,СВЦЭМ!$B$33:$B$776,R$367)+'СЕТ СН'!$F$16</f>
        <v>0</v>
      </c>
      <c r="S397" s="36">
        <f>SUMIFS(СВЦЭМ!$J$34:$J$777,СВЦЭМ!$A$34:$A$777,$A397,СВЦЭМ!$B$33:$B$776,S$367)+'СЕТ СН'!$F$16</f>
        <v>0</v>
      </c>
      <c r="T397" s="36">
        <f>SUMIFS(СВЦЭМ!$J$34:$J$777,СВЦЭМ!$A$34:$A$777,$A397,СВЦЭМ!$B$33:$B$776,T$367)+'СЕТ СН'!$F$16</f>
        <v>0</v>
      </c>
      <c r="U397" s="36">
        <f>SUMIFS(СВЦЭМ!$J$34:$J$777,СВЦЭМ!$A$34:$A$777,$A397,СВЦЭМ!$B$33:$B$776,U$367)+'СЕТ СН'!$F$16</f>
        <v>0</v>
      </c>
      <c r="V397" s="36">
        <f>SUMIFS(СВЦЭМ!$J$34:$J$777,СВЦЭМ!$A$34:$A$777,$A397,СВЦЭМ!$B$33:$B$776,V$367)+'СЕТ СН'!$F$16</f>
        <v>0</v>
      </c>
      <c r="W397" s="36">
        <f>SUMIFS(СВЦЭМ!$J$34:$J$777,СВЦЭМ!$A$34:$A$777,$A397,СВЦЭМ!$B$33:$B$776,W$367)+'СЕТ СН'!$F$16</f>
        <v>0</v>
      </c>
      <c r="X397" s="36">
        <f>SUMIFS(СВЦЭМ!$J$34:$J$777,СВЦЭМ!$A$34:$A$777,$A397,СВЦЭМ!$B$33:$B$776,X$367)+'СЕТ СН'!$F$16</f>
        <v>0</v>
      </c>
      <c r="Y397" s="36">
        <f>SUMIFS(СВЦЭМ!$J$34:$J$777,СВЦЭМ!$A$34:$A$777,$A397,СВЦЭМ!$B$33:$B$776,Y$367)+'СЕТ СН'!$F$16</f>
        <v>0</v>
      </c>
    </row>
    <row r="398" spans="1:26" ht="15.75" hidden="1" x14ac:dyDescent="0.2">
      <c r="A398" s="35">
        <f t="shared" si="10"/>
        <v>44196</v>
      </c>
      <c r="B398" s="36">
        <f>SUMIFS(СВЦЭМ!$J$34:$J$777,СВЦЭМ!$A$34:$A$777,$A398,СВЦЭМ!$B$33:$B$776,B$367)+'СЕТ СН'!$F$16</f>
        <v>0</v>
      </c>
      <c r="C398" s="36">
        <f>SUMIFS(СВЦЭМ!$J$34:$J$777,СВЦЭМ!$A$34:$A$777,$A398,СВЦЭМ!$B$33:$B$776,C$367)+'СЕТ СН'!$F$16</f>
        <v>0</v>
      </c>
      <c r="D398" s="36">
        <f>SUMIFS(СВЦЭМ!$J$34:$J$777,СВЦЭМ!$A$34:$A$777,$A398,СВЦЭМ!$B$33:$B$776,D$367)+'СЕТ СН'!$F$16</f>
        <v>0</v>
      </c>
      <c r="E398" s="36">
        <f>SUMIFS(СВЦЭМ!$J$34:$J$777,СВЦЭМ!$A$34:$A$777,$A398,СВЦЭМ!$B$33:$B$776,E$367)+'СЕТ СН'!$F$16</f>
        <v>0</v>
      </c>
      <c r="F398" s="36">
        <f>SUMIFS(СВЦЭМ!$J$34:$J$777,СВЦЭМ!$A$34:$A$777,$A398,СВЦЭМ!$B$33:$B$776,F$367)+'СЕТ СН'!$F$16</f>
        <v>0</v>
      </c>
      <c r="G398" s="36">
        <f>SUMIFS(СВЦЭМ!$J$34:$J$777,СВЦЭМ!$A$34:$A$777,$A398,СВЦЭМ!$B$33:$B$776,G$367)+'СЕТ СН'!$F$16</f>
        <v>0</v>
      </c>
      <c r="H398" s="36">
        <f>SUMIFS(СВЦЭМ!$J$34:$J$777,СВЦЭМ!$A$34:$A$777,$A398,СВЦЭМ!$B$33:$B$776,H$367)+'СЕТ СН'!$F$16</f>
        <v>0</v>
      </c>
      <c r="I398" s="36">
        <f>SUMIFS(СВЦЭМ!$J$34:$J$777,СВЦЭМ!$A$34:$A$777,$A398,СВЦЭМ!$B$33:$B$776,I$367)+'СЕТ СН'!$F$16</f>
        <v>0</v>
      </c>
      <c r="J398" s="36">
        <f>SUMIFS(СВЦЭМ!$J$34:$J$777,СВЦЭМ!$A$34:$A$777,$A398,СВЦЭМ!$B$33:$B$776,J$367)+'СЕТ СН'!$F$16</f>
        <v>0</v>
      </c>
      <c r="K398" s="36">
        <f>SUMIFS(СВЦЭМ!$J$34:$J$777,СВЦЭМ!$A$34:$A$777,$A398,СВЦЭМ!$B$33:$B$776,K$367)+'СЕТ СН'!$F$16</f>
        <v>0</v>
      </c>
      <c r="L398" s="36">
        <f>SUMIFS(СВЦЭМ!$J$34:$J$777,СВЦЭМ!$A$34:$A$777,$A398,СВЦЭМ!$B$33:$B$776,L$367)+'СЕТ СН'!$F$16</f>
        <v>0</v>
      </c>
      <c r="M398" s="36">
        <f>SUMIFS(СВЦЭМ!$J$34:$J$777,СВЦЭМ!$A$34:$A$777,$A398,СВЦЭМ!$B$33:$B$776,M$367)+'СЕТ СН'!$F$16</f>
        <v>0</v>
      </c>
      <c r="N398" s="36">
        <f>SUMIFS(СВЦЭМ!$J$34:$J$777,СВЦЭМ!$A$34:$A$777,$A398,СВЦЭМ!$B$33:$B$776,N$367)+'СЕТ СН'!$F$16</f>
        <v>0</v>
      </c>
      <c r="O398" s="36">
        <f>SUMIFS(СВЦЭМ!$J$34:$J$777,СВЦЭМ!$A$34:$A$777,$A398,СВЦЭМ!$B$33:$B$776,O$367)+'СЕТ СН'!$F$16</f>
        <v>0</v>
      </c>
      <c r="P398" s="36">
        <f>SUMIFS(СВЦЭМ!$J$34:$J$777,СВЦЭМ!$A$34:$A$777,$A398,СВЦЭМ!$B$33:$B$776,P$367)+'СЕТ СН'!$F$16</f>
        <v>0</v>
      </c>
      <c r="Q398" s="36">
        <f>SUMIFS(СВЦЭМ!$J$34:$J$777,СВЦЭМ!$A$34:$A$777,$A398,СВЦЭМ!$B$33:$B$776,Q$367)+'СЕТ СН'!$F$16</f>
        <v>0</v>
      </c>
      <c r="R398" s="36">
        <f>SUMIFS(СВЦЭМ!$J$34:$J$777,СВЦЭМ!$A$34:$A$777,$A398,СВЦЭМ!$B$33:$B$776,R$367)+'СЕТ СН'!$F$16</f>
        <v>0</v>
      </c>
      <c r="S398" s="36">
        <f>SUMIFS(СВЦЭМ!$J$34:$J$777,СВЦЭМ!$A$34:$A$777,$A398,СВЦЭМ!$B$33:$B$776,S$367)+'СЕТ СН'!$F$16</f>
        <v>0</v>
      </c>
      <c r="T398" s="36">
        <f>SUMIFS(СВЦЭМ!$J$34:$J$777,СВЦЭМ!$A$34:$A$777,$A398,СВЦЭМ!$B$33:$B$776,T$367)+'СЕТ СН'!$F$16</f>
        <v>0</v>
      </c>
      <c r="U398" s="36">
        <f>SUMIFS(СВЦЭМ!$J$34:$J$777,СВЦЭМ!$A$34:$A$777,$A398,СВЦЭМ!$B$33:$B$776,U$367)+'СЕТ СН'!$F$16</f>
        <v>0</v>
      </c>
      <c r="V398" s="36">
        <f>SUMIFS(СВЦЭМ!$J$34:$J$777,СВЦЭМ!$A$34:$A$777,$A398,СВЦЭМ!$B$33:$B$776,V$367)+'СЕТ СН'!$F$16</f>
        <v>0</v>
      </c>
      <c r="W398" s="36">
        <f>SUMIFS(СВЦЭМ!$J$34:$J$777,СВЦЭМ!$A$34:$A$777,$A398,СВЦЭМ!$B$33:$B$776,W$367)+'СЕТ СН'!$F$16</f>
        <v>0</v>
      </c>
      <c r="X398" s="36">
        <f>SUMIFS(СВЦЭМ!$J$34:$J$777,СВЦЭМ!$A$34:$A$777,$A398,СВЦЭМ!$B$33:$B$776,X$367)+'СЕТ СН'!$F$16</f>
        <v>0</v>
      </c>
      <c r="Y398" s="36">
        <f>SUMIFS(СВЦЭМ!$J$34:$J$777,СВЦЭМ!$A$34:$A$777,$A398,СВЦЭМ!$B$33:$B$776,Y$367)+'СЕТ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6" t="s">
        <v>7</v>
      </c>
      <c r="B400" s="130" t="s">
        <v>120</v>
      </c>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ht="12.75" hidden="1" customHeight="1" x14ac:dyDescent="0.2">
      <c r="A401" s="137"/>
      <c r="B401" s="133"/>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5"/>
    </row>
    <row r="402" spans="1:27" s="46" customFormat="1" ht="12.75" hidden="1" customHeight="1" x14ac:dyDescent="0.2">
      <c r="A402" s="138"/>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01.12.2020</v>
      </c>
      <c r="B403" s="36">
        <f>SUMIFS(СВЦЭМ!$K$34:$K$777,СВЦЭМ!$A$34:$A$777,$A403,СВЦЭМ!$B$33:$B$776,B$402)+'СЕТ СН'!$F$16</f>
        <v>0</v>
      </c>
      <c r="C403" s="36">
        <f>SUMIFS(СВЦЭМ!$K$34:$K$777,СВЦЭМ!$A$34:$A$777,$A403,СВЦЭМ!$B$33:$B$776,C$402)+'СЕТ СН'!$F$16</f>
        <v>0</v>
      </c>
      <c r="D403" s="36">
        <f>SUMIFS(СВЦЭМ!$K$34:$K$777,СВЦЭМ!$A$34:$A$777,$A403,СВЦЭМ!$B$33:$B$776,D$402)+'СЕТ СН'!$F$16</f>
        <v>0</v>
      </c>
      <c r="E403" s="36">
        <f>SUMIFS(СВЦЭМ!$K$34:$K$777,СВЦЭМ!$A$34:$A$777,$A403,СВЦЭМ!$B$33:$B$776,E$402)+'СЕТ СН'!$F$16</f>
        <v>0</v>
      </c>
      <c r="F403" s="36">
        <f>SUMIFS(СВЦЭМ!$K$34:$K$777,СВЦЭМ!$A$34:$A$777,$A403,СВЦЭМ!$B$33:$B$776,F$402)+'СЕТ СН'!$F$16</f>
        <v>0</v>
      </c>
      <c r="G403" s="36">
        <f>SUMIFS(СВЦЭМ!$K$34:$K$777,СВЦЭМ!$A$34:$A$777,$A403,СВЦЭМ!$B$33:$B$776,G$402)+'СЕТ СН'!$F$16</f>
        <v>0</v>
      </c>
      <c r="H403" s="36">
        <f>SUMIFS(СВЦЭМ!$K$34:$K$777,СВЦЭМ!$A$34:$A$777,$A403,СВЦЭМ!$B$33:$B$776,H$402)+'СЕТ СН'!$F$16</f>
        <v>0</v>
      </c>
      <c r="I403" s="36">
        <f>SUMIFS(СВЦЭМ!$K$34:$K$777,СВЦЭМ!$A$34:$A$777,$A403,СВЦЭМ!$B$33:$B$776,I$402)+'СЕТ СН'!$F$16</f>
        <v>0</v>
      </c>
      <c r="J403" s="36">
        <f>SUMIFS(СВЦЭМ!$K$34:$K$777,СВЦЭМ!$A$34:$A$777,$A403,СВЦЭМ!$B$33:$B$776,J$402)+'СЕТ СН'!$F$16</f>
        <v>0</v>
      </c>
      <c r="K403" s="36">
        <f>SUMIFS(СВЦЭМ!$K$34:$K$777,СВЦЭМ!$A$34:$A$777,$A403,СВЦЭМ!$B$33:$B$776,K$402)+'СЕТ СН'!$F$16</f>
        <v>0</v>
      </c>
      <c r="L403" s="36">
        <f>SUMIFS(СВЦЭМ!$K$34:$K$777,СВЦЭМ!$A$34:$A$777,$A403,СВЦЭМ!$B$33:$B$776,L$402)+'СЕТ СН'!$F$16</f>
        <v>0</v>
      </c>
      <c r="M403" s="36">
        <f>SUMIFS(СВЦЭМ!$K$34:$K$777,СВЦЭМ!$A$34:$A$777,$A403,СВЦЭМ!$B$33:$B$776,M$402)+'СЕТ СН'!$F$16</f>
        <v>0</v>
      </c>
      <c r="N403" s="36">
        <f>SUMIFS(СВЦЭМ!$K$34:$K$777,СВЦЭМ!$A$34:$A$777,$A403,СВЦЭМ!$B$33:$B$776,N$402)+'СЕТ СН'!$F$16</f>
        <v>0</v>
      </c>
      <c r="O403" s="36">
        <f>SUMIFS(СВЦЭМ!$K$34:$K$777,СВЦЭМ!$A$34:$A$777,$A403,СВЦЭМ!$B$33:$B$776,O$402)+'СЕТ СН'!$F$16</f>
        <v>0</v>
      </c>
      <c r="P403" s="36">
        <f>SUMIFS(СВЦЭМ!$K$34:$K$777,СВЦЭМ!$A$34:$A$777,$A403,СВЦЭМ!$B$33:$B$776,P$402)+'СЕТ СН'!$F$16</f>
        <v>0</v>
      </c>
      <c r="Q403" s="36">
        <f>SUMIFS(СВЦЭМ!$K$34:$K$777,СВЦЭМ!$A$34:$A$777,$A403,СВЦЭМ!$B$33:$B$776,Q$402)+'СЕТ СН'!$F$16</f>
        <v>0</v>
      </c>
      <c r="R403" s="36">
        <f>SUMIFS(СВЦЭМ!$K$34:$K$777,СВЦЭМ!$A$34:$A$777,$A403,СВЦЭМ!$B$33:$B$776,R$402)+'СЕТ СН'!$F$16</f>
        <v>0</v>
      </c>
      <c r="S403" s="36">
        <f>SUMIFS(СВЦЭМ!$K$34:$K$777,СВЦЭМ!$A$34:$A$777,$A403,СВЦЭМ!$B$33:$B$776,S$402)+'СЕТ СН'!$F$16</f>
        <v>0</v>
      </c>
      <c r="T403" s="36">
        <f>SUMIFS(СВЦЭМ!$K$34:$K$777,СВЦЭМ!$A$34:$A$777,$A403,СВЦЭМ!$B$33:$B$776,T$402)+'СЕТ СН'!$F$16</f>
        <v>0</v>
      </c>
      <c r="U403" s="36">
        <f>SUMIFS(СВЦЭМ!$K$34:$K$777,СВЦЭМ!$A$34:$A$777,$A403,СВЦЭМ!$B$33:$B$776,U$402)+'СЕТ СН'!$F$16</f>
        <v>0</v>
      </c>
      <c r="V403" s="36">
        <f>SUMIFS(СВЦЭМ!$K$34:$K$777,СВЦЭМ!$A$34:$A$777,$A403,СВЦЭМ!$B$33:$B$776,V$402)+'СЕТ СН'!$F$16</f>
        <v>0</v>
      </c>
      <c r="W403" s="36">
        <f>SUMIFS(СВЦЭМ!$K$34:$K$777,СВЦЭМ!$A$34:$A$777,$A403,СВЦЭМ!$B$33:$B$776,W$402)+'СЕТ СН'!$F$16</f>
        <v>0</v>
      </c>
      <c r="X403" s="36">
        <f>SUMIFS(СВЦЭМ!$K$34:$K$777,СВЦЭМ!$A$34:$A$777,$A403,СВЦЭМ!$B$33:$B$776,X$402)+'СЕТ СН'!$F$16</f>
        <v>0</v>
      </c>
      <c r="Y403" s="36">
        <f>SUMIFS(СВЦЭМ!$K$34:$K$777,СВЦЭМ!$A$34:$A$777,$A403,СВЦЭМ!$B$33:$B$776,Y$402)+'СЕТ СН'!$F$16</f>
        <v>0</v>
      </c>
      <c r="AA403" s="45"/>
    </row>
    <row r="404" spans="1:27" ht="15.75" hidden="1" x14ac:dyDescent="0.2">
      <c r="A404" s="35">
        <f>A403+1</f>
        <v>44167</v>
      </c>
      <c r="B404" s="36">
        <f>SUMIFS(СВЦЭМ!$K$34:$K$777,СВЦЭМ!$A$34:$A$777,$A404,СВЦЭМ!$B$33:$B$776,B$402)+'СЕТ СН'!$F$16</f>
        <v>0</v>
      </c>
      <c r="C404" s="36">
        <f>SUMIFS(СВЦЭМ!$K$34:$K$777,СВЦЭМ!$A$34:$A$777,$A404,СВЦЭМ!$B$33:$B$776,C$402)+'СЕТ СН'!$F$16</f>
        <v>0</v>
      </c>
      <c r="D404" s="36">
        <f>SUMIFS(СВЦЭМ!$K$34:$K$777,СВЦЭМ!$A$34:$A$777,$A404,СВЦЭМ!$B$33:$B$776,D$402)+'СЕТ СН'!$F$16</f>
        <v>0</v>
      </c>
      <c r="E404" s="36">
        <f>SUMIFS(СВЦЭМ!$K$34:$K$777,СВЦЭМ!$A$34:$A$777,$A404,СВЦЭМ!$B$33:$B$776,E$402)+'СЕТ СН'!$F$16</f>
        <v>0</v>
      </c>
      <c r="F404" s="36">
        <f>SUMIFS(СВЦЭМ!$K$34:$K$777,СВЦЭМ!$A$34:$A$777,$A404,СВЦЭМ!$B$33:$B$776,F$402)+'СЕТ СН'!$F$16</f>
        <v>0</v>
      </c>
      <c r="G404" s="36">
        <f>SUMIFS(СВЦЭМ!$K$34:$K$777,СВЦЭМ!$A$34:$A$777,$A404,СВЦЭМ!$B$33:$B$776,G$402)+'СЕТ СН'!$F$16</f>
        <v>0</v>
      </c>
      <c r="H404" s="36">
        <f>SUMIFS(СВЦЭМ!$K$34:$K$777,СВЦЭМ!$A$34:$A$777,$A404,СВЦЭМ!$B$33:$B$776,H$402)+'СЕТ СН'!$F$16</f>
        <v>0</v>
      </c>
      <c r="I404" s="36">
        <f>SUMIFS(СВЦЭМ!$K$34:$K$777,СВЦЭМ!$A$34:$A$777,$A404,СВЦЭМ!$B$33:$B$776,I$402)+'СЕТ СН'!$F$16</f>
        <v>0</v>
      </c>
      <c r="J404" s="36">
        <f>SUMIFS(СВЦЭМ!$K$34:$K$777,СВЦЭМ!$A$34:$A$777,$A404,СВЦЭМ!$B$33:$B$776,J$402)+'СЕТ СН'!$F$16</f>
        <v>0</v>
      </c>
      <c r="K404" s="36">
        <f>SUMIFS(СВЦЭМ!$K$34:$K$777,СВЦЭМ!$A$34:$A$777,$A404,СВЦЭМ!$B$33:$B$776,K$402)+'СЕТ СН'!$F$16</f>
        <v>0</v>
      </c>
      <c r="L404" s="36">
        <f>SUMIFS(СВЦЭМ!$K$34:$K$777,СВЦЭМ!$A$34:$A$777,$A404,СВЦЭМ!$B$33:$B$776,L$402)+'СЕТ СН'!$F$16</f>
        <v>0</v>
      </c>
      <c r="M404" s="36">
        <f>SUMIFS(СВЦЭМ!$K$34:$K$777,СВЦЭМ!$A$34:$A$777,$A404,СВЦЭМ!$B$33:$B$776,M$402)+'СЕТ СН'!$F$16</f>
        <v>0</v>
      </c>
      <c r="N404" s="36">
        <f>SUMIFS(СВЦЭМ!$K$34:$K$777,СВЦЭМ!$A$34:$A$777,$A404,СВЦЭМ!$B$33:$B$776,N$402)+'СЕТ СН'!$F$16</f>
        <v>0</v>
      </c>
      <c r="O404" s="36">
        <f>SUMIFS(СВЦЭМ!$K$34:$K$777,СВЦЭМ!$A$34:$A$777,$A404,СВЦЭМ!$B$33:$B$776,O$402)+'СЕТ СН'!$F$16</f>
        <v>0</v>
      </c>
      <c r="P404" s="36">
        <f>SUMIFS(СВЦЭМ!$K$34:$K$777,СВЦЭМ!$A$34:$A$777,$A404,СВЦЭМ!$B$33:$B$776,P$402)+'СЕТ СН'!$F$16</f>
        <v>0</v>
      </c>
      <c r="Q404" s="36">
        <f>SUMIFS(СВЦЭМ!$K$34:$K$777,СВЦЭМ!$A$34:$A$777,$A404,СВЦЭМ!$B$33:$B$776,Q$402)+'СЕТ СН'!$F$16</f>
        <v>0</v>
      </c>
      <c r="R404" s="36">
        <f>SUMIFS(СВЦЭМ!$K$34:$K$777,СВЦЭМ!$A$34:$A$777,$A404,СВЦЭМ!$B$33:$B$776,R$402)+'СЕТ СН'!$F$16</f>
        <v>0</v>
      </c>
      <c r="S404" s="36">
        <f>SUMIFS(СВЦЭМ!$K$34:$K$777,СВЦЭМ!$A$34:$A$777,$A404,СВЦЭМ!$B$33:$B$776,S$402)+'СЕТ СН'!$F$16</f>
        <v>0</v>
      </c>
      <c r="T404" s="36">
        <f>SUMIFS(СВЦЭМ!$K$34:$K$777,СВЦЭМ!$A$34:$A$777,$A404,СВЦЭМ!$B$33:$B$776,T$402)+'СЕТ СН'!$F$16</f>
        <v>0</v>
      </c>
      <c r="U404" s="36">
        <f>SUMIFS(СВЦЭМ!$K$34:$K$777,СВЦЭМ!$A$34:$A$777,$A404,СВЦЭМ!$B$33:$B$776,U$402)+'СЕТ СН'!$F$16</f>
        <v>0</v>
      </c>
      <c r="V404" s="36">
        <f>SUMIFS(СВЦЭМ!$K$34:$K$777,СВЦЭМ!$A$34:$A$777,$A404,СВЦЭМ!$B$33:$B$776,V$402)+'СЕТ СН'!$F$16</f>
        <v>0</v>
      </c>
      <c r="W404" s="36">
        <f>SUMIFS(СВЦЭМ!$K$34:$K$777,СВЦЭМ!$A$34:$A$777,$A404,СВЦЭМ!$B$33:$B$776,W$402)+'СЕТ СН'!$F$16</f>
        <v>0</v>
      </c>
      <c r="X404" s="36">
        <f>SUMIFS(СВЦЭМ!$K$34:$K$777,СВЦЭМ!$A$34:$A$777,$A404,СВЦЭМ!$B$33:$B$776,X$402)+'СЕТ СН'!$F$16</f>
        <v>0</v>
      </c>
      <c r="Y404" s="36">
        <f>SUMIFS(СВЦЭМ!$K$34:$K$777,СВЦЭМ!$A$34:$A$777,$A404,СВЦЭМ!$B$33:$B$776,Y$402)+'СЕТ СН'!$F$16</f>
        <v>0</v>
      </c>
    </row>
    <row r="405" spans="1:27" ht="15.75" hidden="1" x14ac:dyDescent="0.2">
      <c r="A405" s="35">
        <f t="shared" ref="A405:A433" si="11">A404+1</f>
        <v>44168</v>
      </c>
      <c r="B405" s="36">
        <f>SUMIFS(СВЦЭМ!$K$34:$K$777,СВЦЭМ!$A$34:$A$777,$A405,СВЦЭМ!$B$33:$B$776,B$402)+'СЕТ СН'!$F$16</f>
        <v>0</v>
      </c>
      <c r="C405" s="36">
        <f>SUMIFS(СВЦЭМ!$K$34:$K$777,СВЦЭМ!$A$34:$A$777,$A405,СВЦЭМ!$B$33:$B$776,C$402)+'СЕТ СН'!$F$16</f>
        <v>0</v>
      </c>
      <c r="D405" s="36">
        <f>SUMIFS(СВЦЭМ!$K$34:$K$777,СВЦЭМ!$A$34:$A$777,$A405,СВЦЭМ!$B$33:$B$776,D$402)+'СЕТ СН'!$F$16</f>
        <v>0</v>
      </c>
      <c r="E405" s="36">
        <f>SUMIFS(СВЦЭМ!$K$34:$K$777,СВЦЭМ!$A$34:$A$777,$A405,СВЦЭМ!$B$33:$B$776,E$402)+'СЕТ СН'!$F$16</f>
        <v>0</v>
      </c>
      <c r="F405" s="36">
        <f>SUMIFS(СВЦЭМ!$K$34:$K$777,СВЦЭМ!$A$34:$A$777,$A405,СВЦЭМ!$B$33:$B$776,F$402)+'СЕТ СН'!$F$16</f>
        <v>0</v>
      </c>
      <c r="G405" s="36">
        <f>SUMIFS(СВЦЭМ!$K$34:$K$777,СВЦЭМ!$A$34:$A$777,$A405,СВЦЭМ!$B$33:$B$776,G$402)+'СЕТ СН'!$F$16</f>
        <v>0</v>
      </c>
      <c r="H405" s="36">
        <f>SUMIFS(СВЦЭМ!$K$34:$K$777,СВЦЭМ!$A$34:$A$777,$A405,СВЦЭМ!$B$33:$B$776,H$402)+'СЕТ СН'!$F$16</f>
        <v>0</v>
      </c>
      <c r="I405" s="36">
        <f>SUMIFS(СВЦЭМ!$K$34:$K$777,СВЦЭМ!$A$34:$A$777,$A405,СВЦЭМ!$B$33:$B$776,I$402)+'СЕТ СН'!$F$16</f>
        <v>0</v>
      </c>
      <c r="J405" s="36">
        <f>SUMIFS(СВЦЭМ!$K$34:$K$777,СВЦЭМ!$A$34:$A$777,$A405,СВЦЭМ!$B$33:$B$776,J$402)+'СЕТ СН'!$F$16</f>
        <v>0</v>
      </c>
      <c r="K405" s="36">
        <f>SUMIFS(СВЦЭМ!$K$34:$K$777,СВЦЭМ!$A$34:$A$777,$A405,СВЦЭМ!$B$33:$B$776,K$402)+'СЕТ СН'!$F$16</f>
        <v>0</v>
      </c>
      <c r="L405" s="36">
        <f>SUMIFS(СВЦЭМ!$K$34:$K$777,СВЦЭМ!$A$34:$A$777,$A405,СВЦЭМ!$B$33:$B$776,L$402)+'СЕТ СН'!$F$16</f>
        <v>0</v>
      </c>
      <c r="M405" s="36">
        <f>SUMIFS(СВЦЭМ!$K$34:$K$777,СВЦЭМ!$A$34:$A$777,$A405,СВЦЭМ!$B$33:$B$776,M$402)+'СЕТ СН'!$F$16</f>
        <v>0</v>
      </c>
      <c r="N405" s="36">
        <f>SUMIFS(СВЦЭМ!$K$34:$K$777,СВЦЭМ!$A$34:$A$777,$A405,СВЦЭМ!$B$33:$B$776,N$402)+'СЕТ СН'!$F$16</f>
        <v>0</v>
      </c>
      <c r="O405" s="36">
        <f>SUMIFS(СВЦЭМ!$K$34:$K$777,СВЦЭМ!$A$34:$A$777,$A405,СВЦЭМ!$B$33:$B$776,O$402)+'СЕТ СН'!$F$16</f>
        <v>0</v>
      </c>
      <c r="P405" s="36">
        <f>SUMIFS(СВЦЭМ!$K$34:$K$777,СВЦЭМ!$A$34:$A$777,$A405,СВЦЭМ!$B$33:$B$776,P$402)+'СЕТ СН'!$F$16</f>
        <v>0</v>
      </c>
      <c r="Q405" s="36">
        <f>SUMIFS(СВЦЭМ!$K$34:$K$777,СВЦЭМ!$A$34:$A$777,$A405,СВЦЭМ!$B$33:$B$776,Q$402)+'СЕТ СН'!$F$16</f>
        <v>0</v>
      </c>
      <c r="R405" s="36">
        <f>SUMIFS(СВЦЭМ!$K$34:$K$777,СВЦЭМ!$A$34:$A$777,$A405,СВЦЭМ!$B$33:$B$776,R$402)+'СЕТ СН'!$F$16</f>
        <v>0</v>
      </c>
      <c r="S405" s="36">
        <f>SUMIFS(СВЦЭМ!$K$34:$K$777,СВЦЭМ!$A$34:$A$777,$A405,СВЦЭМ!$B$33:$B$776,S$402)+'СЕТ СН'!$F$16</f>
        <v>0</v>
      </c>
      <c r="T405" s="36">
        <f>SUMIFS(СВЦЭМ!$K$34:$K$777,СВЦЭМ!$A$34:$A$777,$A405,СВЦЭМ!$B$33:$B$776,T$402)+'СЕТ СН'!$F$16</f>
        <v>0</v>
      </c>
      <c r="U405" s="36">
        <f>SUMIFS(СВЦЭМ!$K$34:$K$777,СВЦЭМ!$A$34:$A$777,$A405,СВЦЭМ!$B$33:$B$776,U$402)+'СЕТ СН'!$F$16</f>
        <v>0</v>
      </c>
      <c r="V405" s="36">
        <f>SUMIFS(СВЦЭМ!$K$34:$K$777,СВЦЭМ!$A$34:$A$777,$A405,СВЦЭМ!$B$33:$B$776,V$402)+'СЕТ СН'!$F$16</f>
        <v>0</v>
      </c>
      <c r="W405" s="36">
        <f>SUMIFS(СВЦЭМ!$K$34:$K$777,СВЦЭМ!$A$34:$A$777,$A405,СВЦЭМ!$B$33:$B$776,W$402)+'СЕТ СН'!$F$16</f>
        <v>0</v>
      </c>
      <c r="X405" s="36">
        <f>SUMIFS(СВЦЭМ!$K$34:$K$777,СВЦЭМ!$A$34:$A$777,$A405,СВЦЭМ!$B$33:$B$776,X$402)+'СЕТ СН'!$F$16</f>
        <v>0</v>
      </c>
      <c r="Y405" s="36">
        <f>SUMIFS(СВЦЭМ!$K$34:$K$777,СВЦЭМ!$A$34:$A$777,$A405,СВЦЭМ!$B$33:$B$776,Y$402)+'СЕТ СН'!$F$16</f>
        <v>0</v>
      </c>
    </row>
    <row r="406" spans="1:27" ht="15.75" hidden="1" x14ac:dyDescent="0.2">
      <c r="A406" s="35">
        <f t="shared" si="11"/>
        <v>44169</v>
      </c>
      <c r="B406" s="36">
        <f>SUMIFS(СВЦЭМ!$K$34:$K$777,СВЦЭМ!$A$34:$A$777,$A406,СВЦЭМ!$B$33:$B$776,B$402)+'СЕТ СН'!$F$16</f>
        <v>0</v>
      </c>
      <c r="C406" s="36">
        <f>SUMIFS(СВЦЭМ!$K$34:$K$777,СВЦЭМ!$A$34:$A$777,$A406,СВЦЭМ!$B$33:$B$776,C$402)+'СЕТ СН'!$F$16</f>
        <v>0</v>
      </c>
      <c r="D406" s="36">
        <f>SUMIFS(СВЦЭМ!$K$34:$K$777,СВЦЭМ!$A$34:$A$777,$A406,СВЦЭМ!$B$33:$B$776,D$402)+'СЕТ СН'!$F$16</f>
        <v>0</v>
      </c>
      <c r="E406" s="36">
        <f>SUMIFS(СВЦЭМ!$K$34:$K$777,СВЦЭМ!$A$34:$A$777,$A406,СВЦЭМ!$B$33:$B$776,E$402)+'СЕТ СН'!$F$16</f>
        <v>0</v>
      </c>
      <c r="F406" s="36">
        <f>SUMIFS(СВЦЭМ!$K$34:$K$777,СВЦЭМ!$A$34:$A$777,$A406,СВЦЭМ!$B$33:$B$776,F$402)+'СЕТ СН'!$F$16</f>
        <v>0</v>
      </c>
      <c r="G406" s="36">
        <f>SUMIFS(СВЦЭМ!$K$34:$K$777,СВЦЭМ!$A$34:$A$777,$A406,СВЦЭМ!$B$33:$B$776,G$402)+'СЕТ СН'!$F$16</f>
        <v>0</v>
      </c>
      <c r="H406" s="36">
        <f>SUMIFS(СВЦЭМ!$K$34:$K$777,СВЦЭМ!$A$34:$A$777,$A406,СВЦЭМ!$B$33:$B$776,H$402)+'СЕТ СН'!$F$16</f>
        <v>0</v>
      </c>
      <c r="I406" s="36">
        <f>SUMIFS(СВЦЭМ!$K$34:$K$777,СВЦЭМ!$A$34:$A$777,$A406,СВЦЭМ!$B$33:$B$776,I$402)+'СЕТ СН'!$F$16</f>
        <v>0</v>
      </c>
      <c r="J406" s="36">
        <f>SUMIFS(СВЦЭМ!$K$34:$K$777,СВЦЭМ!$A$34:$A$777,$A406,СВЦЭМ!$B$33:$B$776,J$402)+'СЕТ СН'!$F$16</f>
        <v>0</v>
      </c>
      <c r="K406" s="36">
        <f>SUMIFS(СВЦЭМ!$K$34:$K$777,СВЦЭМ!$A$34:$A$777,$A406,СВЦЭМ!$B$33:$B$776,K$402)+'СЕТ СН'!$F$16</f>
        <v>0</v>
      </c>
      <c r="L406" s="36">
        <f>SUMIFS(СВЦЭМ!$K$34:$K$777,СВЦЭМ!$A$34:$A$777,$A406,СВЦЭМ!$B$33:$B$776,L$402)+'СЕТ СН'!$F$16</f>
        <v>0</v>
      </c>
      <c r="M406" s="36">
        <f>SUMIFS(СВЦЭМ!$K$34:$K$777,СВЦЭМ!$A$34:$A$777,$A406,СВЦЭМ!$B$33:$B$776,M$402)+'СЕТ СН'!$F$16</f>
        <v>0</v>
      </c>
      <c r="N406" s="36">
        <f>SUMIFS(СВЦЭМ!$K$34:$K$777,СВЦЭМ!$A$34:$A$777,$A406,СВЦЭМ!$B$33:$B$776,N$402)+'СЕТ СН'!$F$16</f>
        <v>0</v>
      </c>
      <c r="O406" s="36">
        <f>SUMIFS(СВЦЭМ!$K$34:$K$777,СВЦЭМ!$A$34:$A$777,$A406,СВЦЭМ!$B$33:$B$776,O$402)+'СЕТ СН'!$F$16</f>
        <v>0</v>
      </c>
      <c r="P406" s="36">
        <f>SUMIFS(СВЦЭМ!$K$34:$K$777,СВЦЭМ!$A$34:$A$777,$A406,СВЦЭМ!$B$33:$B$776,P$402)+'СЕТ СН'!$F$16</f>
        <v>0</v>
      </c>
      <c r="Q406" s="36">
        <f>SUMIFS(СВЦЭМ!$K$34:$K$777,СВЦЭМ!$A$34:$A$777,$A406,СВЦЭМ!$B$33:$B$776,Q$402)+'СЕТ СН'!$F$16</f>
        <v>0</v>
      </c>
      <c r="R406" s="36">
        <f>SUMIFS(СВЦЭМ!$K$34:$K$777,СВЦЭМ!$A$34:$A$777,$A406,СВЦЭМ!$B$33:$B$776,R$402)+'СЕТ СН'!$F$16</f>
        <v>0</v>
      </c>
      <c r="S406" s="36">
        <f>SUMIFS(СВЦЭМ!$K$34:$K$777,СВЦЭМ!$A$34:$A$777,$A406,СВЦЭМ!$B$33:$B$776,S$402)+'СЕТ СН'!$F$16</f>
        <v>0</v>
      </c>
      <c r="T406" s="36">
        <f>SUMIFS(СВЦЭМ!$K$34:$K$777,СВЦЭМ!$A$34:$A$777,$A406,СВЦЭМ!$B$33:$B$776,T$402)+'СЕТ СН'!$F$16</f>
        <v>0</v>
      </c>
      <c r="U406" s="36">
        <f>SUMIFS(СВЦЭМ!$K$34:$K$777,СВЦЭМ!$A$34:$A$777,$A406,СВЦЭМ!$B$33:$B$776,U$402)+'СЕТ СН'!$F$16</f>
        <v>0</v>
      </c>
      <c r="V406" s="36">
        <f>SUMIFS(СВЦЭМ!$K$34:$K$777,СВЦЭМ!$A$34:$A$777,$A406,СВЦЭМ!$B$33:$B$776,V$402)+'СЕТ СН'!$F$16</f>
        <v>0</v>
      </c>
      <c r="W406" s="36">
        <f>SUMIFS(СВЦЭМ!$K$34:$K$777,СВЦЭМ!$A$34:$A$777,$A406,СВЦЭМ!$B$33:$B$776,W$402)+'СЕТ СН'!$F$16</f>
        <v>0</v>
      </c>
      <c r="X406" s="36">
        <f>SUMIFS(СВЦЭМ!$K$34:$K$777,СВЦЭМ!$A$34:$A$777,$A406,СВЦЭМ!$B$33:$B$776,X$402)+'СЕТ СН'!$F$16</f>
        <v>0</v>
      </c>
      <c r="Y406" s="36">
        <f>SUMIFS(СВЦЭМ!$K$34:$K$777,СВЦЭМ!$A$34:$A$777,$A406,СВЦЭМ!$B$33:$B$776,Y$402)+'СЕТ СН'!$F$16</f>
        <v>0</v>
      </c>
    </row>
    <row r="407" spans="1:27" ht="15.75" hidden="1" x14ac:dyDescent="0.2">
      <c r="A407" s="35">
        <f t="shared" si="11"/>
        <v>44170</v>
      </c>
      <c r="B407" s="36">
        <f>SUMIFS(СВЦЭМ!$K$34:$K$777,СВЦЭМ!$A$34:$A$777,$A407,СВЦЭМ!$B$33:$B$776,B$402)+'СЕТ СН'!$F$16</f>
        <v>0</v>
      </c>
      <c r="C407" s="36">
        <f>SUMIFS(СВЦЭМ!$K$34:$K$777,СВЦЭМ!$A$34:$A$777,$A407,СВЦЭМ!$B$33:$B$776,C$402)+'СЕТ СН'!$F$16</f>
        <v>0</v>
      </c>
      <c r="D407" s="36">
        <f>SUMIFS(СВЦЭМ!$K$34:$K$777,СВЦЭМ!$A$34:$A$777,$A407,СВЦЭМ!$B$33:$B$776,D$402)+'СЕТ СН'!$F$16</f>
        <v>0</v>
      </c>
      <c r="E407" s="36">
        <f>SUMIFS(СВЦЭМ!$K$34:$K$777,СВЦЭМ!$A$34:$A$777,$A407,СВЦЭМ!$B$33:$B$776,E$402)+'СЕТ СН'!$F$16</f>
        <v>0</v>
      </c>
      <c r="F407" s="36">
        <f>SUMIFS(СВЦЭМ!$K$34:$K$777,СВЦЭМ!$A$34:$A$777,$A407,СВЦЭМ!$B$33:$B$776,F$402)+'СЕТ СН'!$F$16</f>
        <v>0</v>
      </c>
      <c r="G407" s="36">
        <f>SUMIFS(СВЦЭМ!$K$34:$K$777,СВЦЭМ!$A$34:$A$777,$A407,СВЦЭМ!$B$33:$B$776,G$402)+'СЕТ СН'!$F$16</f>
        <v>0</v>
      </c>
      <c r="H407" s="36">
        <f>SUMIFS(СВЦЭМ!$K$34:$K$777,СВЦЭМ!$A$34:$A$777,$A407,СВЦЭМ!$B$33:$B$776,H$402)+'СЕТ СН'!$F$16</f>
        <v>0</v>
      </c>
      <c r="I407" s="36">
        <f>SUMIFS(СВЦЭМ!$K$34:$K$777,СВЦЭМ!$A$34:$A$777,$A407,СВЦЭМ!$B$33:$B$776,I$402)+'СЕТ СН'!$F$16</f>
        <v>0</v>
      </c>
      <c r="J407" s="36">
        <f>SUMIFS(СВЦЭМ!$K$34:$K$777,СВЦЭМ!$A$34:$A$777,$A407,СВЦЭМ!$B$33:$B$776,J$402)+'СЕТ СН'!$F$16</f>
        <v>0</v>
      </c>
      <c r="K407" s="36">
        <f>SUMIFS(СВЦЭМ!$K$34:$K$777,СВЦЭМ!$A$34:$A$777,$A407,СВЦЭМ!$B$33:$B$776,K$402)+'СЕТ СН'!$F$16</f>
        <v>0</v>
      </c>
      <c r="L407" s="36">
        <f>SUMIFS(СВЦЭМ!$K$34:$K$777,СВЦЭМ!$A$34:$A$777,$A407,СВЦЭМ!$B$33:$B$776,L$402)+'СЕТ СН'!$F$16</f>
        <v>0</v>
      </c>
      <c r="M407" s="36">
        <f>SUMIFS(СВЦЭМ!$K$34:$K$777,СВЦЭМ!$A$34:$A$777,$A407,СВЦЭМ!$B$33:$B$776,M$402)+'СЕТ СН'!$F$16</f>
        <v>0</v>
      </c>
      <c r="N407" s="36">
        <f>SUMIFS(СВЦЭМ!$K$34:$K$777,СВЦЭМ!$A$34:$A$777,$A407,СВЦЭМ!$B$33:$B$776,N$402)+'СЕТ СН'!$F$16</f>
        <v>0</v>
      </c>
      <c r="O407" s="36">
        <f>SUMIFS(СВЦЭМ!$K$34:$K$777,СВЦЭМ!$A$34:$A$777,$A407,СВЦЭМ!$B$33:$B$776,O$402)+'СЕТ СН'!$F$16</f>
        <v>0</v>
      </c>
      <c r="P407" s="36">
        <f>SUMIFS(СВЦЭМ!$K$34:$K$777,СВЦЭМ!$A$34:$A$777,$A407,СВЦЭМ!$B$33:$B$776,P$402)+'СЕТ СН'!$F$16</f>
        <v>0</v>
      </c>
      <c r="Q407" s="36">
        <f>SUMIFS(СВЦЭМ!$K$34:$K$777,СВЦЭМ!$A$34:$A$777,$A407,СВЦЭМ!$B$33:$B$776,Q$402)+'СЕТ СН'!$F$16</f>
        <v>0</v>
      </c>
      <c r="R407" s="36">
        <f>SUMIFS(СВЦЭМ!$K$34:$K$777,СВЦЭМ!$A$34:$A$777,$A407,СВЦЭМ!$B$33:$B$776,R$402)+'СЕТ СН'!$F$16</f>
        <v>0</v>
      </c>
      <c r="S407" s="36">
        <f>SUMIFS(СВЦЭМ!$K$34:$K$777,СВЦЭМ!$A$34:$A$777,$A407,СВЦЭМ!$B$33:$B$776,S$402)+'СЕТ СН'!$F$16</f>
        <v>0</v>
      </c>
      <c r="T407" s="36">
        <f>SUMIFS(СВЦЭМ!$K$34:$K$777,СВЦЭМ!$A$34:$A$777,$A407,СВЦЭМ!$B$33:$B$776,T$402)+'СЕТ СН'!$F$16</f>
        <v>0</v>
      </c>
      <c r="U407" s="36">
        <f>SUMIFS(СВЦЭМ!$K$34:$K$777,СВЦЭМ!$A$34:$A$777,$A407,СВЦЭМ!$B$33:$B$776,U$402)+'СЕТ СН'!$F$16</f>
        <v>0</v>
      </c>
      <c r="V407" s="36">
        <f>SUMIFS(СВЦЭМ!$K$34:$K$777,СВЦЭМ!$A$34:$A$777,$A407,СВЦЭМ!$B$33:$B$776,V$402)+'СЕТ СН'!$F$16</f>
        <v>0</v>
      </c>
      <c r="W407" s="36">
        <f>SUMIFS(СВЦЭМ!$K$34:$K$777,СВЦЭМ!$A$34:$A$777,$A407,СВЦЭМ!$B$33:$B$776,W$402)+'СЕТ СН'!$F$16</f>
        <v>0</v>
      </c>
      <c r="X407" s="36">
        <f>SUMIFS(СВЦЭМ!$K$34:$K$777,СВЦЭМ!$A$34:$A$777,$A407,СВЦЭМ!$B$33:$B$776,X$402)+'СЕТ СН'!$F$16</f>
        <v>0</v>
      </c>
      <c r="Y407" s="36">
        <f>SUMIFS(СВЦЭМ!$K$34:$K$777,СВЦЭМ!$A$34:$A$777,$A407,СВЦЭМ!$B$33:$B$776,Y$402)+'СЕТ СН'!$F$16</f>
        <v>0</v>
      </c>
    </row>
    <row r="408" spans="1:27" ht="15.75" hidden="1" x14ac:dyDescent="0.2">
      <c r="A408" s="35">
        <f t="shared" si="11"/>
        <v>44171</v>
      </c>
      <c r="B408" s="36">
        <f>SUMIFS(СВЦЭМ!$K$34:$K$777,СВЦЭМ!$A$34:$A$777,$A408,СВЦЭМ!$B$33:$B$776,B$402)+'СЕТ СН'!$F$16</f>
        <v>0</v>
      </c>
      <c r="C408" s="36">
        <f>SUMIFS(СВЦЭМ!$K$34:$K$777,СВЦЭМ!$A$34:$A$777,$A408,СВЦЭМ!$B$33:$B$776,C$402)+'СЕТ СН'!$F$16</f>
        <v>0</v>
      </c>
      <c r="D408" s="36">
        <f>SUMIFS(СВЦЭМ!$K$34:$K$777,СВЦЭМ!$A$34:$A$777,$A408,СВЦЭМ!$B$33:$B$776,D$402)+'СЕТ СН'!$F$16</f>
        <v>0</v>
      </c>
      <c r="E408" s="36">
        <f>SUMIFS(СВЦЭМ!$K$34:$K$777,СВЦЭМ!$A$34:$A$777,$A408,СВЦЭМ!$B$33:$B$776,E$402)+'СЕТ СН'!$F$16</f>
        <v>0</v>
      </c>
      <c r="F408" s="36">
        <f>SUMIFS(СВЦЭМ!$K$34:$K$777,СВЦЭМ!$A$34:$A$777,$A408,СВЦЭМ!$B$33:$B$776,F$402)+'СЕТ СН'!$F$16</f>
        <v>0</v>
      </c>
      <c r="G408" s="36">
        <f>SUMIFS(СВЦЭМ!$K$34:$K$777,СВЦЭМ!$A$34:$A$777,$A408,СВЦЭМ!$B$33:$B$776,G$402)+'СЕТ СН'!$F$16</f>
        <v>0</v>
      </c>
      <c r="H408" s="36">
        <f>SUMIFS(СВЦЭМ!$K$34:$K$777,СВЦЭМ!$A$34:$A$777,$A408,СВЦЭМ!$B$33:$B$776,H$402)+'СЕТ СН'!$F$16</f>
        <v>0</v>
      </c>
      <c r="I408" s="36">
        <f>SUMIFS(СВЦЭМ!$K$34:$K$777,СВЦЭМ!$A$34:$A$777,$A408,СВЦЭМ!$B$33:$B$776,I$402)+'СЕТ СН'!$F$16</f>
        <v>0</v>
      </c>
      <c r="J408" s="36">
        <f>SUMIFS(СВЦЭМ!$K$34:$K$777,СВЦЭМ!$A$34:$A$777,$A408,СВЦЭМ!$B$33:$B$776,J$402)+'СЕТ СН'!$F$16</f>
        <v>0</v>
      </c>
      <c r="K408" s="36">
        <f>SUMIFS(СВЦЭМ!$K$34:$K$777,СВЦЭМ!$A$34:$A$777,$A408,СВЦЭМ!$B$33:$B$776,K$402)+'СЕТ СН'!$F$16</f>
        <v>0</v>
      </c>
      <c r="L408" s="36">
        <f>SUMIFS(СВЦЭМ!$K$34:$K$777,СВЦЭМ!$A$34:$A$777,$A408,СВЦЭМ!$B$33:$B$776,L$402)+'СЕТ СН'!$F$16</f>
        <v>0</v>
      </c>
      <c r="M408" s="36">
        <f>SUMIFS(СВЦЭМ!$K$34:$K$777,СВЦЭМ!$A$34:$A$777,$A408,СВЦЭМ!$B$33:$B$776,M$402)+'СЕТ СН'!$F$16</f>
        <v>0</v>
      </c>
      <c r="N408" s="36">
        <f>SUMIFS(СВЦЭМ!$K$34:$K$777,СВЦЭМ!$A$34:$A$777,$A408,СВЦЭМ!$B$33:$B$776,N$402)+'СЕТ СН'!$F$16</f>
        <v>0</v>
      </c>
      <c r="O408" s="36">
        <f>SUMIFS(СВЦЭМ!$K$34:$K$777,СВЦЭМ!$A$34:$A$777,$A408,СВЦЭМ!$B$33:$B$776,O$402)+'СЕТ СН'!$F$16</f>
        <v>0</v>
      </c>
      <c r="P408" s="36">
        <f>SUMIFS(СВЦЭМ!$K$34:$K$777,СВЦЭМ!$A$34:$A$777,$A408,СВЦЭМ!$B$33:$B$776,P$402)+'СЕТ СН'!$F$16</f>
        <v>0</v>
      </c>
      <c r="Q408" s="36">
        <f>SUMIFS(СВЦЭМ!$K$34:$K$777,СВЦЭМ!$A$34:$A$777,$A408,СВЦЭМ!$B$33:$B$776,Q$402)+'СЕТ СН'!$F$16</f>
        <v>0</v>
      </c>
      <c r="R408" s="36">
        <f>SUMIFS(СВЦЭМ!$K$34:$K$777,СВЦЭМ!$A$34:$A$777,$A408,СВЦЭМ!$B$33:$B$776,R$402)+'СЕТ СН'!$F$16</f>
        <v>0</v>
      </c>
      <c r="S408" s="36">
        <f>SUMIFS(СВЦЭМ!$K$34:$K$777,СВЦЭМ!$A$34:$A$777,$A408,СВЦЭМ!$B$33:$B$776,S$402)+'СЕТ СН'!$F$16</f>
        <v>0</v>
      </c>
      <c r="T408" s="36">
        <f>SUMIFS(СВЦЭМ!$K$34:$K$777,СВЦЭМ!$A$34:$A$777,$A408,СВЦЭМ!$B$33:$B$776,T$402)+'СЕТ СН'!$F$16</f>
        <v>0</v>
      </c>
      <c r="U408" s="36">
        <f>SUMIFS(СВЦЭМ!$K$34:$K$777,СВЦЭМ!$A$34:$A$777,$A408,СВЦЭМ!$B$33:$B$776,U$402)+'СЕТ СН'!$F$16</f>
        <v>0</v>
      </c>
      <c r="V408" s="36">
        <f>SUMIFS(СВЦЭМ!$K$34:$K$777,СВЦЭМ!$A$34:$A$777,$A408,СВЦЭМ!$B$33:$B$776,V$402)+'СЕТ СН'!$F$16</f>
        <v>0</v>
      </c>
      <c r="W408" s="36">
        <f>SUMIFS(СВЦЭМ!$K$34:$K$777,СВЦЭМ!$A$34:$A$777,$A408,СВЦЭМ!$B$33:$B$776,W$402)+'СЕТ СН'!$F$16</f>
        <v>0</v>
      </c>
      <c r="X408" s="36">
        <f>SUMIFS(СВЦЭМ!$K$34:$K$777,СВЦЭМ!$A$34:$A$777,$A408,СВЦЭМ!$B$33:$B$776,X$402)+'СЕТ СН'!$F$16</f>
        <v>0</v>
      </c>
      <c r="Y408" s="36">
        <f>SUMIFS(СВЦЭМ!$K$34:$K$777,СВЦЭМ!$A$34:$A$777,$A408,СВЦЭМ!$B$33:$B$776,Y$402)+'СЕТ СН'!$F$16</f>
        <v>0</v>
      </c>
    </row>
    <row r="409" spans="1:27" ht="15.75" hidden="1" x14ac:dyDescent="0.2">
      <c r="A409" s="35">
        <f t="shared" si="11"/>
        <v>44172</v>
      </c>
      <c r="B409" s="36">
        <f>SUMIFS(СВЦЭМ!$K$34:$K$777,СВЦЭМ!$A$34:$A$777,$A409,СВЦЭМ!$B$33:$B$776,B$402)+'СЕТ СН'!$F$16</f>
        <v>0</v>
      </c>
      <c r="C409" s="36">
        <f>SUMIFS(СВЦЭМ!$K$34:$K$777,СВЦЭМ!$A$34:$A$777,$A409,СВЦЭМ!$B$33:$B$776,C$402)+'СЕТ СН'!$F$16</f>
        <v>0</v>
      </c>
      <c r="D409" s="36">
        <f>SUMIFS(СВЦЭМ!$K$34:$K$777,СВЦЭМ!$A$34:$A$777,$A409,СВЦЭМ!$B$33:$B$776,D$402)+'СЕТ СН'!$F$16</f>
        <v>0</v>
      </c>
      <c r="E409" s="36">
        <f>SUMIFS(СВЦЭМ!$K$34:$K$777,СВЦЭМ!$A$34:$A$777,$A409,СВЦЭМ!$B$33:$B$776,E$402)+'СЕТ СН'!$F$16</f>
        <v>0</v>
      </c>
      <c r="F409" s="36">
        <f>SUMIFS(СВЦЭМ!$K$34:$K$777,СВЦЭМ!$A$34:$A$777,$A409,СВЦЭМ!$B$33:$B$776,F$402)+'СЕТ СН'!$F$16</f>
        <v>0</v>
      </c>
      <c r="G409" s="36">
        <f>SUMIFS(СВЦЭМ!$K$34:$K$777,СВЦЭМ!$A$34:$A$777,$A409,СВЦЭМ!$B$33:$B$776,G$402)+'СЕТ СН'!$F$16</f>
        <v>0</v>
      </c>
      <c r="H409" s="36">
        <f>SUMIFS(СВЦЭМ!$K$34:$K$777,СВЦЭМ!$A$34:$A$777,$A409,СВЦЭМ!$B$33:$B$776,H$402)+'СЕТ СН'!$F$16</f>
        <v>0</v>
      </c>
      <c r="I409" s="36">
        <f>SUMIFS(СВЦЭМ!$K$34:$K$777,СВЦЭМ!$A$34:$A$777,$A409,СВЦЭМ!$B$33:$B$776,I$402)+'СЕТ СН'!$F$16</f>
        <v>0</v>
      </c>
      <c r="J409" s="36">
        <f>SUMIFS(СВЦЭМ!$K$34:$K$777,СВЦЭМ!$A$34:$A$777,$A409,СВЦЭМ!$B$33:$B$776,J$402)+'СЕТ СН'!$F$16</f>
        <v>0</v>
      </c>
      <c r="K409" s="36">
        <f>SUMIFS(СВЦЭМ!$K$34:$K$777,СВЦЭМ!$A$34:$A$777,$A409,СВЦЭМ!$B$33:$B$776,K$402)+'СЕТ СН'!$F$16</f>
        <v>0</v>
      </c>
      <c r="L409" s="36">
        <f>SUMIFS(СВЦЭМ!$K$34:$K$777,СВЦЭМ!$A$34:$A$777,$A409,СВЦЭМ!$B$33:$B$776,L$402)+'СЕТ СН'!$F$16</f>
        <v>0</v>
      </c>
      <c r="M409" s="36">
        <f>SUMIFS(СВЦЭМ!$K$34:$K$777,СВЦЭМ!$A$34:$A$777,$A409,СВЦЭМ!$B$33:$B$776,M$402)+'СЕТ СН'!$F$16</f>
        <v>0</v>
      </c>
      <c r="N409" s="36">
        <f>SUMIFS(СВЦЭМ!$K$34:$K$777,СВЦЭМ!$A$34:$A$777,$A409,СВЦЭМ!$B$33:$B$776,N$402)+'СЕТ СН'!$F$16</f>
        <v>0</v>
      </c>
      <c r="O409" s="36">
        <f>SUMIFS(СВЦЭМ!$K$34:$K$777,СВЦЭМ!$A$34:$A$777,$A409,СВЦЭМ!$B$33:$B$776,O$402)+'СЕТ СН'!$F$16</f>
        <v>0</v>
      </c>
      <c r="P409" s="36">
        <f>SUMIFS(СВЦЭМ!$K$34:$K$777,СВЦЭМ!$A$34:$A$777,$A409,СВЦЭМ!$B$33:$B$776,P$402)+'СЕТ СН'!$F$16</f>
        <v>0</v>
      </c>
      <c r="Q409" s="36">
        <f>SUMIFS(СВЦЭМ!$K$34:$K$777,СВЦЭМ!$A$34:$A$777,$A409,СВЦЭМ!$B$33:$B$776,Q$402)+'СЕТ СН'!$F$16</f>
        <v>0</v>
      </c>
      <c r="R409" s="36">
        <f>SUMIFS(СВЦЭМ!$K$34:$K$777,СВЦЭМ!$A$34:$A$777,$A409,СВЦЭМ!$B$33:$B$776,R$402)+'СЕТ СН'!$F$16</f>
        <v>0</v>
      </c>
      <c r="S409" s="36">
        <f>SUMIFS(СВЦЭМ!$K$34:$K$777,СВЦЭМ!$A$34:$A$777,$A409,СВЦЭМ!$B$33:$B$776,S$402)+'СЕТ СН'!$F$16</f>
        <v>0</v>
      </c>
      <c r="T409" s="36">
        <f>SUMIFS(СВЦЭМ!$K$34:$K$777,СВЦЭМ!$A$34:$A$777,$A409,СВЦЭМ!$B$33:$B$776,T$402)+'СЕТ СН'!$F$16</f>
        <v>0</v>
      </c>
      <c r="U409" s="36">
        <f>SUMIFS(СВЦЭМ!$K$34:$K$777,СВЦЭМ!$A$34:$A$777,$A409,СВЦЭМ!$B$33:$B$776,U$402)+'СЕТ СН'!$F$16</f>
        <v>0</v>
      </c>
      <c r="V409" s="36">
        <f>SUMIFS(СВЦЭМ!$K$34:$K$777,СВЦЭМ!$A$34:$A$777,$A409,СВЦЭМ!$B$33:$B$776,V$402)+'СЕТ СН'!$F$16</f>
        <v>0</v>
      </c>
      <c r="W409" s="36">
        <f>SUMIFS(СВЦЭМ!$K$34:$K$777,СВЦЭМ!$A$34:$A$777,$A409,СВЦЭМ!$B$33:$B$776,W$402)+'СЕТ СН'!$F$16</f>
        <v>0</v>
      </c>
      <c r="X409" s="36">
        <f>SUMIFS(СВЦЭМ!$K$34:$K$777,СВЦЭМ!$A$34:$A$777,$A409,СВЦЭМ!$B$33:$B$776,X$402)+'СЕТ СН'!$F$16</f>
        <v>0</v>
      </c>
      <c r="Y409" s="36">
        <f>SUMIFS(СВЦЭМ!$K$34:$K$777,СВЦЭМ!$A$34:$A$777,$A409,СВЦЭМ!$B$33:$B$776,Y$402)+'СЕТ СН'!$F$16</f>
        <v>0</v>
      </c>
    </row>
    <row r="410" spans="1:27" ht="15.75" hidden="1" x14ac:dyDescent="0.2">
      <c r="A410" s="35">
        <f t="shared" si="11"/>
        <v>44173</v>
      </c>
      <c r="B410" s="36">
        <f>SUMIFS(СВЦЭМ!$K$34:$K$777,СВЦЭМ!$A$34:$A$777,$A410,СВЦЭМ!$B$33:$B$776,B$402)+'СЕТ СН'!$F$16</f>
        <v>0</v>
      </c>
      <c r="C410" s="36">
        <f>SUMIFS(СВЦЭМ!$K$34:$K$777,СВЦЭМ!$A$34:$A$777,$A410,СВЦЭМ!$B$33:$B$776,C$402)+'СЕТ СН'!$F$16</f>
        <v>0</v>
      </c>
      <c r="D410" s="36">
        <f>SUMIFS(СВЦЭМ!$K$34:$K$777,СВЦЭМ!$A$34:$A$777,$A410,СВЦЭМ!$B$33:$B$776,D$402)+'СЕТ СН'!$F$16</f>
        <v>0</v>
      </c>
      <c r="E410" s="36">
        <f>SUMIFS(СВЦЭМ!$K$34:$K$777,СВЦЭМ!$A$34:$A$777,$A410,СВЦЭМ!$B$33:$B$776,E$402)+'СЕТ СН'!$F$16</f>
        <v>0</v>
      </c>
      <c r="F410" s="36">
        <f>SUMIFS(СВЦЭМ!$K$34:$K$777,СВЦЭМ!$A$34:$A$777,$A410,СВЦЭМ!$B$33:$B$776,F$402)+'СЕТ СН'!$F$16</f>
        <v>0</v>
      </c>
      <c r="G410" s="36">
        <f>SUMIFS(СВЦЭМ!$K$34:$K$777,СВЦЭМ!$A$34:$A$777,$A410,СВЦЭМ!$B$33:$B$776,G$402)+'СЕТ СН'!$F$16</f>
        <v>0</v>
      </c>
      <c r="H410" s="36">
        <f>SUMIFS(СВЦЭМ!$K$34:$K$777,СВЦЭМ!$A$34:$A$777,$A410,СВЦЭМ!$B$33:$B$776,H$402)+'СЕТ СН'!$F$16</f>
        <v>0</v>
      </c>
      <c r="I410" s="36">
        <f>SUMIFS(СВЦЭМ!$K$34:$K$777,СВЦЭМ!$A$34:$A$777,$A410,СВЦЭМ!$B$33:$B$776,I$402)+'СЕТ СН'!$F$16</f>
        <v>0</v>
      </c>
      <c r="J410" s="36">
        <f>SUMIFS(СВЦЭМ!$K$34:$K$777,СВЦЭМ!$A$34:$A$777,$A410,СВЦЭМ!$B$33:$B$776,J$402)+'СЕТ СН'!$F$16</f>
        <v>0</v>
      </c>
      <c r="K410" s="36">
        <f>SUMIFS(СВЦЭМ!$K$34:$K$777,СВЦЭМ!$A$34:$A$777,$A410,СВЦЭМ!$B$33:$B$776,K$402)+'СЕТ СН'!$F$16</f>
        <v>0</v>
      </c>
      <c r="L410" s="36">
        <f>SUMIFS(СВЦЭМ!$K$34:$K$777,СВЦЭМ!$A$34:$A$777,$A410,СВЦЭМ!$B$33:$B$776,L$402)+'СЕТ СН'!$F$16</f>
        <v>0</v>
      </c>
      <c r="M410" s="36">
        <f>SUMIFS(СВЦЭМ!$K$34:$K$777,СВЦЭМ!$A$34:$A$777,$A410,СВЦЭМ!$B$33:$B$776,M$402)+'СЕТ СН'!$F$16</f>
        <v>0</v>
      </c>
      <c r="N410" s="36">
        <f>SUMIFS(СВЦЭМ!$K$34:$K$777,СВЦЭМ!$A$34:$A$777,$A410,СВЦЭМ!$B$33:$B$776,N$402)+'СЕТ СН'!$F$16</f>
        <v>0</v>
      </c>
      <c r="O410" s="36">
        <f>SUMIFS(СВЦЭМ!$K$34:$K$777,СВЦЭМ!$A$34:$A$777,$A410,СВЦЭМ!$B$33:$B$776,O$402)+'СЕТ СН'!$F$16</f>
        <v>0</v>
      </c>
      <c r="P410" s="36">
        <f>SUMIFS(СВЦЭМ!$K$34:$K$777,СВЦЭМ!$A$34:$A$777,$A410,СВЦЭМ!$B$33:$B$776,P$402)+'СЕТ СН'!$F$16</f>
        <v>0</v>
      </c>
      <c r="Q410" s="36">
        <f>SUMIFS(СВЦЭМ!$K$34:$K$777,СВЦЭМ!$A$34:$A$777,$A410,СВЦЭМ!$B$33:$B$776,Q$402)+'СЕТ СН'!$F$16</f>
        <v>0</v>
      </c>
      <c r="R410" s="36">
        <f>SUMIFS(СВЦЭМ!$K$34:$K$777,СВЦЭМ!$A$34:$A$777,$A410,СВЦЭМ!$B$33:$B$776,R$402)+'СЕТ СН'!$F$16</f>
        <v>0</v>
      </c>
      <c r="S410" s="36">
        <f>SUMIFS(СВЦЭМ!$K$34:$K$777,СВЦЭМ!$A$34:$A$777,$A410,СВЦЭМ!$B$33:$B$776,S$402)+'СЕТ СН'!$F$16</f>
        <v>0</v>
      </c>
      <c r="T410" s="36">
        <f>SUMIFS(СВЦЭМ!$K$34:$K$777,СВЦЭМ!$A$34:$A$777,$A410,СВЦЭМ!$B$33:$B$776,T$402)+'СЕТ СН'!$F$16</f>
        <v>0</v>
      </c>
      <c r="U410" s="36">
        <f>SUMIFS(СВЦЭМ!$K$34:$K$777,СВЦЭМ!$A$34:$A$777,$A410,СВЦЭМ!$B$33:$B$776,U$402)+'СЕТ СН'!$F$16</f>
        <v>0</v>
      </c>
      <c r="V410" s="36">
        <f>SUMIFS(СВЦЭМ!$K$34:$K$777,СВЦЭМ!$A$34:$A$777,$A410,СВЦЭМ!$B$33:$B$776,V$402)+'СЕТ СН'!$F$16</f>
        <v>0</v>
      </c>
      <c r="W410" s="36">
        <f>SUMIFS(СВЦЭМ!$K$34:$K$777,СВЦЭМ!$A$34:$A$777,$A410,СВЦЭМ!$B$33:$B$776,W$402)+'СЕТ СН'!$F$16</f>
        <v>0</v>
      </c>
      <c r="X410" s="36">
        <f>SUMIFS(СВЦЭМ!$K$34:$K$777,СВЦЭМ!$A$34:$A$777,$A410,СВЦЭМ!$B$33:$B$776,X$402)+'СЕТ СН'!$F$16</f>
        <v>0</v>
      </c>
      <c r="Y410" s="36">
        <f>SUMIFS(СВЦЭМ!$K$34:$K$777,СВЦЭМ!$A$34:$A$777,$A410,СВЦЭМ!$B$33:$B$776,Y$402)+'СЕТ СН'!$F$16</f>
        <v>0</v>
      </c>
    </row>
    <row r="411" spans="1:27" ht="15.75" hidden="1" x14ac:dyDescent="0.2">
      <c r="A411" s="35">
        <f t="shared" si="11"/>
        <v>44174</v>
      </c>
      <c r="B411" s="36">
        <f>SUMIFS(СВЦЭМ!$K$34:$K$777,СВЦЭМ!$A$34:$A$777,$A411,СВЦЭМ!$B$33:$B$776,B$402)+'СЕТ СН'!$F$16</f>
        <v>0</v>
      </c>
      <c r="C411" s="36">
        <f>SUMIFS(СВЦЭМ!$K$34:$K$777,СВЦЭМ!$A$34:$A$777,$A411,СВЦЭМ!$B$33:$B$776,C$402)+'СЕТ СН'!$F$16</f>
        <v>0</v>
      </c>
      <c r="D411" s="36">
        <f>SUMIFS(СВЦЭМ!$K$34:$K$777,СВЦЭМ!$A$34:$A$777,$A411,СВЦЭМ!$B$33:$B$776,D$402)+'СЕТ СН'!$F$16</f>
        <v>0</v>
      </c>
      <c r="E411" s="36">
        <f>SUMIFS(СВЦЭМ!$K$34:$K$777,СВЦЭМ!$A$34:$A$777,$A411,СВЦЭМ!$B$33:$B$776,E$402)+'СЕТ СН'!$F$16</f>
        <v>0</v>
      </c>
      <c r="F411" s="36">
        <f>SUMIFS(СВЦЭМ!$K$34:$K$777,СВЦЭМ!$A$34:$A$777,$A411,СВЦЭМ!$B$33:$B$776,F$402)+'СЕТ СН'!$F$16</f>
        <v>0</v>
      </c>
      <c r="G411" s="36">
        <f>SUMIFS(СВЦЭМ!$K$34:$K$777,СВЦЭМ!$A$34:$A$777,$A411,СВЦЭМ!$B$33:$B$776,G$402)+'СЕТ СН'!$F$16</f>
        <v>0</v>
      </c>
      <c r="H411" s="36">
        <f>SUMIFS(СВЦЭМ!$K$34:$K$777,СВЦЭМ!$A$34:$A$777,$A411,СВЦЭМ!$B$33:$B$776,H$402)+'СЕТ СН'!$F$16</f>
        <v>0</v>
      </c>
      <c r="I411" s="36">
        <f>SUMIFS(СВЦЭМ!$K$34:$K$777,СВЦЭМ!$A$34:$A$777,$A411,СВЦЭМ!$B$33:$B$776,I$402)+'СЕТ СН'!$F$16</f>
        <v>0</v>
      </c>
      <c r="J411" s="36">
        <f>SUMIFS(СВЦЭМ!$K$34:$K$777,СВЦЭМ!$A$34:$A$777,$A411,СВЦЭМ!$B$33:$B$776,J$402)+'СЕТ СН'!$F$16</f>
        <v>0</v>
      </c>
      <c r="K411" s="36">
        <f>SUMIFS(СВЦЭМ!$K$34:$K$777,СВЦЭМ!$A$34:$A$777,$A411,СВЦЭМ!$B$33:$B$776,K$402)+'СЕТ СН'!$F$16</f>
        <v>0</v>
      </c>
      <c r="L411" s="36">
        <f>SUMIFS(СВЦЭМ!$K$34:$K$777,СВЦЭМ!$A$34:$A$777,$A411,СВЦЭМ!$B$33:$B$776,L$402)+'СЕТ СН'!$F$16</f>
        <v>0</v>
      </c>
      <c r="M411" s="36">
        <f>SUMIFS(СВЦЭМ!$K$34:$K$777,СВЦЭМ!$A$34:$A$777,$A411,СВЦЭМ!$B$33:$B$776,M$402)+'СЕТ СН'!$F$16</f>
        <v>0</v>
      </c>
      <c r="N411" s="36">
        <f>SUMIFS(СВЦЭМ!$K$34:$K$777,СВЦЭМ!$A$34:$A$777,$A411,СВЦЭМ!$B$33:$B$776,N$402)+'СЕТ СН'!$F$16</f>
        <v>0</v>
      </c>
      <c r="O411" s="36">
        <f>SUMIFS(СВЦЭМ!$K$34:$K$777,СВЦЭМ!$A$34:$A$777,$A411,СВЦЭМ!$B$33:$B$776,O$402)+'СЕТ СН'!$F$16</f>
        <v>0</v>
      </c>
      <c r="P411" s="36">
        <f>SUMIFS(СВЦЭМ!$K$34:$K$777,СВЦЭМ!$A$34:$A$777,$A411,СВЦЭМ!$B$33:$B$776,P$402)+'СЕТ СН'!$F$16</f>
        <v>0</v>
      </c>
      <c r="Q411" s="36">
        <f>SUMIFS(СВЦЭМ!$K$34:$K$777,СВЦЭМ!$A$34:$A$777,$A411,СВЦЭМ!$B$33:$B$776,Q$402)+'СЕТ СН'!$F$16</f>
        <v>0</v>
      </c>
      <c r="R411" s="36">
        <f>SUMIFS(СВЦЭМ!$K$34:$K$777,СВЦЭМ!$A$34:$A$777,$A411,СВЦЭМ!$B$33:$B$776,R$402)+'СЕТ СН'!$F$16</f>
        <v>0</v>
      </c>
      <c r="S411" s="36">
        <f>SUMIFS(СВЦЭМ!$K$34:$K$777,СВЦЭМ!$A$34:$A$777,$A411,СВЦЭМ!$B$33:$B$776,S$402)+'СЕТ СН'!$F$16</f>
        <v>0</v>
      </c>
      <c r="T411" s="36">
        <f>SUMIFS(СВЦЭМ!$K$34:$K$777,СВЦЭМ!$A$34:$A$777,$A411,СВЦЭМ!$B$33:$B$776,T$402)+'СЕТ СН'!$F$16</f>
        <v>0</v>
      </c>
      <c r="U411" s="36">
        <f>SUMIFS(СВЦЭМ!$K$34:$K$777,СВЦЭМ!$A$34:$A$777,$A411,СВЦЭМ!$B$33:$B$776,U$402)+'СЕТ СН'!$F$16</f>
        <v>0</v>
      </c>
      <c r="V411" s="36">
        <f>SUMIFS(СВЦЭМ!$K$34:$K$777,СВЦЭМ!$A$34:$A$777,$A411,СВЦЭМ!$B$33:$B$776,V$402)+'СЕТ СН'!$F$16</f>
        <v>0</v>
      </c>
      <c r="W411" s="36">
        <f>SUMIFS(СВЦЭМ!$K$34:$K$777,СВЦЭМ!$A$34:$A$777,$A411,СВЦЭМ!$B$33:$B$776,W$402)+'СЕТ СН'!$F$16</f>
        <v>0</v>
      </c>
      <c r="X411" s="36">
        <f>SUMIFS(СВЦЭМ!$K$34:$K$777,СВЦЭМ!$A$34:$A$777,$A411,СВЦЭМ!$B$33:$B$776,X$402)+'СЕТ СН'!$F$16</f>
        <v>0</v>
      </c>
      <c r="Y411" s="36">
        <f>SUMIFS(СВЦЭМ!$K$34:$K$777,СВЦЭМ!$A$34:$A$777,$A411,СВЦЭМ!$B$33:$B$776,Y$402)+'СЕТ СН'!$F$16</f>
        <v>0</v>
      </c>
    </row>
    <row r="412" spans="1:27" ht="15.75" hidden="1" x14ac:dyDescent="0.2">
      <c r="A412" s="35">
        <f t="shared" si="11"/>
        <v>44175</v>
      </c>
      <c r="B412" s="36">
        <f>SUMIFS(СВЦЭМ!$K$34:$K$777,СВЦЭМ!$A$34:$A$777,$A412,СВЦЭМ!$B$33:$B$776,B$402)+'СЕТ СН'!$F$16</f>
        <v>0</v>
      </c>
      <c r="C412" s="36">
        <f>SUMIFS(СВЦЭМ!$K$34:$K$777,СВЦЭМ!$A$34:$A$777,$A412,СВЦЭМ!$B$33:$B$776,C$402)+'СЕТ СН'!$F$16</f>
        <v>0</v>
      </c>
      <c r="D412" s="36">
        <f>SUMIFS(СВЦЭМ!$K$34:$K$777,СВЦЭМ!$A$34:$A$777,$A412,СВЦЭМ!$B$33:$B$776,D$402)+'СЕТ СН'!$F$16</f>
        <v>0</v>
      </c>
      <c r="E412" s="36">
        <f>SUMIFS(СВЦЭМ!$K$34:$K$777,СВЦЭМ!$A$34:$A$777,$A412,СВЦЭМ!$B$33:$B$776,E$402)+'СЕТ СН'!$F$16</f>
        <v>0</v>
      </c>
      <c r="F412" s="36">
        <f>SUMIFS(СВЦЭМ!$K$34:$K$777,СВЦЭМ!$A$34:$A$777,$A412,СВЦЭМ!$B$33:$B$776,F$402)+'СЕТ СН'!$F$16</f>
        <v>0</v>
      </c>
      <c r="G412" s="36">
        <f>SUMIFS(СВЦЭМ!$K$34:$K$777,СВЦЭМ!$A$34:$A$777,$A412,СВЦЭМ!$B$33:$B$776,G$402)+'СЕТ СН'!$F$16</f>
        <v>0</v>
      </c>
      <c r="H412" s="36">
        <f>SUMIFS(СВЦЭМ!$K$34:$K$777,СВЦЭМ!$A$34:$A$777,$A412,СВЦЭМ!$B$33:$B$776,H$402)+'СЕТ СН'!$F$16</f>
        <v>0</v>
      </c>
      <c r="I412" s="36">
        <f>SUMIFS(СВЦЭМ!$K$34:$K$777,СВЦЭМ!$A$34:$A$777,$A412,СВЦЭМ!$B$33:$B$776,I$402)+'СЕТ СН'!$F$16</f>
        <v>0</v>
      </c>
      <c r="J412" s="36">
        <f>SUMIFS(СВЦЭМ!$K$34:$K$777,СВЦЭМ!$A$34:$A$777,$A412,СВЦЭМ!$B$33:$B$776,J$402)+'СЕТ СН'!$F$16</f>
        <v>0</v>
      </c>
      <c r="K412" s="36">
        <f>SUMIFS(СВЦЭМ!$K$34:$K$777,СВЦЭМ!$A$34:$A$777,$A412,СВЦЭМ!$B$33:$B$776,K$402)+'СЕТ СН'!$F$16</f>
        <v>0</v>
      </c>
      <c r="L412" s="36">
        <f>SUMIFS(СВЦЭМ!$K$34:$K$777,СВЦЭМ!$A$34:$A$777,$A412,СВЦЭМ!$B$33:$B$776,L$402)+'СЕТ СН'!$F$16</f>
        <v>0</v>
      </c>
      <c r="M412" s="36">
        <f>SUMIFS(СВЦЭМ!$K$34:$K$777,СВЦЭМ!$A$34:$A$777,$A412,СВЦЭМ!$B$33:$B$776,M$402)+'СЕТ СН'!$F$16</f>
        <v>0</v>
      </c>
      <c r="N412" s="36">
        <f>SUMIFS(СВЦЭМ!$K$34:$K$777,СВЦЭМ!$A$34:$A$777,$A412,СВЦЭМ!$B$33:$B$776,N$402)+'СЕТ СН'!$F$16</f>
        <v>0</v>
      </c>
      <c r="O412" s="36">
        <f>SUMIFS(СВЦЭМ!$K$34:$K$777,СВЦЭМ!$A$34:$A$777,$A412,СВЦЭМ!$B$33:$B$776,O$402)+'СЕТ СН'!$F$16</f>
        <v>0</v>
      </c>
      <c r="P412" s="36">
        <f>SUMIFS(СВЦЭМ!$K$34:$K$777,СВЦЭМ!$A$34:$A$777,$A412,СВЦЭМ!$B$33:$B$776,P$402)+'СЕТ СН'!$F$16</f>
        <v>0</v>
      </c>
      <c r="Q412" s="36">
        <f>SUMIFS(СВЦЭМ!$K$34:$K$777,СВЦЭМ!$A$34:$A$777,$A412,СВЦЭМ!$B$33:$B$776,Q$402)+'СЕТ СН'!$F$16</f>
        <v>0</v>
      </c>
      <c r="R412" s="36">
        <f>SUMIFS(СВЦЭМ!$K$34:$K$777,СВЦЭМ!$A$34:$A$777,$A412,СВЦЭМ!$B$33:$B$776,R$402)+'СЕТ СН'!$F$16</f>
        <v>0</v>
      </c>
      <c r="S412" s="36">
        <f>SUMIFS(СВЦЭМ!$K$34:$K$777,СВЦЭМ!$A$34:$A$777,$A412,СВЦЭМ!$B$33:$B$776,S$402)+'СЕТ СН'!$F$16</f>
        <v>0</v>
      </c>
      <c r="T412" s="36">
        <f>SUMIFS(СВЦЭМ!$K$34:$K$777,СВЦЭМ!$A$34:$A$777,$A412,СВЦЭМ!$B$33:$B$776,T$402)+'СЕТ СН'!$F$16</f>
        <v>0</v>
      </c>
      <c r="U412" s="36">
        <f>SUMIFS(СВЦЭМ!$K$34:$K$777,СВЦЭМ!$A$34:$A$777,$A412,СВЦЭМ!$B$33:$B$776,U$402)+'СЕТ СН'!$F$16</f>
        <v>0</v>
      </c>
      <c r="V412" s="36">
        <f>SUMIFS(СВЦЭМ!$K$34:$K$777,СВЦЭМ!$A$34:$A$777,$A412,СВЦЭМ!$B$33:$B$776,V$402)+'СЕТ СН'!$F$16</f>
        <v>0</v>
      </c>
      <c r="W412" s="36">
        <f>SUMIFS(СВЦЭМ!$K$34:$K$777,СВЦЭМ!$A$34:$A$777,$A412,СВЦЭМ!$B$33:$B$776,W$402)+'СЕТ СН'!$F$16</f>
        <v>0</v>
      </c>
      <c r="X412" s="36">
        <f>SUMIFS(СВЦЭМ!$K$34:$K$777,СВЦЭМ!$A$34:$A$777,$A412,СВЦЭМ!$B$33:$B$776,X$402)+'СЕТ СН'!$F$16</f>
        <v>0</v>
      </c>
      <c r="Y412" s="36">
        <f>SUMIFS(СВЦЭМ!$K$34:$K$777,СВЦЭМ!$A$34:$A$777,$A412,СВЦЭМ!$B$33:$B$776,Y$402)+'СЕТ СН'!$F$16</f>
        <v>0</v>
      </c>
    </row>
    <row r="413" spans="1:27" ht="15.75" hidden="1" x14ac:dyDescent="0.2">
      <c r="A413" s="35">
        <f t="shared" si="11"/>
        <v>44176</v>
      </c>
      <c r="B413" s="36">
        <f>SUMIFS(СВЦЭМ!$K$34:$K$777,СВЦЭМ!$A$34:$A$777,$A413,СВЦЭМ!$B$33:$B$776,B$402)+'СЕТ СН'!$F$16</f>
        <v>0</v>
      </c>
      <c r="C413" s="36">
        <f>SUMIFS(СВЦЭМ!$K$34:$K$777,СВЦЭМ!$A$34:$A$777,$A413,СВЦЭМ!$B$33:$B$776,C$402)+'СЕТ СН'!$F$16</f>
        <v>0</v>
      </c>
      <c r="D413" s="36">
        <f>SUMIFS(СВЦЭМ!$K$34:$K$777,СВЦЭМ!$A$34:$A$777,$A413,СВЦЭМ!$B$33:$B$776,D$402)+'СЕТ СН'!$F$16</f>
        <v>0</v>
      </c>
      <c r="E413" s="36">
        <f>SUMIFS(СВЦЭМ!$K$34:$K$777,СВЦЭМ!$A$34:$A$777,$A413,СВЦЭМ!$B$33:$B$776,E$402)+'СЕТ СН'!$F$16</f>
        <v>0</v>
      </c>
      <c r="F413" s="36">
        <f>SUMIFS(СВЦЭМ!$K$34:$K$777,СВЦЭМ!$A$34:$A$777,$A413,СВЦЭМ!$B$33:$B$776,F$402)+'СЕТ СН'!$F$16</f>
        <v>0</v>
      </c>
      <c r="G413" s="36">
        <f>SUMIFS(СВЦЭМ!$K$34:$K$777,СВЦЭМ!$A$34:$A$777,$A413,СВЦЭМ!$B$33:$B$776,G$402)+'СЕТ СН'!$F$16</f>
        <v>0</v>
      </c>
      <c r="H413" s="36">
        <f>SUMIFS(СВЦЭМ!$K$34:$K$777,СВЦЭМ!$A$34:$A$777,$A413,СВЦЭМ!$B$33:$B$776,H$402)+'СЕТ СН'!$F$16</f>
        <v>0</v>
      </c>
      <c r="I413" s="36">
        <f>SUMIFS(СВЦЭМ!$K$34:$K$777,СВЦЭМ!$A$34:$A$777,$A413,СВЦЭМ!$B$33:$B$776,I$402)+'СЕТ СН'!$F$16</f>
        <v>0</v>
      </c>
      <c r="J413" s="36">
        <f>SUMIFS(СВЦЭМ!$K$34:$K$777,СВЦЭМ!$A$34:$A$777,$A413,СВЦЭМ!$B$33:$B$776,J$402)+'СЕТ СН'!$F$16</f>
        <v>0</v>
      </c>
      <c r="K413" s="36">
        <f>SUMIFS(СВЦЭМ!$K$34:$K$777,СВЦЭМ!$A$34:$A$777,$A413,СВЦЭМ!$B$33:$B$776,K$402)+'СЕТ СН'!$F$16</f>
        <v>0</v>
      </c>
      <c r="L413" s="36">
        <f>SUMIFS(СВЦЭМ!$K$34:$K$777,СВЦЭМ!$A$34:$A$777,$A413,СВЦЭМ!$B$33:$B$776,L$402)+'СЕТ СН'!$F$16</f>
        <v>0</v>
      </c>
      <c r="M413" s="36">
        <f>SUMIFS(СВЦЭМ!$K$34:$K$777,СВЦЭМ!$A$34:$A$777,$A413,СВЦЭМ!$B$33:$B$776,M$402)+'СЕТ СН'!$F$16</f>
        <v>0</v>
      </c>
      <c r="N413" s="36">
        <f>SUMIFS(СВЦЭМ!$K$34:$K$777,СВЦЭМ!$A$34:$A$777,$A413,СВЦЭМ!$B$33:$B$776,N$402)+'СЕТ СН'!$F$16</f>
        <v>0</v>
      </c>
      <c r="O413" s="36">
        <f>SUMIFS(СВЦЭМ!$K$34:$K$777,СВЦЭМ!$A$34:$A$777,$A413,СВЦЭМ!$B$33:$B$776,O$402)+'СЕТ СН'!$F$16</f>
        <v>0</v>
      </c>
      <c r="P413" s="36">
        <f>SUMIFS(СВЦЭМ!$K$34:$K$777,СВЦЭМ!$A$34:$A$777,$A413,СВЦЭМ!$B$33:$B$776,P$402)+'СЕТ СН'!$F$16</f>
        <v>0</v>
      </c>
      <c r="Q413" s="36">
        <f>SUMIFS(СВЦЭМ!$K$34:$K$777,СВЦЭМ!$A$34:$A$777,$A413,СВЦЭМ!$B$33:$B$776,Q$402)+'СЕТ СН'!$F$16</f>
        <v>0</v>
      </c>
      <c r="R413" s="36">
        <f>SUMIFS(СВЦЭМ!$K$34:$K$777,СВЦЭМ!$A$34:$A$777,$A413,СВЦЭМ!$B$33:$B$776,R$402)+'СЕТ СН'!$F$16</f>
        <v>0</v>
      </c>
      <c r="S413" s="36">
        <f>SUMIFS(СВЦЭМ!$K$34:$K$777,СВЦЭМ!$A$34:$A$777,$A413,СВЦЭМ!$B$33:$B$776,S$402)+'СЕТ СН'!$F$16</f>
        <v>0</v>
      </c>
      <c r="T413" s="36">
        <f>SUMIFS(СВЦЭМ!$K$34:$K$777,СВЦЭМ!$A$34:$A$777,$A413,СВЦЭМ!$B$33:$B$776,T$402)+'СЕТ СН'!$F$16</f>
        <v>0</v>
      </c>
      <c r="U413" s="36">
        <f>SUMIFS(СВЦЭМ!$K$34:$K$777,СВЦЭМ!$A$34:$A$777,$A413,СВЦЭМ!$B$33:$B$776,U$402)+'СЕТ СН'!$F$16</f>
        <v>0</v>
      </c>
      <c r="V413" s="36">
        <f>SUMIFS(СВЦЭМ!$K$34:$K$777,СВЦЭМ!$A$34:$A$777,$A413,СВЦЭМ!$B$33:$B$776,V$402)+'СЕТ СН'!$F$16</f>
        <v>0</v>
      </c>
      <c r="W413" s="36">
        <f>SUMIFS(СВЦЭМ!$K$34:$K$777,СВЦЭМ!$A$34:$A$777,$A413,СВЦЭМ!$B$33:$B$776,W$402)+'СЕТ СН'!$F$16</f>
        <v>0</v>
      </c>
      <c r="X413" s="36">
        <f>SUMIFS(СВЦЭМ!$K$34:$K$777,СВЦЭМ!$A$34:$A$777,$A413,СВЦЭМ!$B$33:$B$776,X$402)+'СЕТ СН'!$F$16</f>
        <v>0</v>
      </c>
      <c r="Y413" s="36">
        <f>SUMIFS(СВЦЭМ!$K$34:$K$777,СВЦЭМ!$A$34:$A$777,$A413,СВЦЭМ!$B$33:$B$776,Y$402)+'СЕТ СН'!$F$16</f>
        <v>0</v>
      </c>
    </row>
    <row r="414" spans="1:27" ht="15.75" hidden="1" x14ac:dyDescent="0.2">
      <c r="A414" s="35">
        <f t="shared" si="11"/>
        <v>44177</v>
      </c>
      <c r="B414" s="36">
        <f>SUMIFS(СВЦЭМ!$K$34:$K$777,СВЦЭМ!$A$34:$A$777,$A414,СВЦЭМ!$B$33:$B$776,B$402)+'СЕТ СН'!$F$16</f>
        <v>0</v>
      </c>
      <c r="C414" s="36">
        <f>SUMIFS(СВЦЭМ!$K$34:$K$777,СВЦЭМ!$A$34:$A$777,$A414,СВЦЭМ!$B$33:$B$776,C$402)+'СЕТ СН'!$F$16</f>
        <v>0</v>
      </c>
      <c r="D414" s="36">
        <f>SUMIFS(СВЦЭМ!$K$34:$K$777,СВЦЭМ!$A$34:$A$777,$A414,СВЦЭМ!$B$33:$B$776,D$402)+'СЕТ СН'!$F$16</f>
        <v>0</v>
      </c>
      <c r="E414" s="36">
        <f>SUMIFS(СВЦЭМ!$K$34:$K$777,СВЦЭМ!$A$34:$A$777,$A414,СВЦЭМ!$B$33:$B$776,E$402)+'СЕТ СН'!$F$16</f>
        <v>0</v>
      </c>
      <c r="F414" s="36">
        <f>SUMIFS(СВЦЭМ!$K$34:$K$777,СВЦЭМ!$A$34:$A$777,$A414,СВЦЭМ!$B$33:$B$776,F$402)+'СЕТ СН'!$F$16</f>
        <v>0</v>
      </c>
      <c r="G414" s="36">
        <f>SUMIFS(СВЦЭМ!$K$34:$K$777,СВЦЭМ!$A$34:$A$777,$A414,СВЦЭМ!$B$33:$B$776,G$402)+'СЕТ СН'!$F$16</f>
        <v>0</v>
      </c>
      <c r="H414" s="36">
        <f>SUMIFS(СВЦЭМ!$K$34:$K$777,СВЦЭМ!$A$34:$A$777,$A414,СВЦЭМ!$B$33:$B$776,H$402)+'СЕТ СН'!$F$16</f>
        <v>0</v>
      </c>
      <c r="I414" s="36">
        <f>SUMIFS(СВЦЭМ!$K$34:$K$777,СВЦЭМ!$A$34:$A$777,$A414,СВЦЭМ!$B$33:$B$776,I$402)+'СЕТ СН'!$F$16</f>
        <v>0</v>
      </c>
      <c r="J414" s="36">
        <f>SUMIFS(СВЦЭМ!$K$34:$K$777,СВЦЭМ!$A$34:$A$777,$A414,СВЦЭМ!$B$33:$B$776,J$402)+'СЕТ СН'!$F$16</f>
        <v>0</v>
      </c>
      <c r="K414" s="36">
        <f>SUMIFS(СВЦЭМ!$K$34:$K$777,СВЦЭМ!$A$34:$A$777,$A414,СВЦЭМ!$B$33:$B$776,K$402)+'СЕТ СН'!$F$16</f>
        <v>0</v>
      </c>
      <c r="L414" s="36">
        <f>SUMIFS(СВЦЭМ!$K$34:$K$777,СВЦЭМ!$A$34:$A$777,$A414,СВЦЭМ!$B$33:$B$776,L$402)+'СЕТ СН'!$F$16</f>
        <v>0</v>
      </c>
      <c r="M414" s="36">
        <f>SUMIFS(СВЦЭМ!$K$34:$K$777,СВЦЭМ!$A$34:$A$777,$A414,СВЦЭМ!$B$33:$B$776,M$402)+'СЕТ СН'!$F$16</f>
        <v>0</v>
      </c>
      <c r="N414" s="36">
        <f>SUMIFS(СВЦЭМ!$K$34:$K$777,СВЦЭМ!$A$34:$A$777,$A414,СВЦЭМ!$B$33:$B$776,N$402)+'СЕТ СН'!$F$16</f>
        <v>0</v>
      </c>
      <c r="O414" s="36">
        <f>SUMIFS(СВЦЭМ!$K$34:$K$777,СВЦЭМ!$A$34:$A$777,$A414,СВЦЭМ!$B$33:$B$776,O$402)+'СЕТ СН'!$F$16</f>
        <v>0</v>
      </c>
      <c r="P414" s="36">
        <f>SUMIFS(СВЦЭМ!$K$34:$K$777,СВЦЭМ!$A$34:$A$777,$A414,СВЦЭМ!$B$33:$B$776,P$402)+'СЕТ СН'!$F$16</f>
        <v>0</v>
      </c>
      <c r="Q414" s="36">
        <f>SUMIFS(СВЦЭМ!$K$34:$K$777,СВЦЭМ!$A$34:$A$777,$A414,СВЦЭМ!$B$33:$B$776,Q$402)+'СЕТ СН'!$F$16</f>
        <v>0</v>
      </c>
      <c r="R414" s="36">
        <f>SUMIFS(СВЦЭМ!$K$34:$K$777,СВЦЭМ!$A$34:$A$777,$A414,СВЦЭМ!$B$33:$B$776,R$402)+'СЕТ СН'!$F$16</f>
        <v>0</v>
      </c>
      <c r="S414" s="36">
        <f>SUMIFS(СВЦЭМ!$K$34:$K$777,СВЦЭМ!$A$34:$A$777,$A414,СВЦЭМ!$B$33:$B$776,S$402)+'СЕТ СН'!$F$16</f>
        <v>0</v>
      </c>
      <c r="T414" s="36">
        <f>SUMIFS(СВЦЭМ!$K$34:$K$777,СВЦЭМ!$A$34:$A$777,$A414,СВЦЭМ!$B$33:$B$776,T$402)+'СЕТ СН'!$F$16</f>
        <v>0</v>
      </c>
      <c r="U414" s="36">
        <f>SUMIFS(СВЦЭМ!$K$34:$K$777,СВЦЭМ!$A$34:$A$777,$A414,СВЦЭМ!$B$33:$B$776,U$402)+'СЕТ СН'!$F$16</f>
        <v>0</v>
      </c>
      <c r="V414" s="36">
        <f>SUMIFS(СВЦЭМ!$K$34:$K$777,СВЦЭМ!$A$34:$A$777,$A414,СВЦЭМ!$B$33:$B$776,V$402)+'СЕТ СН'!$F$16</f>
        <v>0</v>
      </c>
      <c r="W414" s="36">
        <f>SUMIFS(СВЦЭМ!$K$34:$K$777,СВЦЭМ!$A$34:$A$777,$A414,СВЦЭМ!$B$33:$B$776,W$402)+'СЕТ СН'!$F$16</f>
        <v>0</v>
      </c>
      <c r="X414" s="36">
        <f>SUMIFS(СВЦЭМ!$K$34:$K$777,СВЦЭМ!$A$34:$A$777,$A414,СВЦЭМ!$B$33:$B$776,X$402)+'СЕТ СН'!$F$16</f>
        <v>0</v>
      </c>
      <c r="Y414" s="36">
        <f>SUMIFS(СВЦЭМ!$K$34:$K$777,СВЦЭМ!$A$34:$A$777,$A414,СВЦЭМ!$B$33:$B$776,Y$402)+'СЕТ СН'!$F$16</f>
        <v>0</v>
      </c>
    </row>
    <row r="415" spans="1:27" ht="15.75" hidden="1" x14ac:dyDescent="0.2">
      <c r="A415" s="35">
        <f t="shared" si="11"/>
        <v>44178</v>
      </c>
      <c r="B415" s="36">
        <f>SUMIFS(СВЦЭМ!$K$34:$K$777,СВЦЭМ!$A$34:$A$777,$A415,СВЦЭМ!$B$33:$B$776,B$402)+'СЕТ СН'!$F$16</f>
        <v>0</v>
      </c>
      <c r="C415" s="36">
        <f>SUMIFS(СВЦЭМ!$K$34:$K$777,СВЦЭМ!$A$34:$A$777,$A415,СВЦЭМ!$B$33:$B$776,C$402)+'СЕТ СН'!$F$16</f>
        <v>0</v>
      </c>
      <c r="D415" s="36">
        <f>SUMIFS(СВЦЭМ!$K$34:$K$777,СВЦЭМ!$A$34:$A$777,$A415,СВЦЭМ!$B$33:$B$776,D$402)+'СЕТ СН'!$F$16</f>
        <v>0</v>
      </c>
      <c r="E415" s="36">
        <f>SUMIFS(СВЦЭМ!$K$34:$K$777,СВЦЭМ!$A$34:$A$777,$A415,СВЦЭМ!$B$33:$B$776,E$402)+'СЕТ СН'!$F$16</f>
        <v>0</v>
      </c>
      <c r="F415" s="36">
        <f>SUMIFS(СВЦЭМ!$K$34:$K$777,СВЦЭМ!$A$34:$A$777,$A415,СВЦЭМ!$B$33:$B$776,F$402)+'СЕТ СН'!$F$16</f>
        <v>0</v>
      </c>
      <c r="G415" s="36">
        <f>SUMIFS(СВЦЭМ!$K$34:$K$777,СВЦЭМ!$A$34:$A$777,$A415,СВЦЭМ!$B$33:$B$776,G$402)+'СЕТ СН'!$F$16</f>
        <v>0</v>
      </c>
      <c r="H415" s="36">
        <f>SUMIFS(СВЦЭМ!$K$34:$K$777,СВЦЭМ!$A$34:$A$777,$A415,СВЦЭМ!$B$33:$B$776,H$402)+'СЕТ СН'!$F$16</f>
        <v>0</v>
      </c>
      <c r="I415" s="36">
        <f>SUMIFS(СВЦЭМ!$K$34:$K$777,СВЦЭМ!$A$34:$A$777,$A415,СВЦЭМ!$B$33:$B$776,I$402)+'СЕТ СН'!$F$16</f>
        <v>0</v>
      </c>
      <c r="J415" s="36">
        <f>SUMIFS(СВЦЭМ!$K$34:$K$777,СВЦЭМ!$A$34:$A$777,$A415,СВЦЭМ!$B$33:$B$776,J$402)+'СЕТ СН'!$F$16</f>
        <v>0</v>
      </c>
      <c r="K415" s="36">
        <f>SUMIFS(СВЦЭМ!$K$34:$K$777,СВЦЭМ!$A$34:$A$777,$A415,СВЦЭМ!$B$33:$B$776,K$402)+'СЕТ СН'!$F$16</f>
        <v>0</v>
      </c>
      <c r="L415" s="36">
        <f>SUMIFS(СВЦЭМ!$K$34:$K$777,СВЦЭМ!$A$34:$A$777,$A415,СВЦЭМ!$B$33:$B$776,L$402)+'СЕТ СН'!$F$16</f>
        <v>0</v>
      </c>
      <c r="M415" s="36">
        <f>SUMIFS(СВЦЭМ!$K$34:$K$777,СВЦЭМ!$A$34:$A$777,$A415,СВЦЭМ!$B$33:$B$776,M$402)+'СЕТ СН'!$F$16</f>
        <v>0</v>
      </c>
      <c r="N415" s="36">
        <f>SUMIFS(СВЦЭМ!$K$34:$K$777,СВЦЭМ!$A$34:$A$777,$A415,СВЦЭМ!$B$33:$B$776,N$402)+'СЕТ СН'!$F$16</f>
        <v>0</v>
      </c>
      <c r="O415" s="36">
        <f>SUMIFS(СВЦЭМ!$K$34:$K$777,СВЦЭМ!$A$34:$A$777,$A415,СВЦЭМ!$B$33:$B$776,O$402)+'СЕТ СН'!$F$16</f>
        <v>0</v>
      </c>
      <c r="P415" s="36">
        <f>SUMIFS(СВЦЭМ!$K$34:$K$777,СВЦЭМ!$A$34:$A$777,$A415,СВЦЭМ!$B$33:$B$776,P$402)+'СЕТ СН'!$F$16</f>
        <v>0</v>
      </c>
      <c r="Q415" s="36">
        <f>SUMIFS(СВЦЭМ!$K$34:$K$777,СВЦЭМ!$A$34:$A$777,$A415,СВЦЭМ!$B$33:$B$776,Q$402)+'СЕТ СН'!$F$16</f>
        <v>0</v>
      </c>
      <c r="R415" s="36">
        <f>SUMIFS(СВЦЭМ!$K$34:$K$777,СВЦЭМ!$A$34:$A$777,$A415,СВЦЭМ!$B$33:$B$776,R$402)+'СЕТ СН'!$F$16</f>
        <v>0</v>
      </c>
      <c r="S415" s="36">
        <f>SUMIFS(СВЦЭМ!$K$34:$K$777,СВЦЭМ!$A$34:$A$777,$A415,СВЦЭМ!$B$33:$B$776,S$402)+'СЕТ СН'!$F$16</f>
        <v>0</v>
      </c>
      <c r="T415" s="36">
        <f>SUMIFS(СВЦЭМ!$K$34:$K$777,СВЦЭМ!$A$34:$A$777,$A415,СВЦЭМ!$B$33:$B$776,T$402)+'СЕТ СН'!$F$16</f>
        <v>0</v>
      </c>
      <c r="U415" s="36">
        <f>SUMIFS(СВЦЭМ!$K$34:$K$777,СВЦЭМ!$A$34:$A$777,$A415,СВЦЭМ!$B$33:$B$776,U$402)+'СЕТ СН'!$F$16</f>
        <v>0</v>
      </c>
      <c r="V415" s="36">
        <f>SUMIFS(СВЦЭМ!$K$34:$K$777,СВЦЭМ!$A$34:$A$777,$A415,СВЦЭМ!$B$33:$B$776,V$402)+'СЕТ СН'!$F$16</f>
        <v>0</v>
      </c>
      <c r="W415" s="36">
        <f>SUMIFS(СВЦЭМ!$K$34:$K$777,СВЦЭМ!$A$34:$A$777,$A415,СВЦЭМ!$B$33:$B$776,W$402)+'СЕТ СН'!$F$16</f>
        <v>0</v>
      </c>
      <c r="X415" s="36">
        <f>SUMIFS(СВЦЭМ!$K$34:$K$777,СВЦЭМ!$A$34:$A$777,$A415,СВЦЭМ!$B$33:$B$776,X$402)+'СЕТ СН'!$F$16</f>
        <v>0</v>
      </c>
      <c r="Y415" s="36">
        <f>SUMIFS(СВЦЭМ!$K$34:$K$777,СВЦЭМ!$A$34:$A$777,$A415,СВЦЭМ!$B$33:$B$776,Y$402)+'СЕТ СН'!$F$16</f>
        <v>0</v>
      </c>
    </row>
    <row r="416" spans="1:27" ht="15.75" hidden="1" x14ac:dyDescent="0.2">
      <c r="A416" s="35">
        <f t="shared" si="11"/>
        <v>44179</v>
      </c>
      <c r="B416" s="36">
        <f>SUMIFS(СВЦЭМ!$K$34:$K$777,СВЦЭМ!$A$34:$A$777,$A416,СВЦЭМ!$B$33:$B$776,B$402)+'СЕТ СН'!$F$16</f>
        <v>0</v>
      </c>
      <c r="C416" s="36">
        <f>SUMIFS(СВЦЭМ!$K$34:$K$777,СВЦЭМ!$A$34:$A$777,$A416,СВЦЭМ!$B$33:$B$776,C$402)+'СЕТ СН'!$F$16</f>
        <v>0</v>
      </c>
      <c r="D416" s="36">
        <f>SUMIFS(СВЦЭМ!$K$34:$K$777,СВЦЭМ!$A$34:$A$777,$A416,СВЦЭМ!$B$33:$B$776,D$402)+'СЕТ СН'!$F$16</f>
        <v>0</v>
      </c>
      <c r="E416" s="36">
        <f>SUMIFS(СВЦЭМ!$K$34:$K$777,СВЦЭМ!$A$34:$A$777,$A416,СВЦЭМ!$B$33:$B$776,E$402)+'СЕТ СН'!$F$16</f>
        <v>0</v>
      </c>
      <c r="F416" s="36">
        <f>SUMIFS(СВЦЭМ!$K$34:$K$777,СВЦЭМ!$A$34:$A$777,$A416,СВЦЭМ!$B$33:$B$776,F$402)+'СЕТ СН'!$F$16</f>
        <v>0</v>
      </c>
      <c r="G416" s="36">
        <f>SUMIFS(СВЦЭМ!$K$34:$K$777,СВЦЭМ!$A$34:$A$777,$A416,СВЦЭМ!$B$33:$B$776,G$402)+'СЕТ СН'!$F$16</f>
        <v>0</v>
      </c>
      <c r="H416" s="36">
        <f>SUMIFS(СВЦЭМ!$K$34:$K$777,СВЦЭМ!$A$34:$A$777,$A416,СВЦЭМ!$B$33:$B$776,H$402)+'СЕТ СН'!$F$16</f>
        <v>0</v>
      </c>
      <c r="I416" s="36">
        <f>SUMIFS(СВЦЭМ!$K$34:$K$777,СВЦЭМ!$A$34:$A$777,$A416,СВЦЭМ!$B$33:$B$776,I$402)+'СЕТ СН'!$F$16</f>
        <v>0</v>
      </c>
      <c r="J416" s="36">
        <f>SUMIFS(СВЦЭМ!$K$34:$K$777,СВЦЭМ!$A$34:$A$777,$A416,СВЦЭМ!$B$33:$B$776,J$402)+'СЕТ СН'!$F$16</f>
        <v>0</v>
      </c>
      <c r="K416" s="36">
        <f>SUMIFS(СВЦЭМ!$K$34:$K$777,СВЦЭМ!$A$34:$A$777,$A416,СВЦЭМ!$B$33:$B$776,K$402)+'СЕТ СН'!$F$16</f>
        <v>0</v>
      </c>
      <c r="L416" s="36">
        <f>SUMIFS(СВЦЭМ!$K$34:$K$777,СВЦЭМ!$A$34:$A$777,$A416,СВЦЭМ!$B$33:$B$776,L$402)+'СЕТ СН'!$F$16</f>
        <v>0</v>
      </c>
      <c r="M416" s="36">
        <f>SUMIFS(СВЦЭМ!$K$34:$K$777,СВЦЭМ!$A$34:$A$777,$A416,СВЦЭМ!$B$33:$B$776,M$402)+'СЕТ СН'!$F$16</f>
        <v>0</v>
      </c>
      <c r="N416" s="36">
        <f>SUMIFS(СВЦЭМ!$K$34:$K$777,СВЦЭМ!$A$34:$A$777,$A416,СВЦЭМ!$B$33:$B$776,N$402)+'СЕТ СН'!$F$16</f>
        <v>0</v>
      </c>
      <c r="O416" s="36">
        <f>SUMIFS(СВЦЭМ!$K$34:$K$777,СВЦЭМ!$A$34:$A$777,$A416,СВЦЭМ!$B$33:$B$776,O$402)+'СЕТ СН'!$F$16</f>
        <v>0</v>
      </c>
      <c r="P416" s="36">
        <f>SUMIFS(СВЦЭМ!$K$34:$K$777,СВЦЭМ!$A$34:$A$777,$A416,СВЦЭМ!$B$33:$B$776,P$402)+'СЕТ СН'!$F$16</f>
        <v>0</v>
      </c>
      <c r="Q416" s="36">
        <f>SUMIFS(СВЦЭМ!$K$34:$K$777,СВЦЭМ!$A$34:$A$777,$A416,СВЦЭМ!$B$33:$B$776,Q$402)+'СЕТ СН'!$F$16</f>
        <v>0</v>
      </c>
      <c r="R416" s="36">
        <f>SUMIFS(СВЦЭМ!$K$34:$K$777,СВЦЭМ!$A$34:$A$777,$A416,СВЦЭМ!$B$33:$B$776,R$402)+'СЕТ СН'!$F$16</f>
        <v>0</v>
      </c>
      <c r="S416" s="36">
        <f>SUMIFS(СВЦЭМ!$K$34:$K$777,СВЦЭМ!$A$34:$A$777,$A416,СВЦЭМ!$B$33:$B$776,S$402)+'СЕТ СН'!$F$16</f>
        <v>0</v>
      </c>
      <c r="T416" s="36">
        <f>SUMIFS(СВЦЭМ!$K$34:$K$777,СВЦЭМ!$A$34:$A$777,$A416,СВЦЭМ!$B$33:$B$776,T$402)+'СЕТ СН'!$F$16</f>
        <v>0</v>
      </c>
      <c r="U416" s="36">
        <f>SUMIFS(СВЦЭМ!$K$34:$K$777,СВЦЭМ!$A$34:$A$777,$A416,СВЦЭМ!$B$33:$B$776,U$402)+'СЕТ СН'!$F$16</f>
        <v>0</v>
      </c>
      <c r="V416" s="36">
        <f>SUMIFS(СВЦЭМ!$K$34:$K$777,СВЦЭМ!$A$34:$A$777,$A416,СВЦЭМ!$B$33:$B$776,V$402)+'СЕТ СН'!$F$16</f>
        <v>0</v>
      </c>
      <c r="W416" s="36">
        <f>SUMIFS(СВЦЭМ!$K$34:$K$777,СВЦЭМ!$A$34:$A$777,$A416,СВЦЭМ!$B$33:$B$776,W$402)+'СЕТ СН'!$F$16</f>
        <v>0</v>
      </c>
      <c r="X416" s="36">
        <f>SUMIFS(СВЦЭМ!$K$34:$K$777,СВЦЭМ!$A$34:$A$777,$A416,СВЦЭМ!$B$33:$B$776,X$402)+'СЕТ СН'!$F$16</f>
        <v>0</v>
      </c>
      <c r="Y416" s="36">
        <f>SUMIFS(СВЦЭМ!$K$34:$K$777,СВЦЭМ!$A$34:$A$777,$A416,СВЦЭМ!$B$33:$B$776,Y$402)+'СЕТ СН'!$F$16</f>
        <v>0</v>
      </c>
    </row>
    <row r="417" spans="1:25" ht="15.75" hidden="1" x14ac:dyDescent="0.2">
      <c r="A417" s="35">
        <f t="shared" si="11"/>
        <v>44180</v>
      </c>
      <c r="B417" s="36">
        <f>SUMIFS(СВЦЭМ!$K$34:$K$777,СВЦЭМ!$A$34:$A$777,$A417,СВЦЭМ!$B$33:$B$776,B$402)+'СЕТ СН'!$F$16</f>
        <v>0</v>
      </c>
      <c r="C417" s="36">
        <f>SUMIFS(СВЦЭМ!$K$34:$K$777,СВЦЭМ!$A$34:$A$777,$A417,СВЦЭМ!$B$33:$B$776,C$402)+'СЕТ СН'!$F$16</f>
        <v>0</v>
      </c>
      <c r="D417" s="36">
        <f>SUMIFS(СВЦЭМ!$K$34:$K$777,СВЦЭМ!$A$34:$A$777,$A417,СВЦЭМ!$B$33:$B$776,D$402)+'СЕТ СН'!$F$16</f>
        <v>0</v>
      </c>
      <c r="E417" s="36">
        <f>SUMIFS(СВЦЭМ!$K$34:$K$777,СВЦЭМ!$A$34:$A$777,$A417,СВЦЭМ!$B$33:$B$776,E$402)+'СЕТ СН'!$F$16</f>
        <v>0</v>
      </c>
      <c r="F417" s="36">
        <f>SUMIFS(СВЦЭМ!$K$34:$K$777,СВЦЭМ!$A$34:$A$777,$A417,СВЦЭМ!$B$33:$B$776,F$402)+'СЕТ СН'!$F$16</f>
        <v>0</v>
      </c>
      <c r="G417" s="36">
        <f>SUMIFS(СВЦЭМ!$K$34:$K$777,СВЦЭМ!$A$34:$A$777,$A417,СВЦЭМ!$B$33:$B$776,G$402)+'СЕТ СН'!$F$16</f>
        <v>0</v>
      </c>
      <c r="H417" s="36">
        <f>SUMIFS(СВЦЭМ!$K$34:$K$777,СВЦЭМ!$A$34:$A$777,$A417,СВЦЭМ!$B$33:$B$776,H$402)+'СЕТ СН'!$F$16</f>
        <v>0</v>
      </c>
      <c r="I417" s="36">
        <f>SUMIFS(СВЦЭМ!$K$34:$K$777,СВЦЭМ!$A$34:$A$777,$A417,СВЦЭМ!$B$33:$B$776,I$402)+'СЕТ СН'!$F$16</f>
        <v>0</v>
      </c>
      <c r="J417" s="36">
        <f>SUMIFS(СВЦЭМ!$K$34:$K$777,СВЦЭМ!$A$34:$A$777,$A417,СВЦЭМ!$B$33:$B$776,J$402)+'СЕТ СН'!$F$16</f>
        <v>0</v>
      </c>
      <c r="K417" s="36">
        <f>SUMIFS(СВЦЭМ!$K$34:$K$777,СВЦЭМ!$A$34:$A$777,$A417,СВЦЭМ!$B$33:$B$776,K$402)+'СЕТ СН'!$F$16</f>
        <v>0</v>
      </c>
      <c r="L417" s="36">
        <f>SUMIFS(СВЦЭМ!$K$34:$K$777,СВЦЭМ!$A$34:$A$777,$A417,СВЦЭМ!$B$33:$B$776,L$402)+'СЕТ СН'!$F$16</f>
        <v>0</v>
      </c>
      <c r="M417" s="36">
        <f>SUMIFS(СВЦЭМ!$K$34:$K$777,СВЦЭМ!$A$34:$A$777,$A417,СВЦЭМ!$B$33:$B$776,M$402)+'СЕТ СН'!$F$16</f>
        <v>0</v>
      </c>
      <c r="N417" s="36">
        <f>SUMIFS(СВЦЭМ!$K$34:$K$777,СВЦЭМ!$A$34:$A$777,$A417,СВЦЭМ!$B$33:$B$776,N$402)+'СЕТ СН'!$F$16</f>
        <v>0</v>
      </c>
      <c r="O417" s="36">
        <f>SUMIFS(СВЦЭМ!$K$34:$K$777,СВЦЭМ!$A$34:$A$777,$A417,СВЦЭМ!$B$33:$B$776,O$402)+'СЕТ СН'!$F$16</f>
        <v>0</v>
      </c>
      <c r="P417" s="36">
        <f>SUMIFS(СВЦЭМ!$K$34:$K$777,СВЦЭМ!$A$34:$A$777,$A417,СВЦЭМ!$B$33:$B$776,P$402)+'СЕТ СН'!$F$16</f>
        <v>0</v>
      </c>
      <c r="Q417" s="36">
        <f>SUMIFS(СВЦЭМ!$K$34:$K$777,СВЦЭМ!$A$34:$A$777,$A417,СВЦЭМ!$B$33:$B$776,Q$402)+'СЕТ СН'!$F$16</f>
        <v>0</v>
      </c>
      <c r="R417" s="36">
        <f>SUMIFS(СВЦЭМ!$K$34:$K$777,СВЦЭМ!$A$34:$A$777,$A417,СВЦЭМ!$B$33:$B$776,R$402)+'СЕТ СН'!$F$16</f>
        <v>0</v>
      </c>
      <c r="S417" s="36">
        <f>SUMIFS(СВЦЭМ!$K$34:$K$777,СВЦЭМ!$A$34:$A$777,$A417,СВЦЭМ!$B$33:$B$776,S$402)+'СЕТ СН'!$F$16</f>
        <v>0</v>
      </c>
      <c r="T417" s="36">
        <f>SUMIFS(СВЦЭМ!$K$34:$K$777,СВЦЭМ!$A$34:$A$777,$A417,СВЦЭМ!$B$33:$B$776,T$402)+'СЕТ СН'!$F$16</f>
        <v>0</v>
      </c>
      <c r="U417" s="36">
        <f>SUMIFS(СВЦЭМ!$K$34:$K$777,СВЦЭМ!$A$34:$A$777,$A417,СВЦЭМ!$B$33:$B$776,U$402)+'СЕТ СН'!$F$16</f>
        <v>0</v>
      </c>
      <c r="V417" s="36">
        <f>SUMIFS(СВЦЭМ!$K$34:$K$777,СВЦЭМ!$A$34:$A$777,$A417,СВЦЭМ!$B$33:$B$776,V$402)+'СЕТ СН'!$F$16</f>
        <v>0</v>
      </c>
      <c r="W417" s="36">
        <f>SUMIFS(СВЦЭМ!$K$34:$K$777,СВЦЭМ!$A$34:$A$777,$A417,СВЦЭМ!$B$33:$B$776,W$402)+'СЕТ СН'!$F$16</f>
        <v>0</v>
      </c>
      <c r="X417" s="36">
        <f>SUMIFS(СВЦЭМ!$K$34:$K$777,СВЦЭМ!$A$34:$A$777,$A417,СВЦЭМ!$B$33:$B$776,X$402)+'СЕТ СН'!$F$16</f>
        <v>0</v>
      </c>
      <c r="Y417" s="36">
        <f>SUMIFS(СВЦЭМ!$K$34:$K$777,СВЦЭМ!$A$34:$A$777,$A417,СВЦЭМ!$B$33:$B$776,Y$402)+'СЕТ СН'!$F$16</f>
        <v>0</v>
      </c>
    </row>
    <row r="418" spans="1:25" ht="15.75" hidden="1" x14ac:dyDescent="0.2">
      <c r="A418" s="35">
        <f t="shared" si="11"/>
        <v>44181</v>
      </c>
      <c r="B418" s="36">
        <f>SUMIFS(СВЦЭМ!$K$34:$K$777,СВЦЭМ!$A$34:$A$777,$A418,СВЦЭМ!$B$33:$B$776,B$402)+'СЕТ СН'!$F$16</f>
        <v>0</v>
      </c>
      <c r="C418" s="36">
        <f>SUMIFS(СВЦЭМ!$K$34:$K$777,СВЦЭМ!$A$34:$A$777,$A418,СВЦЭМ!$B$33:$B$776,C$402)+'СЕТ СН'!$F$16</f>
        <v>0</v>
      </c>
      <c r="D418" s="36">
        <f>SUMIFS(СВЦЭМ!$K$34:$K$777,СВЦЭМ!$A$34:$A$777,$A418,СВЦЭМ!$B$33:$B$776,D$402)+'СЕТ СН'!$F$16</f>
        <v>0</v>
      </c>
      <c r="E418" s="36">
        <f>SUMIFS(СВЦЭМ!$K$34:$K$777,СВЦЭМ!$A$34:$A$777,$A418,СВЦЭМ!$B$33:$B$776,E$402)+'СЕТ СН'!$F$16</f>
        <v>0</v>
      </c>
      <c r="F418" s="36">
        <f>SUMIFS(СВЦЭМ!$K$34:$K$777,СВЦЭМ!$A$34:$A$777,$A418,СВЦЭМ!$B$33:$B$776,F$402)+'СЕТ СН'!$F$16</f>
        <v>0</v>
      </c>
      <c r="G418" s="36">
        <f>SUMIFS(СВЦЭМ!$K$34:$K$777,СВЦЭМ!$A$34:$A$777,$A418,СВЦЭМ!$B$33:$B$776,G$402)+'СЕТ СН'!$F$16</f>
        <v>0</v>
      </c>
      <c r="H418" s="36">
        <f>SUMIFS(СВЦЭМ!$K$34:$K$777,СВЦЭМ!$A$34:$A$777,$A418,СВЦЭМ!$B$33:$B$776,H$402)+'СЕТ СН'!$F$16</f>
        <v>0</v>
      </c>
      <c r="I418" s="36">
        <f>SUMIFS(СВЦЭМ!$K$34:$K$777,СВЦЭМ!$A$34:$A$777,$A418,СВЦЭМ!$B$33:$B$776,I$402)+'СЕТ СН'!$F$16</f>
        <v>0</v>
      </c>
      <c r="J418" s="36">
        <f>SUMIFS(СВЦЭМ!$K$34:$K$777,СВЦЭМ!$A$34:$A$777,$A418,СВЦЭМ!$B$33:$B$776,J$402)+'СЕТ СН'!$F$16</f>
        <v>0</v>
      </c>
      <c r="K418" s="36">
        <f>SUMIFS(СВЦЭМ!$K$34:$K$777,СВЦЭМ!$A$34:$A$777,$A418,СВЦЭМ!$B$33:$B$776,K$402)+'СЕТ СН'!$F$16</f>
        <v>0</v>
      </c>
      <c r="L418" s="36">
        <f>SUMIFS(СВЦЭМ!$K$34:$K$777,СВЦЭМ!$A$34:$A$777,$A418,СВЦЭМ!$B$33:$B$776,L$402)+'СЕТ СН'!$F$16</f>
        <v>0</v>
      </c>
      <c r="M418" s="36">
        <f>SUMIFS(СВЦЭМ!$K$34:$K$777,СВЦЭМ!$A$34:$A$777,$A418,СВЦЭМ!$B$33:$B$776,M$402)+'СЕТ СН'!$F$16</f>
        <v>0</v>
      </c>
      <c r="N418" s="36">
        <f>SUMIFS(СВЦЭМ!$K$34:$K$777,СВЦЭМ!$A$34:$A$777,$A418,СВЦЭМ!$B$33:$B$776,N$402)+'СЕТ СН'!$F$16</f>
        <v>0</v>
      </c>
      <c r="O418" s="36">
        <f>SUMIFS(СВЦЭМ!$K$34:$K$777,СВЦЭМ!$A$34:$A$777,$A418,СВЦЭМ!$B$33:$B$776,O$402)+'СЕТ СН'!$F$16</f>
        <v>0</v>
      </c>
      <c r="P418" s="36">
        <f>SUMIFS(СВЦЭМ!$K$34:$K$777,СВЦЭМ!$A$34:$A$777,$A418,СВЦЭМ!$B$33:$B$776,P$402)+'СЕТ СН'!$F$16</f>
        <v>0</v>
      </c>
      <c r="Q418" s="36">
        <f>SUMIFS(СВЦЭМ!$K$34:$K$777,СВЦЭМ!$A$34:$A$777,$A418,СВЦЭМ!$B$33:$B$776,Q$402)+'СЕТ СН'!$F$16</f>
        <v>0</v>
      </c>
      <c r="R418" s="36">
        <f>SUMIFS(СВЦЭМ!$K$34:$K$777,СВЦЭМ!$A$34:$A$777,$A418,СВЦЭМ!$B$33:$B$776,R$402)+'СЕТ СН'!$F$16</f>
        <v>0</v>
      </c>
      <c r="S418" s="36">
        <f>SUMIFS(СВЦЭМ!$K$34:$K$777,СВЦЭМ!$A$34:$A$777,$A418,СВЦЭМ!$B$33:$B$776,S$402)+'СЕТ СН'!$F$16</f>
        <v>0</v>
      </c>
      <c r="T418" s="36">
        <f>SUMIFS(СВЦЭМ!$K$34:$K$777,СВЦЭМ!$A$34:$A$777,$A418,СВЦЭМ!$B$33:$B$776,T$402)+'СЕТ СН'!$F$16</f>
        <v>0</v>
      </c>
      <c r="U418" s="36">
        <f>SUMIFS(СВЦЭМ!$K$34:$K$777,СВЦЭМ!$A$34:$A$777,$A418,СВЦЭМ!$B$33:$B$776,U$402)+'СЕТ СН'!$F$16</f>
        <v>0</v>
      </c>
      <c r="V418" s="36">
        <f>SUMIFS(СВЦЭМ!$K$34:$K$777,СВЦЭМ!$A$34:$A$777,$A418,СВЦЭМ!$B$33:$B$776,V$402)+'СЕТ СН'!$F$16</f>
        <v>0</v>
      </c>
      <c r="W418" s="36">
        <f>SUMIFS(СВЦЭМ!$K$34:$K$777,СВЦЭМ!$A$34:$A$777,$A418,СВЦЭМ!$B$33:$B$776,W$402)+'СЕТ СН'!$F$16</f>
        <v>0</v>
      </c>
      <c r="X418" s="36">
        <f>SUMIFS(СВЦЭМ!$K$34:$K$777,СВЦЭМ!$A$34:$A$777,$A418,СВЦЭМ!$B$33:$B$776,X$402)+'СЕТ СН'!$F$16</f>
        <v>0</v>
      </c>
      <c r="Y418" s="36">
        <f>SUMIFS(СВЦЭМ!$K$34:$K$777,СВЦЭМ!$A$34:$A$777,$A418,СВЦЭМ!$B$33:$B$776,Y$402)+'СЕТ СН'!$F$16</f>
        <v>0</v>
      </c>
    </row>
    <row r="419" spans="1:25" ht="15.75" hidden="1" x14ac:dyDescent="0.2">
      <c r="A419" s="35">
        <f t="shared" si="11"/>
        <v>44182</v>
      </c>
      <c r="B419" s="36">
        <f>SUMIFS(СВЦЭМ!$K$34:$K$777,СВЦЭМ!$A$34:$A$777,$A419,СВЦЭМ!$B$33:$B$776,B$402)+'СЕТ СН'!$F$16</f>
        <v>0</v>
      </c>
      <c r="C419" s="36">
        <f>SUMIFS(СВЦЭМ!$K$34:$K$777,СВЦЭМ!$A$34:$A$777,$A419,СВЦЭМ!$B$33:$B$776,C$402)+'СЕТ СН'!$F$16</f>
        <v>0</v>
      </c>
      <c r="D419" s="36">
        <f>SUMIFS(СВЦЭМ!$K$34:$K$777,СВЦЭМ!$A$34:$A$777,$A419,СВЦЭМ!$B$33:$B$776,D$402)+'СЕТ СН'!$F$16</f>
        <v>0</v>
      </c>
      <c r="E419" s="36">
        <f>SUMIFS(СВЦЭМ!$K$34:$K$777,СВЦЭМ!$A$34:$A$777,$A419,СВЦЭМ!$B$33:$B$776,E$402)+'СЕТ СН'!$F$16</f>
        <v>0</v>
      </c>
      <c r="F419" s="36">
        <f>SUMIFS(СВЦЭМ!$K$34:$K$777,СВЦЭМ!$A$34:$A$777,$A419,СВЦЭМ!$B$33:$B$776,F$402)+'СЕТ СН'!$F$16</f>
        <v>0</v>
      </c>
      <c r="G419" s="36">
        <f>SUMIFS(СВЦЭМ!$K$34:$K$777,СВЦЭМ!$A$34:$A$777,$A419,СВЦЭМ!$B$33:$B$776,G$402)+'СЕТ СН'!$F$16</f>
        <v>0</v>
      </c>
      <c r="H419" s="36">
        <f>SUMIFS(СВЦЭМ!$K$34:$K$777,СВЦЭМ!$A$34:$A$777,$A419,СВЦЭМ!$B$33:$B$776,H$402)+'СЕТ СН'!$F$16</f>
        <v>0</v>
      </c>
      <c r="I419" s="36">
        <f>SUMIFS(СВЦЭМ!$K$34:$K$777,СВЦЭМ!$A$34:$A$777,$A419,СВЦЭМ!$B$33:$B$776,I$402)+'СЕТ СН'!$F$16</f>
        <v>0</v>
      </c>
      <c r="J419" s="36">
        <f>SUMIFS(СВЦЭМ!$K$34:$K$777,СВЦЭМ!$A$34:$A$777,$A419,СВЦЭМ!$B$33:$B$776,J$402)+'СЕТ СН'!$F$16</f>
        <v>0</v>
      </c>
      <c r="K419" s="36">
        <f>SUMIFS(СВЦЭМ!$K$34:$K$777,СВЦЭМ!$A$34:$A$777,$A419,СВЦЭМ!$B$33:$B$776,K$402)+'СЕТ СН'!$F$16</f>
        <v>0</v>
      </c>
      <c r="L419" s="36">
        <f>SUMIFS(СВЦЭМ!$K$34:$K$777,СВЦЭМ!$A$34:$A$777,$A419,СВЦЭМ!$B$33:$B$776,L$402)+'СЕТ СН'!$F$16</f>
        <v>0</v>
      </c>
      <c r="M419" s="36">
        <f>SUMIFS(СВЦЭМ!$K$34:$K$777,СВЦЭМ!$A$34:$A$777,$A419,СВЦЭМ!$B$33:$B$776,M$402)+'СЕТ СН'!$F$16</f>
        <v>0</v>
      </c>
      <c r="N419" s="36">
        <f>SUMIFS(СВЦЭМ!$K$34:$K$777,СВЦЭМ!$A$34:$A$777,$A419,СВЦЭМ!$B$33:$B$776,N$402)+'СЕТ СН'!$F$16</f>
        <v>0</v>
      </c>
      <c r="O419" s="36">
        <f>SUMIFS(СВЦЭМ!$K$34:$K$777,СВЦЭМ!$A$34:$A$777,$A419,СВЦЭМ!$B$33:$B$776,O$402)+'СЕТ СН'!$F$16</f>
        <v>0</v>
      </c>
      <c r="P419" s="36">
        <f>SUMIFS(СВЦЭМ!$K$34:$K$777,СВЦЭМ!$A$34:$A$777,$A419,СВЦЭМ!$B$33:$B$776,P$402)+'СЕТ СН'!$F$16</f>
        <v>0</v>
      </c>
      <c r="Q419" s="36">
        <f>SUMIFS(СВЦЭМ!$K$34:$K$777,СВЦЭМ!$A$34:$A$777,$A419,СВЦЭМ!$B$33:$B$776,Q$402)+'СЕТ СН'!$F$16</f>
        <v>0</v>
      </c>
      <c r="R419" s="36">
        <f>SUMIFS(СВЦЭМ!$K$34:$K$777,СВЦЭМ!$A$34:$A$777,$A419,СВЦЭМ!$B$33:$B$776,R$402)+'СЕТ СН'!$F$16</f>
        <v>0</v>
      </c>
      <c r="S419" s="36">
        <f>SUMIFS(СВЦЭМ!$K$34:$K$777,СВЦЭМ!$A$34:$A$777,$A419,СВЦЭМ!$B$33:$B$776,S$402)+'СЕТ СН'!$F$16</f>
        <v>0</v>
      </c>
      <c r="T419" s="36">
        <f>SUMIFS(СВЦЭМ!$K$34:$K$777,СВЦЭМ!$A$34:$A$777,$A419,СВЦЭМ!$B$33:$B$776,T$402)+'СЕТ СН'!$F$16</f>
        <v>0</v>
      </c>
      <c r="U419" s="36">
        <f>SUMIFS(СВЦЭМ!$K$34:$K$777,СВЦЭМ!$A$34:$A$777,$A419,СВЦЭМ!$B$33:$B$776,U$402)+'СЕТ СН'!$F$16</f>
        <v>0</v>
      </c>
      <c r="V419" s="36">
        <f>SUMIFS(СВЦЭМ!$K$34:$K$777,СВЦЭМ!$A$34:$A$777,$A419,СВЦЭМ!$B$33:$B$776,V$402)+'СЕТ СН'!$F$16</f>
        <v>0</v>
      </c>
      <c r="W419" s="36">
        <f>SUMIFS(СВЦЭМ!$K$34:$K$777,СВЦЭМ!$A$34:$A$777,$A419,СВЦЭМ!$B$33:$B$776,W$402)+'СЕТ СН'!$F$16</f>
        <v>0</v>
      </c>
      <c r="X419" s="36">
        <f>SUMIFS(СВЦЭМ!$K$34:$K$777,СВЦЭМ!$A$34:$A$777,$A419,СВЦЭМ!$B$33:$B$776,X$402)+'СЕТ СН'!$F$16</f>
        <v>0</v>
      </c>
      <c r="Y419" s="36">
        <f>SUMIFS(СВЦЭМ!$K$34:$K$777,СВЦЭМ!$A$34:$A$777,$A419,СВЦЭМ!$B$33:$B$776,Y$402)+'СЕТ СН'!$F$16</f>
        <v>0</v>
      </c>
    </row>
    <row r="420" spans="1:25" ht="15.75" hidden="1" x14ac:dyDescent="0.2">
      <c r="A420" s="35">
        <f t="shared" si="11"/>
        <v>44183</v>
      </c>
      <c r="B420" s="36">
        <f>SUMIFS(СВЦЭМ!$K$34:$K$777,СВЦЭМ!$A$34:$A$777,$A420,СВЦЭМ!$B$33:$B$776,B$402)+'СЕТ СН'!$F$16</f>
        <v>0</v>
      </c>
      <c r="C420" s="36">
        <f>SUMIFS(СВЦЭМ!$K$34:$K$777,СВЦЭМ!$A$34:$A$777,$A420,СВЦЭМ!$B$33:$B$776,C$402)+'СЕТ СН'!$F$16</f>
        <v>0</v>
      </c>
      <c r="D420" s="36">
        <f>SUMIFS(СВЦЭМ!$K$34:$K$777,СВЦЭМ!$A$34:$A$777,$A420,СВЦЭМ!$B$33:$B$776,D$402)+'СЕТ СН'!$F$16</f>
        <v>0</v>
      </c>
      <c r="E420" s="36">
        <f>SUMIFS(СВЦЭМ!$K$34:$K$777,СВЦЭМ!$A$34:$A$777,$A420,СВЦЭМ!$B$33:$B$776,E$402)+'СЕТ СН'!$F$16</f>
        <v>0</v>
      </c>
      <c r="F420" s="36">
        <f>SUMIFS(СВЦЭМ!$K$34:$K$777,СВЦЭМ!$A$34:$A$777,$A420,СВЦЭМ!$B$33:$B$776,F$402)+'СЕТ СН'!$F$16</f>
        <v>0</v>
      </c>
      <c r="G420" s="36">
        <f>SUMIFS(СВЦЭМ!$K$34:$K$777,СВЦЭМ!$A$34:$A$777,$A420,СВЦЭМ!$B$33:$B$776,G$402)+'СЕТ СН'!$F$16</f>
        <v>0</v>
      </c>
      <c r="H420" s="36">
        <f>SUMIFS(СВЦЭМ!$K$34:$K$777,СВЦЭМ!$A$34:$A$777,$A420,СВЦЭМ!$B$33:$B$776,H$402)+'СЕТ СН'!$F$16</f>
        <v>0</v>
      </c>
      <c r="I420" s="36">
        <f>SUMIFS(СВЦЭМ!$K$34:$K$777,СВЦЭМ!$A$34:$A$777,$A420,СВЦЭМ!$B$33:$B$776,I$402)+'СЕТ СН'!$F$16</f>
        <v>0</v>
      </c>
      <c r="J420" s="36">
        <f>SUMIFS(СВЦЭМ!$K$34:$K$777,СВЦЭМ!$A$34:$A$777,$A420,СВЦЭМ!$B$33:$B$776,J$402)+'СЕТ СН'!$F$16</f>
        <v>0</v>
      </c>
      <c r="K420" s="36">
        <f>SUMIFS(СВЦЭМ!$K$34:$K$777,СВЦЭМ!$A$34:$A$777,$A420,СВЦЭМ!$B$33:$B$776,K$402)+'СЕТ СН'!$F$16</f>
        <v>0</v>
      </c>
      <c r="L420" s="36">
        <f>SUMIFS(СВЦЭМ!$K$34:$K$777,СВЦЭМ!$A$34:$A$777,$A420,СВЦЭМ!$B$33:$B$776,L$402)+'СЕТ СН'!$F$16</f>
        <v>0</v>
      </c>
      <c r="M420" s="36">
        <f>SUMIFS(СВЦЭМ!$K$34:$K$777,СВЦЭМ!$A$34:$A$777,$A420,СВЦЭМ!$B$33:$B$776,M$402)+'СЕТ СН'!$F$16</f>
        <v>0</v>
      </c>
      <c r="N420" s="36">
        <f>SUMIFS(СВЦЭМ!$K$34:$K$777,СВЦЭМ!$A$34:$A$777,$A420,СВЦЭМ!$B$33:$B$776,N$402)+'СЕТ СН'!$F$16</f>
        <v>0</v>
      </c>
      <c r="O420" s="36">
        <f>SUMIFS(СВЦЭМ!$K$34:$K$777,СВЦЭМ!$A$34:$A$777,$A420,СВЦЭМ!$B$33:$B$776,O$402)+'СЕТ СН'!$F$16</f>
        <v>0</v>
      </c>
      <c r="P420" s="36">
        <f>SUMIFS(СВЦЭМ!$K$34:$K$777,СВЦЭМ!$A$34:$A$777,$A420,СВЦЭМ!$B$33:$B$776,P$402)+'СЕТ СН'!$F$16</f>
        <v>0</v>
      </c>
      <c r="Q420" s="36">
        <f>SUMIFS(СВЦЭМ!$K$34:$K$777,СВЦЭМ!$A$34:$A$777,$A420,СВЦЭМ!$B$33:$B$776,Q$402)+'СЕТ СН'!$F$16</f>
        <v>0</v>
      </c>
      <c r="R420" s="36">
        <f>SUMIFS(СВЦЭМ!$K$34:$K$777,СВЦЭМ!$A$34:$A$777,$A420,СВЦЭМ!$B$33:$B$776,R$402)+'СЕТ СН'!$F$16</f>
        <v>0</v>
      </c>
      <c r="S420" s="36">
        <f>SUMIFS(СВЦЭМ!$K$34:$K$777,СВЦЭМ!$A$34:$A$777,$A420,СВЦЭМ!$B$33:$B$776,S$402)+'СЕТ СН'!$F$16</f>
        <v>0</v>
      </c>
      <c r="T420" s="36">
        <f>SUMIFS(СВЦЭМ!$K$34:$K$777,СВЦЭМ!$A$34:$A$777,$A420,СВЦЭМ!$B$33:$B$776,T$402)+'СЕТ СН'!$F$16</f>
        <v>0</v>
      </c>
      <c r="U420" s="36">
        <f>SUMIFS(СВЦЭМ!$K$34:$K$777,СВЦЭМ!$A$34:$A$777,$A420,СВЦЭМ!$B$33:$B$776,U$402)+'СЕТ СН'!$F$16</f>
        <v>0</v>
      </c>
      <c r="V420" s="36">
        <f>SUMIFS(СВЦЭМ!$K$34:$K$777,СВЦЭМ!$A$34:$A$777,$A420,СВЦЭМ!$B$33:$B$776,V$402)+'СЕТ СН'!$F$16</f>
        <v>0</v>
      </c>
      <c r="W420" s="36">
        <f>SUMIFS(СВЦЭМ!$K$34:$K$777,СВЦЭМ!$A$34:$A$777,$A420,СВЦЭМ!$B$33:$B$776,W$402)+'СЕТ СН'!$F$16</f>
        <v>0</v>
      </c>
      <c r="X420" s="36">
        <f>SUMIFS(СВЦЭМ!$K$34:$K$777,СВЦЭМ!$A$34:$A$777,$A420,СВЦЭМ!$B$33:$B$776,X$402)+'СЕТ СН'!$F$16</f>
        <v>0</v>
      </c>
      <c r="Y420" s="36">
        <f>SUMIFS(СВЦЭМ!$K$34:$K$777,СВЦЭМ!$A$34:$A$777,$A420,СВЦЭМ!$B$33:$B$776,Y$402)+'СЕТ СН'!$F$16</f>
        <v>0</v>
      </c>
    </row>
    <row r="421" spans="1:25" ht="15.75" hidden="1" x14ac:dyDescent="0.2">
      <c r="A421" s="35">
        <f t="shared" si="11"/>
        <v>44184</v>
      </c>
      <c r="B421" s="36">
        <f>SUMIFS(СВЦЭМ!$K$34:$K$777,СВЦЭМ!$A$34:$A$777,$A421,СВЦЭМ!$B$33:$B$776,B$402)+'СЕТ СН'!$F$16</f>
        <v>0</v>
      </c>
      <c r="C421" s="36">
        <f>SUMIFS(СВЦЭМ!$K$34:$K$777,СВЦЭМ!$A$34:$A$777,$A421,СВЦЭМ!$B$33:$B$776,C$402)+'СЕТ СН'!$F$16</f>
        <v>0</v>
      </c>
      <c r="D421" s="36">
        <f>SUMIFS(СВЦЭМ!$K$34:$K$777,СВЦЭМ!$A$34:$A$777,$A421,СВЦЭМ!$B$33:$B$776,D$402)+'СЕТ СН'!$F$16</f>
        <v>0</v>
      </c>
      <c r="E421" s="36">
        <f>SUMIFS(СВЦЭМ!$K$34:$K$777,СВЦЭМ!$A$34:$A$777,$A421,СВЦЭМ!$B$33:$B$776,E$402)+'СЕТ СН'!$F$16</f>
        <v>0</v>
      </c>
      <c r="F421" s="36">
        <f>SUMIFS(СВЦЭМ!$K$34:$K$777,СВЦЭМ!$A$34:$A$777,$A421,СВЦЭМ!$B$33:$B$776,F$402)+'СЕТ СН'!$F$16</f>
        <v>0</v>
      </c>
      <c r="G421" s="36">
        <f>SUMIFS(СВЦЭМ!$K$34:$K$777,СВЦЭМ!$A$34:$A$777,$A421,СВЦЭМ!$B$33:$B$776,G$402)+'СЕТ СН'!$F$16</f>
        <v>0</v>
      </c>
      <c r="H421" s="36">
        <f>SUMIFS(СВЦЭМ!$K$34:$K$777,СВЦЭМ!$A$34:$A$777,$A421,СВЦЭМ!$B$33:$B$776,H$402)+'СЕТ СН'!$F$16</f>
        <v>0</v>
      </c>
      <c r="I421" s="36">
        <f>SUMIFS(СВЦЭМ!$K$34:$K$777,СВЦЭМ!$A$34:$A$777,$A421,СВЦЭМ!$B$33:$B$776,I$402)+'СЕТ СН'!$F$16</f>
        <v>0</v>
      </c>
      <c r="J421" s="36">
        <f>SUMIFS(СВЦЭМ!$K$34:$K$777,СВЦЭМ!$A$34:$A$777,$A421,СВЦЭМ!$B$33:$B$776,J$402)+'СЕТ СН'!$F$16</f>
        <v>0</v>
      </c>
      <c r="K421" s="36">
        <f>SUMIFS(СВЦЭМ!$K$34:$K$777,СВЦЭМ!$A$34:$A$777,$A421,СВЦЭМ!$B$33:$B$776,K$402)+'СЕТ СН'!$F$16</f>
        <v>0</v>
      </c>
      <c r="L421" s="36">
        <f>SUMIFS(СВЦЭМ!$K$34:$K$777,СВЦЭМ!$A$34:$A$777,$A421,СВЦЭМ!$B$33:$B$776,L$402)+'СЕТ СН'!$F$16</f>
        <v>0</v>
      </c>
      <c r="M421" s="36">
        <f>SUMIFS(СВЦЭМ!$K$34:$K$777,СВЦЭМ!$A$34:$A$777,$A421,СВЦЭМ!$B$33:$B$776,M$402)+'СЕТ СН'!$F$16</f>
        <v>0</v>
      </c>
      <c r="N421" s="36">
        <f>SUMIFS(СВЦЭМ!$K$34:$K$777,СВЦЭМ!$A$34:$A$777,$A421,СВЦЭМ!$B$33:$B$776,N$402)+'СЕТ СН'!$F$16</f>
        <v>0</v>
      </c>
      <c r="O421" s="36">
        <f>SUMIFS(СВЦЭМ!$K$34:$K$777,СВЦЭМ!$A$34:$A$777,$A421,СВЦЭМ!$B$33:$B$776,O$402)+'СЕТ СН'!$F$16</f>
        <v>0</v>
      </c>
      <c r="P421" s="36">
        <f>SUMIFS(СВЦЭМ!$K$34:$K$777,СВЦЭМ!$A$34:$A$777,$A421,СВЦЭМ!$B$33:$B$776,P$402)+'СЕТ СН'!$F$16</f>
        <v>0</v>
      </c>
      <c r="Q421" s="36">
        <f>SUMIFS(СВЦЭМ!$K$34:$K$777,СВЦЭМ!$A$34:$A$777,$A421,СВЦЭМ!$B$33:$B$776,Q$402)+'СЕТ СН'!$F$16</f>
        <v>0</v>
      </c>
      <c r="R421" s="36">
        <f>SUMIFS(СВЦЭМ!$K$34:$K$777,СВЦЭМ!$A$34:$A$777,$A421,СВЦЭМ!$B$33:$B$776,R$402)+'СЕТ СН'!$F$16</f>
        <v>0</v>
      </c>
      <c r="S421" s="36">
        <f>SUMIFS(СВЦЭМ!$K$34:$K$777,СВЦЭМ!$A$34:$A$777,$A421,СВЦЭМ!$B$33:$B$776,S$402)+'СЕТ СН'!$F$16</f>
        <v>0</v>
      </c>
      <c r="T421" s="36">
        <f>SUMIFS(СВЦЭМ!$K$34:$K$777,СВЦЭМ!$A$34:$A$777,$A421,СВЦЭМ!$B$33:$B$776,T$402)+'СЕТ СН'!$F$16</f>
        <v>0</v>
      </c>
      <c r="U421" s="36">
        <f>SUMIFS(СВЦЭМ!$K$34:$K$777,СВЦЭМ!$A$34:$A$777,$A421,СВЦЭМ!$B$33:$B$776,U$402)+'СЕТ СН'!$F$16</f>
        <v>0</v>
      </c>
      <c r="V421" s="36">
        <f>SUMIFS(СВЦЭМ!$K$34:$K$777,СВЦЭМ!$A$34:$A$777,$A421,СВЦЭМ!$B$33:$B$776,V$402)+'СЕТ СН'!$F$16</f>
        <v>0</v>
      </c>
      <c r="W421" s="36">
        <f>SUMIFS(СВЦЭМ!$K$34:$K$777,СВЦЭМ!$A$34:$A$777,$A421,СВЦЭМ!$B$33:$B$776,W$402)+'СЕТ СН'!$F$16</f>
        <v>0</v>
      </c>
      <c r="X421" s="36">
        <f>SUMIFS(СВЦЭМ!$K$34:$K$777,СВЦЭМ!$A$34:$A$777,$A421,СВЦЭМ!$B$33:$B$776,X$402)+'СЕТ СН'!$F$16</f>
        <v>0</v>
      </c>
      <c r="Y421" s="36">
        <f>SUMIFS(СВЦЭМ!$K$34:$K$777,СВЦЭМ!$A$34:$A$777,$A421,СВЦЭМ!$B$33:$B$776,Y$402)+'СЕТ СН'!$F$16</f>
        <v>0</v>
      </c>
    </row>
    <row r="422" spans="1:25" ht="15.75" hidden="1" x14ac:dyDescent="0.2">
      <c r="A422" s="35">
        <f t="shared" si="11"/>
        <v>44185</v>
      </c>
      <c r="B422" s="36">
        <f>SUMIFS(СВЦЭМ!$K$34:$K$777,СВЦЭМ!$A$34:$A$777,$A422,СВЦЭМ!$B$33:$B$776,B$402)+'СЕТ СН'!$F$16</f>
        <v>0</v>
      </c>
      <c r="C422" s="36">
        <f>SUMIFS(СВЦЭМ!$K$34:$K$777,СВЦЭМ!$A$34:$A$777,$A422,СВЦЭМ!$B$33:$B$776,C$402)+'СЕТ СН'!$F$16</f>
        <v>0</v>
      </c>
      <c r="D422" s="36">
        <f>SUMIFS(СВЦЭМ!$K$34:$K$777,СВЦЭМ!$A$34:$A$777,$A422,СВЦЭМ!$B$33:$B$776,D$402)+'СЕТ СН'!$F$16</f>
        <v>0</v>
      </c>
      <c r="E422" s="36">
        <f>SUMIFS(СВЦЭМ!$K$34:$K$777,СВЦЭМ!$A$34:$A$777,$A422,СВЦЭМ!$B$33:$B$776,E$402)+'СЕТ СН'!$F$16</f>
        <v>0</v>
      </c>
      <c r="F422" s="36">
        <f>SUMIFS(СВЦЭМ!$K$34:$K$777,СВЦЭМ!$A$34:$A$777,$A422,СВЦЭМ!$B$33:$B$776,F$402)+'СЕТ СН'!$F$16</f>
        <v>0</v>
      </c>
      <c r="G422" s="36">
        <f>SUMIFS(СВЦЭМ!$K$34:$K$777,СВЦЭМ!$A$34:$A$777,$A422,СВЦЭМ!$B$33:$B$776,G$402)+'СЕТ СН'!$F$16</f>
        <v>0</v>
      </c>
      <c r="H422" s="36">
        <f>SUMIFS(СВЦЭМ!$K$34:$K$777,СВЦЭМ!$A$34:$A$777,$A422,СВЦЭМ!$B$33:$B$776,H$402)+'СЕТ СН'!$F$16</f>
        <v>0</v>
      </c>
      <c r="I422" s="36">
        <f>SUMIFS(СВЦЭМ!$K$34:$K$777,СВЦЭМ!$A$34:$A$777,$A422,СВЦЭМ!$B$33:$B$776,I$402)+'СЕТ СН'!$F$16</f>
        <v>0</v>
      </c>
      <c r="J422" s="36">
        <f>SUMIFS(СВЦЭМ!$K$34:$K$777,СВЦЭМ!$A$34:$A$777,$A422,СВЦЭМ!$B$33:$B$776,J$402)+'СЕТ СН'!$F$16</f>
        <v>0</v>
      </c>
      <c r="K422" s="36">
        <f>SUMIFS(СВЦЭМ!$K$34:$K$777,СВЦЭМ!$A$34:$A$777,$A422,СВЦЭМ!$B$33:$B$776,K$402)+'СЕТ СН'!$F$16</f>
        <v>0</v>
      </c>
      <c r="L422" s="36">
        <f>SUMIFS(СВЦЭМ!$K$34:$K$777,СВЦЭМ!$A$34:$A$777,$A422,СВЦЭМ!$B$33:$B$776,L$402)+'СЕТ СН'!$F$16</f>
        <v>0</v>
      </c>
      <c r="M422" s="36">
        <f>SUMIFS(СВЦЭМ!$K$34:$K$777,СВЦЭМ!$A$34:$A$777,$A422,СВЦЭМ!$B$33:$B$776,M$402)+'СЕТ СН'!$F$16</f>
        <v>0</v>
      </c>
      <c r="N422" s="36">
        <f>SUMIFS(СВЦЭМ!$K$34:$K$777,СВЦЭМ!$A$34:$A$777,$A422,СВЦЭМ!$B$33:$B$776,N$402)+'СЕТ СН'!$F$16</f>
        <v>0</v>
      </c>
      <c r="O422" s="36">
        <f>SUMIFS(СВЦЭМ!$K$34:$K$777,СВЦЭМ!$A$34:$A$777,$A422,СВЦЭМ!$B$33:$B$776,O$402)+'СЕТ СН'!$F$16</f>
        <v>0</v>
      </c>
      <c r="P422" s="36">
        <f>SUMIFS(СВЦЭМ!$K$34:$K$777,СВЦЭМ!$A$34:$A$777,$A422,СВЦЭМ!$B$33:$B$776,P$402)+'СЕТ СН'!$F$16</f>
        <v>0</v>
      </c>
      <c r="Q422" s="36">
        <f>SUMIFS(СВЦЭМ!$K$34:$K$777,СВЦЭМ!$A$34:$A$777,$A422,СВЦЭМ!$B$33:$B$776,Q$402)+'СЕТ СН'!$F$16</f>
        <v>0</v>
      </c>
      <c r="R422" s="36">
        <f>SUMIFS(СВЦЭМ!$K$34:$K$777,СВЦЭМ!$A$34:$A$777,$A422,СВЦЭМ!$B$33:$B$776,R$402)+'СЕТ СН'!$F$16</f>
        <v>0</v>
      </c>
      <c r="S422" s="36">
        <f>SUMIFS(СВЦЭМ!$K$34:$K$777,СВЦЭМ!$A$34:$A$777,$A422,СВЦЭМ!$B$33:$B$776,S$402)+'СЕТ СН'!$F$16</f>
        <v>0</v>
      </c>
      <c r="T422" s="36">
        <f>SUMIFS(СВЦЭМ!$K$34:$K$777,СВЦЭМ!$A$34:$A$777,$A422,СВЦЭМ!$B$33:$B$776,T$402)+'СЕТ СН'!$F$16</f>
        <v>0</v>
      </c>
      <c r="U422" s="36">
        <f>SUMIFS(СВЦЭМ!$K$34:$K$777,СВЦЭМ!$A$34:$A$777,$A422,СВЦЭМ!$B$33:$B$776,U$402)+'СЕТ СН'!$F$16</f>
        <v>0</v>
      </c>
      <c r="V422" s="36">
        <f>SUMIFS(СВЦЭМ!$K$34:$K$777,СВЦЭМ!$A$34:$A$777,$A422,СВЦЭМ!$B$33:$B$776,V$402)+'СЕТ СН'!$F$16</f>
        <v>0</v>
      </c>
      <c r="W422" s="36">
        <f>SUMIFS(СВЦЭМ!$K$34:$K$777,СВЦЭМ!$A$34:$A$777,$A422,СВЦЭМ!$B$33:$B$776,W$402)+'СЕТ СН'!$F$16</f>
        <v>0</v>
      </c>
      <c r="X422" s="36">
        <f>SUMIFS(СВЦЭМ!$K$34:$K$777,СВЦЭМ!$A$34:$A$777,$A422,СВЦЭМ!$B$33:$B$776,X$402)+'СЕТ СН'!$F$16</f>
        <v>0</v>
      </c>
      <c r="Y422" s="36">
        <f>SUMIFS(СВЦЭМ!$K$34:$K$777,СВЦЭМ!$A$34:$A$777,$A422,СВЦЭМ!$B$33:$B$776,Y$402)+'СЕТ СН'!$F$16</f>
        <v>0</v>
      </c>
    </row>
    <row r="423" spans="1:25" ht="15.75" hidden="1" x14ac:dyDescent="0.2">
      <c r="A423" s="35">
        <f t="shared" si="11"/>
        <v>44186</v>
      </c>
      <c r="B423" s="36">
        <f>SUMIFS(СВЦЭМ!$K$34:$K$777,СВЦЭМ!$A$34:$A$777,$A423,СВЦЭМ!$B$33:$B$776,B$402)+'СЕТ СН'!$F$16</f>
        <v>0</v>
      </c>
      <c r="C423" s="36">
        <f>SUMIFS(СВЦЭМ!$K$34:$K$777,СВЦЭМ!$A$34:$A$777,$A423,СВЦЭМ!$B$33:$B$776,C$402)+'СЕТ СН'!$F$16</f>
        <v>0</v>
      </c>
      <c r="D423" s="36">
        <f>SUMIFS(СВЦЭМ!$K$34:$K$777,СВЦЭМ!$A$34:$A$777,$A423,СВЦЭМ!$B$33:$B$776,D$402)+'СЕТ СН'!$F$16</f>
        <v>0</v>
      </c>
      <c r="E423" s="36">
        <f>SUMIFS(СВЦЭМ!$K$34:$K$777,СВЦЭМ!$A$34:$A$777,$A423,СВЦЭМ!$B$33:$B$776,E$402)+'СЕТ СН'!$F$16</f>
        <v>0</v>
      </c>
      <c r="F423" s="36">
        <f>SUMIFS(СВЦЭМ!$K$34:$K$777,СВЦЭМ!$A$34:$A$777,$A423,СВЦЭМ!$B$33:$B$776,F$402)+'СЕТ СН'!$F$16</f>
        <v>0</v>
      </c>
      <c r="G423" s="36">
        <f>SUMIFS(СВЦЭМ!$K$34:$K$777,СВЦЭМ!$A$34:$A$777,$A423,СВЦЭМ!$B$33:$B$776,G$402)+'СЕТ СН'!$F$16</f>
        <v>0</v>
      </c>
      <c r="H423" s="36">
        <f>SUMIFS(СВЦЭМ!$K$34:$K$777,СВЦЭМ!$A$34:$A$777,$A423,СВЦЭМ!$B$33:$B$776,H$402)+'СЕТ СН'!$F$16</f>
        <v>0</v>
      </c>
      <c r="I423" s="36">
        <f>SUMIFS(СВЦЭМ!$K$34:$K$777,СВЦЭМ!$A$34:$A$777,$A423,СВЦЭМ!$B$33:$B$776,I$402)+'СЕТ СН'!$F$16</f>
        <v>0</v>
      </c>
      <c r="J423" s="36">
        <f>SUMIFS(СВЦЭМ!$K$34:$K$777,СВЦЭМ!$A$34:$A$777,$A423,СВЦЭМ!$B$33:$B$776,J$402)+'СЕТ СН'!$F$16</f>
        <v>0</v>
      </c>
      <c r="K423" s="36">
        <f>SUMIFS(СВЦЭМ!$K$34:$K$777,СВЦЭМ!$A$34:$A$777,$A423,СВЦЭМ!$B$33:$B$776,K$402)+'СЕТ СН'!$F$16</f>
        <v>0</v>
      </c>
      <c r="L423" s="36">
        <f>SUMIFS(СВЦЭМ!$K$34:$K$777,СВЦЭМ!$A$34:$A$777,$A423,СВЦЭМ!$B$33:$B$776,L$402)+'СЕТ СН'!$F$16</f>
        <v>0</v>
      </c>
      <c r="M423" s="36">
        <f>SUMIFS(СВЦЭМ!$K$34:$K$777,СВЦЭМ!$A$34:$A$777,$A423,СВЦЭМ!$B$33:$B$776,M$402)+'СЕТ СН'!$F$16</f>
        <v>0</v>
      </c>
      <c r="N423" s="36">
        <f>SUMIFS(СВЦЭМ!$K$34:$K$777,СВЦЭМ!$A$34:$A$777,$A423,СВЦЭМ!$B$33:$B$776,N$402)+'СЕТ СН'!$F$16</f>
        <v>0</v>
      </c>
      <c r="O423" s="36">
        <f>SUMIFS(СВЦЭМ!$K$34:$K$777,СВЦЭМ!$A$34:$A$777,$A423,СВЦЭМ!$B$33:$B$776,O$402)+'СЕТ СН'!$F$16</f>
        <v>0</v>
      </c>
      <c r="P423" s="36">
        <f>SUMIFS(СВЦЭМ!$K$34:$K$777,СВЦЭМ!$A$34:$A$777,$A423,СВЦЭМ!$B$33:$B$776,P$402)+'СЕТ СН'!$F$16</f>
        <v>0</v>
      </c>
      <c r="Q423" s="36">
        <f>SUMIFS(СВЦЭМ!$K$34:$K$777,СВЦЭМ!$A$34:$A$777,$A423,СВЦЭМ!$B$33:$B$776,Q$402)+'СЕТ СН'!$F$16</f>
        <v>0</v>
      </c>
      <c r="R423" s="36">
        <f>SUMIFS(СВЦЭМ!$K$34:$K$777,СВЦЭМ!$A$34:$A$777,$A423,СВЦЭМ!$B$33:$B$776,R$402)+'СЕТ СН'!$F$16</f>
        <v>0</v>
      </c>
      <c r="S423" s="36">
        <f>SUMIFS(СВЦЭМ!$K$34:$K$777,СВЦЭМ!$A$34:$A$777,$A423,СВЦЭМ!$B$33:$B$776,S$402)+'СЕТ СН'!$F$16</f>
        <v>0</v>
      </c>
      <c r="T423" s="36">
        <f>SUMIFS(СВЦЭМ!$K$34:$K$777,СВЦЭМ!$A$34:$A$777,$A423,СВЦЭМ!$B$33:$B$776,T$402)+'СЕТ СН'!$F$16</f>
        <v>0</v>
      </c>
      <c r="U423" s="36">
        <f>SUMIFS(СВЦЭМ!$K$34:$K$777,СВЦЭМ!$A$34:$A$777,$A423,СВЦЭМ!$B$33:$B$776,U$402)+'СЕТ СН'!$F$16</f>
        <v>0</v>
      </c>
      <c r="V423" s="36">
        <f>SUMIFS(СВЦЭМ!$K$34:$K$777,СВЦЭМ!$A$34:$A$777,$A423,СВЦЭМ!$B$33:$B$776,V$402)+'СЕТ СН'!$F$16</f>
        <v>0</v>
      </c>
      <c r="W423" s="36">
        <f>SUMIFS(СВЦЭМ!$K$34:$K$777,СВЦЭМ!$A$34:$A$777,$A423,СВЦЭМ!$B$33:$B$776,W$402)+'СЕТ СН'!$F$16</f>
        <v>0</v>
      </c>
      <c r="X423" s="36">
        <f>SUMIFS(СВЦЭМ!$K$34:$K$777,СВЦЭМ!$A$34:$A$777,$A423,СВЦЭМ!$B$33:$B$776,X$402)+'СЕТ СН'!$F$16</f>
        <v>0</v>
      </c>
      <c r="Y423" s="36">
        <f>SUMIFS(СВЦЭМ!$K$34:$K$777,СВЦЭМ!$A$34:$A$777,$A423,СВЦЭМ!$B$33:$B$776,Y$402)+'СЕТ СН'!$F$16</f>
        <v>0</v>
      </c>
    </row>
    <row r="424" spans="1:25" ht="15.75" hidden="1" x14ac:dyDescent="0.2">
      <c r="A424" s="35">
        <f t="shared" si="11"/>
        <v>44187</v>
      </c>
      <c r="B424" s="36">
        <f>SUMIFS(СВЦЭМ!$K$34:$K$777,СВЦЭМ!$A$34:$A$777,$A424,СВЦЭМ!$B$33:$B$776,B$402)+'СЕТ СН'!$F$16</f>
        <v>0</v>
      </c>
      <c r="C424" s="36">
        <f>SUMIFS(СВЦЭМ!$K$34:$K$777,СВЦЭМ!$A$34:$A$777,$A424,СВЦЭМ!$B$33:$B$776,C$402)+'СЕТ СН'!$F$16</f>
        <v>0</v>
      </c>
      <c r="D424" s="36">
        <f>SUMIFS(СВЦЭМ!$K$34:$K$777,СВЦЭМ!$A$34:$A$777,$A424,СВЦЭМ!$B$33:$B$776,D$402)+'СЕТ СН'!$F$16</f>
        <v>0</v>
      </c>
      <c r="E424" s="36">
        <f>SUMIFS(СВЦЭМ!$K$34:$K$777,СВЦЭМ!$A$34:$A$777,$A424,СВЦЭМ!$B$33:$B$776,E$402)+'СЕТ СН'!$F$16</f>
        <v>0</v>
      </c>
      <c r="F424" s="36">
        <f>SUMIFS(СВЦЭМ!$K$34:$K$777,СВЦЭМ!$A$34:$A$777,$A424,СВЦЭМ!$B$33:$B$776,F$402)+'СЕТ СН'!$F$16</f>
        <v>0</v>
      </c>
      <c r="G424" s="36">
        <f>SUMIFS(СВЦЭМ!$K$34:$K$777,СВЦЭМ!$A$34:$A$777,$A424,СВЦЭМ!$B$33:$B$776,G$402)+'СЕТ СН'!$F$16</f>
        <v>0</v>
      </c>
      <c r="H424" s="36">
        <f>SUMIFS(СВЦЭМ!$K$34:$K$777,СВЦЭМ!$A$34:$A$777,$A424,СВЦЭМ!$B$33:$B$776,H$402)+'СЕТ СН'!$F$16</f>
        <v>0</v>
      </c>
      <c r="I424" s="36">
        <f>SUMIFS(СВЦЭМ!$K$34:$K$777,СВЦЭМ!$A$34:$A$777,$A424,СВЦЭМ!$B$33:$B$776,I$402)+'СЕТ СН'!$F$16</f>
        <v>0</v>
      </c>
      <c r="J424" s="36">
        <f>SUMIFS(СВЦЭМ!$K$34:$K$777,СВЦЭМ!$A$34:$A$777,$A424,СВЦЭМ!$B$33:$B$776,J$402)+'СЕТ СН'!$F$16</f>
        <v>0</v>
      </c>
      <c r="K424" s="36">
        <f>SUMIFS(СВЦЭМ!$K$34:$K$777,СВЦЭМ!$A$34:$A$777,$A424,СВЦЭМ!$B$33:$B$776,K$402)+'СЕТ СН'!$F$16</f>
        <v>0</v>
      </c>
      <c r="L424" s="36">
        <f>SUMIFS(СВЦЭМ!$K$34:$K$777,СВЦЭМ!$A$34:$A$777,$A424,СВЦЭМ!$B$33:$B$776,L$402)+'СЕТ СН'!$F$16</f>
        <v>0</v>
      </c>
      <c r="M424" s="36">
        <f>SUMIFS(СВЦЭМ!$K$34:$K$777,СВЦЭМ!$A$34:$A$777,$A424,СВЦЭМ!$B$33:$B$776,M$402)+'СЕТ СН'!$F$16</f>
        <v>0</v>
      </c>
      <c r="N424" s="36">
        <f>SUMIFS(СВЦЭМ!$K$34:$K$777,СВЦЭМ!$A$34:$A$777,$A424,СВЦЭМ!$B$33:$B$776,N$402)+'СЕТ СН'!$F$16</f>
        <v>0</v>
      </c>
      <c r="O424" s="36">
        <f>SUMIFS(СВЦЭМ!$K$34:$K$777,СВЦЭМ!$A$34:$A$777,$A424,СВЦЭМ!$B$33:$B$776,O$402)+'СЕТ СН'!$F$16</f>
        <v>0</v>
      </c>
      <c r="P424" s="36">
        <f>SUMIFS(СВЦЭМ!$K$34:$K$777,СВЦЭМ!$A$34:$A$777,$A424,СВЦЭМ!$B$33:$B$776,P$402)+'СЕТ СН'!$F$16</f>
        <v>0</v>
      </c>
      <c r="Q424" s="36">
        <f>SUMIFS(СВЦЭМ!$K$34:$K$777,СВЦЭМ!$A$34:$A$777,$A424,СВЦЭМ!$B$33:$B$776,Q$402)+'СЕТ СН'!$F$16</f>
        <v>0</v>
      </c>
      <c r="R424" s="36">
        <f>SUMIFS(СВЦЭМ!$K$34:$K$777,СВЦЭМ!$A$34:$A$777,$A424,СВЦЭМ!$B$33:$B$776,R$402)+'СЕТ СН'!$F$16</f>
        <v>0</v>
      </c>
      <c r="S424" s="36">
        <f>SUMIFS(СВЦЭМ!$K$34:$K$777,СВЦЭМ!$A$34:$A$777,$A424,СВЦЭМ!$B$33:$B$776,S$402)+'СЕТ СН'!$F$16</f>
        <v>0</v>
      </c>
      <c r="T424" s="36">
        <f>SUMIFS(СВЦЭМ!$K$34:$K$777,СВЦЭМ!$A$34:$A$777,$A424,СВЦЭМ!$B$33:$B$776,T$402)+'СЕТ СН'!$F$16</f>
        <v>0</v>
      </c>
      <c r="U424" s="36">
        <f>SUMIFS(СВЦЭМ!$K$34:$K$777,СВЦЭМ!$A$34:$A$777,$A424,СВЦЭМ!$B$33:$B$776,U$402)+'СЕТ СН'!$F$16</f>
        <v>0</v>
      </c>
      <c r="V424" s="36">
        <f>SUMIFS(СВЦЭМ!$K$34:$K$777,СВЦЭМ!$A$34:$A$777,$A424,СВЦЭМ!$B$33:$B$776,V$402)+'СЕТ СН'!$F$16</f>
        <v>0</v>
      </c>
      <c r="W424" s="36">
        <f>SUMIFS(СВЦЭМ!$K$34:$K$777,СВЦЭМ!$A$34:$A$777,$A424,СВЦЭМ!$B$33:$B$776,W$402)+'СЕТ СН'!$F$16</f>
        <v>0</v>
      </c>
      <c r="X424" s="36">
        <f>SUMIFS(СВЦЭМ!$K$34:$K$777,СВЦЭМ!$A$34:$A$777,$A424,СВЦЭМ!$B$33:$B$776,X$402)+'СЕТ СН'!$F$16</f>
        <v>0</v>
      </c>
      <c r="Y424" s="36">
        <f>SUMIFS(СВЦЭМ!$K$34:$K$777,СВЦЭМ!$A$34:$A$777,$A424,СВЦЭМ!$B$33:$B$776,Y$402)+'СЕТ СН'!$F$16</f>
        <v>0</v>
      </c>
    </row>
    <row r="425" spans="1:25" ht="15.75" hidden="1" x14ac:dyDescent="0.2">
      <c r="A425" s="35">
        <f t="shared" si="11"/>
        <v>44188</v>
      </c>
      <c r="B425" s="36">
        <f>SUMIFS(СВЦЭМ!$K$34:$K$777,СВЦЭМ!$A$34:$A$777,$A425,СВЦЭМ!$B$33:$B$776,B$402)+'СЕТ СН'!$F$16</f>
        <v>0</v>
      </c>
      <c r="C425" s="36">
        <f>SUMIFS(СВЦЭМ!$K$34:$K$777,СВЦЭМ!$A$34:$A$777,$A425,СВЦЭМ!$B$33:$B$776,C$402)+'СЕТ СН'!$F$16</f>
        <v>0</v>
      </c>
      <c r="D425" s="36">
        <f>SUMIFS(СВЦЭМ!$K$34:$K$777,СВЦЭМ!$A$34:$A$777,$A425,СВЦЭМ!$B$33:$B$776,D$402)+'СЕТ СН'!$F$16</f>
        <v>0</v>
      </c>
      <c r="E425" s="36">
        <f>SUMIFS(СВЦЭМ!$K$34:$K$777,СВЦЭМ!$A$34:$A$777,$A425,СВЦЭМ!$B$33:$B$776,E$402)+'СЕТ СН'!$F$16</f>
        <v>0</v>
      </c>
      <c r="F425" s="36">
        <f>SUMIFS(СВЦЭМ!$K$34:$K$777,СВЦЭМ!$A$34:$A$777,$A425,СВЦЭМ!$B$33:$B$776,F$402)+'СЕТ СН'!$F$16</f>
        <v>0</v>
      </c>
      <c r="G425" s="36">
        <f>SUMIFS(СВЦЭМ!$K$34:$K$777,СВЦЭМ!$A$34:$A$777,$A425,СВЦЭМ!$B$33:$B$776,G$402)+'СЕТ СН'!$F$16</f>
        <v>0</v>
      </c>
      <c r="H425" s="36">
        <f>SUMIFS(СВЦЭМ!$K$34:$K$777,СВЦЭМ!$A$34:$A$777,$A425,СВЦЭМ!$B$33:$B$776,H$402)+'СЕТ СН'!$F$16</f>
        <v>0</v>
      </c>
      <c r="I425" s="36">
        <f>SUMIFS(СВЦЭМ!$K$34:$K$777,СВЦЭМ!$A$34:$A$777,$A425,СВЦЭМ!$B$33:$B$776,I$402)+'СЕТ СН'!$F$16</f>
        <v>0</v>
      </c>
      <c r="J425" s="36">
        <f>SUMIFS(СВЦЭМ!$K$34:$K$777,СВЦЭМ!$A$34:$A$777,$A425,СВЦЭМ!$B$33:$B$776,J$402)+'СЕТ СН'!$F$16</f>
        <v>0</v>
      </c>
      <c r="K425" s="36">
        <f>SUMIFS(СВЦЭМ!$K$34:$K$777,СВЦЭМ!$A$34:$A$777,$A425,СВЦЭМ!$B$33:$B$776,K$402)+'СЕТ СН'!$F$16</f>
        <v>0</v>
      </c>
      <c r="L425" s="36">
        <f>SUMIFS(СВЦЭМ!$K$34:$K$777,СВЦЭМ!$A$34:$A$777,$A425,СВЦЭМ!$B$33:$B$776,L$402)+'СЕТ СН'!$F$16</f>
        <v>0</v>
      </c>
      <c r="M425" s="36">
        <f>SUMIFS(СВЦЭМ!$K$34:$K$777,СВЦЭМ!$A$34:$A$777,$A425,СВЦЭМ!$B$33:$B$776,M$402)+'СЕТ СН'!$F$16</f>
        <v>0</v>
      </c>
      <c r="N425" s="36">
        <f>SUMIFS(СВЦЭМ!$K$34:$K$777,СВЦЭМ!$A$34:$A$777,$A425,СВЦЭМ!$B$33:$B$776,N$402)+'СЕТ СН'!$F$16</f>
        <v>0</v>
      </c>
      <c r="O425" s="36">
        <f>SUMIFS(СВЦЭМ!$K$34:$K$777,СВЦЭМ!$A$34:$A$777,$A425,СВЦЭМ!$B$33:$B$776,O$402)+'СЕТ СН'!$F$16</f>
        <v>0</v>
      </c>
      <c r="P425" s="36">
        <f>SUMIFS(СВЦЭМ!$K$34:$K$777,СВЦЭМ!$A$34:$A$777,$A425,СВЦЭМ!$B$33:$B$776,P$402)+'СЕТ СН'!$F$16</f>
        <v>0</v>
      </c>
      <c r="Q425" s="36">
        <f>SUMIFS(СВЦЭМ!$K$34:$K$777,СВЦЭМ!$A$34:$A$777,$A425,СВЦЭМ!$B$33:$B$776,Q$402)+'СЕТ СН'!$F$16</f>
        <v>0</v>
      </c>
      <c r="R425" s="36">
        <f>SUMIFS(СВЦЭМ!$K$34:$K$777,СВЦЭМ!$A$34:$A$777,$A425,СВЦЭМ!$B$33:$B$776,R$402)+'СЕТ СН'!$F$16</f>
        <v>0</v>
      </c>
      <c r="S425" s="36">
        <f>SUMIFS(СВЦЭМ!$K$34:$K$777,СВЦЭМ!$A$34:$A$777,$A425,СВЦЭМ!$B$33:$B$776,S$402)+'СЕТ СН'!$F$16</f>
        <v>0</v>
      </c>
      <c r="T425" s="36">
        <f>SUMIFS(СВЦЭМ!$K$34:$K$777,СВЦЭМ!$A$34:$A$777,$A425,СВЦЭМ!$B$33:$B$776,T$402)+'СЕТ СН'!$F$16</f>
        <v>0</v>
      </c>
      <c r="U425" s="36">
        <f>SUMIFS(СВЦЭМ!$K$34:$K$777,СВЦЭМ!$A$34:$A$777,$A425,СВЦЭМ!$B$33:$B$776,U$402)+'СЕТ СН'!$F$16</f>
        <v>0</v>
      </c>
      <c r="V425" s="36">
        <f>SUMIFS(СВЦЭМ!$K$34:$K$777,СВЦЭМ!$A$34:$A$777,$A425,СВЦЭМ!$B$33:$B$776,V$402)+'СЕТ СН'!$F$16</f>
        <v>0</v>
      </c>
      <c r="W425" s="36">
        <f>SUMIFS(СВЦЭМ!$K$34:$K$777,СВЦЭМ!$A$34:$A$777,$A425,СВЦЭМ!$B$33:$B$776,W$402)+'СЕТ СН'!$F$16</f>
        <v>0</v>
      </c>
      <c r="X425" s="36">
        <f>SUMIFS(СВЦЭМ!$K$34:$K$777,СВЦЭМ!$A$34:$A$777,$A425,СВЦЭМ!$B$33:$B$776,X$402)+'СЕТ СН'!$F$16</f>
        <v>0</v>
      </c>
      <c r="Y425" s="36">
        <f>SUMIFS(СВЦЭМ!$K$34:$K$777,СВЦЭМ!$A$34:$A$777,$A425,СВЦЭМ!$B$33:$B$776,Y$402)+'СЕТ СН'!$F$16</f>
        <v>0</v>
      </c>
    </row>
    <row r="426" spans="1:25" ht="15.75" hidden="1" x14ac:dyDescent="0.2">
      <c r="A426" s="35">
        <f t="shared" si="11"/>
        <v>44189</v>
      </c>
      <c r="B426" s="36">
        <f>SUMIFS(СВЦЭМ!$K$34:$K$777,СВЦЭМ!$A$34:$A$777,$A426,СВЦЭМ!$B$33:$B$776,B$402)+'СЕТ СН'!$F$16</f>
        <v>0</v>
      </c>
      <c r="C426" s="36">
        <f>SUMIFS(СВЦЭМ!$K$34:$K$777,СВЦЭМ!$A$34:$A$777,$A426,СВЦЭМ!$B$33:$B$776,C$402)+'СЕТ СН'!$F$16</f>
        <v>0</v>
      </c>
      <c r="D426" s="36">
        <f>SUMIFS(СВЦЭМ!$K$34:$K$777,СВЦЭМ!$A$34:$A$777,$A426,СВЦЭМ!$B$33:$B$776,D$402)+'СЕТ СН'!$F$16</f>
        <v>0</v>
      </c>
      <c r="E426" s="36">
        <f>SUMIFS(СВЦЭМ!$K$34:$K$777,СВЦЭМ!$A$34:$A$777,$A426,СВЦЭМ!$B$33:$B$776,E$402)+'СЕТ СН'!$F$16</f>
        <v>0</v>
      </c>
      <c r="F426" s="36">
        <f>SUMIFS(СВЦЭМ!$K$34:$K$777,СВЦЭМ!$A$34:$A$777,$A426,СВЦЭМ!$B$33:$B$776,F$402)+'СЕТ СН'!$F$16</f>
        <v>0</v>
      </c>
      <c r="G426" s="36">
        <f>SUMIFS(СВЦЭМ!$K$34:$K$777,СВЦЭМ!$A$34:$A$777,$A426,СВЦЭМ!$B$33:$B$776,G$402)+'СЕТ СН'!$F$16</f>
        <v>0</v>
      </c>
      <c r="H426" s="36">
        <f>SUMIFS(СВЦЭМ!$K$34:$K$777,СВЦЭМ!$A$34:$A$777,$A426,СВЦЭМ!$B$33:$B$776,H$402)+'СЕТ СН'!$F$16</f>
        <v>0</v>
      </c>
      <c r="I426" s="36">
        <f>SUMIFS(СВЦЭМ!$K$34:$K$777,СВЦЭМ!$A$34:$A$777,$A426,СВЦЭМ!$B$33:$B$776,I$402)+'СЕТ СН'!$F$16</f>
        <v>0</v>
      </c>
      <c r="J426" s="36">
        <f>SUMIFS(СВЦЭМ!$K$34:$K$777,СВЦЭМ!$A$34:$A$777,$A426,СВЦЭМ!$B$33:$B$776,J$402)+'СЕТ СН'!$F$16</f>
        <v>0</v>
      </c>
      <c r="K426" s="36">
        <f>SUMIFS(СВЦЭМ!$K$34:$K$777,СВЦЭМ!$A$34:$A$777,$A426,СВЦЭМ!$B$33:$B$776,K$402)+'СЕТ СН'!$F$16</f>
        <v>0</v>
      </c>
      <c r="L426" s="36">
        <f>SUMIFS(СВЦЭМ!$K$34:$K$777,СВЦЭМ!$A$34:$A$777,$A426,СВЦЭМ!$B$33:$B$776,L$402)+'СЕТ СН'!$F$16</f>
        <v>0</v>
      </c>
      <c r="M426" s="36">
        <f>SUMIFS(СВЦЭМ!$K$34:$K$777,СВЦЭМ!$A$34:$A$777,$A426,СВЦЭМ!$B$33:$B$776,M$402)+'СЕТ СН'!$F$16</f>
        <v>0</v>
      </c>
      <c r="N426" s="36">
        <f>SUMIFS(СВЦЭМ!$K$34:$K$777,СВЦЭМ!$A$34:$A$777,$A426,СВЦЭМ!$B$33:$B$776,N$402)+'СЕТ СН'!$F$16</f>
        <v>0</v>
      </c>
      <c r="O426" s="36">
        <f>SUMIFS(СВЦЭМ!$K$34:$K$777,СВЦЭМ!$A$34:$A$777,$A426,СВЦЭМ!$B$33:$B$776,O$402)+'СЕТ СН'!$F$16</f>
        <v>0</v>
      </c>
      <c r="P426" s="36">
        <f>SUMIFS(СВЦЭМ!$K$34:$K$777,СВЦЭМ!$A$34:$A$777,$A426,СВЦЭМ!$B$33:$B$776,P$402)+'СЕТ СН'!$F$16</f>
        <v>0</v>
      </c>
      <c r="Q426" s="36">
        <f>SUMIFS(СВЦЭМ!$K$34:$K$777,СВЦЭМ!$A$34:$A$777,$A426,СВЦЭМ!$B$33:$B$776,Q$402)+'СЕТ СН'!$F$16</f>
        <v>0</v>
      </c>
      <c r="R426" s="36">
        <f>SUMIFS(СВЦЭМ!$K$34:$K$777,СВЦЭМ!$A$34:$A$777,$A426,СВЦЭМ!$B$33:$B$776,R$402)+'СЕТ СН'!$F$16</f>
        <v>0</v>
      </c>
      <c r="S426" s="36">
        <f>SUMIFS(СВЦЭМ!$K$34:$K$777,СВЦЭМ!$A$34:$A$777,$A426,СВЦЭМ!$B$33:$B$776,S$402)+'СЕТ СН'!$F$16</f>
        <v>0</v>
      </c>
      <c r="T426" s="36">
        <f>SUMIFS(СВЦЭМ!$K$34:$K$777,СВЦЭМ!$A$34:$A$777,$A426,СВЦЭМ!$B$33:$B$776,T$402)+'СЕТ СН'!$F$16</f>
        <v>0</v>
      </c>
      <c r="U426" s="36">
        <f>SUMIFS(СВЦЭМ!$K$34:$K$777,СВЦЭМ!$A$34:$A$777,$A426,СВЦЭМ!$B$33:$B$776,U$402)+'СЕТ СН'!$F$16</f>
        <v>0</v>
      </c>
      <c r="V426" s="36">
        <f>SUMIFS(СВЦЭМ!$K$34:$K$777,СВЦЭМ!$A$34:$A$777,$A426,СВЦЭМ!$B$33:$B$776,V$402)+'СЕТ СН'!$F$16</f>
        <v>0</v>
      </c>
      <c r="W426" s="36">
        <f>SUMIFS(СВЦЭМ!$K$34:$K$777,СВЦЭМ!$A$34:$A$777,$A426,СВЦЭМ!$B$33:$B$776,W$402)+'СЕТ СН'!$F$16</f>
        <v>0</v>
      </c>
      <c r="X426" s="36">
        <f>SUMIFS(СВЦЭМ!$K$34:$K$777,СВЦЭМ!$A$34:$A$777,$A426,СВЦЭМ!$B$33:$B$776,X$402)+'СЕТ СН'!$F$16</f>
        <v>0</v>
      </c>
      <c r="Y426" s="36">
        <f>SUMIFS(СВЦЭМ!$K$34:$K$777,СВЦЭМ!$A$34:$A$777,$A426,СВЦЭМ!$B$33:$B$776,Y$402)+'СЕТ СН'!$F$16</f>
        <v>0</v>
      </c>
    </row>
    <row r="427" spans="1:25" ht="15.75" hidden="1" x14ac:dyDescent="0.2">
      <c r="A427" s="35">
        <f t="shared" si="11"/>
        <v>44190</v>
      </c>
      <c r="B427" s="36">
        <f>SUMIFS(СВЦЭМ!$K$34:$K$777,СВЦЭМ!$A$34:$A$777,$A427,СВЦЭМ!$B$33:$B$776,B$402)+'СЕТ СН'!$F$16</f>
        <v>0</v>
      </c>
      <c r="C427" s="36">
        <f>SUMIFS(СВЦЭМ!$K$34:$K$777,СВЦЭМ!$A$34:$A$777,$A427,СВЦЭМ!$B$33:$B$776,C$402)+'СЕТ СН'!$F$16</f>
        <v>0</v>
      </c>
      <c r="D427" s="36">
        <f>SUMIFS(СВЦЭМ!$K$34:$K$777,СВЦЭМ!$A$34:$A$777,$A427,СВЦЭМ!$B$33:$B$776,D$402)+'СЕТ СН'!$F$16</f>
        <v>0</v>
      </c>
      <c r="E427" s="36">
        <f>SUMIFS(СВЦЭМ!$K$34:$K$777,СВЦЭМ!$A$34:$A$777,$A427,СВЦЭМ!$B$33:$B$776,E$402)+'СЕТ СН'!$F$16</f>
        <v>0</v>
      </c>
      <c r="F427" s="36">
        <f>SUMIFS(СВЦЭМ!$K$34:$K$777,СВЦЭМ!$A$34:$A$777,$A427,СВЦЭМ!$B$33:$B$776,F$402)+'СЕТ СН'!$F$16</f>
        <v>0</v>
      </c>
      <c r="G427" s="36">
        <f>SUMIFS(СВЦЭМ!$K$34:$K$777,СВЦЭМ!$A$34:$A$777,$A427,СВЦЭМ!$B$33:$B$776,G$402)+'СЕТ СН'!$F$16</f>
        <v>0</v>
      </c>
      <c r="H427" s="36">
        <f>SUMIFS(СВЦЭМ!$K$34:$K$777,СВЦЭМ!$A$34:$A$777,$A427,СВЦЭМ!$B$33:$B$776,H$402)+'СЕТ СН'!$F$16</f>
        <v>0</v>
      </c>
      <c r="I427" s="36">
        <f>SUMIFS(СВЦЭМ!$K$34:$K$777,СВЦЭМ!$A$34:$A$777,$A427,СВЦЭМ!$B$33:$B$776,I$402)+'СЕТ СН'!$F$16</f>
        <v>0</v>
      </c>
      <c r="J427" s="36">
        <f>SUMIFS(СВЦЭМ!$K$34:$K$777,СВЦЭМ!$A$34:$A$777,$A427,СВЦЭМ!$B$33:$B$776,J$402)+'СЕТ СН'!$F$16</f>
        <v>0</v>
      </c>
      <c r="K427" s="36">
        <f>SUMIFS(СВЦЭМ!$K$34:$K$777,СВЦЭМ!$A$34:$A$777,$A427,СВЦЭМ!$B$33:$B$776,K$402)+'СЕТ СН'!$F$16</f>
        <v>0</v>
      </c>
      <c r="L427" s="36">
        <f>SUMIFS(СВЦЭМ!$K$34:$K$777,СВЦЭМ!$A$34:$A$777,$A427,СВЦЭМ!$B$33:$B$776,L$402)+'СЕТ СН'!$F$16</f>
        <v>0</v>
      </c>
      <c r="M427" s="36">
        <f>SUMIFS(СВЦЭМ!$K$34:$K$777,СВЦЭМ!$A$34:$A$777,$A427,СВЦЭМ!$B$33:$B$776,M$402)+'СЕТ СН'!$F$16</f>
        <v>0</v>
      </c>
      <c r="N427" s="36">
        <f>SUMIFS(СВЦЭМ!$K$34:$K$777,СВЦЭМ!$A$34:$A$777,$A427,СВЦЭМ!$B$33:$B$776,N$402)+'СЕТ СН'!$F$16</f>
        <v>0</v>
      </c>
      <c r="O427" s="36">
        <f>SUMIFS(СВЦЭМ!$K$34:$K$777,СВЦЭМ!$A$34:$A$777,$A427,СВЦЭМ!$B$33:$B$776,O$402)+'СЕТ СН'!$F$16</f>
        <v>0</v>
      </c>
      <c r="P427" s="36">
        <f>SUMIFS(СВЦЭМ!$K$34:$K$777,СВЦЭМ!$A$34:$A$777,$A427,СВЦЭМ!$B$33:$B$776,P$402)+'СЕТ СН'!$F$16</f>
        <v>0</v>
      </c>
      <c r="Q427" s="36">
        <f>SUMIFS(СВЦЭМ!$K$34:$K$777,СВЦЭМ!$A$34:$A$777,$A427,СВЦЭМ!$B$33:$B$776,Q$402)+'СЕТ СН'!$F$16</f>
        <v>0</v>
      </c>
      <c r="R427" s="36">
        <f>SUMIFS(СВЦЭМ!$K$34:$K$777,СВЦЭМ!$A$34:$A$777,$A427,СВЦЭМ!$B$33:$B$776,R$402)+'СЕТ СН'!$F$16</f>
        <v>0</v>
      </c>
      <c r="S427" s="36">
        <f>SUMIFS(СВЦЭМ!$K$34:$K$777,СВЦЭМ!$A$34:$A$777,$A427,СВЦЭМ!$B$33:$B$776,S$402)+'СЕТ СН'!$F$16</f>
        <v>0</v>
      </c>
      <c r="T427" s="36">
        <f>SUMIFS(СВЦЭМ!$K$34:$K$777,СВЦЭМ!$A$34:$A$777,$A427,СВЦЭМ!$B$33:$B$776,T$402)+'СЕТ СН'!$F$16</f>
        <v>0</v>
      </c>
      <c r="U427" s="36">
        <f>SUMIFS(СВЦЭМ!$K$34:$K$777,СВЦЭМ!$A$34:$A$777,$A427,СВЦЭМ!$B$33:$B$776,U$402)+'СЕТ СН'!$F$16</f>
        <v>0</v>
      </c>
      <c r="V427" s="36">
        <f>SUMIFS(СВЦЭМ!$K$34:$K$777,СВЦЭМ!$A$34:$A$777,$A427,СВЦЭМ!$B$33:$B$776,V$402)+'СЕТ СН'!$F$16</f>
        <v>0</v>
      </c>
      <c r="W427" s="36">
        <f>SUMIFS(СВЦЭМ!$K$34:$K$777,СВЦЭМ!$A$34:$A$777,$A427,СВЦЭМ!$B$33:$B$776,W$402)+'СЕТ СН'!$F$16</f>
        <v>0</v>
      </c>
      <c r="X427" s="36">
        <f>SUMIFS(СВЦЭМ!$K$34:$K$777,СВЦЭМ!$A$34:$A$777,$A427,СВЦЭМ!$B$33:$B$776,X$402)+'СЕТ СН'!$F$16</f>
        <v>0</v>
      </c>
      <c r="Y427" s="36">
        <f>SUMIFS(СВЦЭМ!$K$34:$K$777,СВЦЭМ!$A$34:$A$777,$A427,СВЦЭМ!$B$33:$B$776,Y$402)+'СЕТ СН'!$F$16</f>
        <v>0</v>
      </c>
    </row>
    <row r="428" spans="1:25" ht="15.75" hidden="1" x14ac:dyDescent="0.2">
      <c r="A428" s="35">
        <f t="shared" si="11"/>
        <v>44191</v>
      </c>
      <c r="B428" s="36">
        <f>SUMIFS(СВЦЭМ!$K$34:$K$777,СВЦЭМ!$A$34:$A$777,$A428,СВЦЭМ!$B$33:$B$776,B$402)+'СЕТ СН'!$F$16</f>
        <v>0</v>
      </c>
      <c r="C428" s="36">
        <f>SUMIFS(СВЦЭМ!$K$34:$K$777,СВЦЭМ!$A$34:$A$777,$A428,СВЦЭМ!$B$33:$B$776,C$402)+'СЕТ СН'!$F$16</f>
        <v>0</v>
      </c>
      <c r="D428" s="36">
        <f>SUMIFS(СВЦЭМ!$K$34:$K$777,СВЦЭМ!$A$34:$A$777,$A428,СВЦЭМ!$B$33:$B$776,D$402)+'СЕТ СН'!$F$16</f>
        <v>0</v>
      </c>
      <c r="E428" s="36">
        <f>SUMIFS(СВЦЭМ!$K$34:$K$777,СВЦЭМ!$A$34:$A$777,$A428,СВЦЭМ!$B$33:$B$776,E$402)+'СЕТ СН'!$F$16</f>
        <v>0</v>
      </c>
      <c r="F428" s="36">
        <f>SUMIFS(СВЦЭМ!$K$34:$K$777,СВЦЭМ!$A$34:$A$777,$A428,СВЦЭМ!$B$33:$B$776,F$402)+'СЕТ СН'!$F$16</f>
        <v>0</v>
      </c>
      <c r="G428" s="36">
        <f>SUMIFS(СВЦЭМ!$K$34:$K$777,СВЦЭМ!$A$34:$A$777,$A428,СВЦЭМ!$B$33:$B$776,G$402)+'СЕТ СН'!$F$16</f>
        <v>0</v>
      </c>
      <c r="H428" s="36">
        <f>SUMIFS(СВЦЭМ!$K$34:$K$777,СВЦЭМ!$A$34:$A$777,$A428,СВЦЭМ!$B$33:$B$776,H$402)+'СЕТ СН'!$F$16</f>
        <v>0</v>
      </c>
      <c r="I428" s="36">
        <f>SUMIFS(СВЦЭМ!$K$34:$K$777,СВЦЭМ!$A$34:$A$777,$A428,СВЦЭМ!$B$33:$B$776,I$402)+'СЕТ СН'!$F$16</f>
        <v>0</v>
      </c>
      <c r="J428" s="36">
        <f>SUMIFS(СВЦЭМ!$K$34:$K$777,СВЦЭМ!$A$34:$A$777,$A428,СВЦЭМ!$B$33:$B$776,J$402)+'СЕТ СН'!$F$16</f>
        <v>0</v>
      </c>
      <c r="K428" s="36">
        <f>SUMIFS(СВЦЭМ!$K$34:$K$777,СВЦЭМ!$A$34:$A$777,$A428,СВЦЭМ!$B$33:$B$776,K$402)+'СЕТ СН'!$F$16</f>
        <v>0</v>
      </c>
      <c r="L428" s="36">
        <f>SUMIFS(СВЦЭМ!$K$34:$K$777,СВЦЭМ!$A$34:$A$777,$A428,СВЦЭМ!$B$33:$B$776,L$402)+'СЕТ СН'!$F$16</f>
        <v>0</v>
      </c>
      <c r="M428" s="36">
        <f>SUMIFS(СВЦЭМ!$K$34:$K$777,СВЦЭМ!$A$34:$A$777,$A428,СВЦЭМ!$B$33:$B$776,M$402)+'СЕТ СН'!$F$16</f>
        <v>0</v>
      </c>
      <c r="N428" s="36">
        <f>SUMIFS(СВЦЭМ!$K$34:$K$777,СВЦЭМ!$A$34:$A$777,$A428,СВЦЭМ!$B$33:$B$776,N$402)+'СЕТ СН'!$F$16</f>
        <v>0</v>
      </c>
      <c r="O428" s="36">
        <f>SUMIFS(СВЦЭМ!$K$34:$K$777,СВЦЭМ!$A$34:$A$777,$A428,СВЦЭМ!$B$33:$B$776,O$402)+'СЕТ СН'!$F$16</f>
        <v>0</v>
      </c>
      <c r="P428" s="36">
        <f>SUMIFS(СВЦЭМ!$K$34:$K$777,СВЦЭМ!$A$34:$A$777,$A428,СВЦЭМ!$B$33:$B$776,P$402)+'СЕТ СН'!$F$16</f>
        <v>0</v>
      </c>
      <c r="Q428" s="36">
        <f>SUMIFS(СВЦЭМ!$K$34:$K$777,СВЦЭМ!$A$34:$A$777,$A428,СВЦЭМ!$B$33:$B$776,Q$402)+'СЕТ СН'!$F$16</f>
        <v>0</v>
      </c>
      <c r="R428" s="36">
        <f>SUMIFS(СВЦЭМ!$K$34:$K$777,СВЦЭМ!$A$34:$A$777,$A428,СВЦЭМ!$B$33:$B$776,R$402)+'СЕТ СН'!$F$16</f>
        <v>0</v>
      </c>
      <c r="S428" s="36">
        <f>SUMIFS(СВЦЭМ!$K$34:$K$777,СВЦЭМ!$A$34:$A$777,$A428,СВЦЭМ!$B$33:$B$776,S$402)+'СЕТ СН'!$F$16</f>
        <v>0</v>
      </c>
      <c r="T428" s="36">
        <f>SUMIFS(СВЦЭМ!$K$34:$K$777,СВЦЭМ!$A$34:$A$777,$A428,СВЦЭМ!$B$33:$B$776,T$402)+'СЕТ СН'!$F$16</f>
        <v>0</v>
      </c>
      <c r="U428" s="36">
        <f>SUMIFS(СВЦЭМ!$K$34:$K$777,СВЦЭМ!$A$34:$A$777,$A428,СВЦЭМ!$B$33:$B$776,U$402)+'СЕТ СН'!$F$16</f>
        <v>0</v>
      </c>
      <c r="V428" s="36">
        <f>SUMIFS(СВЦЭМ!$K$34:$K$777,СВЦЭМ!$A$34:$A$777,$A428,СВЦЭМ!$B$33:$B$776,V$402)+'СЕТ СН'!$F$16</f>
        <v>0</v>
      </c>
      <c r="W428" s="36">
        <f>SUMIFS(СВЦЭМ!$K$34:$K$777,СВЦЭМ!$A$34:$A$777,$A428,СВЦЭМ!$B$33:$B$776,W$402)+'СЕТ СН'!$F$16</f>
        <v>0</v>
      </c>
      <c r="X428" s="36">
        <f>SUMIFS(СВЦЭМ!$K$34:$K$777,СВЦЭМ!$A$34:$A$777,$A428,СВЦЭМ!$B$33:$B$776,X$402)+'СЕТ СН'!$F$16</f>
        <v>0</v>
      </c>
      <c r="Y428" s="36">
        <f>SUMIFS(СВЦЭМ!$K$34:$K$777,СВЦЭМ!$A$34:$A$777,$A428,СВЦЭМ!$B$33:$B$776,Y$402)+'СЕТ СН'!$F$16</f>
        <v>0</v>
      </c>
    </row>
    <row r="429" spans="1:25" ht="15.75" hidden="1" x14ac:dyDescent="0.2">
      <c r="A429" s="35">
        <f t="shared" si="11"/>
        <v>44192</v>
      </c>
      <c r="B429" s="36">
        <f>SUMIFS(СВЦЭМ!$K$34:$K$777,СВЦЭМ!$A$34:$A$777,$A429,СВЦЭМ!$B$33:$B$776,B$402)+'СЕТ СН'!$F$16</f>
        <v>0</v>
      </c>
      <c r="C429" s="36">
        <f>SUMIFS(СВЦЭМ!$K$34:$K$777,СВЦЭМ!$A$34:$A$777,$A429,СВЦЭМ!$B$33:$B$776,C$402)+'СЕТ СН'!$F$16</f>
        <v>0</v>
      </c>
      <c r="D429" s="36">
        <f>SUMIFS(СВЦЭМ!$K$34:$K$777,СВЦЭМ!$A$34:$A$777,$A429,СВЦЭМ!$B$33:$B$776,D$402)+'СЕТ СН'!$F$16</f>
        <v>0</v>
      </c>
      <c r="E429" s="36">
        <f>SUMIFS(СВЦЭМ!$K$34:$K$777,СВЦЭМ!$A$34:$A$777,$A429,СВЦЭМ!$B$33:$B$776,E$402)+'СЕТ СН'!$F$16</f>
        <v>0</v>
      </c>
      <c r="F429" s="36">
        <f>SUMIFS(СВЦЭМ!$K$34:$K$777,СВЦЭМ!$A$34:$A$777,$A429,СВЦЭМ!$B$33:$B$776,F$402)+'СЕТ СН'!$F$16</f>
        <v>0</v>
      </c>
      <c r="G429" s="36">
        <f>SUMIFS(СВЦЭМ!$K$34:$K$777,СВЦЭМ!$A$34:$A$777,$A429,СВЦЭМ!$B$33:$B$776,G$402)+'СЕТ СН'!$F$16</f>
        <v>0</v>
      </c>
      <c r="H429" s="36">
        <f>SUMIFS(СВЦЭМ!$K$34:$K$777,СВЦЭМ!$A$34:$A$777,$A429,СВЦЭМ!$B$33:$B$776,H$402)+'СЕТ СН'!$F$16</f>
        <v>0</v>
      </c>
      <c r="I429" s="36">
        <f>SUMIFS(СВЦЭМ!$K$34:$K$777,СВЦЭМ!$A$34:$A$777,$A429,СВЦЭМ!$B$33:$B$776,I$402)+'СЕТ СН'!$F$16</f>
        <v>0</v>
      </c>
      <c r="J429" s="36">
        <f>SUMIFS(СВЦЭМ!$K$34:$K$777,СВЦЭМ!$A$34:$A$777,$A429,СВЦЭМ!$B$33:$B$776,J$402)+'СЕТ СН'!$F$16</f>
        <v>0</v>
      </c>
      <c r="K429" s="36">
        <f>SUMIFS(СВЦЭМ!$K$34:$K$777,СВЦЭМ!$A$34:$A$777,$A429,СВЦЭМ!$B$33:$B$776,K$402)+'СЕТ СН'!$F$16</f>
        <v>0</v>
      </c>
      <c r="L429" s="36">
        <f>SUMIFS(СВЦЭМ!$K$34:$K$777,СВЦЭМ!$A$34:$A$777,$A429,СВЦЭМ!$B$33:$B$776,L$402)+'СЕТ СН'!$F$16</f>
        <v>0</v>
      </c>
      <c r="M429" s="36">
        <f>SUMIFS(СВЦЭМ!$K$34:$K$777,СВЦЭМ!$A$34:$A$777,$A429,СВЦЭМ!$B$33:$B$776,M$402)+'СЕТ СН'!$F$16</f>
        <v>0</v>
      </c>
      <c r="N429" s="36">
        <f>SUMIFS(СВЦЭМ!$K$34:$K$777,СВЦЭМ!$A$34:$A$777,$A429,СВЦЭМ!$B$33:$B$776,N$402)+'СЕТ СН'!$F$16</f>
        <v>0</v>
      </c>
      <c r="O429" s="36">
        <f>SUMIFS(СВЦЭМ!$K$34:$K$777,СВЦЭМ!$A$34:$A$777,$A429,СВЦЭМ!$B$33:$B$776,O$402)+'СЕТ СН'!$F$16</f>
        <v>0</v>
      </c>
      <c r="P429" s="36">
        <f>SUMIFS(СВЦЭМ!$K$34:$K$777,СВЦЭМ!$A$34:$A$777,$A429,СВЦЭМ!$B$33:$B$776,P$402)+'СЕТ СН'!$F$16</f>
        <v>0</v>
      </c>
      <c r="Q429" s="36">
        <f>SUMIFS(СВЦЭМ!$K$34:$K$777,СВЦЭМ!$A$34:$A$777,$A429,СВЦЭМ!$B$33:$B$776,Q$402)+'СЕТ СН'!$F$16</f>
        <v>0</v>
      </c>
      <c r="R429" s="36">
        <f>SUMIFS(СВЦЭМ!$K$34:$K$777,СВЦЭМ!$A$34:$A$777,$A429,СВЦЭМ!$B$33:$B$776,R$402)+'СЕТ СН'!$F$16</f>
        <v>0</v>
      </c>
      <c r="S429" s="36">
        <f>SUMIFS(СВЦЭМ!$K$34:$K$777,СВЦЭМ!$A$34:$A$777,$A429,СВЦЭМ!$B$33:$B$776,S$402)+'СЕТ СН'!$F$16</f>
        <v>0</v>
      </c>
      <c r="T429" s="36">
        <f>SUMIFS(СВЦЭМ!$K$34:$K$777,СВЦЭМ!$A$34:$A$777,$A429,СВЦЭМ!$B$33:$B$776,T$402)+'СЕТ СН'!$F$16</f>
        <v>0</v>
      </c>
      <c r="U429" s="36">
        <f>SUMIFS(СВЦЭМ!$K$34:$K$777,СВЦЭМ!$A$34:$A$777,$A429,СВЦЭМ!$B$33:$B$776,U$402)+'СЕТ СН'!$F$16</f>
        <v>0</v>
      </c>
      <c r="V429" s="36">
        <f>SUMIFS(СВЦЭМ!$K$34:$K$777,СВЦЭМ!$A$34:$A$777,$A429,СВЦЭМ!$B$33:$B$776,V$402)+'СЕТ СН'!$F$16</f>
        <v>0</v>
      </c>
      <c r="W429" s="36">
        <f>SUMIFS(СВЦЭМ!$K$34:$K$777,СВЦЭМ!$A$34:$A$777,$A429,СВЦЭМ!$B$33:$B$776,W$402)+'СЕТ СН'!$F$16</f>
        <v>0</v>
      </c>
      <c r="X429" s="36">
        <f>SUMIFS(СВЦЭМ!$K$34:$K$777,СВЦЭМ!$A$34:$A$777,$A429,СВЦЭМ!$B$33:$B$776,X$402)+'СЕТ СН'!$F$16</f>
        <v>0</v>
      </c>
      <c r="Y429" s="36">
        <f>SUMIFS(СВЦЭМ!$K$34:$K$777,СВЦЭМ!$A$34:$A$777,$A429,СВЦЭМ!$B$33:$B$776,Y$402)+'СЕТ СН'!$F$16</f>
        <v>0</v>
      </c>
    </row>
    <row r="430" spans="1:25" ht="15.75" hidden="1" x14ac:dyDescent="0.2">
      <c r="A430" s="35">
        <f t="shared" si="11"/>
        <v>44193</v>
      </c>
      <c r="B430" s="36">
        <f>SUMIFS(СВЦЭМ!$K$34:$K$777,СВЦЭМ!$A$34:$A$777,$A430,СВЦЭМ!$B$33:$B$776,B$402)+'СЕТ СН'!$F$16</f>
        <v>0</v>
      </c>
      <c r="C430" s="36">
        <f>SUMIFS(СВЦЭМ!$K$34:$K$777,СВЦЭМ!$A$34:$A$777,$A430,СВЦЭМ!$B$33:$B$776,C$402)+'СЕТ СН'!$F$16</f>
        <v>0</v>
      </c>
      <c r="D430" s="36">
        <f>SUMIFS(СВЦЭМ!$K$34:$K$777,СВЦЭМ!$A$34:$A$777,$A430,СВЦЭМ!$B$33:$B$776,D$402)+'СЕТ СН'!$F$16</f>
        <v>0</v>
      </c>
      <c r="E430" s="36">
        <f>SUMIFS(СВЦЭМ!$K$34:$K$777,СВЦЭМ!$A$34:$A$777,$A430,СВЦЭМ!$B$33:$B$776,E$402)+'СЕТ СН'!$F$16</f>
        <v>0</v>
      </c>
      <c r="F430" s="36">
        <f>SUMIFS(СВЦЭМ!$K$34:$K$777,СВЦЭМ!$A$34:$A$777,$A430,СВЦЭМ!$B$33:$B$776,F$402)+'СЕТ СН'!$F$16</f>
        <v>0</v>
      </c>
      <c r="G430" s="36">
        <f>SUMIFS(СВЦЭМ!$K$34:$K$777,СВЦЭМ!$A$34:$A$777,$A430,СВЦЭМ!$B$33:$B$776,G$402)+'СЕТ СН'!$F$16</f>
        <v>0</v>
      </c>
      <c r="H430" s="36">
        <f>SUMIFS(СВЦЭМ!$K$34:$K$777,СВЦЭМ!$A$34:$A$777,$A430,СВЦЭМ!$B$33:$B$776,H$402)+'СЕТ СН'!$F$16</f>
        <v>0</v>
      </c>
      <c r="I430" s="36">
        <f>SUMIFS(СВЦЭМ!$K$34:$K$777,СВЦЭМ!$A$34:$A$777,$A430,СВЦЭМ!$B$33:$B$776,I$402)+'СЕТ СН'!$F$16</f>
        <v>0</v>
      </c>
      <c r="J430" s="36">
        <f>SUMIFS(СВЦЭМ!$K$34:$K$777,СВЦЭМ!$A$34:$A$777,$A430,СВЦЭМ!$B$33:$B$776,J$402)+'СЕТ СН'!$F$16</f>
        <v>0</v>
      </c>
      <c r="K430" s="36">
        <f>SUMIFS(СВЦЭМ!$K$34:$K$777,СВЦЭМ!$A$34:$A$777,$A430,СВЦЭМ!$B$33:$B$776,K$402)+'СЕТ СН'!$F$16</f>
        <v>0</v>
      </c>
      <c r="L430" s="36">
        <f>SUMIFS(СВЦЭМ!$K$34:$K$777,СВЦЭМ!$A$34:$A$777,$A430,СВЦЭМ!$B$33:$B$776,L$402)+'СЕТ СН'!$F$16</f>
        <v>0</v>
      </c>
      <c r="M430" s="36">
        <f>SUMIFS(СВЦЭМ!$K$34:$K$777,СВЦЭМ!$A$34:$A$777,$A430,СВЦЭМ!$B$33:$B$776,M$402)+'СЕТ СН'!$F$16</f>
        <v>0</v>
      </c>
      <c r="N430" s="36">
        <f>SUMIFS(СВЦЭМ!$K$34:$K$777,СВЦЭМ!$A$34:$A$777,$A430,СВЦЭМ!$B$33:$B$776,N$402)+'СЕТ СН'!$F$16</f>
        <v>0</v>
      </c>
      <c r="O430" s="36">
        <f>SUMIFS(СВЦЭМ!$K$34:$K$777,СВЦЭМ!$A$34:$A$777,$A430,СВЦЭМ!$B$33:$B$776,O$402)+'СЕТ СН'!$F$16</f>
        <v>0</v>
      </c>
      <c r="P430" s="36">
        <f>SUMIFS(СВЦЭМ!$K$34:$K$777,СВЦЭМ!$A$34:$A$777,$A430,СВЦЭМ!$B$33:$B$776,P$402)+'СЕТ СН'!$F$16</f>
        <v>0</v>
      </c>
      <c r="Q430" s="36">
        <f>SUMIFS(СВЦЭМ!$K$34:$K$777,СВЦЭМ!$A$34:$A$777,$A430,СВЦЭМ!$B$33:$B$776,Q$402)+'СЕТ СН'!$F$16</f>
        <v>0</v>
      </c>
      <c r="R430" s="36">
        <f>SUMIFS(СВЦЭМ!$K$34:$K$777,СВЦЭМ!$A$34:$A$777,$A430,СВЦЭМ!$B$33:$B$776,R$402)+'СЕТ СН'!$F$16</f>
        <v>0</v>
      </c>
      <c r="S430" s="36">
        <f>SUMIFS(СВЦЭМ!$K$34:$K$777,СВЦЭМ!$A$34:$A$777,$A430,СВЦЭМ!$B$33:$B$776,S$402)+'СЕТ СН'!$F$16</f>
        <v>0</v>
      </c>
      <c r="T430" s="36">
        <f>SUMIFS(СВЦЭМ!$K$34:$K$777,СВЦЭМ!$A$34:$A$777,$A430,СВЦЭМ!$B$33:$B$776,T$402)+'СЕТ СН'!$F$16</f>
        <v>0</v>
      </c>
      <c r="U430" s="36">
        <f>SUMIFS(СВЦЭМ!$K$34:$K$777,СВЦЭМ!$A$34:$A$777,$A430,СВЦЭМ!$B$33:$B$776,U$402)+'СЕТ СН'!$F$16</f>
        <v>0</v>
      </c>
      <c r="V430" s="36">
        <f>SUMIFS(СВЦЭМ!$K$34:$K$777,СВЦЭМ!$A$34:$A$777,$A430,СВЦЭМ!$B$33:$B$776,V$402)+'СЕТ СН'!$F$16</f>
        <v>0</v>
      </c>
      <c r="W430" s="36">
        <f>SUMIFS(СВЦЭМ!$K$34:$K$777,СВЦЭМ!$A$34:$A$777,$A430,СВЦЭМ!$B$33:$B$776,W$402)+'СЕТ СН'!$F$16</f>
        <v>0</v>
      </c>
      <c r="X430" s="36">
        <f>SUMIFS(СВЦЭМ!$K$34:$K$777,СВЦЭМ!$A$34:$A$777,$A430,СВЦЭМ!$B$33:$B$776,X$402)+'СЕТ СН'!$F$16</f>
        <v>0</v>
      </c>
      <c r="Y430" s="36">
        <f>SUMIFS(СВЦЭМ!$K$34:$K$777,СВЦЭМ!$A$34:$A$777,$A430,СВЦЭМ!$B$33:$B$776,Y$402)+'СЕТ СН'!$F$16</f>
        <v>0</v>
      </c>
    </row>
    <row r="431" spans="1:25" ht="15.75" hidden="1" x14ac:dyDescent="0.2">
      <c r="A431" s="35">
        <f t="shared" si="11"/>
        <v>44194</v>
      </c>
      <c r="B431" s="36">
        <f>SUMIFS(СВЦЭМ!$K$34:$K$777,СВЦЭМ!$A$34:$A$777,$A431,СВЦЭМ!$B$33:$B$776,B$402)+'СЕТ СН'!$F$16</f>
        <v>0</v>
      </c>
      <c r="C431" s="36">
        <f>SUMIFS(СВЦЭМ!$K$34:$K$777,СВЦЭМ!$A$34:$A$777,$A431,СВЦЭМ!$B$33:$B$776,C$402)+'СЕТ СН'!$F$16</f>
        <v>0</v>
      </c>
      <c r="D431" s="36">
        <f>SUMIFS(СВЦЭМ!$K$34:$K$777,СВЦЭМ!$A$34:$A$777,$A431,СВЦЭМ!$B$33:$B$776,D$402)+'СЕТ СН'!$F$16</f>
        <v>0</v>
      </c>
      <c r="E431" s="36">
        <f>SUMIFS(СВЦЭМ!$K$34:$K$777,СВЦЭМ!$A$34:$A$777,$A431,СВЦЭМ!$B$33:$B$776,E$402)+'СЕТ СН'!$F$16</f>
        <v>0</v>
      </c>
      <c r="F431" s="36">
        <f>SUMIFS(СВЦЭМ!$K$34:$K$777,СВЦЭМ!$A$34:$A$777,$A431,СВЦЭМ!$B$33:$B$776,F$402)+'СЕТ СН'!$F$16</f>
        <v>0</v>
      </c>
      <c r="G431" s="36">
        <f>SUMIFS(СВЦЭМ!$K$34:$K$777,СВЦЭМ!$A$34:$A$777,$A431,СВЦЭМ!$B$33:$B$776,G$402)+'СЕТ СН'!$F$16</f>
        <v>0</v>
      </c>
      <c r="H431" s="36">
        <f>SUMIFS(СВЦЭМ!$K$34:$K$777,СВЦЭМ!$A$34:$A$777,$A431,СВЦЭМ!$B$33:$B$776,H$402)+'СЕТ СН'!$F$16</f>
        <v>0</v>
      </c>
      <c r="I431" s="36">
        <f>SUMIFS(СВЦЭМ!$K$34:$K$777,СВЦЭМ!$A$34:$A$777,$A431,СВЦЭМ!$B$33:$B$776,I$402)+'СЕТ СН'!$F$16</f>
        <v>0</v>
      </c>
      <c r="J431" s="36">
        <f>SUMIFS(СВЦЭМ!$K$34:$K$777,СВЦЭМ!$A$34:$A$777,$A431,СВЦЭМ!$B$33:$B$776,J$402)+'СЕТ СН'!$F$16</f>
        <v>0</v>
      </c>
      <c r="K431" s="36">
        <f>SUMIFS(СВЦЭМ!$K$34:$K$777,СВЦЭМ!$A$34:$A$777,$A431,СВЦЭМ!$B$33:$B$776,K$402)+'СЕТ СН'!$F$16</f>
        <v>0</v>
      </c>
      <c r="L431" s="36">
        <f>SUMIFS(СВЦЭМ!$K$34:$K$777,СВЦЭМ!$A$34:$A$777,$A431,СВЦЭМ!$B$33:$B$776,L$402)+'СЕТ СН'!$F$16</f>
        <v>0</v>
      </c>
      <c r="M431" s="36">
        <f>SUMIFS(СВЦЭМ!$K$34:$K$777,СВЦЭМ!$A$34:$A$777,$A431,СВЦЭМ!$B$33:$B$776,M$402)+'СЕТ СН'!$F$16</f>
        <v>0</v>
      </c>
      <c r="N431" s="36">
        <f>SUMIFS(СВЦЭМ!$K$34:$K$777,СВЦЭМ!$A$34:$A$777,$A431,СВЦЭМ!$B$33:$B$776,N$402)+'СЕТ СН'!$F$16</f>
        <v>0</v>
      </c>
      <c r="O431" s="36">
        <f>SUMIFS(СВЦЭМ!$K$34:$K$777,СВЦЭМ!$A$34:$A$777,$A431,СВЦЭМ!$B$33:$B$776,O$402)+'СЕТ СН'!$F$16</f>
        <v>0</v>
      </c>
      <c r="P431" s="36">
        <f>SUMIFS(СВЦЭМ!$K$34:$K$777,СВЦЭМ!$A$34:$A$777,$A431,СВЦЭМ!$B$33:$B$776,P$402)+'СЕТ СН'!$F$16</f>
        <v>0</v>
      </c>
      <c r="Q431" s="36">
        <f>SUMIFS(СВЦЭМ!$K$34:$K$777,СВЦЭМ!$A$34:$A$777,$A431,СВЦЭМ!$B$33:$B$776,Q$402)+'СЕТ СН'!$F$16</f>
        <v>0</v>
      </c>
      <c r="R431" s="36">
        <f>SUMIFS(СВЦЭМ!$K$34:$K$777,СВЦЭМ!$A$34:$A$777,$A431,СВЦЭМ!$B$33:$B$776,R$402)+'СЕТ СН'!$F$16</f>
        <v>0</v>
      </c>
      <c r="S431" s="36">
        <f>SUMIFS(СВЦЭМ!$K$34:$K$777,СВЦЭМ!$A$34:$A$777,$A431,СВЦЭМ!$B$33:$B$776,S$402)+'СЕТ СН'!$F$16</f>
        <v>0</v>
      </c>
      <c r="T431" s="36">
        <f>SUMIFS(СВЦЭМ!$K$34:$K$777,СВЦЭМ!$A$34:$A$777,$A431,СВЦЭМ!$B$33:$B$776,T$402)+'СЕТ СН'!$F$16</f>
        <v>0</v>
      </c>
      <c r="U431" s="36">
        <f>SUMIFS(СВЦЭМ!$K$34:$K$777,СВЦЭМ!$A$34:$A$777,$A431,СВЦЭМ!$B$33:$B$776,U$402)+'СЕТ СН'!$F$16</f>
        <v>0</v>
      </c>
      <c r="V431" s="36">
        <f>SUMIFS(СВЦЭМ!$K$34:$K$777,СВЦЭМ!$A$34:$A$777,$A431,СВЦЭМ!$B$33:$B$776,V$402)+'СЕТ СН'!$F$16</f>
        <v>0</v>
      </c>
      <c r="W431" s="36">
        <f>SUMIFS(СВЦЭМ!$K$34:$K$777,СВЦЭМ!$A$34:$A$777,$A431,СВЦЭМ!$B$33:$B$776,W$402)+'СЕТ СН'!$F$16</f>
        <v>0</v>
      </c>
      <c r="X431" s="36">
        <f>SUMIFS(СВЦЭМ!$K$34:$K$777,СВЦЭМ!$A$34:$A$777,$A431,СВЦЭМ!$B$33:$B$776,X$402)+'СЕТ СН'!$F$16</f>
        <v>0</v>
      </c>
      <c r="Y431" s="36">
        <f>SUMIFS(СВЦЭМ!$K$34:$K$777,СВЦЭМ!$A$34:$A$777,$A431,СВЦЭМ!$B$33:$B$776,Y$402)+'СЕТ СН'!$F$16</f>
        <v>0</v>
      </c>
    </row>
    <row r="432" spans="1:25" ht="15.75" hidden="1" x14ac:dyDescent="0.2">
      <c r="A432" s="35">
        <f t="shared" si="11"/>
        <v>44195</v>
      </c>
      <c r="B432" s="36">
        <f>SUMIFS(СВЦЭМ!$K$34:$K$777,СВЦЭМ!$A$34:$A$777,$A432,СВЦЭМ!$B$33:$B$776,B$402)+'СЕТ СН'!$F$16</f>
        <v>0</v>
      </c>
      <c r="C432" s="36">
        <f>SUMIFS(СВЦЭМ!$K$34:$K$777,СВЦЭМ!$A$34:$A$777,$A432,СВЦЭМ!$B$33:$B$776,C$402)+'СЕТ СН'!$F$16</f>
        <v>0</v>
      </c>
      <c r="D432" s="36">
        <f>SUMIFS(СВЦЭМ!$K$34:$K$777,СВЦЭМ!$A$34:$A$777,$A432,СВЦЭМ!$B$33:$B$776,D$402)+'СЕТ СН'!$F$16</f>
        <v>0</v>
      </c>
      <c r="E432" s="36">
        <f>SUMIFS(СВЦЭМ!$K$34:$K$777,СВЦЭМ!$A$34:$A$777,$A432,СВЦЭМ!$B$33:$B$776,E$402)+'СЕТ СН'!$F$16</f>
        <v>0</v>
      </c>
      <c r="F432" s="36">
        <f>SUMIFS(СВЦЭМ!$K$34:$K$777,СВЦЭМ!$A$34:$A$777,$A432,СВЦЭМ!$B$33:$B$776,F$402)+'СЕТ СН'!$F$16</f>
        <v>0</v>
      </c>
      <c r="G432" s="36">
        <f>SUMIFS(СВЦЭМ!$K$34:$K$777,СВЦЭМ!$A$34:$A$777,$A432,СВЦЭМ!$B$33:$B$776,G$402)+'СЕТ СН'!$F$16</f>
        <v>0</v>
      </c>
      <c r="H432" s="36">
        <f>SUMIFS(СВЦЭМ!$K$34:$K$777,СВЦЭМ!$A$34:$A$777,$A432,СВЦЭМ!$B$33:$B$776,H$402)+'СЕТ СН'!$F$16</f>
        <v>0</v>
      </c>
      <c r="I432" s="36">
        <f>SUMIFS(СВЦЭМ!$K$34:$K$777,СВЦЭМ!$A$34:$A$777,$A432,СВЦЭМ!$B$33:$B$776,I$402)+'СЕТ СН'!$F$16</f>
        <v>0</v>
      </c>
      <c r="J432" s="36">
        <f>SUMIFS(СВЦЭМ!$K$34:$K$777,СВЦЭМ!$A$34:$A$777,$A432,СВЦЭМ!$B$33:$B$776,J$402)+'СЕТ СН'!$F$16</f>
        <v>0</v>
      </c>
      <c r="K432" s="36">
        <f>SUMIFS(СВЦЭМ!$K$34:$K$777,СВЦЭМ!$A$34:$A$777,$A432,СВЦЭМ!$B$33:$B$776,K$402)+'СЕТ СН'!$F$16</f>
        <v>0</v>
      </c>
      <c r="L432" s="36">
        <f>SUMIFS(СВЦЭМ!$K$34:$K$777,СВЦЭМ!$A$34:$A$777,$A432,СВЦЭМ!$B$33:$B$776,L$402)+'СЕТ СН'!$F$16</f>
        <v>0</v>
      </c>
      <c r="M432" s="36">
        <f>SUMIFS(СВЦЭМ!$K$34:$K$777,СВЦЭМ!$A$34:$A$777,$A432,СВЦЭМ!$B$33:$B$776,M$402)+'СЕТ СН'!$F$16</f>
        <v>0</v>
      </c>
      <c r="N432" s="36">
        <f>SUMIFS(СВЦЭМ!$K$34:$K$777,СВЦЭМ!$A$34:$A$777,$A432,СВЦЭМ!$B$33:$B$776,N$402)+'СЕТ СН'!$F$16</f>
        <v>0</v>
      </c>
      <c r="O432" s="36">
        <f>SUMIFS(СВЦЭМ!$K$34:$K$777,СВЦЭМ!$A$34:$A$777,$A432,СВЦЭМ!$B$33:$B$776,O$402)+'СЕТ СН'!$F$16</f>
        <v>0</v>
      </c>
      <c r="P432" s="36">
        <f>SUMIFS(СВЦЭМ!$K$34:$K$777,СВЦЭМ!$A$34:$A$777,$A432,СВЦЭМ!$B$33:$B$776,P$402)+'СЕТ СН'!$F$16</f>
        <v>0</v>
      </c>
      <c r="Q432" s="36">
        <f>SUMIFS(СВЦЭМ!$K$34:$K$777,СВЦЭМ!$A$34:$A$777,$A432,СВЦЭМ!$B$33:$B$776,Q$402)+'СЕТ СН'!$F$16</f>
        <v>0</v>
      </c>
      <c r="R432" s="36">
        <f>SUMIFS(СВЦЭМ!$K$34:$K$777,СВЦЭМ!$A$34:$A$777,$A432,СВЦЭМ!$B$33:$B$776,R$402)+'СЕТ СН'!$F$16</f>
        <v>0</v>
      </c>
      <c r="S432" s="36">
        <f>SUMIFS(СВЦЭМ!$K$34:$K$777,СВЦЭМ!$A$34:$A$777,$A432,СВЦЭМ!$B$33:$B$776,S$402)+'СЕТ СН'!$F$16</f>
        <v>0</v>
      </c>
      <c r="T432" s="36">
        <f>SUMIFS(СВЦЭМ!$K$34:$K$777,СВЦЭМ!$A$34:$A$777,$A432,СВЦЭМ!$B$33:$B$776,T$402)+'СЕТ СН'!$F$16</f>
        <v>0</v>
      </c>
      <c r="U432" s="36">
        <f>SUMIFS(СВЦЭМ!$K$34:$K$777,СВЦЭМ!$A$34:$A$777,$A432,СВЦЭМ!$B$33:$B$776,U$402)+'СЕТ СН'!$F$16</f>
        <v>0</v>
      </c>
      <c r="V432" s="36">
        <f>SUMIFS(СВЦЭМ!$K$34:$K$777,СВЦЭМ!$A$34:$A$777,$A432,СВЦЭМ!$B$33:$B$776,V$402)+'СЕТ СН'!$F$16</f>
        <v>0</v>
      </c>
      <c r="W432" s="36">
        <f>SUMIFS(СВЦЭМ!$K$34:$K$777,СВЦЭМ!$A$34:$A$777,$A432,СВЦЭМ!$B$33:$B$776,W$402)+'СЕТ СН'!$F$16</f>
        <v>0</v>
      </c>
      <c r="X432" s="36">
        <f>SUMIFS(СВЦЭМ!$K$34:$K$777,СВЦЭМ!$A$34:$A$777,$A432,СВЦЭМ!$B$33:$B$776,X$402)+'СЕТ СН'!$F$16</f>
        <v>0</v>
      </c>
      <c r="Y432" s="36">
        <f>SUMIFS(СВЦЭМ!$K$34:$K$777,СВЦЭМ!$A$34:$A$777,$A432,СВЦЭМ!$B$33:$B$776,Y$402)+'СЕТ СН'!$F$16</f>
        <v>0</v>
      </c>
    </row>
    <row r="433" spans="1:27" ht="15.75" hidden="1" x14ac:dyDescent="0.2">
      <c r="A433" s="35">
        <f t="shared" si="11"/>
        <v>44196</v>
      </c>
      <c r="B433" s="36">
        <f>SUMIFS(СВЦЭМ!$K$34:$K$777,СВЦЭМ!$A$34:$A$777,$A433,СВЦЭМ!$B$33:$B$776,B$402)+'СЕТ СН'!$F$16</f>
        <v>0</v>
      </c>
      <c r="C433" s="36">
        <f>SUMIFS(СВЦЭМ!$K$34:$K$777,СВЦЭМ!$A$34:$A$777,$A433,СВЦЭМ!$B$33:$B$776,C$402)+'СЕТ СН'!$F$16</f>
        <v>0</v>
      </c>
      <c r="D433" s="36">
        <f>SUMIFS(СВЦЭМ!$K$34:$K$777,СВЦЭМ!$A$34:$A$777,$A433,СВЦЭМ!$B$33:$B$776,D$402)+'СЕТ СН'!$F$16</f>
        <v>0</v>
      </c>
      <c r="E433" s="36">
        <f>SUMIFS(СВЦЭМ!$K$34:$K$777,СВЦЭМ!$A$34:$A$777,$A433,СВЦЭМ!$B$33:$B$776,E$402)+'СЕТ СН'!$F$16</f>
        <v>0</v>
      </c>
      <c r="F433" s="36">
        <f>SUMIFS(СВЦЭМ!$K$34:$K$777,СВЦЭМ!$A$34:$A$777,$A433,СВЦЭМ!$B$33:$B$776,F$402)+'СЕТ СН'!$F$16</f>
        <v>0</v>
      </c>
      <c r="G433" s="36">
        <f>SUMIFS(СВЦЭМ!$K$34:$K$777,СВЦЭМ!$A$34:$A$777,$A433,СВЦЭМ!$B$33:$B$776,G$402)+'СЕТ СН'!$F$16</f>
        <v>0</v>
      </c>
      <c r="H433" s="36">
        <f>SUMIFS(СВЦЭМ!$K$34:$K$777,СВЦЭМ!$A$34:$A$777,$A433,СВЦЭМ!$B$33:$B$776,H$402)+'СЕТ СН'!$F$16</f>
        <v>0</v>
      </c>
      <c r="I433" s="36">
        <f>SUMIFS(СВЦЭМ!$K$34:$K$777,СВЦЭМ!$A$34:$A$777,$A433,СВЦЭМ!$B$33:$B$776,I$402)+'СЕТ СН'!$F$16</f>
        <v>0</v>
      </c>
      <c r="J433" s="36">
        <f>SUMIFS(СВЦЭМ!$K$34:$K$777,СВЦЭМ!$A$34:$A$777,$A433,СВЦЭМ!$B$33:$B$776,J$402)+'СЕТ СН'!$F$16</f>
        <v>0</v>
      </c>
      <c r="K433" s="36">
        <f>SUMIFS(СВЦЭМ!$K$34:$K$777,СВЦЭМ!$A$34:$A$777,$A433,СВЦЭМ!$B$33:$B$776,K$402)+'СЕТ СН'!$F$16</f>
        <v>0</v>
      </c>
      <c r="L433" s="36">
        <f>SUMIFS(СВЦЭМ!$K$34:$K$777,СВЦЭМ!$A$34:$A$777,$A433,СВЦЭМ!$B$33:$B$776,L$402)+'СЕТ СН'!$F$16</f>
        <v>0</v>
      </c>
      <c r="M433" s="36">
        <f>SUMIFS(СВЦЭМ!$K$34:$K$777,СВЦЭМ!$A$34:$A$777,$A433,СВЦЭМ!$B$33:$B$776,M$402)+'СЕТ СН'!$F$16</f>
        <v>0</v>
      </c>
      <c r="N433" s="36">
        <f>SUMIFS(СВЦЭМ!$K$34:$K$777,СВЦЭМ!$A$34:$A$777,$A433,СВЦЭМ!$B$33:$B$776,N$402)+'СЕТ СН'!$F$16</f>
        <v>0</v>
      </c>
      <c r="O433" s="36">
        <f>SUMIFS(СВЦЭМ!$K$34:$K$777,СВЦЭМ!$A$34:$A$777,$A433,СВЦЭМ!$B$33:$B$776,O$402)+'СЕТ СН'!$F$16</f>
        <v>0</v>
      </c>
      <c r="P433" s="36">
        <f>SUMIFS(СВЦЭМ!$K$34:$K$777,СВЦЭМ!$A$34:$A$777,$A433,СВЦЭМ!$B$33:$B$776,P$402)+'СЕТ СН'!$F$16</f>
        <v>0</v>
      </c>
      <c r="Q433" s="36">
        <f>SUMIFS(СВЦЭМ!$K$34:$K$777,СВЦЭМ!$A$34:$A$777,$A433,СВЦЭМ!$B$33:$B$776,Q$402)+'СЕТ СН'!$F$16</f>
        <v>0</v>
      </c>
      <c r="R433" s="36">
        <f>SUMIFS(СВЦЭМ!$K$34:$K$777,СВЦЭМ!$A$34:$A$777,$A433,СВЦЭМ!$B$33:$B$776,R$402)+'СЕТ СН'!$F$16</f>
        <v>0</v>
      </c>
      <c r="S433" s="36">
        <f>SUMIFS(СВЦЭМ!$K$34:$K$777,СВЦЭМ!$A$34:$A$777,$A433,СВЦЭМ!$B$33:$B$776,S$402)+'СЕТ СН'!$F$16</f>
        <v>0</v>
      </c>
      <c r="T433" s="36">
        <f>SUMIFS(СВЦЭМ!$K$34:$K$777,СВЦЭМ!$A$34:$A$777,$A433,СВЦЭМ!$B$33:$B$776,T$402)+'СЕТ СН'!$F$16</f>
        <v>0</v>
      </c>
      <c r="U433" s="36">
        <f>SUMIFS(СВЦЭМ!$K$34:$K$777,СВЦЭМ!$A$34:$A$777,$A433,СВЦЭМ!$B$33:$B$776,U$402)+'СЕТ СН'!$F$16</f>
        <v>0</v>
      </c>
      <c r="V433" s="36">
        <f>SUMIFS(СВЦЭМ!$K$34:$K$777,СВЦЭМ!$A$34:$A$777,$A433,СВЦЭМ!$B$33:$B$776,V$402)+'СЕТ СН'!$F$16</f>
        <v>0</v>
      </c>
      <c r="W433" s="36">
        <f>SUMIFS(СВЦЭМ!$K$34:$K$777,СВЦЭМ!$A$34:$A$777,$A433,СВЦЭМ!$B$33:$B$776,W$402)+'СЕТ СН'!$F$16</f>
        <v>0</v>
      </c>
      <c r="X433" s="36">
        <f>SUMIFS(СВЦЭМ!$K$34:$K$777,СВЦЭМ!$A$34:$A$777,$A433,СВЦЭМ!$B$33:$B$776,X$402)+'СЕТ СН'!$F$16</f>
        <v>0</v>
      </c>
      <c r="Y433" s="36">
        <f>SUMIFS(СВЦЭМ!$K$34:$K$777,СВЦЭМ!$A$34:$A$777,$A433,СВЦЭМ!$B$33:$B$776,Y$402)+'СЕТ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6" t="s">
        <v>7</v>
      </c>
      <c r="B435" s="130" t="s">
        <v>121</v>
      </c>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2"/>
    </row>
    <row r="436" spans="1:27" ht="12.75" hidden="1" customHeight="1" x14ac:dyDescent="0.2">
      <c r="A436" s="137"/>
      <c r="B436" s="133"/>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5"/>
    </row>
    <row r="437" spans="1:27" s="46" customFormat="1" ht="12.75" hidden="1" customHeight="1" x14ac:dyDescent="0.2">
      <c r="A437" s="138"/>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01.12.2020</v>
      </c>
      <c r="B438" s="36">
        <f>SUMIFS(СВЦЭМ!$L$34:$L$777,СВЦЭМ!$A$34:$A$777,$A438,СВЦЭМ!$B$33:$B$776,B$437)+'СЕТ СН'!$F$16</f>
        <v>0</v>
      </c>
      <c r="C438" s="36">
        <f>SUMIFS(СВЦЭМ!$L$34:$L$777,СВЦЭМ!$A$34:$A$777,$A438,СВЦЭМ!$B$33:$B$776,C$437)+'СЕТ СН'!$F$16</f>
        <v>0</v>
      </c>
      <c r="D438" s="36">
        <f>SUMIFS(СВЦЭМ!$L$34:$L$777,СВЦЭМ!$A$34:$A$777,$A438,СВЦЭМ!$B$33:$B$776,D$437)+'СЕТ СН'!$F$16</f>
        <v>0</v>
      </c>
      <c r="E438" s="36">
        <f>SUMIFS(СВЦЭМ!$L$34:$L$777,СВЦЭМ!$A$34:$A$777,$A438,СВЦЭМ!$B$33:$B$776,E$437)+'СЕТ СН'!$F$16</f>
        <v>0</v>
      </c>
      <c r="F438" s="36">
        <f>SUMIFS(СВЦЭМ!$L$34:$L$777,СВЦЭМ!$A$34:$A$777,$A438,СВЦЭМ!$B$33:$B$776,F$437)+'СЕТ СН'!$F$16</f>
        <v>0</v>
      </c>
      <c r="G438" s="36">
        <f>SUMIFS(СВЦЭМ!$L$34:$L$777,СВЦЭМ!$A$34:$A$777,$A438,СВЦЭМ!$B$33:$B$776,G$437)+'СЕТ СН'!$F$16</f>
        <v>0</v>
      </c>
      <c r="H438" s="36">
        <f>SUMIFS(СВЦЭМ!$L$34:$L$777,СВЦЭМ!$A$34:$A$777,$A438,СВЦЭМ!$B$33:$B$776,H$437)+'СЕТ СН'!$F$16</f>
        <v>0</v>
      </c>
      <c r="I438" s="36">
        <f>SUMIFS(СВЦЭМ!$L$34:$L$777,СВЦЭМ!$A$34:$A$777,$A438,СВЦЭМ!$B$33:$B$776,I$437)+'СЕТ СН'!$F$16</f>
        <v>0</v>
      </c>
      <c r="J438" s="36">
        <f>SUMIFS(СВЦЭМ!$L$34:$L$777,СВЦЭМ!$A$34:$A$777,$A438,СВЦЭМ!$B$33:$B$776,J$437)+'СЕТ СН'!$F$16</f>
        <v>0</v>
      </c>
      <c r="K438" s="36">
        <f>SUMIFS(СВЦЭМ!$L$34:$L$777,СВЦЭМ!$A$34:$A$777,$A438,СВЦЭМ!$B$33:$B$776,K$437)+'СЕТ СН'!$F$16</f>
        <v>0</v>
      </c>
      <c r="L438" s="36">
        <f>SUMIFS(СВЦЭМ!$L$34:$L$777,СВЦЭМ!$A$34:$A$777,$A438,СВЦЭМ!$B$33:$B$776,L$437)+'СЕТ СН'!$F$16</f>
        <v>0</v>
      </c>
      <c r="M438" s="36">
        <f>SUMIFS(СВЦЭМ!$L$34:$L$777,СВЦЭМ!$A$34:$A$777,$A438,СВЦЭМ!$B$33:$B$776,M$437)+'СЕТ СН'!$F$16</f>
        <v>0</v>
      </c>
      <c r="N438" s="36">
        <f>SUMIFS(СВЦЭМ!$L$34:$L$777,СВЦЭМ!$A$34:$A$777,$A438,СВЦЭМ!$B$33:$B$776,N$437)+'СЕТ СН'!$F$16</f>
        <v>0</v>
      </c>
      <c r="O438" s="36">
        <f>SUMIFS(СВЦЭМ!$L$34:$L$777,СВЦЭМ!$A$34:$A$777,$A438,СВЦЭМ!$B$33:$B$776,O$437)+'СЕТ СН'!$F$16</f>
        <v>0</v>
      </c>
      <c r="P438" s="36">
        <f>SUMIFS(СВЦЭМ!$L$34:$L$777,СВЦЭМ!$A$34:$A$777,$A438,СВЦЭМ!$B$33:$B$776,P$437)+'СЕТ СН'!$F$16</f>
        <v>0</v>
      </c>
      <c r="Q438" s="36">
        <f>SUMIFS(СВЦЭМ!$L$34:$L$777,СВЦЭМ!$A$34:$A$777,$A438,СВЦЭМ!$B$33:$B$776,Q$437)+'СЕТ СН'!$F$16</f>
        <v>0</v>
      </c>
      <c r="R438" s="36">
        <f>SUMIFS(СВЦЭМ!$L$34:$L$777,СВЦЭМ!$A$34:$A$777,$A438,СВЦЭМ!$B$33:$B$776,R$437)+'СЕТ СН'!$F$16</f>
        <v>0</v>
      </c>
      <c r="S438" s="36">
        <f>SUMIFS(СВЦЭМ!$L$34:$L$777,СВЦЭМ!$A$34:$A$777,$A438,СВЦЭМ!$B$33:$B$776,S$437)+'СЕТ СН'!$F$16</f>
        <v>0</v>
      </c>
      <c r="T438" s="36">
        <f>SUMIFS(СВЦЭМ!$L$34:$L$777,СВЦЭМ!$A$34:$A$777,$A438,СВЦЭМ!$B$33:$B$776,T$437)+'СЕТ СН'!$F$16</f>
        <v>0</v>
      </c>
      <c r="U438" s="36">
        <f>SUMIFS(СВЦЭМ!$L$34:$L$777,СВЦЭМ!$A$34:$A$777,$A438,СВЦЭМ!$B$33:$B$776,U$437)+'СЕТ СН'!$F$16</f>
        <v>0</v>
      </c>
      <c r="V438" s="36">
        <f>SUMIFS(СВЦЭМ!$L$34:$L$777,СВЦЭМ!$A$34:$A$777,$A438,СВЦЭМ!$B$33:$B$776,V$437)+'СЕТ СН'!$F$16</f>
        <v>0</v>
      </c>
      <c r="W438" s="36">
        <f>SUMIFS(СВЦЭМ!$L$34:$L$777,СВЦЭМ!$A$34:$A$777,$A438,СВЦЭМ!$B$33:$B$776,W$437)+'СЕТ СН'!$F$16</f>
        <v>0</v>
      </c>
      <c r="X438" s="36">
        <f>SUMIFS(СВЦЭМ!$L$34:$L$777,СВЦЭМ!$A$34:$A$777,$A438,СВЦЭМ!$B$33:$B$776,X$437)+'СЕТ СН'!$F$16</f>
        <v>0</v>
      </c>
      <c r="Y438" s="36">
        <f>SUMIFS(СВЦЭМ!$L$34:$L$777,СВЦЭМ!$A$34:$A$777,$A438,СВЦЭМ!$B$33:$B$776,Y$437)+'СЕТ СН'!$F$16</f>
        <v>0</v>
      </c>
      <c r="AA438" s="45"/>
    </row>
    <row r="439" spans="1:27" ht="15.75" hidden="1" x14ac:dyDescent="0.2">
      <c r="A439" s="35">
        <f>A438+1</f>
        <v>44167</v>
      </c>
      <c r="B439" s="36">
        <f>SUMIFS(СВЦЭМ!$L$34:$L$777,СВЦЭМ!$A$34:$A$777,$A439,СВЦЭМ!$B$33:$B$776,B$437)+'СЕТ СН'!$F$16</f>
        <v>0</v>
      </c>
      <c r="C439" s="36">
        <f>SUMIFS(СВЦЭМ!$L$34:$L$777,СВЦЭМ!$A$34:$A$777,$A439,СВЦЭМ!$B$33:$B$776,C$437)+'СЕТ СН'!$F$16</f>
        <v>0</v>
      </c>
      <c r="D439" s="36">
        <f>SUMIFS(СВЦЭМ!$L$34:$L$777,СВЦЭМ!$A$34:$A$777,$A439,СВЦЭМ!$B$33:$B$776,D$437)+'СЕТ СН'!$F$16</f>
        <v>0</v>
      </c>
      <c r="E439" s="36">
        <f>SUMIFS(СВЦЭМ!$L$34:$L$777,СВЦЭМ!$A$34:$A$777,$A439,СВЦЭМ!$B$33:$B$776,E$437)+'СЕТ СН'!$F$16</f>
        <v>0</v>
      </c>
      <c r="F439" s="36">
        <f>SUMIFS(СВЦЭМ!$L$34:$L$777,СВЦЭМ!$A$34:$A$777,$A439,СВЦЭМ!$B$33:$B$776,F$437)+'СЕТ СН'!$F$16</f>
        <v>0</v>
      </c>
      <c r="G439" s="36">
        <f>SUMIFS(СВЦЭМ!$L$34:$L$777,СВЦЭМ!$A$34:$A$777,$A439,СВЦЭМ!$B$33:$B$776,G$437)+'СЕТ СН'!$F$16</f>
        <v>0</v>
      </c>
      <c r="H439" s="36">
        <f>SUMIFS(СВЦЭМ!$L$34:$L$777,СВЦЭМ!$A$34:$A$777,$A439,СВЦЭМ!$B$33:$B$776,H$437)+'СЕТ СН'!$F$16</f>
        <v>0</v>
      </c>
      <c r="I439" s="36">
        <f>SUMIFS(СВЦЭМ!$L$34:$L$777,СВЦЭМ!$A$34:$A$777,$A439,СВЦЭМ!$B$33:$B$776,I$437)+'СЕТ СН'!$F$16</f>
        <v>0</v>
      </c>
      <c r="J439" s="36">
        <f>SUMIFS(СВЦЭМ!$L$34:$L$777,СВЦЭМ!$A$34:$A$777,$A439,СВЦЭМ!$B$33:$B$776,J$437)+'СЕТ СН'!$F$16</f>
        <v>0</v>
      </c>
      <c r="K439" s="36">
        <f>SUMIFS(СВЦЭМ!$L$34:$L$777,СВЦЭМ!$A$34:$A$777,$A439,СВЦЭМ!$B$33:$B$776,K$437)+'СЕТ СН'!$F$16</f>
        <v>0</v>
      </c>
      <c r="L439" s="36">
        <f>SUMIFS(СВЦЭМ!$L$34:$L$777,СВЦЭМ!$A$34:$A$777,$A439,СВЦЭМ!$B$33:$B$776,L$437)+'СЕТ СН'!$F$16</f>
        <v>0</v>
      </c>
      <c r="M439" s="36">
        <f>SUMIFS(СВЦЭМ!$L$34:$L$777,СВЦЭМ!$A$34:$A$777,$A439,СВЦЭМ!$B$33:$B$776,M$437)+'СЕТ СН'!$F$16</f>
        <v>0</v>
      </c>
      <c r="N439" s="36">
        <f>SUMIFS(СВЦЭМ!$L$34:$L$777,СВЦЭМ!$A$34:$A$777,$A439,СВЦЭМ!$B$33:$B$776,N$437)+'СЕТ СН'!$F$16</f>
        <v>0</v>
      </c>
      <c r="O439" s="36">
        <f>SUMIFS(СВЦЭМ!$L$34:$L$777,СВЦЭМ!$A$34:$A$777,$A439,СВЦЭМ!$B$33:$B$776,O$437)+'СЕТ СН'!$F$16</f>
        <v>0</v>
      </c>
      <c r="P439" s="36">
        <f>SUMIFS(СВЦЭМ!$L$34:$L$777,СВЦЭМ!$A$34:$A$777,$A439,СВЦЭМ!$B$33:$B$776,P$437)+'СЕТ СН'!$F$16</f>
        <v>0</v>
      </c>
      <c r="Q439" s="36">
        <f>SUMIFS(СВЦЭМ!$L$34:$L$777,СВЦЭМ!$A$34:$A$777,$A439,СВЦЭМ!$B$33:$B$776,Q$437)+'СЕТ СН'!$F$16</f>
        <v>0</v>
      </c>
      <c r="R439" s="36">
        <f>SUMIFS(СВЦЭМ!$L$34:$L$777,СВЦЭМ!$A$34:$A$777,$A439,СВЦЭМ!$B$33:$B$776,R$437)+'СЕТ СН'!$F$16</f>
        <v>0</v>
      </c>
      <c r="S439" s="36">
        <f>SUMIFS(СВЦЭМ!$L$34:$L$777,СВЦЭМ!$A$34:$A$777,$A439,СВЦЭМ!$B$33:$B$776,S$437)+'СЕТ СН'!$F$16</f>
        <v>0</v>
      </c>
      <c r="T439" s="36">
        <f>SUMIFS(СВЦЭМ!$L$34:$L$777,СВЦЭМ!$A$34:$A$777,$A439,СВЦЭМ!$B$33:$B$776,T$437)+'СЕТ СН'!$F$16</f>
        <v>0</v>
      </c>
      <c r="U439" s="36">
        <f>SUMIFS(СВЦЭМ!$L$34:$L$777,СВЦЭМ!$A$34:$A$777,$A439,СВЦЭМ!$B$33:$B$776,U$437)+'СЕТ СН'!$F$16</f>
        <v>0</v>
      </c>
      <c r="V439" s="36">
        <f>SUMIFS(СВЦЭМ!$L$34:$L$777,СВЦЭМ!$A$34:$A$777,$A439,СВЦЭМ!$B$33:$B$776,V$437)+'СЕТ СН'!$F$16</f>
        <v>0</v>
      </c>
      <c r="W439" s="36">
        <f>SUMIFS(СВЦЭМ!$L$34:$L$777,СВЦЭМ!$A$34:$A$777,$A439,СВЦЭМ!$B$33:$B$776,W$437)+'СЕТ СН'!$F$16</f>
        <v>0</v>
      </c>
      <c r="X439" s="36">
        <f>SUMIFS(СВЦЭМ!$L$34:$L$777,СВЦЭМ!$A$34:$A$777,$A439,СВЦЭМ!$B$33:$B$776,X$437)+'СЕТ СН'!$F$16</f>
        <v>0</v>
      </c>
      <c r="Y439" s="36">
        <f>SUMIFS(СВЦЭМ!$L$34:$L$777,СВЦЭМ!$A$34:$A$777,$A439,СВЦЭМ!$B$33:$B$776,Y$437)+'СЕТ СН'!$F$16</f>
        <v>0</v>
      </c>
    </row>
    <row r="440" spans="1:27" ht="15.75" hidden="1" x14ac:dyDescent="0.2">
      <c r="A440" s="35">
        <f t="shared" ref="A440:A468" si="12">A439+1</f>
        <v>44168</v>
      </c>
      <c r="B440" s="36">
        <f>SUMIFS(СВЦЭМ!$L$34:$L$777,СВЦЭМ!$A$34:$A$777,$A440,СВЦЭМ!$B$33:$B$776,B$437)+'СЕТ СН'!$F$16</f>
        <v>0</v>
      </c>
      <c r="C440" s="36">
        <f>SUMIFS(СВЦЭМ!$L$34:$L$777,СВЦЭМ!$A$34:$A$777,$A440,СВЦЭМ!$B$33:$B$776,C$437)+'СЕТ СН'!$F$16</f>
        <v>0</v>
      </c>
      <c r="D440" s="36">
        <f>SUMIFS(СВЦЭМ!$L$34:$L$777,СВЦЭМ!$A$34:$A$777,$A440,СВЦЭМ!$B$33:$B$776,D$437)+'СЕТ СН'!$F$16</f>
        <v>0</v>
      </c>
      <c r="E440" s="36">
        <f>SUMIFS(СВЦЭМ!$L$34:$L$777,СВЦЭМ!$A$34:$A$777,$A440,СВЦЭМ!$B$33:$B$776,E$437)+'СЕТ СН'!$F$16</f>
        <v>0</v>
      </c>
      <c r="F440" s="36">
        <f>SUMIFS(СВЦЭМ!$L$34:$L$777,СВЦЭМ!$A$34:$A$777,$A440,СВЦЭМ!$B$33:$B$776,F$437)+'СЕТ СН'!$F$16</f>
        <v>0</v>
      </c>
      <c r="G440" s="36">
        <f>SUMIFS(СВЦЭМ!$L$34:$L$777,СВЦЭМ!$A$34:$A$777,$A440,СВЦЭМ!$B$33:$B$776,G$437)+'СЕТ СН'!$F$16</f>
        <v>0</v>
      </c>
      <c r="H440" s="36">
        <f>SUMIFS(СВЦЭМ!$L$34:$L$777,СВЦЭМ!$A$34:$A$777,$A440,СВЦЭМ!$B$33:$B$776,H$437)+'СЕТ СН'!$F$16</f>
        <v>0</v>
      </c>
      <c r="I440" s="36">
        <f>SUMIFS(СВЦЭМ!$L$34:$L$777,СВЦЭМ!$A$34:$A$777,$A440,СВЦЭМ!$B$33:$B$776,I$437)+'СЕТ СН'!$F$16</f>
        <v>0</v>
      </c>
      <c r="J440" s="36">
        <f>SUMIFS(СВЦЭМ!$L$34:$L$777,СВЦЭМ!$A$34:$A$777,$A440,СВЦЭМ!$B$33:$B$776,J$437)+'СЕТ СН'!$F$16</f>
        <v>0</v>
      </c>
      <c r="K440" s="36">
        <f>SUMIFS(СВЦЭМ!$L$34:$L$777,СВЦЭМ!$A$34:$A$777,$A440,СВЦЭМ!$B$33:$B$776,K$437)+'СЕТ СН'!$F$16</f>
        <v>0</v>
      </c>
      <c r="L440" s="36">
        <f>SUMIFS(СВЦЭМ!$L$34:$L$777,СВЦЭМ!$A$34:$A$777,$A440,СВЦЭМ!$B$33:$B$776,L$437)+'СЕТ СН'!$F$16</f>
        <v>0</v>
      </c>
      <c r="M440" s="36">
        <f>SUMIFS(СВЦЭМ!$L$34:$L$777,СВЦЭМ!$A$34:$A$777,$A440,СВЦЭМ!$B$33:$B$776,M$437)+'СЕТ СН'!$F$16</f>
        <v>0</v>
      </c>
      <c r="N440" s="36">
        <f>SUMIFS(СВЦЭМ!$L$34:$L$777,СВЦЭМ!$A$34:$A$777,$A440,СВЦЭМ!$B$33:$B$776,N$437)+'СЕТ СН'!$F$16</f>
        <v>0</v>
      </c>
      <c r="O440" s="36">
        <f>SUMIFS(СВЦЭМ!$L$34:$L$777,СВЦЭМ!$A$34:$A$777,$A440,СВЦЭМ!$B$33:$B$776,O$437)+'СЕТ СН'!$F$16</f>
        <v>0</v>
      </c>
      <c r="P440" s="36">
        <f>SUMIFS(СВЦЭМ!$L$34:$L$777,СВЦЭМ!$A$34:$A$777,$A440,СВЦЭМ!$B$33:$B$776,P$437)+'СЕТ СН'!$F$16</f>
        <v>0</v>
      </c>
      <c r="Q440" s="36">
        <f>SUMIFS(СВЦЭМ!$L$34:$L$777,СВЦЭМ!$A$34:$A$777,$A440,СВЦЭМ!$B$33:$B$776,Q$437)+'СЕТ СН'!$F$16</f>
        <v>0</v>
      </c>
      <c r="R440" s="36">
        <f>SUMIFS(СВЦЭМ!$L$34:$L$777,СВЦЭМ!$A$34:$A$777,$A440,СВЦЭМ!$B$33:$B$776,R$437)+'СЕТ СН'!$F$16</f>
        <v>0</v>
      </c>
      <c r="S440" s="36">
        <f>SUMIFS(СВЦЭМ!$L$34:$L$777,СВЦЭМ!$A$34:$A$777,$A440,СВЦЭМ!$B$33:$B$776,S$437)+'СЕТ СН'!$F$16</f>
        <v>0</v>
      </c>
      <c r="T440" s="36">
        <f>SUMIFS(СВЦЭМ!$L$34:$L$777,СВЦЭМ!$A$34:$A$777,$A440,СВЦЭМ!$B$33:$B$776,T$437)+'СЕТ СН'!$F$16</f>
        <v>0</v>
      </c>
      <c r="U440" s="36">
        <f>SUMIFS(СВЦЭМ!$L$34:$L$777,СВЦЭМ!$A$34:$A$777,$A440,СВЦЭМ!$B$33:$B$776,U$437)+'СЕТ СН'!$F$16</f>
        <v>0</v>
      </c>
      <c r="V440" s="36">
        <f>SUMIFS(СВЦЭМ!$L$34:$L$777,СВЦЭМ!$A$34:$A$777,$A440,СВЦЭМ!$B$33:$B$776,V$437)+'СЕТ СН'!$F$16</f>
        <v>0</v>
      </c>
      <c r="W440" s="36">
        <f>SUMIFS(СВЦЭМ!$L$34:$L$777,СВЦЭМ!$A$34:$A$777,$A440,СВЦЭМ!$B$33:$B$776,W$437)+'СЕТ СН'!$F$16</f>
        <v>0</v>
      </c>
      <c r="X440" s="36">
        <f>SUMIFS(СВЦЭМ!$L$34:$L$777,СВЦЭМ!$A$34:$A$777,$A440,СВЦЭМ!$B$33:$B$776,X$437)+'СЕТ СН'!$F$16</f>
        <v>0</v>
      </c>
      <c r="Y440" s="36">
        <f>SUMIFS(СВЦЭМ!$L$34:$L$777,СВЦЭМ!$A$34:$A$777,$A440,СВЦЭМ!$B$33:$B$776,Y$437)+'СЕТ СН'!$F$16</f>
        <v>0</v>
      </c>
    </row>
    <row r="441" spans="1:27" ht="15.75" hidden="1" x14ac:dyDescent="0.2">
      <c r="A441" s="35">
        <f t="shared" si="12"/>
        <v>44169</v>
      </c>
      <c r="B441" s="36">
        <f>SUMIFS(СВЦЭМ!$L$34:$L$777,СВЦЭМ!$A$34:$A$777,$A441,СВЦЭМ!$B$33:$B$776,B$437)+'СЕТ СН'!$F$16</f>
        <v>0</v>
      </c>
      <c r="C441" s="36">
        <f>SUMIFS(СВЦЭМ!$L$34:$L$777,СВЦЭМ!$A$34:$A$777,$A441,СВЦЭМ!$B$33:$B$776,C$437)+'СЕТ СН'!$F$16</f>
        <v>0</v>
      </c>
      <c r="D441" s="36">
        <f>SUMIFS(СВЦЭМ!$L$34:$L$777,СВЦЭМ!$A$34:$A$777,$A441,СВЦЭМ!$B$33:$B$776,D$437)+'СЕТ СН'!$F$16</f>
        <v>0</v>
      </c>
      <c r="E441" s="36">
        <f>SUMIFS(СВЦЭМ!$L$34:$L$777,СВЦЭМ!$A$34:$A$777,$A441,СВЦЭМ!$B$33:$B$776,E$437)+'СЕТ СН'!$F$16</f>
        <v>0</v>
      </c>
      <c r="F441" s="36">
        <f>SUMIFS(СВЦЭМ!$L$34:$L$777,СВЦЭМ!$A$34:$A$777,$A441,СВЦЭМ!$B$33:$B$776,F$437)+'СЕТ СН'!$F$16</f>
        <v>0</v>
      </c>
      <c r="G441" s="36">
        <f>SUMIFS(СВЦЭМ!$L$34:$L$777,СВЦЭМ!$A$34:$A$777,$A441,СВЦЭМ!$B$33:$B$776,G$437)+'СЕТ СН'!$F$16</f>
        <v>0</v>
      </c>
      <c r="H441" s="36">
        <f>SUMIFS(СВЦЭМ!$L$34:$L$777,СВЦЭМ!$A$34:$A$777,$A441,СВЦЭМ!$B$33:$B$776,H$437)+'СЕТ СН'!$F$16</f>
        <v>0</v>
      </c>
      <c r="I441" s="36">
        <f>SUMIFS(СВЦЭМ!$L$34:$L$777,СВЦЭМ!$A$34:$A$777,$A441,СВЦЭМ!$B$33:$B$776,I$437)+'СЕТ СН'!$F$16</f>
        <v>0</v>
      </c>
      <c r="J441" s="36">
        <f>SUMIFS(СВЦЭМ!$L$34:$L$777,СВЦЭМ!$A$34:$A$777,$A441,СВЦЭМ!$B$33:$B$776,J$437)+'СЕТ СН'!$F$16</f>
        <v>0</v>
      </c>
      <c r="K441" s="36">
        <f>SUMIFS(СВЦЭМ!$L$34:$L$777,СВЦЭМ!$A$34:$A$777,$A441,СВЦЭМ!$B$33:$B$776,K$437)+'СЕТ СН'!$F$16</f>
        <v>0</v>
      </c>
      <c r="L441" s="36">
        <f>SUMIFS(СВЦЭМ!$L$34:$L$777,СВЦЭМ!$A$34:$A$777,$A441,СВЦЭМ!$B$33:$B$776,L$437)+'СЕТ СН'!$F$16</f>
        <v>0</v>
      </c>
      <c r="M441" s="36">
        <f>SUMIFS(СВЦЭМ!$L$34:$L$777,СВЦЭМ!$A$34:$A$777,$A441,СВЦЭМ!$B$33:$B$776,M$437)+'СЕТ СН'!$F$16</f>
        <v>0</v>
      </c>
      <c r="N441" s="36">
        <f>SUMIFS(СВЦЭМ!$L$34:$L$777,СВЦЭМ!$A$34:$A$777,$A441,СВЦЭМ!$B$33:$B$776,N$437)+'СЕТ СН'!$F$16</f>
        <v>0</v>
      </c>
      <c r="O441" s="36">
        <f>SUMIFS(СВЦЭМ!$L$34:$L$777,СВЦЭМ!$A$34:$A$777,$A441,СВЦЭМ!$B$33:$B$776,O$437)+'СЕТ СН'!$F$16</f>
        <v>0</v>
      </c>
      <c r="P441" s="36">
        <f>SUMIFS(СВЦЭМ!$L$34:$L$777,СВЦЭМ!$A$34:$A$777,$A441,СВЦЭМ!$B$33:$B$776,P$437)+'СЕТ СН'!$F$16</f>
        <v>0</v>
      </c>
      <c r="Q441" s="36">
        <f>SUMIFS(СВЦЭМ!$L$34:$L$777,СВЦЭМ!$A$34:$A$777,$A441,СВЦЭМ!$B$33:$B$776,Q$437)+'СЕТ СН'!$F$16</f>
        <v>0</v>
      </c>
      <c r="R441" s="36">
        <f>SUMIFS(СВЦЭМ!$L$34:$L$777,СВЦЭМ!$A$34:$A$777,$A441,СВЦЭМ!$B$33:$B$776,R$437)+'СЕТ СН'!$F$16</f>
        <v>0</v>
      </c>
      <c r="S441" s="36">
        <f>SUMIFS(СВЦЭМ!$L$34:$L$777,СВЦЭМ!$A$34:$A$777,$A441,СВЦЭМ!$B$33:$B$776,S$437)+'СЕТ СН'!$F$16</f>
        <v>0</v>
      </c>
      <c r="T441" s="36">
        <f>SUMIFS(СВЦЭМ!$L$34:$L$777,СВЦЭМ!$A$34:$A$777,$A441,СВЦЭМ!$B$33:$B$776,T$437)+'СЕТ СН'!$F$16</f>
        <v>0</v>
      </c>
      <c r="U441" s="36">
        <f>SUMIFS(СВЦЭМ!$L$34:$L$777,СВЦЭМ!$A$34:$A$777,$A441,СВЦЭМ!$B$33:$B$776,U$437)+'СЕТ СН'!$F$16</f>
        <v>0</v>
      </c>
      <c r="V441" s="36">
        <f>SUMIFS(СВЦЭМ!$L$34:$L$777,СВЦЭМ!$A$34:$A$777,$A441,СВЦЭМ!$B$33:$B$776,V$437)+'СЕТ СН'!$F$16</f>
        <v>0</v>
      </c>
      <c r="W441" s="36">
        <f>SUMIFS(СВЦЭМ!$L$34:$L$777,СВЦЭМ!$A$34:$A$777,$A441,СВЦЭМ!$B$33:$B$776,W$437)+'СЕТ СН'!$F$16</f>
        <v>0</v>
      </c>
      <c r="X441" s="36">
        <f>SUMIFS(СВЦЭМ!$L$34:$L$777,СВЦЭМ!$A$34:$A$777,$A441,СВЦЭМ!$B$33:$B$776,X$437)+'СЕТ СН'!$F$16</f>
        <v>0</v>
      </c>
      <c r="Y441" s="36">
        <f>SUMIFS(СВЦЭМ!$L$34:$L$777,СВЦЭМ!$A$34:$A$777,$A441,СВЦЭМ!$B$33:$B$776,Y$437)+'СЕТ СН'!$F$16</f>
        <v>0</v>
      </c>
    </row>
    <row r="442" spans="1:27" ht="15.75" hidden="1" x14ac:dyDescent="0.2">
      <c r="A442" s="35">
        <f t="shared" si="12"/>
        <v>44170</v>
      </c>
      <c r="B442" s="36">
        <f>SUMIFS(СВЦЭМ!$L$34:$L$777,СВЦЭМ!$A$34:$A$777,$A442,СВЦЭМ!$B$33:$B$776,B$437)+'СЕТ СН'!$F$16</f>
        <v>0</v>
      </c>
      <c r="C442" s="36">
        <f>SUMIFS(СВЦЭМ!$L$34:$L$777,СВЦЭМ!$A$34:$A$777,$A442,СВЦЭМ!$B$33:$B$776,C$437)+'СЕТ СН'!$F$16</f>
        <v>0</v>
      </c>
      <c r="D442" s="36">
        <f>SUMIFS(СВЦЭМ!$L$34:$L$777,СВЦЭМ!$A$34:$A$777,$A442,СВЦЭМ!$B$33:$B$776,D$437)+'СЕТ СН'!$F$16</f>
        <v>0</v>
      </c>
      <c r="E442" s="36">
        <f>SUMIFS(СВЦЭМ!$L$34:$L$777,СВЦЭМ!$A$34:$A$777,$A442,СВЦЭМ!$B$33:$B$776,E$437)+'СЕТ СН'!$F$16</f>
        <v>0</v>
      </c>
      <c r="F442" s="36">
        <f>SUMIFS(СВЦЭМ!$L$34:$L$777,СВЦЭМ!$A$34:$A$777,$A442,СВЦЭМ!$B$33:$B$776,F$437)+'СЕТ СН'!$F$16</f>
        <v>0</v>
      </c>
      <c r="G442" s="36">
        <f>SUMIFS(СВЦЭМ!$L$34:$L$777,СВЦЭМ!$A$34:$A$777,$A442,СВЦЭМ!$B$33:$B$776,G$437)+'СЕТ СН'!$F$16</f>
        <v>0</v>
      </c>
      <c r="H442" s="36">
        <f>SUMIFS(СВЦЭМ!$L$34:$L$777,СВЦЭМ!$A$34:$A$777,$A442,СВЦЭМ!$B$33:$B$776,H$437)+'СЕТ СН'!$F$16</f>
        <v>0</v>
      </c>
      <c r="I442" s="36">
        <f>SUMIFS(СВЦЭМ!$L$34:$L$777,СВЦЭМ!$A$34:$A$777,$A442,СВЦЭМ!$B$33:$B$776,I$437)+'СЕТ СН'!$F$16</f>
        <v>0</v>
      </c>
      <c r="J442" s="36">
        <f>SUMIFS(СВЦЭМ!$L$34:$L$777,СВЦЭМ!$A$34:$A$777,$A442,СВЦЭМ!$B$33:$B$776,J$437)+'СЕТ СН'!$F$16</f>
        <v>0</v>
      </c>
      <c r="K442" s="36">
        <f>SUMIFS(СВЦЭМ!$L$34:$L$777,СВЦЭМ!$A$34:$A$777,$A442,СВЦЭМ!$B$33:$B$776,K$437)+'СЕТ СН'!$F$16</f>
        <v>0</v>
      </c>
      <c r="L442" s="36">
        <f>SUMIFS(СВЦЭМ!$L$34:$L$777,СВЦЭМ!$A$34:$A$777,$A442,СВЦЭМ!$B$33:$B$776,L$437)+'СЕТ СН'!$F$16</f>
        <v>0</v>
      </c>
      <c r="M442" s="36">
        <f>SUMIFS(СВЦЭМ!$L$34:$L$777,СВЦЭМ!$A$34:$A$777,$A442,СВЦЭМ!$B$33:$B$776,M$437)+'СЕТ СН'!$F$16</f>
        <v>0</v>
      </c>
      <c r="N442" s="36">
        <f>SUMIFS(СВЦЭМ!$L$34:$L$777,СВЦЭМ!$A$34:$A$777,$A442,СВЦЭМ!$B$33:$B$776,N$437)+'СЕТ СН'!$F$16</f>
        <v>0</v>
      </c>
      <c r="O442" s="36">
        <f>SUMIFS(СВЦЭМ!$L$34:$L$777,СВЦЭМ!$A$34:$A$777,$A442,СВЦЭМ!$B$33:$B$776,O$437)+'СЕТ СН'!$F$16</f>
        <v>0</v>
      </c>
      <c r="P442" s="36">
        <f>SUMIFS(СВЦЭМ!$L$34:$L$777,СВЦЭМ!$A$34:$A$777,$A442,СВЦЭМ!$B$33:$B$776,P$437)+'СЕТ СН'!$F$16</f>
        <v>0</v>
      </c>
      <c r="Q442" s="36">
        <f>SUMIFS(СВЦЭМ!$L$34:$L$777,СВЦЭМ!$A$34:$A$777,$A442,СВЦЭМ!$B$33:$B$776,Q$437)+'СЕТ СН'!$F$16</f>
        <v>0</v>
      </c>
      <c r="R442" s="36">
        <f>SUMIFS(СВЦЭМ!$L$34:$L$777,СВЦЭМ!$A$34:$A$777,$A442,СВЦЭМ!$B$33:$B$776,R$437)+'СЕТ СН'!$F$16</f>
        <v>0</v>
      </c>
      <c r="S442" s="36">
        <f>SUMIFS(СВЦЭМ!$L$34:$L$777,СВЦЭМ!$A$34:$A$777,$A442,СВЦЭМ!$B$33:$B$776,S$437)+'СЕТ СН'!$F$16</f>
        <v>0</v>
      </c>
      <c r="T442" s="36">
        <f>SUMIFS(СВЦЭМ!$L$34:$L$777,СВЦЭМ!$A$34:$A$777,$A442,СВЦЭМ!$B$33:$B$776,T$437)+'СЕТ СН'!$F$16</f>
        <v>0</v>
      </c>
      <c r="U442" s="36">
        <f>SUMIFS(СВЦЭМ!$L$34:$L$777,СВЦЭМ!$A$34:$A$777,$A442,СВЦЭМ!$B$33:$B$776,U$437)+'СЕТ СН'!$F$16</f>
        <v>0</v>
      </c>
      <c r="V442" s="36">
        <f>SUMIFS(СВЦЭМ!$L$34:$L$777,СВЦЭМ!$A$34:$A$777,$A442,СВЦЭМ!$B$33:$B$776,V$437)+'СЕТ СН'!$F$16</f>
        <v>0</v>
      </c>
      <c r="W442" s="36">
        <f>SUMIFS(СВЦЭМ!$L$34:$L$777,СВЦЭМ!$A$34:$A$777,$A442,СВЦЭМ!$B$33:$B$776,W$437)+'СЕТ СН'!$F$16</f>
        <v>0</v>
      </c>
      <c r="X442" s="36">
        <f>SUMIFS(СВЦЭМ!$L$34:$L$777,СВЦЭМ!$A$34:$A$777,$A442,СВЦЭМ!$B$33:$B$776,X$437)+'СЕТ СН'!$F$16</f>
        <v>0</v>
      </c>
      <c r="Y442" s="36">
        <f>SUMIFS(СВЦЭМ!$L$34:$L$777,СВЦЭМ!$A$34:$A$777,$A442,СВЦЭМ!$B$33:$B$776,Y$437)+'СЕТ СН'!$F$16</f>
        <v>0</v>
      </c>
    </row>
    <row r="443" spans="1:27" ht="15.75" hidden="1" x14ac:dyDescent="0.2">
      <c r="A443" s="35">
        <f t="shared" si="12"/>
        <v>44171</v>
      </c>
      <c r="B443" s="36">
        <f>SUMIFS(СВЦЭМ!$L$34:$L$777,СВЦЭМ!$A$34:$A$777,$A443,СВЦЭМ!$B$33:$B$776,B$437)+'СЕТ СН'!$F$16</f>
        <v>0</v>
      </c>
      <c r="C443" s="36">
        <f>SUMIFS(СВЦЭМ!$L$34:$L$777,СВЦЭМ!$A$34:$A$777,$A443,СВЦЭМ!$B$33:$B$776,C$437)+'СЕТ СН'!$F$16</f>
        <v>0</v>
      </c>
      <c r="D443" s="36">
        <f>SUMIFS(СВЦЭМ!$L$34:$L$777,СВЦЭМ!$A$34:$A$777,$A443,СВЦЭМ!$B$33:$B$776,D$437)+'СЕТ СН'!$F$16</f>
        <v>0</v>
      </c>
      <c r="E443" s="36">
        <f>SUMIFS(СВЦЭМ!$L$34:$L$777,СВЦЭМ!$A$34:$A$777,$A443,СВЦЭМ!$B$33:$B$776,E$437)+'СЕТ СН'!$F$16</f>
        <v>0</v>
      </c>
      <c r="F443" s="36">
        <f>SUMIFS(СВЦЭМ!$L$34:$L$777,СВЦЭМ!$A$34:$A$777,$A443,СВЦЭМ!$B$33:$B$776,F$437)+'СЕТ СН'!$F$16</f>
        <v>0</v>
      </c>
      <c r="G443" s="36">
        <f>SUMIFS(СВЦЭМ!$L$34:$L$777,СВЦЭМ!$A$34:$A$777,$A443,СВЦЭМ!$B$33:$B$776,G$437)+'СЕТ СН'!$F$16</f>
        <v>0</v>
      </c>
      <c r="H443" s="36">
        <f>SUMIFS(СВЦЭМ!$L$34:$L$777,СВЦЭМ!$A$34:$A$777,$A443,СВЦЭМ!$B$33:$B$776,H$437)+'СЕТ СН'!$F$16</f>
        <v>0</v>
      </c>
      <c r="I443" s="36">
        <f>SUMIFS(СВЦЭМ!$L$34:$L$777,СВЦЭМ!$A$34:$A$777,$A443,СВЦЭМ!$B$33:$B$776,I$437)+'СЕТ СН'!$F$16</f>
        <v>0</v>
      </c>
      <c r="J443" s="36">
        <f>SUMIFS(СВЦЭМ!$L$34:$L$777,СВЦЭМ!$A$34:$A$777,$A443,СВЦЭМ!$B$33:$B$776,J$437)+'СЕТ СН'!$F$16</f>
        <v>0</v>
      </c>
      <c r="K443" s="36">
        <f>SUMIFS(СВЦЭМ!$L$34:$L$777,СВЦЭМ!$A$34:$A$777,$A443,СВЦЭМ!$B$33:$B$776,K$437)+'СЕТ СН'!$F$16</f>
        <v>0</v>
      </c>
      <c r="L443" s="36">
        <f>SUMIFS(СВЦЭМ!$L$34:$L$777,СВЦЭМ!$A$34:$A$777,$A443,СВЦЭМ!$B$33:$B$776,L$437)+'СЕТ СН'!$F$16</f>
        <v>0</v>
      </c>
      <c r="M443" s="36">
        <f>SUMIFS(СВЦЭМ!$L$34:$L$777,СВЦЭМ!$A$34:$A$777,$A443,СВЦЭМ!$B$33:$B$776,M$437)+'СЕТ СН'!$F$16</f>
        <v>0</v>
      </c>
      <c r="N443" s="36">
        <f>SUMIFS(СВЦЭМ!$L$34:$L$777,СВЦЭМ!$A$34:$A$777,$A443,СВЦЭМ!$B$33:$B$776,N$437)+'СЕТ СН'!$F$16</f>
        <v>0</v>
      </c>
      <c r="O443" s="36">
        <f>SUMIFS(СВЦЭМ!$L$34:$L$777,СВЦЭМ!$A$34:$A$777,$A443,СВЦЭМ!$B$33:$B$776,O$437)+'СЕТ СН'!$F$16</f>
        <v>0</v>
      </c>
      <c r="P443" s="36">
        <f>SUMIFS(СВЦЭМ!$L$34:$L$777,СВЦЭМ!$A$34:$A$777,$A443,СВЦЭМ!$B$33:$B$776,P$437)+'СЕТ СН'!$F$16</f>
        <v>0</v>
      </c>
      <c r="Q443" s="36">
        <f>SUMIFS(СВЦЭМ!$L$34:$L$777,СВЦЭМ!$A$34:$A$777,$A443,СВЦЭМ!$B$33:$B$776,Q$437)+'СЕТ СН'!$F$16</f>
        <v>0</v>
      </c>
      <c r="R443" s="36">
        <f>SUMIFS(СВЦЭМ!$L$34:$L$777,СВЦЭМ!$A$34:$A$777,$A443,СВЦЭМ!$B$33:$B$776,R$437)+'СЕТ СН'!$F$16</f>
        <v>0</v>
      </c>
      <c r="S443" s="36">
        <f>SUMIFS(СВЦЭМ!$L$34:$L$777,СВЦЭМ!$A$34:$A$777,$A443,СВЦЭМ!$B$33:$B$776,S$437)+'СЕТ СН'!$F$16</f>
        <v>0</v>
      </c>
      <c r="T443" s="36">
        <f>SUMIFS(СВЦЭМ!$L$34:$L$777,СВЦЭМ!$A$34:$A$777,$A443,СВЦЭМ!$B$33:$B$776,T$437)+'СЕТ СН'!$F$16</f>
        <v>0</v>
      </c>
      <c r="U443" s="36">
        <f>SUMIFS(СВЦЭМ!$L$34:$L$777,СВЦЭМ!$A$34:$A$777,$A443,СВЦЭМ!$B$33:$B$776,U$437)+'СЕТ СН'!$F$16</f>
        <v>0</v>
      </c>
      <c r="V443" s="36">
        <f>SUMIFS(СВЦЭМ!$L$34:$L$777,СВЦЭМ!$A$34:$A$777,$A443,СВЦЭМ!$B$33:$B$776,V$437)+'СЕТ СН'!$F$16</f>
        <v>0</v>
      </c>
      <c r="W443" s="36">
        <f>SUMIFS(СВЦЭМ!$L$34:$L$777,СВЦЭМ!$A$34:$A$777,$A443,СВЦЭМ!$B$33:$B$776,W$437)+'СЕТ СН'!$F$16</f>
        <v>0</v>
      </c>
      <c r="X443" s="36">
        <f>SUMIFS(СВЦЭМ!$L$34:$L$777,СВЦЭМ!$A$34:$A$777,$A443,СВЦЭМ!$B$33:$B$776,X$437)+'СЕТ СН'!$F$16</f>
        <v>0</v>
      </c>
      <c r="Y443" s="36">
        <f>SUMIFS(СВЦЭМ!$L$34:$L$777,СВЦЭМ!$A$34:$A$777,$A443,СВЦЭМ!$B$33:$B$776,Y$437)+'СЕТ СН'!$F$16</f>
        <v>0</v>
      </c>
    </row>
    <row r="444" spans="1:27" ht="15.75" hidden="1" x14ac:dyDescent="0.2">
      <c r="A444" s="35">
        <f t="shared" si="12"/>
        <v>44172</v>
      </c>
      <c r="B444" s="36">
        <f>SUMIFS(СВЦЭМ!$L$34:$L$777,СВЦЭМ!$A$34:$A$777,$A444,СВЦЭМ!$B$33:$B$776,B$437)+'СЕТ СН'!$F$16</f>
        <v>0</v>
      </c>
      <c r="C444" s="36">
        <f>SUMIFS(СВЦЭМ!$L$34:$L$777,СВЦЭМ!$A$34:$A$777,$A444,СВЦЭМ!$B$33:$B$776,C$437)+'СЕТ СН'!$F$16</f>
        <v>0</v>
      </c>
      <c r="D444" s="36">
        <f>SUMIFS(СВЦЭМ!$L$34:$L$777,СВЦЭМ!$A$34:$A$777,$A444,СВЦЭМ!$B$33:$B$776,D$437)+'СЕТ СН'!$F$16</f>
        <v>0</v>
      </c>
      <c r="E444" s="36">
        <f>SUMIFS(СВЦЭМ!$L$34:$L$777,СВЦЭМ!$A$34:$A$777,$A444,СВЦЭМ!$B$33:$B$776,E$437)+'СЕТ СН'!$F$16</f>
        <v>0</v>
      </c>
      <c r="F444" s="36">
        <f>SUMIFS(СВЦЭМ!$L$34:$L$777,СВЦЭМ!$A$34:$A$777,$A444,СВЦЭМ!$B$33:$B$776,F$437)+'СЕТ СН'!$F$16</f>
        <v>0</v>
      </c>
      <c r="G444" s="36">
        <f>SUMIFS(СВЦЭМ!$L$34:$L$777,СВЦЭМ!$A$34:$A$777,$A444,СВЦЭМ!$B$33:$B$776,G$437)+'СЕТ СН'!$F$16</f>
        <v>0</v>
      </c>
      <c r="H444" s="36">
        <f>SUMIFS(СВЦЭМ!$L$34:$L$777,СВЦЭМ!$A$34:$A$777,$A444,СВЦЭМ!$B$33:$B$776,H$437)+'СЕТ СН'!$F$16</f>
        <v>0</v>
      </c>
      <c r="I444" s="36">
        <f>SUMIFS(СВЦЭМ!$L$34:$L$777,СВЦЭМ!$A$34:$A$777,$A444,СВЦЭМ!$B$33:$B$776,I$437)+'СЕТ СН'!$F$16</f>
        <v>0</v>
      </c>
      <c r="J444" s="36">
        <f>SUMIFS(СВЦЭМ!$L$34:$L$777,СВЦЭМ!$A$34:$A$777,$A444,СВЦЭМ!$B$33:$B$776,J$437)+'СЕТ СН'!$F$16</f>
        <v>0</v>
      </c>
      <c r="K444" s="36">
        <f>SUMIFS(СВЦЭМ!$L$34:$L$777,СВЦЭМ!$A$34:$A$777,$A444,СВЦЭМ!$B$33:$B$776,K$437)+'СЕТ СН'!$F$16</f>
        <v>0</v>
      </c>
      <c r="L444" s="36">
        <f>SUMIFS(СВЦЭМ!$L$34:$L$777,СВЦЭМ!$A$34:$A$777,$A444,СВЦЭМ!$B$33:$B$776,L$437)+'СЕТ СН'!$F$16</f>
        <v>0</v>
      </c>
      <c r="M444" s="36">
        <f>SUMIFS(СВЦЭМ!$L$34:$L$777,СВЦЭМ!$A$34:$A$777,$A444,СВЦЭМ!$B$33:$B$776,M$437)+'СЕТ СН'!$F$16</f>
        <v>0</v>
      </c>
      <c r="N444" s="36">
        <f>SUMIFS(СВЦЭМ!$L$34:$L$777,СВЦЭМ!$A$34:$A$777,$A444,СВЦЭМ!$B$33:$B$776,N$437)+'СЕТ СН'!$F$16</f>
        <v>0</v>
      </c>
      <c r="O444" s="36">
        <f>SUMIFS(СВЦЭМ!$L$34:$L$777,СВЦЭМ!$A$34:$A$777,$A444,СВЦЭМ!$B$33:$B$776,O$437)+'СЕТ СН'!$F$16</f>
        <v>0</v>
      </c>
      <c r="P444" s="36">
        <f>SUMIFS(СВЦЭМ!$L$34:$L$777,СВЦЭМ!$A$34:$A$777,$A444,СВЦЭМ!$B$33:$B$776,P$437)+'СЕТ СН'!$F$16</f>
        <v>0</v>
      </c>
      <c r="Q444" s="36">
        <f>SUMIFS(СВЦЭМ!$L$34:$L$777,СВЦЭМ!$A$34:$A$777,$A444,СВЦЭМ!$B$33:$B$776,Q$437)+'СЕТ СН'!$F$16</f>
        <v>0</v>
      </c>
      <c r="R444" s="36">
        <f>SUMIFS(СВЦЭМ!$L$34:$L$777,СВЦЭМ!$A$34:$A$777,$A444,СВЦЭМ!$B$33:$B$776,R$437)+'СЕТ СН'!$F$16</f>
        <v>0</v>
      </c>
      <c r="S444" s="36">
        <f>SUMIFS(СВЦЭМ!$L$34:$L$777,СВЦЭМ!$A$34:$A$777,$A444,СВЦЭМ!$B$33:$B$776,S$437)+'СЕТ СН'!$F$16</f>
        <v>0</v>
      </c>
      <c r="T444" s="36">
        <f>SUMIFS(СВЦЭМ!$L$34:$L$777,СВЦЭМ!$A$34:$A$777,$A444,СВЦЭМ!$B$33:$B$776,T$437)+'СЕТ СН'!$F$16</f>
        <v>0</v>
      </c>
      <c r="U444" s="36">
        <f>SUMIFS(СВЦЭМ!$L$34:$L$777,СВЦЭМ!$A$34:$A$777,$A444,СВЦЭМ!$B$33:$B$776,U$437)+'СЕТ СН'!$F$16</f>
        <v>0</v>
      </c>
      <c r="V444" s="36">
        <f>SUMIFS(СВЦЭМ!$L$34:$L$777,СВЦЭМ!$A$34:$A$777,$A444,СВЦЭМ!$B$33:$B$776,V$437)+'СЕТ СН'!$F$16</f>
        <v>0</v>
      </c>
      <c r="W444" s="36">
        <f>SUMIFS(СВЦЭМ!$L$34:$L$777,СВЦЭМ!$A$34:$A$777,$A444,СВЦЭМ!$B$33:$B$776,W$437)+'СЕТ СН'!$F$16</f>
        <v>0</v>
      </c>
      <c r="X444" s="36">
        <f>SUMIFS(СВЦЭМ!$L$34:$L$777,СВЦЭМ!$A$34:$A$777,$A444,СВЦЭМ!$B$33:$B$776,X$437)+'СЕТ СН'!$F$16</f>
        <v>0</v>
      </c>
      <c r="Y444" s="36">
        <f>SUMIFS(СВЦЭМ!$L$34:$L$777,СВЦЭМ!$A$34:$A$777,$A444,СВЦЭМ!$B$33:$B$776,Y$437)+'СЕТ СН'!$F$16</f>
        <v>0</v>
      </c>
    </row>
    <row r="445" spans="1:27" ht="15.75" hidden="1" x14ac:dyDescent="0.2">
      <c r="A445" s="35">
        <f t="shared" si="12"/>
        <v>44173</v>
      </c>
      <c r="B445" s="36">
        <f>SUMIFS(СВЦЭМ!$L$34:$L$777,СВЦЭМ!$A$34:$A$777,$A445,СВЦЭМ!$B$33:$B$776,B$437)+'СЕТ СН'!$F$16</f>
        <v>0</v>
      </c>
      <c r="C445" s="36">
        <f>SUMIFS(СВЦЭМ!$L$34:$L$777,СВЦЭМ!$A$34:$A$777,$A445,СВЦЭМ!$B$33:$B$776,C$437)+'СЕТ СН'!$F$16</f>
        <v>0</v>
      </c>
      <c r="D445" s="36">
        <f>SUMIFS(СВЦЭМ!$L$34:$L$777,СВЦЭМ!$A$34:$A$777,$A445,СВЦЭМ!$B$33:$B$776,D$437)+'СЕТ СН'!$F$16</f>
        <v>0</v>
      </c>
      <c r="E445" s="36">
        <f>SUMIFS(СВЦЭМ!$L$34:$L$777,СВЦЭМ!$A$34:$A$777,$A445,СВЦЭМ!$B$33:$B$776,E$437)+'СЕТ СН'!$F$16</f>
        <v>0</v>
      </c>
      <c r="F445" s="36">
        <f>SUMIFS(СВЦЭМ!$L$34:$L$777,СВЦЭМ!$A$34:$A$777,$A445,СВЦЭМ!$B$33:$B$776,F$437)+'СЕТ СН'!$F$16</f>
        <v>0</v>
      </c>
      <c r="G445" s="36">
        <f>SUMIFS(СВЦЭМ!$L$34:$L$777,СВЦЭМ!$A$34:$A$777,$A445,СВЦЭМ!$B$33:$B$776,G$437)+'СЕТ СН'!$F$16</f>
        <v>0</v>
      </c>
      <c r="H445" s="36">
        <f>SUMIFS(СВЦЭМ!$L$34:$L$777,СВЦЭМ!$A$34:$A$777,$A445,СВЦЭМ!$B$33:$B$776,H$437)+'СЕТ СН'!$F$16</f>
        <v>0</v>
      </c>
      <c r="I445" s="36">
        <f>SUMIFS(СВЦЭМ!$L$34:$L$777,СВЦЭМ!$A$34:$A$777,$A445,СВЦЭМ!$B$33:$B$776,I$437)+'СЕТ СН'!$F$16</f>
        <v>0</v>
      </c>
      <c r="J445" s="36">
        <f>SUMIFS(СВЦЭМ!$L$34:$L$777,СВЦЭМ!$A$34:$A$777,$A445,СВЦЭМ!$B$33:$B$776,J$437)+'СЕТ СН'!$F$16</f>
        <v>0</v>
      </c>
      <c r="K445" s="36">
        <f>SUMIFS(СВЦЭМ!$L$34:$L$777,СВЦЭМ!$A$34:$A$777,$A445,СВЦЭМ!$B$33:$B$776,K$437)+'СЕТ СН'!$F$16</f>
        <v>0</v>
      </c>
      <c r="L445" s="36">
        <f>SUMIFS(СВЦЭМ!$L$34:$L$777,СВЦЭМ!$A$34:$A$777,$A445,СВЦЭМ!$B$33:$B$776,L$437)+'СЕТ СН'!$F$16</f>
        <v>0</v>
      </c>
      <c r="M445" s="36">
        <f>SUMIFS(СВЦЭМ!$L$34:$L$777,СВЦЭМ!$A$34:$A$777,$A445,СВЦЭМ!$B$33:$B$776,M$437)+'СЕТ СН'!$F$16</f>
        <v>0</v>
      </c>
      <c r="N445" s="36">
        <f>SUMIFS(СВЦЭМ!$L$34:$L$777,СВЦЭМ!$A$34:$A$777,$A445,СВЦЭМ!$B$33:$B$776,N$437)+'СЕТ СН'!$F$16</f>
        <v>0</v>
      </c>
      <c r="O445" s="36">
        <f>SUMIFS(СВЦЭМ!$L$34:$L$777,СВЦЭМ!$A$34:$A$777,$A445,СВЦЭМ!$B$33:$B$776,O$437)+'СЕТ СН'!$F$16</f>
        <v>0</v>
      </c>
      <c r="P445" s="36">
        <f>SUMIFS(СВЦЭМ!$L$34:$L$777,СВЦЭМ!$A$34:$A$777,$A445,СВЦЭМ!$B$33:$B$776,P$437)+'СЕТ СН'!$F$16</f>
        <v>0</v>
      </c>
      <c r="Q445" s="36">
        <f>SUMIFS(СВЦЭМ!$L$34:$L$777,СВЦЭМ!$A$34:$A$777,$A445,СВЦЭМ!$B$33:$B$776,Q$437)+'СЕТ СН'!$F$16</f>
        <v>0</v>
      </c>
      <c r="R445" s="36">
        <f>SUMIFS(СВЦЭМ!$L$34:$L$777,СВЦЭМ!$A$34:$A$777,$A445,СВЦЭМ!$B$33:$B$776,R$437)+'СЕТ СН'!$F$16</f>
        <v>0</v>
      </c>
      <c r="S445" s="36">
        <f>SUMIFS(СВЦЭМ!$L$34:$L$777,СВЦЭМ!$A$34:$A$777,$A445,СВЦЭМ!$B$33:$B$776,S$437)+'СЕТ СН'!$F$16</f>
        <v>0</v>
      </c>
      <c r="T445" s="36">
        <f>SUMIFS(СВЦЭМ!$L$34:$L$777,СВЦЭМ!$A$34:$A$777,$A445,СВЦЭМ!$B$33:$B$776,T$437)+'СЕТ СН'!$F$16</f>
        <v>0</v>
      </c>
      <c r="U445" s="36">
        <f>SUMIFS(СВЦЭМ!$L$34:$L$777,СВЦЭМ!$A$34:$A$777,$A445,СВЦЭМ!$B$33:$B$776,U$437)+'СЕТ СН'!$F$16</f>
        <v>0</v>
      </c>
      <c r="V445" s="36">
        <f>SUMIFS(СВЦЭМ!$L$34:$L$777,СВЦЭМ!$A$34:$A$777,$A445,СВЦЭМ!$B$33:$B$776,V$437)+'СЕТ СН'!$F$16</f>
        <v>0</v>
      </c>
      <c r="W445" s="36">
        <f>SUMIFS(СВЦЭМ!$L$34:$L$777,СВЦЭМ!$A$34:$A$777,$A445,СВЦЭМ!$B$33:$B$776,W$437)+'СЕТ СН'!$F$16</f>
        <v>0</v>
      </c>
      <c r="X445" s="36">
        <f>SUMIFS(СВЦЭМ!$L$34:$L$777,СВЦЭМ!$A$34:$A$777,$A445,СВЦЭМ!$B$33:$B$776,X$437)+'СЕТ СН'!$F$16</f>
        <v>0</v>
      </c>
      <c r="Y445" s="36">
        <f>SUMIFS(СВЦЭМ!$L$34:$L$777,СВЦЭМ!$A$34:$A$777,$A445,СВЦЭМ!$B$33:$B$776,Y$437)+'СЕТ СН'!$F$16</f>
        <v>0</v>
      </c>
    </row>
    <row r="446" spans="1:27" ht="15.75" hidden="1" x14ac:dyDescent="0.2">
      <c r="A446" s="35">
        <f t="shared" si="12"/>
        <v>44174</v>
      </c>
      <c r="B446" s="36">
        <f>SUMIFS(СВЦЭМ!$L$34:$L$777,СВЦЭМ!$A$34:$A$777,$A446,СВЦЭМ!$B$33:$B$776,B$437)+'СЕТ СН'!$F$16</f>
        <v>0</v>
      </c>
      <c r="C446" s="36">
        <f>SUMIFS(СВЦЭМ!$L$34:$L$777,СВЦЭМ!$A$34:$A$777,$A446,СВЦЭМ!$B$33:$B$776,C$437)+'СЕТ СН'!$F$16</f>
        <v>0</v>
      </c>
      <c r="D446" s="36">
        <f>SUMIFS(СВЦЭМ!$L$34:$L$777,СВЦЭМ!$A$34:$A$777,$A446,СВЦЭМ!$B$33:$B$776,D$437)+'СЕТ СН'!$F$16</f>
        <v>0</v>
      </c>
      <c r="E446" s="36">
        <f>SUMIFS(СВЦЭМ!$L$34:$L$777,СВЦЭМ!$A$34:$A$777,$A446,СВЦЭМ!$B$33:$B$776,E$437)+'СЕТ СН'!$F$16</f>
        <v>0</v>
      </c>
      <c r="F446" s="36">
        <f>SUMIFS(СВЦЭМ!$L$34:$L$777,СВЦЭМ!$A$34:$A$777,$A446,СВЦЭМ!$B$33:$B$776,F$437)+'СЕТ СН'!$F$16</f>
        <v>0</v>
      </c>
      <c r="G446" s="36">
        <f>SUMIFS(СВЦЭМ!$L$34:$L$777,СВЦЭМ!$A$34:$A$777,$A446,СВЦЭМ!$B$33:$B$776,G$437)+'СЕТ СН'!$F$16</f>
        <v>0</v>
      </c>
      <c r="H446" s="36">
        <f>SUMIFS(СВЦЭМ!$L$34:$L$777,СВЦЭМ!$A$34:$A$777,$A446,СВЦЭМ!$B$33:$B$776,H$437)+'СЕТ СН'!$F$16</f>
        <v>0</v>
      </c>
      <c r="I446" s="36">
        <f>SUMIFS(СВЦЭМ!$L$34:$L$777,СВЦЭМ!$A$34:$A$777,$A446,СВЦЭМ!$B$33:$B$776,I$437)+'СЕТ СН'!$F$16</f>
        <v>0</v>
      </c>
      <c r="J446" s="36">
        <f>SUMIFS(СВЦЭМ!$L$34:$L$777,СВЦЭМ!$A$34:$A$777,$A446,СВЦЭМ!$B$33:$B$776,J$437)+'СЕТ СН'!$F$16</f>
        <v>0</v>
      </c>
      <c r="K446" s="36">
        <f>SUMIFS(СВЦЭМ!$L$34:$L$777,СВЦЭМ!$A$34:$A$777,$A446,СВЦЭМ!$B$33:$B$776,K$437)+'СЕТ СН'!$F$16</f>
        <v>0</v>
      </c>
      <c r="L446" s="36">
        <f>SUMIFS(СВЦЭМ!$L$34:$L$777,СВЦЭМ!$A$34:$A$777,$A446,СВЦЭМ!$B$33:$B$776,L$437)+'СЕТ СН'!$F$16</f>
        <v>0</v>
      </c>
      <c r="M446" s="36">
        <f>SUMIFS(СВЦЭМ!$L$34:$L$777,СВЦЭМ!$A$34:$A$777,$A446,СВЦЭМ!$B$33:$B$776,M$437)+'СЕТ СН'!$F$16</f>
        <v>0</v>
      </c>
      <c r="N446" s="36">
        <f>SUMIFS(СВЦЭМ!$L$34:$L$777,СВЦЭМ!$A$34:$A$777,$A446,СВЦЭМ!$B$33:$B$776,N$437)+'СЕТ СН'!$F$16</f>
        <v>0</v>
      </c>
      <c r="O446" s="36">
        <f>SUMIFS(СВЦЭМ!$L$34:$L$777,СВЦЭМ!$A$34:$A$777,$A446,СВЦЭМ!$B$33:$B$776,O$437)+'СЕТ СН'!$F$16</f>
        <v>0</v>
      </c>
      <c r="P446" s="36">
        <f>SUMIFS(СВЦЭМ!$L$34:$L$777,СВЦЭМ!$A$34:$A$777,$A446,СВЦЭМ!$B$33:$B$776,P$437)+'СЕТ СН'!$F$16</f>
        <v>0</v>
      </c>
      <c r="Q446" s="36">
        <f>SUMIFS(СВЦЭМ!$L$34:$L$777,СВЦЭМ!$A$34:$A$777,$A446,СВЦЭМ!$B$33:$B$776,Q$437)+'СЕТ СН'!$F$16</f>
        <v>0</v>
      </c>
      <c r="R446" s="36">
        <f>SUMIFS(СВЦЭМ!$L$34:$L$777,СВЦЭМ!$A$34:$A$777,$A446,СВЦЭМ!$B$33:$B$776,R$437)+'СЕТ СН'!$F$16</f>
        <v>0</v>
      </c>
      <c r="S446" s="36">
        <f>SUMIFS(СВЦЭМ!$L$34:$L$777,СВЦЭМ!$A$34:$A$777,$A446,СВЦЭМ!$B$33:$B$776,S$437)+'СЕТ СН'!$F$16</f>
        <v>0</v>
      </c>
      <c r="T446" s="36">
        <f>SUMIFS(СВЦЭМ!$L$34:$L$777,СВЦЭМ!$A$34:$A$777,$A446,СВЦЭМ!$B$33:$B$776,T$437)+'СЕТ СН'!$F$16</f>
        <v>0</v>
      </c>
      <c r="U446" s="36">
        <f>SUMIFS(СВЦЭМ!$L$34:$L$777,СВЦЭМ!$A$34:$A$777,$A446,СВЦЭМ!$B$33:$B$776,U$437)+'СЕТ СН'!$F$16</f>
        <v>0</v>
      </c>
      <c r="V446" s="36">
        <f>SUMIFS(СВЦЭМ!$L$34:$L$777,СВЦЭМ!$A$34:$A$777,$A446,СВЦЭМ!$B$33:$B$776,V$437)+'СЕТ СН'!$F$16</f>
        <v>0</v>
      </c>
      <c r="W446" s="36">
        <f>SUMIFS(СВЦЭМ!$L$34:$L$777,СВЦЭМ!$A$34:$A$777,$A446,СВЦЭМ!$B$33:$B$776,W$437)+'СЕТ СН'!$F$16</f>
        <v>0</v>
      </c>
      <c r="X446" s="36">
        <f>SUMIFS(СВЦЭМ!$L$34:$L$777,СВЦЭМ!$A$34:$A$777,$A446,СВЦЭМ!$B$33:$B$776,X$437)+'СЕТ СН'!$F$16</f>
        <v>0</v>
      </c>
      <c r="Y446" s="36">
        <f>SUMIFS(СВЦЭМ!$L$34:$L$777,СВЦЭМ!$A$34:$A$777,$A446,СВЦЭМ!$B$33:$B$776,Y$437)+'СЕТ СН'!$F$16</f>
        <v>0</v>
      </c>
    </row>
    <row r="447" spans="1:27" ht="15.75" hidden="1" x14ac:dyDescent="0.2">
      <c r="A447" s="35">
        <f t="shared" si="12"/>
        <v>44175</v>
      </c>
      <c r="B447" s="36">
        <f>SUMIFS(СВЦЭМ!$L$34:$L$777,СВЦЭМ!$A$34:$A$777,$A447,СВЦЭМ!$B$33:$B$776,B$437)+'СЕТ СН'!$F$16</f>
        <v>0</v>
      </c>
      <c r="C447" s="36">
        <f>SUMIFS(СВЦЭМ!$L$34:$L$777,СВЦЭМ!$A$34:$A$777,$A447,СВЦЭМ!$B$33:$B$776,C$437)+'СЕТ СН'!$F$16</f>
        <v>0</v>
      </c>
      <c r="D447" s="36">
        <f>SUMIFS(СВЦЭМ!$L$34:$L$777,СВЦЭМ!$A$34:$A$777,$A447,СВЦЭМ!$B$33:$B$776,D$437)+'СЕТ СН'!$F$16</f>
        <v>0</v>
      </c>
      <c r="E447" s="36">
        <f>SUMIFS(СВЦЭМ!$L$34:$L$777,СВЦЭМ!$A$34:$A$777,$A447,СВЦЭМ!$B$33:$B$776,E$437)+'СЕТ СН'!$F$16</f>
        <v>0</v>
      </c>
      <c r="F447" s="36">
        <f>SUMIFS(СВЦЭМ!$L$34:$L$777,СВЦЭМ!$A$34:$A$777,$A447,СВЦЭМ!$B$33:$B$776,F$437)+'СЕТ СН'!$F$16</f>
        <v>0</v>
      </c>
      <c r="G447" s="36">
        <f>SUMIFS(СВЦЭМ!$L$34:$L$777,СВЦЭМ!$A$34:$A$777,$A447,СВЦЭМ!$B$33:$B$776,G$437)+'СЕТ СН'!$F$16</f>
        <v>0</v>
      </c>
      <c r="H447" s="36">
        <f>SUMIFS(СВЦЭМ!$L$34:$L$777,СВЦЭМ!$A$34:$A$777,$A447,СВЦЭМ!$B$33:$B$776,H$437)+'СЕТ СН'!$F$16</f>
        <v>0</v>
      </c>
      <c r="I447" s="36">
        <f>SUMIFS(СВЦЭМ!$L$34:$L$777,СВЦЭМ!$A$34:$A$777,$A447,СВЦЭМ!$B$33:$B$776,I$437)+'СЕТ СН'!$F$16</f>
        <v>0</v>
      </c>
      <c r="J447" s="36">
        <f>SUMIFS(СВЦЭМ!$L$34:$L$777,СВЦЭМ!$A$34:$A$777,$A447,СВЦЭМ!$B$33:$B$776,J$437)+'СЕТ СН'!$F$16</f>
        <v>0</v>
      </c>
      <c r="K447" s="36">
        <f>SUMIFS(СВЦЭМ!$L$34:$L$777,СВЦЭМ!$A$34:$A$777,$A447,СВЦЭМ!$B$33:$B$776,K$437)+'СЕТ СН'!$F$16</f>
        <v>0</v>
      </c>
      <c r="L447" s="36">
        <f>SUMIFS(СВЦЭМ!$L$34:$L$777,СВЦЭМ!$A$34:$A$777,$A447,СВЦЭМ!$B$33:$B$776,L$437)+'СЕТ СН'!$F$16</f>
        <v>0</v>
      </c>
      <c r="M447" s="36">
        <f>SUMIFS(СВЦЭМ!$L$34:$L$777,СВЦЭМ!$A$34:$A$777,$A447,СВЦЭМ!$B$33:$B$776,M$437)+'СЕТ СН'!$F$16</f>
        <v>0</v>
      </c>
      <c r="N447" s="36">
        <f>SUMIFS(СВЦЭМ!$L$34:$L$777,СВЦЭМ!$A$34:$A$777,$A447,СВЦЭМ!$B$33:$B$776,N$437)+'СЕТ СН'!$F$16</f>
        <v>0</v>
      </c>
      <c r="O447" s="36">
        <f>SUMIFS(СВЦЭМ!$L$34:$L$777,СВЦЭМ!$A$34:$A$777,$A447,СВЦЭМ!$B$33:$B$776,O$437)+'СЕТ СН'!$F$16</f>
        <v>0</v>
      </c>
      <c r="P447" s="36">
        <f>SUMIFS(СВЦЭМ!$L$34:$L$777,СВЦЭМ!$A$34:$A$777,$A447,СВЦЭМ!$B$33:$B$776,P$437)+'СЕТ СН'!$F$16</f>
        <v>0</v>
      </c>
      <c r="Q447" s="36">
        <f>SUMIFS(СВЦЭМ!$L$34:$L$777,СВЦЭМ!$A$34:$A$777,$A447,СВЦЭМ!$B$33:$B$776,Q$437)+'СЕТ СН'!$F$16</f>
        <v>0</v>
      </c>
      <c r="R447" s="36">
        <f>SUMIFS(СВЦЭМ!$L$34:$L$777,СВЦЭМ!$A$34:$A$777,$A447,СВЦЭМ!$B$33:$B$776,R$437)+'СЕТ СН'!$F$16</f>
        <v>0</v>
      </c>
      <c r="S447" s="36">
        <f>SUMIFS(СВЦЭМ!$L$34:$L$777,СВЦЭМ!$A$34:$A$777,$A447,СВЦЭМ!$B$33:$B$776,S$437)+'СЕТ СН'!$F$16</f>
        <v>0</v>
      </c>
      <c r="T447" s="36">
        <f>SUMIFS(СВЦЭМ!$L$34:$L$777,СВЦЭМ!$A$34:$A$777,$A447,СВЦЭМ!$B$33:$B$776,T$437)+'СЕТ СН'!$F$16</f>
        <v>0</v>
      </c>
      <c r="U447" s="36">
        <f>SUMIFS(СВЦЭМ!$L$34:$L$777,СВЦЭМ!$A$34:$A$777,$A447,СВЦЭМ!$B$33:$B$776,U$437)+'СЕТ СН'!$F$16</f>
        <v>0</v>
      </c>
      <c r="V447" s="36">
        <f>SUMIFS(СВЦЭМ!$L$34:$L$777,СВЦЭМ!$A$34:$A$777,$A447,СВЦЭМ!$B$33:$B$776,V$437)+'СЕТ СН'!$F$16</f>
        <v>0</v>
      </c>
      <c r="W447" s="36">
        <f>SUMIFS(СВЦЭМ!$L$34:$L$777,СВЦЭМ!$A$34:$A$777,$A447,СВЦЭМ!$B$33:$B$776,W$437)+'СЕТ СН'!$F$16</f>
        <v>0</v>
      </c>
      <c r="X447" s="36">
        <f>SUMIFS(СВЦЭМ!$L$34:$L$777,СВЦЭМ!$A$34:$A$777,$A447,СВЦЭМ!$B$33:$B$776,X$437)+'СЕТ СН'!$F$16</f>
        <v>0</v>
      </c>
      <c r="Y447" s="36">
        <f>SUMIFS(СВЦЭМ!$L$34:$L$777,СВЦЭМ!$A$34:$A$777,$A447,СВЦЭМ!$B$33:$B$776,Y$437)+'СЕТ СН'!$F$16</f>
        <v>0</v>
      </c>
    </row>
    <row r="448" spans="1:27" ht="15.75" hidden="1" x14ac:dyDescent="0.2">
      <c r="A448" s="35">
        <f t="shared" si="12"/>
        <v>44176</v>
      </c>
      <c r="B448" s="36">
        <f>SUMIFS(СВЦЭМ!$L$34:$L$777,СВЦЭМ!$A$34:$A$777,$A448,СВЦЭМ!$B$33:$B$776,B$437)+'СЕТ СН'!$F$16</f>
        <v>0</v>
      </c>
      <c r="C448" s="36">
        <f>SUMIFS(СВЦЭМ!$L$34:$L$777,СВЦЭМ!$A$34:$A$777,$A448,СВЦЭМ!$B$33:$B$776,C$437)+'СЕТ СН'!$F$16</f>
        <v>0</v>
      </c>
      <c r="D448" s="36">
        <f>SUMIFS(СВЦЭМ!$L$34:$L$777,СВЦЭМ!$A$34:$A$777,$A448,СВЦЭМ!$B$33:$B$776,D$437)+'СЕТ СН'!$F$16</f>
        <v>0</v>
      </c>
      <c r="E448" s="36">
        <f>SUMIFS(СВЦЭМ!$L$34:$L$777,СВЦЭМ!$A$34:$A$777,$A448,СВЦЭМ!$B$33:$B$776,E$437)+'СЕТ СН'!$F$16</f>
        <v>0</v>
      </c>
      <c r="F448" s="36">
        <f>SUMIFS(СВЦЭМ!$L$34:$L$777,СВЦЭМ!$A$34:$A$777,$A448,СВЦЭМ!$B$33:$B$776,F$437)+'СЕТ СН'!$F$16</f>
        <v>0</v>
      </c>
      <c r="G448" s="36">
        <f>SUMIFS(СВЦЭМ!$L$34:$L$777,СВЦЭМ!$A$34:$A$777,$A448,СВЦЭМ!$B$33:$B$776,G$437)+'СЕТ СН'!$F$16</f>
        <v>0</v>
      </c>
      <c r="H448" s="36">
        <f>SUMIFS(СВЦЭМ!$L$34:$L$777,СВЦЭМ!$A$34:$A$777,$A448,СВЦЭМ!$B$33:$B$776,H$437)+'СЕТ СН'!$F$16</f>
        <v>0</v>
      </c>
      <c r="I448" s="36">
        <f>SUMIFS(СВЦЭМ!$L$34:$L$777,СВЦЭМ!$A$34:$A$777,$A448,СВЦЭМ!$B$33:$B$776,I$437)+'СЕТ СН'!$F$16</f>
        <v>0</v>
      </c>
      <c r="J448" s="36">
        <f>SUMIFS(СВЦЭМ!$L$34:$L$777,СВЦЭМ!$A$34:$A$777,$A448,СВЦЭМ!$B$33:$B$776,J$437)+'СЕТ СН'!$F$16</f>
        <v>0</v>
      </c>
      <c r="K448" s="36">
        <f>SUMIFS(СВЦЭМ!$L$34:$L$777,СВЦЭМ!$A$34:$A$777,$A448,СВЦЭМ!$B$33:$B$776,K$437)+'СЕТ СН'!$F$16</f>
        <v>0</v>
      </c>
      <c r="L448" s="36">
        <f>SUMIFS(СВЦЭМ!$L$34:$L$777,СВЦЭМ!$A$34:$A$777,$A448,СВЦЭМ!$B$33:$B$776,L$437)+'СЕТ СН'!$F$16</f>
        <v>0</v>
      </c>
      <c r="M448" s="36">
        <f>SUMIFS(СВЦЭМ!$L$34:$L$777,СВЦЭМ!$A$34:$A$777,$A448,СВЦЭМ!$B$33:$B$776,M$437)+'СЕТ СН'!$F$16</f>
        <v>0</v>
      </c>
      <c r="N448" s="36">
        <f>SUMIFS(СВЦЭМ!$L$34:$L$777,СВЦЭМ!$A$34:$A$777,$A448,СВЦЭМ!$B$33:$B$776,N$437)+'СЕТ СН'!$F$16</f>
        <v>0</v>
      </c>
      <c r="O448" s="36">
        <f>SUMIFS(СВЦЭМ!$L$34:$L$777,СВЦЭМ!$A$34:$A$777,$A448,СВЦЭМ!$B$33:$B$776,O$437)+'СЕТ СН'!$F$16</f>
        <v>0</v>
      </c>
      <c r="P448" s="36">
        <f>SUMIFS(СВЦЭМ!$L$34:$L$777,СВЦЭМ!$A$34:$A$777,$A448,СВЦЭМ!$B$33:$B$776,P$437)+'СЕТ СН'!$F$16</f>
        <v>0</v>
      </c>
      <c r="Q448" s="36">
        <f>SUMIFS(СВЦЭМ!$L$34:$L$777,СВЦЭМ!$A$34:$A$777,$A448,СВЦЭМ!$B$33:$B$776,Q$437)+'СЕТ СН'!$F$16</f>
        <v>0</v>
      </c>
      <c r="R448" s="36">
        <f>SUMIFS(СВЦЭМ!$L$34:$L$777,СВЦЭМ!$A$34:$A$777,$A448,СВЦЭМ!$B$33:$B$776,R$437)+'СЕТ СН'!$F$16</f>
        <v>0</v>
      </c>
      <c r="S448" s="36">
        <f>SUMIFS(СВЦЭМ!$L$34:$L$777,СВЦЭМ!$A$34:$A$777,$A448,СВЦЭМ!$B$33:$B$776,S$437)+'СЕТ СН'!$F$16</f>
        <v>0</v>
      </c>
      <c r="T448" s="36">
        <f>SUMIFS(СВЦЭМ!$L$34:$L$777,СВЦЭМ!$A$34:$A$777,$A448,СВЦЭМ!$B$33:$B$776,T$437)+'СЕТ СН'!$F$16</f>
        <v>0</v>
      </c>
      <c r="U448" s="36">
        <f>SUMIFS(СВЦЭМ!$L$34:$L$777,СВЦЭМ!$A$34:$A$777,$A448,СВЦЭМ!$B$33:$B$776,U$437)+'СЕТ СН'!$F$16</f>
        <v>0</v>
      </c>
      <c r="V448" s="36">
        <f>SUMIFS(СВЦЭМ!$L$34:$L$777,СВЦЭМ!$A$34:$A$777,$A448,СВЦЭМ!$B$33:$B$776,V$437)+'СЕТ СН'!$F$16</f>
        <v>0</v>
      </c>
      <c r="W448" s="36">
        <f>SUMIFS(СВЦЭМ!$L$34:$L$777,СВЦЭМ!$A$34:$A$777,$A448,СВЦЭМ!$B$33:$B$776,W$437)+'СЕТ СН'!$F$16</f>
        <v>0</v>
      </c>
      <c r="X448" s="36">
        <f>SUMIFS(СВЦЭМ!$L$34:$L$777,СВЦЭМ!$A$34:$A$777,$A448,СВЦЭМ!$B$33:$B$776,X$437)+'СЕТ СН'!$F$16</f>
        <v>0</v>
      </c>
      <c r="Y448" s="36">
        <f>SUMIFS(СВЦЭМ!$L$34:$L$777,СВЦЭМ!$A$34:$A$777,$A448,СВЦЭМ!$B$33:$B$776,Y$437)+'СЕТ СН'!$F$16</f>
        <v>0</v>
      </c>
    </row>
    <row r="449" spans="1:25" ht="15.75" hidden="1" x14ac:dyDescent="0.2">
      <c r="A449" s="35">
        <f t="shared" si="12"/>
        <v>44177</v>
      </c>
      <c r="B449" s="36">
        <f>SUMIFS(СВЦЭМ!$L$34:$L$777,СВЦЭМ!$A$34:$A$777,$A449,СВЦЭМ!$B$33:$B$776,B$437)+'СЕТ СН'!$F$16</f>
        <v>0</v>
      </c>
      <c r="C449" s="36">
        <f>SUMIFS(СВЦЭМ!$L$34:$L$777,СВЦЭМ!$A$34:$A$777,$A449,СВЦЭМ!$B$33:$B$776,C$437)+'СЕТ СН'!$F$16</f>
        <v>0</v>
      </c>
      <c r="D449" s="36">
        <f>SUMIFS(СВЦЭМ!$L$34:$L$777,СВЦЭМ!$A$34:$A$777,$A449,СВЦЭМ!$B$33:$B$776,D$437)+'СЕТ СН'!$F$16</f>
        <v>0</v>
      </c>
      <c r="E449" s="36">
        <f>SUMIFS(СВЦЭМ!$L$34:$L$777,СВЦЭМ!$A$34:$A$777,$A449,СВЦЭМ!$B$33:$B$776,E$437)+'СЕТ СН'!$F$16</f>
        <v>0</v>
      </c>
      <c r="F449" s="36">
        <f>SUMIFS(СВЦЭМ!$L$34:$L$777,СВЦЭМ!$A$34:$A$777,$A449,СВЦЭМ!$B$33:$B$776,F$437)+'СЕТ СН'!$F$16</f>
        <v>0</v>
      </c>
      <c r="G449" s="36">
        <f>SUMIFS(СВЦЭМ!$L$34:$L$777,СВЦЭМ!$A$34:$A$777,$A449,СВЦЭМ!$B$33:$B$776,G$437)+'СЕТ СН'!$F$16</f>
        <v>0</v>
      </c>
      <c r="H449" s="36">
        <f>SUMIFS(СВЦЭМ!$L$34:$L$777,СВЦЭМ!$A$34:$A$777,$A449,СВЦЭМ!$B$33:$B$776,H$437)+'СЕТ СН'!$F$16</f>
        <v>0</v>
      </c>
      <c r="I449" s="36">
        <f>SUMIFS(СВЦЭМ!$L$34:$L$777,СВЦЭМ!$A$34:$A$777,$A449,СВЦЭМ!$B$33:$B$776,I$437)+'СЕТ СН'!$F$16</f>
        <v>0</v>
      </c>
      <c r="J449" s="36">
        <f>SUMIFS(СВЦЭМ!$L$34:$L$777,СВЦЭМ!$A$34:$A$777,$A449,СВЦЭМ!$B$33:$B$776,J$437)+'СЕТ СН'!$F$16</f>
        <v>0</v>
      </c>
      <c r="K449" s="36">
        <f>SUMIFS(СВЦЭМ!$L$34:$L$777,СВЦЭМ!$A$34:$A$777,$A449,СВЦЭМ!$B$33:$B$776,K$437)+'СЕТ СН'!$F$16</f>
        <v>0</v>
      </c>
      <c r="L449" s="36">
        <f>SUMIFS(СВЦЭМ!$L$34:$L$777,СВЦЭМ!$A$34:$A$777,$A449,СВЦЭМ!$B$33:$B$776,L$437)+'СЕТ СН'!$F$16</f>
        <v>0</v>
      </c>
      <c r="M449" s="36">
        <f>SUMIFS(СВЦЭМ!$L$34:$L$777,СВЦЭМ!$A$34:$A$777,$A449,СВЦЭМ!$B$33:$B$776,M$437)+'СЕТ СН'!$F$16</f>
        <v>0</v>
      </c>
      <c r="N449" s="36">
        <f>SUMIFS(СВЦЭМ!$L$34:$L$777,СВЦЭМ!$A$34:$A$777,$A449,СВЦЭМ!$B$33:$B$776,N$437)+'СЕТ СН'!$F$16</f>
        <v>0</v>
      </c>
      <c r="O449" s="36">
        <f>SUMIFS(СВЦЭМ!$L$34:$L$777,СВЦЭМ!$A$34:$A$777,$A449,СВЦЭМ!$B$33:$B$776,O$437)+'СЕТ СН'!$F$16</f>
        <v>0</v>
      </c>
      <c r="P449" s="36">
        <f>SUMIFS(СВЦЭМ!$L$34:$L$777,СВЦЭМ!$A$34:$A$777,$A449,СВЦЭМ!$B$33:$B$776,P$437)+'СЕТ СН'!$F$16</f>
        <v>0</v>
      </c>
      <c r="Q449" s="36">
        <f>SUMIFS(СВЦЭМ!$L$34:$L$777,СВЦЭМ!$A$34:$A$777,$A449,СВЦЭМ!$B$33:$B$776,Q$437)+'СЕТ СН'!$F$16</f>
        <v>0</v>
      </c>
      <c r="R449" s="36">
        <f>SUMIFS(СВЦЭМ!$L$34:$L$777,СВЦЭМ!$A$34:$A$777,$A449,СВЦЭМ!$B$33:$B$776,R$437)+'СЕТ СН'!$F$16</f>
        <v>0</v>
      </c>
      <c r="S449" s="36">
        <f>SUMIFS(СВЦЭМ!$L$34:$L$777,СВЦЭМ!$A$34:$A$777,$A449,СВЦЭМ!$B$33:$B$776,S$437)+'СЕТ СН'!$F$16</f>
        <v>0</v>
      </c>
      <c r="T449" s="36">
        <f>SUMIFS(СВЦЭМ!$L$34:$L$777,СВЦЭМ!$A$34:$A$777,$A449,СВЦЭМ!$B$33:$B$776,T$437)+'СЕТ СН'!$F$16</f>
        <v>0</v>
      </c>
      <c r="U449" s="36">
        <f>SUMIFS(СВЦЭМ!$L$34:$L$777,СВЦЭМ!$A$34:$A$777,$A449,СВЦЭМ!$B$33:$B$776,U$437)+'СЕТ СН'!$F$16</f>
        <v>0</v>
      </c>
      <c r="V449" s="36">
        <f>SUMIFS(СВЦЭМ!$L$34:$L$777,СВЦЭМ!$A$34:$A$777,$A449,СВЦЭМ!$B$33:$B$776,V$437)+'СЕТ СН'!$F$16</f>
        <v>0</v>
      </c>
      <c r="W449" s="36">
        <f>SUMIFS(СВЦЭМ!$L$34:$L$777,СВЦЭМ!$A$34:$A$777,$A449,СВЦЭМ!$B$33:$B$776,W$437)+'СЕТ СН'!$F$16</f>
        <v>0</v>
      </c>
      <c r="X449" s="36">
        <f>SUMIFS(СВЦЭМ!$L$34:$L$777,СВЦЭМ!$A$34:$A$777,$A449,СВЦЭМ!$B$33:$B$776,X$437)+'СЕТ СН'!$F$16</f>
        <v>0</v>
      </c>
      <c r="Y449" s="36">
        <f>SUMIFS(СВЦЭМ!$L$34:$L$777,СВЦЭМ!$A$34:$A$777,$A449,СВЦЭМ!$B$33:$B$776,Y$437)+'СЕТ СН'!$F$16</f>
        <v>0</v>
      </c>
    </row>
    <row r="450" spans="1:25" ht="15.75" hidden="1" x14ac:dyDescent="0.2">
      <c r="A450" s="35">
        <f t="shared" si="12"/>
        <v>44178</v>
      </c>
      <c r="B450" s="36">
        <f>SUMIFS(СВЦЭМ!$L$34:$L$777,СВЦЭМ!$A$34:$A$777,$A450,СВЦЭМ!$B$33:$B$776,B$437)+'СЕТ СН'!$F$16</f>
        <v>0</v>
      </c>
      <c r="C450" s="36">
        <f>SUMIFS(СВЦЭМ!$L$34:$L$777,СВЦЭМ!$A$34:$A$777,$A450,СВЦЭМ!$B$33:$B$776,C$437)+'СЕТ СН'!$F$16</f>
        <v>0</v>
      </c>
      <c r="D450" s="36">
        <f>SUMIFS(СВЦЭМ!$L$34:$L$777,СВЦЭМ!$A$34:$A$777,$A450,СВЦЭМ!$B$33:$B$776,D$437)+'СЕТ СН'!$F$16</f>
        <v>0</v>
      </c>
      <c r="E450" s="36">
        <f>SUMIFS(СВЦЭМ!$L$34:$L$777,СВЦЭМ!$A$34:$A$777,$A450,СВЦЭМ!$B$33:$B$776,E$437)+'СЕТ СН'!$F$16</f>
        <v>0</v>
      </c>
      <c r="F450" s="36">
        <f>SUMIFS(СВЦЭМ!$L$34:$L$777,СВЦЭМ!$A$34:$A$777,$A450,СВЦЭМ!$B$33:$B$776,F$437)+'СЕТ СН'!$F$16</f>
        <v>0</v>
      </c>
      <c r="G450" s="36">
        <f>SUMIFS(СВЦЭМ!$L$34:$L$777,СВЦЭМ!$A$34:$A$777,$A450,СВЦЭМ!$B$33:$B$776,G$437)+'СЕТ СН'!$F$16</f>
        <v>0</v>
      </c>
      <c r="H450" s="36">
        <f>SUMIFS(СВЦЭМ!$L$34:$L$777,СВЦЭМ!$A$34:$A$777,$A450,СВЦЭМ!$B$33:$B$776,H$437)+'СЕТ СН'!$F$16</f>
        <v>0</v>
      </c>
      <c r="I450" s="36">
        <f>SUMIFS(СВЦЭМ!$L$34:$L$777,СВЦЭМ!$A$34:$A$777,$A450,СВЦЭМ!$B$33:$B$776,I$437)+'СЕТ СН'!$F$16</f>
        <v>0</v>
      </c>
      <c r="J450" s="36">
        <f>SUMIFS(СВЦЭМ!$L$34:$L$777,СВЦЭМ!$A$34:$A$777,$A450,СВЦЭМ!$B$33:$B$776,J$437)+'СЕТ СН'!$F$16</f>
        <v>0</v>
      </c>
      <c r="K450" s="36">
        <f>SUMIFS(СВЦЭМ!$L$34:$L$777,СВЦЭМ!$A$34:$A$777,$A450,СВЦЭМ!$B$33:$B$776,K$437)+'СЕТ СН'!$F$16</f>
        <v>0</v>
      </c>
      <c r="L450" s="36">
        <f>SUMIFS(СВЦЭМ!$L$34:$L$777,СВЦЭМ!$A$34:$A$777,$A450,СВЦЭМ!$B$33:$B$776,L$437)+'СЕТ СН'!$F$16</f>
        <v>0</v>
      </c>
      <c r="M450" s="36">
        <f>SUMIFS(СВЦЭМ!$L$34:$L$777,СВЦЭМ!$A$34:$A$777,$A450,СВЦЭМ!$B$33:$B$776,M$437)+'СЕТ СН'!$F$16</f>
        <v>0</v>
      </c>
      <c r="N450" s="36">
        <f>SUMIFS(СВЦЭМ!$L$34:$L$777,СВЦЭМ!$A$34:$A$777,$A450,СВЦЭМ!$B$33:$B$776,N$437)+'СЕТ СН'!$F$16</f>
        <v>0</v>
      </c>
      <c r="O450" s="36">
        <f>SUMIFS(СВЦЭМ!$L$34:$L$777,СВЦЭМ!$A$34:$A$777,$A450,СВЦЭМ!$B$33:$B$776,O$437)+'СЕТ СН'!$F$16</f>
        <v>0</v>
      </c>
      <c r="P450" s="36">
        <f>SUMIFS(СВЦЭМ!$L$34:$L$777,СВЦЭМ!$A$34:$A$777,$A450,СВЦЭМ!$B$33:$B$776,P$437)+'СЕТ СН'!$F$16</f>
        <v>0</v>
      </c>
      <c r="Q450" s="36">
        <f>SUMIFS(СВЦЭМ!$L$34:$L$777,СВЦЭМ!$A$34:$A$777,$A450,СВЦЭМ!$B$33:$B$776,Q$437)+'СЕТ СН'!$F$16</f>
        <v>0</v>
      </c>
      <c r="R450" s="36">
        <f>SUMIFS(СВЦЭМ!$L$34:$L$777,СВЦЭМ!$A$34:$A$777,$A450,СВЦЭМ!$B$33:$B$776,R$437)+'СЕТ СН'!$F$16</f>
        <v>0</v>
      </c>
      <c r="S450" s="36">
        <f>SUMIFS(СВЦЭМ!$L$34:$L$777,СВЦЭМ!$A$34:$A$777,$A450,СВЦЭМ!$B$33:$B$776,S$437)+'СЕТ СН'!$F$16</f>
        <v>0</v>
      </c>
      <c r="T450" s="36">
        <f>SUMIFS(СВЦЭМ!$L$34:$L$777,СВЦЭМ!$A$34:$A$777,$A450,СВЦЭМ!$B$33:$B$776,T$437)+'СЕТ СН'!$F$16</f>
        <v>0</v>
      </c>
      <c r="U450" s="36">
        <f>SUMIFS(СВЦЭМ!$L$34:$L$777,СВЦЭМ!$A$34:$A$777,$A450,СВЦЭМ!$B$33:$B$776,U$437)+'СЕТ СН'!$F$16</f>
        <v>0</v>
      </c>
      <c r="V450" s="36">
        <f>SUMIFS(СВЦЭМ!$L$34:$L$777,СВЦЭМ!$A$34:$A$777,$A450,СВЦЭМ!$B$33:$B$776,V$437)+'СЕТ СН'!$F$16</f>
        <v>0</v>
      </c>
      <c r="W450" s="36">
        <f>SUMIFS(СВЦЭМ!$L$34:$L$777,СВЦЭМ!$A$34:$A$777,$A450,СВЦЭМ!$B$33:$B$776,W$437)+'СЕТ СН'!$F$16</f>
        <v>0</v>
      </c>
      <c r="X450" s="36">
        <f>SUMIFS(СВЦЭМ!$L$34:$L$777,СВЦЭМ!$A$34:$A$777,$A450,СВЦЭМ!$B$33:$B$776,X$437)+'СЕТ СН'!$F$16</f>
        <v>0</v>
      </c>
      <c r="Y450" s="36">
        <f>SUMIFS(СВЦЭМ!$L$34:$L$777,СВЦЭМ!$A$34:$A$777,$A450,СВЦЭМ!$B$33:$B$776,Y$437)+'СЕТ СН'!$F$16</f>
        <v>0</v>
      </c>
    </row>
    <row r="451" spans="1:25" ht="15.75" hidden="1" x14ac:dyDescent="0.2">
      <c r="A451" s="35">
        <f t="shared" si="12"/>
        <v>44179</v>
      </c>
      <c r="B451" s="36">
        <f>SUMIFS(СВЦЭМ!$L$34:$L$777,СВЦЭМ!$A$34:$A$777,$A451,СВЦЭМ!$B$33:$B$776,B$437)+'СЕТ СН'!$F$16</f>
        <v>0</v>
      </c>
      <c r="C451" s="36">
        <f>SUMIFS(СВЦЭМ!$L$34:$L$777,СВЦЭМ!$A$34:$A$777,$A451,СВЦЭМ!$B$33:$B$776,C$437)+'СЕТ СН'!$F$16</f>
        <v>0</v>
      </c>
      <c r="D451" s="36">
        <f>SUMIFS(СВЦЭМ!$L$34:$L$777,СВЦЭМ!$A$34:$A$777,$A451,СВЦЭМ!$B$33:$B$776,D$437)+'СЕТ СН'!$F$16</f>
        <v>0</v>
      </c>
      <c r="E451" s="36">
        <f>SUMIFS(СВЦЭМ!$L$34:$L$777,СВЦЭМ!$A$34:$A$777,$A451,СВЦЭМ!$B$33:$B$776,E$437)+'СЕТ СН'!$F$16</f>
        <v>0</v>
      </c>
      <c r="F451" s="36">
        <f>SUMIFS(СВЦЭМ!$L$34:$L$777,СВЦЭМ!$A$34:$A$777,$A451,СВЦЭМ!$B$33:$B$776,F$437)+'СЕТ СН'!$F$16</f>
        <v>0</v>
      </c>
      <c r="G451" s="36">
        <f>SUMIFS(СВЦЭМ!$L$34:$L$777,СВЦЭМ!$A$34:$A$777,$A451,СВЦЭМ!$B$33:$B$776,G$437)+'СЕТ СН'!$F$16</f>
        <v>0</v>
      </c>
      <c r="H451" s="36">
        <f>SUMIFS(СВЦЭМ!$L$34:$L$777,СВЦЭМ!$A$34:$A$777,$A451,СВЦЭМ!$B$33:$B$776,H$437)+'СЕТ СН'!$F$16</f>
        <v>0</v>
      </c>
      <c r="I451" s="36">
        <f>SUMIFS(СВЦЭМ!$L$34:$L$777,СВЦЭМ!$A$34:$A$777,$A451,СВЦЭМ!$B$33:$B$776,I$437)+'СЕТ СН'!$F$16</f>
        <v>0</v>
      </c>
      <c r="J451" s="36">
        <f>SUMIFS(СВЦЭМ!$L$34:$L$777,СВЦЭМ!$A$34:$A$777,$A451,СВЦЭМ!$B$33:$B$776,J$437)+'СЕТ СН'!$F$16</f>
        <v>0</v>
      </c>
      <c r="K451" s="36">
        <f>SUMIFS(СВЦЭМ!$L$34:$L$777,СВЦЭМ!$A$34:$A$777,$A451,СВЦЭМ!$B$33:$B$776,K$437)+'СЕТ СН'!$F$16</f>
        <v>0</v>
      </c>
      <c r="L451" s="36">
        <f>SUMIFS(СВЦЭМ!$L$34:$L$777,СВЦЭМ!$A$34:$A$777,$A451,СВЦЭМ!$B$33:$B$776,L$437)+'СЕТ СН'!$F$16</f>
        <v>0</v>
      </c>
      <c r="M451" s="36">
        <f>SUMIFS(СВЦЭМ!$L$34:$L$777,СВЦЭМ!$A$34:$A$777,$A451,СВЦЭМ!$B$33:$B$776,M$437)+'СЕТ СН'!$F$16</f>
        <v>0</v>
      </c>
      <c r="N451" s="36">
        <f>SUMIFS(СВЦЭМ!$L$34:$L$777,СВЦЭМ!$A$34:$A$777,$A451,СВЦЭМ!$B$33:$B$776,N$437)+'СЕТ СН'!$F$16</f>
        <v>0</v>
      </c>
      <c r="O451" s="36">
        <f>SUMIFS(СВЦЭМ!$L$34:$L$777,СВЦЭМ!$A$34:$A$777,$A451,СВЦЭМ!$B$33:$B$776,O$437)+'СЕТ СН'!$F$16</f>
        <v>0</v>
      </c>
      <c r="P451" s="36">
        <f>SUMIFS(СВЦЭМ!$L$34:$L$777,СВЦЭМ!$A$34:$A$777,$A451,СВЦЭМ!$B$33:$B$776,P$437)+'СЕТ СН'!$F$16</f>
        <v>0</v>
      </c>
      <c r="Q451" s="36">
        <f>SUMIFS(СВЦЭМ!$L$34:$L$777,СВЦЭМ!$A$34:$A$777,$A451,СВЦЭМ!$B$33:$B$776,Q$437)+'СЕТ СН'!$F$16</f>
        <v>0</v>
      </c>
      <c r="R451" s="36">
        <f>SUMIFS(СВЦЭМ!$L$34:$L$777,СВЦЭМ!$A$34:$A$777,$A451,СВЦЭМ!$B$33:$B$776,R$437)+'СЕТ СН'!$F$16</f>
        <v>0</v>
      </c>
      <c r="S451" s="36">
        <f>SUMIFS(СВЦЭМ!$L$34:$L$777,СВЦЭМ!$A$34:$A$777,$A451,СВЦЭМ!$B$33:$B$776,S$437)+'СЕТ СН'!$F$16</f>
        <v>0</v>
      </c>
      <c r="T451" s="36">
        <f>SUMIFS(СВЦЭМ!$L$34:$L$777,СВЦЭМ!$A$34:$A$777,$A451,СВЦЭМ!$B$33:$B$776,T$437)+'СЕТ СН'!$F$16</f>
        <v>0</v>
      </c>
      <c r="U451" s="36">
        <f>SUMIFS(СВЦЭМ!$L$34:$L$777,СВЦЭМ!$A$34:$A$777,$A451,СВЦЭМ!$B$33:$B$776,U$437)+'СЕТ СН'!$F$16</f>
        <v>0</v>
      </c>
      <c r="V451" s="36">
        <f>SUMIFS(СВЦЭМ!$L$34:$L$777,СВЦЭМ!$A$34:$A$777,$A451,СВЦЭМ!$B$33:$B$776,V$437)+'СЕТ СН'!$F$16</f>
        <v>0</v>
      </c>
      <c r="W451" s="36">
        <f>SUMIFS(СВЦЭМ!$L$34:$L$777,СВЦЭМ!$A$34:$A$777,$A451,СВЦЭМ!$B$33:$B$776,W$437)+'СЕТ СН'!$F$16</f>
        <v>0</v>
      </c>
      <c r="X451" s="36">
        <f>SUMIFS(СВЦЭМ!$L$34:$L$777,СВЦЭМ!$A$34:$A$777,$A451,СВЦЭМ!$B$33:$B$776,X$437)+'СЕТ СН'!$F$16</f>
        <v>0</v>
      </c>
      <c r="Y451" s="36">
        <f>SUMIFS(СВЦЭМ!$L$34:$L$777,СВЦЭМ!$A$34:$A$777,$A451,СВЦЭМ!$B$33:$B$776,Y$437)+'СЕТ СН'!$F$16</f>
        <v>0</v>
      </c>
    </row>
    <row r="452" spans="1:25" ht="15.75" hidden="1" x14ac:dyDescent="0.2">
      <c r="A452" s="35">
        <f t="shared" si="12"/>
        <v>44180</v>
      </c>
      <c r="B452" s="36">
        <f>SUMIFS(СВЦЭМ!$L$34:$L$777,СВЦЭМ!$A$34:$A$777,$A452,СВЦЭМ!$B$33:$B$776,B$437)+'СЕТ СН'!$F$16</f>
        <v>0</v>
      </c>
      <c r="C452" s="36">
        <f>SUMIFS(СВЦЭМ!$L$34:$L$777,СВЦЭМ!$A$34:$A$777,$A452,СВЦЭМ!$B$33:$B$776,C$437)+'СЕТ СН'!$F$16</f>
        <v>0</v>
      </c>
      <c r="D452" s="36">
        <f>SUMIFS(СВЦЭМ!$L$34:$L$777,СВЦЭМ!$A$34:$A$777,$A452,СВЦЭМ!$B$33:$B$776,D$437)+'СЕТ СН'!$F$16</f>
        <v>0</v>
      </c>
      <c r="E452" s="36">
        <f>SUMIFS(СВЦЭМ!$L$34:$L$777,СВЦЭМ!$A$34:$A$777,$A452,СВЦЭМ!$B$33:$B$776,E$437)+'СЕТ СН'!$F$16</f>
        <v>0</v>
      </c>
      <c r="F452" s="36">
        <f>SUMIFS(СВЦЭМ!$L$34:$L$777,СВЦЭМ!$A$34:$A$777,$A452,СВЦЭМ!$B$33:$B$776,F$437)+'СЕТ СН'!$F$16</f>
        <v>0</v>
      </c>
      <c r="G452" s="36">
        <f>SUMIFS(СВЦЭМ!$L$34:$L$777,СВЦЭМ!$A$34:$A$777,$A452,СВЦЭМ!$B$33:$B$776,G$437)+'СЕТ СН'!$F$16</f>
        <v>0</v>
      </c>
      <c r="H452" s="36">
        <f>SUMIFS(СВЦЭМ!$L$34:$L$777,СВЦЭМ!$A$34:$A$777,$A452,СВЦЭМ!$B$33:$B$776,H$437)+'СЕТ СН'!$F$16</f>
        <v>0</v>
      </c>
      <c r="I452" s="36">
        <f>SUMIFS(СВЦЭМ!$L$34:$L$777,СВЦЭМ!$A$34:$A$777,$A452,СВЦЭМ!$B$33:$B$776,I$437)+'СЕТ СН'!$F$16</f>
        <v>0</v>
      </c>
      <c r="J452" s="36">
        <f>SUMIFS(СВЦЭМ!$L$34:$L$777,СВЦЭМ!$A$34:$A$777,$A452,СВЦЭМ!$B$33:$B$776,J$437)+'СЕТ СН'!$F$16</f>
        <v>0</v>
      </c>
      <c r="K452" s="36">
        <f>SUMIFS(СВЦЭМ!$L$34:$L$777,СВЦЭМ!$A$34:$A$777,$A452,СВЦЭМ!$B$33:$B$776,K$437)+'СЕТ СН'!$F$16</f>
        <v>0</v>
      </c>
      <c r="L452" s="36">
        <f>SUMIFS(СВЦЭМ!$L$34:$L$777,СВЦЭМ!$A$34:$A$777,$A452,СВЦЭМ!$B$33:$B$776,L$437)+'СЕТ СН'!$F$16</f>
        <v>0</v>
      </c>
      <c r="M452" s="36">
        <f>SUMIFS(СВЦЭМ!$L$34:$L$777,СВЦЭМ!$A$34:$A$777,$A452,СВЦЭМ!$B$33:$B$776,M$437)+'СЕТ СН'!$F$16</f>
        <v>0</v>
      </c>
      <c r="N452" s="36">
        <f>SUMIFS(СВЦЭМ!$L$34:$L$777,СВЦЭМ!$A$34:$A$777,$A452,СВЦЭМ!$B$33:$B$776,N$437)+'СЕТ СН'!$F$16</f>
        <v>0</v>
      </c>
      <c r="O452" s="36">
        <f>SUMIFS(СВЦЭМ!$L$34:$L$777,СВЦЭМ!$A$34:$A$777,$A452,СВЦЭМ!$B$33:$B$776,O$437)+'СЕТ СН'!$F$16</f>
        <v>0</v>
      </c>
      <c r="P452" s="36">
        <f>SUMIFS(СВЦЭМ!$L$34:$L$777,СВЦЭМ!$A$34:$A$777,$A452,СВЦЭМ!$B$33:$B$776,P$437)+'СЕТ СН'!$F$16</f>
        <v>0</v>
      </c>
      <c r="Q452" s="36">
        <f>SUMIFS(СВЦЭМ!$L$34:$L$777,СВЦЭМ!$A$34:$A$777,$A452,СВЦЭМ!$B$33:$B$776,Q$437)+'СЕТ СН'!$F$16</f>
        <v>0</v>
      </c>
      <c r="R452" s="36">
        <f>SUMIFS(СВЦЭМ!$L$34:$L$777,СВЦЭМ!$A$34:$A$777,$A452,СВЦЭМ!$B$33:$B$776,R$437)+'СЕТ СН'!$F$16</f>
        <v>0</v>
      </c>
      <c r="S452" s="36">
        <f>SUMIFS(СВЦЭМ!$L$34:$L$777,СВЦЭМ!$A$34:$A$777,$A452,СВЦЭМ!$B$33:$B$776,S$437)+'СЕТ СН'!$F$16</f>
        <v>0</v>
      </c>
      <c r="T452" s="36">
        <f>SUMIFS(СВЦЭМ!$L$34:$L$777,СВЦЭМ!$A$34:$A$777,$A452,СВЦЭМ!$B$33:$B$776,T$437)+'СЕТ СН'!$F$16</f>
        <v>0</v>
      </c>
      <c r="U452" s="36">
        <f>SUMIFS(СВЦЭМ!$L$34:$L$777,СВЦЭМ!$A$34:$A$777,$A452,СВЦЭМ!$B$33:$B$776,U$437)+'СЕТ СН'!$F$16</f>
        <v>0</v>
      </c>
      <c r="V452" s="36">
        <f>SUMIFS(СВЦЭМ!$L$34:$L$777,СВЦЭМ!$A$34:$A$777,$A452,СВЦЭМ!$B$33:$B$776,V$437)+'СЕТ СН'!$F$16</f>
        <v>0</v>
      </c>
      <c r="W452" s="36">
        <f>SUMIFS(СВЦЭМ!$L$34:$L$777,СВЦЭМ!$A$34:$A$777,$A452,СВЦЭМ!$B$33:$B$776,W$437)+'СЕТ СН'!$F$16</f>
        <v>0</v>
      </c>
      <c r="X452" s="36">
        <f>SUMIFS(СВЦЭМ!$L$34:$L$777,СВЦЭМ!$A$34:$A$777,$A452,СВЦЭМ!$B$33:$B$776,X$437)+'СЕТ СН'!$F$16</f>
        <v>0</v>
      </c>
      <c r="Y452" s="36">
        <f>SUMIFS(СВЦЭМ!$L$34:$L$777,СВЦЭМ!$A$34:$A$777,$A452,СВЦЭМ!$B$33:$B$776,Y$437)+'СЕТ СН'!$F$16</f>
        <v>0</v>
      </c>
    </row>
    <row r="453" spans="1:25" ht="15.75" hidden="1" x14ac:dyDescent="0.2">
      <c r="A453" s="35">
        <f t="shared" si="12"/>
        <v>44181</v>
      </c>
      <c r="B453" s="36">
        <f>SUMIFS(СВЦЭМ!$L$34:$L$777,СВЦЭМ!$A$34:$A$777,$A453,СВЦЭМ!$B$33:$B$776,B$437)+'СЕТ СН'!$F$16</f>
        <v>0</v>
      </c>
      <c r="C453" s="36">
        <f>SUMIFS(СВЦЭМ!$L$34:$L$777,СВЦЭМ!$A$34:$A$777,$A453,СВЦЭМ!$B$33:$B$776,C$437)+'СЕТ СН'!$F$16</f>
        <v>0</v>
      </c>
      <c r="D453" s="36">
        <f>SUMIFS(СВЦЭМ!$L$34:$L$777,СВЦЭМ!$A$34:$A$777,$A453,СВЦЭМ!$B$33:$B$776,D$437)+'СЕТ СН'!$F$16</f>
        <v>0</v>
      </c>
      <c r="E453" s="36">
        <f>SUMIFS(СВЦЭМ!$L$34:$L$777,СВЦЭМ!$A$34:$A$777,$A453,СВЦЭМ!$B$33:$B$776,E$437)+'СЕТ СН'!$F$16</f>
        <v>0</v>
      </c>
      <c r="F453" s="36">
        <f>SUMIFS(СВЦЭМ!$L$34:$L$777,СВЦЭМ!$A$34:$A$777,$A453,СВЦЭМ!$B$33:$B$776,F$437)+'СЕТ СН'!$F$16</f>
        <v>0</v>
      </c>
      <c r="G453" s="36">
        <f>SUMIFS(СВЦЭМ!$L$34:$L$777,СВЦЭМ!$A$34:$A$777,$A453,СВЦЭМ!$B$33:$B$776,G$437)+'СЕТ СН'!$F$16</f>
        <v>0</v>
      </c>
      <c r="H453" s="36">
        <f>SUMIFS(СВЦЭМ!$L$34:$L$777,СВЦЭМ!$A$34:$A$777,$A453,СВЦЭМ!$B$33:$B$776,H$437)+'СЕТ СН'!$F$16</f>
        <v>0</v>
      </c>
      <c r="I453" s="36">
        <f>SUMIFS(СВЦЭМ!$L$34:$L$777,СВЦЭМ!$A$34:$A$777,$A453,СВЦЭМ!$B$33:$B$776,I$437)+'СЕТ СН'!$F$16</f>
        <v>0</v>
      </c>
      <c r="J453" s="36">
        <f>SUMIFS(СВЦЭМ!$L$34:$L$777,СВЦЭМ!$A$34:$A$777,$A453,СВЦЭМ!$B$33:$B$776,J$437)+'СЕТ СН'!$F$16</f>
        <v>0</v>
      </c>
      <c r="K453" s="36">
        <f>SUMIFS(СВЦЭМ!$L$34:$L$777,СВЦЭМ!$A$34:$A$777,$A453,СВЦЭМ!$B$33:$B$776,K$437)+'СЕТ СН'!$F$16</f>
        <v>0</v>
      </c>
      <c r="L453" s="36">
        <f>SUMIFS(СВЦЭМ!$L$34:$L$777,СВЦЭМ!$A$34:$A$777,$A453,СВЦЭМ!$B$33:$B$776,L$437)+'СЕТ СН'!$F$16</f>
        <v>0</v>
      </c>
      <c r="M453" s="36">
        <f>SUMIFS(СВЦЭМ!$L$34:$L$777,СВЦЭМ!$A$34:$A$777,$A453,СВЦЭМ!$B$33:$B$776,M$437)+'СЕТ СН'!$F$16</f>
        <v>0</v>
      </c>
      <c r="N453" s="36">
        <f>SUMIFS(СВЦЭМ!$L$34:$L$777,СВЦЭМ!$A$34:$A$777,$A453,СВЦЭМ!$B$33:$B$776,N$437)+'СЕТ СН'!$F$16</f>
        <v>0</v>
      </c>
      <c r="O453" s="36">
        <f>SUMIFS(СВЦЭМ!$L$34:$L$777,СВЦЭМ!$A$34:$A$777,$A453,СВЦЭМ!$B$33:$B$776,O$437)+'СЕТ СН'!$F$16</f>
        <v>0</v>
      </c>
      <c r="P453" s="36">
        <f>SUMIFS(СВЦЭМ!$L$34:$L$777,СВЦЭМ!$A$34:$A$777,$A453,СВЦЭМ!$B$33:$B$776,P$437)+'СЕТ СН'!$F$16</f>
        <v>0</v>
      </c>
      <c r="Q453" s="36">
        <f>SUMIFS(СВЦЭМ!$L$34:$L$777,СВЦЭМ!$A$34:$A$777,$A453,СВЦЭМ!$B$33:$B$776,Q$437)+'СЕТ СН'!$F$16</f>
        <v>0</v>
      </c>
      <c r="R453" s="36">
        <f>SUMIFS(СВЦЭМ!$L$34:$L$777,СВЦЭМ!$A$34:$A$777,$A453,СВЦЭМ!$B$33:$B$776,R$437)+'СЕТ СН'!$F$16</f>
        <v>0</v>
      </c>
      <c r="S453" s="36">
        <f>SUMIFS(СВЦЭМ!$L$34:$L$777,СВЦЭМ!$A$34:$A$777,$A453,СВЦЭМ!$B$33:$B$776,S$437)+'СЕТ СН'!$F$16</f>
        <v>0</v>
      </c>
      <c r="T453" s="36">
        <f>SUMIFS(СВЦЭМ!$L$34:$L$777,СВЦЭМ!$A$34:$A$777,$A453,СВЦЭМ!$B$33:$B$776,T$437)+'СЕТ СН'!$F$16</f>
        <v>0</v>
      </c>
      <c r="U453" s="36">
        <f>SUMIFS(СВЦЭМ!$L$34:$L$777,СВЦЭМ!$A$34:$A$777,$A453,СВЦЭМ!$B$33:$B$776,U$437)+'СЕТ СН'!$F$16</f>
        <v>0</v>
      </c>
      <c r="V453" s="36">
        <f>SUMIFS(СВЦЭМ!$L$34:$L$777,СВЦЭМ!$A$34:$A$777,$A453,СВЦЭМ!$B$33:$B$776,V$437)+'СЕТ СН'!$F$16</f>
        <v>0</v>
      </c>
      <c r="W453" s="36">
        <f>SUMIFS(СВЦЭМ!$L$34:$L$777,СВЦЭМ!$A$34:$A$777,$A453,СВЦЭМ!$B$33:$B$776,W$437)+'СЕТ СН'!$F$16</f>
        <v>0</v>
      </c>
      <c r="X453" s="36">
        <f>SUMIFS(СВЦЭМ!$L$34:$L$777,СВЦЭМ!$A$34:$A$777,$A453,СВЦЭМ!$B$33:$B$776,X$437)+'СЕТ СН'!$F$16</f>
        <v>0</v>
      </c>
      <c r="Y453" s="36">
        <f>SUMIFS(СВЦЭМ!$L$34:$L$777,СВЦЭМ!$A$34:$A$777,$A453,СВЦЭМ!$B$33:$B$776,Y$437)+'СЕТ СН'!$F$16</f>
        <v>0</v>
      </c>
    </row>
    <row r="454" spans="1:25" ht="15.75" hidden="1" x14ac:dyDescent="0.2">
      <c r="A454" s="35">
        <f t="shared" si="12"/>
        <v>44182</v>
      </c>
      <c r="B454" s="36">
        <f>SUMIFS(СВЦЭМ!$L$34:$L$777,СВЦЭМ!$A$34:$A$777,$A454,СВЦЭМ!$B$33:$B$776,B$437)+'СЕТ СН'!$F$16</f>
        <v>0</v>
      </c>
      <c r="C454" s="36">
        <f>SUMIFS(СВЦЭМ!$L$34:$L$777,СВЦЭМ!$A$34:$A$777,$A454,СВЦЭМ!$B$33:$B$776,C$437)+'СЕТ СН'!$F$16</f>
        <v>0</v>
      </c>
      <c r="D454" s="36">
        <f>SUMIFS(СВЦЭМ!$L$34:$L$777,СВЦЭМ!$A$34:$A$777,$A454,СВЦЭМ!$B$33:$B$776,D$437)+'СЕТ СН'!$F$16</f>
        <v>0</v>
      </c>
      <c r="E454" s="36">
        <f>SUMIFS(СВЦЭМ!$L$34:$L$777,СВЦЭМ!$A$34:$A$777,$A454,СВЦЭМ!$B$33:$B$776,E$437)+'СЕТ СН'!$F$16</f>
        <v>0</v>
      </c>
      <c r="F454" s="36">
        <f>SUMIFS(СВЦЭМ!$L$34:$L$777,СВЦЭМ!$A$34:$A$777,$A454,СВЦЭМ!$B$33:$B$776,F$437)+'СЕТ СН'!$F$16</f>
        <v>0</v>
      </c>
      <c r="G454" s="36">
        <f>SUMIFS(СВЦЭМ!$L$34:$L$777,СВЦЭМ!$A$34:$A$777,$A454,СВЦЭМ!$B$33:$B$776,G$437)+'СЕТ СН'!$F$16</f>
        <v>0</v>
      </c>
      <c r="H454" s="36">
        <f>SUMIFS(СВЦЭМ!$L$34:$L$777,СВЦЭМ!$A$34:$A$777,$A454,СВЦЭМ!$B$33:$B$776,H$437)+'СЕТ СН'!$F$16</f>
        <v>0</v>
      </c>
      <c r="I454" s="36">
        <f>SUMIFS(СВЦЭМ!$L$34:$L$777,СВЦЭМ!$A$34:$A$777,$A454,СВЦЭМ!$B$33:$B$776,I$437)+'СЕТ СН'!$F$16</f>
        <v>0</v>
      </c>
      <c r="J454" s="36">
        <f>SUMIFS(СВЦЭМ!$L$34:$L$777,СВЦЭМ!$A$34:$A$777,$A454,СВЦЭМ!$B$33:$B$776,J$437)+'СЕТ СН'!$F$16</f>
        <v>0</v>
      </c>
      <c r="K454" s="36">
        <f>SUMIFS(СВЦЭМ!$L$34:$L$777,СВЦЭМ!$A$34:$A$777,$A454,СВЦЭМ!$B$33:$B$776,K$437)+'СЕТ СН'!$F$16</f>
        <v>0</v>
      </c>
      <c r="L454" s="36">
        <f>SUMIFS(СВЦЭМ!$L$34:$L$777,СВЦЭМ!$A$34:$A$777,$A454,СВЦЭМ!$B$33:$B$776,L$437)+'СЕТ СН'!$F$16</f>
        <v>0</v>
      </c>
      <c r="M454" s="36">
        <f>SUMIFS(СВЦЭМ!$L$34:$L$777,СВЦЭМ!$A$34:$A$777,$A454,СВЦЭМ!$B$33:$B$776,M$437)+'СЕТ СН'!$F$16</f>
        <v>0</v>
      </c>
      <c r="N454" s="36">
        <f>SUMIFS(СВЦЭМ!$L$34:$L$777,СВЦЭМ!$A$34:$A$777,$A454,СВЦЭМ!$B$33:$B$776,N$437)+'СЕТ СН'!$F$16</f>
        <v>0</v>
      </c>
      <c r="O454" s="36">
        <f>SUMIFS(СВЦЭМ!$L$34:$L$777,СВЦЭМ!$A$34:$A$777,$A454,СВЦЭМ!$B$33:$B$776,O$437)+'СЕТ СН'!$F$16</f>
        <v>0</v>
      </c>
      <c r="P454" s="36">
        <f>SUMIFS(СВЦЭМ!$L$34:$L$777,СВЦЭМ!$A$34:$A$777,$A454,СВЦЭМ!$B$33:$B$776,P$437)+'СЕТ СН'!$F$16</f>
        <v>0</v>
      </c>
      <c r="Q454" s="36">
        <f>SUMIFS(СВЦЭМ!$L$34:$L$777,СВЦЭМ!$A$34:$A$777,$A454,СВЦЭМ!$B$33:$B$776,Q$437)+'СЕТ СН'!$F$16</f>
        <v>0</v>
      </c>
      <c r="R454" s="36">
        <f>SUMIFS(СВЦЭМ!$L$34:$L$777,СВЦЭМ!$A$34:$A$777,$A454,СВЦЭМ!$B$33:$B$776,R$437)+'СЕТ СН'!$F$16</f>
        <v>0</v>
      </c>
      <c r="S454" s="36">
        <f>SUMIFS(СВЦЭМ!$L$34:$L$777,СВЦЭМ!$A$34:$A$777,$A454,СВЦЭМ!$B$33:$B$776,S$437)+'СЕТ СН'!$F$16</f>
        <v>0</v>
      </c>
      <c r="T454" s="36">
        <f>SUMIFS(СВЦЭМ!$L$34:$L$777,СВЦЭМ!$A$34:$A$777,$A454,СВЦЭМ!$B$33:$B$776,T$437)+'СЕТ СН'!$F$16</f>
        <v>0</v>
      </c>
      <c r="U454" s="36">
        <f>SUMIFS(СВЦЭМ!$L$34:$L$777,СВЦЭМ!$A$34:$A$777,$A454,СВЦЭМ!$B$33:$B$776,U$437)+'СЕТ СН'!$F$16</f>
        <v>0</v>
      </c>
      <c r="V454" s="36">
        <f>SUMIFS(СВЦЭМ!$L$34:$L$777,СВЦЭМ!$A$34:$A$777,$A454,СВЦЭМ!$B$33:$B$776,V$437)+'СЕТ СН'!$F$16</f>
        <v>0</v>
      </c>
      <c r="W454" s="36">
        <f>SUMIFS(СВЦЭМ!$L$34:$L$777,СВЦЭМ!$A$34:$A$777,$A454,СВЦЭМ!$B$33:$B$776,W$437)+'СЕТ СН'!$F$16</f>
        <v>0</v>
      </c>
      <c r="X454" s="36">
        <f>SUMIFS(СВЦЭМ!$L$34:$L$777,СВЦЭМ!$A$34:$A$777,$A454,СВЦЭМ!$B$33:$B$776,X$437)+'СЕТ СН'!$F$16</f>
        <v>0</v>
      </c>
      <c r="Y454" s="36">
        <f>SUMIFS(СВЦЭМ!$L$34:$L$777,СВЦЭМ!$A$34:$A$777,$A454,СВЦЭМ!$B$33:$B$776,Y$437)+'СЕТ СН'!$F$16</f>
        <v>0</v>
      </c>
    </row>
    <row r="455" spans="1:25" ht="15.75" hidden="1" x14ac:dyDescent="0.2">
      <c r="A455" s="35">
        <f t="shared" si="12"/>
        <v>44183</v>
      </c>
      <c r="B455" s="36">
        <f>SUMIFS(СВЦЭМ!$L$34:$L$777,СВЦЭМ!$A$34:$A$777,$A455,СВЦЭМ!$B$33:$B$776,B$437)+'СЕТ СН'!$F$16</f>
        <v>0</v>
      </c>
      <c r="C455" s="36">
        <f>SUMIFS(СВЦЭМ!$L$34:$L$777,СВЦЭМ!$A$34:$A$777,$A455,СВЦЭМ!$B$33:$B$776,C$437)+'СЕТ СН'!$F$16</f>
        <v>0</v>
      </c>
      <c r="D455" s="36">
        <f>SUMIFS(СВЦЭМ!$L$34:$L$777,СВЦЭМ!$A$34:$A$777,$A455,СВЦЭМ!$B$33:$B$776,D$437)+'СЕТ СН'!$F$16</f>
        <v>0</v>
      </c>
      <c r="E455" s="36">
        <f>SUMIFS(СВЦЭМ!$L$34:$L$777,СВЦЭМ!$A$34:$A$777,$A455,СВЦЭМ!$B$33:$B$776,E$437)+'СЕТ СН'!$F$16</f>
        <v>0</v>
      </c>
      <c r="F455" s="36">
        <f>SUMIFS(СВЦЭМ!$L$34:$L$777,СВЦЭМ!$A$34:$A$777,$A455,СВЦЭМ!$B$33:$B$776,F$437)+'СЕТ СН'!$F$16</f>
        <v>0</v>
      </c>
      <c r="G455" s="36">
        <f>SUMIFS(СВЦЭМ!$L$34:$L$777,СВЦЭМ!$A$34:$A$777,$A455,СВЦЭМ!$B$33:$B$776,G$437)+'СЕТ СН'!$F$16</f>
        <v>0</v>
      </c>
      <c r="H455" s="36">
        <f>SUMIFS(СВЦЭМ!$L$34:$L$777,СВЦЭМ!$A$34:$A$777,$A455,СВЦЭМ!$B$33:$B$776,H$437)+'СЕТ СН'!$F$16</f>
        <v>0</v>
      </c>
      <c r="I455" s="36">
        <f>SUMIFS(СВЦЭМ!$L$34:$L$777,СВЦЭМ!$A$34:$A$777,$A455,СВЦЭМ!$B$33:$B$776,I$437)+'СЕТ СН'!$F$16</f>
        <v>0</v>
      </c>
      <c r="J455" s="36">
        <f>SUMIFS(СВЦЭМ!$L$34:$L$777,СВЦЭМ!$A$34:$A$777,$A455,СВЦЭМ!$B$33:$B$776,J$437)+'СЕТ СН'!$F$16</f>
        <v>0</v>
      </c>
      <c r="K455" s="36">
        <f>SUMIFS(СВЦЭМ!$L$34:$L$777,СВЦЭМ!$A$34:$A$777,$A455,СВЦЭМ!$B$33:$B$776,K$437)+'СЕТ СН'!$F$16</f>
        <v>0</v>
      </c>
      <c r="L455" s="36">
        <f>SUMIFS(СВЦЭМ!$L$34:$L$777,СВЦЭМ!$A$34:$A$777,$A455,СВЦЭМ!$B$33:$B$776,L$437)+'СЕТ СН'!$F$16</f>
        <v>0</v>
      </c>
      <c r="M455" s="36">
        <f>SUMIFS(СВЦЭМ!$L$34:$L$777,СВЦЭМ!$A$34:$A$777,$A455,СВЦЭМ!$B$33:$B$776,M$437)+'СЕТ СН'!$F$16</f>
        <v>0</v>
      </c>
      <c r="N455" s="36">
        <f>SUMIFS(СВЦЭМ!$L$34:$L$777,СВЦЭМ!$A$34:$A$777,$A455,СВЦЭМ!$B$33:$B$776,N$437)+'СЕТ СН'!$F$16</f>
        <v>0</v>
      </c>
      <c r="O455" s="36">
        <f>SUMIFS(СВЦЭМ!$L$34:$L$777,СВЦЭМ!$A$34:$A$777,$A455,СВЦЭМ!$B$33:$B$776,O$437)+'СЕТ СН'!$F$16</f>
        <v>0</v>
      </c>
      <c r="P455" s="36">
        <f>SUMIFS(СВЦЭМ!$L$34:$L$777,СВЦЭМ!$A$34:$A$777,$A455,СВЦЭМ!$B$33:$B$776,P$437)+'СЕТ СН'!$F$16</f>
        <v>0</v>
      </c>
      <c r="Q455" s="36">
        <f>SUMIFS(СВЦЭМ!$L$34:$L$777,СВЦЭМ!$A$34:$A$777,$A455,СВЦЭМ!$B$33:$B$776,Q$437)+'СЕТ СН'!$F$16</f>
        <v>0</v>
      </c>
      <c r="R455" s="36">
        <f>SUMIFS(СВЦЭМ!$L$34:$L$777,СВЦЭМ!$A$34:$A$777,$A455,СВЦЭМ!$B$33:$B$776,R$437)+'СЕТ СН'!$F$16</f>
        <v>0</v>
      </c>
      <c r="S455" s="36">
        <f>SUMIFS(СВЦЭМ!$L$34:$L$777,СВЦЭМ!$A$34:$A$777,$A455,СВЦЭМ!$B$33:$B$776,S$437)+'СЕТ СН'!$F$16</f>
        <v>0</v>
      </c>
      <c r="T455" s="36">
        <f>SUMIFS(СВЦЭМ!$L$34:$L$777,СВЦЭМ!$A$34:$A$777,$A455,СВЦЭМ!$B$33:$B$776,T$437)+'СЕТ СН'!$F$16</f>
        <v>0</v>
      </c>
      <c r="U455" s="36">
        <f>SUMIFS(СВЦЭМ!$L$34:$L$777,СВЦЭМ!$A$34:$A$777,$A455,СВЦЭМ!$B$33:$B$776,U$437)+'СЕТ СН'!$F$16</f>
        <v>0</v>
      </c>
      <c r="V455" s="36">
        <f>SUMIFS(СВЦЭМ!$L$34:$L$777,СВЦЭМ!$A$34:$A$777,$A455,СВЦЭМ!$B$33:$B$776,V$437)+'СЕТ СН'!$F$16</f>
        <v>0</v>
      </c>
      <c r="W455" s="36">
        <f>SUMIFS(СВЦЭМ!$L$34:$L$777,СВЦЭМ!$A$34:$A$777,$A455,СВЦЭМ!$B$33:$B$776,W$437)+'СЕТ СН'!$F$16</f>
        <v>0</v>
      </c>
      <c r="X455" s="36">
        <f>SUMIFS(СВЦЭМ!$L$34:$L$777,СВЦЭМ!$A$34:$A$777,$A455,СВЦЭМ!$B$33:$B$776,X$437)+'СЕТ СН'!$F$16</f>
        <v>0</v>
      </c>
      <c r="Y455" s="36">
        <f>SUMIFS(СВЦЭМ!$L$34:$L$777,СВЦЭМ!$A$34:$A$777,$A455,СВЦЭМ!$B$33:$B$776,Y$437)+'СЕТ СН'!$F$16</f>
        <v>0</v>
      </c>
    </row>
    <row r="456" spans="1:25" ht="15.75" hidden="1" x14ac:dyDescent="0.2">
      <c r="A456" s="35">
        <f t="shared" si="12"/>
        <v>44184</v>
      </c>
      <c r="B456" s="36">
        <f>SUMIFS(СВЦЭМ!$L$34:$L$777,СВЦЭМ!$A$34:$A$777,$A456,СВЦЭМ!$B$33:$B$776,B$437)+'СЕТ СН'!$F$16</f>
        <v>0</v>
      </c>
      <c r="C456" s="36">
        <f>SUMIFS(СВЦЭМ!$L$34:$L$777,СВЦЭМ!$A$34:$A$777,$A456,СВЦЭМ!$B$33:$B$776,C$437)+'СЕТ СН'!$F$16</f>
        <v>0</v>
      </c>
      <c r="D456" s="36">
        <f>SUMIFS(СВЦЭМ!$L$34:$L$777,СВЦЭМ!$A$34:$A$777,$A456,СВЦЭМ!$B$33:$B$776,D$437)+'СЕТ СН'!$F$16</f>
        <v>0</v>
      </c>
      <c r="E456" s="36">
        <f>SUMIFS(СВЦЭМ!$L$34:$L$777,СВЦЭМ!$A$34:$A$777,$A456,СВЦЭМ!$B$33:$B$776,E$437)+'СЕТ СН'!$F$16</f>
        <v>0</v>
      </c>
      <c r="F456" s="36">
        <f>SUMIFS(СВЦЭМ!$L$34:$L$777,СВЦЭМ!$A$34:$A$777,$A456,СВЦЭМ!$B$33:$B$776,F$437)+'СЕТ СН'!$F$16</f>
        <v>0</v>
      </c>
      <c r="G456" s="36">
        <f>SUMIFS(СВЦЭМ!$L$34:$L$777,СВЦЭМ!$A$34:$A$777,$A456,СВЦЭМ!$B$33:$B$776,G$437)+'СЕТ СН'!$F$16</f>
        <v>0</v>
      </c>
      <c r="H456" s="36">
        <f>SUMIFS(СВЦЭМ!$L$34:$L$777,СВЦЭМ!$A$34:$A$777,$A456,СВЦЭМ!$B$33:$B$776,H$437)+'СЕТ СН'!$F$16</f>
        <v>0</v>
      </c>
      <c r="I456" s="36">
        <f>SUMIFS(СВЦЭМ!$L$34:$L$777,СВЦЭМ!$A$34:$A$777,$A456,СВЦЭМ!$B$33:$B$776,I$437)+'СЕТ СН'!$F$16</f>
        <v>0</v>
      </c>
      <c r="J456" s="36">
        <f>SUMIFS(СВЦЭМ!$L$34:$L$777,СВЦЭМ!$A$34:$A$777,$A456,СВЦЭМ!$B$33:$B$776,J$437)+'СЕТ СН'!$F$16</f>
        <v>0</v>
      </c>
      <c r="K456" s="36">
        <f>SUMIFS(СВЦЭМ!$L$34:$L$777,СВЦЭМ!$A$34:$A$777,$A456,СВЦЭМ!$B$33:$B$776,K$437)+'СЕТ СН'!$F$16</f>
        <v>0</v>
      </c>
      <c r="L456" s="36">
        <f>SUMIFS(СВЦЭМ!$L$34:$L$777,СВЦЭМ!$A$34:$A$777,$A456,СВЦЭМ!$B$33:$B$776,L$437)+'СЕТ СН'!$F$16</f>
        <v>0</v>
      </c>
      <c r="M456" s="36">
        <f>SUMIFS(СВЦЭМ!$L$34:$L$777,СВЦЭМ!$A$34:$A$777,$A456,СВЦЭМ!$B$33:$B$776,M$437)+'СЕТ СН'!$F$16</f>
        <v>0</v>
      </c>
      <c r="N456" s="36">
        <f>SUMIFS(СВЦЭМ!$L$34:$L$777,СВЦЭМ!$A$34:$A$777,$A456,СВЦЭМ!$B$33:$B$776,N$437)+'СЕТ СН'!$F$16</f>
        <v>0</v>
      </c>
      <c r="O456" s="36">
        <f>SUMIFS(СВЦЭМ!$L$34:$L$777,СВЦЭМ!$A$34:$A$777,$A456,СВЦЭМ!$B$33:$B$776,O$437)+'СЕТ СН'!$F$16</f>
        <v>0</v>
      </c>
      <c r="P456" s="36">
        <f>SUMIFS(СВЦЭМ!$L$34:$L$777,СВЦЭМ!$A$34:$A$777,$A456,СВЦЭМ!$B$33:$B$776,P$437)+'СЕТ СН'!$F$16</f>
        <v>0</v>
      </c>
      <c r="Q456" s="36">
        <f>SUMIFS(СВЦЭМ!$L$34:$L$777,СВЦЭМ!$A$34:$A$777,$A456,СВЦЭМ!$B$33:$B$776,Q$437)+'СЕТ СН'!$F$16</f>
        <v>0</v>
      </c>
      <c r="R456" s="36">
        <f>SUMIFS(СВЦЭМ!$L$34:$L$777,СВЦЭМ!$A$34:$A$777,$A456,СВЦЭМ!$B$33:$B$776,R$437)+'СЕТ СН'!$F$16</f>
        <v>0</v>
      </c>
      <c r="S456" s="36">
        <f>SUMIFS(СВЦЭМ!$L$34:$L$777,СВЦЭМ!$A$34:$A$777,$A456,СВЦЭМ!$B$33:$B$776,S$437)+'СЕТ СН'!$F$16</f>
        <v>0</v>
      </c>
      <c r="T456" s="36">
        <f>SUMIFS(СВЦЭМ!$L$34:$L$777,СВЦЭМ!$A$34:$A$777,$A456,СВЦЭМ!$B$33:$B$776,T$437)+'СЕТ СН'!$F$16</f>
        <v>0</v>
      </c>
      <c r="U456" s="36">
        <f>SUMIFS(СВЦЭМ!$L$34:$L$777,СВЦЭМ!$A$34:$A$777,$A456,СВЦЭМ!$B$33:$B$776,U$437)+'СЕТ СН'!$F$16</f>
        <v>0</v>
      </c>
      <c r="V456" s="36">
        <f>SUMIFS(СВЦЭМ!$L$34:$L$777,СВЦЭМ!$A$34:$A$777,$A456,СВЦЭМ!$B$33:$B$776,V$437)+'СЕТ СН'!$F$16</f>
        <v>0</v>
      </c>
      <c r="W456" s="36">
        <f>SUMIFS(СВЦЭМ!$L$34:$L$777,СВЦЭМ!$A$34:$A$777,$A456,СВЦЭМ!$B$33:$B$776,W$437)+'СЕТ СН'!$F$16</f>
        <v>0</v>
      </c>
      <c r="X456" s="36">
        <f>SUMIFS(СВЦЭМ!$L$34:$L$777,СВЦЭМ!$A$34:$A$777,$A456,СВЦЭМ!$B$33:$B$776,X$437)+'СЕТ СН'!$F$16</f>
        <v>0</v>
      </c>
      <c r="Y456" s="36">
        <f>SUMIFS(СВЦЭМ!$L$34:$L$777,СВЦЭМ!$A$34:$A$777,$A456,СВЦЭМ!$B$33:$B$776,Y$437)+'СЕТ СН'!$F$16</f>
        <v>0</v>
      </c>
    </row>
    <row r="457" spans="1:25" ht="15.75" hidden="1" x14ac:dyDescent="0.2">
      <c r="A457" s="35">
        <f t="shared" si="12"/>
        <v>44185</v>
      </c>
      <c r="B457" s="36">
        <f>SUMIFS(СВЦЭМ!$L$34:$L$777,СВЦЭМ!$A$34:$A$777,$A457,СВЦЭМ!$B$33:$B$776,B$437)+'СЕТ СН'!$F$16</f>
        <v>0</v>
      </c>
      <c r="C457" s="36">
        <f>SUMIFS(СВЦЭМ!$L$34:$L$777,СВЦЭМ!$A$34:$A$777,$A457,СВЦЭМ!$B$33:$B$776,C$437)+'СЕТ СН'!$F$16</f>
        <v>0</v>
      </c>
      <c r="D457" s="36">
        <f>SUMIFS(СВЦЭМ!$L$34:$L$777,СВЦЭМ!$A$34:$A$777,$A457,СВЦЭМ!$B$33:$B$776,D$437)+'СЕТ СН'!$F$16</f>
        <v>0</v>
      </c>
      <c r="E457" s="36">
        <f>SUMIFS(СВЦЭМ!$L$34:$L$777,СВЦЭМ!$A$34:$A$777,$A457,СВЦЭМ!$B$33:$B$776,E$437)+'СЕТ СН'!$F$16</f>
        <v>0</v>
      </c>
      <c r="F457" s="36">
        <f>SUMIFS(СВЦЭМ!$L$34:$L$777,СВЦЭМ!$A$34:$A$777,$A457,СВЦЭМ!$B$33:$B$776,F$437)+'СЕТ СН'!$F$16</f>
        <v>0</v>
      </c>
      <c r="G457" s="36">
        <f>SUMIFS(СВЦЭМ!$L$34:$L$777,СВЦЭМ!$A$34:$A$777,$A457,СВЦЭМ!$B$33:$B$776,G$437)+'СЕТ СН'!$F$16</f>
        <v>0</v>
      </c>
      <c r="H457" s="36">
        <f>SUMIFS(СВЦЭМ!$L$34:$L$777,СВЦЭМ!$A$34:$A$777,$A457,СВЦЭМ!$B$33:$B$776,H$437)+'СЕТ СН'!$F$16</f>
        <v>0</v>
      </c>
      <c r="I457" s="36">
        <f>SUMIFS(СВЦЭМ!$L$34:$L$777,СВЦЭМ!$A$34:$A$777,$A457,СВЦЭМ!$B$33:$B$776,I$437)+'СЕТ СН'!$F$16</f>
        <v>0</v>
      </c>
      <c r="J457" s="36">
        <f>SUMIFS(СВЦЭМ!$L$34:$L$777,СВЦЭМ!$A$34:$A$777,$A457,СВЦЭМ!$B$33:$B$776,J$437)+'СЕТ СН'!$F$16</f>
        <v>0</v>
      </c>
      <c r="K457" s="36">
        <f>SUMIFS(СВЦЭМ!$L$34:$L$777,СВЦЭМ!$A$34:$A$777,$A457,СВЦЭМ!$B$33:$B$776,K$437)+'СЕТ СН'!$F$16</f>
        <v>0</v>
      </c>
      <c r="L457" s="36">
        <f>SUMIFS(СВЦЭМ!$L$34:$L$777,СВЦЭМ!$A$34:$A$777,$A457,СВЦЭМ!$B$33:$B$776,L$437)+'СЕТ СН'!$F$16</f>
        <v>0</v>
      </c>
      <c r="M457" s="36">
        <f>SUMIFS(СВЦЭМ!$L$34:$L$777,СВЦЭМ!$A$34:$A$777,$A457,СВЦЭМ!$B$33:$B$776,M$437)+'СЕТ СН'!$F$16</f>
        <v>0</v>
      </c>
      <c r="N457" s="36">
        <f>SUMIFS(СВЦЭМ!$L$34:$L$777,СВЦЭМ!$A$34:$A$777,$A457,СВЦЭМ!$B$33:$B$776,N$437)+'СЕТ СН'!$F$16</f>
        <v>0</v>
      </c>
      <c r="O457" s="36">
        <f>SUMIFS(СВЦЭМ!$L$34:$L$777,СВЦЭМ!$A$34:$A$777,$A457,СВЦЭМ!$B$33:$B$776,O$437)+'СЕТ СН'!$F$16</f>
        <v>0</v>
      </c>
      <c r="P457" s="36">
        <f>SUMIFS(СВЦЭМ!$L$34:$L$777,СВЦЭМ!$A$34:$A$777,$A457,СВЦЭМ!$B$33:$B$776,P$437)+'СЕТ СН'!$F$16</f>
        <v>0</v>
      </c>
      <c r="Q457" s="36">
        <f>SUMIFS(СВЦЭМ!$L$34:$L$777,СВЦЭМ!$A$34:$A$777,$A457,СВЦЭМ!$B$33:$B$776,Q$437)+'СЕТ СН'!$F$16</f>
        <v>0</v>
      </c>
      <c r="R457" s="36">
        <f>SUMIFS(СВЦЭМ!$L$34:$L$777,СВЦЭМ!$A$34:$A$777,$A457,СВЦЭМ!$B$33:$B$776,R$437)+'СЕТ СН'!$F$16</f>
        <v>0</v>
      </c>
      <c r="S457" s="36">
        <f>SUMIFS(СВЦЭМ!$L$34:$L$777,СВЦЭМ!$A$34:$A$777,$A457,СВЦЭМ!$B$33:$B$776,S$437)+'СЕТ СН'!$F$16</f>
        <v>0</v>
      </c>
      <c r="T457" s="36">
        <f>SUMIFS(СВЦЭМ!$L$34:$L$777,СВЦЭМ!$A$34:$A$777,$A457,СВЦЭМ!$B$33:$B$776,T$437)+'СЕТ СН'!$F$16</f>
        <v>0</v>
      </c>
      <c r="U457" s="36">
        <f>SUMIFS(СВЦЭМ!$L$34:$L$777,СВЦЭМ!$A$34:$A$777,$A457,СВЦЭМ!$B$33:$B$776,U$437)+'СЕТ СН'!$F$16</f>
        <v>0</v>
      </c>
      <c r="V457" s="36">
        <f>SUMIFS(СВЦЭМ!$L$34:$L$777,СВЦЭМ!$A$34:$A$777,$A457,СВЦЭМ!$B$33:$B$776,V$437)+'СЕТ СН'!$F$16</f>
        <v>0</v>
      </c>
      <c r="W457" s="36">
        <f>SUMIFS(СВЦЭМ!$L$34:$L$777,СВЦЭМ!$A$34:$A$777,$A457,СВЦЭМ!$B$33:$B$776,W$437)+'СЕТ СН'!$F$16</f>
        <v>0</v>
      </c>
      <c r="X457" s="36">
        <f>SUMIFS(СВЦЭМ!$L$34:$L$777,СВЦЭМ!$A$34:$A$777,$A457,СВЦЭМ!$B$33:$B$776,X$437)+'СЕТ СН'!$F$16</f>
        <v>0</v>
      </c>
      <c r="Y457" s="36">
        <f>SUMIFS(СВЦЭМ!$L$34:$L$777,СВЦЭМ!$A$34:$A$777,$A457,СВЦЭМ!$B$33:$B$776,Y$437)+'СЕТ СН'!$F$16</f>
        <v>0</v>
      </c>
    </row>
    <row r="458" spans="1:25" ht="15.75" hidden="1" x14ac:dyDescent="0.2">
      <c r="A458" s="35">
        <f t="shared" si="12"/>
        <v>44186</v>
      </c>
      <c r="B458" s="36">
        <f>SUMIFS(СВЦЭМ!$L$34:$L$777,СВЦЭМ!$A$34:$A$777,$A458,СВЦЭМ!$B$33:$B$776,B$437)+'СЕТ СН'!$F$16</f>
        <v>0</v>
      </c>
      <c r="C458" s="36">
        <f>SUMIFS(СВЦЭМ!$L$34:$L$777,СВЦЭМ!$A$34:$A$777,$A458,СВЦЭМ!$B$33:$B$776,C$437)+'СЕТ СН'!$F$16</f>
        <v>0</v>
      </c>
      <c r="D458" s="36">
        <f>SUMIFS(СВЦЭМ!$L$34:$L$777,СВЦЭМ!$A$34:$A$777,$A458,СВЦЭМ!$B$33:$B$776,D$437)+'СЕТ СН'!$F$16</f>
        <v>0</v>
      </c>
      <c r="E458" s="36">
        <f>SUMIFS(СВЦЭМ!$L$34:$L$777,СВЦЭМ!$A$34:$A$777,$A458,СВЦЭМ!$B$33:$B$776,E$437)+'СЕТ СН'!$F$16</f>
        <v>0</v>
      </c>
      <c r="F458" s="36">
        <f>SUMIFS(СВЦЭМ!$L$34:$L$777,СВЦЭМ!$A$34:$A$777,$A458,СВЦЭМ!$B$33:$B$776,F$437)+'СЕТ СН'!$F$16</f>
        <v>0</v>
      </c>
      <c r="G458" s="36">
        <f>SUMIFS(СВЦЭМ!$L$34:$L$777,СВЦЭМ!$A$34:$A$777,$A458,СВЦЭМ!$B$33:$B$776,G$437)+'СЕТ СН'!$F$16</f>
        <v>0</v>
      </c>
      <c r="H458" s="36">
        <f>SUMIFS(СВЦЭМ!$L$34:$L$777,СВЦЭМ!$A$34:$A$777,$A458,СВЦЭМ!$B$33:$B$776,H$437)+'СЕТ СН'!$F$16</f>
        <v>0</v>
      </c>
      <c r="I458" s="36">
        <f>SUMIFS(СВЦЭМ!$L$34:$L$777,СВЦЭМ!$A$34:$A$777,$A458,СВЦЭМ!$B$33:$B$776,I$437)+'СЕТ СН'!$F$16</f>
        <v>0</v>
      </c>
      <c r="J458" s="36">
        <f>SUMIFS(СВЦЭМ!$L$34:$L$777,СВЦЭМ!$A$34:$A$777,$A458,СВЦЭМ!$B$33:$B$776,J$437)+'СЕТ СН'!$F$16</f>
        <v>0</v>
      </c>
      <c r="K458" s="36">
        <f>SUMIFS(СВЦЭМ!$L$34:$L$777,СВЦЭМ!$A$34:$A$777,$A458,СВЦЭМ!$B$33:$B$776,K$437)+'СЕТ СН'!$F$16</f>
        <v>0</v>
      </c>
      <c r="L458" s="36">
        <f>SUMIFS(СВЦЭМ!$L$34:$L$777,СВЦЭМ!$A$34:$A$777,$A458,СВЦЭМ!$B$33:$B$776,L$437)+'СЕТ СН'!$F$16</f>
        <v>0</v>
      </c>
      <c r="M458" s="36">
        <f>SUMIFS(СВЦЭМ!$L$34:$L$777,СВЦЭМ!$A$34:$A$777,$A458,СВЦЭМ!$B$33:$B$776,M$437)+'СЕТ СН'!$F$16</f>
        <v>0</v>
      </c>
      <c r="N458" s="36">
        <f>SUMIFS(СВЦЭМ!$L$34:$L$777,СВЦЭМ!$A$34:$A$777,$A458,СВЦЭМ!$B$33:$B$776,N$437)+'СЕТ СН'!$F$16</f>
        <v>0</v>
      </c>
      <c r="O458" s="36">
        <f>SUMIFS(СВЦЭМ!$L$34:$L$777,СВЦЭМ!$A$34:$A$777,$A458,СВЦЭМ!$B$33:$B$776,O$437)+'СЕТ СН'!$F$16</f>
        <v>0</v>
      </c>
      <c r="P458" s="36">
        <f>SUMIFS(СВЦЭМ!$L$34:$L$777,СВЦЭМ!$A$34:$A$777,$A458,СВЦЭМ!$B$33:$B$776,P$437)+'СЕТ СН'!$F$16</f>
        <v>0</v>
      </c>
      <c r="Q458" s="36">
        <f>SUMIFS(СВЦЭМ!$L$34:$L$777,СВЦЭМ!$A$34:$A$777,$A458,СВЦЭМ!$B$33:$B$776,Q$437)+'СЕТ СН'!$F$16</f>
        <v>0</v>
      </c>
      <c r="R458" s="36">
        <f>SUMIFS(СВЦЭМ!$L$34:$L$777,СВЦЭМ!$A$34:$A$777,$A458,СВЦЭМ!$B$33:$B$776,R$437)+'СЕТ СН'!$F$16</f>
        <v>0</v>
      </c>
      <c r="S458" s="36">
        <f>SUMIFS(СВЦЭМ!$L$34:$L$777,СВЦЭМ!$A$34:$A$777,$A458,СВЦЭМ!$B$33:$B$776,S$437)+'СЕТ СН'!$F$16</f>
        <v>0</v>
      </c>
      <c r="T458" s="36">
        <f>SUMIFS(СВЦЭМ!$L$34:$L$777,СВЦЭМ!$A$34:$A$777,$A458,СВЦЭМ!$B$33:$B$776,T$437)+'СЕТ СН'!$F$16</f>
        <v>0</v>
      </c>
      <c r="U458" s="36">
        <f>SUMIFS(СВЦЭМ!$L$34:$L$777,СВЦЭМ!$A$34:$A$777,$A458,СВЦЭМ!$B$33:$B$776,U$437)+'СЕТ СН'!$F$16</f>
        <v>0</v>
      </c>
      <c r="V458" s="36">
        <f>SUMIFS(СВЦЭМ!$L$34:$L$777,СВЦЭМ!$A$34:$A$777,$A458,СВЦЭМ!$B$33:$B$776,V$437)+'СЕТ СН'!$F$16</f>
        <v>0</v>
      </c>
      <c r="W458" s="36">
        <f>SUMIFS(СВЦЭМ!$L$34:$L$777,СВЦЭМ!$A$34:$A$777,$A458,СВЦЭМ!$B$33:$B$776,W$437)+'СЕТ СН'!$F$16</f>
        <v>0</v>
      </c>
      <c r="X458" s="36">
        <f>SUMIFS(СВЦЭМ!$L$34:$L$777,СВЦЭМ!$A$34:$A$777,$A458,СВЦЭМ!$B$33:$B$776,X$437)+'СЕТ СН'!$F$16</f>
        <v>0</v>
      </c>
      <c r="Y458" s="36">
        <f>SUMIFS(СВЦЭМ!$L$34:$L$777,СВЦЭМ!$A$34:$A$777,$A458,СВЦЭМ!$B$33:$B$776,Y$437)+'СЕТ СН'!$F$16</f>
        <v>0</v>
      </c>
    </row>
    <row r="459" spans="1:25" ht="15.75" hidden="1" x14ac:dyDescent="0.2">
      <c r="A459" s="35">
        <f t="shared" si="12"/>
        <v>44187</v>
      </c>
      <c r="B459" s="36">
        <f>SUMIFS(СВЦЭМ!$L$34:$L$777,СВЦЭМ!$A$34:$A$777,$A459,СВЦЭМ!$B$33:$B$776,B$437)+'СЕТ СН'!$F$16</f>
        <v>0</v>
      </c>
      <c r="C459" s="36">
        <f>SUMIFS(СВЦЭМ!$L$34:$L$777,СВЦЭМ!$A$34:$A$777,$A459,СВЦЭМ!$B$33:$B$776,C$437)+'СЕТ СН'!$F$16</f>
        <v>0</v>
      </c>
      <c r="D459" s="36">
        <f>SUMIFS(СВЦЭМ!$L$34:$L$777,СВЦЭМ!$A$34:$A$777,$A459,СВЦЭМ!$B$33:$B$776,D$437)+'СЕТ СН'!$F$16</f>
        <v>0</v>
      </c>
      <c r="E459" s="36">
        <f>SUMIFS(СВЦЭМ!$L$34:$L$777,СВЦЭМ!$A$34:$A$777,$A459,СВЦЭМ!$B$33:$B$776,E$437)+'СЕТ СН'!$F$16</f>
        <v>0</v>
      </c>
      <c r="F459" s="36">
        <f>SUMIFS(СВЦЭМ!$L$34:$L$777,СВЦЭМ!$A$34:$A$777,$A459,СВЦЭМ!$B$33:$B$776,F$437)+'СЕТ СН'!$F$16</f>
        <v>0</v>
      </c>
      <c r="G459" s="36">
        <f>SUMIFS(СВЦЭМ!$L$34:$L$777,СВЦЭМ!$A$34:$A$777,$A459,СВЦЭМ!$B$33:$B$776,G$437)+'СЕТ СН'!$F$16</f>
        <v>0</v>
      </c>
      <c r="H459" s="36">
        <f>SUMIFS(СВЦЭМ!$L$34:$L$777,СВЦЭМ!$A$34:$A$777,$A459,СВЦЭМ!$B$33:$B$776,H$437)+'СЕТ СН'!$F$16</f>
        <v>0</v>
      </c>
      <c r="I459" s="36">
        <f>SUMIFS(СВЦЭМ!$L$34:$L$777,СВЦЭМ!$A$34:$A$777,$A459,СВЦЭМ!$B$33:$B$776,I$437)+'СЕТ СН'!$F$16</f>
        <v>0</v>
      </c>
      <c r="J459" s="36">
        <f>SUMIFS(СВЦЭМ!$L$34:$L$777,СВЦЭМ!$A$34:$A$777,$A459,СВЦЭМ!$B$33:$B$776,J$437)+'СЕТ СН'!$F$16</f>
        <v>0</v>
      </c>
      <c r="K459" s="36">
        <f>SUMIFS(СВЦЭМ!$L$34:$L$777,СВЦЭМ!$A$34:$A$777,$A459,СВЦЭМ!$B$33:$B$776,K$437)+'СЕТ СН'!$F$16</f>
        <v>0</v>
      </c>
      <c r="L459" s="36">
        <f>SUMIFS(СВЦЭМ!$L$34:$L$777,СВЦЭМ!$A$34:$A$777,$A459,СВЦЭМ!$B$33:$B$776,L$437)+'СЕТ СН'!$F$16</f>
        <v>0</v>
      </c>
      <c r="M459" s="36">
        <f>SUMIFS(СВЦЭМ!$L$34:$L$777,СВЦЭМ!$A$34:$A$777,$A459,СВЦЭМ!$B$33:$B$776,M$437)+'СЕТ СН'!$F$16</f>
        <v>0</v>
      </c>
      <c r="N459" s="36">
        <f>SUMIFS(СВЦЭМ!$L$34:$L$777,СВЦЭМ!$A$34:$A$777,$A459,СВЦЭМ!$B$33:$B$776,N$437)+'СЕТ СН'!$F$16</f>
        <v>0</v>
      </c>
      <c r="O459" s="36">
        <f>SUMIFS(СВЦЭМ!$L$34:$L$777,СВЦЭМ!$A$34:$A$777,$A459,СВЦЭМ!$B$33:$B$776,O$437)+'СЕТ СН'!$F$16</f>
        <v>0</v>
      </c>
      <c r="P459" s="36">
        <f>SUMIFS(СВЦЭМ!$L$34:$L$777,СВЦЭМ!$A$34:$A$777,$A459,СВЦЭМ!$B$33:$B$776,P$437)+'СЕТ СН'!$F$16</f>
        <v>0</v>
      </c>
      <c r="Q459" s="36">
        <f>SUMIFS(СВЦЭМ!$L$34:$L$777,СВЦЭМ!$A$34:$A$777,$A459,СВЦЭМ!$B$33:$B$776,Q$437)+'СЕТ СН'!$F$16</f>
        <v>0</v>
      </c>
      <c r="R459" s="36">
        <f>SUMIFS(СВЦЭМ!$L$34:$L$777,СВЦЭМ!$A$34:$A$777,$A459,СВЦЭМ!$B$33:$B$776,R$437)+'СЕТ СН'!$F$16</f>
        <v>0</v>
      </c>
      <c r="S459" s="36">
        <f>SUMIFS(СВЦЭМ!$L$34:$L$777,СВЦЭМ!$A$34:$A$777,$A459,СВЦЭМ!$B$33:$B$776,S$437)+'СЕТ СН'!$F$16</f>
        <v>0</v>
      </c>
      <c r="T459" s="36">
        <f>SUMIFS(СВЦЭМ!$L$34:$L$777,СВЦЭМ!$A$34:$A$777,$A459,СВЦЭМ!$B$33:$B$776,T$437)+'СЕТ СН'!$F$16</f>
        <v>0</v>
      </c>
      <c r="U459" s="36">
        <f>SUMIFS(СВЦЭМ!$L$34:$L$777,СВЦЭМ!$A$34:$A$777,$A459,СВЦЭМ!$B$33:$B$776,U$437)+'СЕТ СН'!$F$16</f>
        <v>0</v>
      </c>
      <c r="V459" s="36">
        <f>SUMIFS(СВЦЭМ!$L$34:$L$777,СВЦЭМ!$A$34:$A$777,$A459,СВЦЭМ!$B$33:$B$776,V$437)+'СЕТ СН'!$F$16</f>
        <v>0</v>
      </c>
      <c r="W459" s="36">
        <f>SUMIFS(СВЦЭМ!$L$34:$L$777,СВЦЭМ!$A$34:$A$777,$A459,СВЦЭМ!$B$33:$B$776,W$437)+'СЕТ СН'!$F$16</f>
        <v>0</v>
      </c>
      <c r="X459" s="36">
        <f>SUMIFS(СВЦЭМ!$L$34:$L$777,СВЦЭМ!$A$34:$A$777,$A459,СВЦЭМ!$B$33:$B$776,X$437)+'СЕТ СН'!$F$16</f>
        <v>0</v>
      </c>
      <c r="Y459" s="36">
        <f>SUMIFS(СВЦЭМ!$L$34:$L$777,СВЦЭМ!$A$34:$A$777,$A459,СВЦЭМ!$B$33:$B$776,Y$437)+'СЕТ СН'!$F$16</f>
        <v>0</v>
      </c>
    </row>
    <row r="460" spans="1:25" ht="15.75" hidden="1" x14ac:dyDescent="0.2">
      <c r="A460" s="35">
        <f t="shared" si="12"/>
        <v>44188</v>
      </c>
      <c r="B460" s="36">
        <f>SUMIFS(СВЦЭМ!$L$34:$L$777,СВЦЭМ!$A$34:$A$777,$A460,СВЦЭМ!$B$33:$B$776,B$437)+'СЕТ СН'!$F$16</f>
        <v>0</v>
      </c>
      <c r="C460" s="36">
        <f>SUMIFS(СВЦЭМ!$L$34:$L$777,СВЦЭМ!$A$34:$A$777,$A460,СВЦЭМ!$B$33:$B$776,C$437)+'СЕТ СН'!$F$16</f>
        <v>0</v>
      </c>
      <c r="D460" s="36">
        <f>SUMIFS(СВЦЭМ!$L$34:$L$777,СВЦЭМ!$A$34:$A$777,$A460,СВЦЭМ!$B$33:$B$776,D$437)+'СЕТ СН'!$F$16</f>
        <v>0</v>
      </c>
      <c r="E460" s="36">
        <f>SUMIFS(СВЦЭМ!$L$34:$L$777,СВЦЭМ!$A$34:$A$777,$A460,СВЦЭМ!$B$33:$B$776,E$437)+'СЕТ СН'!$F$16</f>
        <v>0</v>
      </c>
      <c r="F460" s="36">
        <f>SUMIFS(СВЦЭМ!$L$34:$L$777,СВЦЭМ!$A$34:$A$777,$A460,СВЦЭМ!$B$33:$B$776,F$437)+'СЕТ СН'!$F$16</f>
        <v>0</v>
      </c>
      <c r="G460" s="36">
        <f>SUMIFS(СВЦЭМ!$L$34:$L$777,СВЦЭМ!$A$34:$A$777,$A460,СВЦЭМ!$B$33:$B$776,G$437)+'СЕТ СН'!$F$16</f>
        <v>0</v>
      </c>
      <c r="H460" s="36">
        <f>SUMIFS(СВЦЭМ!$L$34:$L$777,СВЦЭМ!$A$34:$A$777,$A460,СВЦЭМ!$B$33:$B$776,H$437)+'СЕТ СН'!$F$16</f>
        <v>0</v>
      </c>
      <c r="I460" s="36">
        <f>SUMIFS(СВЦЭМ!$L$34:$L$777,СВЦЭМ!$A$34:$A$777,$A460,СВЦЭМ!$B$33:$B$776,I$437)+'СЕТ СН'!$F$16</f>
        <v>0</v>
      </c>
      <c r="J460" s="36">
        <f>SUMIFS(СВЦЭМ!$L$34:$L$777,СВЦЭМ!$A$34:$A$777,$A460,СВЦЭМ!$B$33:$B$776,J$437)+'СЕТ СН'!$F$16</f>
        <v>0</v>
      </c>
      <c r="K460" s="36">
        <f>SUMIFS(СВЦЭМ!$L$34:$L$777,СВЦЭМ!$A$34:$A$777,$A460,СВЦЭМ!$B$33:$B$776,K$437)+'СЕТ СН'!$F$16</f>
        <v>0</v>
      </c>
      <c r="L460" s="36">
        <f>SUMIFS(СВЦЭМ!$L$34:$L$777,СВЦЭМ!$A$34:$A$777,$A460,СВЦЭМ!$B$33:$B$776,L$437)+'СЕТ СН'!$F$16</f>
        <v>0</v>
      </c>
      <c r="M460" s="36">
        <f>SUMIFS(СВЦЭМ!$L$34:$L$777,СВЦЭМ!$A$34:$A$777,$A460,СВЦЭМ!$B$33:$B$776,M$437)+'СЕТ СН'!$F$16</f>
        <v>0</v>
      </c>
      <c r="N460" s="36">
        <f>SUMIFS(СВЦЭМ!$L$34:$L$777,СВЦЭМ!$A$34:$A$777,$A460,СВЦЭМ!$B$33:$B$776,N$437)+'СЕТ СН'!$F$16</f>
        <v>0</v>
      </c>
      <c r="O460" s="36">
        <f>SUMIFS(СВЦЭМ!$L$34:$L$777,СВЦЭМ!$A$34:$A$777,$A460,СВЦЭМ!$B$33:$B$776,O$437)+'СЕТ СН'!$F$16</f>
        <v>0</v>
      </c>
      <c r="P460" s="36">
        <f>SUMIFS(СВЦЭМ!$L$34:$L$777,СВЦЭМ!$A$34:$A$777,$A460,СВЦЭМ!$B$33:$B$776,P$437)+'СЕТ СН'!$F$16</f>
        <v>0</v>
      </c>
      <c r="Q460" s="36">
        <f>SUMIFS(СВЦЭМ!$L$34:$L$777,СВЦЭМ!$A$34:$A$777,$A460,СВЦЭМ!$B$33:$B$776,Q$437)+'СЕТ СН'!$F$16</f>
        <v>0</v>
      </c>
      <c r="R460" s="36">
        <f>SUMIFS(СВЦЭМ!$L$34:$L$777,СВЦЭМ!$A$34:$A$777,$A460,СВЦЭМ!$B$33:$B$776,R$437)+'СЕТ СН'!$F$16</f>
        <v>0</v>
      </c>
      <c r="S460" s="36">
        <f>SUMIFS(СВЦЭМ!$L$34:$L$777,СВЦЭМ!$A$34:$A$777,$A460,СВЦЭМ!$B$33:$B$776,S$437)+'СЕТ СН'!$F$16</f>
        <v>0</v>
      </c>
      <c r="T460" s="36">
        <f>SUMIFS(СВЦЭМ!$L$34:$L$777,СВЦЭМ!$A$34:$A$777,$A460,СВЦЭМ!$B$33:$B$776,T$437)+'СЕТ СН'!$F$16</f>
        <v>0</v>
      </c>
      <c r="U460" s="36">
        <f>SUMIFS(СВЦЭМ!$L$34:$L$777,СВЦЭМ!$A$34:$A$777,$A460,СВЦЭМ!$B$33:$B$776,U$437)+'СЕТ СН'!$F$16</f>
        <v>0</v>
      </c>
      <c r="V460" s="36">
        <f>SUMIFS(СВЦЭМ!$L$34:$L$777,СВЦЭМ!$A$34:$A$777,$A460,СВЦЭМ!$B$33:$B$776,V$437)+'СЕТ СН'!$F$16</f>
        <v>0</v>
      </c>
      <c r="W460" s="36">
        <f>SUMIFS(СВЦЭМ!$L$34:$L$777,СВЦЭМ!$A$34:$A$777,$A460,СВЦЭМ!$B$33:$B$776,W$437)+'СЕТ СН'!$F$16</f>
        <v>0</v>
      </c>
      <c r="X460" s="36">
        <f>SUMIFS(СВЦЭМ!$L$34:$L$777,СВЦЭМ!$A$34:$A$777,$A460,СВЦЭМ!$B$33:$B$776,X$437)+'СЕТ СН'!$F$16</f>
        <v>0</v>
      </c>
      <c r="Y460" s="36">
        <f>SUMIFS(СВЦЭМ!$L$34:$L$777,СВЦЭМ!$A$34:$A$777,$A460,СВЦЭМ!$B$33:$B$776,Y$437)+'СЕТ СН'!$F$16</f>
        <v>0</v>
      </c>
    </row>
    <row r="461" spans="1:25" ht="15.75" hidden="1" x14ac:dyDescent="0.2">
      <c r="A461" s="35">
        <f t="shared" si="12"/>
        <v>44189</v>
      </c>
      <c r="B461" s="36">
        <f>SUMIFS(СВЦЭМ!$L$34:$L$777,СВЦЭМ!$A$34:$A$777,$A461,СВЦЭМ!$B$33:$B$776,B$437)+'СЕТ СН'!$F$16</f>
        <v>0</v>
      </c>
      <c r="C461" s="36">
        <f>SUMIFS(СВЦЭМ!$L$34:$L$777,СВЦЭМ!$A$34:$A$777,$A461,СВЦЭМ!$B$33:$B$776,C$437)+'СЕТ СН'!$F$16</f>
        <v>0</v>
      </c>
      <c r="D461" s="36">
        <f>SUMIFS(СВЦЭМ!$L$34:$L$777,СВЦЭМ!$A$34:$A$777,$A461,СВЦЭМ!$B$33:$B$776,D$437)+'СЕТ СН'!$F$16</f>
        <v>0</v>
      </c>
      <c r="E461" s="36">
        <f>SUMIFS(СВЦЭМ!$L$34:$L$777,СВЦЭМ!$A$34:$A$777,$A461,СВЦЭМ!$B$33:$B$776,E$437)+'СЕТ СН'!$F$16</f>
        <v>0</v>
      </c>
      <c r="F461" s="36">
        <f>SUMIFS(СВЦЭМ!$L$34:$L$777,СВЦЭМ!$A$34:$A$777,$A461,СВЦЭМ!$B$33:$B$776,F$437)+'СЕТ СН'!$F$16</f>
        <v>0</v>
      </c>
      <c r="G461" s="36">
        <f>SUMIFS(СВЦЭМ!$L$34:$L$777,СВЦЭМ!$A$34:$A$777,$A461,СВЦЭМ!$B$33:$B$776,G$437)+'СЕТ СН'!$F$16</f>
        <v>0</v>
      </c>
      <c r="H461" s="36">
        <f>SUMIFS(СВЦЭМ!$L$34:$L$777,СВЦЭМ!$A$34:$A$777,$A461,СВЦЭМ!$B$33:$B$776,H$437)+'СЕТ СН'!$F$16</f>
        <v>0</v>
      </c>
      <c r="I461" s="36">
        <f>SUMIFS(СВЦЭМ!$L$34:$L$777,СВЦЭМ!$A$34:$A$777,$A461,СВЦЭМ!$B$33:$B$776,I$437)+'СЕТ СН'!$F$16</f>
        <v>0</v>
      </c>
      <c r="J461" s="36">
        <f>SUMIFS(СВЦЭМ!$L$34:$L$777,СВЦЭМ!$A$34:$A$777,$A461,СВЦЭМ!$B$33:$B$776,J$437)+'СЕТ СН'!$F$16</f>
        <v>0</v>
      </c>
      <c r="K461" s="36">
        <f>SUMIFS(СВЦЭМ!$L$34:$L$777,СВЦЭМ!$A$34:$A$777,$A461,СВЦЭМ!$B$33:$B$776,K$437)+'СЕТ СН'!$F$16</f>
        <v>0</v>
      </c>
      <c r="L461" s="36">
        <f>SUMIFS(СВЦЭМ!$L$34:$L$777,СВЦЭМ!$A$34:$A$777,$A461,СВЦЭМ!$B$33:$B$776,L$437)+'СЕТ СН'!$F$16</f>
        <v>0</v>
      </c>
      <c r="M461" s="36">
        <f>SUMIFS(СВЦЭМ!$L$34:$L$777,СВЦЭМ!$A$34:$A$777,$A461,СВЦЭМ!$B$33:$B$776,M$437)+'СЕТ СН'!$F$16</f>
        <v>0</v>
      </c>
      <c r="N461" s="36">
        <f>SUMIFS(СВЦЭМ!$L$34:$L$777,СВЦЭМ!$A$34:$A$777,$A461,СВЦЭМ!$B$33:$B$776,N$437)+'СЕТ СН'!$F$16</f>
        <v>0</v>
      </c>
      <c r="O461" s="36">
        <f>SUMIFS(СВЦЭМ!$L$34:$L$777,СВЦЭМ!$A$34:$A$777,$A461,СВЦЭМ!$B$33:$B$776,O$437)+'СЕТ СН'!$F$16</f>
        <v>0</v>
      </c>
      <c r="P461" s="36">
        <f>SUMIFS(СВЦЭМ!$L$34:$L$777,СВЦЭМ!$A$34:$A$777,$A461,СВЦЭМ!$B$33:$B$776,P$437)+'СЕТ СН'!$F$16</f>
        <v>0</v>
      </c>
      <c r="Q461" s="36">
        <f>SUMIFS(СВЦЭМ!$L$34:$L$777,СВЦЭМ!$A$34:$A$777,$A461,СВЦЭМ!$B$33:$B$776,Q$437)+'СЕТ СН'!$F$16</f>
        <v>0</v>
      </c>
      <c r="R461" s="36">
        <f>SUMIFS(СВЦЭМ!$L$34:$L$777,СВЦЭМ!$A$34:$A$777,$A461,СВЦЭМ!$B$33:$B$776,R$437)+'СЕТ СН'!$F$16</f>
        <v>0</v>
      </c>
      <c r="S461" s="36">
        <f>SUMIFS(СВЦЭМ!$L$34:$L$777,СВЦЭМ!$A$34:$A$777,$A461,СВЦЭМ!$B$33:$B$776,S$437)+'СЕТ СН'!$F$16</f>
        <v>0</v>
      </c>
      <c r="T461" s="36">
        <f>SUMIFS(СВЦЭМ!$L$34:$L$777,СВЦЭМ!$A$34:$A$777,$A461,СВЦЭМ!$B$33:$B$776,T$437)+'СЕТ СН'!$F$16</f>
        <v>0</v>
      </c>
      <c r="U461" s="36">
        <f>SUMIFS(СВЦЭМ!$L$34:$L$777,СВЦЭМ!$A$34:$A$777,$A461,СВЦЭМ!$B$33:$B$776,U$437)+'СЕТ СН'!$F$16</f>
        <v>0</v>
      </c>
      <c r="V461" s="36">
        <f>SUMIFS(СВЦЭМ!$L$34:$L$777,СВЦЭМ!$A$34:$A$777,$A461,СВЦЭМ!$B$33:$B$776,V$437)+'СЕТ СН'!$F$16</f>
        <v>0</v>
      </c>
      <c r="W461" s="36">
        <f>SUMIFS(СВЦЭМ!$L$34:$L$777,СВЦЭМ!$A$34:$A$777,$A461,СВЦЭМ!$B$33:$B$776,W$437)+'СЕТ СН'!$F$16</f>
        <v>0</v>
      </c>
      <c r="X461" s="36">
        <f>SUMIFS(СВЦЭМ!$L$34:$L$777,СВЦЭМ!$A$34:$A$777,$A461,СВЦЭМ!$B$33:$B$776,X$437)+'СЕТ СН'!$F$16</f>
        <v>0</v>
      </c>
      <c r="Y461" s="36">
        <f>SUMIFS(СВЦЭМ!$L$34:$L$777,СВЦЭМ!$A$34:$A$777,$A461,СВЦЭМ!$B$33:$B$776,Y$437)+'СЕТ СН'!$F$16</f>
        <v>0</v>
      </c>
    </row>
    <row r="462" spans="1:25" ht="15.75" hidden="1" x14ac:dyDescent="0.2">
      <c r="A462" s="35">
        <f t="shared" si="12"/>
        <v>44190</v>
      </c>
      <c r="B462" s="36">
        <f>SUMIFS(СВЦЭМ!$L$34:$L$777,СВЦЭМ!$A$34:$A$777,$A462,СВЦЭМ!$B$33:$B$776,B$437)+'СЕТ СН'!$F$16</f>
        <v>0</v>
      </c>
      <c r="C462" s="36">
        <f>SUMIFS(СВЦЭМ!$L$34:$L$777,СВЦЭМ!$A$34:$A$777,$A462,СВЦЭМ!$B$33:$B$776,C$437)+'СЕТ СН'!$F$16</f>
        <v>0</v>
      </c>
      <c r="D462" s="36">
        <f>SUMIFS(СВЦЭМ!$L$34:$L$777,СВЦЭМ!$A$34:$A$777,$A462,СВЦЭМ!$B$33:$B$776,D$437)+'СЕТ СН'!$F$16</f>
        <v>0</v>
      </c>
      <c r="E462" s="36">
        <f>SUMIFS(СВЦЭМ!$L$34:$L$777,СВЦЭМ!$A$34:$A$777,$A462,СВЦЭМ!$B$33:$B$776,E$437)+'СЕТ СН'!$F$16</f>
        <v>0</v>
      </c>
      <c r="F462" s="36">
        <f>SUMIFS(СВЦЭМ!$L$34:$L$777,СВЦЭМ!$A$34:$A$777,$A462,СВЦЭМ!$B$33:$B$776,F$437)+'СЕТ СН'!$F$16</f>
        <v>0</v>
      </c>
      <c r="G462" s="36">
        <f>SUMIFS(СВЦЭМ!$L$34:$L$777,СВЦЭМ!$A$34:$A$777,$A462,СВЦЭМ!$B$33:$B$776,G$437)+'СЕТ СН'!$F$16</f>
        <v>0</v>
      </c>
      <c r="H462" s="36">
        <f>SUMIFS(СВЦЭМ!$L$34:$L$777,СВЦЭМ!$A$34:$A$777,$A462,СВЦЭМ!$B$33:$B$776,H$437)+'СЕТ СН'!$F$16</f>
        <v>0</v>
      </c>
      <c r="I462" s="36">
        <f>SUMIFS(СВЦЭМ!$L$34:$L$777,СВЦЭМ!$A$34:$A$777,$A462,СВЦЭМ!$B$33:$B$776,I$437)+'СЕТ СН'!$F$16</f>
        <v>0</v>
      </c>
      <c r="J462" s="36">
        <f>SUMIFS(СВЦЭМ!$L$34:$L$777,СВЦЭМ!$A$34:$A$777,$A462,СВЦЭМ!$B$33:$B$776,J$437)+'СЕТ СН'!$F$16</f>
        <v>0</v>
      </c>
      <c r="K462" s="36">
        <f>SUMIFS(СВЦЭМ!$L$34:$L$777,СВЦЭМ!$A$34:$A$777,$A462,СВЦЭМ!$B$33:$B$776,K$437)+'СЕТ СН'!$F$16</f>
        <v>0</v>
      </c>
      <c r="L462" s="36">
        <f>SUMIFS(СВЦЭМ!$L$34:$L$777,СВЦЭМ!$A$34:$A$777,$A462,СВЦЭМ!$B$33:$B$776,L$437)+'СЕТ СН'!$F$16</f>
        <v>0</v>
      </c>
      <c r="M462" s="36">
        <f>SUMIFS(СВЦЭМ!$L$34:$L$777,СВЦЭМ!$A$34:$A$777,$A462,СВЦЭМ!$B$33:$B$776,M$437)+'СЕТ СН'!$F$16</f>
        <v>0</v>
      </c>
      <c r="N462" s="36">
        <f>SUMIFS(СВЦЭМ!$L$34:$L$777,СВЦЭМ!$A$34:$A$777,$A462,СВЦЭМ!$B$33:$B$776,N$437)+'СЕТ СН'!$F$16</f>
        <v>0</v>
      </c>
      <c r="O462" s="36">
        <f>SUMIFS(СВЦЭМ!$L$34:$L$777,СВЦЭМ!$A$34:$A$777,$A462,СВЦЭМ!$B$33:$B$776,O$437)+'СЕТ СН'!$F$16</f>
        <v>0</v>
      </c>
      <c r="P462" s="36">
        <f>SUMIFS(СВЦЭМ!$L$34:$L$777,СВЦЭМ!$A$34:$A$777,$A462,СВЦЭМ!$B$33:$B$776,P$437)+'СЕТ СН'!$F$16</f>
        <v>0</v>
      </c>
      <c r="Q462" s="36">
        <f>SUMIFS(СВЦЭМ!$L$34:$L$777,СВЦЭМ!$A$34:$A$777,$A462,СВЦЭМ!$B$33:$B$776,Q$437)+'СЕТ СН'!$F$16</f>
        <v>0</v>
      </c>
      <c r="R462" s="36">
        <f>SUMIFS(СВЦЭМ!$L$34:$L$777,СВЦЭМ!$A$34:$A$777,$A462,СВЦЭМ!$B$33:$B$776,R$437)+'СЕТ СН'!$F$16</f>
        <v>0</v>
      </c>
      <c r="S462" s="36">
        <f>SUMIFS(СВЦЭМ!$L$34:$L$777,СВЦЭМ!$A$34:$A$777,$A462,СВЦЭМ!$B$33:$B$776,S$437)+'СЕТ СН'!$F$16</f>
        <v>0</v>
      </c>
      <c r="T462" s="36">
        <f>SUMIFS(СВЦЭМ!$L$34:$L$777,СВЦЭМ!$A$34:$A$777,$A462,СВЦЭМ!$B$33:$B$776,T$437)+'СЕТ СН'!$F$16</f>
        <v>0</v>
      </c>
      <c r="U462" s="36">
        <f>SUMIFS(СВЦЭМ!$L$34:$L$777,СВЦЭМ!$A$34:$A$777,$A462,СВЦЭМ!$B$33:$B$776,U$437)+'СЕТ СН'!$F$16</f>
        <v>0</v>
      </c>
      <c r="V462" s="36">
        <f>SUMIFS(СВЦЭМ!$L$34:$L$777,СВЦЭМ!$A$34:$A$777,$A462,СВЦЭМ!$B$33:$B$776,V$437)+'СЕТ СН'!$F$16</f>
        <v>0</v>
      </c>
      <c r="W462" s="36">
        <f>SUMIFS(СВЦЭМ!$L$34:$L$777,СВЦЭМ!$A$34:$A$777,$A462,СВЦЭМ!$B$33:$B$776,W$437)+'СЕТ СН'!$F$16</f>
        <v>0</v>
      </c>
      <c r="X462" s="36">
        <f>SUMIFS(СВЦЭМ!$L$34:$L$777,СВЦЭМ!$A$34:$A$777,$A462,СВЦЭМ!$B$33:$B$776,X$437)+'СЕТ СН'!$F$16</f>
        <v>0</v>
      </c>
      <c r="Y462" s="36">
        <f>SUMIFS(СВЦЭМ!$L$34:$L$777,СВЦЭМ!$A$34:$A$777,$A462,СВЦЭМ!$B$33:$B$776,Y$437)+'СЕТ СН'!$F$16</f>
        <v>0</v>
      </c>
    </row>
    <row r="463" spans="1:25" ht="15.75" hidden="1" x14ac:dyDescent="0.2">
      <c r="A463" s="35">
        <f t="shared" si="12"/>
        <v>44191</v>
      </c>
      <c r="B463" s="36">
        <f>SUMIFS(СВЦЭМ!$L$34:$L$777,СВЦЭМ!$A$34:$A$777,$A463,СВЦЭМ!$B$33:$B$776,B$437)+'СЕТ СН'!$F$16</f>
        <v>0</v>
      </c>
      <c r="C463" s="36">
        <f>SUMIFS(СВЦЭМ!$L$34:$L$777,СВЦЭМ!$A$34:$A$777,$A463,СВЦЭМ!$B$33:$B$776,C$437)+'СЕТ СН'!$F$16</f>
        <v>0</v>
      </c>
      <c r="D463" s="36">
        <f>SUMIFS(СВЦЭМ!$L$34:$L$777,СВЦЭМ!$A$34:$A$777,$A463,СВЦЭМ!$B$33:$B$776,D$437)+'СЕТ СН'!$F$16</f>
        <v>0</v>
      </c>
      <c r="E463" s="36">
        <f>SUMIFS(СВЦЭМ!$L$34:$L$777,СВЦЭМ!$A$34:$A$777,$A463,СВЦЭМ!$B$33:$B$776,E$437)+'СЕТ СН'!$F$16</f>
        <v>0</v>
      </c>
      <c r="F463" s="36">
        <f>SUMIFS(СВЦЭМ!$L$34:$L$777,СВЦЭМ!$A$34:$A$777,$A463,СВЦЭМ!$B$33:$B$776,F$437)+'СЕТ СН'!$F$16</f>
        <v>0</v>
      </c>
      <c r="G463" s="36">
        <f>SUMIFS(СВЦЭМ!$L$34:$L$777,СВЦЭМ!$A$34:$A$777,$A463,СВЦЭМ!$B$33:$B$776,G$437)+'СЕТ СН'!$F$16</f>
        <v>0</v>
      </c>
      <c r="H463" s="36">
        <f>SUMIFS(СВЦЭМ!$L$34:$L$777,СВЦЭМ!$A$34:$A$777,$A463,СВЦЭМ!$B$33:$B$776,H$437)+'СЕТ СН'!$F$16</f>
        <v>0</v>
      </c>
      <c r="I463" s="36">
        <f>SUMIFS(СВЦЭМ!$L$34:$L$777,СВЦЭМ!$A$34:$A$777,$A463,СВЦЭМ!$B$33:$B$776,I$437)+'СЕТ СН'!$F$16</f>
        <v>0</v>
      </c>
      <c r="J463" s="36">
        <f>SUMIFS(СВЦЭМ!$L$34:$L$777,СВЦЭМ!$A$34:$A$777,$A463,СВЦЭМ!$B$33:$B$776,J$437)+'СЕТ СН'!$F$16</f>
        <v>0</v>
      </c>
      <c r="K463" s="36">
        <f>SUMIFS(СВЦЭМ!$L$34:$L$777,СВЦЭМ!$A$34:$A$777,$A463,СВЦЭМ!$B$33:$B$776,K$437)+'СЕТ СН'!$F$16</f>
        <v>0</v>
      </c>
      <c r="L463" s="36">
        <f>SUMIFS(СВЦЭМ!$L$34:$L$777,СВЦЭМ!$A$34:$A$777,$A463,СВЦЭМ!$B$33:$B$776,L$437)+'СЕТ СН'!$F$16</f>
        <v>0</v>
      </c>
      <c r="M463" s="36">
        <f>SUMIFS(СВЦЭМ!$L$34:$L$777,СВЦЭМ!$A$34:$A$777,$A463,СВЦЭМ!$B$33:$B$776,M$437)+'СЕТ СН'!$F$16</f>
        <v>0</v>
      </c>
      <c r="N463" s="36">
        <f>SUMIFS(СВЦЭМ!$L$34:$L$777,СВЦЭМ!$A$34:$A$777,$A463,СВЦЭМ!$B$33:$B$776,N$437)+'СЕТ СН'!$F$16</f>
        <v>0</v>
      </c>
      <c r="O463" s="36">
        <f>SUMIFS(СВЦЭМ!$L$34:$L$777,СВЦЭМ!$A$34:$A$777,$A463,СВЦЭМ!$B$33:$B$776,O$437)+'СЕТ СН'!$F$16</f>
        <v>0</v>
      </c>
      <c r="P463" s="36">
        <f>SUMIFS(СВЦЭМ!$L$34:$L$777,СВЦЭМ!$A$34:$A$777,$A463,СВЦЭМ!$B$33:$B$776,P$437)+'СЕТ СН'!$F$16</f>
        <v>0</v>
      </c>
      <c r="Q463" s="36">
        <f>SUMIFS(СВЦЭМ!$L$34:$L$777,СВЦЭМ!$A$34:$A$777,$A463,СВЦЭМ!$B$33:$B$776,Q$437)+'СЕТ СН'!$F$16</f>
        <v>0</v>
      </c>
      <c r="R463" s="36">
        <f>SUMIFS(СВЦЭМ!$L$34:$L$777,СВЦЭМ!$A$34:$A$777,$A463,СВЦЭМ!$B$33:$B$776,R$437)+'СЕТ СН'!$F$16</f>
        <v>0</v>
      </c>
      <c r="S463" s="36">
        <f>SUMIFS(СВЦЭМ!$L$34:$L$777,СВЦЭМ!$A$34:$A$777,$A463,СВЦЭМ!$B$33:$B$776,S$437)+'СЕТ СН'!$F$16</f>
        <v>0</v>
      </c>
      <c r="T463" s="36">
        <f>SUMIFS(СВЦЭМ!$L$34:$L$777,СВЦЭМ!$A$34:$A$777,$A463,СВЦЭМ!$B$33:$B$776,T$437)+'СЕТ СН'!$F$16</f>
        <v>0</v>
      </c>
      <c r="U463" s="36">
        <f>SUMIFS(СВЦЭМ!$L$34:$L$777,СВЦЭМ!$A$34:$A$777,$A463,СВЦЭМ!$B$33:$B$776,U$437)+'СЕТ СН'!$F$16</f>
        <v>0</v>
      </c>
      <c r="V463" s="36">
        <f>SUMIFS(СВЦЭМ!$L$34:$L$777,СВЦЭМ!$A$34:$A$777,$A463,СВЦЭМ!$B$33:$B$776,V$437)+'СЕТ СН'!$F$16</f>
        <v>0</v>
      </c>
      <c r="W463" s="36">
        <f>SUMIFS(СВЦЭМ!$L$34:$L$777,СВЦЭМ!$A$34:$A$777,$A463,СВЦЭМ!$B$33:$B$776,W$437)+'СЕТ СН'!$F$16</f>
        <v>0</v>
      </c>
      <c r="X463" s="36">
        <f>SUMIFS(СВЦЭМ!$L$34:$L$777,СВЦЭМ!$A$34:$A$777,$A463,СВЦЭМ!$B$33:$B$776,X$437)+'СЕТ СН'!$F$16</f>
        <v>0</v>
      </c>
      <c r="Y463" s="36">
        <f>SUMIFS(СВЦЭМ!$L$34:$L$777,СВЦЭМ!$A$34:$A$777,$A463,СВЦЭМ!$B$33:$B$776,Y$437)+'СЕТ СН'!$F$16</f>
        <v>0</v>
      </c>
    </row>
    <row r="464" spans="1:25" ht="15.75" hidden="1" x14ac:dyDescent="0.2">
      <c r="A464" s="35">
        <f t="shared" si="12"/>
        <v>44192</v>
      </c>
      <c r="B464" s="36">
        <f>SUMIFS(СВЦЭМ!$L$34:$L$777,СВЦЭМ!$A$34:$A$777,$A464,СВЦЭМ!$B$33:$B$776,B$437)+'СЕТ СН'!$F$16</f>
        <v>0</v>
      </c>
      <c r="C464" s="36">
        <f>SUMIFS(СВЦЭМ!$L$34:$L$777,СВЦЭМ!$A$34:$A$777,$A464,СВЦЭМ!$B$33:$B$776,C$437)+'СЕТ СН'!$F$16</f>
        <v>0</v>
      </c>
      <c r="D464" s="36">
        <f>SUMIFS(СВЦЭМ!$L$34:$L$777,СВЦЭМ!$A$34:$A$777,$A464,СВЦЭМ!$B$33:$B$776,D$437)+'СЕТ СН'!$F$16</f>
        <v>0</v>
      </c>
      <c r="E464" s="36">
        <f>SUMIFS(СВЦЭМ!$L$34:$L$777,СВЦЭМ!$A$34:$A$777,$A464,СВЦЭМ!$B$33:$B$776,E$437)+'СЕТ СН'!$F$16</f>
        <v>0</v>
      </c>
      <c r="F464" s="36">
        <f>SUMIFS(СВЦЭМ!$L$34:$L$777,СВЦЭМ!$A$34:$A$777,$A464,СВЦЭМ!$B$33:$B$776,F$437)+'СЕТ СН'!$F$16</f>
        <v>0</v>
      </c>
      <c r="G464" s="36">
        <f>SUMIFS(СВЦЭМ!$L$34:$L$777,СВЦЭМ!$A$34:$A$777,$A464,СВЦЭМ!$B$33:$B$776,G$437)+'СЕТ СН'!$F$16</f>
        <v>0</v>
      </c>
      <c r="H464" s="36">
        <f>SUMIFS(СВЦЭМ!$L$34:$L$777,СВЦЭМ!$A$34:$A$777,$A464,СВЦЭМ!$B$33:$B$776,H$437)+'СЕТ СН'!$F$16</f>
        <v>0</v>
      </c>
      <c r="I464" s="36">
        <f>SUMIFS(СВЦЭМ!$L$34:$L$777,СВЦЭМ!$A$34:$A$777,$A464,СВЦЭМ!$B$33:$B$776,I$437)+'СЕТ СН'!$F$16</f>
        <v>0</v>
      </c>
      <c r="J464" s="36">
        <f>SUMIFS(СВЦЭМ!$L$34:$L$777,СВЦЭМ!$A$34:$A$777,$A464,СВЦЭМ!$B$33:$B$776,J$437)+'СЕТ СН'!$F$16</f>
        <v>0</v>
      </c>
      <c r="K464" s="36">
        <f>SUMIFS(СВЦЭМ!$L$34:$L$777,СВЦЭМ!$A$34:$A$777,$A464,СВЦЭМ!$B$33:$B$776,K$437)+'СЕТ СН'!$F$16</f>
        <v>0</v>
      </c>
      <c r="L464" s="36">
        <f>SUMIFS(СВЦЭМ!$L$34:$L$777,СВЦЭМ!$A$34:$A$777,$A464,СВЦЭМ!$B$33:$B$776,L$437)+'СЕТ СН'!$F$16</f>
        <v>0</v>
      </c>
      <c r="M464" s="36">
        <f>SUMIFS(СВЦЭМ!$L$34:$L$777,СВЦЭМ!$A$34:$A$777,$A464,СВЦЭМ!$B$33:$B$776,M$437)+'СЕТ СН'!$F$16</f>
        <v>0</v>
      </c>
      <c r="N464" s="36">
        <f>SUMIFS(СВЦЭМ!$L$34:$L$777,СВЦЭМ!$A$34:$A$777,$A464,СВЦЭМ!$B$33:$B$776,N$437)+'СЕТ СН'!$F$16</f>
        <v>0</v>
      </c>
      <c r="O464" s="36">
        <f>SUMIFS(СВЦЭМ!$L$34:$L$777,СВЦЭМ!$A$34:$A$777,$A464,СВЦЭМ!$B$33:$B$776,O$437)+'СЕТ СН'!$F$16</f>
        <v>0</v>
      </c>
      <c r="P464" s="36">
        <f>SUMIFS(СВЦЭМ!$L$34:$L$777,СВЦЭМ!$A$34:$A$777,$A464,СВЦЭМ!$B$33:$B$776,P$437)+'СЕТ СН'!$F$16</f>
        <v>0</v>
      </c>
      <c r="Q464" s="36">
        <f>SUMIFS(СВЦЭМ!$L$34:$L$777,СВЦЭМ!$A$34:$A$777,$A464,СВЦЭМ!$B$33:$B$776,Q$437)+'СЕТ СН'!$F$16</f>
        <v>0</v>
      </c>
      <c r="R464" s="36">
        <f>SUMIFS(СВЦЭМ!$L$34:$L$777,СВЦЭМ!$A$34:$A$777,$A464,СВЦЭМ!$B$33:$B$776,R$437)+'СЕТ СН'!$F$16</f>
        <v>0</v>
      </c>
      <c r="S464" s="36">
        <f>SUMIFS(СВЦЭМ!$L$34:$L$777,СВЦЭМ!$A$34:$A$777,$A464,СВЦЭМ!$B$33:$B$776,S$437)+'СЕТ СН'!$F$16</f>
        <v>0</v>
      </c>
      <c r="T464" s="36">
        <f>SUMIFS(СВЦЭМ!$L$34:$L$777,СВЦЭМ!$A$34:$A$777,$A464,СВЦЭМ!$B$33:$B$776,T$437)+'СЕТ СН'!$F$16</f>
        <v>0</v>
      </c>
      <c r="U464" s="36">
        <f>SUMIFS(СВЦЭМ!$L$34:$L$777,СВЦЭМ!$A$34:$A$777,$A464,СВЦЭМ!$B$33:$B$776,U$437)+'СЕТ СН'!$F$16</f>
        <v>0</v>
      </c>
      <c r="V464" s="36">
        <f>SUMIFS(СВЦЭМ!$L$34:$L$777,СВЦЭМ!$A$34:$A$777,$A464,СВЦЭМ!$B$33:$B$776,V$437)+'СЕТ СН'!$F$16</f>
        <v>0</v>
      </c>
      <c r="W464" s="36">
        <f>SUMIFS(СВЦЭМ!$L$34:$L$777,СВЦЭМ!$A$34:$A$777,$A464,СВЦЭМ!$B$33:$B$776,W$437)+'СЕТ СН'!$F$16</f>
        <v>0</v>
      </c>
      <c r="X464" s="36">
        <f>SUMIFS(СВЦЭМ!$L$34:$L$777,СВЦЭМ!$A$34:$A$777,$A464,СВЦЭМ!$B$33:$B$776,X$437)+'СЕТ СН'!$F$16</f>
        <v>0</v>
      </c>
      <c r="Y464" s="36">
        <f>SUMIFS(СВЦЭМ!$L$34:$L$777,СВЦЭМ!$A$34:$A$777,$A464,СВЦЭМ!$B$33:$B$776,Y$437)+'СЕТ СН'!$F$16</f>
        <v>0</v>
      </c>
    </row>
    <row r="465" spans="1:26" ht="15.75" hidden="1" x14ac:dyDescent="0.2">
      <c r="A465" s="35">
        <f t="shared" si="12"/>
        <v>44193</v>
      </c>
      <c r="B465" s="36">
        <f>SUMIFS(СВЦЭМ!$L$34:$L$777,СВЦЭМ!$A$34:$A$777,$A465,СВЦЭМ!$B$33:$B$776,B$437)+'СЕТ СН'!$F$16</f>
        <v>0</v>
      </c>
      <c r="C465" s="36">
        <f>SUMIFS(СВЦЭМ!$L$34:$L$777,СВЦЭМ!$A$34:$A$777,$A465,СВЦЭМ!$B$33:$B$776,C$437)+'СЕТ СН'!$F$16</f>
        <v>0</v>
      </c>
      <c r="D465" s="36">
        <f>SUMIFS(СВЦЭМ!$L$34:$L$777,СВЦЭМ!$A$34:$A$777,$A465,СВЦЭМ!$B$33:$B$776,D$437)+'СЕТ СН'!$F$16</f>
        <v>0</v>
      </c>
      <c r="E465" s="36">
        <f>SUMIFS(СВЦЭМ!$L$34:$L$777,СВЦЭМ!$A$34:$A$777,$A465,СВЦЭМ!$B$33:$B$776,E$437)+'СЕТ СН'!$F$16</f>
        <v>0</v>
      </c>
      <c r="F465" s="36">
        <f>SUMIFS(СВЦЭМ!$L$34:$L$777,СВЦЭМ!$A$34:$A$777,$A465,СВЦЭМ!$B$33:$B$776,F$437)+'СЕТ СН'!$F$16</f>
        <v>0</v>
      </c>
      <c r="G465" s="36">
        <f>SUMIFS(СВЦЭМ!$L$34:$L$777,СВЦЭМ!$A$34:$A$777,$A465,СВЦЭМ!$B$33:$B$776,G$437)+'СЕТ СН'!$F$16</f>
        <v>0</v>
      </c>
      <c r="H465" s="36">
        <f>SUMIFS(СВЦЭМ!$L$34:$L$777,СВЦЭМ!$A$34:$A$777,$A465,СВЦЭМ!$B$33:$B$776,H$437)+'СЕТ СН'!$F$16</f>
        <v>0</v>
      </c>
      <c r="I465" s="36">
        <f>SUMIFS(СВЦЭМ!$L$34:$L$777,СВЦЭМ!$A$34:$A$777,$A465,СВЦЭМ!$B$33:$B$776,I$437)+'СЕТ СН'!$F$16</f>
        <v>0</v>
      </c>
      <c r="J465" s="36">
        <f>SUMIFS(СВЦЭМ!$L$34:$L$777,СВЦЭМ!$A$34:$A$777,$A465,СВЦЭМ!$B$33:$B$776,J$437)+'СЕТ СН'!$F$16</f>
        <v>0</v>
      </c>
      <c r="K465" s="36">
        <f>SUMIFS(СВЦЭМ!$L$34:$L$777,СВЦЭМ!$A$34:$A$777,$A465,СВЦЭМ!$B$33:$B$776,K$437)+'СЕТ СН'!$F$16</f>
        <v>0</v>
      </c>
      <c r="L465" s="36">
        <f>SUMIFS(СВЦЭМ!$L$34:$L$777,СВЦЭМ!$A$34:$A$777,$A465,СВЦЭМ!$B$33:$B$776,L$437)+'СЕТ СН'!$F$16</f>
        <v>0</v>
      </c>
      <c r="M465" s="36">
        <f>SUMIFS(СВЦЭМ!$L$34:$L$777,СВЦЭМ!$A$34:$A$777,$A465,СВЦЭМ!$B$33:$B$776,M$437)+'СЕТ СН'!$F$16</f>
        <v>0</v>
      </c>
      <c r="N465" s="36">
        <f>SUMIFS(СВЦЭМ!$L$34:$L$777,СВЦЭМ!$A$34:$A$777,$A465,СВЦЭМ!$B$33:$B$776,N$437)+'СЕТ СН'!$F$16</f>
        <v>0</v>
      </c>
      <c r="O465" s="36">
        <f>SUMIFS(СВЦЭМ!$L$34:$L$777,СВЦЭМ!$A$34:$A$777,$A465,СВЦЭМ!$B$33:$B$776,O$437)+'СЕТ СН'!$F$16</f>
        <v>0</v>
      </c>
      <c r="P465" s="36">
        <f>SUMIFS(СВЦЭМ!$L$34:$L$777,СВЦЭМ!$A$34:$A$777,$A465,СВЦЭМ!$B$33:$B$776,P$437)+'СЕТ СН'!$F$16</f>
        <v>0</v>
      </c>
      <c r="Q465" s="36">
        <f>SUMIFS(СВЦЭМ!$L$34:$L$777,СВЦЭМ!$A$34:$A$777,$A465,СВЦЭМ!$B$33:$B$776,Q$437)+'СЕТ СН'!$F$16</f>
        <v>0</v>
      </c>
      <c r="R465" s="36">
        <f>SUMIFS(СВЦЭМ!$L$34:$L$777,СВЦЭМ!$A$34:$A$777,$A465,СВЦЭМ!$B$33:$B$776,R$437)+'СЕТ СН'!$F$16</f>
        <v>0</v>
      </c>
      <c r="S465" s="36">
        <f>SUMIFS(СВЦЭМ!$L$34:$L$777,СВЦЭМ!$A$34:$A$777,$A465,СВЦЭМ!$B$33:$B$776,S$437)+'СЕТ СН'!$F$16</f>
        <v>0</v>
      </c>
      <c r="T465" s="36">
        <f>SUMIFS(СВЦЭМ!$L$34:$L$777,СВЦЭМ!$A$34:$A$777,$A465,СВЦЭМ!$B$33:$B$776,T$437)+'СЕТ СН'!$F$16</f>
        <v>0</v>
      </c>
      <c r="U465" s="36">
        <f>SUMIFS(СВЦЭМ!$L$34:$L$777,СВЦЭМ!$A$34:$A$777,$A465,СВЦЭМ!$B$33:$B$776,U$437)+'СЕТ СН'!$F$16</f>
        <v>0</v>
      </c>
      <c r="V465" s="36">
        <f>SUMIFS(СВЦЭМ!$L$34:$L$777,СВЦЭМ!$A$34:$A$777,$A465,СВЦЭМ!$B$33:$B$776,V$437)+'СЕТ СН'!$F$16</f>
        <v>0</v>
      </c>
      <c r="W465" s="36">
        <f>SUMIFS(СВЦЭМ!$L$34:$L$777,СВЦЭМ!$A$34:$A$777,$A465,СВЦЭМ!$B$33:$B$776,W$437)+'СЕТ СН'!$F$16</f>
        <v>0</v>
      </c>
      <c r="X465" s="36">
        <f>SUMIFS(СВЦЭМ!$L$34:$L$777,СВЦЭМ!$A$34:$A$777,$A465,СВЦЭМ!$B$33:$B$776,X$437)+'СЕТ СН'!$F$16</f>
        <v>0</v>
      </c>
      <c r="Y465" s="36">
        <f>SUMIFS(СВЦЭМ!$L$34:$L$777,СВЦЭМ!$A$34:$A$777,$A465,СВЦЭМ!$B$33:$B$776,Y$437)+'СЕТ СН'!$F$16</f>
        <v>0</v>
      </c>
    </row>
    <row r="466" spans="1:26" ht="15.75" hidden="1" x14ac:dyDescent="0.2">
      <c r="A466" s="35">
        <f t="shared" si="12"/>
        <v>44194</v>
      </c>
      <c r="B466" s="36">
        <f>SUMIFS(СВЦЭМ!$L$34:$L$777,СВЦЭМ!$A$34:$A$777,$A466,СВЦЭМ!$B$33:$B$776,B$437)+'СЕТ СН'!$F$16</f>
        <v>0</v>
      </c>
      <c r="C466" s="36">
        <f>SUMIFS(СВЦЭМ!$L$34:$L$777,СВЦЭМ!$A$34:$A$777,$A466,СВЦЭМ!$B$33:$B$776,C$437)+'СЕТ СН'!$F$16</f>
        <v>0</v>
      </c>
      <c r="D466" s="36">
        <f>SUMIFS(СВЦЭМ!$L$34:$L$777,СВЦЭМ!$A$34:$A$777,$A466,СВЦЭМ!$B$33:$B$776,D$437)+'СЕТ СН'!$F$16</f>
        <v>0</v>
      </c>
      <c r="E466" s="36">
        <f>SUMIFS(СВЦЭМ!$L$34:$L$777,СВЦЭМ!$A$34:$A$777,$A466,СВЦЭМ!$B$33:$B$776,E$437)+'СЕТ СН'!$F$16</f>
        <v>0</v>
      </c>
      <c r="F466" s="36">
        <f>SUMIFS(СВЦЭМ!$L$34:$L$777,СВЦЭМ!$A$34:$A$777,$A466,СВЦЭМ!$B$33:$B$776,F$437)+'СЕТ СН'!$F$16</f>
        <v>0</v>
      </c>
      <c r="G466" s="36">
        <f>SUMIFS(СВЦЭМ!$L$34:$L$777,СВЦЭМ!$A$34:$A$777,$A466,СВЦЭМ!$B$33:$B$776,G$437)+'СЕТ СН'!$F$16</f>
        <v>0</v>
      </c>
      <c r="H466" s="36">
        <f>SUMIFS(СВЦЭМ!$L$34:$L$777,СВЦЭМ!$A$34:$A$777,$A466,СВЦЭМ!$B$33:$B$776,H$437)+'СЕТ СН'!$F$16</f>
        <v>0</v>
      </c>
      <c r="I466" s="36">
        <f>SUMIFS(СВЦЭМ!$L$34:$L$777,СВЦЭМ!$A$34:$A$777,$A466,СВЦЭМ!$B$33:$B$776,I$437)+'СЕТ СН'!$F$16</f>
        <v>0</v>
      </c>
      <c r="J466" s="36">
        <f>SUMIFS(СВЦЭМ!$L$34:$L$777,СВЦЭМ!$A$34:$A$777,$A466,СВЦЭМ!$B$33:$B$776,J$437)+'СЕТ СН'!$F$16</f>
        <v>0</v>
      </c>
      <c r="K466" s="36">
        <f>SUMIFS(СВЦЭМ!$L$34:$L$777,СВЦЭМ!$A$34:$A$777,$A466,СВЦЭМ!$B$33:$B$776,K$437)+'СЕТ СН'!$F$16</f>
        <v>0</v>
      </c>
      <c r="L466" s="36">
        <f>SUMIFS(СВЦЭМ!$L$34:$L$777,СВЦЭМ!$A$34:$A$777,$A466,СВЦЭМ!$B$33:$B$776,L$437)+'СЕТ СН'!$F$16</f>
        <v>0</v>
      </c>
      <c r="M466" s="36">
        <f>SUMIFS(СВЦЭМ!$L$34:$L$777,СВЦЭМ!$A$34:$A$777,$A466,СВЦЭМ!$B$33:$B$776,M$437)+'СЕТ СН'!$F$16</f>
        <v>0</v>
      </c>
      <c r="N466" s="36">
        <f>SUMIFS(СВЦЭМ!$L$34:$L$777,СВЦЭМ!$A$34:$A$777,$A466,СВЦЭМ!$B$33:$B$776,N$437)+'СЕТ СН'!$F$16</f>
        <v>0</v>
      </c>
      <c r="O466" s="36">
        <f>SUMIFS(СВЦЭМ!$L$34:$L$777,СВЦЭМ!$A$34:$A$777,$A466,СВЦЭМ!$B$33:$B$776,O$437)+'СЕТ СН'!$F$16</f>
        <v>0</v>
      </c>
      <c r="P466" s="36">
        <f>SUMIFS(СВЦЭМ!$L$34:$L$777,СВЦЭМ!$A$34:$A$777,$A466,СВЦЭМ!$B$33:$B$776,P$437)+'СЕТ СН'!$F$16</f>
        <v>0</v>
      </c>
      <c r="Q466" s="36">
        <f>SUMIFS(СВЦЭМ!$L$34:$L$777,СВЦЭМ!$A$34:$A$777,$A466,СВЦЭМ!$B$33:$B$776,Q$437)+'СЕТ СН'!$F$16</f>
        <v>0</v>
      </c>
      <c r="R466" s="36">
        <f>SUMIFS(СВЦЭМ!$L$34:$L$777,СВЦЭМ!$A$34:$A$777,$A466,СВЦЭМ!$B$33:$B$776,R$437)+'СЕТ СН'!$F$16</f>
        <v>0</v>
      </c>
      <c r="S466" s="36">
        <f>SUMIFS(СВЦЭМ!$L$34:$L$777,СВЦЭМ!$A$34:$A$777,$A466,СВЦЭМ!$B$33:$B$776,S$437)+'СЕТ СН'!$F$16</f>
        <v>0</v>
      </c>
      <c r="T466" s="36">
        <f>SUMIFS(СВЦЭМ!$L$34:$L$777,СВЦЭМ!$A$34:$A$777,$A466,СВЦЭМ!$B$33:$B$776,T$437)+'СЕТ СН'!$F$16</f>
        <v>0</v>
      </c>
      <c r="U466" s="36">
        <f>SUMIFS(СВЦЭМ!$L$34:$L$777,СВЦЭМ!$A$34:$A$777,$A466,СВЦЭМ!$B$33:$B$776,U$437)+'СЕТ СН'!$F$16</f>
        <v>0</v>
      </c>
      <c r="V466" s="36">
        <f>SUMIFS(СВЦЭМ!$L$34:$L$777,СВЦЭМ!$A$34:$A$777,$A466,СВЦЭМ!$B$33:$B$776,V$437)+'СЕТ СН'!$F$16</f>
        <v>0</v>
      </c>
      <c r="W466" s="36">
        <f>SUMIFS(СВЦЭМ!$L$34:$L$777,СВЦЭМ!$A$34:$A$777,$A466,СВЦЭМ!$B$33:$B$776,W$437)+'СЕТ СН'!$F$16</f>
        <v>0</v>
      </c>
      <c r="X466" s="36">
        <f>SUMIFS(СВЦЭМ!$L$34:$L$777,СВЦЭМ!$A$34:$A$777,$A466,СВЦЭМ!$B$33:$B$776,X$437)+'СЕТ СН'!$F$16</f>
        <v>0</v>
      </c>
      <c r="Y466" s="36">
        <f>SUMIFS(СВЦЭМ!$L$34:$L$777,СВЦЭМ!$A$34:$A$777,$A466,СВЦЭМ!$B$33:$B$776,Y$437)+'СЕТ СН'!$F$16</f>
        <v>0</v>
      </c>
    </row>
    <row r="467" spans="1:26" ht="15.75" hidden="1" x14ac:dyDescent="0.2">
      <c r="A467" s="35">
        <f t="shared" si="12"/>
        <v>44195</v>
      </c>
      <c r="B467" s="36">
        <f>SUMIFS(СВЦЭМ!$L$34:$L$777,СВЦЭМ!$A$34:$A$777,$A467,СВЦЭМ!$B$33:$B$776,B$437)+'СЕТ СН'!$F$16</f>
        <v>0</v>
      </c>
      <c r="C467" s="36">
        <f>SUMIFS(СВЦЭМ!$L$34:$L$777,СВЦЭМ!$A$34:$A$777,$A467,СВЦЭМ!$B$33:$B$776,C$437)+'СЕТ СН'!$F$16</f>
        <v>0</v>
      </c>
      <c r="D467" s="36">
        <f>SUMIFS(СВЦЭМ!$L$34:$L$777,СВЦЭМ!$A$34:$A$777,$A467,СВЦЭМ!$B$33:$B$776,D$437)+'СЕТ СН'!$F$16</f>
        <v>0</v>
      </c>
      <c r="E467" s="36">
        <f>SUMIFS(СВЦЭМ!$L$34:$L$777,СВЦЭМ!$A$34:$A$777,$A467,СВЦЭМ!$B$33:$B$776,E$437)+'СЕТ СН'!$F$16</f>
        <v>0</v>
      </c>
      <c r="F467" s="36">
        <f>SUMIFS(СВЦЭМ!$L$34:$L$777,СВЦЭМ!$A$34:$A$777,$A467,СВЦЭМ!$B$33:$B$776,F$437)+'СЕТ СН'!$F$16</f>
        <v>0</v>
      </c>
      <c r="G467" s="36">
        <f>SUMIFS(СВЦЭМ!$L$34:$L$777,СВЦЭМ!$A$34:$A$777,$A467,СВЦЭМ!$B$33:$B$776,G$437)+'СЕТ СН'!$F$16</f>
        <v>0</v>
      </c>
      <c r="H467" s="36">
        <f>SUMIFS(СВЦЭМ!$L$34:$L$777,СВЦЭМ!$A$34:$A$777,$A467,СВЦЭМ!$B$33:$B$776,H$437)+'СЕТ СН'!$F$16</f>
        <v>0</v>
      </c>
      <c r="I467" s="36">
        <f>SUMIFS(СВЦЭМ!$L$34:$L$777,СВЦЭМ!$A$34:$A$777,$A467,СВЦЭМ!$B$33:$B$776,I$437)+'СЕТ СН'!$F$16</f>
        <v>0</v>
      </c>
      <c r="J467" s="36">
        <f>SUMIFS(СВЦЭМ!$L$34:$L$777,СВЦЭМ!$A$34:$A$777,$A467,СВЦЭМ!$B$33:$B$776,J$437)+'СЕТ СН'!$F$16</f>
        <v>0</v>
      </c>
      <c r="K467" s="36">
        <f>SUMIFS(СВЦЭМ!$L$34:$L$777,СВЦЭМ!$A$34:$A$777,$A467,СВЦЭМ!$B$33:$B$776,K$437)+'СЕТ СН'!$F$16</f>
        <v>0</v>
      </c>
      <c r="L467" s="36">
        <f>SUMIFS(СВЦЭМ!$L$34:$L$777,СВЦЭМ!$A$34:$A$777,$A467,СВЦЭМ!$B$33:$B$776,L$437)+'СЕТ СН'!$F$16</f>
        <v>0</v>
      </c>
      <c r="M467" s="36">
        <f>SUMIFS(СВЦЭМ!$L$34:$L$777,СВЦЭМ!$A$34:$A$777,$A467,СВЦЭМ!$B$33:$B$776,M$437)+'СЕТ СН'!$F$16</f>
        <v>0</v>
      </c>
      <c r="N467" s="36">
        <f>SUMIFS(СВЦЭМ!$L$34:$L$777,СВЦЭМ!$A$34:$A$777,$A467,СВЦЭМ!$B$33:$B$776,N$437)+'СЕТ СН'!$F$16</f>
        <v>0</v>
      </c>
      <c r="O467" s="36">
        <f>SUMIFS(СВЦЭМ!$L$34:$L$777,СВЦЭМ!$A$34:$A$777,$A467,СВЦЭМ!$B$33:$B$776,O$437)+'СЕТ СН'!$F$16</f>
        <v>0</v>
      </c>
      <c r="P467" s="36">
        <f>SUMIFS(СВЦЭМ!$L$34:$L$777,СВЦЭМ!$A$34:$A$777,$A467,СВЦЭМ!$B$33:$B$776,P$437)+'СЕТ СН'!$F$16</f>
        <v>0</v>
      </c>
      <c r="Q467" s="36">
        <f>SUMIFS(СВЦЭМ!$L$34:$L$777,СВЦЭМ!$A$34:$A$777,$A467,СВЦЭМ!$B$33:$B$776,Q$437)+'СЕТ СН'!$F$16</f>
        <v>0</v>
      </c>
      <c r="R467" s="36">
        <f>SUMIFS(СВЦЭМ!$L$34:$L$777,СВЦЭМ!$A$34:$A$777,$A467,СВЦЭМ!$B$33:$B$776,R$437)+'СЕТ СН'!$F$16</f>
        <v>0</v>
      </c>
      <c r="S467" s="36">
        <f>SUMIFS(СВЦЭМ!$L$34:$L$777,СВЦЭМ!$A$34:$A$777,$A467,СВЦЭМ!$B$33:$B$776,S$437)+'СЕТ СН'!$F$16</f>
        <v>0</v>
      </c>
      <c r="T467" s="36">
        <f>SUMIFS(СВЦЭМ!$L$34:$L$777,СВЦЭМ!$A$34:$A$777,$A467,СВЦЭМ!$B$33:$B$776,T$437)+'СЕТ СН'!$F$16</f>
        <v>0</v>
      </c>
      <c r="U467" s="36">
        <f>SUMIFS(СВЦЭМ!$L$34:$L$777,СВЦЭМ!$A$34:$A$777,$A467,СВЦЭМ!$B$33:$B$776,U$437)+'СЕТ СН'!$F$16</f>
        <v>0</v>
      </c>
      <c r="V467" s="36">
        <f>SUMIFS(СВЦЭМ!$L$34:$L$777,СВЦЭМ!$A$34:$A$777,$A467,СВЦЭМ!$B$33:$B$776,V$437)+'СЕТ СН'!$F$16</f>
        <v>0</v>
      </c>
      <c r="W467" s="36">
        <f>SUMIFS(СВЦЭМ!$L$34:$L$777,СВЦЭМ!$A$34:$A$777,$A467,СВЦЭМ!$B$33:$B$776,W$437)+'СЕТ СН'!$F$16</f>
        <v>0</v>
      </c>
      <c r="X467" s="36">
        <f>SUMIFS(СВЦЭМ!$L$34:$L$777,СВЦЭМ!$A$34:$A$777,$A467,СВЦЭМ!$B$33:$B$776,X$437)+'СЕТ СН'!$F$16</f>
        <v>0</v>
      </c>
      <c r="Y467" s="36">
        <f>SUMIFS(СВЦЭМ!$L$34:$L$777,СВЦЭМ!$A$34:$A$777,$A467,СВЦЭМ!$B$33:$B$776,Y$437)+'СЕТ СН'!$F$16</f>
        <v>0</v>
      </c>
    </row>
    <row r="468" spans="1:26" ht="15.75" hidden="1" x14ac:dyDescent="0.2">
      <c r="A468" s="35">
        <f t="shared" si="12"/>
        <v>44196</v>
      </c>
      <c r="B468" s="36">
        <f>SUMIFS(СВЦЭМ!$L$34:$L$777,СВЦЭМ!$A$34:$A$777,$A468,СВЦЭМ!$B$33:$B$776,B$437)+'СЕТ СН'!$F$16</f>
        <v>0</v>
      </c>
      <c r="C468" s="36">
        <f>SUMIFS(СВЦЭМ!$L$34:$L$777,СВЦЭМ!$A$34:$A$777,$A468,СВЦЭМ!$B$33:$B$776,C$437)+'СЕТ СН'!$F$16</f>
        <v>0</v>
      </c>
      <c r="D468" s="36">
        <f>SUMIFS(СВЦЭМ!$L$34:$L$777,СВЦЭМ!$A$34:$A$777,$A468,СВЦЭМ!$B$33:$B$776,D$437)+'СЕТ СН'!$F$16</f>
        <v>0</v>
      </c>
      <c r="E468" s="36">
        <f>SUMIFS(СВЦЭМ!$L$34:$L$777,СВЦЭМ!$A$34:$A$777,$A468,СВЦЭМ!$B$33:$B$776,E$437)+'СЕТ СН'!$F$16</f>
        <v>0</v>
      </c>
      <c r="F468" s="36">
        <f>SUMIFS(СВЦЭМ!$L$34:$L$777,СВЦЭМ!$A$34:$A$777,$A468,СВЦЭМ!$B$33:$B$776,F$437)+'СЕТ СН'!$F$16</f>
        <v>0</v>
      </c>
      <c r="G468" s="36">
        <f>SUMIFS(СВЦЭМ!$L$34:$L$777,СВЦЭМ!$A$34:$A$777,$A468,СВЦЭМ!$B$33:$B$776,G$437)+'СЕТ СН'!$F$16</f>
        <v>0</v>
      </c>
      <c r="H468" s="36">
        <f>SUMIFS(СВЦЭМ!$L$34:$L$777,СВЦЭМ!$A$34:$A$777,$A468,СВЦЭМ!$B$33:$B$776,H$437)+'СЕТ СН'!$F$16</f>
        <v>0</v>
      </c>
      <c r="I468" s="36">
        <f>SUMIFS(СВЦЭМ!$L$34:$L$777,СВЦЭМ!$A$34:$A$777,$A468,СВЦЭМ!$B$33:$B$776,I$437)+'СЕТ СН'!$F$16</f>
        <v>0</v>
      </c>
      <c r="J468" s="36">
        <f>SUMIFS(СВЦЭМ!$L$34:$L$777,СВЦЭМ!$A$34:$A$777,$A468,СВЦЭМ!$B$33:$B$776,J$437)+'СЕТ СН'!$F$16</f>
        <v>0</v>
      </c>
      <c r="K468" s="36">
        <f>SUMIFS(СВЦЭМ!$L$34:$L$777,СВЦЭМ!$A$34:$A$777,$A468,СВЦЭМ!$B$33:$B$776,K$437)+'СЕТ СН'!$F$16</f>
        <v>0</v>
      </c>
      <c r="L468" s="36">
        <f>SUMIFS(СВЦЭМ!$L$34:$L$777,СВЦЭМ!$A$34:$A$777,$A468,СВЦЭМ!$B$33:$B$776,L$437)+'СЕТ СН'!$F$16</f>
        <v>0</v>
      </c>
      <c r="M468" s="36">
        <f>SUMIFS(СВЦЭМ!$L$34:$L$777,СВЦЭМ!$A$34:$A$777,$A468,СВЦЭМ!$B$33:$B$776,M$437)+'СЕТ СН'!$F$16</f>
        <v>0</v>
      </c>
      <c r="N468" s="36">
        <f>SUMIFS(СВЦЭМ!$L$34:$L$777,СВЦЭМ!$A$34:$A$777,$A468,СВЦЭМ!$B$33:$B$776,N$437)+'СЕТ СН'!$F$16</f>
        <v>0</v>
      </c>
      <c r="O468" s="36">
        <f>SUMIFS(СВЦЭМ!$L$34:$L$777,СВЦЭМ!$A$34:$A$777,$A468,СВЦЭМ!$B$33:$B$776,O$437)+'СЕТ СН'!$F$16</f>
        <v>0</v>
      </c>
      <c r="P468" s="36">
        <f>SUMIFS(СВЦЭМ!$L$34:$L$777,СВЦЭМ!$A$34:$A$777,$A468,СВЦЭМ!$B$33:$B$776,P$437)+'СЕТ СН'!$F$16</f>
        <v>0</v>
      </c>
      <c r="Q468" s="36">
        <f>SUMIFS(СВЦЭМ!$L$34:$L$777,СВЦЭМ!$A$34:$A$777,$A468,СВЦЭМ!$B$33:$B$776,Q$437)+'СЕТ СН'!$F$16</f>
        <v>0</v>
      </c>
      <c r="R468" s="36">
        <f>SUMIFS(СВЦЭМ!$L$34:$L$777,СВЦЭМ!$A$34:$A$777,$A468,СВЦЭМ!$B$33:$B$776,R$437)+'СЕТ СН'!$F$16</f>
        <v>0</v>
      </c>
      <c r="S468" s="36">
        <f>SUMIFS(СВЦЭМ!$L$34:$L$777,СВЦЭМ!$A$34:$A$777,$A468,СВЦЭМ!$B$33:$B$776,S$437)+'СЕТ СН'!$F$16</f>
        <v>0</v>
      </c>
      <c r="T468" s="36">
        <f>SUMIFS(СВЦЭМ!$L$34:$L$777,СВЦЭМ!$A$34:$A$777,$A468,СВЦЭМ!$B$33:$B$776,T$437)+'СЕТ СН'!$F$16</f>
        <v>0</v>
      </c>
      <c r="U468" s="36">
        <f>SUMIFS(СВЦЭМ!$L$34:$L$777,СВЦЭМ!$A$34:$A$777,$A468,СВЦЭМ!$B$33:$B$776,U$437)+'СЕТ СН'!$F$16</f>
        <v>0</v>
      </c>
      <c r="V468" s="36">
        <f>SUMIFS(СВЦЭМ!$L$34:$L$777,СВЦЭМ!$A$34:$A$777,$A468,СВЦЭМ!$B$33:$B$776,V$437)+'СЕТ СН'!$F$16</f>
        <v>0</v>
      </c>
      <c r="W468" s="36">
        <f>SUMIFS(СВЦЭМ!$L$34:$L$777,СВЦЭМ!$A$34:$A$777,$A468,СВЦЭМ!$B$33:$B$776,W$437)+'СЕТ СН'!$F$16</f>
        <v>0</v>
      </c>
      <c r="X468" s="36">
        <f>SUMIFS(СВЦЭМ!$L$34:$L$777,СВЦЭМ!$A$34:$A$777,$A468,СВЦЭМ!$B$33:$B$776,X$437)+'СЕТ СН'!$F$16</f>
        <v>0</v>
      </c>
      <c r="Y468" s="36">
        <f>SUMIFS(СВЦЭМ!$L$34:$L$777,СВЦЭМ!$A$34:$A$777,$A468,СВЦЭМ!$B$33:$B$776,Y$437)+'СЕТ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6" t="s">
        <v>122</v>
      </c>
      <c r="B471" s="156"/>
      <c r="C471" s="156"/>
      <c r="D471" s="156"/>
      <c r="E471" s="156"/>
      <c r="F471" s="156"/>
      <c r="G471" s="156"/>
      <c r="H471" s="156"/>
      <c r="I471" s="156"/>
      <c r="J471" s="156"/>
      <c r="K471" s="156"/>
      <c r="L471" s="157">
        <f>СВЦЭМ!$D$18+'СЕТ СН'!$F$17</f>
        <v>0.46072802000000002</v>
      </c>
      <c r="M471" s="158"/>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5" t="s">
        <v>74</v>
      </c>
      <c r="B473" s="125"/>
      <c r="C473" s="125"/>
      <c r="D473" s="125"/>
      <c r="E473" s="125"/>
      <c r="F473" s="125"/>
      <c r="G473" s="125"/>
      <c r="H473" s="125"/>
      <c r="I473" s="125"/>
      <c r="J473" s="125"/>
      <c r="K473" s="125"/>
      <c r="L473" s="125"/>
      <c r="M473" s="125"/>
      <c r="N473" s="159">
        <f>СВЦЭМ!$D$12+'СЕТ СН'!$F$13</f>
        <v>696641.74091441964</v>
      </c>
      <c r="O473" s="160"/>
      <c r="P473" s="47"/>
      <c r="Q473" s="47"/>
      <c r="R473" s="47"/>
      <c r="S473" s="47"/>
      <c r="T473" s="47"/>
      <c r="U473" s="47"/>
      <c r="V473" s="47"/>
      <c r="W473" s="47"/>
      <c r="X473" s="47"/>
      <c r="Y473" s="47"/>
    </row>
    <row r="474" spans="1:26" ht="15.75" x14ac:dyDescent="0.2">
      <c r="A474" s="125"/>
      <c r="B474" s="125"/>
      <c r="C474" s="125"/>
      <c r="D474" s="125"/>
      <c r="E474" s="125"/>
      <c r="F474" s="125"/>
      <c r="G474" s="125"/>
      <c r="H474" s="125"/>
      <c r="I474" s="125"/>
      <c r="J474" s="125"/>
      <c r="K474" s="125"/>
      <c r="L474" s="125"/>
      <c r="M474" s="125"/>
      <c r="N474" s="161"/>
      <c r="O474" s="162"/>
      <c r="P474" s="47"/>
      <c r="Q474" s="47"/>
      <c r="R474" s="47"/>
      <c r="S474" s="47"/>
      <c r="T474" s="47"/>
      <c r="U474" s="47"/>
      <c r="V474" s="47"/>
      <c r="W474" s="47"/>
      <c r="X474" s="47"/>
      <c r="Y474" s="47"/>
    </row>
    <row r="475" spans="1:26" ht="15.75" x14ac:dyDescent="0.2">
      <c r="A475" s="125"/>
      <c r="B475" s="125"/>
      <c r="C475" s="125"/>
      <c r="D475" s="125"/>
      <c r="E475" s="125"/>
      <c r="F475" s="125"/>
      <c r="G475" s="125"/>
      <c r="H475" s="125"/>
      <c r="I475" s="125"/>
      <c r="J475" s="125"/>
      <c r="K475" s="125"/>
      <c r="L475" s="125"/>
      <c r="M475" s="125"/>
      <c r="N475" s="163"/>
      <c r="O475" s="164"/>
      <c r="P475" s="47"/>
      <c r="Q475" s="47"/>
      <c r="R475" s="47"/>
      <c r="S475" s="47"/>
      <c r="T475" s="47"/>
      <c r="U475" s="47"/>
      <c r="V475" s="47"/>
      <c r="W475" s="47"/>
      <c r="X475" s="47"/>
      <c r="Y475" s="47"/>
    </row>
    <row r="476" spans="1:26" ht="30" customHeight="1" x14ac:dyDescent="0.25"/>
    <row r="477" spans="1:26" ht="15.75" x14ac:dyDescent="0.25">
      <c r="A477" s="144" t="s">
        <v>138</v>
      </c>
      <c r="B477" s="145"/>
      <c r="C477" s="145"/>
      <c r="D477" s="145"/>
      <c r="E477" s="145"/>
      <c r="F477" s="145"/>
      <c r="G477" s="145"/>
      <c r="H477" s="145"/>
      <c r="I477" s="145"/>
      <c r="J477" s="145"/>
      <c r="K477" s="145"/>
      <c r="L477" s="145"/>
      <c r="M477" s="146"/>
      <c r="N477" s="126" t="s">
        <v>29</v>
      </c>
      <c r="O477" s="126"/>
      <c r="P477" s="126"/>
      <c r="Q477" s="126"/>
      <c r="R477" s="126"/>
      <c r="S477" s="126"/>
      <c r="T477" s="126"/>
      <c r="U477" s="126"/>
    </row>
    <row r="478" spans="1:26" ht="15.75" x14ac:dyDescent="0.25">
      <c r="A478" s="147"/>
      <c r="B478" s="148"/>
      <c r="C478" s="148"/>
      <c r="D478" s="148"/>
      <c r="E478" s="148"/>
      <c r="F478" s="148"/>
      <c r="G478" s="148"/>
      <c r="H478" s="148"/>
      <c r="I478" s="148"/>
      <c r="J478" s="148"/>
      <c r="K478" s="148"/>
      <c r="L478" s="148"/>
      <c r="M478" s="149"/>
      <c r="N478" s="127" t="s">
        <v>0</v>
      </c>
      <c r="O478" s="127"/>
      <c r="P478" s="127" t="s">
        <v>1</v>
      </c>
      <c r="Q478" s="127"/>
      <c r="R478" s="127" t="s">
        <v>2</v>
      </c>
      <c r="S478" s="127"/>
      <c r="T478" s="127" t="s">
        <v>3</v>
      </c>
      <c r="U478" s="127"/>
    </row>
    <row r="479" spans="1:26" ht="15.75" x14ac:dyDescent="0.25">
      <c r="A479" s="150"/>
      <c r="B479" s="151"/>
      <c r="C479" s="151"/>
      <c r="D479" s="151"/>
      <c r="E479" s="151"/>
      <c r="F479" s="151"/>
      <c r="G479" s="151"/>
      <c r="H479" s="151"/>
      <c r="I479" s="151"/>
      <c r="J479" s="151"/>
      <c r="K479" s="151"/>
      <c r="L479" s="151"/>
      <c r="M479" s="152"/>
      <c r="N479" s="143">
        <f>'СЕТ СН'!$F$7</f>
        <v>509348.01</v>
      </c>
      <c r="O479" s="143"/>
      <c r="P479" s="143">
        <f>'СЕТ СН'!$G$7</f>
        <v>848174.03</v>
      </c>
      <c r="Q479" s="143"/>
      <c r="R479" s="143">
        <f>'СЕТ СН'!$H$7</f>
        <v>852515.41</v>
      </c>
      <c r="S479" s="143"/>
      <c r="T479" s="143">
        <f>'СЕТ СН'!$I$7</f>
        <v>580682.93000000005</v>
      </c>
      <c r="U479" s="143"/>
    </row>
    <row r="482" spans="1:25" ht="15.75" x14ac:dyDescent="0.25">
      <c r="A482" s="144" t="s">
        <v>139</v>
      </c>
      <c r="B482" s="145"/>
      <c r="C482" s="145"/>
      <c r="D482" s="145"/>
      <c r="E482" s="145"/>
      <c r="F482" s="145"/>
      <c r="G482" s="145"/>
      <c r="H482" s="145"/>
      <c r="I482" s="145"/>
      <c r="J482" s="145"/>
      <c r="K482" s="145"/>
      <c r="L482" s="145"/>
      <c r="M482" s="146"/>
      <c r="N482" s="94" t="s">
        <v>140</v>
      </c>
      <c r="O482" s="95"/>
      <c r="T482" s="42"/>
      <c r="U482" s="42"/>
      <c r="V482" s="42"/>
      <c r="W482" s="42"/>
      <c r="X482" s="42"/>
      <c r="Y482" s="42"/>
    </row>
    <row r="483" spans="1:25" ht="15.75" x14ac:dyDescent="0.25">
      <c r="A483" s="147"/>
      <c r="B483" s="148"/>
      <c r="C483" s="148"/>
      <c r="D483" s="148"/>
      <c r="E483" s="148"/>
      <c r="F483" s="148"/>
      <c r="G483" s="148"/>
      <c r="H483" s="148"/>
      <c r="I483" s="148"/>
      <c r="J483" s="148"/>
      <c r="K483" s="148"/>
      <c r="L483" s="148"/>
      <c r="M483" s="149"/>
      <c r="N483" s="127" t="s">
        <v>145</v>
      </c>
      <c r="O483" s="127"/>
      <c r="T483" s="42"/>
      <c r="U483" s="42"/>
      <c r="V483" s="42"/>
      <c r="W483" s="42"/>
      <c r="X483" s="42"/>
      <c r="Y483" s="42"/>
    </row>
    <row r="484" spans="1:25" ht="15.75" x14ac:dyDescent="0.25">
      <c r="A484" s="150"/>
      <c r="B484" s="151"/>
      <c r="C484" s="151"/>
      <c r="D484" s="151"/>
      <c r="E484" s="151"/>
      <c r="F484" s="151"/>
      <c r="G484" s="151"/>
      <c r="H484" s="151"/>
      <c r="I484" s="151"/>
      <c r="J484" s="151"/>
      <c r="K484" s="151"/>
      <c r="L484" s="151"/>
      <c r="M484" s="152"/>
      <c r="N484" s="143">
        <f>'СЕТ СН'!$F$10</f>
        <v>192746.05</v>
      </c>
      <c r="O484" s="143"/>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t="s">
        <v>43</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60" x14ac:dyDescent="0.2">
      <c r="A5" s="53" t="s">
        <v>133</v>
      </c>
      <c r="B5" s="90" t="s">
        <v>149</v>
      </c>
      <c r="C5" s="54">
        <v>44013</v>
      </c>
      <c r="D5" s="54">
        <v>44196</v>
      </c>
      <c r="E5" s="52" t="s">
        <v>20</v>
      </c>
      <c r="F5" s="52">
        <v>1041.43</v>
      </c>
      <c r="G5" s="52">
        <v>1914.5</v>
      </c>
      <c r="H5" s="52">
        <v>2019</v>
      </c>
      <c r="I5" s="52">
        <v>2240.0500000000002</v>
      </c>
    </row>
    <row r="6" spans="1:9" ht="60" x14ac:dyDescent="0.2">
      <c r="A6" s="53" t="s">
        <v>134</v>
      </c>
      <c r="B6" s="92" t="s">
        <v>149</v>
      </c>
      <c r="C6" s="54">
        <v>44013</v>
      </c>
      <c r="D6" s="54">
        <v>44196</v>
      </c>
      <c r="E6" s="52" t="s">
        <v>20</v>
      </c>
      <c r="F6" s="52">
        <v>50.06</v>
      </c>
      <c r="G6" s="52">
        <v>200.19</v>
      </c>
      <c r="H6" s="52">
        <v>246.9</v>
      </c>
      <c r="I6" s="52">
        <v>506.89</v>
      </c>
    </row>
    <row r="7" spans="1:9" ht="60" x14ac:dyDescent="0.2">
      <c r="A7" s="53" t="s">
        <v>135</v>
      </c>
      <c r="B7" s="92" t="s">
        <v>149</v>
      </c>
      <c r="C7" s="54">
        <v>44013</v>
      </c>
      <c r="D7" s="54">
        <v>44196</v>
      </c>
      <c r="E7" s="52" t="s">
        <v>21</v>
      </c>
      <c r="F7" s="52">
        <v>509348.01</v>
      </c>
      <c r="G7" s="52">
        <v>848174.03</v>
      </c>
      <c r="H7" s="52">
        <v>852515.41</v>
      </c>
      <c r="I7" s="52">
        <v>580682.93000000005</v>
      </c>
    </row>
    <row r="8" spans="1:9" ht="90" x14ac:dyDescent="0.2">
      <c r="A8" s="53" t="s">
        <v>144</v>
      </c>
      <c r="B8" s="93" t="s">
        <v>150</v>
      </c>
      <c r="C8" s="54">
        <v>43831</v>
      </c>
      <c r="D8" s="54">
        <v>44196</v>
      </c>
      <c r="E8" s="93" t="s">
        <v>143</v>
      </c>
      <c r="F8" s="97">
        <v>7.8200000000000006E-2</v>
      </c>
      <c r="G8" s="93"/>
      <c r="H8" s="93"/>
      <c r="I8" s="93"/>
    </row>
    <row r="9" spans="1:9" ht="75" x14ac:dyDescent="0.2">
      <c r="A9" s="53" t="s">
        <v>136</v>
      </c>
      <c r="B9" s="93" t="s">
        <v>141</v>
      </c>
      <c r="C9" s="54">
        <v>44166</v>
      </c>
      <c r="D9" s="54">
        <v>44196</v>
      </c>
      <c r="E9" s="93" t="s">
        <v>20</v>
      </c>
      <c r="F9" s="96" t="s">
        <v>153</v>
      </c>
      <c r="G9" s="93"/>
      <c r="H9" s="93"/>
      <c r="I9" s="93"/>
    </row>
    <row r="10" spans="1:9" ht="45" x14ac:dyDescent="0.2">
      <c r="A10" s="53" t="s">
        <v>142</v>
      </c>
      <c r="B10" s="93" t="s">
        <v>151</v>
      </c>
      <c r="C10" s="54">
        <v>44013</v>
      </c>
      <c r="D10" s="54">
        <v>44196</v>
      </c>
      <c r="E10" s="91" t="s">
        <v>21</v>
      </c>
      <c r="F10" s="91">
        <v>192746.05</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5GX5UUqbo0Bw91d4znESYy/l1gOGieZSpBVt2qnMv1NWaoKE6bbJjw0OIHnM3evl/E6+YIH3BzhJouqWjO6ZPA==" saltValue="VDm8gVvg+SmZehd4JlW8pA=="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4" t="s">
        <v>84</v>
      </c>
      <c r="B4" s="175"/>
      <c r="C4" s="63"/>
      <c r="D4" s="64" t="s">
        <v>85</v>
      </c>
    </row>
    <row r="5" spans="1:4" ht="15" customHeight="1" x14ac:dyDescent="0.2">
      <c r="A5" s="177" t="s">
        <v>86</v>
      </c>
      <c r="B5" s="178"/>
      <c r="C5" s="65"/>
      <c r="D5" s="66" t="s">
        <v>87</v>
      </c>
    </row>
    <row r="6" spans="1:4" ht="15" customHeight="1" x14ac:dyDescent="0.2">
      <c r="A6" s="174" t="s">
        <v>88</v>
      </c>
      <c r="B6" s="175"/>
      <c r="C6" s="67"/>
      <c r="D6" s="64" t="s">
        <v>146</v>
      </c>
    </row>
    <row r="7" spans="1:4" ht="15" customHeight="1" x14ac:dyDescent="0.2">
      <c r="A7" s="174" t="s">
        <v>89</v>
      </c>
      <c r="B7" s="175"/>
      <c r="C7" s="67"/>
      <c r="D7" s="64" t="s">
        <v>154</v>
      </c>
    </row>
    <row r="8" spans="1:4" ht="15" customHeight="1" x14ac:dyDescent="0.2">
      <c r="A8" s="176" t="s">
        <v>90</v>
      </c>
      <c r="B8" s="176"/>
      <c r="C8" s="102"/>
      <c r="D8" s="68"/>
    </row>
    <row r="9" spans="1:4" ht="15" customHeight="1" x14ac:dyDescent="0.2">
      <c r="A9" s="69" t="s">
        <v>91</v>
      </c>
      <c r="B9" s="70"/>
      <c r="C9" s="71"/>
      <c r="D9" s="72"/>
    </row>
    <row r="10" spans="1:4" ht="30" customHeight="1" x14ac:dyDescent="0.2">
      <c r="A10" s="168" t="s">
        <v>92</v>
      </c>
      <c r="B10" s="169"/>
      <c r="C10" s="73"/>
      <c r="D10" s="74">
        <v>6.6021906899999996</v>
      </c>
    </row>
    <row r="11" spans="1:4" ht="66" customHeight="1" x14ac:dyDescent="0.2">
      <c r="A11" s="168" t="s">
        <v>93</v>
      </c>
      <c r="B11" s="169"/>
      <c r="C11" s="73"/>
      <c r="D11" s="74">
        <v>929.82838014000004</v>
      </c>
    </row>
    <row r="12" spans="1:4" ht="30" customHeight="1" x14ac:dyDescent="0.2">
      <c r="A12" s="168" t="s">
        <v>94</v>
      </c>
      <c r="B12" s="169"/>
      <c r="C12" s="73"/>
      <c r="D12" s="75">
        <v>696641.74091441964</v>
      </c>
    </row>
    <row r="13" spans="1:4" ht="30" customHeight="1" x14ac:dyDescent="0.2">
      <c r="A13" s="168" t="s">
        <v>95</v>
      </c>
      <c r="B13" s="169"/>
      <c r="C13" s="73"/>
      <c r="D13" s="76"/>
    </row>
    <row r="14" spans="1:4" ht="15" customHeight="1" x14ac:dyDescent="0.2">
      <c r="A14" s="172" t="s">
        <v>96</v>
      </c>
      <c r="B14" s="173"/>
      <c r="C14" s="73"/>
      <c r="D14" s="74">
        <v>996.48064134000003</v>
      </c>
    </row>
    <row r="15" spans="1:4" ht="15" customHeight="1" x14ac:dyDescent="0.2">
      <c r="A15" s="172" t="s">
        <v>97</v>
      </c>
      <c r="B15" s="173"/>
      <c r="C15" s="73"/>
      <c r="D15" s="74">
        <v>1907.98674424</v>
      </c>
    </row>
    <row r="16" spans="1:4" ht="15" customHeight="1" x14ac:dyDescent="0.2">
      <c r="A16" s="172" t="s">
        <v>98</v>
      </c>
      <c r="B16" s="173"/>
      <c r="C16" s="73"/>
      <c r="D16" s="74">
        <v>3182.1651107900002</v>
      </c>
    </row>
    <row r="17" spans="1:6" ht="15" customHeight="1" x14ac:dyDescent="0.2">
      <c r="A17" s="172" t="s">
        <v>99</v>
      </c>
      <c r="B17" s="173"/>
      <c r="C17" s="73"/>
      <c r="D17" s="74">
        <v>2483.6669567399999</v>
      </c>
    </row>
    <row r="18" spans="1:6" ht="52.5" customHeight="1" x14ac:dyDescent="0.2">
      <c r="A18" s="168" t="s">
        <v>100</v>
      </c>
      <c r="B18" s="169"/>
      <c r="C18" s="73"/>
      <c r="D18" s="74">
        <v>0.46072802000000002</v>
      </c>
    </row>
    <row r="19" spans="1:6" ht="15" customHeight="1" x14ac:dyDescent="0.2">
      <c r="A19" s="69" t="s">
        <v>101</v>
      </c>
      <c r="B19" s="70"/>
      <c r="C19" s="77"/>
      <c r="D19" s="78"/>
    </row>
    <row r="20" spans="1:6" ht="30" customHeight="1" x14ac:dyDescent="0.2">
      <c r="A20" s="168" t="s">
        <v>102</v>
      </c>
      <c r="B20" s="169"/>
      <c r="C20" s="73"/>
      <c r="D20" s="79">
        <v>1132.143</v>
      </c>
    </row>
    <row r="21" spans="1:6" ht="30" customHeight="1" x14ac:dyDescent="0.2">
      <c r="A21" s="168" t="s">
        <v>103</v>
      </c>
      <c r="B21" s="169"/>
      <c r="C21" s="80"/>
      <c r="D21" s="79">
        <v>1.706</v>
      </c>
    </row>
    <row r="22" spans="1:6" ht="15" customHeight="1" x14ac:dyDescent="0.2">
      <c r="A22" s="69" t="s">
        <v>104</v>
      </c>
      <c r="B22" s="70"/>
      <c r="C22" s="77"/>
      <c r="D22" s="78"/>
    </row>
    <row r="23" spans="1:6" ht="15" customHeight="1" x14ac:dyDescent="0.25">
      <c r="A23" s="168" t="s">
        <v>105</v>
      </c>
      <c r="B23" s="169"/>
      <c r="C23" s="81"/>
      <c r="D23" s="76"/>
    </row>
    <row r="24" spans="1:6" ht="15" customHeight="1" x14ac:dyDescent="0.25">
      <c r="A24" s="172" t="s">
        <v>96</v>
      </c>
      <c r="B24" s="173"/>
      <c r="C24" s="81"/>
      <c r="D24" s="82">
        <v>0</v>
      </c>
    </row>
    <row r="25" spans="1:6" ht="15" customHeight="1" x14ac:dyDescent="0.25">
      <c r="A25" s="172" t="s">
        <v>97</v>
      </c>
      <c r="B25" s="173"/>
      <c r="C25" s="81"/>
      <c r="D25" s="82">
        <v>1.4408937358410001E-3</v>
      </c>
    </row>
    <row r="26" spans="1:6" ht="15" customHeight="1" x14ac:dyDescent="0.25">
      <c r="A26" s="172" t="s">
        <v>98</v>
      </c>
      <c r="B26" s="173"/>
      <c r="C26" s="81"/>
      <c r="D26" s="82">
        <v>3.3177105144209999E-3</v>
      </c>
    </row>
    <row r="27" spans="1:6" ht="15" customHeight="1" x14ac:dyDescent="0.25">
      <c r="A27" s="172" t="s">
        <v>99</v>
      </c>
      <c r="B27" s="173"/>
      <c r="C27" s="81"/>
      <c r="D27" s="82">
        <v>2.2885044904860001E-3</v>
      </c>
    </row>
    <row r="29" spans="1:6" x14ac:dyDescent="0.2">
      <c r="A29" s="58" t="s">
        <v>106</v>
      </c>
      <c r="B29" s="59"/>
      <c r="C29" s="59"/>
      <c r="D29" s="56"/>
      <c r="E29" s="56"/>
      <c r="F29" s="60"/>
    </row>
    <row r="30" spans="1:6" ht="280.5" customHeight="1" x14ac:dyDescent="0.2">
      <c r="A30" s="170" t="s">
        <v>7</v>
      </c>
      <c r="B30" s="170" t="s">
        <v>107</v>
      </c>
      <c r="C30" s="57" t="s">
        <v>108</v>
      </c>
      <c r="D30" s="57" t="s">
        <v>109</v>
      </c>
      <c r="E30" s="57" t="s">
        <v>110</v>
      </c>
      <c r="F30" s="57" t="s">
        <v>111</v>
      </c>
    </row>
    <row r="31" spans="1:6" x14ac:dyDescent="0.2">
      <c r="A31" s="171"/>
      <c r="B31" s="171"/>
      <c r="C31" s="57" t="s">
        <v>112</v>
      </c>
      <c r="D31" s="57" t="s">
        <v>112</v>
      </c>
      <c r="E31" s="98" t="s">
        <v>112</v>
      </c>
      <c r="F31" s="98" t="s">
        <v>112</v>
      </c>
    </row>
    <row r="32" spans="1:6" ht="30.75" customHeight="1" x14ac:dyDescent="0.2">
      <c r="A32" s="99"/>
      <c r="B32" s="99"/>
      <c r="C32" s="99"/>
      <c r="D32" s="99"/>
      <c r="E32" s="100"/>
      <c r="F32" s="101"/>
    </row>
    <row r="33" spans="1:6" ht="12.75" customHeight="1" x14ac:dyDescent="0.2">
      <c r="A33" s="83" t="s">
        <v>155</v>
      </c>
      <c r="B33" s="83">
        <v>1</v>
      </c>
      <c r="C33" s="84">
        <v>922.81688770000005</v>
      </c>
      <c r="D33" s="84">
        <v>913.97151245999999</v>
      </c>
      <c r="E33" s="84">
        <v>135.92827664999999</v>
      </c>
      <c r="F33" s="84">
        <v>135.92827664999999</v>
      </c>
    </row>
    <row r="34" spans="1:6" ht="12.75" customHeight="1" x14ac:dyDescent="0.2">
      <c r="A34" s="83" t="s">
        <v>155</v>
      </c>
      <c r="B34" s="83">
        <v>2</v>
      </c>
      <c r="C34" s="84">
        <v>989.22400856000002</v>
      </c>
      <c r="D34" s="84">
        <v>982.26062611999998</v>
      </c>
      <c r="E34" s="84">
        <v>146.08441544999999</v>
      </c>
      <c r="F34" s="84">
        <v>146.08441544999999</v>
      </c>
    </row>
    <row r="35" spans="1:6" ht="12.75" customHeight="1" x14ac:dyDescent="0.2">
      <c r="A35" s="83" t="s">
        <v>155</v>
      </c>
      <c r="B35" s="83">
        <v>3</v>
      </c>
      <c r="C35" s="84">
        <v>994.57866834000004</v>
      </c>
      <c r="D35" s="84">
        <v>987.25178676999997</v>
      </c>
      <c r="E35" s="84">
        <v>146.82671414999999</v>
      </c>
      <c r="F35" s="84">
        <v>146.82671414999999</v>
      </c>
    </row>
    <row r="36" spans="1:6" ht="12.75" customHeight="1" x14ac:dyDescent="0.2">
      <c r="A36" s="83" t="s">
        <v>155</v>
      </c>
      <c r="B36" s="83">
        <v>4</v>
      </c>
      <c r="C36" s="84">
        <v>994.20646481000006</v>
      </c>
      <c r="D36" s="84">
        <v>993.12304180000001</v>
      </c>
      <c r="E36" s="84">
        <v>147.69990283000001</v>
      </c>
      <c r="F36" s="84">
        <v>147.69990283000001</v>
      </c>
    </row>
    <row r="37" spans="1:6" ht="12.75" customHeight="1" x14ac:dyDescent="0.2">
      <c r="A37" s="83" t="s">
        <v>155</v>
      </c>
      <c r="B37" s="83">
        <v>5</v>
      </c>
      <c r="C37" s="84">
        <v>988.09548667000001</v>
      </c>
      <c r="D37" s="84">
        <v>981.49617323999996</v>
      </c>
      <c r="E37" s="84">
        <v>145.97072398</v>
      </c>
      <c r="F37" s="84">
        <v>145.97072398</v>
      </c>
    </row>
    <row r="38" spans="1:6" ht="12.75" customHeight="1" x14ac:dyDescent="0.2">
      <c r="A38" s="83" t="s">
        <v>155</v>
      </c>
      <c r="B38" s="83">
        <v>6</v>
      </c>
      <c r="C38" s="84">
        <v>974.87080810999998</v>
      </c>
      <c r="D38" s="84">
        <v>968.23178611000003</v>
      </c>
      <c r="E38" s="84">
        <v>143.99800901</v>
      </c>
      <c r="F38" s="84">
        <v>143.99800901</v>
      </c>
    </row>
    <row r="39" spans="1:6" ht="12.75" customHeight="1" x14ac:dyDescent="0.2">
      <c r="A39" s="83" t="s">
        <v>155</v>
      </c>
      <c r="B39" s="83">
        <v>7</v>
      </c>
      <c r="C39" s="84">
        <v>942.96419408999998</v>
      </c>
      <c r="D39" s="84">
        <v>936.65695238000001</v>
      </c>
      <c r="E39" s="84">
        <v>139.30211567000001</v>
      </c>
      <c r="F39" s="84">
        <v>139.30211567000001</v>
      </c>
    </row>
    <row r="40" spans="1:6" ht="12.75" customHeight="1" x14ac:dyDescent="0.2">
      <c r="A40" s="83" t="s">
        <v>155</v>
      </c>
      <c r="B40" s="83">
        <v>8</v>
      </c>
      <c r="C40" s="84">
        <v>880.66793587999996</v>
      </c>
      <c r="D40" s="84">
        <v>875.16371039000001</v>
      </c>
      <c r="E40" s="84">
        <v>130.15667701000001</v>
      </c>
      <c r="F40" s="84">
        <v>130.15667701000001</v>
      </c>
    </row>
    <row r="41" spans="1:6" ht="12.75" customHeight="1" x14ac:dyDescent="0.2">
      <c r="A41" s="83" t="s">
        <v>155</v>
      </c>
      <c r="B41" s="83">
        <v>9</v>
      </c>
      <c r="C41" s="84">
        <v>838.63855381999997</v>
      </c>
      <c r="D41" s="84">
        <v>832.99419355999999</v>
      </c>
      <c r="E41" s="84">
        <v>123.88511419</v>
      </c>
      <c r="F41" s="84">
        <v>123.88511419</v>
      </c>
    </row>
    <row r="42" spans="1:6" ht="12.75" customHeight="1" x14ac:dyDescent="0.2">
      <c r="A42" s="83" t="s">
        <v>155</v>
      </c>
      <c r="B42" s="83">
        <v>10</v>
      </c>
      <c r="C42" s="84">
        <v>805.40707982000004</v>
      </c>
      <c r="D42" s="84">
        <v>800.58625380000001</v>
      </c>
      <c r="E42" s="84">
        <v>119.06531911</v>
      </c>
      <c r="F42" s="84">
        <v>119.06531911</v>
      </c>
    </row>
    <row r="43" spans="1:6" ht="12.75" customHeight="1" x14ac:dyDescent="0.2">
      <c r="A43" s="83" t="s">
        <v>155</v>
      </c>
      <c r="B43" s="83">
        <v>11</v>
      </c>
      <c r="C43" s="84">
        <v>821.55317059000004</v>
      </c>
      <c r="D43" s="84">
        <v>815.99190321000003</v>
      </c>
      <c r="E43" s="84">
        <v>121.35648831</v>
      </c>
      <c r="F43" s="84">
        <v>121.35648831</v>
      </c>
    </row>
    <row r="44" spans="1:6" ht="12.75" customHeight="1" x14ac:dyDescent="0.2">
      <c r="A44" s="83" t="s">
        <v>155</v>
      </c>
      <c r="B44" s="83">
        <v>12</v>
      </c>
      <c r="C44" s="84">
        <v>844.42452457000002</v>
      </c>
      <c r="D44" s="84">
        <v>838.40565733999995</v>
      </c>
      <c r="E44" s="84">
        <v>124.6899215</v>
      </c>
      <c r="F44" s="84">
        <v>124.6899215</v>
      </c>
    </row>
    <row r="45" spans="1:6" ht="12.75" customHeight="1" x14ac:dyDescent="0.2">
      <c r="A45" s="83" t="s">
        <v>155</v>
      </c>
      <c r="B45" s="83">
        <v>13</v>
      </c>
      <c r="C45" s="84">
        <v>849.82680303999996</v>
      </c>
      <c r="D45" s="84">
        <v>845.37080834999995</v>
      </c>
      <c r="E45" s="84">
        <v>125.7257973</v>
      </c>
      <c r="F45" s="84">
        <v>125.7257973</v>
      </c>
    </row>
    <row r="46" spans="1:6" ht="12.75" customHeight="1" x14ac:dyDescent="0.2">
      <c r="A46" s="83" t="s">
        <v>155</v>
      </c>
      <c r="B46" s="83">
        <v>14</v>
      </c>
      <c r="C46" s="84">
        <v>894.61992742999996</v>
      </c>
      <c r="D46" s="84">
        <v>889.77621237999995</v>
      </c>
      <c r="E46" s="84">
        <v>132.32988721000001</v>
      </c>
      <c r="F46" s="84">
        <v>132.32988721000001</v>
      </c>
    </row>
    <row r="47" spans="1:6" ht="12.75" customHeight="1" x14ac:dyDescent="0.2">
      <c r="A47" s="83" t="s">
        <v>155</v>
      </c>
      <c r="B47" s="83">
        <v>15</v>
      </c>
      <c r="C47" s="84">
        <v>909.67475903000002</v>
      </c>
      <c r="D47" s="84">
        <v>903.4462509</v>
      </c>
      <c r="E47" s="84">
        <v>134.36293173000001</v>
      </c>
      <c r="F47" s="84">
        <v>134.36293173000001</v>
      </c>
    </row>
    <row r="48" spans="1:6" ht="12.75" customHeight="1" x14ac:dyDescent="0.2">
      <c r="A48" s="83" t="s">
        <v>155</v>
      </c>
      <c r="B48" s="83">
        <v>16</v>
      </c>
      <c r="C48" s="84">
        <v>906.40317794999999</v>
      </c>
      <c r="D48" s="84">
        <v>900.72490108</v>
      </c>
      <c r="E48" s="84">
        <v>133.95820534000001</v>
      </c>
      <c r="F48" s="84">
        <v>133.95820534000001</v>
      </c>
    </row>
    <row r="49" spans="1:6" ht="12.75" customHeight="1" x14ac:dyDescent="0.2">
      <c r="A49" s="83" t="s">
        <v>155</v>
      </c>
      <c r="B49" s="83">
        <v>17</v>
      </c>
      <c r="C49" s="84">
        <v>870.54540911000004</v>
      </c>
      <c r="D49" s="84">
        <v>865.93769081999994</v>
      </c>
      <c r="E49" s="84">
        <v>128.78455880999999</v>
      </c>
      <c r="F49" s="84">
        <v>128.78455880999999</v>
      </c>
    </row>
    <row r="50" spans="1:6" ht="12.75" customHeight="1" x14ac:dyDescent="0.2">
      <c r="A50" s="83" t="s">
        <v>155</v>
      </c>
      <c r="B50" s="83">
        <v>18</v>
      </c>
      <c r="C50" s="84">
        <v>831.53610567999999</v>
      </c>
      <c r="D50" s="84">
        <v>825.34396884</v>
      </c>
      <c r="E50" s="84">
        <v>122.74735241</v>
      </c>
      <c r="F50" s="84">
        <v>122.74735241</v>
      </c>
    </row>
    <row r="51" spans="1:6" ht="12.75" customHeight="1" x14ac:dyDescent="0.2">
      <c r="A51" s="83" t="s">
        <v>155</v>
      </c>
      <c r="B51" s="83">
        <v>19</v>
      </c>
      <c r="C51" s="84">
        <v>813.60541875000001</v>
      </c>
      <c r="D51" s="84">
        <v>810.40796431000001</v>
      </c>
      <c r="E51" s="84">
        <v>120.52603005</v>
      </c>
      <c r="F51" s="84">
        <v>120.52603005</v>
      </c>
    </row>
    <row r="52" spans="1:6" ht="12.75" customHeight="1" x14ac:dyDescent="0.2">
      <c r="A52" s="83" t="s">
        <v>155</v>
      </c>
      <c r="B52" s="83">
        <v>20</v>
      </c>
      <c r="C52" s="84">
        <v>819.51559239999995</v>
      </c>
      <c r="D52" s="84">
        <v>812.39159800000004</v>
      </c>
      <c r="E52" s="84">
        <v>120.82104133</v>
      </c>
      <c r="F52" s="84">
        <v>120.82104133</v>
      </c>
    </row>
    <row r="53" spans="1:6" ht="12.75" customHeight="1" x14ac:dyDescent="0.2">
      <c r="A53" s="83" t="s">
        <v>155</v>
      </c>
      <c r="B53" s="83">
        <v>21</v>
      </c>
      <c r="C53" s="84">
        <v>840.14414966000004</v>
      </c>
      <c r="D53" s="84">
        <v>833.15292913999997</v>
      </c>
      <c r="E53" s="84">
        <v>123.90872177</v>
      </c>
      <c r="F53" s="84">
        <v>123.90872177</v>
      </c>
    </row>
    <row r="54" spans="1:6" ht="12.75" customHeight="1" x14ac:dyDescent="0.2">
      <c r="A54" s="83" t="s">
        <v>155</v>
      </c>
      <c r="B54" s="83">
        <v>22</v>
      </c>
      <c r="C54" s="84">
        <v>849.32805780000001</v>
      </c>
      <c r="D54" s="84">
        <v>847.49467404999996</v>
      </c>
      <c r="E54" s="84">
        <v>126.04166426</v>
      </c>
      <c r="F54" s="84">
        <v>126.04166426</v>
      </c>
    </row>
    <row r="55" spans="1:6" ht="12.75" customHeight="1" x14ac:dyDescent="0.2">
      <c r="A55" s="83" t="s">
        <v>155</v>
      </c>
      <c r="B55" s="83">
        <v>23</v>
      </c>
      <c r="C55" s="84">
        <v>863.63251207999997</v>
      </c>
      <c r="D55" s="84">
        <v>855.26770154999997</v>
      </c>
      <c r="E55" s="84">
        <v>127.1976896</v>
      </c>
      <c r="F55" s="84">
        <v>127.1976896</v>
      </c>
    </row>
    <row r="56" spans="1:6" ht="12.75" customHeight="1" x14ac:dyDescent="0.2">
      <c r="A56" s="83" t="s">
        <v>155</v>
      </c>
      <c r="B56" s="83">
        <v>24</v>
      </c>
      <c r="C56" s="84">
        <v>888.34363585000006</v>
      </c>
      <c r="D56" s="84">
        <v>880.74993920999998</v>
      </c>
      <c r="E56" s="84">
        <v>130.98747582999999</v>
      </c>
      <c r="F56" s="84">
        <v>130.98747582999999</v>
      </c>
    </row>
    <row r="57" spans="1:6" ht="12.75" customHeight="1" x14ac:dyDescent="0.2">
      <c r="A57" s="83" t="s">
        <v>156</v>
      </c>
      <c r="B57" s="83">
        <v>1</v>
      </c>
      <c r="C57" s="84">
        <v>956.81206302999999</v>
      </c>
      <c r="D57" s="84">
        <v>947.79940160000001</v>
      </c>
      <c r="E57" s="84">
        <v>140.95925038999999</v>
      </c>
      <c r="F57" s="84">
        <v>140.95925038999999</v>
      </c>
    </row>
    <row r="58" spans="1:6" ht="12.75" customHeight="1" x14ac:dyDescent="0.2">
      <c r="A58" s="83" t="s">
        <v>156</v>
      </c>
      <c r="B58" s="83">
        <v>2</v>
      </c>
      <c r="C58" s="84">
        <v>1020.22819685</v>
      </c>
      <c r="D58" s="84">
        <v>1012.67298199</v>
      </c>
      <c r="E58" s="84">
        <v>150.60742198</v>
      </c>
      <c r="F58" s="84">
        <v>150.60742198</v>
      </c>
    </row>
    <row r="59" spans="1:6" ht="12.75" customHeight="1" x14ac:dyDescent="0.2">
      <c r="A59" s="83" t="s">
        <v>156</v>
      </c>
      <c r="B59" s="83">
        <v>3</v>
      </c>
      <c r="C59" s="84">
        <v>1027.0621043900001</v>
      </c>
      <c r="D59" s="84">
        <v>1019.86189414</v>
      </c>
      <c r="E59" s="84">
        <v>151.67657613</v>
      </c>
      <c r="F59" s="84">
        <v>151.67657613</v>
      </c>
    </row>
    <row r="60" spans="1:6" ht="12.75" customHeight="1" x14ac:dyDescent="0.2">
      <c r="A60" s="83" t="s">
        <v>156</v>
      </c>
      <c r="B60" s="83">
        <v>4</v>
      </c>
      <c r="C60" s="84">
        <v>1028.0015071299999</v>
      </c>
      <c r="D60" s="84">
        <v>1021.15959422</v>
      </c>
      <c r="E60" s="84">
        <v>151.86957354</v>
      </c>
      <c r="F60" s="84">
        <v>151.86957354</v>
      </c>
    </row>
    <row r="61" spans="1:6" ht="12.75" customHeight="1" x14ac:dyDescent="0.2">
      <c r="A61" s="83" t="s">
        <v>156</v>
      </c>
      <c r="B61" s="83">
        <v>5</v>
      </c>
      <c r="C61" s="84">
        <v>1025.0130969500001</v>
      </c>
      <c r="D61" s="84">
        <v>1017.51749246</v>
      </c>
      <c r="E61" s="84">
        <v>151.32791047000001</v>
      </c>
      <c r="F61" s="84">
        <v>151.32791047000001</v>
      </c>
    </row>
    <row r="62" spans="1:6" ht="12.75" customHeight="1" x14ac:dyDescent="0.2">
      <c r="A62" s="83" t="s">
        <v>156</v>
      </c>
      <c r="B62" s="83">
        <v>6</v>
      </c>
      <c r="C62" s="84">
        <v>1015.09431341</v>
      </c>
      <c r="D62" s="84">
        <v>1008.47932556</v>
      </c>
      <c r="E62" s="84">
        <v>149.98373022999999</v>
      </c>
      <c r="F62" s="84">
        <v>149.98373022999999</v>
      </c>
    </row>
    <row r="63" spans="1:6" ht="12.75" customHeight="1" x14ac:dyDescent="0.2">
      <c r="A63" s="83" t="s">
        <v>156</v>
      </c>
      <c r="B63" s="83">
        <v>7</v>
      </c>
      <c r="C63" s="84">
        <v>976.35103346000005</v>
      </c>
      <c r="D63" s="84">
        <v>969.25772442000005</v>
      </c>
      <c r="E63" s="84">
        <v>144.15058929</v>
      </c>
      <c r="F63" s="84">
        <v>144.15058929</v>
      </c>
    </row>
    <row r="64" spans="1:6" ht="12.75" customHeight="1" x14ac:dyDescent="0.2">
      <c r="A64" s="83" t="s">
        <v>156</v>
      </c>
      <c r="B64" s="83">
        <v>8</v>
      </c>
      <c r="C64" s="84">
        <v>922.74797521000005</v>
      </c>
      <c r="D64" s="84">
        <v>915.01577685999996</v>
      </c>
      <c r="E64" s="84">
        <v>136.08358243000001</v>
      </c>
      <c r="F64" s="84">
        <v>136.08358243000001</v>
      </c>
    </row>
    <row r="65" spans="1:6" ht="12.75" customHeight="1" x14ac:dyDescent="0.2">
      <c r="A65" s="83" t="s">
        <v>156</v>
      </c>
      <c r="B65" s="83">
        <v>9</v>
      </c>
      <c r="C65" s="84">
        <v>863.82950263999999</v>
      </c>
      <c r="D65" s="84">
        <v>858.48455130000002</v>
      </c>
      <c r="E65" s="84">
        <v>127.67610806</v>
      </c>
      <c r="F65" s="84">
        <v>127.67610806</v>
      </c>
    </row>
    <row r="66" spans="1:6" ht="12.75" customHeight="1" x14ac:dyDescent="0.2">
      <c r="A66" s="83" t="s">
        <v>156</v>
      </c>
      <c r="B66" s="83">
        <v>10</v>
      </c>
      <c r="C66" s="84">
        <v>825.98463871000001</v>
      </c>
      <c r="D66" s="84">
        <v>820.32305053000005</v>
      </c>
      <c r="E66" s="84">
        <v>122.00062807</v>
      </c>
      <c r="F66" s="84">
        <v>122.00062807</v>
      </c>
    </row>
    <row r="67" spans="1:6" ht="12.75" customHeight="1" x14ac:dyDescent="0.2">
      <c r="A67" s="83" t="s">
        <v>156</v>
      </c>
      <c r="B67" s="83">
        <v>11</v>
      </c>
      <c r="C67" s="84">
        <v>848.54508269999997</v>
      </c>
      <c r="D67" s="84">
        <v>842.66331902000002</v>
      </c>
      <c r="E67" s="84">
        <v>125.32313228</v>
      </c>
      <c r="F67" s="84">
        <v>125.32313228</v>
      </c>
    </row>
    <row r="68" spans="1:6" ht="12.75" customHeight="1" x14ac:dyDescent="0.2">
      <c r="A68" s="83" t="s">
        <v>156</v>
      </c>
      <c r="B68" s="83">
        <v>12</v>
      </c>
      <c r="C68" s="84">
        <v>871.73255692999999</v>
      </c>
      <c r="D68" s="84">
        <v>868.41335315000003</v>
      </c>
      <c r="E68" s="84">
        <v>129.15274590999999</v>
      </c>
      <c r="F68" s="84">
        <v>129.15274590999999</v>
      </c>
    </row>
    <row r="69" spans="1:6" ht="12.75" customHeight="1" x14ac:dyDescent="0.2">
      <c r="A69" s="83" t="s">
        <v>156</v>
      </c>
      <c r="B69" s="83">
        <v>13</v>
      </c>
      <c r="C69" s="84">
        <v>864.12456754000004</v>
      </c>
      <c r="D69" s="84">
        <v>858.87229104999994</v>
      </c>
      <c r="E69" s="84">
        <v>127.73377375</v>
      </c>
      <c r="F69" s="84">
        <v>127.73377375</v>
      </c>
    </row>
    <row r="70" spans="1:6" ht="12.75" customHeight="1" x14ac:dyDescent="0.2">
      <c r="A70" s="83" t="s">
        <v>156</v>
      </c>
      <c r="B70" s="83">
        <v>14</v>
      </c>
      <c r="C70" s="84">
        <v>917.31463743999996</v>
      </c>
      <c r="D70" s="84">
        <v>910.46410351999998</v>
      </c>
      <c r="E70" s="84">
        <v>135.40664545999999</v>
      </c>
      <c r="F70" s="84">
        <v>135.40664545999999</v>
      </c>
    </row>
    <row r="71" spans="1:6" ht="12.75" customHeight="1" x14ac:dyDescent="0.2">
      <c r="A71" s="83" t="s">
        <v>156</v>
      </c>
      <c r="B71" s="83">
        <v>15</v>
      </c>
      <c r="C71" s="84">
        <v>954.47522358000003</v>
      </c>
      <c r="D71" s="84">
        <v>947.77985223999997</v>
      </c>
      <c r="E71" s="84">
        <v>140.95634294999999</v>
      </c>
      <c r="F71" s="84">
        <v>140.95634294999999</v>
      </c>
    </row>
    <row r="72" spans="1:6" ht="12.75" customHeight="1" x14ac:dyDescent="0.2">
      <c r="A72" s="83" t="s">
        <v>156</v>
      </c>
      <c r="B72" s="83">
        <v>16</v>
      </c>
      <c r="C72" s="84">
        <v>943.15710292000006</v>
      </c>
      <c r="D72" s="84">
        <v>938.62663493000002</v>
      </c>
      <c r="E72" s="84">
        <v>139.59505211000001</v>
      </c>
      <c r="F72" s="84">
        <v>139.59505211000001</v>
      </c>
    </row>
    <row r="73" spans="1:6" ht="12.75" customHeight="1" x14ac:dyDescent="0.2">
      <c r="A73" s="83" t="s">
        <v>156</v>
      </c>
      <c r="B73" s="83">
        <v>17</v>
      </c>
      <c r="C73" s="84">
        <v>874.21625870000003</v>
      </c>
      <c r="D73" s="84">
        <v>871.52222461999997</v>
      </c>
      <c r="E73" s="84">
        <v>129.61510555000001</v>
      </c>
      <c r="F73" s="84">
        <v>129.61510555000001</v>
      </c>
    </row>
    <row r="74" spans="1:6" ht="12.75" customHeight="1" x14ac:dyDescent="0.2">
      <c r="A74" s="83" t="s">
        <v>156</v>
      </c>
      <c r="B74" s="83">
        <v>18</v>
      </c>
      <c r="C74" s="84">
        <v>869.29151324999998</v>
      </c>
      <c r="D74" s="84">
        <v>861.96992752999995</v>
      </c>
      <c r="E74" s="84">
        <v>128.19446249000001</v>
      </c>
      <c r="F74" s="84">
        <v>128.19446249000001</v>
      </c>
    </row>
    <row r="75" spans="1:6" ht="12.75" customHeight="1" x14ac:dyDescent="0.2">
      <c r="A75" s="83" t="s">
        <v>156</v>
      </c>
      <c r="B75" s="83">
        <v>19</v>
      </c>
      <c r="C75" s="84">
        <v>819.72696917999997</v>
      </c>
      <c r="D75" s="84">
        <v>813.83289522999996</v>
      </c>
      <c r="E75" s="84">
        <v>121.03539489000001</v>
      </c>
      <c r="F75" s="84">
        <v>121.03539489000001</v>
      </c>
    </row>
    <row r="76" spans="1:6" ht="12.75" customHeight="1" x14ac:dyDescent="0.2">
      <c r="A76" s="83" t="s">
        <v>156</v>
      </c>
      <c r="B76" s="83">
        <v>20</v>
      </c>
      <c r="C76" s="84">
        <v>818.08535423000001</v>
      </c>
      <c r="D76" s="84">
        <v>813.55613627000002</v>
      </c>
      <c r="E76" s="84">
        <v>120.99423456</v>
      </c>
      <c r="F76" s="84">
        <v>120.99423456</v>
      </c>
    </row>
    <row r="77" spans="1:6" ht="12.75" customHeight="1" x14ac:dyDescent="0.2">
      <c r="A77" s="83" t="s">
        <v>156</v>
      </c>
      <c r="B77" s="83">
        <v>21</v>
      </c>
      <c r="C77" s="84">
        <v>863.44811213000003</v>
      </c>
      <c r="D77" s="84">
        <v>857.80657449</v>
      </c>
      <c r="E77" s="84">
        <v>127.57527755</v>
      </c>
      <c r="F77" s="84">
        <v>127.57527755</v>
      </c>
    </row>
    <row r="78" spans="1:6" ht="12.75" customHeight="1" x14ac:dyDescent="0.2">
      <c r="A78" s="83" t="s">
        <v>156</v>
      </c>
      <c r="B78" s="83">
        <v>22</v>
      </c>
      <c r="C78" s="84">
        <v>866.11611971000002</v>
      </c>
      <c r="D78" s="84">
        <v>859.96001308999996</v>
      </c>
      <c r="E78" s="84">
        <v>127.89554267</v>
      </c>
      <c r="F78" s="84">
        <v>127.89554267</v>
      </c>
    </row>
    <row r="79" spans="1:6" ht="12.75" customHeight="1" x14ac:dyDescent="0.2">
      <c r="A79" s="83" t="s">
        <v>156</v>
      </c>
      <c r="B79" s="83">
        <v>23</v>
      </c>
      <c r="C79" s="84">
        <v>863.42005351</v>
      </c>
      <c r="D79" s="84">
        <v>857.59654603000001</v>
      </c>
      <c r="E79" s="84">
        <v>127.54404155</v>
      </c>
      <c r="F79" s="84">
        <v>127.54404155</v>
      </c>
    </row>
    <row r="80" spans="1:6" ht="12.75" customHeight="1" x14ac:dyDescent="0.2">
      <c r="A80" s="83" t="s">
        <v>156</v>
      </c>
      <c r="B80" s="83">
        <v>24</v>
      </c>
      <c r="C80" s="84">
        <v>880.01217488999998</v>
      </c>
      <c r="D80" s="84">
        <v>873.85449759000005</v>
      </c>
      <c r="E80" s="84">
        <v>129.96196739000001</v>
      </c>
      <c r="F80" s="84">
        <v>129.96196739000001</v>
      </c>
    </row>
    <row r="81" spans="1:6" ht="12.75" customHeight="1" x14ac:dyDescent="0.2">
      <c r="A81" s="83" t="s">
        <v>157</v>
      </c>
      <c r="B81" s="83">
        <v>1</v>
      </c>
      <c r="C81" s="84">
        <v>945.86279452999997</v>
      </c>
      <c r="D81" s="84">
        <v>937.67852700000003</v>
      </c>
      <c r="E81" s="84">
        <v>139.45404697000001</v>
      </c>
      <c r="F81" s="84">
        <v>139.45404697000001</v>
      </c>
    </row>
    <row r="82" spans="1:6" ht="12.75" customHeight="1" x14ac:dyDescent="0.2">
      <c r="A82" s="83" t="s">
        <v>157</v>
      </c>
      <c r="B82" s="83">
        <v>2</v>
      </c>
      <c r="C82" s="84">
        <v>999.09220845000004</v>
      </c>
      <c r="D82" s="84">
        <v>992.84083831999999</v>
      </c>
      <c r="E82" s="84">
        <v>147.65793277</v>
      </c>
      <c r="F82" s="84">
        <v>147.65793277</v>
      </c>
    </row>
    <row r="83" spans="1:6" ht="12.75" customHeight="1" x14ac:dyDescent="0.2">
      <c r="A83" s="83" t="s">
        <v>157</v>
      </c>
      <c r="B83" s="83">
        <v>3</v>
      </c>
      <c r="C83" s="84">
        <v>1007.26512587</v>
      </c>
      <c r="D83" s="84">
        <v>1000.34721302</v>
      </c>
      <c r="E83" s="84">
        <v>148.77430079999999</v>
      </c>
      <c r="F83" s="84">
        <v>148.77430079999999</v>
      </c>
    </row>
    <row r="84" spans="1:6" ht="12.75" customHeight="1" x14ac:dyDescent="0.2">
      <c r="A84" s="83" t="s">
        <v>157</v>
      </c>
      <c r="B84" s="83">
        <v>4</v>
      </c>
      <c r="C84" s="84">
        <v>1014.38282754</v>
      </c>
      <c r="D84" s="84">
        <v>1008.3815115800001</v>
      </c>
      <c r="E84" s="84">
        <v>149.96918307000001</v>
      </c>
      <c r="F84" s="84">
        <v>149.96918307000001</v>
      </c>
    </row>
    <row r="85" spans="1:6" ht="12.75" customHeight="1" x14ac:dyDescent="0.2">
      <c r="A85" s="83" t="s">
        <v>157</v>
      </c>
      <c r="B85" s="83">
        <v>5</v>
      </c>
      <c r="C85" s="84">
        <v>1005.15807651</v>
      </c>
      <c r="D85" s="84">
        <v>999.68823197999996</v>
      </c>
      <c r="E85" s="84">
        <v>148.67629539000001</v>
      </c>
      <c r="F85" s="84">
        <v>148.67629539000001</v>
      </c>
    </row>
    <row r="86" spans="1:6" ht="12.75" customHeight="1" x14ac:dyDescent="0.2">
      <c r="A86" s="83" t="s">
        <v>157</v>
      </c>
      <c r="B86" s="83">
        <v>6</v>
      </c>
      <c r="C86" s="84">
        <v>998.17591534999997</v>
      </c>
      <c r="D86" s="84">
        <v>992.20940875999997</v>
      </c>
      <c r="E86" s="84">
        <v>147.56402489000001</v>
      </c>
      <c r="F86" s="84">
        <v>147.56402489000001</v>
      </c>
    </row>
    <row r="87" spans="1:6" ht="12.75" customHeight="1" x14ac:dyDescent="0.2">
      <c r="A87" s="83" t="s">
        <v>157</v>
      </c>
      <c r="B87" s="83">
        <v>7</v>
      </c>
      <c r="C87" s="84">
        <v>964.99781883000003</v>
      </c>
      <c r="D87" s="84">
        <v>958.57604012000002</v>
      </c>
      <c r="E87" s="84">
        <v>142.56198076000001</v>
      </c>
      <c r="F87" s="84">
        <v>142.56198076000001</v>
      </c>
    </row>
    <row r="88" spans="1:6" ht="12.75" customHeight="1" x14ac:dyDescent="0.2">
      <c r="A88" s="83" t="s">
        <v>157</v>
      </c>
      <c r="B88" s="83">
        <v>8</v>
      </c>
      <c r="C88" s="84">
        <v>905.50959770999998</v>
      </c>
      <c r="D88" s="84">
        <v>904.50421323</v>
      </c>
      <c r="E88" s="84">
        <v>134.52027471</v>
      </c>
      <c r="F88" s="84">
        <v>134.52027471</v>
      </c>
    </row>
    <row r="89" spans="1:6" ht="12.75" customHeight="1" x14ac:dyDescent="0.2">
      <c r="A89" s="83" t="s">
        <v>157</v>
      </c>
      <c r="B89" s="83">
        <v>9</v>
      </c>
      <c r="C89" s="84">
        <v>858.14723756000001</v>
      </c>
      <c r="D89" s="84">
        <v>852.35474094999995</v>
      </c>
      <c r="E89" s="84">
        <v>126.76446635000001</v>
      </c>
      <c r="F89" s="84">
        <v>126.76446635000001</v>
      </c>
    </row>
    <row r="90" spans="1:6" ht="12.75" customHeight="1" x14ac:dyDescent="0.2">
      <c r="A90" s="83" t="s">
        <v>157</v>
      </c>
      <c r="B90" s="83">
        <v>10</v>
      </c>
      <c r="C90" s="84">
        <v>826.69066949</v>
      </c>
      <c r="D90" s="84">
        <v>821.01555474999998</v>
      </c>
      <c r="E90" s="84">
        <v>122.10361914000001</v>
      </c>
      <c r="F90" s="84">
        <v>122.10361914000001</v>
      </c>
    </row>
    <row r="91" spans="1:6" ht="12.75" customHeight="1" x14ac:dyDescent="0.2">
      <c r="A91" s="83" t="s">
        <v>157</v>
      </c>
      <c r="B91" s="83">
        <v>11</v>
      </c>
      <c r="C91" s="84">
        <v>825.23414914</v>
      </c>
      <c r="D91" s="84">
        <v>820.08001017000004</v>
      </c>
      <c r="E91" s="84">
        <v>121.96448246</v>
      </c>
      <c r="F91" s="84">
        <v>121.96448246</v>
      </c>
    </row>
    <row r="92" spans="1:6" ht="12.75" customHeight="1" x14ac:dyDescent="0.2">
      <c r="A92" s="83" t="s">
        <v>157</v>
      </c>
      <c r="B92" s="83">
        <v>12</v>
      </c>
      <c r="C92" s="84">
        <v>842.15953463000005</v>
      </c>
      <c r="D92" s="84">
        <v>836.93993811999997</v>
      </c>
      <c r="E92" s="84">
        <v>124.47193583000001</v>
      </c>
      <c r="F92" s="84">
        <v>124.47193583000001</v>
      </c>
    </row>
    <row r="93" spans="1:6" ht="12.75" customHeight="1" x14ac:dyDescent="0.2">
      <c r="A93" s="83" t="s">
        <v>157</v>
      </c>
      <c r="B93" s="83">
        <v>13</v>
      </c>
      <c r="C93" s="84">
        <v>855.54723993000005</v>
      </c>
      <c r="D93" s="84">
        <v>851.07749539999998</v>
      </c>
      <c r="E93" s="84">
        <v>126.57451098999999</v>
      </c>
      <c r="F93" s="84">
        <v>126.57451098999999</v>
      </c>
    </row>
    <row r="94" spans="1:6" ht="12.75" customHeight="1" x14ac:dyDescent="0.2">
      <c r="A94" s="83" t="s">
        <v>157</v>
      </c>
      <c r="B94" s="83">
        <v>14</v>
      </c>
      <c r="C94" s="84">
        <v>905.57613311</v>
      </c>
      <c r="D94" s="84">
        <v>902.49705487000006</v>
      </c>
      <c r="E94" s="84">
        <v>134.22176476999999</v>
      </c>
      <c r="F94" s="84">
        <v>134.22176476999999</v>
      </c>
    </row>
    <row r="95" spans="1:6" ht="12.75" customHeight="1" x14ac:dyDescent="0.2">
      <c r="A95" s="83" t="s">
        <v>157</v>
      </c>
      <c r="B95" s="83">
        <v>15</v>
      </c>
      <c r="C95" s="84">
        <v>929.15819767999994</v>
      </c>
      <c r="D95" s="84">
        <v>922.34054779999997</v>
      </c>
      <c r="E95" s="84">
        <v>137.17294186999999</v>
      </c>
      <c r="F95" s="84">
        <v>137.17294186999999</v>
      </c>
    </row>
    <row r="96" spans="1:6" ht="12.75" customHeight="1" x14ac:dyDescent="0.2">
      <c r="A96" s="83" t="s">
        <v>157</v>
      </c>
      <c r="B96" s="83">
        <v>16</v>
      </c>
      <c r="C96" s="84">
        <v>924.23990629000002</v>
      </c>
      <c r="D96" s="84">
        <v>917.88925724000001</v>
      </c>
      <c r="E96" s="84">
        <v>136.51093409000001</v>
      </c>
      <c r="F96" s="84">
        <v>136.51093409000001</v>
      </c>
    </row>
    <row r="97" spans="1:6" ht="12.75" customHeight="1" x14ac:dyDescent="0.2">
      <c r="A97" s="83" t="s">
        <v>157</v>
      </c>
      <c r="B97" s="83">
        <v>17</v>
      </c>
      <c r="C97" s="84">
        <v>888.78682976000005</v>
      </c>
      <c r="D97" s="84">
        <v>880.85071360999996</v>
      </c>
      <c r="E97" s="84">
        <v>131.00246326999999</v>
      </c>
      <c r="F97" s="84">
        <v>131.00246326999999</v>
      </c>
    </row>
    <row r="98" spans="1:6" ht="12.75" customHeight="1" x14ac:dyDescent="0.2">
      <c r="A98" s="83" t="s">
        <v>157</v>
      </c>
      <c r="B98" s="83">
        <v>18</v>
      </c>
      <c r="C98" s="84">
        <v>862.72306364999997</v>
      </c>
      <c r="D98" s="84">
        <v>854.76527738000004</v>
      </c>
      <c r="E98" s="84">
        <v>127.12296774000001</v>
      </c>
      <c r="F98" s="84">
        <v>127.12296774000001</v>
      </c>
    </row>
    <row r="99" spans="1:6" ht="12.75" customHeight="1" x14ac:dyDescent="0.2">
      <c r="A99" s="83" t="s">
        <v>157</v>
      </c>
      <c r="B99" s="83">
        <v>19</v>
      </c>
      <c r="C99" s="84">
        <v>834.65824264000003</v>
      </c>
      <c r="D99" s="84">
        <v>828.40193051999995</v>
      </c>
      <c r="E99" s="84">
        <v>123.20214061</v>
      </c>
      <c r="F99" s="84">
        <v>123.20214061</v>
      </c>
    </row>
    <row r="100" spans="1:6" ht="12.75" customHeight="1" x14ac:dyDescent="0.2">
      <c r="A100" s="83" t="s">
        <v>157</v>
      </c>
      <c r="B100" s="83">
        <v>20</v>
      </c>
      <c r="C100" s="84">
        <v>838.72827393</v>
      </c>
      <c r="D100" s="84">
        <v>835.31011020000005</v>
      </c>
      <c r="E100" s="84">
        <v>124.22954348</v>
      </c>
      <c r="F100" s="84">
        <v>124.22954348</v>
      </c>
    </row>
    <row r="101" spans="1:6" ht="12.75" customHeight="1" x14ac:dyDescent="0.2">
      <c r="A101" s="83" t="s">
        <v>157</v>
      </c>
      <c r="B101" s="83">
        <v>21</v>
      </c>
      <c r="C101" s="84">
        <v>854.62025247999998</v>
      </c>
      <c r="D101" s="84">
        <v>848.18176742000003</v>
      </c>
      <c r="E101" s="84">
        <v>126.14385061</v>
      </c>
      <c r="F101" s="84">
        <v>126.14385061</v>
      </c>
    </row>
    <row r="102" spans="1:6" ht="12.75" customHeight="1" x14ac:dyDescent="0.2">
      <c r="A102" s="83" t="s">
        <v>157</v>
      </c>
      <c r="B102" s="83">
        <v>22</v>
      </c>
      <c r="C102" s="84">
        <v>867.23035123</v>
      </c>
      <c r="D102" s="84">
        <v>861.85738743000002</v>
      </c>
      <c r="E102" s="84">
        <v>128.17772522999999</v>
      </c>
      <c r="F102" s="84">
        <v>128.17772522999999</v>
      </c>
    </row>
    <row r="103" spans="1:6" ht="12.75" customHeight="1" x14ac:dyDescent="0.2">
      <c r="A103" s="83" t="s">
        <v>157</v>
      </c>
      <c r="B103" s="83">
        <v>23</v>
      </c>
      <c r="C103" s="84">
        <v>872.28909505000001</v>
      </c>
      <c r="D103" s="84">
        <v>866.69120141999997</v>
      </c>
      <c r="E103" s="84">
        <v>128.89662292</v>
      </c>
      <c r="F103" s="84">
        <v>128.89662292</v>
      </c>
    </row>
    <row r="104" spans="1:6" ht="12.75" customHeight="1" x14ac:dyDescent="0.2">
      <c r="A104" s="83" t="s">
        <v>157</v>
      </c>
      <c r="B104" s="83">
        <v>24</v>
      </c>
      <c r="C104" s="84">
        <v>887.06424894999998</v>
      </c>
      <c r="D104" s="84">
        <v>880.85368162999998</v>
      </c>
      <c r="E104" s="84">
        <v>131.00290468</v>
      </c>
      <c r="F104" s="84">
        <v>131.00290468</v>
      </c>
    </row>
    <row r="105" spans="1:6" ht="12.75" customHeight="1" x14ac:dyDescent="0.2">
      <c r="A105" s="83" t="s">
        <v>158</v>
      </c>
      <c r="B105" s="83">
        <v>1</v>
      </c>
      <c r="C105" s="84">
        <v>906.31220135000001</v>
      </c>
      <c r="D105" s="84">
        <v>893.69530763</v>
      </c>
      <c r="E105" s="84">
        <v>132.91274548999999</v>
      </c>
      <c r="F105" s="84">
        <v>132.91274548999999</v>
      </c>
    </row>
    <row r="106" spans="1:6" ht="12.75" customHeight="1" x14ac:dyDescent="0.2">
      <c r="A106" s="83" t="s">
        <v>158</v>
      </c>
      <c r="B106" s="83">
        <v>2</v>
      </c>
      <c r="C106" s="84">
        <v>960.36987451000005</v>
      </c>
      <c r="D106" s="84">
        <v>956.32517654000003</v>
      </c>
      <c r="E106" s="84">
        <v>142.22722633000001</v>
      </c>
      <c r="F106" s="84">
        <v>142.22722633000001</v>
      </c>
    </row>
    <row r="107" spans="1:6" ht="12.75" customHeight="1" x14ac:dyDescent="0.2">
      <c r="A107" s="83" t="s">
        <v>158</v>
      </c>
      <c r="B107" s="83">
        <v>3</v>
      </c>
      <c r="C107" s="84">
        <v>979.01897649</v>
      </c>
      <c r="D107" s="84">
        <v>970.36900529000002</v>
      </c>
      <c r="E107" s="84">
        <v>144.31586193999999</v>
      </c>
      <c r="F107" s="84">
        <v>144.31586193999999</v>
      </c>
    </row>
    <row r="108" spans="1:6" ht="12.75" customHeight="1" x14ac:dyDescent="0.2">
      <c r="A108" s="83" t="s">
        <v>158</v>
      </c>
      <c r="B108" s="83">
        <v>4</v>
      </c>
      <c r="C108" s="84">
        <v>990.09462205</v>
      </c>
      <c r="D108" s="84">
        <v>978.84844007000004</v>
      </c>
      <c r="E108" s="84">
        <v>145.57694605</v>
      </c>
      <c r="F108" s="84">
        <v>145.57694605</v>
      </c>
    </row>
    <row r="109" spans="1:6" ht="12.75" customHeight="1" x14ac:dyDescent="0.2">
      <c r="A109" s="83" t="s">
        <v>158</v>
      </c>
      <c r="B109" s="83">
        <v>5</v>
      </c>
      <c r="C109" s="84">
        <v>980.50949360000004</v>
      </c>
      <c r="D109" s="84">
        <v>971.95205948</v>
      </c>
      <c r="E109" s="84">
        <v>144.55129797000001</v>
      </c>
      <c r="F109" s="84">
        <v>144.55129797000001</v>
      </c>
    </row>
    <row r="110" spans="1:6" ht="12.75" customHeight="1" x14ac:dyDescent="0.2">
      <c r="A110" s="83" t="s">
        <v>158</v>
      </c>
      <c r="B110" s="83">
        <v>6</v>
      </c>
      <c r="C110" s="84">
        <v>969.85652811</v>
      </c>
      <c r="D110" s="84">
        <v>961.41994574</v>
      </c>
      <c r="E110" s="84">
        <v>142.98493396999999</v>
      </c>
      <c r="F110" s="84">
        <v>142.98493396999999</v>
      </c>
    </row>
    <row r="111" spans="1:6" ht="12.75" customHeight="1" x14ac:dyDescent="0.2">
      <c r="A111" s="83" t="s">
        <v>158</v>
      </c>
      <c r="B111" s="83">
        <v>7</v>
      </c>
      <c r="C111" s="84">
        <v>935.81649869</v>
      </c>
      <c r="D111" s="84">
        <v>928.08723552000004</v>
      </c>
      <c r="E111" s="84">
        <v>138.02760456999999</v>
      </c>
      <c r="F111" s="84">
        <v>138.02760456999999</v>
      </c>
    </row>
    <row r="112" spans="1:6" ht="12.75" customHeight="1" x14ac:dyDescent="0.2">
      <c r="A112" s="83" t="s">
        <v>158</v>
      </c>
      <c r="B112" s="83">
        <v>8</v>
      </c>
      <c r="C112" s="84">
        <v>892.87509922000004</v>
      </c>
      <c r="D112" s="84">
        <v>884.84123270999999</v>
      </c>
      <c r="E112" s="84">
        <v>131.59594389</v>
      </c>
      <c r="F112" s="84">
        <v>131.59594389</v>
      </c>
    </row>
    <row r="113" spans="1:6" ht="12.75" customHeight="1" x14ac:dyDescent="0.2">
      <c r="A113" s="83" t="s">
        <v>158</v>
      </c>
      <c r="B113" s="83">
        <v>9</v>
      </c>
      <c r="C113" s="84">
        <v>871.44602599999996</v>
      </c>
      <c r="D113" s="84">
        <v>863.75018699999998</v>
      </c>
      <c r="E113" s="84">
        <v>128.45922741999999</v>
      </c>
      <c r="F113" s="84">
        <v>128.45922741999999</v>
      </c>
    </row>
    <row r="114" spans="1:6" ht="12.75" customHeight="1" x14ac:dyDescent="0.2">
      <c r="A114" s="83" t="s">
        <v>158</v>
      </c>
      <c r="B114" s="83">
        <v>10</v>
      </c>
      <c r="C114" s="84">
        <v>881.26241260999996</v>
      </c>
      <c r="D114" s="84">
        <v>873.50081646000001</v>
      </c>
      <c r="E114" s="84">
        <v>129.909367</v>
      </c>
      <c r="F114" s="84">
        <v>129.909367</v>
      </c>
    </row>
    <row r="115" spans="1:6" ht="12.75" customHeight="1" x14ac:dyDescent="0.2">
      <c r="A115" s="83" t="s">
        <v>158</v>
      </c>
      <c r="B115" s="83">
        <v>11</v>
      </c>
      <c r="C115" s="84">
        <v>886.11791916000004</v>
      </c>
      <c r="D115" s="84">
        <v>877.70290906000002</v>
      </c>
      <c r="E115" s="84">
        <v>130.53431338999999</v>
      </c>
      <c r="F115" s="84">
        <v>130.53431338999999</v>
      </c>
    </row>
    <row r="116" spans="1:6" ht="12.75" customHeight="1" x14ac:dyDescent="0.2">
      <c r="A116" s="83" t="s">
        <v>158</v>
      </c>
      <c r="B116" s="83">
        <v>12</v>
      </c>
      <c r="C116" s="84">
        <v>881.44078652999997</v>
      </c>
      <c r="D116" s="84">
        <v>875.02167410000004</v>
      </c>
      <c r="E116" s="84">
        <v>130.13555299000001</v>
      </c>
      <c r="F116" s="84">
        <v>130.13555299000001</v>
      </c>
    </row>
    <row r="117" spans="1:6" ht="12.75" customHeight="1" x14ac:dyDescent="0.2">
      <c r="A117" s="83" t="s">
        <v>158</v>
      </c>
      <c r="B117" s="83">
        <v>13</v>
      </c>
      <c r="C117" s="84">
        <v>887.10954542000002</v>
      </c>
      <c r="D117" s="84">
        <v>878.62744779000002</v>
      </c>
      <c r="E117" s="84">
        <v>130.67181325999999</v>
      </c>
      <c r="F117" s="84">
        <v>130.67181325999999</v>
      </c>
    </row>
    <row r="118" spans="1:6" ht="12.75" customHeight="1" x14ac:dyDescent="0.2">
      <c r="A118" s="83" t="s">
        <v>158</v>
      </c>
      <c r="B118" s="83">
        <v>14</v>
      </c>
      <c r="C118" s="84">
        <v>927.60468513000001</v>
      </c>
      <c r="D118" s="84">
        <v>919.74565894</v>
      </c>
      <c r="E118" s="84">
        <v>136.78702308999999</v>
      </c>
      <c r="F118" s="84">
        <v>136.78702308999999</v>
      </c>
    </row>
    <row r="119" spans="1:6" ht="12.75" customHeight="1" x14ac:dyDescent="0.2">
      <c r="A119" s="83" t="s">
        <v>158</v>
      </c>
      <c r="B119" s="83">
        <v>15</v>
      </c>
      <c r="C119" s="84">
        <v>933.75486610999997</v>
      </c>
      <c r="D119" s="84">
        <v>931.92528870000001</v>
      </c>
      <c r="E119" s="84">
        <v>138.59841005000001</v>
      </c>
      <c r="F119" s="84">
        <v>138.59841005000001</v>
      </c>
    </row>
    <row r="120" spans="1:6" ht="12.75" customHeight="1" x14ac:dyDescent="0.2">
      <c r="A120" s="83" t="s">
        <v>158</v>
      </c>
      <c r="B120" s="83">
        <v>16</v>
      </c>
      <c r="C120" s="84">
        <v>945.02418804000001</v>
      </c>
      <c r="D120" s="84">
        <v>935.28465618999996</v>
      </c>
      <c r="E120" s="84">
        <v>139.09802413</v>
      </c>
      <c r="F120" s="84">
        <v>139.09802413</v>
      </c>
    </row>
    <row r="121" spans="1:6" ht="12.75" customHeight="1" x14ac:dyDescent="0.2">
      <c r="A121" s="83" t="s">
        <v>158</v>
      </c>
      <c r="B121" s="83">
        <v>17</v>
      </c>
      <c r="C121" s="84">
        <v>896.89988578999998</v>
      </c>
      <c r="D121" s="84">
        <v>889.27777655</v>
      </c>
      <c r="E121" s="84">
        <v>132.25575850000001</v>
      </c>
      <c r="F121" s="84">
        <v>132.25575850000001</v>
      </c>
    </row>
    <row r="122" spans="1:6" ht="12.75" customHeight="1" x14ac:dyDescent="0.2">
      <c r="A122" s="83" t="s">
        <v>158</v>
      </c>
      <c r="B122" s="83">
        <v>18</v>
      </c>
      <c r="C122" s="84">
        <v>865.69936498000004</v>
      </c>
      <c r="D122" s="84">
        <v>858.32493593000004</v>
      </c>
      <c r="E122" s="84">
        <v>127.65236964</v>
      </c>
      <c r="F122" s="84">
        <v>127.65236964</v>
      </c>
    </row>
    <row r="123" spans="1:6" ht="12.75" customHeight="1" x14ac:dyDescent="0.2">
      <c r="A123" s="83" t="s">
        <v>158</v>
      </c>
      <c r="B123" s="83">
        <v>19</v>
      </c>
      <c r="C123" s="84">
        <v>878.92744168000002</v>
      </c>
      <c r="D123" s="84">
        <v>872.42562849000001</v>
      </c>
      <c r="E123" s="84">
        <v>129.74946217999999</v>
      </c>
      <c r="F123" s="84">
        <v>129.74946217999999</v>
      </c>
    </row>
    <row r="124" spans="1:6" ht="12.75" customHeight="1" x14ac:dyDescent="0.2">
      <c r="A124" s="83" t="s">
        <v>158</v>
      </c>
      <c r="B124" s="83">
        <v>20</v>
      </c>
      <c r="C124" s="84">
        <v>878.51214173000005</v>
      </c>
      <c r="D124" s="84">
        <v>870.52330202999997</v>
      </c>
      <c r="E124" s="84">
        <v>129.46654312000001</v>
      </c>
      <c r="F124" s="84">
        <v>129.46654312000001</v>
      </c>
    </row>
    <row r="125" spans="1:6" ht="12.75" customHeight="1" x14ac:dyDescent="0.2">
      <c r="A125" s="83" t="s">
        <v>158</v>
      </c>
      <c r="B125" s="83">
        <v>21</v>
      </c>
      <c r="C125" s="84">
        <v>871.69930321000004</v>
      </c>
      <c r="D125" s="84">
        <v>865.78905369999995</v>
      </c>
      <c r="E125" s="84">
        <v>128.76245311</v>
      </c>
      <c r="F125" s="84">
        <v>128.76245311</v>
      </c>
    </row>
    <row r="126" spans="1:6" ht="12.75" customHeight="1" x14ac:dyDescent="0.2">
      <c r="A126" s="83" t="s">
        <v>158</v>
      </c>
      <c r="B126" s="83">
        <v>22</v>
      </c>
      <c r="C126" s="84">
        <v>870.55961474000003</v>
      </c>
      <c r="D126" s="84">
        <v>864.68263119000005</v>
      </c>
      <c r="E126" s="84">
        <v>128.597903</v>
      </c>
      <c r="F126" s="84">
        <v>128.597903</v>
      </c>
    </row>
    <row r="127" spans="1:6" ht="12.75" customHeight="1" x14ac:dyDescent="0.2">
      <c r="A127" s="83" t="s">
        <v>158</v>
      </c>
      <c r="B127" s="83">
        <v>23</v>
      </c>
      <c r="C127" s="84">
        <v>867.05151713999999</v>
      </c>
      <c r="D127" s="84">
        <v>861.63692774000003</v>
      </c>
      <c r="E127" s="84">
        <v>128.14493787999999</v>
      </c>
      <c r="F127" s="84">
        <v>128.14493787999999</v>
      </c>
    </row>
    <row r="128" spans="1:6" ht="12.75" customHeight="1" x14ac:dyDescent="0.2">
      <c r="A128" s="83" t="s">
        <v>158</v>
      </c>
      <c r="B128" s="83">
        <v>24</v>
      </c>
      <c r="C128" s="84">
        <v>890.57954644999995</v>
      </c>
      <c r="D128" s="84">
        <v>885.11389108000003</v>
      </c>
      <c r="E128" s="84">
        <v>131.63649437000001</v>
      </c>
      <c r="F128" s="84">
        <v>131.63649437000001</v>
      </c>
    </row>
    <row r="129" spans="1:6" ht="12.75" customHeight="1" x14ac:dyDescent="0.2">
      <c r="A129" s="83" t="s">
        <v>159</v>
      </c>
      <c r="B129" s="83">
        <v>1</v>
      </c>
      <c r="C129" s="84">
        <v>938.60411446000001</v>
      </c>
      <c r="D129" s="84">
        <v>928.31831097999998</v>
      </c>
      <c r="E129" s="84">
        <v>138.06197072000001</v>
      </c>
      <c r="F129" s="84">
        <v>138.06197072000001</v>
      </c>
    </row>
    <row r="130" spans="1:6" ht="12.75" customHeight="1" x14ac:dyDescent="0.2">
      <c r="A130" s="83" t="s">
        <v>159</v>
      </c>
      <c r="B130" s="83">
        <v>2</v>
      </c>
      <c r="C130" s="84">
        <v>992.59897721000004</v>
      </c>
      <c r="D130" s="84">
        <v>983.34030683000003</v>
      </c>
      <c r="E130" s="84">
        <v>146.24498843999999</v>
      </c>
      <c r="F130" s="84">
        <v>146.24498843999999</v>
      </c>
    </row>
    <row r="131" spans="1:6" ht="12.75" customHeight="1" x14ac:dyDescent="0.2">
      <c r="A131" s="83" t="s">
        <v>159</v>
      </c>
      <c r="B131" s="83">
        <v>3</v>
      </c>
      <c r="C131" s="84">
        <v>1014.58800443</v>
      </c>
      <c r="D131" s="84">
        <v>1005.59577021</v>
      </c>
      <c r="E131" s="84">
        <v>149.55488020000001</v>
      </c>
      <c r="F131" s="84">
        <v>149.55488020000001</v>
      </c>
    </row>
    <row r="132" spans="1:6" ht="12.75" customHeight="1" x14ac:dyDescent="0.2">
      <c r="A132" s="83" t="s">
        <v>159</v>
      </c>
      <c r="B132" s="83">
        <v>4</v>
      </c>
      <c r="C132" s="84">
        <v>1011.89591035</v>
      </c>
      <c r="D132" s="84">
        <v>1001.93023196</v>
      </c>
      <c r="E132" s="84">
        <v>149.00973159</v>
      </c>
      <c r="F132" s="84">
        <v>149.00973159</v>
      </c>
    </row>
    <row r="133" spans="1:6" ht="12.75" customHeight="1" x14ac:dyDescent="0.2">
      <c r="A133" s="83" t="s">
        <v>159</v>
      </c>
      <c r="B133" s="83">
        <v>5</v>
      </c>
      <c r="C133" s="84">
        <v>1011.19669618</v>
      </c>
      <c r="D133" s="84">
        <v>1001.93896254</v>
      </c>
      <c r="E133" s="84">
        <v>149.01103003</v>
      </c>
      <c r="F133" s="84">
        <v>149.01103003</v>
      </c>
    </row>
    <row r="134" spans="1:6" ht="12.75" customHeight="1" x14ac:dyDescent="0.2">
      <c r="A134" s="83" t="s">
        <v>159</v>
      </c>
      <c r="B134" s="83">
        <v>6</v>
      </c>
      <c r="C134" s="84">
        <v>1000.8335747</v>
      </c>
      <c r="D134" s="84">
        <v>992.59773874999996</v>
      </c>
      <c r="E134" s="84">
        <v>147.62177836000001</v>
      </c>
      <c r="F134" s="84">
        <v>147.62177836000001</v>
      </c>
    </row>
    <row r="135" spans="1:6" ht="12.75" customHeight="1" x14ac:dyDescent="0.2">
      <c r="A135" s="83" t="s">
        <v>159</v>
      </c>
      <c r="B135" s="83">
        <v>7</v>
      </c>
      <c r="C135" s="84">
        <v>979.81676857000002</v>
      </c>
      <c r="D135" s="84">
        <v>971.38213929000005</v>
      </c>
      <c r="E135" s="84">
        <v>144.46653792000001</v>
      </c>
      <c r="F135" s="84">
        <v>144.46653792000001</v>
      </c>
    </row>
    <row r="136" spans="1:6" ht="12.75" customHeight="1" x14ac:dyDescent="0.2">
      <c r="A136" s="83" t="s">
        <v>159</v>
      </c>
      <c r="B136" s="83">
        <v>8</v>
      </c>
      <c r="C136" s="84">
        <v>917.10188679999999</v>
      </c>
      <c r="D136" s="84">
        <v>908.59735882999996</v>
      </c>
      <c r="E136" s="84">
        <v>135.12901822000001</v>
      </c>
      <c r="F136" s="84">
        <v>135.12901822000001</v>
      </c>
    </row>
    <row r="137" spans="1:6" ht="12.75" customHeight="1" x14ac:dyDescent="0.2">
      <c r="A137" s="83" t="s">
        <v>159</v>
      </c>
      <c r="B137" s="83">
        <v>9</v>
      </c>
      <c r="C137" s="84">
        <v>861.24145546</v>
      </c>
      <c r="D137" s="84">
        <v>855.70725994999998</v>
      </c>
      <c r="E137" s="84">
        <v>127.2630619</v>
      </c>
      <c r="F137" s="84">
        <v>127.2630619</v>
      </c>
    </row>
    <row r="138" spans="1:6" ht="12.75" customHeight="1" x14ac:dyDescent="0.2">
      <c r="A138" s="83" t="s">
        <v>159</v>
      </c>
      <c r="B138" s="83">
        <v>10</v>
      </c>
      <c r="C138" s="84">
        <v>849.79049194000004</v>
      </c>
      <c r="D138" s="84">
        <v>843.42909929999996</v>
      </c>
      <c r="E138" s="84">
        <v>125.43702116</v>
      </c>
      <c r="F138" s="84">
        <v>125.43702116</v>
      </c>
    </row>
    <row r="139" spans="1:6" ht="12.75" customHeight="1" x14ac:dyDescent="0.2">
      <c r="A139" s="83" t="s">
        <v>159</v>
      </c>
      <c r="B139" s="83">
        <v>11</v>
      </c>
      <c r="C139" s="84">
        <v>860.64684350000005</v>
      </c>
      <c r="D139" s="84">
        <v>851.87673389999998</v>
      </c>
      <c r="E139" s="84">
        <v>126.69337587</v>
      </c>
      <c r="F139" s="84">
        <v>126.69337587</v>
      </c>
    </row>
    <row r="140" spans="1:6" ht="12.75" customHeight="1" x14ac:dyDescent="0.2">
      <c r="A140" s="83" t="s">
        <v>159</v>
      </c>
      <c r="B140" s="83">
        <v>12</v>
      </c>
      <c r="C140" s="84">
        <v>854.36176783999997</v>
      </c>
      <c r="D140" s="84">
        <v>846.78305631000001</v>
      </c>
      <c r="E140" s="84">
        <v>125.93583056999999</v>
      </c>
      <c r="F140" s="84">
        <v>125.93583056999999</v>
      </c>
    </row>
    <row r="141" spans="1:6" ht="12.75" customHeight="1" x14ac:dyDescent="0.2">
      <c r="A141" s="83" t="s">
        <v>159</v>
      </c>
      <c r="B141" s="83">
        <v>13</v>
      </c>
      <c r="C141" s="84">
        <v>848.00108025999998</v>
      </c>
      <c r="D141" s="84">
        <v>838.70729452</v>
      </c>
      <c r="E141" s="84">
        <v>124.73478178000001</v>
      </c>
      <c r="F141" s="84">
        <v>124.73478178000001</v>
      </c>
    </row>
    <row r="142" spans="1:6" ht="12.75" customHeight="1" x14ac:dyDescent="0.2">
      <c r="A142" s="83" t="s">
        <v>159</v>
      </c>
      <c r="B142" s="83">
        <v>14</v>
      </c>
      <c r="C142" s="84">
        <v>897.11159957999996</v>
      </c>
      <c r="D142" s="84">
        <v>889.46890752000002</v>
      </c>
      <c r="E142" s="84">
        <v>132.28418400999999</v>
      </c>
      <c r="F142" s="84">
        <v>132.28418400999999</v>
      </c>
    </row>
    <row r="143" spans="1:6" ht="12.75" customHeight="1" x14ac:dyDescent="0.2">
      <c r="A143" s="83" t="s">
        <v>159</v>
      </c>
      <c r="B143" s="83">
        <v>15</v>
      </c>
      <c r="C143" s="84">
        <v>912.47354798000003</v>
      </c>
      <c r="D143" s="84">
        <v>908.64804777999996</v>
      </c>
      <c r="E143" s="84">
        <v>135.13655681</v>
      </c>
      <c r="F143" s="84">
        <v>135.13655681</v>
      </c>
    </row>
    <row r="144" spans="1:6" ht="12.75" customHeight="1" x14ac:dyDescent="0.2">
      <c r="A144" s="83" t="s">
        <v>159</v>
      </c>
      <c r="B144" s="83">
        <v>16</v>
      </c>
      <c r="C144" s="84">
        <v>918.41233144</v>
      </c>
      <c r="D144" s="84">
        <v>909.50430643000004</v>
      </c>
      <c r="E144" s="84">
        <v>135.26390187999999</v>
      </c>
      <c r="F144" s="84">
        <v>135.26390187999999</v>
      </c>
    </row>
    <row r="145" spans="1:6" ht="12.75" customHeight="1" x14ac:dyDescent="0.2">
      <c r="A145" s="83" t="s">
        <v>159</v>
      </c>
      <c r="B145" s="83">
        <v>17</v>
      </c>
      <c r="C145" s="84">
        <v>885.28965988000004</v>
      </c>
      <c r="D145" s="84">
        <v>877.74790831999996</v>
      </c>
      <c r="E145" s="84">
        <v>130.54100579999999</v>
      </c>
      <c r="F145" s="84">
        <v>130.54100579999999</v>
      </c>
    </row>
    <row r="146" spans="1:6" ht="12.75" customHeight="1" x14ac:dyDescent="0.2">
      <c r="A146" s="83" t="s">
        <v>159</v>
      </c>
      <c r="B146" s="83">
        <v>18</v>
      </c>
      <c r="C146" s="84">
        <v>859.53047879999997</v>
      </c>
      <c r="D146" s="84">
        <v>851.78022738000004</v>
      </c>
      <c r="E146" s="84">
        <v>126.67902316</v>
      </c>
      <c r="F146" s="84">
        <v>126.67902316</v>
      </c>
    </row>
    <row r="147" spans="1:6" ht="12.75" customHeight="1" x14ac:dyDescent="0.2">
      <c r="A147" s="83" t="s">
        <v>159</v>
      </c>
      <c r="B147" s="83">
        <v>19</v>
      </c>
      <c r="C147" s="84">
        <v>870.69142284999998</v>
      </c>
      <c r="D147" s="84">
        <v>863.27582789999997</v>
      </c>
      <c r="E147" s="84">
        <v>128.38867947</v>
      </c>
      <c r="F147" s="84">
        <v>128.38867947</v>
      </c>
    </row>
    <row r="148" spans="1:6" ht="12.75" customHeight="1" x14ac:dyDescent="0.2">
      <c r="A148" s="83" t="s">
        <v>159</v>
      </c>
      <c r="B148" s="83">
        <v>20</v>
      </c>
      <c r="C148" s="84">
        <v>860.64183980999996</v>
      </c>
      <c r="D148" s="84">
        <v>852.97637313999996</v>
      </c>
      <c r="E148" s="84">
        <v>126.85691713999999</v>
      </c>
      <c r="F148" s="84">
        <v>126.85691713999999</v>
      </c>
    </row>
    <row r="149" spans="1:6" ht="12.75" customHeight="1" x14ac:dyDescent="0.2">
      <c r="A149" s="83" t="s">
        <v>159</v>
      </c>
      <c r="B149" s="83">
        <v>21</v>
      </c>
      <c r="C149" s="84">
        <v>843.51043655000001</v>
      </c>
      <c r="D149" s="84">
        <v>842.78289247999999</v>
      </c>
      <c r="E149" s="84">
        <v>125.34091556</v>
      </c>
      <c r="F149" s="84">
        <v>125.34091556</v>
      </c>
    </row>
    <row r="150" spans="1:6" ht="12.75" customHeight="1" x14ac:dyDescent="0.2">
      <c r="A150" s="83" t="s">
        <v>159</v>
      </c>
      <c r="B150" s="83">
        <v>22</v>
      </c>
      <c r="C150" s="84">
        <v>844.47361244000001</v>
      </c>
      <c r="D150" s="84">
        <v>838.48283189999995</v>
      </c>
      <c r="E150" s="84">
        <v>124.7013991</v>
      </c>
      <c r="F150" s="84">
        <v>124.7013991</v>
      </c>
    </row>
    <row r="151" spans="1:6" ht="12.75" customHeight="1" x14ac:dyDescent="0.2">
      <c r="A151" s="83" t="s">
        <v>159</v>
      </c>
      <c r="B151" s="83">
        <v>23</v>
      </c>
      <c r="C151" s="84">
        <v>848.40737478999995</v>
      </c>
      <c r="D151" s="84">
        <v>844.57970135000005</v>
      </c>
      <c r="E151" s="84">
        <v>125.60814176</v>
      </c>
      <c r="F151" s="84">
        <v>125.60814176</v>
      </c>
    </row>
    <row r="152" spans="1:6" ht="12.75" customHeight="1" x14ac:dyDescent="0.2">
      <c r="A152" s="83" t="s">
        <v>159</v>
      </c>
      <c r="B152" s="83">
        <v>24</v>
      </c>
      <c r="C152" s="84">
        <v>871.57791511999994</v>
      </c>
      <c r="D152" s="84">
        <v>865.92465230000005</v>
      </c>
      <c r="E152" s="84">
        <v>128.78261968999999</v>
      </c>
      <c r="F152" s="84">
        <v>128.78261968999999</v>
      </c>
    </row>
    <row r="153" spans="1:6" ht="12.75" customHeight="1" x14ac:dyDescent="0.2">
      <c r="A153" s="83" t="s">
        <v>160</v>
      </c>
      <c r="B153" s="83">
        <v>1</v>
      </c>
      <c r="C153" s="84">
        <v>933.69689216999996</v>
      </c>
      <c r="D153" s="84">
        <v>922.80597846000001</v>
      </c>
      <c r="E153" s="84">
        <v>137.24216196</v>
      </c>
      <c r="F153" s="84">
        <v>137.24216196</v>
      </c>
    </row>
    <row r="154" spans="1:6" ht="12.75" customHeight="1" x14ac:dyDescent="0.2">
      <c r="A154" s="83" t="s">
        <v>160</v>
      </c>
      <c r="B154" s="83">
        <v>2</v>
      </c>
      <c r="C154" s="84">
        <v>994.07891543000005</v>
      </c>
      <c r="D154" s="84">
        <v>982.88082789999999</v>
      </c>
      <c r="E154" s="84">
        <v>146.17665350999999</v>
      </c>
      <c r="F154" s="84">
        <v>146.17665350999999</v>
      </c>
    </row>
    <row r="155" spans="1:6" ht="12.75" customHeight="1" x14ac:dyDescent="0.2">
      <c r="A155" s="83" t="s">
        <v>160</v>
      </c>
      <c r="B155" s="83">
        <v>3</v>
      </c>
      <c r="C155" s="84">
        <v>1005.221376</v>
      </c>
      <c r="D155" s="84">
        <v>995.07892064999999</v>
      </c>
      <c r="E155" s="84">
        <v>147.99078634</v>
      </c>
      <c r="F155" s="84">
        <v>147.99078634</v>
      </c>
    </row>
    <row r="156" spans="1:6" ht="12.75" customHeight="1" x14ac:dyDescent="0.2">
      <c r="A156" s="83" t="s">
        <v>160</v>
      </c>
      <c r="B156" s="83">
        <v>4</v>
      </c>
      <c r="C156" s="84">
        <v>1017.51745471</v>
      </c>
      <c r="D156" s="84">
        <v>1004.93991343</v>
      </c>
      <c r="E156" s="84">
        <v>149.45733942999999</v>
      </c>
      <c r="F156" s="84">
        <v>149.45733942999999</v>
      </c>
    </row>
    <row r="157" spans="1:6" ht="12.75" customHeight="1" x14ac:dyDescent="0.2">
      <c r="A157" s="83" t="s">
        <v>160</v>
      </c>
      <c r="B157" s="83">
        <v>5</v>
      </c>
      <c r="C157" s="84">
        <v>1018.4876096</v>
      </c>
      <c r="D157" s="84">
        <v>1005.75123969</v>
      </c>
      <c r="E157" s="84">
        <v>149.57800204</v>
      </c>
      <c r="F157" s="84">
        <v>149.57800204</v>
      </c>
    </row>
    <row r="158" spans="1:6" ht="12.75" customHeight="1" x14ac:dyDescent="0.2">
      <c r="A158" s="83" t="s">
        <v>160</v>
      </c>
      <c r="B158" s="83">
        <v>6</v>
      </c>
      <c r="C158" s="84">
        <v>1009.6544616899999</v>
      </c>
      <c r="D158" s="84">
        <v>998.30255183999998</v>
      </c>
      <c r="E158" s="84">
        <v>148.47021334999999</v>
      </c>
      <c r="F158" s="84">
        <v>148.47021334999999</v>
      </c>
    </row>
    <row r="159" spans="1:6" ht="12.75" customHeight="1" x14ac:dyDescent="0.2">
      <c r="A159" s="83" t="s">
        <v>160</v>
      </c>
      <c r="B159" s="83">
        <v>7</v>
      </c>
      <c r="C159" s="84">
        <v>1002.61022908</v>
      </c>
      <c r="D159" s="84">
        <v>989.42808303000004</v>
      </c>
      <c r="E159" s="84">
        <v>147.15037871999999</v>
      </c>
      <c r="F159" s="84">
        <v>147.15037871999999</v>
      </c>
    </row>
    <row r="160" spans="1:6" ht="12.75" customHeight="1" x14ac:dyDescent="0.2">
      <c r="A160" s="83" t="s">
        <v>160</v>
      </c>
      <c r="B160" s="83">
        <v>8</v>
      </c>
      <c r="C160" s="84">
        <v>948.27051134999999</v>
      </c>
      <c r="D160" s="84">
        <v>935.89073547999999</v>
      </c>
      <c r="E160" s="84">
        <v>139.18816186000001</v>
      </c>
      <c r="F160" s="84">
        <v>139.18816186000001</v>
      </c>
    </row>
    <row r="161" spans="1:6" ht="12.75" customHeight="1" x14ac:dyDescent="0.2">
      <c r="A161" s="83" t="s">
        <v>160</v>
      </c>
      <c r="B161" s="83">
        <v>9</v>
      </c>
      <c r="C161" s="84">
        <v>876.01433369999995</v>
      </c>
      <c r="D161" s="84">
        <v>867.66865297000004</v>
      </c>
      <c r="E161" s="84">
        <v>129.04199211</v>
      </c>
      <c r="F161" s="84">
        <v>129.04199211</v>
      </c>
    </row>
    <row r="162" spans="1:6" ht="12.75" customHeight="1" x14ac:dyDescent="0.2">
      <c r="A162" s="83" t="s">
        <v>160</v>
      </c>
      <c r="B162" s="83">
        <v>10</v>
      </c>
      <c r="C162" s="84">
        <v>836.41527788999997</v>
      </c>
      <c r="D162" s="84">
        <v>828.50790010000003</v>
      </c>
      <c r="E162" s="84">
        <v>123.21790068999999</v>
      </c>
      <c r="F162" s="84">
        <v>123.21790068999999</v>
      </c>
    </row>
    <row r="163" spans="1:6" ht="12.75" customHeight="1" x14ac:dyDescent="0.2">
      <c r="A163" s="83" t="s">
        <v>160</v>
      </c>
      <c r="B163" s="83">
        <v>11</v>
      </c>
      <c r="C163" s="84">
        <v>842.40702839000005</v>
      </c>
      <c r="D163" s="84">
        <v>831.17902376999996</v>
      </c>
      <c r="E163" s="84">
        <v>123.61515731</v>
      </c>
      <c r="F163" s="84">
        <v>123.61515731</v>
      </c>
    </row>
    <row r="164" spans="1:6" ht="12.75" customHeight="1" x14ac:dyDescent="0.2">
      <c r="A164" s="83" t="s">
        <v>160</v>
      </c>
      <c r="B164" s="83">
        <v>12</v>
      </c>
      <c r="C164" s="84">
        <v>839.21000074999995</v>
      </c>
      <c r="D164" s="84">
        <v>830.34064497999998</v>
      </c>
      <c r="E164" s="84">
        <v>123.49047139</v>
      </c>
      <c r="F164" s="84">
        <v>123.49047139</v>
      </c>
    </row>
    <row r="165" spans="1:6" ht="12.75" customHeight="1" x14ac:dyDescent="0.2">
      <c r="A165" s="83" t="s">
        <v>160</v>
      </c>
      <c r="B165" s="83">
        <v>13</v>
      </c>
      <c r="C165" s="84">
        <v>842.03949619000002</v>
      </c>
      <c r="D165" s="84">
        <v>831.87940130000004</v>
      </c>
      <c r="E165" s="84">
        <v>123.71931932</v>
      </c>
      <c r="F165" s="84">
        <v>123.71931932</v>
      </c>
    </row>
    <row r="166" spans="1:6" ht="12.75" customHeight="1" x14ac:dyDescent="0.2">
      <c r="A166" s="83" t="s">
        <v>160</v>
      </c>
      <c r="B166" s="83">
        <v>14</v>
      </c>
      <c r="C166" s="84">
        <v>898.09554489000004</v>
      </c>
      <c r="D166" s="84">
        <v>889.13951406000001</v>
      </c>
      <c r="E166" s="84">
        <v>132.23519573999999</v>
      </c>
      <c r="F166" s="84">
        <v>132.23519573999999</v>
      </c>
    </row>
    <row r="167" spans="1:6" ht="12.75" customHeight="1" x14ac:dyDescent="0.2">
      <c r="A167" s="83" t="s">
        <v>160</v>
      </c>
      <c r="B167" s="83">
        <v>15</v>
      </c>
      <c r="C167" s="84">
        <v>916.89177242000005</v>
      </c>
      <c r="D167" s="84">
        <v>906.99480226000003</v>
      </c>
      <c r="E167" s="84">
        <v>134.89068173999999</v>
      </c>
      <c r="F167" s="84">
        <v>134.89068173999999</v>
      </c>
    </row>
    <row r="168" spans="1:6" ht="12.75" customHeight="1" x14ac:dyDescent="0.2">
      <c r="A168" s="83" t="s">
        <v>160</v>
      </c>
      <c r="B168" s="83">
        <v>16</v>
      </c>
      <c r="C168" s="84">
        <v>923.99885391999999</v>
      </c>
      <c r="D168" s="84">
        <v>913.88250750999998</v>
      </c>
      <c r="E168" s="84">
        <v>135.9150396</v>
      </c>
      <c r="F168" s="84">
        <v>135.9150396</v>
      </c>
    </row>
    <row r="169" spans="1:6" ht="12.75" customHeight="1" x14ac:dyDescent="0.2">
      <c r="A169" s="83" t="s">
        <v>160</v>
      </c>
      <c r="B169" s="83">
        <v>17</v>
      </c>
      <c r="C169" s="84">
        <v>873.57090693999999</v>
      </c>
      <c r="D169" s="84">
        <v>869.09702691999996</v>
      </c>
      <c r="E169" s="84">
        <v>129.25442369000001</v>
      </c>
      <c r="F169" s="84">
        <v>129.25442369000001</v>
      </c>
    </row>
    <row r="170" spans="1:6" ht="12.75" customHeight="1" x14ac:dyDescent="0.2">
      <c r="A170" s="83" t="s">
        <v>160</v>
      </c>
      <c r="B170" s="83">
        <v>18</v>
      </c>
      <c r="C170" s="84">
        <v>842.53428582000004</v>
      </c>
      <c r="D170" s="84">
        <v>836.21492022999996</v>
      </c>
      <c r="E170" s="84">
        <v>124.36410924</v>
      </c>
      <c r="F170" s="84">
        <v>124.36410924</v>
      </c>
    </row>
    <row r="171" spans="1:6" ht="12.75" customHeight="1" x14ac:dyDescent="0.2">
      <c r="A171" s="83" t="s">
        <v>160</v>
      </c>
      <c r="B171" s="83">
        <v>19</v>
      </c>
      <c r="C171" s="84">
        <v>864.39804723999998</v>
      </c>
      <c r="D171" s="84">
        <v>857.98776325999995</v>
      </c>
      <c r="E171" s="84">
        <v>127.60222442</v>
      </c>
      <c r="F171" s="84">
        <v>127.60222442</v>
      </c>
    </row>
    <row r="172" spans="1:6" ht="12.75" customHeight="1" x14ac:dyDescent="0.2">
      <c r="A172" s="83" t="s">
        <v>160</v>
      </c>
      <c r="B172" s="83">
        <v>20</v>
      </c>
      <c r="C172" s="84">
        <v>863.14632992999998</v>
      </c>
      <c r="D172" s="84">
        <v>854.94051691000004</v>
      </c>
      <c r="E172" s="84">
        <v>127.14902983</v>
      </c>
      <c r="F172" s="84">
        <v>127.14902983</v>
      </c>
    </row>
    <row r="173" spans="1:6" ht="12.75" customHeight="1" x14ac:dyDescent="0.2">
      <c r="A173" s="83" t="s">
        <v>160</v>
      </c>
      <c r="B173" s="83">
        <v>21</v>
      </c>
      <c r="C173" s="84">
        <v>856.28823797999996</v>
      </c>
      <c r="D173" s="84">
        <v>850.17522042999997</v>
      </c>
      <c r="E173" s="84">
        <v>126.44032224999999</v>
      </c>
      <c r="F173" s="84">
        <v>126.44032224999999</v>
      </c>
    </row>
    <row r="174" spans="1:6" ht="12.75" customHeight="1" x14ac:dyDescent="0.2">
      <c r="A174" s="83" t="s">
        <v>160</v>
      </c>
      <c r="B174" s="83">
        <v>22</v>
      </c>
      <c r="C174" s="84">
        <v>841.15463599999998</v>
      </c>
      <c r="D174" s="84">
        <v>840.61923422999996</v>
      </c>
      <c r="E174" s="84">
        <v>125.01913054000001</v>
      </c>
      <c r="F174" s="84">
        <v>125.01913054000001</v>
      </c>
    </row>
    <row r="175" spans="1:6" ht="12.75" customHeight="1" x14ac:dyDescent="0.2">
      <c r="A175" s="83" t="s">
        <v>160</v>
      </c>
      <c r="B175" s="83">
        <v>23</v>
      </c>
      <c r="C175" s="84">
        <v>838.90855399999998</v>
      </c>
      <c r="D175" s="84">
        <v>830.94462510000005</v>
      </c>
      <c r="E175" s="84">
        <v>123.58029691999999</v>
      </c>
      <c r="F175" s="84">
        <v>123.58029691999999</v>
      </c>
    </row>
    <row r="176" spans="1:6" ht="12.75" customHeight="1" x14ac:dyDescent="0.2">
      <c r="A176" s="83" t="s">
        <v>160</v>
      </c>
      <c r="B176" s="83">
        <v>24</v>
      </c>
      <c r="C176" s="84">
        <v>867.26165706999996</v>
      </c>
      <c r="D176" s="84">
        <v>858.65071732000001</v>
      </c>
      <c r="E176" s="84">
        <v>127.70082072</v>
      </c>
      <c r="F176" s="84">
        <v>127.70082072</v>
      </c>
    </row>
    <row r="177" spans="1:6" ht="12.75" customHeight="1" x14ac:dyDescent="0.2">
      <c r="A177" s="83" t="s">
        <v>161</v>
      </c>
      <c r="B177" s="83">
        <v>1</v>
      </c>
      <c r="C177" s="84">
        <v>938.85176401000001</v>
      </c>
      <c r="D177" s="84">
        <v>928.68863884999996</v>
      </c>
      <c r="E177" s="84">
        <v>138.11704687</v>
      </c>
      <c r="F177" s="84">
        <v>138.11704687</v>
      </c>
    </row>
    <row r="178" spans="1:6" ht="12.75" customHeight="1" x14ac:dyDescent="0.2">
      <c r="A178" s="83" t="s">
        <v>161</v>
      </c>
      <c r="B178" s="83">
        <v>2</v>
      </c>
      <c r="C178" s="84">
        <v>992.90218319999997</v>
      </c>
      <c r="D178" s="84">
        <v>982.47733847999996</v>
      </c>
      <c r="E178" s="84">
        <v>146.11664547999999</v>
      </c>
      <c r="F178" s="84">
        <v>146.11664547999999</v>
      </c>
    </row>
    <row r="179" spans="1:6" ht="12.75" customHeight="1" x14ac:dyDescent="0.2">
      <c r="A179" s="83" t="s">
        <v>161</v>
      </c>
      <c r="B179" s="83">
        <v>3</v>
      </c>
      <c r="C179" s="84">
        <v>1008.71840661</v>
      </c>
      <c r="D179" s="84">
        <v>1000.2902536</v>
      </c>
      <c r="E179" s="84">
        <v>148.76582965</v>
      </c>
      <c r="F179" s="84">
        <v>148.76582965</v>
      </c>
    </row>
    <row r="180" spans="1:6" ht="12.75" customHeight="1" x14ac:dyDescent="0.2">
      <c r="A180" s="83" t="s">
        <v>161</v>
      </c>
      <c r="B180" s="83">
        <v>4</v>
      </c>
      <c r="C180" s="84">
        <v>1015.96214147</v>
      </c>
      <c r="D180" s="84">
        <v>1009.75122402</v>
      </c>
      <c r="E180" s="84">
        <v>150.17289036</v>
      </c>
      <c r="F180" s="84">
        <v>150.17289036</v>
      </c>
    </row>
    <row r="181" spans="1:6" ht="12.75" customHeight="1" x14ac:dyDescent="0.2">
      <c r="A181" s="83" t="s">
        <v>161</v>
      </c>
      <c r="B181" s="83">
        <v>5</v>
      </c>
      <c r="C181" s="84">
        <v>1011.49704006</v>
      </c>
      <c r="D181" s="84">
        <v>1004.6503602</v>
      </c>
      <c r="E181" s="84">
        <v>149.41427630999999</v>
      </c>
      <c r="F181" s="84">
        <v>149.41427630999999</v>
      </c>
    </row>
    <row r="182" spans="1:6" ht="12.75" customHeight="1" x14ac:dyDescent="0.2">
      <c r="A182" s="83" t="s">
        <v>161</v>
      </c>
      <c r="B182" s="83">
        <v>6</v>
      </c>
      <c r="C182" s="84">
        <v>998.43343177999998</v>
      </c>
      <c r="D182" s="84">
        <v>990.02644827999995</v>
      </c>
      <c r="E182" s="84">
        <v>147.23936918999999</v>
      </c>
      <c r="F182" s="84">
        <v>147.23936918999999</v>
      </c>
    </row>
    <row r="183" spans="1:6" ht="12.75" customHeight="1" x14ac:dyDescent="0.2">
      <c r="A183" s="83" t="s">
        <v>161</v>
      </c>
      <c r="B183" s="83">
        <v>7</v>
      </c>
      <c r="C183" s="84">
        <v>962.54270878</v>
      </c>
      <c r="D183" s="84">
        <v>953.42018843000005</v>
      </c>
      <c r="E183" s="84">
        <v>141.79518877000001</v>
      </c>
      <c r="F183" s="84">
        <v>141.79518877000001</v>
      </c>
    </row>
    <row r="184" spans="1:6" ht="12.75" customHeight="1" x14ac:dyDescent="0.2">
      <c r="A184" s="83" t="s">
        <v>161</v>
      </c>
      <c r="B184" s="83">
        <v>8</v>
      </c>
      <c r="C184" s="84">
        <v>910.87368114000003</v>
      </c>
      <c r="D184" s="84">
        <v>903.19732593000003</v>
      </c>
      <c r="E184" s="84">
        <v>134.32591095000001</v>
      </c>
      <c r="F184" s="84">
        <v>134.32591095000001</v>
      </c>
    </row>
    <row r="185" spans="1:6" ht="12.75" customHeight="1" x14ac:dyDescent="0.2">
      <c r="A185" s="83" t="s">
        <v>161</v>
      </c>
      <c r="B185" s="83">
        <v>9</v>
      </c>
      <c r="C185" s="84">
        <v>899.20807540999999</v>
      </c>
      <c r="D185" s="84">
        <v>891.69689577999998</v>
      </c>
      <c r="E185" s="84">
        <v>132.61553635999999</v>
      </c>
      <c r="F185" s="84">
        <v>132.61553635999999</v>
      </c>
    </row>
    <row r="186" spans="1:6" ht="12.75" customHeight="1" x14ac:dyDescent="0.2">
      <c r="A186" s="83" t="s">
        <v>161</v>
      </c>
      <c r="B186" s="83">
        <v>10</v>
      </c>
      <c r="C186" s="84">
        <v>873.66013853000004</v>
      </c>
      <c r="D186" s="84">
        <v>865.41100724</v>
      </c>
      <c r="E186" s="84">
        <v>128.70622903</v>
      </c>
      <c r="F186" s="84">
        <v>128.70622903</v>
      </c>
    </row>
    <row r="187" spans="1:6" ht="12.75" customHeight="1" x14ac:dyDescent="0.2">
      <c r="A187" s="83" t="s">
        <v>161</v>
      </c>
      <c r="B187" s="83">
        <v>11</v>
      </c>
      <c r="C187" s="84">
        <v>877.42927612999995</v>
      </c>
      <c r="D187" s="84">
        <v>869.07458838000002</v>
      </c>
      <c r="E187" s="84">
        <v>129.25108657000001</v>
      </c>
      <c r="F187" s="84">
        <v>129.25108657000001</v>
      </c>
    </row>
    <row r="188" spans="1:6" ht="12.75" customHeight="1" x14ac:dyDescent="0.2">
      <c r="A188" s="83" t="s">
        <v>161</v>
      </c>
      <c r="B188" s="83">
        <v>12</v>
      </c>
      <c r="C188" s="84">
        <v>865.42267752999999</v>
      </c>
      <c r="D188" s="84">
        <v>858.49120018999997</v>
      </c>
      <c r="E188" s="84">
        <v>127.6770969</v>
      </c>
      <c r="F188" s="84">
        <v>127.6770969</v>
      </c>
    </row>
    <row r="189" spans="1:6" ht="12.75" customHeight="1" x14ac:dyDescent="0.2">
      <c r="A189" s="83" t="s">
        <v>161</v>
      </c>
      <c r="B189" s="83">
        <v>13</v>
      </c>
      <c r="C189" s="84">
        <v>854.26700765999999</v>
      </c>
      <c r="D189" s="84">
        <v>846.10326975999999</v>
      </c>
      <c r="E189" s="84">
        <v>125.83473091</v>
      </c>
      <c r="F189" s="84">
        <v>125.83473091</v>
      </c>
    </row>
    <row r="190" spans="1:6" ht="12.75" customHeight="1" x14ac:dyDescent="0.2">
      <c r="A190" s="83" t="s">
        <v>161</v>
      </c>
      <c r="B190" s="83">
        <v>14</v>
      </c>
      <c r="C190" s="84">
        <v>890.98122431000002</v>
      </c>
      <c r="D190" s="84">
        <v>884.28867576000005</v>
      </c>
      <c r="E190" s="84">
        <v>131.51376615000001</v>
      </c>
      <c r="F190" s="84">
        <v>131.51376615000001</v>
      </c>
    </row>
    <row r="191" spans="1:6" ht="12.75" customHeight="1" x14ac:dyDescent="0.2">
      <c r="A191" s="83" t="s">
        <v>161</v>
      </c>
      <c r="B191" s="83">
        <v>15</v>
      </c>
      <c r="C191" s="84">
        <v>910.63559379000003</v>
      </c>
      <c r="D191" s="84">
        <v>904.18610547000003</v>
      </c>
      <c r="E191" s="84">
        <v>134.47296487</v>
      </c>
      <c r="F191" s="84">
        <v>134.47296487</v>
      </c>
    </row>
    <row r="192" spans="1:6" ht="12.75" customHeight="1" x14ac:dyDescent="0.2">
      <c r="A192" s="83" t="s">
        <v>161</v>
      </c>
      <c r="B192" s="83">
        <v>16</v>
      </c>
      <c r="C192" s="84">
        <v>911.70696119000002</v>
      </c>
      <c r="D192" s="84">
        <v>905.37606641000002</v>
      </c>
      <c r="E192" s="84">
        <v>134.64993903000001</v>
      </c>
      <c r="F192" s="84">
        <v>134.64993903000001</v>
      </c>
    </row>
    <row r="193" spans="1:6" ht="12.75" customHeight="1" x14ac:dyDescent="0.2">
      <c r="A193" s="83" t="s">
        <v>161</v>
      </c>
      <c r="B193" s="83">
        <v>17</v>
      </c>
      <c r="C193" s="84">
        <v>867.65205106999997</v>
      </c>
      <c r="D193" s="84">
        <v>861.42517047000001</v>
      </c>
      <c r="E193" s="84">
        <v>128.11344477</v>
      </c>
      <c r="F193" s="84">
        <v>128.11344477</v>
      </c>
    </row>
    <row r="194" spans="1:6" ht="12.75" customHeight="1" x14ac:dyDescent="0.2">
      <c r="A194" s="83" t="s">
        <v>161</v>
      </c>
      <c r="B194" s="83">
        <v>18</v>
      </c>
      <c r="C194" s="84">
        <v>858.57840247000001</v>
      </c>
      <c r="D194" s="84">
        <v>853.38125590000004</v>
      </c>
      <c r="E194" s="84">
        <v>126.91713238</v>
      </c>
      <c r="F194" s="84">
        <v>126.91713238</v>
      </c>
    </row>
    <row r="195" spans="1:6" ht="12.75" customHeight="1" x14ac:dyDescent="0.2">
      <c r="A195" s="83" t="s">
        <v>161</v>
      </c>
      <c r="B195" s="83">
        <v>19</v>
      </c>
      <c r="C195" s="84">
        <v>871.26620277999996</v>
      </c>
      <c r="D195" s="84">
        <v>865.66775013999995</v>
      </c>
      <c r="E195" s="84">
        <v>128.74441252</v>
      </c>
      <c r="F195" s="84">
        <v>128.74441252</v>
      </c>
    </row>
    <row r="196" spans="1:6" ht="12.75" customHeight="1" x14ac:dyDescent="0.2">
      <c r="A196" s="83" t="s">
        <v>161</v>
      </c>
      <c r="B196" s="83">
        <v>20</v>
      </c>
      <c r="C196" s="84">
        <v>860.20297593999999</v>
      </c>
      <c r="D196" s="84">
        <v>854.74903113000005</v>
      </c>
      <c r="E196" s="84">
        <v>127.12055156</v>
      </c>
      <c r="F196" s="84">
        <v>127.12055156</v>
      </c>
    </row>
    <row r="197" spans="1:6" ht="12.75" customHeight="1" x14ac:dyDescent="0.2">
      <c r="A197" s="83" t="s">
        <v>161</v>
      </c>
      <c r="B197" s="83">
        <v>21</v>
      </c>
      <c r="C197" s="84">
        <v>859.06604885000002</v>
      </c>
      <c r="D197" s="84">
        <v>857.54385673000002</v>
      </c>
      <c r="E197" s="84">
        <v>127.53620546000001</v>
      </c>
      <c r="F197" s="84">
        <v>127.53620546000001</v>
      </c>
    </row>
    <row r="198" spans="1:6" ht="12.75" customHeight="1" x14ac:dyDescent="0.2">
      <c r="A198" s="83" t="s">
        <v>161</v>
      </c>
      <c r="B198" s="83">
        <v>22</v>
      </c>
      <c r="C198" s="84">
        <v>869.54856118999999</v>
      </c>
      <c r="D198" s="84">
        <v>862.23345190999999</v>
      </c>
      <c r="E198" s="84">
        <v>128.23365454</v>
      </c>
      <c r="F198" s="84">
        <v>128.23365454</v>
      </c>
    </row>
    <row r="199" spans="1:6" ht="12.75" customHeight="1" x14ac:dyDescent="0.2">
      <c r="A199" s="83" t="s">
        <v>161</v>
      </c>
      <c r="B199" s="83">
        <v>23</v>
      </c>
      <c r="C199" s="84">
        <v>859.05953652999995</v>
      </c>
      <c r="D199" s="84">
        <v>855.13403075999997</v>
      </c>
      <c r="E199" s="84">
        <v>127.17780973000001</v>
      </c>
      <c r="F199" s="84">
        <v>127.17780973000001</v>
      </c>
    </row>
    <row r="200" spans="1:6" ht="12.75" customHeight="1" x14ac:dyDescent="0.2">
      <c r="A200" s="83" t="s">
        <v>161</v>
      </c>
      <c r="B200" s="83">
        <v>24</v>
      </c>
      <c r="C200" s="84">
        <v>878.96626428000002</v>
      </c>
      <c r="D200" s="84">
        <v>874.37881115000005</v>
      </c>
      <c r="E200" s="84">
        <v>130.03994470000001</v>
      </c>
      <c r="F200" s="84">
        <v>130.03994470000001</v>
      </c>
    </row>
    <row r="201" spans="1:6" ht="12.75" customHeight="1" x14ac:dyDescent="0.2">
      <c r="A201" s="83" t="s">
        <v>162</v>
      </c>
      <c r="B201" s="83">
        <v>1</v>
      </c>
      <c r="C201" s="84">
        <v>928.88295984000001</v>
      </c>
      <c r="D201" s="84">
        <v>918.16261727999995</v>
      </c>
      <c r="E201" s="84">
        <v>136.55158892</v>
      </c>
      <c r="F201" s="84">
        <v>136.55158892</v>
      </c>
    </row>
    <row r="202" spans="1:6" ht="12.75" customHeight="1" x14ac:dyDescent="0.2">
      <c r="A202" s="83" t="s">
        <v>162</v>
      </c>
      <c r="B202" s="83">
        <v>2</v>
      </c>
      <c r="C202" s="84">
        <v>980.63003851999997</v>
      </c>
      <c r="D202" s="84">
        <v>972.16883816999996</v>
      </c>
      <c r="E202" s="84">
        <v>144.58353786999999</v>
      </c>
      <c r="F202" s="84">
        <v>144.58353786999999</v>
      </c>
    </row>
    <row r="203" spans="1:6" ht="12.75" customHeight="1" x14ac:dyDescent="0.2">
      <c r="A203" s="83" t="s">
        <v>162</v>
      </c>
      <c r="B203" s="83">
        <v>3</v>
      </c>
      <c r="C203" s="84">
        <v>984.10719175999998</v>
      </c>
      <c r="D203" s="84">
        <v>975.49432926999998</v>
      </c>
      <c r="E203" s="84">
        <v>145.07811376000001</v>
      </c>
      <c r="F203" s="84">
        <v>145.07811376000001</v>
      </c>
    </row>
    <row r="204" spans="1:6" ht="12.75" customHeight="1" x14ac:dyDescent="0.2">
      <c r="A204" s="83" t="s">
        <v>162</v>
      </c>
      <c r="B204" s="83">
        <v>4</v>
      </c>
      <c r="C204" s="84">
        <v>986.18486065000002</v>
      </c>
      <c r="D204" s="84">
        <v>977.81433661999995</v>
      </c>
      <c r="E204" s="84">
        <v>145.42315142999999</v>
      </c>
      <c r="F204" s="84">
        <v>145.42315142999999</v>
      </c>
    </row>
    <row r="205" spans="1:6" ht="12.75" customHeight="1" x14ac:dyDescent="0.2">
      <c r="A205" s="83" t="s">
        <v>162</v>
      </c>
      <c r="B205" s="83">
        <v>5</v>
      </c>
      <c r="C205" s="84">
        <v>983.59438854999996</v>
      </c>
      <c r="D205" s="84">
        <v>976.46375936000004</v>
      </c>
      <c r="E205" s="84">
        <v>145.22228999000001</v>
      </c>
      <c r="F205" s="84">
        <v>145.22228999000001</v>
      </c>
    </row>
    <row r="206" spans="1:6" ht="12.75" customHeight="1" x14ac:dyDescent="0.2">
      <c r="A206" s="83" t="s">
        <v>162</v>
      </c>
      <c r="B206" s="83">
        <v>6</v>
      </c>
      <c r="C206" s="84">
        <v>975.60049086000004</v>
      </c>
      <c r="D206" s="84">
        <v>968.93765048</v>
      </c>
      <c r="E206" s="84">
        <v>144.10298703999999</v>
      </c>
      <c r="F206" s="84">
        <v>144.10298703999999</v>
      </c>
    </row>
    <row r="207" spans="1:6" ht="12.75" customHeight="1" x14ac:dyDescent="0.2">
      <c r="A207" s="83" t="s">
        <v>162</v>
      </c>
      <c r="B207" s="83">
        <v>7</v>
      </c>
      <c r="C207" s="84">
        <v>920.03361991999998</v>
      </c>
      <c r="D207" s="84">
        <v>914.19339363999995</v>
      </c>
      <c r="E207" s="84">
        <v>135.96127541000001</v>
      </c>
      <c r="F207" s="84">
        <v>135.96127541000001</v>
      </c>
    </row>
    <row r="208" spans="1:6" ht="12.75" customHeight="1" x14ac:dyDescent="0.2">
      <c r="A208" s="83" t="s">
        <v>162</v>
      </c>
      <c r="B208" s="83">
        <v>8</v>
      </c>
      <c r="C208" s="84">
        <v>891.41213949999997</v>
      </c>
      <c r="D208" s="84">
        <v>887.92534360000002</v>
      </c>
      <c r="E208" s="84">
        <v>132.05462108</v>
      </c>
      <c r="F208" s="84">
        <v>132.05462108</v>
      </c>
    </row>
    <row r="209" spans="1:6" ht="12.75" customHeight="1" x14ac:dyDescent="0.2">
      <c r="A209" s="83" t="s">
        <v>162</v>
      </c>
      <c r="B209" s="83">
        <v>9</v>
      </c>
      <c r="C209" s="84">
        <v>854.91984008999998</v>
      </c>
      <c r="D209" s="84">
        <v>852.16006307999999</v>
      </c>
      <c r="E209" s="84">
        <v>126.73551334</v>
      </c>
      <c r="F209" s="84">
        <v>126.73551334</v>
      </c>
    </row>
    <row r="210" spans="1:6" ht="12.75" customHeight="1" x14ac:dyDescent="0.2">
      <c r="A210" s="83" t="s">
        <v>162</v>
      </c>
      <c r="B210" s="83">
        <v>10</v>
      </c>
      <c r="C210" s="84">
        <v>858.82533298999999</v>
      </c>
      <c r="D210" s="84">
        <v>856.44312844000001</v>
      </c>
      <c r="E210" s="84">
        <v>127.37250222</v>
      </c>
      <c r="F210" s="84">
        <v>127.37250222</v>
      </c>
    </row>
    <row r="211" spans="1:6" ht="12.75" customHeight="1" x14ac:dyDescent="0.2">
      <c r="A211" s="83" t="s">
        <v>162</v>
      </c>
      <c r="B211" s="83">
        <v>11</v>
      </c>
      <c r="C211" s="84">
        <v>866.57284259000005</v>
      </c>
      <c r="D211" s="84">
        <v>863.03547666999998</v>
      </c>
      <c r="E211" s="84">
        <v>128.35293379999999</v>
      </c>
      <c r="F211" s="84">
        <v>128.35293379999999</v>
      </c>
    </row>
    <row r="212" spans="1:6" ht="12.75" customHeight="1" x14ac:dyDescent="0.2">
      <c r="A212" s="83" t="s">
        <v>162</v>
      </c>
      <c r="B212" s="83">
        <v>12</v>
      </c>
      <c r="C212" s="84">
        <v>865.90242513999999</v>
      </c>
      <c r="D212" s="84">
        <v>860.15626612000005</v>
      </c>
      <c r="E212" s="84">
        <v>127.92472994000001</v>
      </c>
      <c r="F212" s="84">
        <v>127.92472994000001</v>
      </c>
    </row>
    <row r="213" spans="1:6" ht="12.75" customHeight="1" x14ac:dyDescent="0.2">
      <c r="A213" s="83" t="s">
        <v>162</v>
      </c>
      <c r="B213" s="83">
        <v>13</v>
      </c>
      <c r="C213" s="84">
        <v>866.35696177</v>
      </c>
      <c r="D213" s="84">
        <v>858.95605469999998</v>
      </c>
      <c r="E213" s="84">
        <v>127.74623130000001</v>
      </c>
      <c r="F213" s="84">
        <v>127.74623130000001</v>
      </c>
    </row>
    <row r="214" spans="1:6" ht="12.75" customHeight="1" x14ac:dyDescent="0.2">
      <c r="A214" s="83" t="s">
        <v>162</v>
      </c>
      <c r="B214" s="83">
        <v>14</v>
      </c>
      <c r="C214" s="84">
        <v>896.81123380999998</v>
      </c>
      <c r="D214" s="84">
        <v>890.32176895999999</v>
      </c>
      <c r="E214" s="84">
        <v>132.41102383</v>
      </c>
      <c r="F214" s="84">
        <v>132.41102383</v>
      </c>
    </row>
    <row r="215" spans="1:6" ht="12.75" customHeight="1" x14ac:dyDescent="0.2">
      <c r="A215" s="83" t="s">
        <v>162</v>
      </c>
      <c r="B215" s="83">
        <v>15</v>
      </c>
      <c r="C215" s="84">
        <v>904.54407274000005</v>
      </c>
      <c r="D215" s="84">
        <v>899.14270363000003</v>
      </c>
      <c r="E215" s="84">
        <v>133.72289671999999</v>
      </c>
      <c r="F215" s="84">
        <v>133.72289671999999</v>
      </c>
    </row>
    <row r="216" spans="1:6" ht="12.75" customHeight="1" x14ac:dyDescent="0.2">
      <c r="A216" s="83" t="s">
        <v>162</v>
      </c>
      <c r="B216" s="83">
        <v>16</v>
      </c>
      <c r="C216" s="84">
        <v>902.76189288</v>
      </c>
      <c r="D216" s="84">
        <v>898.01952703999996</v>
      </c>
      <c r="E216" s="84">
        <v>133.55585490999999</v>
      </c>
      <c r="F216" s="84">
        <v>133.55585490999999</v>
      </c>
    </row>
    <row r="217" spans="1:6" ht="12.75" customHeight="1" x14ac:dyDescent="0.2">
      <c r="A217" s="83" t="s">
        <v>162</v>
      </c>
      <c r="B217" s="83">
        <v>17</v>
      </c>
      <c r="C217" s="84">
        <v>877.55573422999998</v>
      </c>
      <c r="D217" s="84">
        <v>871.60443755999995</v>
      </c>
      <c r="E217" s="84">
        <v>129.62733248000001</v>
      </c>
      <c r="F217" s="84">
        <v>129.62733248000001</v>
      </c>
    </row>
    <row r="218" spans="1:6" ht="12.75" customHeight="1" x14ac:dyDescent="0.2">
      <c r="A218" s="83" t="s">
        <v>162</v>
      </c>
      <c r="B218" s="83">
        <v>18</v>
      </c>
      <c r="C218" s="84">
        <v>867.18651559</v>
      </c>
      <c r="D218" s="84">
        <v>862.38802533</v>
      </c>
      <c r="E218" s="84">
        <v>128.25664311</v>
      </c>
      <c r="F218" s="84">
        <v>128.25664311</v>
      </c>
    </row>
    <row r="219" spans="1:6" ht="12.75" customHeight="1" x14ac:dyDescent="0.2">
      <c r="A219" s="83" t="s">
        <v>162</v>
      </c>
      <c r="B219" s="83">
        <v>19</v>
      </c>
      <c r="C219" s="84">
        <v>870.45718321000004</v>
      </c>
      <c r="D219" s="84">
        <v>864.89636546999998</v>
      </c>
      <c r="E219" s="84">
        <v>128.62969014000001</v>
      </c>
      <c r="F219" s="84">
        <v>128.62969014000001</v>
      </c>
    </row>
    <row r="220" spans="1:6" ht="12.75" customHeight="1" x14ac:dyDescent="0.2">
      <c r="A220" s="83" t="s">
        <v>162</v>
      </c>
      <c r="B220" s="83">
        <v>20</v>
      </c>
      <c r="C220" s="84">
        <v>866.55671577999999</v>
      </c>
      <c r="D220" s="84">
        <v>861.04327924999996</v>
      </c>
      <c r="E220" s="84">
        <v>128.0566489</v>
      </c>
      <c r="F220" s="84">
        <v>128.0566489</v>
      </c>
    </row>
    <row r="221" spans="1:6" ht="12.75" customHeight="1" x14ac:dyDescent="0.2">
      <c r="A221" s="83" t="s">
        <v>162</v>
      </c>
      <c r="B221" s="83">
        <v>21</v>
      </c>
      <c r="C221" s="84">
        <v>868.09539855000003</v>
      </c>
      <c r="D221" s="84">
        <v>861.73248844</v>
      </c>
      <c r="E221" s="84">
        <v>128.15914992</v>
      </c>
      <c r="F221" s="84">
        <v>128.15914992</v>
      </c>
    </row>
    <row r="222" spans="1:6" ht="12.75" customHeight="1" x14ac:dyDescent="0.2">
      <c r="A222" s="83" t="s">
        <v>162</v>
      </c>
      <c r="B222" s="83">
        <v>22</v>
      </c>
      <c r="C222" s="84">
        <v>864.23903298000005</v>
      </c>
      <c r="D222" s="84">
        <v>857.90991366000003</v>
      </c>
      <c r="E222" s="84">
        <v>127.59064642</v>
      </c>
      <c r="F222" s="84">
        <v>127.59064642</v>
      </c>
    </row>
    <row r="223" spans="1:6" ht="12.75" customHeight="1" x14ac:dyDescent="0.2">
      <c r="A223" s="83" t="s">
        <v>162</v>
      </c>
      <c r="B223" s="83">
        <v>23</v>
      </c>
      <c r="C223" s="84">
        <v>865.79390448000004</v>
      </c>
      <c r="D223" s="84">
        <v>860.96930276000001</v>
      </c>
      <c r="E223" s="84">
        <v>128.04564690999999</v>
      </c>
      <c r="F223" s="84">
        <v>128.04564690999999</v>
      </c>
    </row>
    <row r="224" spans="1:6" ht="12.75" customHeight="1" x14ac:dyDescent="0.2">
      <c r="A224" s="83" t="s">
        <v>162</v>
      </c>
      <c r="B224" s="83">
        <v>24</v>
      </c>
      <c r="C224" s="84">
        <v>868.49627146</v>
      </c>
      <c r="D224" s="84">
        <v>862.79902474000005</v>
      </c>
      <c r="E224" s="84">
        <v>128.31776804</v>
      </c>
      <c r="F224" s="84">
        <v>128.31776804</v>
      </c>
    </row>
    <row r="225" spans="1:6" ht="12.75" customHeight="1" x14ac:dyDescent="0.2">
      <c r="A225" s="83" t="s">
        <v>163</v>
      </c>
      <c r="B225" s="83">
        <v>1</v>
      </c>
      <c r="C225" s="84">
        <v>932.65123062999999</v>
      </c>
      <c r="D225" s="84">
        <v>920.54455332999999</v>
      </c>
      <c r="E225" s="84">
        <v>136.90583679</v>
      </c>
      <c r="F225" s="84">
        <v>136.90583679</v>
      </c>
    </row>
    <row r="226" spans="1:6" ht="12.75" customHeight="1" x14ac:dyDescent="0.2">
      <c r="A226" s="83" t="s">
        <v>163</v>
      </c>
      <c r="B226" s="83">
        <v>2</v>
      </c>
      <c r="C226" s="84">
        <v>963.53625469999997</v>
      </c>
      <c r="D226" s="84">
        <v>955.49638359999994</v>
      </c>
      <c r="E226" s="84">
        <v>142.10396603999999</v>
      </c>
      <c r="F226" s="84">
        <v>142.10396603999999</v>
      </c>
    </row>
    <row r="227" spans="1:6" ht="12.75" customHeight="1" x14ac:dyDescent="0.2">
      <c r="A227" s="83" t="s">
        <v>163</v>
      </c>
      <c r="B227" s="83">
        <v>3</v>
      </c>
      <c r="C227" s="84">
        <v>982.28890146000003</v>
      </c>
      <c r="D227" s="84">
        <v>975.11980818999996</v>
      </c>
      <c r="E227" s="84">
        <v>145.02241398999999</v>
      </c>
      <c r="F227" s="84">
        <v>145.02241398999999</v>
      </c>
    </row>
    <row r="228" spans="1:6" ht="12.75" customHeight="1" x14ac:dyDescent="0.2">
      <c r="A228" s="83" t="s">
        <v>163</v>
      </c>
      <c r="B228" s="83">
        <v>4</v>
      </c>
      <c r="C228" s="84">
        <v>992.92229555999995</v>
      </c>
      <c r="D228" s="84">
        <v>986.87188408999998</v>
      </c>
      <c r="E228" s="84">
        <v>146.77021400999999</v>
      </c>
      <c r="F228" s="84">
        <v>146.77021400999999</v>
      </c>
    </row>
    <row r="229" spans="1:6" ht="12.75" customHeight="1" x14ac:dyDescent="0.2">
      <c r="A229" s="83" t="s">
        <v>163</v>
      </c>
      <c r="B229" s="83">
        <v>5</v>
      </c>
      <c r="C229" s="84">
        <v>992.93556590000003</v>
      </c>
      <c r="D229" s="84">
        <v>986.69866471</v>
      </c>
      <c r="E229" s="84">
        <v>146.74445236</v>
      </c>
      <c r="F229" s="84">
        <v>146.74445236</v>
      </c>
    </row>
    <row r="230" spans="1:6" ht="12.75" customHeight="1" x14ac:dyDescent="0.2">
      <c r="A230" s="83" t="s">
        <v>163</v>
      </c>
      <c r="B230" s="83">
        <v>6</v>
      </c>
      <c r="C230" s="84">
        <v>984.25218421</v>
      </c>
      <c r="D230" s="84">
        <v>978.18295991000002</v>
      </c>
      <c r="E230" s="84">
        <v>145.47797406999999</v>
      </c>
      <c r="F230" s="84">
        <v>145.47797406999999</v>
      </c>
    </row>
    <row r="231" spans="1:6" ht="12.75" customHeight="1" x14ac:dyDescent="0.2">
      <c r="A231" s="83" t="s">
        <v>163</v>
      </c>
      <c r="B231" s="83">
        <v>7</v>
      </c>
      <c r="C231" s="84">
        <v>949.89789223000002</v>
      </c>
      <c r="D231" s="84">
        <v>943.38853319999998</v>
      </c>
      <c r="E231" s="84">
        <v>140.30325429999999</v>
      </c>
      <c r="F231" s="84">
        <v>140.30325429999999</v>
      </c>
    </row>
    <row r="232" spans="1:6" ht="12.75" customHeight="1" x14ac:dyDescent="0.2">
      <c r="A232" s="83" t="s">
        <v>163</v>
      </c>
      <c r="B232" s="83">
        <v>8</v>
      </c>
      <c r="C232" s="84">
        <v>903.59009853999999</v>
      </c>
      <c r="D232" s="84">
        <v>895.61252870999999</v>
      </c>
      <c r="E232" s="84">
        <v>133.19787971</v>
      </c>
      <c r="F232" s="84">
        <v>133.19787971</v>
      </c>
    </row>
    <row r="233" spans="1:6" ht="12.75" customHeight="1" x14ac:dyDescent="0.2">
      <c r="A233" s="83" t="s">
        <v>163</v>
      </c>
      <c r="B233" s="83">
        <v>9</v>
      </c>
      <c r="C233" s="84">
        <v>867.71726636999995</v>
      </c>
      <c r="D233" s="84">
        <v>863.94374725</v>
      </c>
      <c r="E233" s="84">
        <v>128.48801422</v>
      </c>
      <c r="F233" s="84">
        <v>128.48801422</v>
      </c>
    </row>
    <row r="234" spans="1:6" ht="12.75" customHeight="1" x14ac:dyDescent="0.2">
      <c r="A234" s="83" t="s">
        <v>163</v>
      </c>
      <c r="B234" s="83">
        <v>10</v>
      </c>
      <c r="C234" s="84">
        <v>863.16644199999996</v>
      </c>
      <c r="D234" s="84">
        <v>857.59731922000003</v>
      </c>
      <c r="E234" s="84">
        <v>127.54415655</v>
      </c>
      <c r="F234" s="84">
        <v>127.54415655</v>
      </c>
    </row>
    <row r="235" spans="1:6" ht="12.75" customHeight="1" x14ac:dyDescent="0.2">
      <c r="A235" s="83" t="s">
        <v>163</v>
      </c>
      <c r="B235" s="83">
        <v>11</v>
      </c>
      <c r="C235" s="84">
        <v>867.16354238999998</v>
      </c>
      <c r="D235" s="84">
        <v>860.94618932000003</v>
      </c>
      <c r="E235" s="84">
        <v>128.04220942000001</v>
      </c>
      <c r="F235" s="84">
        <v>128.04220942000001</v>
      </c>
    </row>
    <row r="236" spans="1:6" ht="12.75" customHeight="1" x14ac:dyDescent="0.2">
      <c r="A236" s="83" t="s">
        <v>163</v>
      </c>
      <c r="B236" s="83">
        <v>12</v>
      </c>
      <c r="C236" s="84">
        <v>875.34721837999996</v>
      </c>
      <c r="D236" s="84">
        <v>869.06722032000005</v>
      </c>
      <c r="E236" s="84">
        <v>129.24999077000001</v>
      </c>
      <c r="F236" s="84">
        <v>129.24999077000001</v>
      </c>
    </row>
    <row r="237" spans="1:6" ht="12.75" customHeight="1" x14ac:dyDescent="0.2">
      <c r="A237" s="83" t="s">
        <v>163</v>
      </c>
      <c r="B237" s="83">
        <v>13</v>
      </c>
      <c r="C237" s="84">
        <v>877.57764856999995</v>
      </c>
      <c r="D237" s="84">
        <v>869.50866116999998</v>
      </c>
      <c r="E237" s="84">
        <v>129.31564302999999</v>
      </c>
      <c r="F237" s="84">
        <v>129.31564302999999</v>
      </c>
    </row>
    <row r="238" spans="1:6" ht="12.75" customHeight="1" x14ac:dyDescent="0.2">
      <c r="A238" s="83" t="s">
        <v>163</v>
      </c>
      <c r="B238" s="83">
        <v>14</v>
      </c>
      <c r="C238" s="84">
        <v>918.47771010999998</v>
      </c>
      <c r="D238" s="84">
        <v>912.37567598999999</v>
      </c>
      <c r="E238" s="84">
        <v>135.69093960000001</v>
      </c>
      <c r="F238" s="84">
        <v>135.69093960000001</v>
      </c>
    </row>
    <row r="239" spans="1:6" ht="12.75" customHeight="1" x14ac:dyDescent="0.2">
      <c r="A239" s="83" t="s">
        <v>163</v>
      </c>
      <c r="B239" s="83">
        <v>15</v>
      </c>
      <c r="C239" s="84">
        <v>934.0758826</v>
      </c>
      <c r="D239" s="84">
        <v>927.19877750000001</v>
      </c>
      <c r="E239" s="84">
        <v>137.89547071999999</v>
      </c>
      <c r="F239" s="84">
        <v>137.89547071999999</v>
      </c>
    </row>
    <row r="240" spans="1:6" ht="12.75" customHeight="1" x14ac:dyDescent="0.2">
      <c r="A240" s="83" t="s">
        <v>163</v>
      </c>
      <c r="B240" s="83">
        <v>16</v>
      </c>
      <c r="C240" s="84">
        <v>941.59631075000004</v>
      </c>
      <c r="D240" s="84">
        <v>932.50043330999995</v>
      </c>
      <c r="E240" s="84">
        <v>138.68394709</v>
      </c>
      <c r="F240" s="84">
        <v>138.68394709</v>
      </c>
    </row>
    <row r="241" spans="1:6" ht="12.75" customHeight="1" x14ac:dyDescent="0.2">
      <c r="A241" s="83" t="s">
        <v>163</v>
      </c>
      <c r="B241" s="83">
        <v>17</v>
      </c>
      <c r="C241" s="84">
        <v>898.10795619999999</v>
      </c>
      <c r="D241" s="84">
        <v>891.50250546999996</v>
      </c>
      <c r="E241" s="84">
        <v>132.58662611</v>
      </c>
      <c r="F241" s="84">
        <v>132.58662611</v>
      </c>
    </row>
    <row r="242" spans="1:6" ht="12.75" customHeight="1" x14ac:dyDescent="0.2">
      <c r="A242" s="83" t="s">
        <v>163</v>
      </c>
      <c r="B242" s="83">
        <v>18</v>
      </c>
      <c r="C242" s="84">
        <v>879.69998609000004</v>
      </c>
      <c r="D242" s="84">
        <v>871.75370569999995</v>
      </c>
      <c r="E242" s="84">
        <v>129.64953202999999</v>
      </c>
      <c r="F242" s="84">
        <v>129.64953202999999</v>
      </c>
    </row>
    <row r="243" spans="1:6" ht="12.75" customHeight="1" x14ac:dyDescent="0.2">
      <c r="A243" s="83" t="s">
        <v>163</v>
      </c>
      <c r="B243" s="83">
        <v>19</v>
      </c>
      <c r="C243" s="84">
        <v>871.29970216000004</v>
      </c>
      <c r="D243" s="84">
        <v>863.46204511999997</v>
      </c>
      <c r="E243" s="84">
        <v>128.41637420000001</v>
      </c>
      <c r="F243" s="84">
        <v>128.41637420000001</v>
      </c>
    </row>
    <row r="244" spans="1:6" ht="12.75" customHeight="1" x14ac:dyDescent="0.2">
      <c r="A244" s="83" t="s">
        <v>163</v>
      </c>
      <c r="B244" s="83">
        <v>20</v>
      </c>
      <c r="C244" s="84">
        <v>870.16207025000006</v>
      </c>
      <c r="D244" s="84">
        <v>860.94671905999996</v>
      </c>
      <c r="E244" s="84">
        <v>128.04228821000001</v>
      </c>
      <c r="F244" s="84">
        <v>128.04228821000001</v>
      </c>
    </row>
    <row r="245" spans="1:6" ht="12.75" customHeight="1" x14ac:dyDescent="0.2">
      <c r="A245" s="83" t="s">
        <v>163</v>
      </c>
      <c r="B245" s="83">
        <v>21</v>
      </c>
      <c r="C245" s="84">
        <v>870.86272292000001</v>
      </c>
      <c r="D245" s="84">
        <v>862.58549486000004</v>
      </c>
      <c r="E245" s="84">
        <v>128.28601130999999</v>
      </c>
      <c r="F245" s="84">
        <v>128.28601130999999</v>
      </c>
    </row>
    <row r="246" spans="1:6" ht="12.75" customHeight="1" x14ac:dyDescent="0.2">
      <c r="A246" s="83" t="s">
        <v>163</v>
      </c>
      <c r="B246" s="83">
        <v>22</v>
      </c>
      <c r="C246" s="84">
        <v>873.28417695999997</v>
      </c>
      <c r="D246" s="84">
        <v>871.77485224999998</v>
      </c>
      <c r="E246" s="84">
        <v>129.65267700000001</v>
      </c>
      <c r="F246" s="84">
        <v>129.65267700000001</v>
      </c>
    </row>
    <row r="247" spans="1:6" ht="12.75" customHeight="1" x14ac:dyDescent="0.2">
      <c r="A247" s="83" t="s">
        <v>163</v>
      </c>
      <c r="B247" s="83">
        <v>23</v>
      </c>
      <c r="C247" s="84">
        <v>882.44291387999999</v>
      </c>
      <c r="D247" s="84">
        <v>880.93624006000005</v>
      </c>
      <c r="E247" s="84">
        <v>131.01518299</v>
      </c>
      <c r="F247" s="84">
        <v>131.01518299</v>
      </c>
    </row>
    <row r="248" spans="1:6" ht="12.75" customHeight="1" x14ac:dyDescent="0.2">
      <c r="A248" s="83" t="s">
        <v>163</v>
      </c>
      <c r="B248" s="83">
        <v>24</v>
      </c>
      <c r="C248" s="84">
        <v>904.49548083000002</v>
      </c>
      <c r="D248" s="84">
        <v>896.05706210999995</v>
      </c>
      <c r="E248" s="84">
        <v>133.26399190000001</v>
      </c>
      <c r="F248" s="84">
        <v>133.26399190000001</v>
      </c>
    </row>
    <row r="249" spans="1:6" ht="12.75" customHeight="1" x14ac:dyDescent="0.2">
      <c r="A249" s="83" t="s">
        <v>164</v>
      </c>
      <c r="B249" s="83">
        <v>1</v>
      </c>
      <c r="C249" s="84">
        <v>970.68338262999998</v>
      </c>
      <c r="D249" s="84">
        <v>953.98329933000002</v>
      </c>
      <c r="E249" s="84">
        <v>141.87893611999999</v>
      </c>
      <c r="F249" s="84">
        <v>141.87893611999999</v>
      </c>
    </row>
    <row r="250" spans="1:6" ht="12.75" customHeight="1" x14ac:dyDescent="0.2">
      <c r="A250" s="83" t="s">
        <v>164</v>
      </c>
      <c r="B250" s="83">
        <v>2</v>
      </c>
      <c r="C250" s="84">
        <v>1025.42430442</v>
      </c>
      <c r="D250" s="84">
        <v>1014.32367176</v>
      </c>
      <c r="E250" s="84">
        <v>150.85291695999999</v>
      </c>
      <c r="F250" s="84">
        <v>150.85291695999999</v>
      </c>
    </row>
    <row r="251" spans="1:6" ht="12.75" customHeight="1" x14ac:dyDescent="0.2">
      <c r="A251" s="83" t="s">
        <v>164</v>
      </c>
      <c r="B251" s="83">
        <v>3</v>
      </c>
      <c r="C251" s="84">
        <v>1036.8211099800001</v>
      </c>
      <c r="D251" s="84">
        <v>1027.6511106099999</v>
      </c>
      <c r="E251" s="84">
        <v>152.83500914000001</v>
      </c>
      <c r="F251" s="84">
        <v>152.83500914000001</v>
      </c>
    </row>
    <row r="252" spans="1:6" ht="12.75" customHeight="1" x14ac:dyDescent="0.2">
      <c r="A252" s="83" t="s">
        <v>164</v>
      </c>
      <c r="B252" s="83">
        <v>4</v>
      </c>
      <c r="C252" s="84">
        <v>1039.8959139900001</v>
      </c>
      <c r="D252" s="84">
        <v>1030.20825982</v>
      </c>
      <c r="E252" s="84">
        <v>153.21531518</v>
      </c>
      <c r="F252" s="84">
        <v>153.21531518</v>
      </c>
    </row>
    <row r="253" spans="1:6" ht="12.75" customHeight="1" x14ac:dyDescent="0.2">
      <c r="A253" s="83" t="s">
        <v>164</v>
      </c>
      <c r="B253" s="83">
        <v>5</v>
      </c>
      <c r="C253" s="84">
        <v>1043.21984969</v>
      </c>
      <c r="D253" s="84">
        <v>1033.47022541</v>
      </c>
      <c r="E253" s="84">
        <v>153.70044339</v>
      </c>
      <c r="F253" s="84">
        <v>153.70044339</v>
      </c>
    </row>
    <row r="254" spans="1:6" ht="12.75" customHeight="1" x14ac:dyDescent="0.2">
      <c r="A254" s="83" t="s">
        <v>164</v>
      </c>
      <c r="B254" s="83">
        <v>6</v>
      </c>
      <c r="C254" s="84">
        <v>1025.4251643299999</v>
      </c>
      <c r="D254" s="84">
        <v>1016.75133848</v>
      </c>
      <c r="E254" s="84">
        <v>151.21396601000001</v>
      </c>
      <c r="F254" s="84">
        <v>151.21396601000001</v>
      </c>
    </row>
    <row r="255" spans="1:6" ht="12.75" customHeight="1" x14ac:dyDescent="0.2">
      <c r="A255" s="83" t="s">
        <v>164</v>
      </c>
      <c r="B255" s="83">
        <v>7</v>
      </c>
      <c r="C255" s="84">
        <v>993.75011015999996</v>
      </c>
      <c r="D255" s="84">
        <v>984.92169113</v>
      </c>
      <c r="E255" s="84">
        <v>146.48017612000001</v>
      </c>
      <c r="F255" s="84">
        <v>146.48017612000001</v>
      </c>
    </row>
    <row r="256" spans="1:6" ht="12.75" customHeight="1" x14ac:dyDescent="0.2">
      <c r="A256" s="83" t="s">
        <v>164</v>
      </c>
      <c r="B256" s="83">
        <v>8</v>
      </c>
      <c r="C256" s="84">
        <v>928.20791724000003</v>
      </c>
      <c r="D256" s="84">
        <v>917.02797303</v>
      </c>
      <c r="E256" s="84">
        <v>136.38284161000001</v>
      </c>
      <c r="F256" s="84">
        <v>136.38284161000001</v>
      </c>
    </row>
    <row r="257" spans="1:6" ht="12.75" customHeight="1" x14ac:dyDescent="0.2">
      <c r="A257" s="83" t="s">
        <v>164</v>
      </c>
      <c r="B257" s="83">
        <v>9</v>
      </c>
      <c r="C257" s="84">
        <v>877.64971371000001</v>
      </c>
      <c r="D257" s="84">
        <v>870.33122846000003</v>
      </c>
      <c r="E257" s="84">
        <v>129.43797742999999</v>
      </c>
      <c r="F257" s="84">
        <v>129.43797742999999</v>
      </c>
    </row>
    <row r="258" spans="1:6" ht="12.75" customHeight="1" x14ac:dyDescent="0.2">
      <c r="A258" s="83" t="s">
        <v>164</v>
      </c>
      <c r="B258" s="83">
        <v>10</v>
      </c>
      <c r="C258" s="84">
        <v>856.52127201999997</v>
      </c>
      <c r="D258" s="84">
        <v>855.15857358999995</v>
      </c>
      <c r="E258" s="84">
        <v>127.1814598</v>
      </c>
      <c r="F258" s="84">
        <v>127.1814598</v>
      </c>
    </row>
    <row r="259" spans="1:6" ht="12.75" customHeight="1" x14ac:dyDescent="0.2">
      <c r="A259" s="83" t="s">
        <v>164</v>
      </c>
      <c r="B259" s="83">
        <v>11</v>
      </c>
      <c r="C259" s="84">
        <v>860.05958301999999</v>
      </c>
      <c r="D259" s="84">
        <v>852.26611201000003</v>
      </c>
      <c r="E259" s="84">
        <v>126.75128522</v>
      </c>
      <c r="F259" s="84">
        <v>126.75128522</v>
      </c>
    </row>
    <row r="260" spans="1:6" ht="12.75" customHeight="1" x14ac:dyDescent="0.2">
      <c r="A260" s="83" t="s">
        <v>164</v>
      </c>
      <c r="B260" s="83">
        <v>12</v>
      </c>
      <c r="C260" s="84">
        <v>857.07299666999995</v>
      </c>
      <c r="D260" s="84">
        <v>850.87936551999996</v>
      </c>
      <c r="E260" s="84">
        <v>126.54504459</v>
      </c>
      <c r="F260" s="84">
        <v>126.54504459</v>
      </c>
    </row>
    <row r="261" spans="1:6" ht="12.75" customHeight="1" x14ac:dyDescent="0.2">
      <c r="A261" s="83" t="s">
        <v>164</v>
      </c>
      <c r="B261" s="83">
        <v>13</v>
      </c>
      <c r="C261" s="84">
        <v>872.43179988999998</v>
      </c>
      <c r="D261" s="84">
        <v>864.29250309999998</v>
      </c>
      <c r="E261" s="84">
        <v>128.53988211999999</v>
      </c>
      <c r="F261" s="84">
        <v>128.53988211999999</v>
      </c>
    </row>
    <row r="262" spans="1:6" ht="12.75" customHeight="1" x14ac:dyDescent="0.2">
      <c r="A262" s="83" t="s">
        <v>164</v>
      </c>
      <c r="B262" s="83">
        <v>14</v>
      </c>
      <c r="C262" s="84">
        <v>907.61547840000003</v>
      </c>
      <c r="D262" s="84">
        <v>901.34536300000002</v>
      </c>
      <c r="E262" s="84">
        <v>134.05048209</v>
      </c>
      <c r="F262" s="84">
        <v>134.05048209</v>
      </c>
    </row>
    <row r="263" spans="1:6" ht="12.75" customHeight="1" x14ac:dyDescent="0.2">
      <c r="A263" s="83" t="s">
        <v>164</v>
      </c>
      <c r="B263" s="83">
        <v>15</v>
      </c>
      <c r="C263" s="84">
        <v>929.21738083000002</v>
      </c>
      <c r="D263" s="84">
        <v>923.08370678000006</v>
      </c>
      <c r="E263" s="84">
        <v>137.28346644999999</v>
      </c>
      <c r="F263" s="84">
        <v>137.28346644999999</v>
      </c>
    </row>
    <row r="264" spans="1:6" ht="12.75" customHeight="1" x14ac:dyDescent="0.2">
      <c r="A264" s="83" t="s">
        <v>164</v>
      </c>
      <c r="B264" s="83">
        <v>16</v>
      </c>
      <c r="C264" s="84">
        <v>938.84648500000003</v>
      </c>
      <c r="D264" s="84">
        <v>930.17332512999997</v>
      </c>
      <c r="E264" s="84">
        <v>138.33785337</v>
      </c>
      <c r="F264" s="84">
        <v>138.33785337</v>
      </c>
    </row>
    <row r="265" spans="1:6" ht="12.75" customHeight="1" x14ac:dyDescent="0.2">
      <c r="A265" s="83" t="s">
        <v>164</v>
      </c>
      <c r="B265" s="83">
        <v>17</v>
      </c>
      <c r="C265" s="84">
        <v>904.52948122999999</v>
      </c>
      <c r="D265" s="84">
        <v>897.94641872</v>
      </c>
      <c r="E265" s="84">
        <v>133.54498204999999</v>
      </c>
      <c r="F265" s="84">
        <v>133.54498204999999</v>
      </c>
    </row>
    <row r="266" spans="1:6" ht="12.75" customHeight="1" x14ac:dyDescent="0.2">
      <c r="A266" s="83" t="s">
        <v>164</v>
      </c>
      <c r="B266" s="83">
        <v>18</v>
      </c>
      <c r="C266" s="84">
        <v>873.81574117000002</v>
      </c>
      <c r="D266" s="84">
        <v>867.42011545000003</v>
      </c>
      <c r="E266" s="84">
        <v>129.00502895</v>
      </c>
      <c r="F266" s="84">
        <v>129.00502895</v>
      </c>
    </row>
    <row r="267" spans="1:6" ht="12.75" customHeight="1" x14ac:dyDescent="0.2">
      <c r="A267" s="83" t="s">
        <v>164</v>
      </c>
      <c r="B267" s="83">
        <v>19</v>
      </c>
      <c r="C267" s="84">
        <v>868.18306069000005</v>
      </c>
      <c r="D267" s="84">
        <v>862.25622925000005</v>
      </c>
      <c r="E267" s="84">
        <v>128.23704205000001</v>
      </c>
      <c r="F267" s="84">
        <v>128.23704205000001</v>
      </c>
    </row>
    <row r="268" spans="1:6" ht="12.75" customHeight="1" x14ac:dyDescent="0.2">
      <c r="A268" s="83" t="s">
        <v>164</v>
      </c>
      <c r="B268" s="83">
        <v>20</v>
      </c>
      <c r="C268" s="84">
        <v>869.23142104999999</v>
      </c>
      <c r="D268" s="84">
        <v>861.43175924000002</v>
      </c>
      <c r="E268" s="84">
        <v>128.11442467000001</v>
      </c>
      <c r="F268" s="84">
        <v>128.11442467000001</v>
      </c>
    </row>
    <row r="269" spans="1:6" ht="12.75" customHeight="1" x14ac:dyDescent="0.2">
      <c r="A269" s="83" t="s">
        <v>164</v>
      </c>
      <c r="B269" s="83">
        <v>21</v>
      </c>
      <c r="C269" s="84">
        <v>873.17206837000003</v>
      </c>
      <c r="D269" s="84">
        <v>865.60668741999996</v>
      </c>
      <c r="E269" s="84">
        <v>128.73533111</v>
      </c>
      <c r="F269" s="84">
        <v>128.73533111</v>
      </c>
    </row>
    <row r="270" spans="1:6" ht="12.75" customHeight="1" x14ac:dyDescent="0.2">
      <c r="A270" s="83" t="s">
        <v>164</v>
      </c>
      <c r="B270" s="83">
        <v>22</v>
      </c>
      <c r="C270" s="84">
        <v>875.54139825000004</v>
      </c>
      <c r="D270" s="84">
        <v>873.75856706000002</v>
      </c>
      <c r="E270" s="84">
        <v>129.94770034999999</v>
      </c>
      <c r="F270" s="84">
        <v>129.94770034999999</v>
      </c>
    </row>
    <row r="271" spans="1:6" ht="12.75" customHeight="1" x14ac:dyDescent="0.2">
      <c r="A271" s="83" t="s">
        <v>164</v>
      </c>
      <c r="B271" s="83">
        <v>23</v>
      </c>
      <c r="C271" s="84">
        <v>875.59324150999998</v>
      </c>
      <c r="D271" s="84">
        <v>873.07873551</v>
      </c>
      <c r="E271" s="84">
        <v>129.84659399</v>
      </c>
      <c r="F271" s="84">
        <v>129.84659399</v>
      </c>
    </row>
    <row r="272" spans="1:6" ht="12.75" customHeight="1" x14ac:dyDescent="0.2">
      <c r="A272" s="83" t="s">
        <v>164</v>
      </c>
      <c r="B272" s="83">
        <v>24</v>
      </c>
      <c r="C272" s="84">
        <v>898.98771767999995</v>
      </c>
      <c r="D272" s="84">
        <v>890.40170615</v>
      </c>
      <c r="E272" s="84">
        <v>132.42291230999999</v>
      </c>
      <c r="F272" s="84">
        <v>132.42291230999999</v>
      </c>
    </row>
    <row r="273" spans="1:6" ht="12.75" customHeight="1" x14ac:dyDescent="0.2">
      <c r="A273" s="83" t="s">
        <v>165</v>
      </c>
      <c r="B273" s="83">
        <v>1</v>
      </c>
      <c r="C273" s="84">
        <v>926.87314442000002</v>
      </c>
      <c r="D273" s="84">
        <v>915.12495312999999</v>
      </c>
      <c r="E273" s="84">
        <v>136.09981941999999</v>
      </c>
      <c r="F273" s="84">
        <v>136.09981941999999</v>
      </c>
    </row>
    <row r="274" spans="1:6" ht="12.75" customHeight="1" x14ac:dyDescent="0.2">
      <c r="A274" s="83" t="s">
        <v>165</v>
      </c>
      <c r="B274" s="83">
        <v>2</v>
      </c>
      <c r="C274" s="84">
        <v>983.96860576999995</v>
      </c>
      <c r="D274" s="84">
        <v>974.55033754999999</v>
      </c>
      <c r="E274" s="84">
        <v>144.93772079999999</v>
      </c>
      <c r="F274" s="84">
        <v>144.93772079999999</v>
      </c>
    </row>
    <row r="275" spans="1:6" ht="12.75" customHeight="1" x14ac:dyDescent="0.2">
      <c r="A275" s="83" t="s">
        <v>165</v>
      </c>
      <c r="B275" s="83">
        <v>3</v>
      </c>
      <c r="C275" s="84">
        <v>998.22447588</v>
      </c>
      <c r="D275" s="84">
        <v>988.82365749999997</v>
      </c>
      <c r="E275" s="84">
        <v>147.06048695000001</v>
      </c>
      <c r="F275" s="84">
        <v>147.06048695000001</v>
      </c>
    </row>
    <row r="276" spans="1:6" ht="12.75" customHeight="1" x14ac:dyDescent="0.2">
      <c r="A276" s="83" t="s">
        <v>165</v>
      </c>
      <c r="B276" s="83">
        <v>4</v>
      </c>
      <c r="C276" s="84">
        <v>1001.1961056</v>
      </c>
      <c r="D276" s="84">
        <v>990.17167617999996</v>
      </c>
      <c r="E276" s="84">
        <v>147.26096787</v>
      </c>
      <c r="F276" s="84">
        <v>147.26096787</v>
      </c>
    </row>
    <row r="277" spans="1:6" ht="12.75" customHeight="1" x14ac:dyDescent="0.2">
      <c r="A277" s="83" t="s">
        <v>165</v>
      </c>
      <c r="B277" s="83">
        <v>5</v>
      </c>
      <c r="C277" s="84">
        <v>1004.29252953</v>
      </c>
      <c r="D277" s="84">
        <v>993.27788462000001</v>
      </c>
      <c r="E277" s="84">
        <v>147.72293146000001</v>
      </c>
      <c r="F277" s="84">
        <v>147.72293146000001</v>
      </c>
    </row>
    <row r="278" spans="1:6" ht="12.75" customHeight="1" x14ac:dyDescent="0.2">
      <c r="A278" s="83" t="s">
        <v>165</v>
      </c>
      <c r="B278" s="83">
        <v>6</v>
      </c>
      <c r="C278" s="84">
        <v>986.13253048000001</v>
      </c>
      <c r="D278" s="84">
        <v>975.78365665000001</v>
      </c>
      <c r="E278" s="84">
        <v>145.1211433</v>
      </c>
      <c r="F278" s="84">
        <v>145.1211433</v>
      </c>
    </row>
    <row r="279" spans="1:6" ht="12.75" customHeight="1" x14ac:dyDescent="0.2">
      <c r="A279" s="83" t="s">
        <v>165</v>
      </c>
      <c r="B279" s="83">
        <v>7</v>
      </c>
      <c r="C279" s="84">
        <v>961.59068060000004</v>
      </c>
      <c r="D279" s="84">
        <v>951.18525825999996</v>
      </c>
      <c r="E279" s="84">
        <v>141.46280400000001</v>
      </c>
      <c r="F279" s="84">
        <v>141.46280400000001</v>
      </c>
    </row>
    <row r="280" spans="1:6" ht="12.75" customHeight="1" x14ac:dyDescent="0.2">
      <c r="A280" s="83" t="s">
        <v>165</v>
      </c>
      <c r="B280" s="83">
        <v>8</v>
      </c>
      <c r="C280" s="84">
        <v>915.55321892999996</v>
      </c>
      <c r="D280" s="84">
        <v>904.69895873999997</v>
      </c>
      <c r="E280" s="84">
        <v>134.54923778</v>
      </c>
      <c r="F280" s="84">
        <v>134.54923778</v>
      </c>
    </row>
    <row r="281" spans="1:6" ht="12.75" customHeight="1" x14ac:dyDescent="0.2">
      <c r="A281" s="83" t="s">
        <v>165</v>
      </c>
      <c r="B281" s="83">
        <v>9</v>
      </c>
      <c r="C281" s="84">
        <v>867.05349644</v>
      </c>
      <c r="D281" s="84">
        <v>859.69024931000001</v>
      </c>
      <c r="E281" s="84">
        <v>127.85542268</v>
      </c>
      <c r="F281" s="84">
        <v>127.85542268</v>
      </c>
    </row>
    <row r="282" spans="1:6" ht="12.75" customHeight="1" x14ac:dyDescent="0.2">
      <c r="A282" s="83" t="s">
        <v>165</v>
      </c>
      <c r="B282" s="83">
        <v>10</v>
      </c>
      <c r="C282" s="84">
        <v>853.81010364999997</v>
      </c>
      <c r="D282" s="84">
        <v>845.84527507999996</v>
      </c>
      <c r="E282" s="84">
        <v>125.79636125</v>
      </c>
      <c r="F282" s="84">
        <v>125.79636125</v>
      </c>
    </row>
    <row r="283" spans="1:6" ht="12.75" customHeight="1" x14ac:dyDescent="0.2">
      <c r="A283" s="83" t="s">
        <v>165</v>
      </c>
      <c r="B283" s="83">
        <v>11</v>
      </c>
      <c r="C283" s="84">
        <v>853.20493098999998</v>
      </c>
      <c r="D283" s="84">
        <v>843.39184826999997</v>
      </c>
      <c r="E283" s="84">
        <v>125.43148109000001</v>
      </c>
      <c r="F283" s="84">
        <v>125.43148109000001</v>
      </c>
    </row>
    <row r="284" spans="1:6" ht="12.75" customHeight="1" x14ac:dyDescent="0.2">
      <c r="A284" s="83" t="s">
        <v>165</v>
      </c>
      <c r="B284" s="83">
        <v>12</v>
      </c>
      <c r="C284" s="84">
        <v>849.38972206999995</v>
      </c>
      <c r="D284" s="84">
        <v>841.67882300999997</v>
      </c>
      <c r="E284" s="84">
        <v>125.17671541</v>
      </c>
      <c r="F284" s="84">
        <v>125.17671541</v>
      </c>
    </row>
    <row r="285" spans="1:6" ht="12.75" customHeight="1" x14ac:dyDescent="0.2">
      <c r="A285" s="83" t="s">
        <v>165</v>
      </c>
      <c r="B285" s="83">
        <v>13</v>
      </c>
      <c r="C285" s="84">
        <v>849.47618389000002</v>
      </c>
      <c r="D285" s="84">
        <v>840.43604287999995</v>
      </c>
      <c r="E285" s="84">
        <v>124.99188583999999</v>
      </c>
      <c r="F285" s="84">
        <v>124.99188583999999</v>
      </c>
    </row>
    <row r="286" spans="1:6" ht="12.75" customHeight="1" x14ac:dyDescent="0.2">
      <c r="A286" s="83" t="s">
        <v>165</v>
      </c>
      <c r="B286" s="83">
        <v>14</v>
      </c>
      <c r="C286" s="84">
        <v>889.86891794999997</v>
      </c>
      <c r="D286" s="84">
        <v>882.33077730000002</v>
      </c>
      <c r="E286" s="84">
        <v>131.22258228000001</v>
      </c>
      <c r="F286" s="84">
        <v>131.22258228000001</v>
      </c>
    </row>
    <row r="287" spans="1:6" ht="12.75" customHeight="1" x14ac:dyDescent="0.2">
      <c r="A287" s="83" t="s">
        <v>165</v>
      </c>
      <c r="B287" s="83">
        <v>15</v>
      </c>
      <c r="C287" s="84">
        <v>912.50010092000002</v>
      </c>
      <c r="D287" s="84">
        <v>904.80049184999996</v>
      </c>
      <c r="E287" s="84">
        <v>134.56433805</v>
      </c>
      <c r="F287" s="84">
        <v>134.56433805</v>
      </c>
    </row>
    <row r="288" spans="1:6" ht="12.75" customHeight="1" x14ac:dyDescent="0.2">
      <c r="A288" s="83" t="s">
        <v>165</v>
      </c>
      <c r="B288" s="83">
        <v>16</v>
      </c>
      <c r="C288" s="84">
        <v>917.18858232000002</v>
      </c>
      <c r="D288" s="84">
        <v>908.20433518000004</v>
      </c>
      <c r="E288" s="84">
        <v>135.07056668999999</v>
      </c>
      <c r="F288" s="84">
        <v>135.07056668999999</v>
      </c>
    </row>
    <row r="289" spans="1:6" ht="12.75" customHeight="1" x14ac:dyDescent="0.2">
      <c r="A289" s="83" t="s">
        <v>165</v>
      </c>
      <c r="B289" s="83">
        <v>17</v>
      </c>
      <c r="C289" s="84">
        <v>891.17924512000002</v>
      </c>
      <c r="D289" s="84">
        <v>883.78261180000004</v>
      </c>
      <c r="E289" s="84">
        <v>131.43850297</v>
      </c>
      <c r="F289" s="84">
        <v>131.43850297</v>
      </c>
    </row>
    <row r="290" spans="1:6" ht="12.75" customHeight="1" x14ac:dyDescent="0.2">
      <c r="A290" s="83" t="s">
        <v>165</v>
      </c>
      <c r="B290" s="83">
        <v>18</v>
      </c>
      <c r="C290" s="84">
        <v>857.83643702999996</v>
      </c>
      <c r="D290" s="84">
        <v>849.69630007000001</v>
      </c>
      <c r="E290" s="84">
        <v>126.36909593999999</v>
      </c>
      <c r="F290" s="84">
        <v>126.36909593999999</v>
      </c>
    </row>
    <row r="291" spans="1:6" ht="12.75" customHeight="1" x14ac:dyDescent="0.2">
      <c r="A291" s="83" t="s">
        <v>165</v>
      </c>
      <c r="B291" s="83">
        <v>19</v>
      </c>
      <c r="C291" s="84">
        <v>846.63027843999998</v>
      </c>
      <c r="D291" s="84">
        <v>839.50373723999996</v>
      </c>
      <c r="E291" s="84">
        <v>124.85323086</v>
      </c>
      <c r="F291" s="84">
        <v>124.85323086</v>
      </c>
    </row>
    <row r="292" spans="1:6" ht="12.75" customHeight="1" x14ac:dyDescent="0.2">
      <c r="A292" s="83" t="s">
        <v>165</v>
      </c>
      <c r="B292" s="83">
        <v>20</v>
      </c>
      <c r="C292" s="84">
        <v>839.83880019000003</v>
      </c>
      <c r="D292" s="84">
        <v>831.71469978000005</v>
      </c>
      <c r="E292" s="84">
        <v>123.69482447</v>
      </c>
      <c r="F292" s="84">
        <v>123.69482447</v>
      </c>
    </row>
    <row r="293" spans="1:6" ht="12.75" customHeight="1" x14ac:dyDescent="0.2">
      <c r="A293" s="83" t="s">
        <v>165</v>
      </c>
      <c r="B293" s="83">
        <v>21</v>
      </c>
      <c r="C293" s="84">
        <v>850.01504810999995</v>
      </c>
      <c r="D293" s="84">
        <v>842.17819445999999</v>
      </c>
      <c r="E293" s="84">
        <v>125.25098326</v>
      </c>
      <c r="F293" s="84">
        <v>125.25098326</v>
      </c>
    </row>
    <row r="294" spans="1:6" ht="12.75" customHeight="1" x14ac:dyDescent="0.2">
      <c r="A294" s="83" t="s">
        <v>165</v>
      </c>
      <c r="B294" s="83">
        <v>22</v>
      </c>
      <c r="C294" s="84">
        <v>854.87608589000001</v>
      </c>
      <c r="D294" s="84">
        <v>848.53088276999995</v>
      </c>
      <c r="E294" s="84">
        <v>126.19577198</v>
      </c>
      <c r="F294" s="84">
        <v>126.19577198</v>
      </c>
    </row>
    <row r="295" spans="1:6" ht="12.75" customHeight="1" x14ac:dyDescent="0.2">
      <c r="A295" s="83" t="s">
        <v>165</v>
      </c>
      <c r="B295" s="83">
        <v>23</v>
      </c>
      <c r="C295" s="84">
        <v>863.26356419000001</v>
      </c>
      <c r="D295" s="84">
        <v>857.73821009000005</v>
      </c>
      <c r="E295" s="84">
        <v>127.56511021</v>
      </c>
      <c r="F295" s="84">
        <v>127.56511021</v>
      </c>
    </row>
    <row r="296" spans="1:6" ht="12.75" customHeight="1" x14ac:dyDescent="0.2">
      <c r="A296" s="83" t="s">
        <v>165</v>
      </c>
      <c r="B296" s="83">
        <v>24</v>
      </c>
      <c r="C296" s="84">
        <v>883.67966969999998</v>
      </c>
      <c r="D296" s="84">
        <v>877.63041625999995</v>
      </c>
      <c r="E296" s="84">
        <v>130.52353206999999</v>
      </c>
      <c r="F296" s="84">
        <v>130.52353206999999</v>
      </c>
    </row>
    <row r="297" spans="1:6" ht="12.75" customHeight="1" x14ac:dyDescent="0.2">
      <c r="A297" s="83" t="s">
        <v>166</v>
      </c>
      <c r="B297" s="83">
        <v>1</v>
      </c>
      <c r="C297" s="84">
        <v>898.21044467000002</v>
      </c>
      <c r="D297" s="84">
        <v>885.71815591999996</v>
      </c>
      <c r="E297" s="84">
        <v>131.72636224999999</v>
      </c>
      <c r="F297" s="84">
        <v>131.72636224999999</v>
      </c>
    </row>
    <row r="298" spans="1:6" ht="12.75" customHeight="1" x14ac:dyDescent="0.2">
      <c r="A298" s="83" t="s">
        <v>166</v>
      </c>
      <c r="B298" s="83">
        <v>2</v>
      </c>
      <c r="C298" s="84">
        <v>945.07794715</v>
      </c>
      <c r="D298" s="84">
        <v>932.40677260999996</v>
      </c>
      <c r="E298" s="84">
        <v>138.67001762000001</v>
      </c>
      <c r="F298" s="84">
        <v>138.67001762000001</v>
      </c>
    </row>
    <row r="299" spans="1:6" ht="12.75" customHeight="1" x14ac:dyDescent="0.2">
      <c r="A299" s="83" t="s">
        <v>166</v>
      </c>
      <c r="B299" s="83">
        <v>3</v>
      </c>
      <c r="C299" s="84">
        <v>967.16207184999996</v>
      </c>
      <c r="D299" s="84">
        <v>954.93903541999998</v>
      </c>
      <c r="E299" s="84">
        <v>142.02107573999999</v>
      </c>
      <c r="F299" s="84">
        <v>142.02107573999999</v>
      </c>
    </row>
    <row r="300" spans="1:6" ht="12.75" customHeight="1" x14ac:dyDescent="0.2">
      <c r="A300" s="83" t="s">
        <v>166</v>
      </c>
      <c r="B300" s="83">
        <v>4</v>
      </c>
      <c r="C300" s="84">
        <v>985.31130330999997</v>
      </c>
      <c r="D300" s="84">
        <v>974.27488628000003</v>
      </c>
      <c r="E300" s="84">
        <v>144.89675496000001</v>
      </c>
      <c r="F300" s="84">
        <v>144.89675496000001</v>
      </c>
    </row>
    <row r="301" spans="1:6" ht="12.75" customHeight="1" x14ac:dyDescent="0.2">
      <c r="A301" s="83" t="s">
        <v>166</v>
      </c>
      <c r="B301" s="83">
        <v>5</v>
      </c>
      <c r="C301" s="84">
        <v>994.76260123999998</v>
      </c>
      <c r="D301" s="84">
        <v>983.20493364000004</v>
      </c>
      <c r="E301" s="84">
        <v>146.22485537</v>
      </c>
      <c r="F301" s="84">
        <v>146.22485537</v>
      </c>
    </row>
    <row r="302" spans="1:6" ht="12.75" customHeight="1" x14ac:dyDescent="0.2">
      <c r="A302" s="83" t="s">
        <v>166</v>
      </c>
      <c r="B302" s="83">
        <v>6</v>
      </c>
      <c r="C302" s="84">
        <v>989.44737608000003</v>
      </c>
      <c r="D302" s="84">
        <v>980.38367327000003</v>
      </c>
      <c r="E302" s="84">
        <v>145.80527001999999</v>
      </c>
      <c r="F302" s="84">
        <v>145.80527001999999</v>
      </c>
    </row>
    <row r="303" spans="1:6" ht="12.75" customHeight="1" x14ac:dyDescent="0.2">
      <c r="A303" s="83" t="s">
        <v>166</v>
      </c>
      <c r="B303" s="83">
        <v>7</v>
      </c>
      <c r="C303" s="84">
        <v>986.21980257999996</v>
      </c>
      <c r="D303" s="84">
        <v>977.52950324000005</v>
      </c>
      <c r="E303" s="84">
        <v>145.38079024999999</v>
      </c>
      <c r="F303" s="84">
        <v>145.38079024999999</v>
      </c>
    </row>
    <row r="304" spans="1:6" ht="12.75" customHeight="1" x14ac:dyDescent="0.2">
      <c r="A304" s="83" t="s">
        <v>166</v>
      </c>
      <c r="B304" s="83">
        <v>8</v>
      </c>
      <c r="C304" s="84">
        <v>940.78302772999996</v>
      </c>
      <c r="D304" s="84">
        <v>931.38903876999996</v>
      </c>
      <c r="E304" s="84">
        <v>138.51865753999999</v>
      </c>
      <c r="F304" s="84">
        <v>138.51865753999999</v>
      </c>
    </row>
    <row r="305" spans="1:6" ht="12.75" customHeight="1" x14ac:dyDescent="0.2">
      <c r="A305" s="83" t="s">
        <v>166</v>
      </c>
      <c r="B305" s="83">
        <v>9</v>
      </c>
      <c r="C305" s="84">
        <v>862.10917975999996</v>
      </c>
      <c r="D305" s="84">
        <v>858.66328678000002</v>
      </c>
      <c r="E305" s="84">
        <v>127.70269008</v>
      </c>
      <c r="F305" s="84">
        <v>127.70269008</v>
      </c>
    </row>
    <row r="306" spans="1:6" ht="12.75" customHeight="1" x14ac:dyDescent="0.2">
      <c r="A306" s="83" t="s">
        <v>166</v>
      </c>
      <c r="B306" s="83">
        <v>10</v>
      </c>
      <c r="C306" s="84">
        <v>855.97576589000005</v>
      </c>
      <c r="D306" s="84">
        <v>848.56261645999996</v>
      </c>
      <c r="E306" s="84">
        <v>126.2004915</v>
      </c>
      <c r="F306" s="84">
        <v>126.2004915</v>
      </c>
    </row>
    <row r="307" spans="1:6" ht="12.75" customHeight="1" x14ac:dyDescent="0.2">
      <c r="A307" s="83" t="s">
        <v>166</v>
      </c>
      <c r="B307" s="83">
        <v>11</v>
      </c>
      <c r="C307" s="84">
        <v>864.83126714000002</v>
      </c>
      <c r="D307" s="84">
        <v>855.11647947999995</v>
      </c>
      <c r="E307" s="84">
        <v>127.17519944999999</v>
      </c>
      <c r="F307" s="84">
        <v>127.17519944999999</v>
      </c>
    </row>
    <row r="308" spans="1:6" ht="12.75" customHeight="1" x14ac:dyDescent="0.2">
      <c r="A308" s="83" t="s">
        <v>166</v>
      </c>
      <c r="B308" s="83">
        <v>12</v>
      </c>
      <c r="C308" s="84">
        <v>855.27505044999998</v>
      </c>
      <c r="D308" s="84">
        <v>847.30033775000004</v>
      </c>
      <c r="E308" s="84">
        <v>126.01276205000001</v>
      </c>
      <c r="F308" s="84">
        <v>126.01276205000001</v>
      </c>
    </row>
    <row r="309" spans="1:6" ht="12.75" customHeight="1" x14ac:dyDescent="0.2">
      <c r="A309" s="83" t="s">
        <v>166</v>
      </c>
      <c r="B309" s="83">
        <v>13</v>
      </c>
      <c r="C309" s="84">
        <v>849.10261228000002</v>
      </c>
      <c r="D309" s="84">
        <v>838.91744357000005</v>
      </c>
      <c r="E309" s="84">
        <v>124.76603571</v>
      </c>
      <c r="F309" s="84">
        <v>124.76603571</v>
      </c>
    </row>
    <row r="310" spans="1:6" ht="12.75" customHeight="1" x14ac:dyDescent="0.2">
      <c r="A310" s="83" t="s">
        <v>166</v>
      </c>
      <c r="B310" s="83">
        <v>14</v>
      </c>
      <c r="C310" s="84">
        <v>879.79835132999995</v>
      </c>
      <c r="D310" s="84">
        <v>871.14536826999995</v>
      </c>
      <c r="E310" s="84">
        <v>129.55905847</v>
      </c>
      <c r="F310" s="84">
        <v>129.55905847</v>
      </c>
    </row>
    <row r="311" spans="1:6" ht="12.75" customHeight="1" x14ac:dyDescent="0.2">
      <c r="A311" s="83" t="s">
        <v>166</v>
      </c>
      <c r="B311" s="83">
        <v>15</v>
      </c>
      <c r="C311" s="84">
        <v>895.85195600999998</v>
      </c>
      <c r="D311" s="84">
        <v>887.04606206000005</v>
      </c>
      <c r="E311" s="84">
        <v>131.92385197999999</v>
      </c>
      <c r="F311" s="84">
        <v>131.92385197999999</v>
      </c>
    </row>
    <row r="312" spans="1:6" ht="12.75" customHeight="1" x14ac:dyDescent="0.2">
      <c r="A312" s="83" t="s">
        <v>166</v>
      </c>
      <c r="B312" s="83">
        <v>16</v>
      </c>
      <c r="C312" s="84">
        <v>895.69777624999995</v>
      </c>
      <c r="D312" s="84">
        <v>886.74281284999995</v>
      </c>
      <c r="E312" s="84">
        <v>131.87875195000001</v>
      </c>
      <c r="F312" s="84">
        <v>131.87875195000001</v>
      </c>
    </row>
    <row r="313" spans="1:6" ht="12.75" customHeight="1" x14ac:dyDescent="0.2">
      <c r="A313" s="83" t="s">
        <v>166</v>
      </c>
      <c r="B313" s="83">
        <v>17</v>
      </c>
      <c r="C313" s="84">
        <v>853.51361784999995</v>
      </c>
      <c r="D313" s="84">
        <v>846.16182414000002</v>
      </c>
      <c r="E313" s="84">
        <v>125.84343927</v>
      </c>
      <c r="F313" s="84">
        <v>125.84343927</v>
      </c>
    </row>
    <row r="314" spans="1:6" ht="12.75" customHeight="1" x14ac:dyDescent="0.2">
      <c r="A314" s="83" t="s">
        <v>166</v>
      </c>
      <c r="B314" s="83">
        <v>18</v>
      </c>
      <c r="C314" s="84">
        <v>850.96329471000001</v>
      </c>
      <c r="D314" s="84">
        <v>842.40477153999996</v>
      </c>
      <c r="E314" s="84">
        <v>125.28468041000001</v>
      </c>
      <c r="F314" s="84">
        <v>125.28468041000001</v>
      </c>
    </row>
    <row r="315" spans="1:6" ht="12.75" customHeight="1" x14ac:dyDescent="0.2">
      <c r="A315" s="83" t="s">
        <v>166</v>
      </c>
      <c r="B315" s="83">
        <v>19</v>
      </c>
      <c r="C315" s="84">
        <v>866.58161903999996</v>
      </c>
      <c r="D315" s="84">
        <v>859.20813594000003</v>
      </c>
      <c r="E315" s="84">
        <v>127.7837215</v>
      </c>
      <c r="F315" s="84">
        <v>127.7837215</v>
      </c>
    </row>
    <row r="316" spans="1:6" ht="12.75" customHeight="1" x14ac:dyDescent="0.2">
      <c r="A316" s="83" t="s">
        <v>166</v>
      </c>
      <c r="B316" s="83">
        <v>20</v>
      </c>
      <c r="C316" s="84">
        <v>862.29561360000002</v>
      </c>
      <c r="D316" s="84">
        <v>853.60493968000003</v>
      </c>
      <c r="E316" s="84">
        <v>126.95039923</v>
      </c>
      <c r="F316" s="84">
        <v>126.95039923</v>
      </c>
    </row>
    <row r="317" spans="1:6" ht="12.75" customHeight="1" x14ac:dyDescent="0.2">
      <c r="A317" s="83" t="s">
        <v>166</v>
      </c>
      <c r="B317" s="83">
        <v>21</v>
      </c>
      <c r="C317" s="84">
        <v>852.69075481000004</v>
      </c>
      <c r="D317" s="84">
        <v>845.44428985000002</v>
      </c>
      <c r="E317" s="84">
        <v>125.73672566</v>
      </c>
      <c r="F317" s="84">
        <v>125.73672566</v>
      </c>
    </row>
    <row r="318" spans="1:6" ht="12.75" customHeight="1" x14ac:dyDescent="0.2">
      <c r="A318" s="83" t="s">
        <v>166</v>
      </c>
      <c r="B318" s="83">
        <v>22</v>
      </c>
      <c r="C318" s="84">
        <v>850.97246180000002</v>
      </c>
      <c r="D318" s="84">
        <v>843.83962703999998</v>
      </c>
      <c r="E318" s="84">
        <v>125.49807594000001</v>
      </c>
      <c r="F318" s="84">
        <v>125.49807594000001</v>
      </c>
    </row>
    <row r="319" spans="1:6" ht="12.75" customHeight="1" x14ac:dyDescent="0.2">
      <c r="A319" s="83" t="s">
        <v>166</v>
      </c>
      <c r="B319" s="83">
        <v>23</v>
      </c>
      <c r="C319" s="84">
        <v>852.81702018999999</v>
      </c>
      <c r="D319" s="84">
        <v>845.38785211000004</v>
      </c>
      <c r="E319" s="84">
        <v>125.72833208999999</v>
      </c>
      <c r="F319" s="84">
        <v>125.72833208999999</v>
      </c>
    </row>
    <row r="320" spans="1:6" ht="12.75" customHeight="1" x14ac:dyDescent="0.2">
      <c r="A320" s="83" t="s">
        <v>166</v>
      </c>
      <c r="B320" s="83">
        <v>24</v>
      </c>
      <c r="C320" s="84">
        <v>871.75351491000004</v>
      </c>
      <c r="D320" s="84">
        <v>863.35025181000003</v>
      </c>
      <c r="E320" s="84">
        <v>128.39974799999999</v>
      </c>
      <c r="F320" s="84">
        <v>128.39974799999999</v>
      </c>
    </row>
    <row r="321" spans="1:6" ht="12.75" customHeight="1" x14ac:dyDescent="0.2">
      <c r="A321" s="83" t="s">
        <v>167</v>
      </c>
      <c r="B321" s="83">
        <v>1</v>
      </c>
      <c r="C321" s="84">
        <v>927.14944591000005</v>
      </c>
      <c r="D321" s="84">
        <v>915.24316190000002</v>
      </c>
      <c r="E321" s="84">
        <v>136.11739974</v>
      </c>
      <c r="F321" s="84">
        <v>136.11739974</v>
      </c>
    </row>
    <row r="322" spans="1:6" ht="12.75" customHeight="1" x14ac:dyDescent="0.2">
      <c r="A322" s="83" t="s">
        <v>167</v>
      </c>
      <c r="B322" s="83">
        <v>2</v>
      </c>
      <c r="C322" s="84">
        <v>978.06704640999999</v>
      </c>
      <c r="D322" s="84">
        <v>968.67038700000001</v>
      </c>
      <c r="E322" s="84">
        <v>144.06323889999999</v>
      </c>
      <c r="F322" s="84">
        <v>144.06323889999999</v>
      </c>
    </row>
    <row r="323" spans="1:6" ht="12.75" customHeight="1" x14ac:dyDescent="0.2">
      <c r="A323" s="83" t="s">
        <v>167</v>
      </c>
      <c r="B323" s="83">
        <v>3</v>
      </c>
      <c r="C323" s="84">
        <v>997.57945566000001</v>
      </c>
      <c r="D323" s="84">
        <v>987.66827221999995</v>
      </c>
      <c r="E323" s="84">
        <v>146.88865497</v>
      </c>
      <c r="F323" s="84">
        <v>146.88865497</v>
      </c>
    </row>
    <row r="324" spans="1:6" ht="12.75" customHeight="1" x14ac:dyDescent="0.2">
      <c r="A324" s="83" t="s">
        <v>167</v>
      </c>
      <c r="B324" s="83">
        <v>4</v>
      </c>
      <c r="C324" s="84">
        <v>1006.23695901</v>
      </c>
      <c r="D324" s="84">
        <v>996.74317733999999</v>
      </c>
      <c r="E324" s="84">
        <v>148.23829902</v>
      </c>
      <c r="F324" s="84">
        <v>148.23829902</v>
      </c>
    </row>
    <row r="325" spans="1:6" ht="12.75" customHeight="1" x14ac:dyDescent="0.2">
      <c r="A325" s="83" t="s">
        <v>167</v>
      </c>
      <c r="B325" s="83">
        <v>5</v>
      </c>
      <c r="C325" s="84">
        <v>1005.90403482</v>
      </c>
      <c r="D325" s="84">
        <v>996.07738675999997</v>
      </c>
      <c r="E325" s="84">
        <v>148.13928086999999</v>
      </c>
      <c r="F325" s="84">
        <v>148.13928086999999</v>
      </c>
    </row>
    <row r="326" spans="1:6" ht="12.75" customHeight="1" x14ac:dyDescent="0.2">
      <c r="A326" s="83" t="s">
        <v>167</v>
      </c>
      <c r="B326" s="83">
        <v>6</v>
      </c>
      <c r="C326" s="84">
        <v>998.10985955000001</v>
      </c>
      <c r="D326" s="84">
        <v>990.90989027000001</v>
      </c>
      <c r="E326" s="84">
        <v>147.37075704</v>
      </c>
      <c r="F326" s="84">
        <v>147.37075704</v>
      </c>
    </row>
    <row r="327" spans="1:6" ht="12.75" customHeight="1" x14ac:dyDescent="0.2">
      <c r="A327" s="83" t="s">
        <v>167</v>
      </c>
      <c r="B327" s="83">
        <v>7</v>
      </c>
      <c r="C327" s="84">
        <v>979.60260243000005</v>
      </c>
      <c r="D327" s="84">
        <v>971.07098884000004</v>
      </c>
      <c r="E327" s="84">
        <v>144.42026279999999</v>
      </c>
      <c r="F327" s="84">
        <v>144.42026279999999</v>
      </c>
    </row>
    <row r="328" spans="1:6" ht="12.75" customHeight="1" x14ac:dyDescent="0.2">
      <c r="A328" s="83" t="s">
        <v>167</v>
      </c>
      <c r="B328" s="83">
        <v>8</v>
      </c>
      <c r="C328" s="84">
        <v>920.09103776999996</v>
      </c>
      <c r="D328" s="84">
        <v>915.52799276999997</v>
      </c>
      <c r="E328" s="84">
        <v>136.15976054999999</v>
      </c>
      <c r="F328" s="84">
        <v>136.15976054999999</v>
      </c>
    </row>
    <row r="329" spans="1:6" ht="12.75" customHeight="1" x14ac:dyDescent="0.2">
      <c r="A329" s="83" t="s">
        <v>167</v>
      </c>
      <c r="B329" s="83">
        <v>9</v>
      </c>
      <c r="C329" s="84">
        <v>865.51956663999999</v>
      </c>
      <c r="D329" s="84">
        <v>857.49684764999995</v>
      </c>
      <c r="E329" s="84">
        <v>127.52921415</v>
      </c>
      <c r="F329" s="84">
        <v>127.52921415</v>
      </c>
    </row>
    <row r="330" spans="1:6" ht="12.75" customHeight="1" x14ac:dyDescent="0.2">
      <c r="A330" s="83" t="s">
        <v>167</v>
      </c>
      <c r="B330" s="83">
        <v>10</v>
      </c>
      <c r="C330" s="84">
        <v>839.57921579000003</v>
      </c>
      <c r="D330" s="84">
        <v>830.97202293999999</v>
      </c>
      <c r="E330" s="84">
        <v>123.5843716</v>
      </c>
      <c r="F330" s="84">
        <v>123.5843716</v>
      </c>
    </row>
    <row r="331" spans="1:6" ht="12.75" customHeight="1" x14ac:dyDescent="0.2">
      <c r="A331" s="83" t="s">
        <v>167</v>
      </c>
      <c r="B331" s="83">
        <v>11</v>
      </c>
      <c r="C331" s="84">
        <v>849.65924819999998</v>
      </c>
      <c r="D331" s="84">
        <v>840.90882828999997</v>
      </c>
      <c r="E331" s="84">
        <v>125.06219974</v>
      </c>
      <c r="F331" s="84">
        <v>125.06219974</v>
      </c>
    </row>
    <row r="332" spans="1:6" ht="12.75" customHeight="1" x14ac:dyDescent="0.2">
      <c r="A332" s="83" t="s">
        <v>167</v>
      </c>
      <c r="B332" s="83">
        <v>12</v>
      </c>
      <c r="C332" s="84">
        <v>848.51625990000002</v>
      </c>
      <c r="D332" s="84">
        <v>840.17175462</v>
      </c>
      <c r="E332" s="84">
        <v>124.95258018</v>
      </c>
      <c r="F332" s="84">
        <v>124.95258018</v>
      </c>
    </row>
    <row r="333" spans="1:6" ht="12.75" customHeight="1" x14ac:dyDescent="0.2">
      <c r="A333" s="83" t="s">
        <v>167</v>
      </c>
      <c r="B333" s="83">
        <v>13</v>
      </c>
      <c r="C333" s="84">
        <v>842.95926587999998</v>
      </c>
      <c r="D333" s="84">
        <v>832.62328944000001</v>
      </c>
      <c r="E333" s="84">
        <v>123.82995235</v>
      </c>
      <c r="F333" s="84">
        <v>123.82995235</v>
      </c>
    </row>
    <row r="334" spans="1:6" ht="12.75" customHeight="1" x14ac:dyDescent="0.2">
      <c r="A334" s="83" t="s">
        <v>167</v>
      </c>
      <c r="B334" s="83">
        <v>14</v>
      </c>
      <c r="C334" s="84">
        <v>881.15355037999996</v>
      </c>
      <c r="D334" s="84">
        <v>873.30735375999996</v>
      </c>
      <c r="E334" s="84">
        <v>129.88059471</v>
      </c>
      <c r="F334" s="84">
        <v>129.88059471</v>
      </c>
    </row>
    <row r="335" spans="1:6" ht="12.75" customHeight="1" x14ac:dyDescent="0.2">
      <c r="A335" s="83" t="s">
        <v>167</v>
      </c>
      <c r="B335" s="83">
        <v>15</v>
      </c>
      <c r="C335" s="84">
        <v>895.91294044999995</v>
      </c>
      <c r="D335" s="84">
        <v>892.60534127999995</v>
      </c>
      <c r="E335" s="84">
        <v>132.75064279</v>
      </c>
      <c r="F335" s="84">
        <v>132.75064279</v>
      </c>
    </row>
    <row r="336" spans="1:6" ht="12.75" customHeight="1" x14ac:dyDescent="0.2">
      <c r="A336" s="83" t="s">
        <v>167</v>
      </c>
      <c r="B336" s="83">
        <v>16</v>
      </c>
      <c r="C336" s="84">
        <v>911.52070015000004</v>
      </c>
      <c r="D336" s="84">
        <v>903.66805945999999</v>
      </c>
      <c r="E336" s="84">
        <v>134.39591969</v>
      </c>
      <c r="F336" s="84">
        <v>134.39591969</v>
      </c>
    </row>
    <row r="337" spans="1:6" ht="12.75" customHeight="1" x14ac:dyDescent="0.2">
      <c r="A337" s="83" t="s">
        <v>167</v>
      </c>
      <c r="B337" s="83">
        <v>17</v>
      </c>
      <c r="C337" s="84">
        <v>858.80612632999998</v>
      </c>
      <c r="D337" s="84">
        <v>852.31531034</v>
      </c>
      <c r="E337" s="84">
        <v>126.75860212000001</v>
      </c>
      <c r="F337" s="84">
        <v>126.75860212000001</v>
      </c>
    </row>
    <row r="338" spans="1:6" ht="12.75" customHeight="1" x14ac:dyDescent="0.2">
      <c r="A338" s="83" t="s">
        <v>167</v>
      </c>
      <c r="B338" s="83">
        <v>18</v>
      </c>
      <c r="C338" s="84">
        <v>839.28552291999995</v>
      </c>
      <c r="D338" s="84">
        <v>835.03022122000004</v>
      </c>
      <c r="E338" s="84">
        <v>124.18791765</v>
      </c>
      <c r="F338" s="84">
        <v>124.18791765</v>
      </c>
    </row>
    <row r="339" spans="1:6" ht="12.75" customHeight="1" x14ac:dyDescent="0.2">
      <c r="A339" s="83" t="s">
        <v>167</v>
      </c>
      <c r="B339" s="83">
        <v>19</v>
      </c>
      <c r="C339" s="84">
        <v>847.56099309000001</v>
      </c>
      <c r="D339" s="84">
        <v>842.97017182000002</v>
      </c>
      <c r="E339" s="84">
        <v>125.36876823999999</v>
      </c>
      <c r="F339" s="84">
        <v>125.36876823999999</v>
      </c>
    </row>
    <row r="340" spans="1:6" ht="12.75" customHeight="1" x14ac:dyDescent="0.2">
      <c r="A340" s="83" t="s">
        <v>167</v>
      </c>
      <c r="B340" s="83">
        <v>20</v>
      </c>
      <c r="C340" s="84">
        <v>847.29317097000001</v>
      </c>
      <c r="D340" s="84">
        <v>842.25950135000005</v>
      </c>
      <c r="E340" s="84">
        <v>125.26307543999999</v>
      </c>
      <c r="F340" s="84">
        <v>125.26307543999999</v>
      </c>
    </row>
    <row r="341" spans="1:6" ht="12.75" customHeight="1" x14ac:dyDescent="0.2">
      <c r="A341" s="83" t="s">
        <v>167</v>
      </c>
      <c r="B341" s="83">
        <v>21</v>
      </c>
      <c r="C341" s="84">
        <v>849.33480530999998</v>
      </c>
      <c r="D341" s="84">
        <v>845.94849606000002</v>
      </c>
      <c r="E341" s="84">
        <v>125.81171255</v>
      </c>
      <c r="F341" s="84">
        <v>125.81171255</v>
      </c>
    </row>
    <row r="342" spans="1:6" ht="12.75" customHeight="1" x14ac:dyDescent="0.2">
      <c r="A342" s="83" t="s">
        <v>167</v>
      </c>
      <c r="B342" s="83">
        <v>22</v>
      </c>
      <c r="C342" s="84">
        <v>851.79260025999997</v>
      </c>
      <c r="D342" s="84">
        <v>844.60095090000004</v>
      </c>
      <c r="E342" s="84">
        <v>125.61130205000001</v>
      </c>
      <c r="F342" s="84">
        <v>125.61130205000001</v>
      </c>
    </row>
    <row r="343" spans="1:6" ht="12.75" customHeight="1" x14ac:dyDescent="0.2">
      <c r="A343" s="83" t="s">
        <v>167</v>
      </c>
      <c r="B343" s="83">
        <v>23</v>
      </c>
      <c r="C343" s="84">
        <v>843.87692073000005</v>
      </c>
      <c r="D343" s="84">
        <v>835.70341074999999</v>
      </c>
      <c r="E343" s="84">
        <v>124.28803619</v>
      </c>
      <c r="F343" s="84">
        <v>124.28803619</v>
      </c>
    </row>
    <row r="344" spans="1:6" ht="12.75" customHeight="1" x14ac:dyDescent="0.2">
      <c r="A344" s="83" t="s">
        <v>167</v>
      </c>
      <c r="B344" s="83">
        <v>24</v>
      </c>
      <c r="C344" s="84">
        <v>836.21673811999995</v>
      </c>
      <c r="D344" s="84">
        <v>827.89835912000001</v>
      </c>
      <c r="E344" s="84">
        <v>123.12724813</v>
      </c>
      <c r="F344" s="84">
        <v>123.12724813</v>
      </c>
    </row>
    <row r="345" spans="1:6" ht="12.75" customHeight="1" x14ac:dyDescent="0.2">
      <c r="A345" s="83" t="s">
        <v>168</v>
      </c>
      <c r="B345" s="83">
        <v>1</v>
      </c>
      <c r="C345" s="84">
        <v>881.36685489000001</v>
      </c>
      <c r="D345" s="84">
        <v>871.85159298999997</v>
      </c>
      <c r="E345" s="84">
        <v>129.66409009</v>
      </c>
      <c r="F345" s="84">
        <v>129.66409009</v>
      </c>
    </row>
    <row r="346" spans="1:6" ht="12.75" customHeight="1" x14ac:dyDescent="0.2">
      <c r="A346" s="83" t="s">
        <v>168</v>
      </c>
      <c r="B346" s="83">
        <v>2</v>
      </c>
      <c r="C346" s="84">
        <v>960.45795563000001</v>
      </c>
      <c r="D346" s="84">
        <v>950.75904820000005</v>
      </c>
      <c r="E346" s="84">
        <v>141.39941691000001</v>
      </c>
      <c r="F346" s="84">
        <v>141.39941691000001</v>
      </c>
    </row>
    <row r="347" spans="1:6" ht="12.75" customHeight="1" x14ac:dyDescent="0.2">
      <c r="A347" s="83" t="s">
        <v>168</v>
      </c>
      <c r="B347" s="83">
        <v>3</v>
      </c>
      <c r="C347" s="84">
        <v>990.63929282000004</v>
      </c>
      <c r="D347" s="84">
        <v>980.57891524000001</v>
      </c>
      <c r="E347" s="84">
        <v>145.83430693</v>
      </c>
      <c r="F347" s="84">
        <v>145.83430693</v>
      </c>
    </row>
    <row r="348" spans="1:6" ht="12.75" customHeight="1" x14ac:dyDescent="0.2">
      <c r="A348" s="83" t="s">
        <v>168</v>
      </c>
      <c r="B348" s="83">
        <v>4</v>
      </c>
      <c r="C348" s="84">
        <v>1008.29566296</v>
      </c>
      <c r="D348" s="84">
        <v>998.31580764</v>
      </c>
      <c r="E348" s="84">
        <v>148.47218479</v>
      </c>
      <c r="F348" s="84">
        <v>148.47218479</v>
      </c>
    </row>
    <row r="349" spans="1:6" ht="12.75" customHeight="1" x14ac:dyDescent="0.2">
      <c r="A349" s="83" t="s">
        <v>168</v>
      </c>
      <c r="B349" s="83">
        <v>5</v>
      </c>
      <c r="C349" s="84">
        <v>1007.01984873</v>
      </c>
      <c r="D349" s="84">
        <v>997.37678980999999</v>
      </c>
      <c r="E349" s="84">
        <v>148.33253155</v>
      </c>
      <c r="F349" s="84">
        <v>148.33253155</v>
      </c>
    </row>
    <row r="350" spans="1:6" ht="12.75" customHeight="1" x14ac:dyDescent="0.2">
      <c r="A350" s="83" t="s">
        <v>168</v>
      </c>
      <c r="B350" s="83">
        <v>6</v>
      </c>
      <c r="C350" s="84">
        <v>991.86543087999996</v>
      </c>
      <c r="D350" s="84">
        <v>980.90664399000002</v>
      </c>
      <c r="E350" s="84">
        <v>145.88304762000001</v>
      </c>
      <c r="F350" s="84">
        <v>145.88304762000001</v>
      </c>
    </row>
    <row r="351" spans="1:6" ht="12.75" customHeight="1" x14ac:dyDescent="0.2">
      <c r="A351" s="83" t="s">
        <v>168</v>
      </c>
      <c r="B351" s="83">
        <v>7</v>
      </c>
      <c r="C351" s="84">
        <v>963.43826923999995</v>
      </c>
      <c r="D351" s="84">
        <v>952.62343396000006</v>
      </c>
      <c r="E351" s="84">
        <v>141.67669332</v>
      </c>
      <c r="F351" s="84">
        <v>141.67669332</v>
      </c>
    </row>
    <row r="352" spans="1:6" ht="12.75" customHeight="1" x14ac:dyDescent="0.2">
      <c r="A352" s="83" t="s">
        <v>168</v>
      </c>
      <c r="B352" s="83">
        <v>8</v>
      </c>
      <c r="C352" s="84">
        <v>907.60897861000001</v>
      </c>
      <c r="D352" s="84">
        <v>896.79348102999995</v>
      </c>
      <c r="E352" s="84">
        <v>133.37351408000001</v>
      </c>
      <c r="F352" s="84">
        <v>133.37351408000001</v>
      </c>
    </row>
    <row r="353" spans="1:6" ht="12.75" customHeight="1" x14ac:dyDescent="0.2">
      <c r="A353" s="83" t="s">
        <v>168</v>
      </c>
      <c r="B353" s="83">
        <v>9</v>
      </c>
      <c r="C353" s="84">
        <v>876.94699159000004</v>
      </c>
      <c r="D353" s="84">
        <v>869.63985218000005</v>
      </c>
      <c r="E353" s="84">
        <v>129.33515410999999</v>
      </c>
      <c r="F353" s="84">
        <v>129.33515410999999</v>
      </c>
    </row>
    <row r="354" spans="1:6" ht="12.75" customHeight="1" x14ac:dyDescent="0.2">
      <c r="A354" s="83" t="s">
        <v>168</v>
      </c>
      <c r="B354" s="83">
        <v>10</v>
      </c>
      <c r="C354" s="84">
        <v>857.30544153000005</v>
      </c>
      <c r="D354" s="84">
        <v>849.81004369000004</v>
      </c>
      <c r="E354" s="84">
        <v>126.3860122</v>
      </c>
      <c r="F354" s="84">
        <v>126.3860122</v>
      </c>
    </row>
    <row r="355" spans="1:6" ht="12.75" customHeight="1" x14ac:dyDescent="0.2">
      <c r="A355" s="83" t="s">
        <v>168</v>
      </c>
      <c r="B355" s="83">
        <v>11</v>
      </c>
      <c r="C355" s="84">
        <v>861.05999912000004</v>
      </c>
      <c r="D355" s="84">
        <v>852.19877786999996</v>
      </c>
      <c r="E355" s="84">
        <v>126.74127110000001</v>
      </c>
      <c r="F355" s="84">
        <v>126.74127110000001</v>
      </c>
    </row>
    <row r="356" spans="1:6" ht="12.75" customHeight="1" x14ac:dyDescent="0.2">
      <c r="A356" s="83" t="s">
        <v>168</v>
      </c>
      <c r="B356" s="83">
        <v>12</v>
      </c>
      <c r="C356" s="84">
        <v>860.01224018000005</v>
      </c>
      <c r="D356" s="84">
        <v>854.12625735999995</v>
      </c>
      <c r="E356" s="84">
        <v>127.02793097999999</v>
      </c>
      <c r="F356" s="84">
        <v>127.02793097999999</v>
      </c>
    </row>
    <row r="357" spans="1:6" ht="12.75" customHeight="1" x14ac:dyDescent="0.2">
      <c r="A357" s="83" t="s">
        <v>168</v>
      </c>
      <c r="B357" s="83">
        <v>13</v>
      </c>
      <c r="C357" s="84">
        <v>852.67971131000002</v>
      </c>
      <c r="D357" s="84">
        <v>845.31066271999998</v>
      </c>
      <c r="E357" s="84">
        <v>125.71685228</v>
      </c>
      <c r="F357" s="84">
        <v>125.71685228</v>
      </c>
    </row>
    <row r="358" spans="1:6" ht="12.75" customHeight="1" x14ac:dyDescent="0.2">
      <c r="A358" s="83" t="s">
        <v>168</v>
      </c>
      <c r="B358" s="83">
        <v>14</v>
      </c>
      <c r="C358" s="84">
        <v>889.52295144000004</v>
      </c>
      <c r="D358" s="84">
        <v>884.04730207</v>
      </c>
      <c r="E358" s="84">
        <v>131.47786841000001</v>
      </c>
      <c r="F358" s="84">
        <v>131.47786841000001</v>
      </c>
    </row>
    <row r="359" spans="1:6" ht="12.75" customHeight="1" x14ac:dyDescent="0.2">
      <c r="A359" s="83" t="s">
        <v>168</v>
      </c>
      <c r="B359" s="83">
        <v>15</v>
      </c>
      <c r="C359" s="84">
        <v>907.64766236000003</v>
      </c>
      <c r="D359" s="84">
        <v>903.93048885999997</v>
      </c>
      <c r="E359" s="84">
        <v>134.43494888999999</v>
      </c>
      <c r="F359" s="84">
        <v>134.43494888999999</v>
      </c>
    </row>
    <row r="360" spans="1:6" ht="12.75" customHeight="1" x14ac:dyDescent="0.2">
      <c r="A360" s="83" t="s">
        <v>168</v>
      </c>
      <c r="B360" s="83">
        <v>16</v>
      </c>
      <c r="C360" s="84">
        <v>918.98382964999996</v>
      </c>
      <c r="D360" s="84">
        <v>911.28383254000005</v>
      </c>
      <c r="E360" s="84">
        <v>135.52855774</v>
      </c>
      <c r="F360" s="84">
        <v>135.52855774</v>
      </c>
    </row>
    <row r="361" spans="1:6" ht="12.75" customHeight="1" x14ac:dyDescent="0.2">
      <c r="A361" s="83" t="s">
        <v>168</v>
      </c>
      <c r="B361" s="83">
        <v>17</v>
      </c>
      <c r="C361" s="84">
        <v>881.83574023999995</v>
      </c>
      <c r="D361" s="84">
        <v>877.05781305999994</v>
      </c>
      <c r="E361" s="84">
        <v>130.43837300000001</v>
      </c>
      <c r="F361" s="84">
        <v>130.43837300000001</v>
      </c>
    </row>
    <row r="362" spans="1:6" ht="12.75" customHeight="1" x14ac:dyDescent="0.2">
      <c r="A362" s="83" t="s">
        <v>168</v>
      </c>
      <c r="B362" s="83">
        <v>18</v>
      </c>
      <c r="C362" s="84">
        <v>857.51852610000003</v>
      </c>
      <c r="D362" s="84">
        <v>850.02428332</v>
      </c>
      <c r="E362" s="84">
        <v>126.41787447999999</v>
      </c>
      <c r="F362" s="84">
        <v>126.41787447999999</v>
      </c>
    </row>
    <row r="363" spans="1:6" ht="12.75" customHeight="1" x14ac:dyDescent="0.2">
      <c r="A363" s="83" t="s">
        <v>168</v>
      </c>
      <c r="B363" s="83">
        <v>19</v>
      </c>
      <c r="C363" s="84">
        <v>869.57171477999998</v>
      </c>
      <c r="D363" s="84">
        <v>867.81294561000004</v>
      </c>
      <c r="E363" s="84">
        <v>129.0634517</v>
      </c>
      <c r="F363" s="84">
        <v>129.0634517</v>
      </c>
    </row>
    <row r="364" spans="1:6" ht="12.75" customHeight="1" x14ac:dyDescent="0.2">
      <c r="A364" s="83" t="s">
        <v>168</v>
      </c>
      <c r="B364" s="83">
        <v>20</v>
      </c>
      <c r="C364" s="84">
        <v>869.90825499000005</v>
      </c>
      <c r="D364" s="84">
        <v>861.85922045999996</v>
      </c>
      <c r="E364" s="84">
        <v>128.17799783999999</v>
      </c>
      <c r="F364" s="84">
        <v>128.17799783999999</v>
      </c>
    </row>
    <row r="365" spans="1:6" ht="12.75" customHeight="1" x14ac:dyDescent="0.2">
      <c r="A365" s="83" t="s">
        <v>168</v>
      </c>
      <c r="B365" s="83">
        <v>21</v>
      </c>
      <c r="C365" s="84">
        <v>860.61105984000005</v>
      </c>
      <c r="D365" s="84">
        <v>853.44515836000005</v>
      </c>
      <c r="E365" s="84">
        <v>126.92663613000001</v>
      </c>
      <c r="F365" s="84">
        <v>126.92663613000001</v>
      </c>
    </row>
    <row r="366" spans="1:6" ht="12.75" customHeight="1" x14ac:dyDescent="0.2">
      <c r="A366" s="83" t="s">
        <v>168</v>
      </c>
      <c r="B366" s="83">
        <v>22</v>
      </c>
      <c r="C366" s="84">
        <v>852.25284127999998</v>
      </c>
      <c r="D366" s="84">
        <v>847.77979854</v>
      </c>
      <c r="E366" s="84">
        <v>126.08406873</v>
      </c>
      <c r="F366" s="84">
        <v>126.08406873</v>
      </c>
    </row>
    <row r="367" spans="1:6" ht="12.75" customHeight="1" x14ac:dyDescent="0.2">
      <c r="A367" s="83" t="s">
        <v>168</v>
      </c>
      <c r="B367" s="83">
        <v>23</v>
      </c>
      <c r="C367" s="84">
        <v>859.88451423000004</v>
      </c>
      <c r="D367" s="84">
        <v>852.54393239000001</v>
      </c>
      <c r="E367" s="84">
        <v>126.7926034</v>
      </c>
      <c r="F367" s="84">
        <v>126.7926034</v>
      </c>
    </row>
    <row r="368" spans="1:6" ht="12.75" customHeight="1" x14ac:dyDescent="0.2">
      <c r="A368" s="83" t="s">
        <v>168</v>
      </c>
      <c r="B368" s="83">
        <v>24</v>
      </c>
      <c r="C368" s="84">
        <v>887.18747410000003</v>
      </c>
      <c r="D368" s="84">
        <v>882.28108542999996</v>
      </c>
      <c r="E368" s="84">
        <v>131.21519197000001</v>
      </c>
      <c r="F368" s="84">
        <v>131.21519197000001</v>
      </c>
    </row>
    <row r="369" spans="1:6" ht="12.75" customHeight="1" x14ac:dyDescent="0.2">
      <c r="A369" s="83" t="s">
        <v>169</v>
      </c>
      <c r="B369" s="83">
        <v>1</v>
      </c>
      <c r="C369" s="84">
        <v>964.96512394000001</v>
      </c>
      <c r="D369" s="84">
        <v>954.01812028999996</v>
      </c>
      <c r="E369" s="84">
        <v>141.88411479000001</v>
      </c>
      <c r="F369" s="84">
        <v>141.88411479000001</v>
      </c>
    </row>
    <row r="370" spans="1:6" ht="12.75" customHeight="1" x14ac:dyDescent="0.2">
      <c r="A370" s="83" t="s">
        <v>169</v>
      </c>
      <c r="B370" s="83">
        <v>2</v>
      </c>
      <c r="C370" s="84">
        <v>1013.46548487</v>
      </c>
      <c r="D370" s="84">
        <v>1003.47113688</v>
      </c>
      <c r="E370" s="84">
        <v>149.23889908000001</v>
      </c>
      <c r="F370" s="84">
        <v>149.23889908000001</v>
      </c>
    </row>
    <row r="371" spans="1:6" ht="12.75" customHeight="1" x14ac:dyDescent="0.2">
      <c r="A371" s="83" t="s">
        <v>169</v>
      </c>
      <c r="B371" s="83">
        <v>3</v>
      </c>
      <c r="C371" s="84">
        <v>1018.85298505</v>
      </c>
      <c r="D371" s="84">
        <v>1009.01281594</v>
      </c>
      <c r="E371" s="84">
        <v>150.06307233999999</v>
      </c>
      <c r="F371" s="84">
        <v>150.06307233999999</v>
      </c>
    </row>
    <row r="372" spans="1:6" ht="12.75" customHeight="1" x14ac:dyDescent="0.2">
      <c r="A372" s="83" t="s">
        <v>169</v>
      </c>
      <c r="B372" s="83">
        <v>4</v>
      </c>
      <c r="C372" s="84">
        <v>1023.78605549</v>
      </c>
      <c r="D372" s="84">
        <v>1012.7628817900001</v>
      </c>
      <c r="E372" s="84">
        <v>150.62079212</v>
      </c>
      <c r="F372" s="84">
        <v>150.62079212</v>
      </c>
    </row>
    <row r="373" spans="1:6" ht="12.75" customHeight="1" x14ac:dyDescent="0.2">
      <c r="A373" s="83" t="s">
        <v>169</v>
      </c>
      <c r="B373" s="83">
        <v>5</v>
      </c>
      <c r="C373" s="84">
        <v>1013.95256074</v>
      </c>
      <c r="D373" s="84">
        <v>1002.2483807</v>
      </c>
      <c r="E373" s="84">
        <v>149.05704752</v>
      </c>
      <c r="F373" s="84">
        <v>149.05704752</v>
      </c>
    </row>
    <row r="374" spans="1:6" ht="12.75" customHeight="1" x14ac:dyDescent="0.2">
      <c r="A374" s="83" t="s">
        <v>169</v>
      </c>
      <c r="B374" s="83">
        <v>6</v>
      </c>
      <c r="C374" s="84">
        <v>979.66781963000005</v>
      </c>
      <c r="D374" s="84">
        <v>968.03959931999998</v>
      </c>
      <c r="E374" s="84">
        <v>143.96942648000001</v>
      </c>
      <c r="F374" s="84">
        <v>143.96942648000001</v>
      </c>
    </row>
    <row r="375" spans="1:6" ht="12.75" customHeight="1" x14ac:dyDescent="0.2">
      <c r="A375" s="83" t="s">
        <v>169</v>
      </c>
      <c r="B375" s="83">
        <v>7</v>
      </c>
      <c r="C375" s="84">
        <v>936.41940857999998</v>
      </c>
      <c r="D375" s="84">
        <v>925.42127553</v>
      </c>
      <c r="E375" s="84">
        <v>137.6311159</v>
      </c>
      <c r="F375" s="84">
        <v>137.6311159</v>
      </c>
    </row>
    <row r="376" spans="1:6" ht="12.75" customHeight="1" x14ac:dyDescent="0.2">
      <c r="A376" s="83" t="s">
        <v>169</v>
      </c>
      <c r="B376" s="83">
        <v>8</v>
      </c>
      <c r="C376" s="84">
        <v>897.81120159</v>
      </c>
      <c r="D376" s="84">
        <v>886.52090338000005</v>
      </c>
      <c r="E376" s="84">
        <v>131.84574899</v>
      </c>
      <c r="F376" s="84">
        <v>131.84574899</v>
      </c>
    </row>
    <row r="377" spans="1:6" ht="12.75" customHeight="1" x14ac:dyDescent="0.2">
      <c r="A377" s="83" t="s">
        <v>169</v>
      </c>
      <c r="B377" s="83">
        <v>9</v>
      </c>
      <c r="C377" s="84">
        <v>867.52245210000001</v>
      </c>
      <c r="D377" s="84">
        <v>860.97667159000002</v>
      </c>
      <c r="E377" s="84">
        <v>128.04674283</v>
      </c>
      <c r="F377" s="84">
        <v>128.04674283</v>
      </c>
    </row>
    <row r="378" spans="1:6" ht="12.75" customHeight="1" x14ac:dyDescent="0.2">
      <c r="A378" s="83" t="s">
        <v>169</v>
      </c>
      <c r="B378" s="83">
        <v>10</v>
      </c>
      <c r="C378" s="84">
        <v>841.44824720999998</v>
      </c>
      <c r="D378" s="84">
        <v>836.28631253000003</v>
      </c>
      <c r="E378" s="84">
        <v>124.37472689000001</v>
      </c>
      <c r="F378" s="84">
        <v>124.37472689000001</v>
      </c>
    </row>
    <row r="379" spans="1:6" ht="12.75" customHeight="1" x14ac:dyDescent="0.2">
      <c r="A379" s="83" t="s">
        <v>169</v>
      </c>
      <c r="B379" s="83">
        <v>11</v>
      </c>
      <c r="C379" s="84">
        <v>846.70613285000002</v>
      </c>
      <c r="D379" s="84">
        <v>838.09914283000001</v>
      </c>
      <c r="E379" s="84">
        <v>124.64433584</v>
      </c>
      <c r="F379" s="84">
        <v>124.64433584</v>
      </c>
    </row>
    <row r="380" spans="1:6" ht="12.75" customHeight="1" x14ac:dyDescent="0.2">
      <c r="A380" s="83" t="s">
        <v>169</v>
      </c>
      <c r="B380" s="83">
        <v>12</v>
      </c>
      <c r="C380" s="84">
        <v>852.05852199000003</v>
      </c>
      <c r="D380" s="84">
        <v>845.64339991999998</v>
      </c>
      <c r="E380" s="84">
        <v>125.76633784000001</v>
      </c>
      <c r="F380" s="84">
        <v>125.76633784000001</v>
      </c>
    </row>
    <row r="381" spans="1:6" ht="12.75" customHeight="1" x14ac:dyDescent="0.2">
      <c r="A381" s="83" t="s">
        <v>169</v>
      </c>
      <c r="B381" s="83">
        <v>13</v>
      </c>
      <c r="C381" s="84">
        <v>862.28948229000002</v>
      </c>
      <c r="D381" s="84">
        <v>856.49006524000004</v>
      </c>
      <c r="E381" s="84">
        <v>127.37948279</v>
      </c>
      <c r="F381" s="84">
        <v>127.37948279</v>
      </c>
    </row>
    <row r="382" spans="1:6" ht="12.75" customHeight="1" x14ac:dyDescent="0.2">
      <c r="A382" s="83" t="s">
        <v>169</v>
      </c>
      <c r="B382" s="83">
        <v>14</v>
      </c>
      <c r="C382" s="84">
        <v>911.42179102</v>
      </c>
      <c r="D382" s="84">
        <v>905.65297958999997</v>
      </c>
      <c r="E382" s="84">
        <v>134.69112229999999</v>
      </c>
      <c r="F382" s="84">
        <v>134.69112229999999</v>
      </c>
    </row>
    <row r="383" spans="1:6" ht="12.75" customHeight="1" x14ac:dyDescent="0.2">
      <c r="A383" s="83" t="s">
        <v>169</v>
      </c>
      <c r="B383" s="83">
        <v>15</v>
      </c>
      <c r="C383" s="84">
        <v>926.86310263999997</v>
      </c>
      <c r="D383" s="84">
        <v>921.01345126000001</v>
      </c>
      <c r="E383" s="84">
        <v>136.97557254</v>
      </c>
      <c r="F383" s="84">
        <v>136.97557254</v>
      </c>
    </row>
    <row r="384" spans="1:6" ht="12.75" customHeight="1" x14ac:dyDescent="0.2">
      <c r="A384" s="83" t="s">
        <v>169</v>
      </c>
      <c r="B384" s="83">
        <v>16</v>
      </c>
      <c r="C384" s="84">
        <v>928.45194916000003</v>
      </c>
      <c r="D384" s="84">
        <v>922.04016466999997</v>
      </c>
      <c r="E384" s="84">
        <v>137.12826809000001</v>
      </c>
      <c r="F384" s="84">
        <v>137.12826809000001</v>
      </c>
    </row>
    <row r="385" spans="1:6" ht="12.75" customHeight="1" x14ac:dyDescent="0.2">
      <c r="A385" s="83" t="s">
        <v>169</v>
      </c>
      <c r="B385" s="83">
        <v>17</v>
      </c>
      <c r="C385" s="84">
        <v>883.96006132000002</v>
      </c>
      <c r="D385" s="84">
        <v>878.51573081000004</v>
      </c>
      <c r="E385" s="84">
        <v>130.65519841</v>
      </c>
      <c r="F385" s="84">
        <v>130.65519841</v>
      </c>
    </row>
    <row r="386" spans="1:6" ht="12.75" customHeight="1" x14ac:dyDescent="0.2">
      <c r="A386" s="83" t="s">
        <v>169</v>
      </c>
      <c r="B386" s="83">
        <v>18</v>
      </c>
      <c r="C386" s="84">
        <v>854.44175659999996</v>
      </c>
      <c r="D386" s="84">
        <v>850.33251955000003</v>
      </c>
      <c r="E386" s="84">
        <v>126.46371619999999</v>
      </c>
      <c r="F386" s="84">
        <v>126.46371619999999</v>
      </c>
    </row>
    <row r="387" spans="1:6" ht="12.75" customHeight="1" x14ac:dyDescent="0.2">
      <c r="A387" s="83" t="s">
        <v>169</v>
      </c>
      <c r="B387" s="83">
        <v>19</v>
      </c>
      <c r="C387" s="84">
        <v>847.02960014999996</v>
      </c>
      <c r="D387" s="84">
        <v>840.96084814999995</v>
      </c>
      <c r="E387" s="84">
        <v>125.06993627999999</v>
      </c>
      <c r="F387" s="84">
        <v>125.06993627999999</v>
      </c>
    </row>
    <row r="388" spans="1:6" ht="12.75" customHeight="1" x14ac:dyDescent="0.2">
      <c r="A388" s="83" t="s">
        <v>169</v>
      </c>
      <c r="B388" s="83">
        <v>20</v>
      </c>
      <c r="C388" s="84">
        <v>852.24970795000002</v>
      </c>
      <c r="D388" s="84">
        <v>846.16288524000004</v>
      </c>
      <c r="E388" s="84">
        <v>125.84359708</v>
      </c>
      <c r="F388" s="84">
        <v>125.84359708</v>
      </c>
    </row>
    <row r="389" spans="1:6" ht="12.75" customHeight="1" x14ac:dyDescent="0.2">
      <c r="A389" s="83" t="s">
        <v>169</v>
      </c>
      <c r="B389" s="83">
        <v>21</v>
      </c>
      <c r="C389" s="84">
        <v>824.27754299000003</v>
      </c>
      <c r="D389" s="84">
        <v>819.3608878</v>
      </c>
      <c r="E389" s="84">
        <v>121.85753267</v>
      </c>
      <c r="F389" s="84">
        <v>121.85753267</v>
      </c>
    </row>
    <row r="390" spans="1:6" ht="12.75" customHeight="1" x14ac:dyDescent="0.2">
      <c r="A390" s="83" t="s">
        <v>169</v>
      </c>
      <c r="B390" s="83">
        <v>22</v>
      </c>
      <c r="C390" s="84">
        <v>849.37734101000001</v>
      </c>
      <c r="D390" s="84">
        <v>844.31104874000005</v>
      </c>
      <c r="E390" s="84">
        <v>125.56818703</v>
      </c>
      <c r="F390" s="84">
        <v>125.56818703</v>
      </c>
    </row>
    <row r="391" spans="1:6" ht="12.75" customHeight="1" x14ac:dyDescent="0.2">
      <c r="A391" s="83" t="s">
        <v>169</v>
      </c>
      <c r="B391" s="83">
        <v>23</v>
      </c>
      <c r="C391" s="84">
        <v>849.75167466000005</v>
      </c>
      <c r="D391" s="84">
        <v>843.72218931999998</v>
      </c>
      <c r="E391" s="84">
        <v>125.48061029</v>
      </c>
      <c r="F391" s="84">
        <v>125.48061029</v>
      </c>
    </row>
    <row r="392" spans="1:6" ht="12.75" customHeight="1" x14ac:dyDescent="0.2">
      <c r="A392" s="83" t="s">
        <v>169</v>
      </c>
      <c r="B392" s="83">
        <v>24</v>
      </c>
      <c r="C392" s="84">
        <v>863.95980785999996</v>
      </c>
      <c r="D392" s="84">
        <v>858.41462691000004</v>
      </c>
      <c r="E392" s="84">
        <v>127.66570872</v>
      </c>
      <c r="F392" s="84">
        <v>127.66570872</v>
      </c>
    </row>
    <row r="393" spans="1:6" ht="12.75" customHeight="1" x14ac:dyDescent="0.2">
      <c r="A393" s="83" t="s">
        <v>170</v>
      </c>
      <c r="B393" s="83">
        <v>1</v>
      </c>
      <c r="C393" s="84">
        <v>971.54862724999998</v>
      </c>
      <c r="D393" s="84">
        <v>962.63777837999999</v>
      </c>
      <c r="E393" s="84">
        <v>143.16605329000001</v>
      </c>
      <c r="F393" s="84">
        <v>143.16605329000001</v>
      </c>
    </row>
    <row r="394" spans="1:6" ht="12.75" customHeight="1" x14ac:dyDescent="0.2">
      <c r="A394" s="83" t="s">
        <v>170</v>
      </c>
      <c r="B394" s="83">
        <v>2</v>
      </c>
      <c r="C394" s="84">
        <v>1028.43653743</v>
      </c>
      <c r="D394" s="84">
        <v>1017.5709709499999</v>
      </c>
      <c r="E394" s="84">
        <v>151.33586394</v>
      </c>
      <c r="F394" s="84">
        <v>151.33586394</v>
      </c>
    </row>
    <row r="395" spans="1:6" ht="12.75" customHeight="1" x14ac:dyDescent="0.2">
      <c r="A395" s="83" t="s">
        <v>170</v>
      </c>
      <c r="B395" s="83">
        <v>3</v>
      </c>
      <c r="C395" s="84">
        <v>1038.15482941</v>
      </c>
      <c r="D395" s="84">
        <v>1027.54668262</v>
      </c>
      <c r="E395" s="84">
        <v>152.81947833999999</v>
      </c>
      <c r="F395" s="84">
        <v>152.81947833999999</v>
      </c>
    </row>
    <row r="396" spans="1:6" ht="12.75" customHeight="1" x14ac:dyDescent="0.2">
      <c r="A396" s="83" t="s">
        <v>170</v>
      </c>
      <c r="B396" s="83">
        <v>4</v>
      </c>
      <c r="C396" s="84">
        <v>1040.1810459799999</v>
      </c>
      <c r="D396" s="84">
        <v>1030.3907103199999</v>
      </c>
      <c r="E396" s="84">
        <v>153.24244970999999</v>
      </c>
      <c r="F396" s="84">
        <v>153.24244970999999</v>
      </c>
    </row>
    <row r="397" spans="1:6" ht="12.75" customHeight="1" x14ac:dyDescent="0.2">
      <c r="A397" s="83" t="s">
        <v>170</v>
      </c>
      <c r="B397" s="83">
        <v>5</v>
      </c>
      <c r="C397" s="84">
        <v>1031.67861135</v>
      </c>
      <c r="D397" s="84">
        <v>1022.1998864</v>
      </c>
      <c r="E397" s="84">
        <v>152.02428857000001</v>
      </c>
      <c r="F397" s="84">
        <v>152.02428857000001</v>
      </c>
    </row>
    <row r="398" spans="1:6" ht="12.75" customHeight="1" x14ac:dyDescent="0.2">
      <c r="A398" s="83" t="s">
        <v>170</v>
      </c>
      <c r="B398" s="83">
        <v>6</v>
      </c>
      <c r="C398" s="84">
        <v>1019.8614025099999</v>
      </c>
      <c r="D398" s="84">
        <v>1010.82175231</v>
      </c>
      <c r="E398" s="84">
        <v>150.33210217000001</v>
      </c>
      <c r="F398" s="84">
        <v>150.33210217000001</v>
      </c>
    </row>
    <row r="399" spans="1:6" ht="12.75" customHeight="1" x14ac:dyDescent="0.2">
      <c r="A399" s="83" t="s">
        <v>170</v>
      </c>
      <c r="B399" s="83">
        <v>7</v>
      </c>
      <c r="C399" s="84">
        <v>988.44061535000003</v>
      </c>
      <c r="D399" s="84">
        <v>979.37281409000002</v>
      </c>
      <c r="E399" s="84">
        <v>145.65493235</v>
      </c>
      <c r="F399" s="84">
        <v>145.65493235</v>
      </c>
    </row>
    <row r="400" spans="1:6" ht="12.75" customHeight="1" x14ac:dyDescent="0.2">
      <c r="A400" s="83" t="s">
        <v>170</v>
      </c>
      <c r="B400" s="83">
        <v>8</v>
      </c>
      <c r="C400" s="84">
        <v>928.62709752000001</v>
      </c>
      <c r="D400" s="84">
        <v>919.90043647000005</v>
      </c>
      <c r="E400" s="84">
        <v>136.81004202</v>
      </c>
      <c r="F400" s="84">
        <v>136.81004202</v>
      </c>
    </row>
    <row r="401" spans="1:6" ht="12.75" customHeight="1" x14ac:dyDescent="0.2">
      <c r="A401" s="83" t="s">
        <v>170</v>
      </c>
      <c r="B401" s="83">
        <v>9</v>
      </c>
      <c r="C401" s="84">
        <v>883.35581047000005</v>
      </c>
      <c r="D401" s="84">
        <v>877.1350612</v>
      </c>
      <c r="E401" s="84">
        <v>130.44986155000001</v>
      </c>
      <c r="F401" s="84">
        <v>130.44986155000001</v>
      </c>
    </row>
    <row r="402" spans="1:6" ht="12.75" customHeight="1" x14ac:dyDescent="0.2">
      <c r="A402" s="83" t="s">
        <v>170</v>
      </c>
      <c r="B402" s="83">
        <v>10</v>
      </c>
      <c r="C402" s="84">
        <v>861.87480247999997</v>
      </c>
      <c r="D402" s="84">
        <v>856.04324340000005</v>
      </c>
      <c r="E402" s="84">
        <v>127.31303025</v>
      </c>
      <c r="F402" s="84">
        <v>127.31303025</v>
      </c>
    </row>
    <row r="403" spans="1:6" ht="12.75" customHeight="1" x14ac:dyDescent="0.2">
      <c r="A403" s="83" t="s">
        <v>170</v>
      </c>
      <c r="B403" s="83">
        <v>11</v>
      </c>
      <c r="C403" s="84">
        <v>859.92493404000004</v>
      </c>
      <c r="D403" s="84">
        <v>852.35810122999999</v>
      </c>
      <c r="E403" s="84">
        <v>126.7649661</v>
      </c>
      <c r="F403" s="84">
        <v>126.7649661</v>
      </c>
    </row>
    <row r="404" spans="1:6" ht="12.75" customHeight="1" x14ac:dyDescent="0.2">
      <c r="A404" s="83" t="s">
        <v>170</v>
      </c>
      <c r="B404" s="83">
        <v>12</v>
      </c>
      <c r="C404" s="84">
        <v>860.75236733999998</v>
      </c>
      <c r="D404" s="84">
        <v>859.09213252999996</v>
      </c>
      <c r="E404" s="84">
        <v>127.76646916</v>
      </c>
      <c r="F404" s="84">
        <v>127.76646916</v>
      </c>
    </row>
    <row r="405" spans="1:6" ht="12.75" customHeight="1" x14ac:dyDescent="0.2">
      <c r="A405" s="83" t="s">
        <v>170</v>
      </c>
      <c r="B405" s="83">
        <v>13</v>
      </c>
      <c r="C405" s="84">
        <v>873.39476224999999</v>
      </c>
      <c r="D405" s="84">
        <v>866.14839856000003</v>
      </c>
      <c r="E405" s="84">
        <v>128.81589582999999</v>
      </c>
      <c r="F405" s="84">
        <v>128.81589582999999</v>
      </c>
    </row>
    <row r="406" spans="1:6" ht="12.75" customHeight="1" x14ac:dyDescent="0.2">
      <c r="A406" s="83" t="s">
        <v>170</v>
      </c>
      <c r="B406" s="83">
        <v>14</v>
      </c>
      <c r="C406" s="84">
        <v>918.24284492000004</v>
      </c>
      <c r="D406" s="84">
        <v>911.55036614999995</v>
      </c>
      <c r="E406" s="84">
        <v>135.56819733</v>
      </c>
      <c r="F406" s="84">
        <v>135.56819733</v>
      </c>
    </row>
    <row r="407" spans="1:6" ht="12.75" customHeight="1" x14ac:dyDescent="0.2">
      <c r="A407" s="83" t="s">
        <v>170</v>
      </c>
      <c r="B407" s="83">
        <v>15</v>
      </c>
      <c r="C407" s="84">
        <v>935.42047348999995</v>
      </c>
      <c r="D407" s="84">
        <v>929.08947569999998</v>
      </c>
      <c r="E407" s="84">
        <v>138.17666039</v>
      </c>
      <c r="F407" s="84">
        <v>138.17666039</v>
      </c>
    </row>
    <row r="408" spans="1:6" ht="12.75" customHeight="1" x14ac:dyDescent="0.2">
      <c r="A408" s="83" t="s">
        <v>170</v>
      </c>
      <c r="B408" s="83">
        <v>16</v>
      </c>
      <c r="C408" s="84">
        <v>944.76324098999999</v>
      </c>
      <c r="D408" s="84">
        <v>936.20756667000001</v>
      </c>
      <c r="E408" s="84">
        <v>139.23528182999999</v>
      </c>
      <c r="F408" s="84">
        <v>139.23528182999999</v>
      </c>
    </row>
    <row r="409" spans="1:6" ht="12.75" customHeight="1" x14ac:dyDescent="0.2">
      <c r="A409" s="83" t="s">
        <v>170</v>
      </c>
      <c r="B409" s="83">
        <v>17</v>
      </c>
      <c r="C409" s="84">
        <v>906.93958928999996</v>
      </c>
      <c r="D409" s="84">
        <v>900.12191641000004</v>
      </c>
      <c r="E409" s="84">
        <v>133.86852784999999</v>
      </c>
      <c r="F409" s="84">
        <v>133.86852784999999</v>
      </c>
    </row>
    <row r="410" spans="1:6" ht="12.75" customHeight="1" x14ac:dyDescent="0.2">
      <c r="A410" s="83" t="s">
        <v>170</v>
      </c>
      <c r="B410" s="83">
        <v>18</v>
      </c>
      <c r="C410" s="84">
        <v>880.25952060999998</v>
      </c>
      <c r="D410" s="84">
        <v>872.30847563999998</v>
      </c>
      <c r="E410" s="84">
        <v>129.73203889000001</v>
      </c>
      <c r="F410" s="84">
        <v>129.73203889000001</v>
      </c>
    </row>
    <row r="411" spans="1:6" ht="12.75" customHeight="1" x14ac:dyDescent="0.2">
      <c r="A411" s="83" t="s">
        <v>170</v>
      </c>
      <c r="B411" s="83">
        <v>19</v>
      </c>
      <c r="C411" s="84">
        <v>853.51474071999996</v>
      </c>
      <c r="D411" s="84">
        <v>851.62813818999996</v>
      </c>
      <c r="E411" s="84">
        <v>126.65640405000001</v>
      </c>
      <c r="F411" s="84">
        <v>126.65640405000001</v>
      </c>
    </row>
    <row r="412" spans="1:6" ht="12.75" customHeight="1" x14ac:dyDescent="0.2">
      <c r="A412" s="83" t="s">
        <v>170</v>
      </c>
      <c r="B412" s="83">
        <v>20</v>
      </c>
      <c r="C412" s="84">
        <v>860.69487660000004</v>
      </c>
      <c r="D412" s="84">
        <v>854.51204617999997</v>
      </c>
      <c r="E412" s="84">
        <v>127.08530652</v>
      </c>
      <c r="F412" s="84">
        <v>127.08530652</v>
      </c>
    </row>
    <row r="413" spans="1:6" ht="12.75" customHeight="1" x14ac:dyDescent="0.2">
      <c r="A413" s="83" t="s">
        <v>170</v>
      </c>
      <c r="B413" s="83">
        <v>21</v>
      </c>
      <c r="C413" s="84">
        <v>872.99853482000003</v>
      </c>
      <c r="D413" s="84">
        <v>866.57893897999998</v>
      </c>
      <c r="E413" s="84">
        <v>128.87992695</v>
      </c>
      <c r="F413" s="84">
        <v>128.87992695</v>
      </c>
    </row>
    <row r="414" spans="1:6" ht="12.75" customHeight="1" x14ac:dyDescent="0.2">
      <c r="A414" s="83" t="s">
        <v>170</v>
      </c>
      <c r="B414" s="83">
        <v>22</v>
      </c>
      <c r="C414" s="84">
        <v>883.37823736999997</v>
      </c>
      <c r="D414" s="84">
        <v>880.05316201999995</v>
      </c>
      <c r="E414" s="84">
        <v>130.88384927000001</v>
      </c>
      <c r="F414" s="84">
        <v>130.88384927000001</v>
      </c>
    </row>
    <row r="415" spans="1:6" ht="12.75" customHeight="1" x14ac:dyDescent="0.2">
      <c r="A415" s="83" t="s">
        <v>170</v>
      </c>
      <c r="B415" s="83">
        <v>23</v>
      </c>
      <c r="C415" s="84">
        <v>904.73556529999996</v>
      </c>
      <c r="D415" s="84">
        <v>901.93090921999999</v>
      </c>
      <c r="E415" s="84">
        <v>134.13756608</v>
      </c>
      <c r="F415" s="84">
        <v>134.13756608</v>
      </c>
    </row>
    <row r="416" spans="1:6" ht="12.75" customHeight="1" x14ac:dyDescent="0.2">
      <c r="A416" s="83" t="s">
        <v>170</v>
      </c>
      <c r="B416" s="83">
        <v>24</v>
      </c>
      <c r="C416" s="84">
        <v>927.20545426000001</v>
      </c>
      <c r="D416" s="84">
        <v>920.79074764999996</v>
      </c>
      <c r="E416" s="84">
        <v>136.94245146</v>
      </c>
      <c r="F416" s="84">
        <v>136.94245146</v>
      </c>
    </row>
    <row r="417" spans="1:6" ht="12.75" customHeight="1" x14ac:dyDescent="0.2">
      <c r="A417" s="83" t="s">
        <v>171</v>
      </c>
      <c r="B417" s="83">
        <v>1</v>
      </c>
      <c r="C417" s="84">
        <v>979.45878289999996</v>
      </c>
      <c r="D417" s="84">
        <v>968.85999791999996</v>
      </c>
      <c r="E417" s="84">
        <v>144.09143834</v>
      </c>
      <c r="F417" s="84">
        <v>144.09143834</v>
      </c>
    </row>
    <row r="418" spans="1:6" ht="12.75" customHeight="1" x14ac:dyDescent="0.2">
      <c r="A418" s="83" t="s">
        <v>171</v>
      </c>
      <c r="B418" s="83">
        <v>2</v>
      </c>
      <c r="C418" s="84">
        <v>1033.5752280700001</v>
      </c>
      <c r="D418" s="84">
        <v>1023.53973662</v>
      </c>
      <c r="E418" s="84">
        <v>152.22355465999999</v>
      </c>
      <c r="F418" s="84">
        <v>152.22355465999999</v>
      </c>
    </row>
    <row r="419" spans="1:6" ht="12.75" customHeight="1" x14ac:dyDescent="0.2">
      <c r="A419" s="83" t="s">
        <v>171</v>
      </c>
      <c r="B419" s="83">
        <v>3</v>
      </c>
      <c r="C419" s="84">
        <v>1041.0351668599999</v>
      </c>
      <c r="D419" s="84">
        <v>1031.09539898</v>
      </c>
      <c r="E419" s="84">
        <v>153.34725288000001</v>
      </c>
      <c r="F419" s="84">
        <v>153.34725288000001</v>
      </c>
    </row>
    <row r="420" spans="1:6" ht="12.75" customHeight="1" x14ac:dyDescent="0.2">
      <c r="A420" s="83" t="s">
        <v>171</v>
      </c>
      <c r="B420" s="83">
        <v>4</v>
      </c>
      <c r="C420" s="84">
        <v>1046.0386372600001</v>
      </c>
      <c r="D420" s="84">
        <v>1035.8258379500001</v>
      </c>
      <c r="E420" s="84">
        <v>154.05077635999999</v>
      </c>
      <c r="F420" s="84">
        <v>154.05077635999999</v>
      </c>
    </row>
    <row r="421" spans="1:6" ht="12.75" customHeight="1" x14ac:dyDescent="0.2">
      <c r="A421" s="83" t="s">
        <v>171</v>
      </c>
      <c r="B421" s="83">
        <v>5</v>
      </c>
      <c r="C421" s="84">
        <v>1034.00629164</v>
      </c>
      <c r="D421" s="84">
        <v>1024.68766076</v>
      </c>
      <c r="E421" s="84">
        <v>152.39427699000001</v>
      </c>
      <c r="F421" s="84">
        <v>152.39427699000001</v>
      </c>
    </row>
    <row r="422" spans="1:6" ht="12.75" customHeight="1" x14ac:dyDescent="0.2">
      <c r="A422" s="83" t="s">
        <v>171</v>
      </c>
      <c r="B422" s="83">
        <v>6</v>
      </c>
      <c r="C422" s="84">
        <v>1022.30707226</v>
      </c>
      <c r="D422" s="84">
        <v>1012.30447422</v>
      </c>
      <c r="E422" s="84">
        <v>150.55261651999999</v>
      </c>
      <c r="F422" s="84">
        <v>150.55261651999999</v>
      </c>
    </row>
    <row r="423" spans="1:6" ht="12.75" customHeight="1" x14ac:dyDescent="0.2">
      <c r="A423" s="83" t="s">
        <v>171</v>
      </c>
      <c r="B423" s="83">
        <v>7</v>
      </c>
      <c r="C423" s="84">
        <v>989.67203976999997</v>
      </c>
      <c r="D423" s="84">
        <v>980.16859285999999</v>
      </c>
      <c r="E423" s="84">
        <v>145.77328269</v>
      </c>
      <c r="F423" s="84">
        <v>145.77328269</v>
      </c>
    </row>
    <row r="424" spans="1:6" ht="12.75" customHeight="1" x14ac:dyDescent="0.2">
      <c r="A424" s="83" t="s">
        <v>171</v>
      </c>
      <c r="B424" s="83">
        <v>8</v>
      </c>
      <c r="C424" s="84">
        <v>942.00443056999995</v>
      </c>
      <c r="D424" s="84">
        <v>933.49808135000001</v>
      </c>
      <c r="E424" s="84">
        <v>138.83231996000001</v>
      </c>
      <c r="F424" s="84">
        <v>138.83231996000001</v>
      </c>
    </row>
    <row r="425" spans="1:6" ht="12.75" customHeight="1" x14ac:dyDescent="0.2">
      <c r="A425" s="83" t="s">
        <v>171</v>
      </c>
      <c r="B425" s="83">
        <v>9</v>
      </c>
      <c r="C425" s="84">
        <v>890.78400338999995</v>
      </c>
      <c r="D425" s="84">
        <v>884.37578762999999</v>
      </c>
      <c r="E425" s="84">
        <v>131.52672165999999</v>
      </c>
      <c r="F425" s="84">
        <v>131.52672165999999</v>
      </c>
    </row>
    <row r="426" spans="1:6" ht="12.75" customHeight="1" x14ac:dyDescent="0.2">
      <c r="A426" s="83" t="s">
        <v>171</v>
      </c>
      <c r="B426" s="83">
        <v>10</v>
      </c>
      <c r="C426" s="84">
        <v>864.19052578000003</v>
      </c>
      <c r="D426" s="84">
        <v>855.70847115000004</v>
      </c>
      <c r="E426" s="84">
        <v>127.26324203</v>
      </c>
      <c r="F426" s="84">
        <v>127.26324203</v>
      </c>
    </row>
    <row r="427" spans="1:6" ht="12.75" customHeight="1" x14ac:dyDescent="0.2">
      <c r="A427" s="83" t="s">
        <v>171</v>
      </c>
      <c r="B427" s="83">
        <v>11</v>
      </c>
      <c r="C427" s="84">
        <v>865.54763732000004</v>
      </c>
      <c r="D427" s="84">
        <v>855.05441923000001</v>
      </c>
      <c r="E427" s="84">
        <v>127.16596969</v>
      </c>
      <c r="F427" s="84">
        <v>127.16596969</v>
      </c>
    </row>
    <row r="428" spans="1:6" ht="12.75" customHeight="1" x14ac:dyDescent="0.2">
      <c r="A428" s="83" t="s">
        <v>171</v>
      </c>
      <c r="B428" s="83">
        <v>12</v>
      </c>
      <c r="C428" s="84">
        <v>874.88552784000001</v>
      </c>
      <c r="D428" s="84">
        <v>867.16905580000002</v>
      </c>
      <c r="E428" s="84">
        <v>128.96769069000001</v>
      </c>
      <c r="F428" s="84">
        <v>128.96769069000001</v>
      </c>
    </row>
    <row r="429" spans="1:6" ht="12.75" customHeight="1" x14ac:dyDescent="0.2">
      <c r="A429" s="83" t="s">
        <v>171</v>
      </c>
      <c r="B429" s="83">
        <v>13</v>
      </c>
      <c r="C429" s="84">
        <v>891.0817452</v>
      </c>
      <c r="D429" s="84">
        <v>882.58215915999995</v>
      </c>
      <c r="E429" s="84">
        <v>131.25996846000001</v>
      </c>
      <c r="F429" s="84">
        <v>131.25996846000001</v>
      </c>
    </row>
    <row r="430" spans="1:6" ht="12.75" customHeight="1" x14ac:dyDescent="0.2">
      <c r="A430" s="83" t="s">
        <v>171</v>
      </c>
      <c r="B430" s="83">
        <v>14</v>
      </c>
      <c r="C430" s="84">
        <v>937.06900169000005</v>
      </c>
      <c r="D430" s="84">
        <v>928.91009538000003</v>
      </c>
      <c r="E430" s="84">
        <v>138.14998248000001</v>
      </c>
      <c r="F430" s="84">
        <v>138.14998248000001</v>
      </c>
    </row>
    <row r="431" spans="1:6" ht="12.75" customHeight="1" x14ac:dyDescent="0.2">
      <c r="A431" s="83" t="s">
        <v>171</v>
      </c>
      <c r="B431" s="83">
        <v>15</v>
      </c>
      <c r="C431" s="84">
        <v>946.22017344999995</v>
      </c>
      <c r="D431" s="84">
        <v>944.89265519000003</v>
      </c>
      <c r="E431" s="84">
        <v>140.52695131999999</v>
      </c>
      <c r="F431" s="84">
        <v>140.52695131999999</v>
      </c>
    </row>
    <row r="432" spans="1:6" ht="12.75" customHeight="1" x14ac:dyDescent="0.2">
      <c r="A432" s="83" t="s">
        <v>171</v>
      </c>
      <c r="B432" s="83">
        <v>16</v>
      </c>
      <c r="C432" s="84">
        <v>957.81458568000005</v>
      </c>
      <c r="D432" s="84">
        <v>949.11293640999997</v>
      </c>
      <c r="E432" s="84">
        <v>141.15460278</v>
      </c>
      <c r="F432" s="84">
        <v>141.15460278</v>
      </c>
    </row>
    <row r="433" spans="1:6" ht="12.75" customHeight="1" x14ac:dyDescent="0.2">
      <c r="A433" s="83" t="s">
        <v>171</v>
      </c>
      <c r="B433" s="83">
        <v>17</v>
      </c>
      <c r="C433" s="84">
        <v>919.12193860000002</v>
      </c>
      <c r="D433" s="84">
        <v>913.04791028</v>
      </c>
      <c r="E433" s="84">
        <v>135.79091607999999</v>
      </c>
      <c r="F433" s="84">
        <v>135.79091607999999</v>
      </c>
    </row>
    <row r="434" spans="1:6" ht="12.75" customHeight="1" x14ac:dyDescent="0.2">
      <c r="A434" s="83" t="s">
        <v>171</v>
      </c>
      <c r="B434" s="83">
        <v>18</v>
      </c>
      <c r="C434" s="84">
        <v>885.56059637999999</v>
      </c>
      <c r="D434" s="84">
        <v>876.79553297999996</v>
      </c>
      <c r="E434" s="84">
        <v>130.39936600999999</v>
      </c>
      <c r="F434" s="84">
        <v>130.39936600999999</v>
      </c>
    </row>
    <row r="435" spans="1:6" ht="12.75" customHeight="1" x14ac:dyDescent="0.2">
      <c r="A435" s="83" t="s">
        <v>171</v>
      </c>
      <c r="B435" s="83">
        <v>19</v>
      </c>
      <c r="C435" s="84">
        <v>854.48722036000004</v>
      </c>
      <c r="D435" s="84">
        <v>853.50629732000004</v>
      </c>
      <c r="E435" s="84">
        <v>126.93572888</v>
      </c>
      <c r="F435" s="84">
        <v>126.93572888</v>
      </c>
    </row>
    <row r="436" spans="1:6" ht="12.75" customHeight="1" x14ac:dyDescent="0.2">
      <c r="A436" s="83" t="s">
        <v>171</v>
      </c>
      <c r="B436" s="83">
        <v>20</v>
      </c>
      <c r="C436" s="84">
        <v>866.04493762000004</v>
      </c>
      <c r="D436" s="84">
        <v>858.85090890000004</v>
      </c>
      <c r="E436" s="84">
        <v>127.73059374</v>
      </c>
      <c r="F436" s="84">
        <v>127.73059374</v>
      </c>
    </row>
    <row r="437" spans="1:6" ht="12.75" customHeight="1" x14ac:dyDescent="0.2">
      <c r="A437" s="83" t="s">
        <v>171</v>
      </c>
      <c r="B437" s="83">
        <v>21</v>
      </c>
      <c r="C437" s="84">
        <v>880.31559842000001</v>
      </c>
      <c r="D437" s="84">
        <v>871.62785785000005</v>
      </c>
      <c r="E437" s="84">
        <v>129.63081560000001</v>
      </c>
      <c r="F437" s="84">
        <v>129.63081560000001</v>
      </c>
    </row>
    <row r="438" spans="1:6" ht="12.75" customHeight="1" x14ac:dyDescent="0.2">
      <c r="A438" s="83" t="s">
        <v>171</v>
      </c>
      <c r="B438" s="83">
        <v>22</v>
      </c>
      <c r="C438" s="84">
        <v>894.99577302</v>
      </c>
      <c r="D438" s="84">
        <v>886.21721706999995</v>
      </c>
      <c r="E438" s="84">
        <v>131.80058395</v>
      </c>
      <c r="F438" s="84">
        <v>131.80058395</v>
      </c>
    </row>
    <row r="439" spans="1:6" ht="12.75" customHeight="1" x14ac:dyDescent="0.2">
      <c r="A439" s="83" t="s">
        <v>171</v>
      </c>
      <c r="B439" s="83">
        <v>23</v>
      </c>
      <c r="C439" s="84">
        <v>904.24773285000003</v>
      </c>
      <c r="D439" s="84">
        <v>895.87586747</v>
      </c>
      <c r="E439" s="84">
        <v>133.23704415</v>
      </c>
      <c r="F439" s="84">
        <v>133.23704415</v>
      </c>
    </row>
    <row r="440" spans="1:6" ht="12.75" customHeight="1" x14ac:dyDescent="0.2">
      <c r="A440" s="83" t="s">
        <v>171</v>
      </c>
      <c r="B440" s="83">
        <v>24</v>
      </c>
      <c r="C440" s="84">
        <v>925.42571853000004</v>
      </c>
      <c r="D440" s="84">
        <v>916.08642319</v>
      </c>
      <c r="E440" s="84">
        <v>136.24281181000001</v>
      </c>
      <c r="F440" s="84">
        <v>136.24281181000001</v>
      </c>
    </row>
    <row r="441" spans="1:6" ht="12.75" customHeight="1" x14ac:dyDescent="0.2">
      <c r="A441" s="83" t="s">
        <v>172</v>
      </c>
      <c r="B441" s="83">
        <v>1</v>
      </c>
      <c r="C441" s="84">
        <v>965.55736952999996</v>
      </c>
      <c r="D441" s="84">
        <v>952.40911610000001</v>
      </c>
      <c r="E441" s="84">
        <v>141.64481939999999</v>
      </c>
      <c r="F441" s="84">
        <v>141.64481939999999</v>
      </c>
    </row>
    <row r="442" spans="1:6" ht="12.75" customHeight="1" x14ac:dyDescent="0.2">
      <c r="A442" s="83" t="s">
        <v>172</v>
      </c>
      <c r="B442" s="83">
        <v>2</v>
      </c>
      <c r="C442" s="84">
        <v>1027.7531582700001</v>
      </c>
      <c r="D442" s="84">
        <v>1014.7999304799999</v>
      </c>
      <c r="E442" s="84">
        <v>150.92374742000001</v>
      </c>
      <c r="F442" s="84">
        <v>150.92374742000001</v>
      </c>
    </row>
    <row r="443" spans="1:6" ht="12.75" customHeight="1" x14ac:dyDescent="0.2">
      <c r="A443" s="83" t="s">
        <v>172</v>
      </c>
      <c r="B443" s="83">
        <v>3</v>
      </c>
      <c r="C443" s="84">
        <v>1050.1929931300001</v>
      </c>
      <c r="D443" s="84">
        <v>1036.8000956000001</v>
      </c>
      <c r="E443" s="84">
        <v>154.19567054999999</v>
      </c>
      <c r="F443" s="84">
        <v>154.19567054999999</v>
      </c>
    </row>
    <row r="444" spans="1:6" ht="12.75" customHeight="1" x14ac:dyDescent="0.2">
      <c r="A444" s="83" t="s">
        <v>172</v>
      </c>
      <c r="B444" s="83">
        <v>4</v>
      </c>
      <c r="C444" s="84">
        <v>1059.7990339800001</v>
      </c>
      <c r="D444" s="84">
        <v>1044.8922364</v>
      </c>
      <c r="E444" s="84">
        <v>155.39915526999999</v>
      </c>
      <c r="F444" s="84">
        <v>155.39915526999999</v>
      </c>
    </row>
    <row r="445" spans="1:6" ht="12.75" customHeight="1" x14ac:dyDescent="0.2">
      <c r="A445" s="83" t="s">
        <v>172</v>
      </c>
      <c r="B445" s="83">
        <v>5</v>
      </c>
      <c r="C445" s="84">
        <v>1059.24543184</v>
      </c>
      <c r="D445" s="84">
        <v>1047.4297824099999</v>
      </c>
      <c r="E445" s="84">
        <v>155.77654587000001</v>
      </c>
      <c r="F445" s="84">
        <v>155.77654587000001</v>
      </c>
    </row>
    <row r="446" spans="1:6" ht="12.75" customHeight="1" x14ac:dyDescent="0.2">
      <c r="A446" s="83" t="s">
        <v>172</v>
      </c>
      <c r="B446" s="83">
        <v>6</v>
      </c>
      <c r="C446" s="84">
        <v>1036.4104395899999</v>
      </c>
      <c r="D446" s="84">
        <v>1023.59913262</v>
      </c>
      <c r="E446" s="84">
        <v>152.23238818999999</v>
      </c>
      <c r="F446" s="84">
        <v>152.23238818999999</v>
      </c>
    </row>
    <row r="447" spans="1:6" ht="12.75" customHeight="1" x14ac:dyDescent="0.2">
      <c r="A447" s="83" t="s">
        <v>172</v>
      </c>
      <c r="B447" s="83">
        <v>7</v>
      </c>
      <c r="C447" s="84">
        <v>1000.97442405</v>
      </c>
      <c r="D447" s="84">
        <v>987.59170147999998</v>
      </c>
      <c r="E447" s="84">
        <v>146.87726717000001</v>
      </c>
      <c r="F447" s="84">
        <v>146.87726717000001</v>
      </c>
    </row>
    <row r="448" spans="1:6" ht="12.75" customHeight="1" x14ac:dyDescent="0.2">
      <c r="A448" s="83" t="s">
        <v>172</v>
      </c>
      <c r="B448" s="83">
        <v>8</v>
      </c>
      <c r="C448" s="84">
        <v>939.47964502000002</v>
      </c>
      <c r="D448" s="84">
        <v>928.46891115000005</v>
      </c>
      <c r="E448" s="84">
        <v>138.08436838</v>
      </c>
      <c r="F448" s="84">
        <v>138.08436838</v>
      </c>
    </row>
    <row r="449" spans="1:6" ht="12.75" customHeight="1" x14ac:dyDescent="0.2">
      <c r="A449" s="83" t="s">
        <v>172</v>
      </c>
      <c r="B449" s="83">
        <v>9</v>
      </c>
      <c r="C449" s="84">
        <v>888.79545996000002</v>
      </c>
      <c r="D449" s="84">
        <v>881.00194902999999</v>
      </c>
      <c r="E449" s="84">
        <v>131.02495540000001</v>
      </c>
      <c r="F449" s="84">
        <v>131.02495540000001</v>
      </c>
    </row>
    <row r="450" spans="1:6" ht="12.75" customHeight="1" x14ac:dyDescent="0.2">
      <c r="A450" s="83" t="s">
        <v>172</v>
      </c>
      <c r="B450" s="83">
        <v>10</v>
      </c>
      <c r="C450" s="84">
        <v>875.16305381999996</v>
      </c>
      <c r="D450" s="84">
        <v>867.70157778999999</v>
      </c>
      <c r="E450" s="84">
        <v>129.04688877999999</v>
      </c>
      <c r="F450" s="84">
        <v>129.04688877999999</v>
      </c>
    </row>
    <row r="451" spans="1:6" ht="12.75" customHeight="1" x14ac:dyDescent="0.2">
      <c r="A451" s="83" t="s">
        <v>172</v>
      </c>
      <c r="B451" s="83">
        <v>11</v>
      </c>
      <c r="C451" s="84">
        <v>883.30056850999995</v>
      </c>
      <c r="D451" s="84">
        <v>875.06067317999998</v>
      </c>
      <c r="E451" s="84">
        <v>130.14135304000001</v>
      </c>
      <c r="F451" s="84">
        <v>130.14135304000001</v>
      </c>
    </row>
    <row r="452" spans="1:6" ht="12.75" customHeight="1" x14ac:dyDescent="0.2">
      <c r="A452" s="83" t="s">
        <v>172</v>
      </c>
      <c r="B452" s="83">
        <v>12</v>
      </c>
      <c r="C452" s="84">
        <v>870.81396871000004</v>
      </c>
      <c r="D452" s="84">
        <v>864.38799600000004</v>
      </c>
      <c r="E452" s="84">
        <v>128.55408408</v>
      </c>
      <c r="F452" s="84">
        <v>128.55408408</v>
      </c>
    </row>
    <row r="453" spans="1:6" ht="12.75" customHeight="1" x14ac:dyDescent="0.2">
      <c r="A453" s="83" t="s">
        <v>172</v>
      </c>
      <c r="B453" s="83">
        <v>13</v>
      </c>
      <c r="C453" s="84">
        <v>862.18950332999998</v>
      </c>
      <c r="D453" s="84">
        <v>857.73943897000004</v>
      </c>
      <c r="E453" s="84">
        <v>127.56529297</v>
      </c>
      <c r="F453" s="84">
        <v>127.56529297</v>
      </c>
    </row>
    <row r="454" spans="1:6" ht="12.75" customHeight="1" x14ac:dyDescent="0.2">
      <c r="A454" s="83" t="s">
        <v>172</v>
      </c>
      <c r="B454" s="83">
        <v>14</v>
      </c>
      <c r="C454" s="84">
        <v>889.67033282</v>
      </c>
      <c r="D454" s="84">
        <v>883.07445250000001</v>
      </c>
      <c r="E454" s="84">
        <v>131.33318363999999</v>
      </c>
      <c r="F454" s="84">
        <v>131.33318363999999</v>
      </c>
    </row>
    <row r="455" spans="1:6" ht="12.75" customHeight="1" x14ac:dyDescent="0.2">
      <c r="A455" s="83" t="s">
        <v>172</v>
      </c>
      <c r="B455" s="83">
        <v>15</v>
      </c>
      <c r="C455" s="84">
        <v>909.75820080000005</v>
      </c>
      <c r="D455" s="84">
        <v>902.98197200000004</v>
      </c>
      <c r="E455" s="84">
        <v>134.29388294</v>
      </c>
      <c r="F455" s="84">
        <v>134.29388294</v>
      </c>
    </row>
    <row r="456" spans="1:6" ht="12.75" customHeight="1" x14ac:dyDescent="0.2">
      <c r="A456" s="83" t="s">
        <v>172</v>
      </c>
      <c r="B456" s="83">
        <v>16</v>
      </c>
      <c r="C456" s="84">
        <v>916.56084468999995</v>
      </c>
      <c r="D456" s="84">
        <v>911.14651876000005</v>
      </c>
      <c r="E456" s="84">
        <v>135.50813607000001</v>
      </c>
      <c r="F456" s="84">
        <v>135.50813607000001</v>
      </c>
    </row>
    <row r="457" spans="1:6" ht="12.75" customHeight="1" x14ac:dyDescent="0.2">
      <c r="A457" s="83" t="s">
        <v>172</v>
      </c>
      <c r="B457" s="83">
        <v>17</v>
      </c>
      <c r="C457" s="84">
        <v>885.08117392999998</v>
      </c>
      <c r="D457" s="84">
        <v>879.39346587</v>
      </c>
      <c r="E457" s="84">
        <v>130.78573750000001</v>
      </c>
      <c r="F457" s="84">
        <v>130.78573750000001</v>
      </c>
    </row>
    <row r="458" spans="1:6" ht="12.75" customHeight="1" x14ac:dyDescent="0.2">
      <c r="A458" s="83" t="s">
        <v>172</v>
      </c>
      <c r="B458" s="83">
        <v>18</v>
      </c>
      <c r="C458" s="84">
        <v>858.11412960999996</v>
      </c>
      <c r="D458" s="84">
        <v>850.83029812999996</v>
      </c>
      <c r="E458" s="84">
        <v>126.53774715</v>
      </c>
      <c r="F458" s="84">
        <v>126.53774715</v>
      </c>
    </row>
    <row r="459" spans="1:6" ht="12.75" customHeight="1" x14ac:dyDescent="0.2">
      <c r="A459" s="83" t="s">
        <v>172</v>
      </c>
      <c r="B459" s="83">
        <v>19</v>
      </c>
      <c r="C459" s="84">
        <v>871.09194816000002</v>
      </c>
      <c r="D459" s="84">
        <v>863.86514294000006</v>
      </c>
      <c r="E459" s="84">
        <v>128.47632397999999</v>
      </c>
      <c r="F459" s="84">
        <v>128.47632397999999</v>
      </c>
    </row>
    <row r="460" spans="1:6" ht="12.75" customHeight="1" x14ac:dyDescent="0.2">
      <c r="A460" s="83" t="s">
        <v>172</v>
      </c>
      <c r="B460" s="83">
        <v>20</v>
      </c>
      <c r="C460" s="84">
        <v>877.67001435999998</v>
      </c>
      <c r="D460" s="84">
        <v>871.93252640000003</v>
      </c>
      <c r="E460" s="84">
        <v>129.67612672000001</v>
      </c>
      <c r="F460" s="84">
        <v>129.67612672000001</v>
      </c>
    </row>
    <row r="461" spans="1:6" ht="12.75" customHeight="1" x14ac:dyDescent="0.2">
      <c r="A461" s="83" t="s">
        <v>172</v>
      </c>
      <c r="B461" s="83">
        <v>21</v>
      </c>
      <c r="C461" s="84">
        <v>861.18200573000001</v>
      </c>
      <c r="D461" s="84">
        <v>855.71269933999997</v>
      </c>
      <c r="E461" s="84">
        <v>127.26387086</v>
      </c>
      <c r="F461" s="84">
        <v>127.26387086</v>
      </c>
    </row>
    <row r="462" spans="1:6" ht="12.75" customHeight="1" x14ac:dyDescent="0.2">
      <c r="A462" s="83" t="s">
        <v>172</v>
      </c>
      <c r="B462" s="83">
        <v>22</v>
      </c>
      <c r="C462" s="84">
        <v>865.24048386000004</v>
      </c>
      <c r="D462" s="84">
        <v>862.56656070999998</v>
      </c>
      <c r="E462" s="84">
        <v>128.28319536999999</v>
      </c>
      <c r="F462" s="84">
        <v>128.28319536999999</v>
      </c>
    </row>
    <row r="463" spans="1:6" ht="12.75" customHeight="1" x14ac:dyDescent="0.2">
      <c r="A463" s="83" t="s">
        <v>172</v>
      </c>
      <c r="B463" s="83">
        <v>23</v>
      </c>
      <c r="C463" s="84">
        <v>877.77694225000005</v>
      </c>
      <c r="D463" s="84">
        <v>872.84863996000001</v>
      </c>
      <c r="E463" s="84">
        <v>129.81237357000001</v>
      </c>
      <c r="F463" s="84">
        <v>129.81237357000001</v>
      </c>
    </row>
    <row r="464" spans="1:6" ht="12.75" customHeight="1" x14ac:dyDescent="0.2">
      <c r="A464" s="83" t="s">
        <v>172</v>
      </c>
      <c r="B464" s="83">
        <v>24</v>
      </c>
      <c r="C464" s="84">
        <v>901.12860921000004</v>
      </c>
      <c r="D464" s="84">
        <v>893.41767508999999</v>
      </c>
      <c r="E464" s="84">
        <v>132.87145523999999</v>
      </c>
      <c r="F464" s="84">
        <v>132.87145523999999</v>
      </c>
    </row>
    <row r="465" spans="1:6" ht="12.75" customHeight="1" x14ac:dyDescent="0.2">
      <c r="A465" s="83" t="s">
        <v>173</v>
      </c>
      <c r="B465" s="83">
        <v>1</v>
      </c>
      <c r="C465" s="84">
        <v>946.50862342000005</v>
      </c>
      <c r="D465" s="84">
        <v>936.12968894000005</v>
      </c>
      <c r="E465" s="84">
        <v>139.22369964999999</v>
      </c>
      <c r="F465" s="84">
        <v>139.22369964999999</v>
      </c>
    </row>
    <row r="466" spans="1:6" ht="12.75" customHeight="1" x14ac:dyDescent="0.2">
      <c r="A466" s="83" t="s">
        <v>173</v>
      </c>
      <c r="B466" s="83">
        <v>2</v>
      </c>
      <c r="C466" s="84">
        <v>1014.04059933</v>
      </c>
      <c r="D466" s="84">
        <v>1002.72353659</v>
      </c>
      <c r="E466" s="84">
        <v>149.12771397</v>
      </c>
      <c r="F466" s="84">
        <v>149.12771397</v>
      </c>
    </row>
    <row r="467" spans="1:6" ht="12.75" customHeight="1" x14ac:dyDescent="0.2">
      <c r="A467" s="83" t="s">
        <v>173</v>
      </c>
      <c r="B467" s="83">
        <v>3</v>
      </c>
      <c r="C467" s="84">
        <v>1027.6542492799999</v>
      </c>
      <c r="D467" s="84">
        <v>1016.9272220300001</v>
      </c>
      <c r="E467" s="84">
        <v>151.24012388</v>
      </c>
      <c r="F467" s="84">
        <v>151.24012388</v>
      </c>
    </row>
    <row r="468" spans="1:6" ht="12.75" customHeight="1" x14ac:dyDescent="0.2">
      <c r="A468" s="83" t="s">
        <v>173</v>
      </c>
      <c r="B468" s="83">
        <v>4</v>
      </c>
      <c r="C468" s="84">
        <v>1038.21258844</v>
      </c>
      <c r="D468" s="84">
        <v>1026.2432259899999</v>
      </c>
      <c r="E468" s="84">
        <v>152.6256248</v>
      </c>
      <c r="F468" s="84">
        <v>152.6256248</v>
      </c>
    </row>
    <row r="469" spans="1:6" ht="12.75" customHeight="1" x14ac:dyDescent="0.2">
      <c r="A469" s="83" t="s">
        <v>173</v>
      </c>
      <c r="B469" s="83">
        <v>5</v>
      </c>
      <c r="C469" s="84">
        <v>1036.74653483</v>
      </c>
      <c r="D469" s="84">
        <v>1024.91720678</v>
      </c>
      <c r="E469" s="84">
        <v>152.42841569000001</v>
      </c>
      <c r="F469" s="84">
        <v>152.42841569000001</v>
      </c>
    </row>
    <row r="470" spans="1:6" ht="12.75" customHeight="1" x14ac:dyDescent="0.2">
      <c r="A470" s="83" t="s">
        <v>173</v>
      </c>
      <c r="B470" s="83">
        <v>6</v>
      </c>
      <c r="C470" s="84">
        <v>1031.5615640200001</v>
      </c>
      <c r="D470" s="84">
        <v>1020.88472755</v>
      </c>
      <c r="E470" s="84">
        <v>151.82869464000001</v>
      </c>
      <c r="F470" s="84">
        <v>151.82869464000001</v>
      </c>
    </row>
    <row r="471" spans="1:6" ht="12.75" customHeight="1" x14ac:dyDescent="0.2">
      <c r="A471" s="83" t="s">
        <v>173</v>
      </c>
      <c r="B471" s="83">
        <v>7</v>
      </c>
      <c r="C471" s="84">
        <v>1020.40708962</v>
      </c>
      <c r="D471" s="84">
        <v>1008.61003165</v>
      </c>
      <c r="E471" s="84">
        <v>150.00316918999999</v>
      </c>
      <c r="F471" s="84">
        <v>150.00316918999999</v>
      </c>
    </row>
    <row r="472" spans="1:6" ht="12.75" customHeight="1" x14ac:dyDescent="0.2">
      <c r="A472" s="83" t="s">
        <v>173</v>
      </c>
      <c r="B472" s="83">
        <v>8</v>
      </c>
      <c r="C472" s="84">
        <v>980.72032970999999</v>
      </c>
      <c r="D472" s="84">
        <v>968.59103818999995</v>
      </c>
      <c r="E472" s="84">
        <v>144.05143794</v>
      </c>
      <c r="F472" s="84">
        <v>144.05143794</v>
      </c>
    </row>
    <row r="473" spans="1:6" ht="12.75" customHeight="1" x14ac:dyDescent="0.2">
      <c r="A473" s="83" t="s">
        <v>173</v>
      </c>
      <c r="B473" s="83">
        <v>9</v>
      </c>
      <c r="C473" s="84">
        <v>893.86246942000002</v>
      </c>
      <c r="D473" s="84">
        <v>886.31032401000004</v>
      </c>
      <c r="E473" s="84">
        <v>131.81443106</v>
      </c>
      <c r="F473" s="84">
        <v>131.81443106</v>
      </c>
    </row>
    <row r="474" spans="1:6" ht="12.75" customHeight="1" x14ac:dyDescent="0.2">
      <c r="A474" s="83" t="s">
        <v>173</v>
      </c>
      <c r="B474" s="83">
        <v>10</v>
      </c>
      <c r="C474" s="84">
        <v>854.82791603999999</v>
      </c>
      <c r="D474" s="84">
        <v>846.93601196999998</v>
      </c>
      <c r="E474" s="84">
        <v>125.95857855</v>
      </c>
      <c r="F474" s="84">
        <v>125.95857855</v>
      </c>
    </row>
    <row r="475" spans="1:6" ht="12.75" customHeight="1" x14ac:dyDescent="0.2">
      <c r="A475" s="83" t="s">
        <v>173</v>
      </c>
      <c r="B475" s="83">
        <v>11</v>
      </c>
      <c r="C475" s="84">
        <v>873.33786980000002</v>
      </c>
      <c r="D475" s="84">
        <v>857.96733467000001</v>
      </c>
      <c r="E475" s="84">
        <v>127.59918623</v>
      </c>
      <c r="F475" s="84">
        <v>127.59918623</v>
      </c>
    </row>
    <row r="476" spans="1:6" ht="12.75" customHeight="1" x14ac:dyDescent="0.2">
      <c r="A476" s="83" t="s">
        <v>173</v>
      </c>
      <c r="B476" s="83">
        <v>12</v>
      </c>
      <c r="C476" s="84">
        <v>860.71365046999995</v>
      </c>
      <c r="D476" s="84">
        <v>852.4426512</v>
      </c>
      <c r="E476" s="84">
        <v>126.77754059</v>
      </c>
      <c r="F476" s="84">
        <v>126.77754059</v>
      </c>
    </row>
    <row r="477" spans="1:6" ht="12.75" customHeight="1" x14ac:dyDescent="0.2">
      <c r="A477" s="83" t="s">
        <v>173</v>
      </c>
      <c r="B477" s="83">
        <v>13</v>
      </c>
      <c r="C477" s="84">
        <v>872.75894760999995</v>
      </c>
      <c r="D477" s="84">
        <v>862.76958929</v>
      </c>
      <c r="E477" s="84">
        <v>128.31339032</v>
      </c>
      <c r="F477" s="84">
        <v>128.31339032</v>
      </c>
    </row>
    <row r="478" spans="1:6" ht="12.75" customHeight="1" x14ac:dyDescent="0.2">
      <c r="A478" s="83" t="s">
        <v>173</v>
      </c>
      <c r="B478" s="83">
        <v>14</v>
      </c>
      <c r="C478" s="84">
        <v>918.27286173000005</v>
      </c>
      <c r="D478" s="84">
        <v>915.43027040000004</v>
      </c>
      <c r="E478" s="84">
        <v>136.14522701999999</v>
      </c>
      <c r="F478" s="84">
        <v>136.14522701999999</v>
      </c>
    </row>
    <row r="479" spans="1:6" ht="12.75" customHeight="1" x14ac:dyDescent="0.2">
      <c r="A479" s="83" t="s">
        <v>173</v>
      </c>
      <c r="B479" s="83">
        <v>15</v>
      </c>
      <c r="C479" s="84">
        <v>945.19540592999999</v>
      </c>
      <c r="D479" s="84">
        <v>936.90940953999996</v>
      </c>
      <c r="E479" s="84">
        <v>139.33966176999999</v>
      </c>
      <c r="F479" s="84">
        <v>139.33966176999999</v>
      </c>
    </row>
    <row r="480" spans="1:6" ht="12.75" customHeight="1" x14ac:dyDescent="0.2">
      <c r="A480" s="83" t="s">
        <v>173</v>
      </c>
      <c r="B480" s="83">
        <v>16</v>
      </c>
      <c r="C480" s="84">
        <v>947.18284472000005</v>
      </c>
      <c r="D480" s="84">
        <v>937.69818369999996</v>
      </c>
      <c r="E480" s="84">
        <v>139.45697036999999</v>
      </c>
      <c r="F480" s="84">
        <v>139.45697036999999</v>
      </c>
    </row>
    <row r="481" spans="1:6" ht="12.75" customHeight="1" x14ac:dyDescent="0.2">
      <c r="A481" s="83" t="s">
        <v>173</v>
      </c>
      <c r="B481" s="83">
        <v>17</v>
      </c>
      <c r="C481" s="84">
        <v>899.00307021000003</v>
      </c>
      <c r="D481" s="84">
        <v>894.88687527000002</v>
      </c>
      <c r="E481" s="84">
        <v>133.08995859999999</v>
      </c>
      <c r="F481" s="84">
        <v>133.08995859999999</v>
      </c>
    </row>
    <row r="482" spans="1:6" ht="12.75" customHeight="1" x14ac:dyDescent="0.2">
      <c r="A482" s="83" t="s">
        <v>173</v>
      </c>
      <c r="B482" s="83">
        <v>18</v>
      </c>
      <c r="C482" s="84">
        <v>868.32328087999997</v>
      </c>
      <c r="D482" s="84">
        <v>860.92026671999997</v>
      </c>
      <c r="E482" s="84">
        <v>128.03835414</v>
      </c>
      <c r="F482" s="84">
        <v>128.03835414</v>
      </c>
    </row>
    <row r="483" spans="1:6" ht="12.75" customHeight="1" x14ac:dyDescent="0.2">
      <c r="A483" s="83" t="s">
        <v>173</v>
      </c>
      <c r="B483" s="83">
        <v>19</v>
      </c>
      <c r="C483" s="84">
        <v>861.72453651000001</v>
      </c>
      <c r="D483" s="84">
        <v>857.10336511000003</v>
      </c>
      <c r="E483" s="84">
        <v>127.47069437</v>
      </c>
      <c r="F483" s="84">
        <v>127.47069437</v>
      </c>
    </row>
    <row r="484" spans="1:6" ht="12.75" customHeight="1" x14ac:dyDescent="0.2">
      <c r="A484" s="83" t="s">
        <v>173</v>
      </c>
      <c r="B484" s="83">
        <v>20</v>
      </c>
      <c r="C484" s="84">
        <v>858.97152820999997</v>
      </c>
      <c r="D484" s="84">
        <v>851.56617871000003</v>
      </c>
      <c r="E484" s="84">
        <v>126.64718927</v>
      </c>
      <c r="F484" s="84">
        <v>126.64718927</v>
      </c>
    </row>
    <row r="485" spans="1:6" ht="12.75" customHeight="1" x14ac:dyDescent="0.2">
      <c r="A485" s="83" t="s">
        <v>173</v>
      </c>
      <c r="B485" s="83">
        <v>21</v>
      </c>
      <c r="C485" s="84">
        <v>859.54550338000001</v>
      </c>
      <c r="D485" s="84">
        <v>852.81155132000004</v>
      </c>
      <c r="E485" s="84">
        <v>126.8324044</v>
      </c>
      <c r="F485" s="84">
        <v>126.8324044</v>
      </c>
    </row>
    <row r="486" spans="1:6" ht="12.75" customHeight="1" x14ac:dyDescent="0.2">
      <c r="A486" s="83" t="s">
        <v>173</v>
      </c>
      <c r="B486" s="83">
        <v>22</v>
      </c>
      <c r="C486" s="84">
        <v>872.14183259000004</v>
      </c>
      <c r="D486" s="84">
        <v>867.23832903000005</v>
      </c>
      <c r="E486" s="84">
        <v>128.97799319000001</v>
      </c>
      <c r="F486" s="84">
        <v>128.97799319000001</v>
      </c>
    </row>
    <row r="487" spans="1:6" ht="12.75" customHeight="1" x14ac:dyDescent="0.2">
      <c r="A487" s="83" t="s">
        <v>173</v>
      </c>
      <c r="B487" s="83">
        <v>23</v>
      </c>
      <c r="C487" s="84">
        <v>885.76666411999997</v>
      </c>
      <c r="D487" s="84">
        <v>883.31869716999995</v>
      </c>
      <c r="E487" s="84">
        <v>131.36950834999999</v>
      </c>
      <c r="F487" s="84">
        <v>131.36950834999999</v>
      </c>
    </row>
    <row r="488" spans="1:6" ht="12.75" customHeight="1" x14ac:dyDescent="0.2">
      <c r="A488" s="83" t="s">
        <v>173</v>
      </c>
      <c r="B488" s="83">
        <v>24</v>
      </c>
      <c r="C488" s="84">
        <v>899.41090197000005</v>
      </c>
      <c r="D488" s="84">
        <v>893.17840741999998</v>
      </c>
      <c r="E488" s="84">
        <v>132.83587070999999</v>
      </c>
      <c r="F488" s="84">
        <v>132.83587070999999</v>
      </c>
    </row>
    <row r="489" spans="1:6" ht="12.75" customHeight="1" x14ac:dyDescent="0.2">
      <c r="A489" s="83" t="s">
        <v>174</v>
      </c>
      <c r="B489" s="83">
        <v>1</v>
      </c>
      <c r="C489" s="84">
        <v>966.54457964999995</v>
      </c>
      <c r="D489" s="84">
        <v>955.29475780999996</v>
      </c>
      <c r="E489" s="84">
        <v>142.07397972000001</v>
      </c>
      <c r="F489" s="84">
        <v>142.07397972000001</v>
      </c>
    </row>
    <row r="490" spans="1:6" ht="12.75" customHeight="1" x14ac:dyDescent="0.2">
      <c r="A490" s="83" t="s">
        <v>174</v>
      </c>
      <c r="B490" s="83">
        <v>2</v>
      </c>
      <c r="C490" s="84">
        <v>1023.80059213</v>
      </c>
      <c r="D490" s="84">
        <v>1014.54270225</v>
      </c>
      <c r="E490" s="84">
        <v>150.88549175</v>
      </c>
      <c r="F490" s="84">
        <v>150.88549175</v>
      </c>
    </row>
    <row r="491" spans="1:6" ht="12.75" customHeight="1" x14ac:dyDescent="0.2">
      <c r="A491" s="83" t="s">
        <v>174</v>
      </c>
      <c r="B491" s="83">
        <v>3</v>
      </c>
      <c r="C491" s="84">
        <v>1035.5182262799999</v>
      </c>
      <c r="D491" s="84">
        <v>1025.80149676</v>
      </c>
      <c r="E491" s="84">
        <v>152.55992964999999</v>
      </c>
      <c r="F491" s="84">
        <v>152.55992964999999</v>
      </c>
    </row>
    <row r="492" spans="1:6" ht="12.75" customHeight="1" x14ac:dyDescent="0.2">
      <c r="A492" s="83" t="s">
        <v>174</v>
      </c>
      <c r="B492" s="83">
        <v>4</v>
      </c>
      <c r="C492" s="84">
        <v>1040.7040468</v>
      </c>
      <c r="D492" s="84">
        <v>1031.6797743100001</v>
      </c>
      <c r="E492" s="84">
        <v>153.43416274</v>
      </c>
      <c r="F492" s="84">
        <v>153.43416274</v>
      </c>
    </row>
    <row r="493" spans="1:6" ht="12.75" customHeight="1" x14ac:dyDescent="0.2">
      <c r="A493" s="83" t="s">
        <v>174</v>
      </c>
      <c r="B493" s="83">
        <v>5</v>
      </c>
      <c r="C493" s="84">
        <v>1037.08555989</v>
      </c>
      <c r="D493" s="84">
        <v>1029.7525281600001</v>
      </c>
      <c r="E493" s="84">
        <v>153.14753755999999</v>
      </c>
      <c r="F493" s="84">
        <v>153.14753755999999</v>
      </c>
    </row>
    <row r="494" spans="1:6" ht="12.75" customHeight="1" x14ac:dyDescent="0.2">
      <c r="A494" s="83" t="s">
        <v>174</v>
      </c>
      <c r="B494" s="83">
        <v>6</v>
      </c>
      <c r="C494" s="84">
        <v>1038.9061738400001</v>
      </c>
      <c r="D494" s="84">
        <v>1031.7879417500001</v>
      </c>
      <c r="E494" s="84">
        <v>153.45024968999999</v>
      </c>
      <c r="F494" s="84">
        <v>153.45024968999999</v>
      </c>
    </row>
    <row r="495" spans="1:6" ht="12.75" customHeight="1" x14ac:dyDescent="0.2">
      <c r="A495" s="83" t="s">
        <v>174</v>
      </c>
      <c r="B495" s="83">
        <v>7</v>
      </c>
      <c r="C495" s="84">
        <v>1030.8940309300001</v>
      </c>
      <c r="D495" s="84">
        <v>1023.98771339</v>
      </c>
      <c r="E495" s="84">
        <v>152.29017895999999</v>
      </c>
      <c r="F495" s="84">
        <v>152.29017895999999</v>
      </c>
    </row>
    <row r="496" spans="1:6" ht="12.75" customHeight="1" x14ac:dyDescent="0.2">
      <c r="A496" s="83" t="s">
        <v>174</v>
      </c>
      <c r="B496" s="83">
        <v>8</v>
      </c>
      <c r="C496" s="84">
        <v>981.53426350999996</v>
      </c>
      <c r="D496" s="84">
        <v>979.38793770999996</v>
      </c>
      <c r="E496" s="84">
        <v>145.65718158000001</v>
      </c>
      <c r="F496" s="84">
        <v>145.65718158000001</v>
      </c>
    </row>
    <row r="497" spans="1:6" ht="12.75" customHeight="1" x14ac:dyDescent="0.2">
      <c r="A497" s="83" t="s">
        <v>174</v>
      </c>
      <c r="B497" s="83">
        <v>9</v>
      </c>
      <c r="C497" s="84">
        <v>922.76832941999999</v>
      </c>
      <c r="D497" s="84">
        <v>913.16416226000001</v>
      </c>
      <c r="E497" s="84">
        <v>135.80820538</v>
      </c>
      <c r="F497" s="84">
        <v>135.80820538</v>
      </c>
    </row>
    <row r="498" spans="1:6" ht="12.75" customHeight="1" x14ac:dyDescent="0.2">
      <c r="A498" s="83" t="s">
        <v>174</v>
      </c>
      <c r="B498" s="83">
        <v>10</v>
      </c>
      <c r="C498" s="84">
        <v>882.58336134000001</v>
      </c>
      <c r="D498" s="84">
        <v>873.77327781999998</v>
      </c>
      <c r="E498" s="84">
        <v>129.94988817000001</v>
      </c>
      <c r="F498" s="84">
        <v>129.94988817000001</v>
      </c>
    </row>
    <row r="499" spans="1:6" ht="12.75" customHeight="1" x14ac:dyDescent="0.2">
      <c r="A499" s="83" t="s">
        <v>174</v>
      </c>
      <c r="B499" s="83">
        <v>11</v>
      </c>
      <c r="C499" s="84">
        <v>876.50237609999999</v>
      </c>
      <c r="D499" s="84">
        <v>866.79299146000005</v>
      </c>
      <c r="E499" s="84">
        <v>128.91176139999999</v>
      </c>
      <c r="F499" s="84">
        <v>128.91176139999999</v>
      </c>
    </row>
    <row r="500" spans="1:6" ht="12.75" customHeight="1" x14ac:dyDescent="0.2">
      <c r="A500" s="83" t="s">
        <v>174</v>
      </c>
      <c r="B500" s="83">
        <v>12</v>
      </c>
      <c r="C500" s="84">
        <v>872.52024644999995</v>
      </c>
      <c r="D500" s="84">
        <v>864.64959577000002</v>
      </c>
      <c r="E500" s="84">
        <v>128.59298989000001</v>
      </c>
      <c r="F500" s="84">
        <v>128.59298989000001</v>
      </c>
    </row>
    <row r="501" spans="1:6" ht="12.75" customHeight="1" x14ac:dyDescent="0.2">
      <c r="A501" s="83" t="s">
        <v>174</v>
      </c>
      <c r="B501" s="83">
        <v>13</v>
      </c>
      <c r="C501" s="84">
        <v>883.09914979999996</v>
      </c>
      <c r="D501" s="84">
        <v>873.25299716999996</v>
      </c>
      <c r="E501" s="84">
        <v>129.87251065000001</v>
      </c>
      <c r="F501" s="84">
        <v>129.87251065000001</v>
      </c>
    </row>
    <row r="502" spans="1:6" ht="12.75" customHeight="1" x14ac:dyDescent="0.2">
      <c r="A502" s="83" t="s">
        <v>174</v>
      </c>
      <c r="B502" s="83">
        <v>14</v>
      </c>
      <c r="C502" s="84">
        <v>924.05665635000003</v>
      </c>
      <c r="D502" s="84">
        <v>921.33480610000004</v>
      </c>
      <c r="E502" s="84">
        <v>137.02336528999999</v>
      </c>
      <c r="F502" s="84">
        <v>137.02336528999999</v>
      </c>
    </row>
    <row r="503" spans="1:6" ht="12.75" customHeight="1" x14ac:dyDescent="0.2">
      <c r="A503" s="83" t="s">
        <v>174</v>
      </c>
      <c r="B503" s="83">
        <v>15</v>
      </c>
      <c r="C503" s="84">
        <v>943.85776186999999</v>
      </c>
      <c r="D503" s="84">
        <v>936.80734699000004</v>
      </c>
      <c r="E503" s="84">
        <v>139.32448276</v>
      </c>
      <c r="F503" s="84">
        <v>139.32448276</v>
      </c>
    </row>
    <row r="504" spans="1:6" ht="12.75" customHeight="1" x14ac:dyDescent="0.2">
      <c r="A504" s="83" t="s">
        <v>174</v>
      </c>
      <c r="B504" s="83">
        <v>16</v>
      </c>
      <c r="C504" s="84">
        <v>945.66410055999995</v>
      </c>
      <c r="D504" s="84">
        <v>939.07368222000002</v>
      </c>
      <c r="E504" s="84">
        <v>139.66153817</v>
      </c>
      <c r="F504" s="84">
        <v>139.66153817</v>
      </c>
    </row>
    <row r="505" spans="1:6" ht="12.75" customHeight="1" x14ac:dyDescent="0.2">
      <c r="A505" s="83" t="s">
        <v>174</v>
      </c>
      <c r="B505" s="83">
        <v>17</v>
      </c>
      <c r="C505" s="84">
        <v>903.10471011000004</v>
      </c>
      <c r="D505" s="84">
        <v>895.33974019000004</v>
      </c>
      <c r="E505" s="84">
        <v>133.15730988000001</v>
      </c>
      <c r="F505" s="84">
        <v>133.15730988000001</v>
      </c>
    </row>
    <row r="506" spans="1:6" ht="12.75" customHeight="1" x14ac:dyDescent="0.2">
      <c r="A506" s="83" t="s">
        <v>174</v>
      </c>
      <c r="B506" s="83">
        <v>18</v>
      </c>
      <c r="C506" s="84">
        <v>869.98524875999999</v>
      </c>
      <c r="D506" s="84">
        <v>865.19085051000002</v>
      </c>
      <c r="E506" s="84">
        <v>128.67348673999999</v>
      </c>
      <c r="F506" s="84">
        <v>128.67348673999999</v>
      </c>
    </row>
    <row r="507" spans="1:6" ht="12.75" customHeight="1" x14ac:dyDescent="0.2">
      <c r="A507" s="83" t="s">
        <v>174</v>
      </c>
      <c r="B507" s="83">
        <v>19</v>
      </c>
      <c r="C507" s="84">
        <v>876.77398700000003</v>
      </c>
      <c r="D507" s="84">
        <v>871.38716523999994</v>
      </c>
      <c r="E507" s="84">
        <v>129.59501915999999</v>
      </c>
      <c r="F507" s="84">
        <v>129.59501915999999</v>
      </c>
    </row>
    <row r="508" spans="1:6" ht="12.75" customHeight="1" x14ac:dyDescent="0.2">
      <c r="A508" s="83" t="s">
        <v>174</v>
      </c>
      <c r="B508" s="83">
        <v>20</v>
      </c>
      <c r="C508" s="84">
        <v>878.16979930000002</v>
      </c>
      <c r="D508" s="84">
        <v>873.02120706999995</v>
      </c>
      <c r="E508" s="84">
        <v>129.83803821000001</v>
      </c>
      <c r="F508" s="84">
        <v>129.83803821000001</v>
      </c>
    </row>
    <row r="509" spans="1:6" ht="12.75" customHeight="1" x14ac:dyDescent="0.2">
      <c r="A509" s="83" t="s">
        <v>174</v>
      </c>
      <c r="B509" s="83">
        <v>21</v>
      </c>
      <c r="C509" s="84">
        <v>882.88136540999994</v>
      </c>
      <c r="D509" s="84">
        <v>876.21847326</v>
      </c>
      <c r="E509" s="84">
        <v>130.31354415000001</v>
      </c>
      <c r="F509" s="84">
        <v>130.31354415000001</v>
      </c>
    </row>
    <row r="510" spans="1:6" ht="12.75" customHeight="1" x14ac:dyDescent="0.2">
      <c r="A510" s="83" t="s">
        <v>174</v>
      </c>
      <c r="B510" s="83">
        <v>22</v>
      </c>
      <c r="C510" s="84">
        <v>897.44729732999997</v>
      </c>
      <c r="D510" s="84">
        <v>889.63641106</v>
      </c>
      <c r="E510" s="84">
        <v>132.30909557999999</v>
      </c>
      <c r="F510" s="84">
        <v>132.30909557999999</v>
      </c>
    </row>
    <row r="511" spans="1:6" ht="12.75" customHeight="1" x14ac:dyDescent="0.2">
      <c r="A511" s="83" t="s">
        <v>174</v>
      </c>
      <c r="B511" s="83">
        <v>23</v>
      </c>
      <c r="C511" s="84">
        <v>906.34510704000002</v>
      </c>
      <c r="D511" s="84">
        <v>898.57362252999997</v>
      </c>
      <c r="E511" s="84">
        <v>133.63826147</v>
      </c>
      <c r="F511" s="84">
        <v>133.63826147</v>
      </c>
    </row>
    <row r="512" spans="1:6" ht="12.75" customHeight="1" x14ac:dyDescent="0.2">
      <c r="A512" s="83" t="s">
        <v>174</v>
      </c>
      <c r="B512" s="83">
        <v>24</v>
      </c>
      <c r="C512" s="84">
        <v>925.16073053000002</v>
      </c>
      <c r="D512" s="84">
        <v>916.97446466999997</v>
      </c>
      <c r="E512" s="84">
        <v>136.3748837</v>
      </c>
      <c r="F512" s="84">
        <v>136.3748837</v>
      </c>
    </row>
    <row r="513" spans="1:6" ht="12.75" customHeight="1" x14ac:dyDescent="0.2">
      <c r="A513" s="83" t="s">
        <v>175</v>
      </c>
      <c r="B513" s="83">
        <v>1</v>
      </c>
      <c r="C513" s="84">
        <v>949.56095048999998</v>
      </c>
      <c r="D513" s="84">
        <v>939.53175683999996</v>
      </c>
      <c r="E513" s="84">
        <v>139.72966425000001</v>
      </c>
      <c r="F513" s="84">
        <v>139.72966425000001</v>
      </c>
    </row>
    <row r="514" spans="1:6" ht="12.75" customHeight="1" x14ac:dyDescent="0.2">
      <c r="A514" s="83" t="s">
        <v>175</v>
      </c>
      <c r="B514" s="83">
        <v>2</v>
      </c>
      <c r="C514" s="84">
        <v>998.66749202000005</v>
      </c>
      <c r="D514" s="84">
        <v>988.04446271999996</v>
      </c>
      <c r="E514" s="84">
        <v>146.94460301999999</v>
      </c>
      <c r="F514" s="84">
        <v>146.94460301999999</v>
      </c>
    </row>
    <row r="515" spans="1:6" ht="12.75" customHeight="1" x14ac:dyDescent="0.2">
      <c r="A515" s="83" t="s">
        <v>175</v>
      </c>
      <c r="B515" s="83">
        <v>3</v>
      </c>
      <c r="C515" s="84">
        <v>1000.24853611</v>
      </c>
      <c r="D515" s="84">
        <v>989.06491377999998</v>
      </c>
      <c r="E515" s="84">
        <v>147.09636721999999</v>
      </c>
      <c r="F515" s="84">
        <v>147.09636721999999</v>
      </c>
    </row>
    <row r="516" spans="1:6" ht="12.75" customHeight="1" x14ac:dyDescent="0.2">
      <c r="A516" s="83" t="s">
        <v>175</v>
      </c>
      <c r="B516" s="83">
        <v>4</v>
      </c>
      <c r="C516" s="84">
        <v>1012.64441486</v>
      </c>
      <c r="D516" s="84">
        <v>1001.46889114</v>
      </c>
      <c r="E516" s="84">
        <v>148.94111975999999</v>
      </c>
      <c r="F516" s="84">
        <v>148.94111975999999</v>
      </c>
    </row>
    <row r="517" spans="1:6" ht="12.75" customHeight="1" x14ac:dyDescent="0.2">
      <c r="A517" s="83" t="s">
        <v>175</v>
      </c>
      <c r="B517" s="83">
        <v>5</v>
      </c>
      <c r="C517" s="84">
        <v>1010.42334677</v>
      </c>
      <c r="D517" s="84">
        <v>1000.1373038200001</v>
      </c>
      <c r="E517" s="84">
        <v>148.74308255</v>
      </c>
      <c r="F517" s="84">
        <v>148.74308255</v>
      </c>
    </row>
    <row r="518" spans="1:6" ht="12.75" customHeight="1" x14ac:dyDescent="0.2">
      <c r="A518" s="83" t="s">
        <v>175</v>
      </c>
      <c r="B518" s="83">
        <v>6</v>
      </c>
      <c r="C518" s="84">
        <v>1015.6789816100001</v>
      </c>
      <c r="D518" s="84">
        <v>1006.26449029</v>
      </c>
      <c r="E518" s="84">
        <v>149.65433403</v>
      </c>
      <c r="F518" s="84">
        <v>149.65433403</v>
      </c>
    </row>
    <row r="519" spans="1:6" ht="12.75" customHeight="1" x14ac:dyDescent="0.2">
      <c r="A519" s="83" t="s">
        <v>175</v>
      </c>
      <c r="B519" s="83">
        <v>7</v>
      </c>
      <c r="C519" s="84">
        <v>1001.79452967</v>
      </c>
      <c r="D519" s="84">
        <v>991.92516277000004</v>
      </c>
      <c r="E519" s="84">
        <v>147.52175106999999</v>
      </c>
      <c r="F519" s="84">
        <v>147.52175106999999</v>
      </c>
    </row>
    <row r="520" spans="1:6" ht="12.75" customHeight="1" x14ac:dyDescent="0.2">
      <c r="A520" s="83" t="s">
        <v>175</v>
      </c>
      <c r="B520" s="83">
        <v>8</v>
      </c>
      <c r="C520" s="84">
        <v>944.21175875999995</v>
      </c>
      <c r="D520" s="84">
        <v>933.44335861000002</v>
      </c>
      <c r="E520" s="84">
        <v>138.82418145</v>
      </c>
      <c r="F520" s="84">
        <v>138.82418145</v>
      </c>
    </row>
    <row r="521" spans="1:6" ht="12.75" customHeight="1" x14ac:dyDescent="0.2">
      <c r="A521" s="83" t="s">
        <v>175</v>
      </c>
      <c r="B521" s="83">
        <v>9</v>
      </c>
      <c r="C521" s="84">
        <v>895.17405857000006</v>
      </c>
      <c r="D521" s="84">
        <v>888.84230031000004</v>
      </c>
      <c r="E521" s="84">
        <v>132.19099331999999</v>
      </c>
      <c r="F521" s="84">
        <v>132.19099331999999</v>
      </c>
    </row>
    <row r="522" spans="1:6" ht="12.75" customHeight="1" x14ac:dyDescent="0.2">
      <c r="A522" s="83" t="s">
        <v>175</v>
      </c>
      <c r="B522" s="83">
        <v>10</v>
      </c>
      <c r="C522" s="84">
        <v>940.02956461999997</v>
      </c>
      <c r="D522" s="84">
        <v>937.94888206999997</v>
      </c>
      <c r="E522" s="84">
        <v>139.49425489999999</v>
      </c>
      <c r="F522" s="84">
        <v>139.49425489999999</v>
      </c>
    </row>
    <row r="523" spans="1:6" ht="12.75" customHeight="1" x14ac:dyDescent="0.2">
      <c r="A523" s="83" t="s">
        <v>175</v>
      </c>
      <c r="B523" s="83">
        <v>11</v>
      </c>
      <c r="C523" s="84">
        <v>948.21035787000005</v>
      </c>
      <c r="D523" s="84">
        <v>940.27278043000001</v>
      </c>
      <c r="E523" s="84">
        <v>139.83987124999999</v>
      </c>
      <c r="F523" s="84">
        <v>139.83987124999999</v>
      </c>
    </row>
    <row r="524" spans="1:6" ht="12.75" customHeight="1" x14ac:dyDescent="0.2">
      <c r="A524" s="83" t="s">
        <v>175</v>
      </c>
      <c r="B524" s="83">
        <v>12</v>
      </c>
      <c r="C524" s="84">
        <v>941.51845700000001</v>
      </c>
      <c r="D524" s="84">
        <v>935.31841784999995</v>
      </c>
      <c r="E524" s="84">
        <v>139.10304525000001</v>
      </c>
      <c r="F524" s="84">
        <v>139.10304525000001</v>
      </c>
    </row>
    <row r="525" spans="1:6" ht="12.75" customHeight="1" x14ac:dyDescent="0.2">
      <c r="A525" s="83" t="s">
        <v>175</v>
      </c>
      <c r="B525" s="83">
        <v>13</v>
      </c>
      <c r="C525" s="84">
        <v>937.61803425999994</v>
      </c>
      <c r="D525" s="84">
        <v>931.22664147</v>
      </c>
      <c r="E525" s="84">
        <v>138.49450537999999</v>
      </c>
      <c r="F525" s="84">
        <v>138.49450537999999</v>
      </c>
    </row>
    <row r="526" spans="1:6" ht="12.75" customHeight="1" x14ac:dyDescent="0.2">
      <c r="A526" s="83" t="s">
        <v>175</v>
      </c>
      <c r="B526" s="83">
        <v>14</v>
      </c>
      <c r="C526" s="84">
        <v>935.52928136000003</v>
      </c>
      <c r="D526" s="84">
        <v>929.28704944000003</v>
      </c>
      <c r="E526" s="84">
        <v>138.20604409000001</v>
      </c>
      <c r="F526" s="84">
        <v>138.20604409000001</v>
      </c>
    </row>
    <row r="527" spans="1:6" ht="12.75" customHeight="1" x14ac:dyDescent="0.2">
      <c r="A527" s="83" t="s">
        <v>175</v>
      </c>
      <c r="B527" s="83">
        <v>15</v>
      </c>
      <c r="C527" s="84">
        <v>934.44610983999996</v>
      </c>
      <c r="D527" s="84">
        <v>927.98915887999999</v>
      </c>
      <c r="E527" s="84">
        <v>138.01301835000001</v>
      </c>
      <c r="F527" s="84">
        <v>138.01301835000001</v>
      </c>
    </row>
    <row r="528" spans="1:6" ht="12.75" customHeight="1" x14ac:dyDescent="0.2">
      <c r="A528" s="83" t="s">
        <v>175</v>
      </c>
      <c r="B528" s="83">
        <v>16</v>
      </c>
      <c r="C528" s="84">
        <v>937.84485028999995</v>
      </c>
      <c r="D528" s="84">
        <v>929.53089672999999</v>
      </c>
      <c r="E528" s="84">
        <v>138.24230971</v>
      </c>
      <c r="F528" s="84">
        <v>138.24230971</v>
      </c>
    </row>
    <row r="529" spans="1:6" ht="12.75" customHeight="1" x14ac:dyDescent="0.2">
      <c r="A529" s="83" t="s">
        <v>175</v>
      </c>
      <c r="B529" s="83">
        <v>17</v>
      </c>
      <c r="C529" s="84">
        <v>928.56079763000002</v>
      </c>
      <c r="D529" s="84">
        <v>920.58946612</v>
      </c>
      <c r="E529" s="84">
        <v>136.91251634</v>
      </c>
      <c r="F529" s="84">
        <v>136.91251634</v>
      </c>
    </row>
    <row r="530" spans="1:6" ht="12.75" customHeight="1" x14ac:dyDescent="0.2">
      <c r="A530" s="83" t="s">
        <v>175</v>
      </c>
      <c r="B530" s="83">
        <v>18</v>
      </c>
      <c r="C530" s="84">
        <v>942.85125757000003</v>
      </c>
      <c r="D530" s="84">
        <v>934.22118736000004</v>
      </c>
      <c r="E530" s="84">
        <v>138.93986222000001</v>
      </c>
      <c r="F530" s="84">
        <v>138.93986222000001</v>
      </c>
    </row>
    <row r="531" spans="1:6" ht="12.75" customHeight="1" x14ac:dyDescent="0.2">
      <c r="A531" s="83" t="s">
        <v>175</v>
      </c>
      <c r="B531" s="83">
        <v>19</v>
      </c>
      <c r="C531" s="84">
        <v>901.06618120999997</v>
      </c>
      <c r="D531" s="84">
        <v>900.05917574</v>
      </c>
      <c r="E531" s="84">
        <v>133.8591969</v>
      </c>
      <c r="F531" s="84">
        <v>133.8591969</v>
      </c>
    </row>
    <row r="532" spans="1:6" ht="12.75" customHeight="1" x14ac:dyDescent="0.2">
      <c r="A532" s="83" t="s">
        <v>175</v>
      </c>
      <c r="B532" s="83">
        <v>20</v>
      </c>
      <c r="C532" s="84">
        <v>863.45904482000003</v>
      </c>
      <c r="D532" s="84">
        <v>859.56154989000004</v>
      </c>
      <c r="E532" s="84">
        <v>127.83628216</v>
      </c>
      <c r="F532" s="84">
        <v>127.83628216</v>
      </c>
    </row>
    <row r="533" spans="1:6" ht="12.75" customHeight="1" x14ac:dyDescent="0.2">
      <c r="A533" s="83" t="s">
        <v>175</v>
      </c>
      <c r="B533" s="83">
        <v>21</v>
      </c>
      <c r="C533" s="84">
        <v>865.79183035000005</v>
      </c>
      <c r="D533" s="84">
        <v>859.84631291999995</v>
      </c>
      <c r="E533" s="84">
        <v>127.87863288</v>
      </c>
      <c r="F533" s="84">
        <v>127.87863288</v>
      </c>
    </row>
    <row r="534" spans="1:6" ht="12.75" customHeight="1" x14ac:dyDescent="0.2">
      <c r="A534" s="83" t="s">
        <v>175</v>
      </c>
      <c r="B534" s="83">
        <v>22</v>
      </c>
      <c r="C534" s="84">
        <v>872.04715837000003</v>
      </c>
      <c r="D534" s="84">
        <v>866.10753267999996</v>
      </c>
      <c r="E534" s="84">
        <v>128.80981815000001</v>
      </c>
      <c r="F534" s="84">
        <v>128.80981815000001</v>
      </c>
    </row>
    <row r="535" spans="1:6" ht="12.75" customHeight="1" x14ac:dyDescent="0.2">
      <c r="A535" s="83" t="s">
        <v>175</v>
      </c>
      <c r="B535" s="83">
        <v>23</v>
      </c>
      <c r="C535" s="84">
        <v>879.98859516000005</v>
      </c>
      <c r="D535" s="84">
        <v>874.76202943999999</v>
      </c>
      <c r="E535" s="84">
        <v>130.09693795000001</v>
      </c>
      <c r="F535" s="84">
        <v>130.09693795000001</v>
      </c>
    </row>
    <row r="536" spans="1:6" ht="12.75" customHeight="1" x14ac:dyDescent="0.2">
      <c r="A536" s="83" t="s">
        <v>175</v>
      </c>
      <c r="B536" s="83">
        <v>24</v>
      </c>
      <c r="C536" s="84">
        <v>911.01717197999994</v>
      </c>
      <c r="D536" s="84">
        <v>905.06284284000003</v>
      </c>
      <c r="E536" s="84">
        <v>134.60335559000001</v>
      </c>
      <c r="F536" s="84">
        <v>134.60335559000001</v>
      </c>
    </row>
    <row r="537" spans="1:6" ht="12.75" customHeight="1" x14ac:dyDescent="0.2">
      <c r="A537" s="83" t="s">
        <v>176</v>
      </c>
      <c r="B537" s="83">
        <v>1</v>
      </c>
      <c r="C537" s="84">
        <v>976.57826125999998</v>
      </c>
      <c r="D537" s="84">
        <v>966.10452178000003</v>
      </c>
      <c r="E537" s="84">
        <v>143.68163659000001</v>
      </c>
      <c r="F537" s="84">
        <v>143.68163659000001</v>
      </c>
    </row>
    <row r="538" spans="1:6" ht="12.75" customHeight="1" x14ac:dyDescent="0.2">
      <c r="A538" s="83" t="s">
        <v>176</v>
      </c>
      <c r="B538" s="83">
        <v>2</v>
      </c>
      <c r="C538" s="84">
        <v>1033.7473364099999</v>
      </c>
      <c r="D538" s="84">
        <v>1022.8479793499999</v>
      </c>
      <c r="E538" s="84">
        <v>152.12067468000001</v>
      </c>
      <c r="F538" s="84">
        <v>152.12067468000001</v>
      </c>
    </row>
    <row r="539" spans="1:6" ht="12.75" customHeight="1" x14ac:dyDescent="0.2">
      <c r="A539" s="83" t="s">
        <v>176</v>
      </c>
      <c r="B539" s="83">
        <v>3</v>
      </c>
      <c r="C539" s="84">
        <v>1049.0777725600001</v>
      </c>
      <c r="D539" s="84">
        <v>1039.4141180700001</v>
      </c>
      <c r="E539" s="84">
        <v>154.58443492999999</v>
      </c>
      <c r="F539" s="84">
        <v>154.58443492999999</v>
      </c>
    </row>
    <row r="540" spans="1:6" ht="12.75" customHeight="1" x14ac:dyDescent="0.2">
      <c r="A540" s="83" t="s">
        <v>176</v>
      </c>
      <c r="B540" s="83">
        <v>4</v>
      </c>
      <c r="C540" s="84">
        <v>1057.26644298</v>
      </c>
      <c r="D540" s="84">
        <v>1046.8175964500001</v>
      </c>
      <c r="E540" s="84">
        <v>155.68549995000001</v>
      </c>
      <c r="F540" s="84">
        <v>155.68549995000001</v>
      </c>
    </row>
    <row r="541" spans="1:6" ht="12.75" customHeight="1" x14ac:dyDescent="0.2">
      <c r="A541" s="83" t="s">
        <v>176</v>
      </c>
      <c r="B541" s="83">
        <v>5</v>
      </c>
      <c r="C541" s="84">
        <v>1055.82324451</v>
      </c>
      <c r="D541" s="84">
        <v>1044.77565407</v>
      </c>
      <c r="E541" s="84">
        <v>155.38181684</v>
      </c>
      <c r="F541" s="84">
        <v>155.38181684</v>
      </c>
    </row>
    <row r="542" spans="1:6" ht="12.75" customHeight="1" x14ac:dyDescent="0.2">
      <c r="A542" s="83" t="s">
        <v>176</v>
      </c>
      <c r="B542" s="83">
        <v>6</v>
      </c>
      <c r="C542" s="84">
        <v>1039.13920216</v>
      </c>
      <c r="D542" s="84">
        <v>1029.2056289699999</v>
      </c>
      <c r="E542" s="84">
        <v>153.06620125000001</v>
      </c>
      <c r="F542" s="84">
        <v>153.06620125000001</v>
      </c>
    </row>
    <row r="543" spans="1:6" ht="12.75" customHeight="1" x14ac:dyDescent="0.2">
      <c r="A543" s="83" t="s">
        <v>176</v>
      </c>
      <c r="B543" s="83">
        <v>7</v>
      </c>
      <c r="C543" s="84">
        <v>1007.1067553399999</v>
      </c>
      <c r="D543" s="84">
        <v>994.97586064999996</v>
      </c>
      <c r="E543" s="84">
        <v>147.97545898000001</v>
      </c>
      <c r="F543" s="84">
        <v>147.97545898000001</v>
      </c>
    </row>
    <row r="544" spans="1:6" ht="12.75" customHeight="1" x14ac:dyDescent="0.2">
      <c r="A544" s="83" t="s">
        <v>176</v>
      </c>
      <c r="B544" s="83">
        <v>8</v>
      </c>
      <c r="C544" s="84">
        <v>932.00351219000004</v>
      </c>
      <c r="D544" s="84">
        <v>920.88839862999998</v>
      </c>
      <c r="E544" s="84">
        <v>136.95697437999999</v>
      </c>
      <c r="F544" s="84">
        <v>136.95697437999999</v>
      </c>
    </row>
    <row r="545" spans="1:6" ht="12.75" customHeight="1" x14ac:dyDescent="0.2">
      <c r="A545" s="83" t="s">
        <v>176</v>
      </c>
      <c r="B545" s="83">
        <v>9</v>
      </c>
      <c r="C545" s="84">
        <v>866.12251839999999</v>
      </c>
      <c r="D545" s="84">
        <v>860.72661522999999</v>
      </c>
      <c r="E545" s="84">
        <v>128.00955378</v>
      </c>
      <c r="F545" s="84">
        <v>128.00955378</v>
      </c>
    </row>
    <row r="546" spans="1:6" ht="12.75" customHeight="1" x14ac:dyDescent="0.2">
      <c r="A546" s="83" t="s">
        <v>176</v>
      </c>
      <c r="B546" s="83">
        <v>10</v>
      </c>
      <c r="C546" s="84">
        <v>930.43590754000002</v>
      </c>
      <c r="D546" s="84">
        <v>924.77728027000001</v>
      </c>
      <c r="E546" s="84">
        <v>137.53533920999999</v>
      </c>
      <c r="F546" s="84">
        <v>137.53533920999999</v>
      </c>
    </row>
    <row r="547" spans="1:6" ht="12.75" customHeight="1" x14ac:dyDescent="0.2">
      <c r="A547" s="83" t="s">
        <v>176</v>
      </c>
      <c r="B547" s="83">
        <v>11</v>
      </c>
      <c r="C547" s="84">
        <v>936.92003185999999</v>
      </c>
      <c r="D547" s="84">
        <v>930.01981808999994</v>
      </c>
      <c r="E547" s="84">
        <v>138.31502338999999</v>
      </c>
      <c r="F547" s="84">
        <v>138.31502338999999</v>
      </c>
    </row>
    <row r="548" spans="1:6" ht="12.75" customHeight="1" x14ac:dyDescent="0.2">
      <c r="A548" s="83" t="s">
        <v>176</v>
      </c>
      <c r="B548" s="83">
        <v>12</v>
      </c>
      <c r="C548" s="84">
        <v>927.53722320999998</v>
      </c>
      <c r="D548" s="84">
        <v>921.82310497000003</v>
      </c>
      <c r="E548" s="84">
        <v>137.09598639000001</v>
      </c>
      <c r="F548" s="84">
        <v>137.09598639000001</v>
      </c>
    </row>
    <row r="549" spans="1:6" ht="12.75" customHeight="1" x14ac:dyDescent="0.2">
      <c r="A549" s="83" t="s">
        <v>176</v>
      </c>
      <c r="B549" s="83">
        <v>13</v>
      </c>
      <c r="C549" s="84">
        <v>921.93709910999996</v>
      </c>
      <c r="D549" s="84">
        <v>915.39992789999997</v>
      </c>
      <c r="E549" s="84">
        <v>136.14071440000001</v>
      </c>
      <c r="F549" s="84">
        <v>136.14071440000001</v>
      </c>
    </row>
    <row r="550" spans="1:6" ht="12.75" customHeight="1" x14ac:dyDescent="0.2">
      <c r="A550" s="83" t="s">
        <v>176</v>
      </c>
      <c r="B550" s="83">
        <v>14</v>
      </c>
      <c r="C550" s="84">
        <v>919.51361985000005</v>
      </c>
      <c r="D550" s="84">
        <v>913.59244000000001</v>
      </c>
      <c r="E550" s="84">
        <v>135.87189999</v>
      </c>
      <c r="F550" s="84">
        <v>135.87189999</v>
      </c>
    </row>
    <row r="551" spans="1:6" ht="12.75" customHeight="1" x14ac:dyDescent="0.2">
      <c r="A551" s="83" t="s">
        <v>176</v>
      </c>
      <c r="B551" s="83">
        <v>15</v>
      </c>
      <c r="C551" s="84">
        <v>922.54386069999998</v>
      </c>
      <c r="D551" s="84">
        <v>919.90471997999998</v>
      </c>
      <c r="E551" s="84">
        <v>136.81067906999999</v>
      </c>
      <c r="F551" s="84">
        <v>136.81067906999999</v>
      </c>
    </row>
    <row r="552" spans="1:6" ht="12.75" customHeight="1" x14ac:dyDescent="0.2">
      <c r="A552" s="83" t="s">
        <v>176</v>
      </c>
      <c r="B552" s="83">
        <v>16</v>
      </c>
      <c r="C552" s="84">
        <v>929.01309003999995</v>
      </c>
      <c r="D552" s="84">
        <v>921.27123602999995</v>
      </c>
      <c r="E552" s="84">
        <v>137.01391097999999</v>
      </c>
      <c r="F552" s="84">
        <v>137.01391097999999</v>
      </c>
    </row>
    <row r="553" spans="1:6" ht="12.75" customHeight="1" x14ac:dyDescent="0.2">
      <c r="A553" s="83" t="s">
        <v>176</v>
      </c>
      <c r="B553" s="83">
        <v>17</v>
      </c>
      <c r="C553" s="84">
        <v>912.05951114000004</v>
      </c>
      <c r="D553" s="84">
        <v>904.17587212000001</v>
      </c>
      <c r="E553" s="84">
        <v>134.47144294</v>
      </c>
      <c r="F553" s="84">
        <v>134.47144294</v>
      </c>
    </row>
    <row r="554" spans="1:6" ht="12.75" customHeight="1" x14ac:dyDescent="0.2">
      <c r="A554" s="83" t="s">
        <v>176</v>
      </c>
      <c r="B554" s="83">
        <v>18</v>
      </c>
      <c r="C554" s="84">
        <v>927.99068779000004</v>
      </c>
      <c r="D554" s="84">
        <v>919.56384390999995</v>
      </c>
      <c r="E554" s="84">
        <v>136.75998307</v>
      </c>
      <c r="F554" s="84">
        <v>136.75998307</v>
      </c>
    </row>
    <row r="555" spans="1:6" ht="12.75" customHeight="1" x14ac:dyDescent="0.2">
      <c r="A555" s="83" t="s">
        <v>176</v>
      </c>
      <c r="B555" s="83">
        <v>19</v>
      </c>
      <c r="C555" s="84">
        <v>893.59153715000002</v>
      </c>
      <c r="D555" s="84">
        <v>890.91882857999997</v>
      </c>
      <c r="E555" s="84">
        <v>132.49982012999999</v>
      </c>
      <c r="F555" s="84">
        <v>132.49982012999999</v>
      </c>
    </row>
    <row r="556" spans="1:6" ht="12.75" customHeight="1" x14ac:dyDescent="0.2">
      <c r="A556" s="83" t="s">
        <v>176</v>
      </c>
      <c r="B556" s="83">
        <v>20</v>
      </c>
      <c r="C556" s="84">
        <v>840.68243872000005</v>
      </c>
      <c r="D556" s="84">
        <v>838.91899425999998</v>
      </c>
      <c r="E556" s="84">
        <v>124.76626632999999</v>
      </c>
      <c r="F556" s="84">
        <v>124.76626632999999</v>
      </c>
    </row>
    <row r="557" spans="1:6" ht="12.75" customHeight="1" x14ac:dyDescent="0.2">
      <c r="A557" s="83" t="s">
        <v>176</v>
      </c>
      <c r="B557" s="83">
        <v>21</v>
      </c>
      <c r="C557" s="84">
        <v>846.07885023999995</v>
      </c>
      <c r="D557" s="84">
        <v>839.82284890999995</v>
      </c>
      <c r="E557" s="84">
        <v>124.90069</v>
      </c>
      <c r="F557" s="84">
        <v>124.90069</v>
      </c>
    </row>
    <row r="558" spans="1:6" ht="12.75" customHeight="1" x14ac:dyDescent="0.2">
      <c r="A558" s="83" t="s">
        <v>176</v>
      </c>
      <c r="B558" s="83">
        <v>22</v>
      </c>
      <c r="C558" s="84">
        <v>855.24869094999997</v>
      </c>
      <c r="D558" s="84">
        <v>849.16137537999998</v>
      </c>
      <c r="E558" s="84">
        <v>126.28954052</v>
      </c>
      <c r="F558" s="84">
        <v>126.28954052</v>
      </c>
    </row>
    <row r="559" spans="1:6" ht="12.75" customHeight="1" x14ac:dyDescent="0.2">
      <c r="A559" s="83" t="s">
        <v>176</v>
      </c>
      <c r="B559" s="83">
        <v>23</v>
      </c>
      <c r="C559" s="84">
        <v>863.64232245000005</v>
      </c>
      <c r="D559" s="84">
        <v>856.1341529</v>
      </c>
      <c r="E559" s="84">
        <v>127.32655054999999</v>
      </c>
      <c r="F559" s="84">
        <v>127.32655054999999</v>
      </c>
    </row>
    <row r="560" spans="1:6" ht="12.75" customHeight="1" x14ac:dyDescent="0.2">
      <c r="A560" s="83" t="s">
        <v>176</v>
      </c>
      <c r="B560" s="83">
        <v>24</v>
      </c>
      <c r="C560" s="84">
        <v>884.67818837000004</v>
      </c>
      <c r="D560" s="84">
        <v>877.02034813</v>
      </c>
      <c r="E560" s="84">
        <v>130.43280111999999</v>
      </c>
      <c r="F560" s="84">
        <v>130.43280111999999</v>
      </c>
    </row>
    <row r="561" spans="1:6" ht="12.75" customHeight="1" x14ac:dyDescent="0.2">
      <c r="A561" s="83" t="s">
        <v>177</v>
      </c>
      <c r="B561" s="83">
        <v>1</v>
      </c>
      <c r="C561" s="84">
        <v>970.56788365</v>
      </c>
      <c r="D561" s="84">
        <v>960.17659767999999</v>
      </c>
      <c r="E561" s="84">
        <v>142.80001994</v>
      </c>
      <c r="F561" s="84">
        <v>142.80001994</v>
      </c>
    </row>
    <row r="562" spans="1:6" ht="12.75" customHeight="1" x14ac:dyDescent="0.2">
      <c r="A562" s="83" t="s">
        <v>177</v>
      </c>
      <c r="B562" s="83">
        <v>2</v>
      </c>
      <c r="C562" s="84">
        <v>1009.21906017</v>
      </c>
      <c r="D562" s="84">
        <v>998.72125893999998</v>
      </c>
      <c r="E562" s="84">
        <v>148.53248457999999</v>
      </c>
      <c r="F562" s="84">
        <v>148.53248457999999</v>
      </c>
    </row>
    <row r="563" spans="1:6" ht="12.75" customHeight="1" x14ac:dyDescent="0.2">
      <c r="A563" s="83" t="s">
        <v>177</v>
      </c>
      <c r="B563" s="83">
        <v>3</v>
      </c>
      <c r="C563" s="84">
        <v>1021.3781155200001</v>
      </c>
      <c r="D563" s="84">
        <v>1011.83679987</v>
      </c>
      <c r="E563" s="84">
        <v>150.48306274999999</v>
      </c>
      <c r="F563" s="84">
        <v>150.48306274999999</v>
      </c>
    </row>
    <row r="564" spans="1:6" ht="12.75" customHeight="1" x14ac:dyDescent="0.2">
      <c r="A564" s="83" t="s">
        <v>177</v>
      </c>
      <c r="B564" s="83">
        <v>4</v>
      </c>
      <c r="C564" s="84">
        <v>1031.7156224</v>
      </c>
      <c r="D564" s="84">
        <v>1022.64391512</v>
      </c>
      <c r="E564" s="84">
        <v>152.09032569999999</v>
      </c>
      <c r="F564" s="84">
        <v>152.09032569999999</v>
      </c>
    </row>
    <row r="565" spans="1:6" ht="12.75" customHeight="1" x14ac:dyDescent="0.2">
      <c r="A565" s="83" t="s">
        <v>177</v>
      </c>
      <c r="B565" s="83">
        <v>5</v>
      </c>
      <c r="C565" s="84">
        <v>1033.9177872</v>
      </c>
      <c r="D565" s="84">
        <v>1024.2888917600001</v>
      </c>
      <c r="E565" s="84">
        <v>152.33497101</v>
      </c>
      <c r="F565" s="84">
        <v>152.33497101</v>
      </c>
    </row>
    <row r="566" spans="1:6" ht="12.75" customHeight="1" x14ac:dyDescent="0.2">
      <c r="A566" s="83" t="s">
        <v>177</v>
      </c>
      <c r="B566" s="83">
        <v>6</v>
      </c>
      <c r="C566" s="84">
        <v>1027.1602152400001</v>
      </c>
      <c r="D566" s="84">
        <v>1018.07826827</v>
      </c>
      <c r="E566" s="84">
        <v>151.41131055</v>
      </c>
      <c r="F566" s="84">
        <v>151.41131055</v>
      </c>
    </row>
    <row r="567" spans="1:6" ht="12.75" customHeight="1" x14ac:dyDescent="0.2">
      <c r="A567" s="83" t="s">
        <v>177</v>
      </c>
      <c r="B567" s="83">
        <v>7</v>
      </c>
      <c r="C567" s="84">
        <v>996.00427979999995</v>
      </c>
      <c r="D567" s="84">
        <v>987.53466188000004</v>
      </c>
      <c r="E567" s="84">
        <v>146.86878408999999</v>
      </c>
      <c r="F567" s="84">
        <v>146.86878408999999</v>
      </c>
    </row>
    <row r="568" spans="1:6" ht="12.75" customHeight="1" x14ac:dyDescent="0.2">
      <c r="A568" s="83" t="s">
        <v>177</v>
      </c>
      <c r="B568" s="83">
        <v>8</v>
      </c>
      <c r="C568" s="84">
        <v>932.91330020999999</v>
      </c>
      <c r="D568" s="84">
        <v>929.99464717000001</v>
      </c>
      <c r="E568" s="84">
        <v>138.31127991</v>
      </c>
      <c r="F568" s="84">
        <v>138.31127991</v>
      </c>
    </row>
    <row r="569" spans="1:6" ht="12.75" customHeight="1" x14ac:dyDescent="0.2">
      <c r="A569" s="83" t="s">
        <v>177</v>
      </c>
      <c r="B569" s="83">
        <v>9</v>
      </c>
      <c r="C569" s="84">
        <v>898.90014812000004</v>
      </c>
      <c r="D569" s="84">
        <v>892.84662948000005</v>
      </c>
      <c r="E569" s="84">
        <v>132.78652781</v>
      </c>
      <c r="F569" s="84">
        <v>132.78652781</v>
      </c>
    </row>
    <row r="570" spans="1:6" ht="12.75" customHeight="1" x14ac:dyDescent="0.2">
      <c r="A570" s="83" t="s">
        <v>177</v>
      </c>
      <c r="B570" s="83">
        <v>10</v>
      </c>
      <c r="C570" s="84">
        <v>893.10284378999995</v>
      </c>
      <c r="D570" s="84">
        <v>885.68959927000003</v>
      </c>
      <c r="E570" s="84">
        <v>131.72211523000001</v>
      </c>
      <c r="F570" s="84">
        <v>131.72211523000001</v>
      </c>
    </row>
    <row r="571" spans="1:6" ht="12.75" customHeight="1" x14ac:dyDescent="0.2">
      <c r="A571" s="83" t="s">
        <v>177</v>
      </c>
      <c r="B571" s="83">
        <v>11</v>
      </c>
      <c r="C571" s="84">
        <v>898.22156012000005</v>
      </c>
      <c r="D571" s="84">
        <v>889.62915077000002</v>
      </c>
      <c r="E571" s="84">
        <v>132.30801581</v>
      </c>
      <c r="F571" s="84">
        <v>132.30801581</v>
      </c>
    </row>
    <row r="572" spans="1:6" ht="12.75" customHeight="1" x14ac:dyDescent="0.2">
      <c r="A572" s="83" t="s">
        <v>177</v>
      </c>
      <c r="B572" s="83">
        <v>12</v>
      </c>
      <c r="C572" s="84">
        <v>896.20979962000001</v>
      </c>
      <c r="D572" s="84">
        <v>889.17866316000004</v>
      </c>
      <c r="E572" s="84">
        <v>132.24101809999999</v>
      </c>
      <c r="F572" s="84">
        <v>132.24101809999999</v>
      </c>
    </row>
    <row r="573" spans="1:6" ht="12.75" customHeight="1" x14ac:dyDescent="0.2">
      <c r="A573" s="83" t="s">
        <v>177</v>
      </c>
      <c r="B573" s="83">
        <v>13</v>
      </c>
      <c r="C573" s="84">
        <v>892.31439766999995</v>
      </c>
      <c r="D573" s="84">
        <v>887.19410452</v>
      </c>
      <c r="E573" s="84">
        <v>131.94586924999999</v>
      </c>
      <c r="F573" s="84">
        <v>131.94586924999999</v>
      </c>
    </row>
    <row r="574" spans="1:6" ht="12.75" customHeight="1" x14ac:dyDescent="0.2">
      <c r="A574" s="83" t="s">
        <v>177</v>
      </c>
      <c r="B574" s="83">
        <v>14</v>
      </c>
      <c r="C574" s="84">
        <v>939.66759876000003</v>
      </c>
      <c r="D574" s="84">
        <v>933.26455887999998</v>
      </c>
      <c r="E574" s="84">
        <v>138.79758988</v>
      </c>
      <c r="F574" s="84">
        <v>138.79758988</v>
      </c>
    </row>
    <row r="575" spans="1:6" ht="12.75" customHeight="1" x14ac:dyDescent="0.2">
      <c r="A575" s="83" t="s">
        <v>177</v>
      </c>
      <c r="B575" s="83">
        <v>15</v>
      </c>
      <c r="C575" s="84">
        <v>954.53394879999996</v>
      </c>
      <c r="D575" s="84">
        <v>947.40705298</v>
      </c>
      <c r="E575" s="84">
        <v>140.90089925999999</v>
      </c>
      <c r="F575" s="84">
        <v>140.90089925999999</v>
      </c>
    </row>
    <row r="576" spans="1:6" ht="12.75" customHeight="1" x14ac:dyDescent="0.2">
      <c r="A576" s="83" t="s">
        <v>177</v>
      </c>
      <c r="B576" s="83">
        <v>16</v>
      </c>
      <c r="C576" s="84">
        <v>958.53516946000002</v>
      </c>
      <c r="D576" s="84">
        <v>950.00532729999998</v>
      </c>
      <c r="E576" s="84">
        <v>141.28732153000001</v>
      </c>
      <c r="F576" s="84">
        <v>141.28732153000001</v>
      </c>
    </row>
    <row r="577" spans="1:6" ht="12.75" customHeight="1" x14ac:dyDescent="0.2">
      <c r="A577" s="83" t="s">
        <v>177</v>
      </c>
      <c r="B577" s="83">
        <v>17</v>
      </c>
      <c r="C577" s="84">
        <v>912.41401208000002</v>
      </c>
      <c r="D577" s="84">
        <v>909.82082614000001</v>
      </c>
      <c r="E577" s="84">
        <v>135.31097553000001</v>
      </c>
      <c r="F577" s="84">
        <v>135.31097553000001</v>
      </c>
    </row>
    <row r="578" spans="1:6" ht="12.75" customHeight="1" x14ac:dyDescent="0.2">
      <c r="A578" s="83" t="s">
        <v>177</v>
      </c>
      <c r="B578" s="83">
        <v>18</v>
      </c>
      <c r="C578" s="84">
        <v>893.92217665999999</v>
      </c>
      <c r="D578" s="84">
        <v>886.11257379999995</v>
      </c>
      <c r="E578" s="84">
        <v>131.78502112000001</v>
      </c>
      <c r="F578" s="84">
        <v>131.78502112000001</v>
      </c>
    </row>
    <row r="579" spans="1:6" ht="12.75" customHeight="1" x14ac:dyDescent="0.2">
      <c r="A579" s="83" t="s">
        <v>177</v>
      </c>
      <c r="B579" s="83">
        <v>19</v>
      </c>
      <c r="C579" s="84">
        <v>891.44649847000005</v>
      </c>
      <c r="D579" s="84">
        <v>886.84595934000004</v>
      </c>
      <c r="E579" s="84">
        <v>131.89409216999999</v>
      </c>
      <c r="F579" s="84">
        <v>131.89409216999999</v>
      </c>
    </row>
    <row r="580" spans="1:6" ht="12.75" customHeight="1" x14ac:dyDescent="0.2">
      <c r="A580" s="83" t="s">
        <v>177</v>
      </c>
      <c r="B580" s="83">
        <v>20</v>
      </c>
      <c r="C580" s="84">
        <v>892.42016732000002</v>
      </c>
      <c r="D580" s="84">
        <v>884.98528105000003</v>
      </c>
      <c r="E580" s="84">
        <v>131.61736715000001</v>
      </c>
      <c r="F580" s="84">
        <v>131.61736715000001</v>
      </c>
    </row>
    <row r="581" spans="1:6" ht="12.75" customHeight="1" x14ac:dyDescent="0.2">
      <c r="A581" s="83" t="s">
        <v>177</v>
      </c>
      <c r="B581" s="83">
        <v>21</v>
      </c>
      <c r="C581" s="84">
        <v>894.73224683000001</v>
      </c>
      <c r="D581" s="84">
        <v>888.08045274999995</v>
      </c>
      <c r="E581" s="84">
        <v>132.07768931999999</v>
      </c>
      <c r="F581" s="84">
        <v>132.07768931999999</v>
      </c>
    </row>
    <row r="582" spans="1:6" ht="12.75" customHeight="1" x14ac:dyDescent="0.2">
      <c r="A582" s="83" t="s">
        <v>177</v>
      </c>
      <c r="B582" s="83">
        <v>22</v>
      </c>
      <c r="C582" s="84">
        <v>894.36451453999996</v>
      </c>
      <c r="D582" s="84">
        <v>889.34775807999995</v>
      </c>
      <c r="E582" s="84">
        <v>132.26616634000001</v>
      </c>
      <c r="F582" s="84">
        <v>132.26616634000001</v>
      </c>
    </row>
    <row r="583" spans="1:6" ht="12.75" customHeight="1" x14ac:dyDescent="0.2">
      <c r="A583" s="83" t="s">
        <v>177</v>
      </c>
      <c r="B583" s="83">
        <v>23</v>
      </c>
      <c r="C583" s="84">
        <v>904.15196084000002</v>
      </c>
      <c r="D583" s="84">
        <v>898.39204317999997</v>
      </c>
      <c r="E583" s="84">
        <v>133.6112565</v>
      </c>
      <c r="F583" s="84">
        <v>133.6112565</v>
      </c>
    </row>
    <row r="584" spans="1:6" ht="12.75" customHeight="1" x14ac:dyDescent="0.2">
      <c r="A584" s="83" t="s">
        <v>177</v>
      </c>
      <c r="B584" s="83">
        <v>24</v>
      </c>
      <c r="C584" s="84">
        <v>922.09674738000001</v>
      </c>
      <c r="D584" s="84">
        <v>918.46181787</v>
      </c>
      <c r="E584" s="84">
        <v>136.59608682999999</v>
      </c>
      <c r="F584" s="84">
        <v>136.59608682999999</v>
      </c>
    </row>
    <row r="585" spans="1:6" ht="12.75" customHeight="1" x14ac:dyDescent="0.2">
      <c r="A585" s="83" t="s">
        <v>178</v>
      </c>
      <c r="B585" s="83">
        <v>1</v>
      </c>
      <c r="C585" s="84">
        <v>972.37056050000001</v>
      </c>
      <c r="D585" s="84">
        <v>958.59813637000002</v>
      </c>
      <c r="E585" s="84">
        <v>142.56526697000001</v>
      </c>
      <c r="F585" s="84">
        <v>142.56526697000001</v>
      </c>
    </row>
    <row r="586" spans="1:6" ht="12.75" customHeight="1" x14ac:dyDescent="0.2">
      <c r="A586" s="83" t="s">
        <v>178</v>
      </c>
      <c r="B586" s="83">
        <v>2</v>
      </c>
      <c r="C586" s="84">
        <v>1024.6401151299999</v>
      </c>
      <c r="D586" s="84">
        <v>1013.90469186</v>
      </c>
      <c r="E586" s="84">
        <v>150.79060515</v>
      </c>
      <c r="F586" s="84">
        <v>150.79060515</v>
      </c>
    </row>
    <row r="587" spans="1:6" ht="12.75" customHeight="1" x14ac:dyDescent="0.2">
      <c r="A587" s="83" t="s">
        <v>178</v>
      </c>
      <c r="B587" s="83">
        <v>3</v>
      </c>
      <c r="C587" s="84">
        <v>1032.54967205</v>
      </c>
      <c r="D587" s="84">
        <v>1023.06093168</v>
      </c>
      <c r="E587" s="84">
        <v>152.15234551</v>
      </c>
      <c r="F587" s="84">
        <v>152.15234551</v>
      </c>
    </row>
    <row r="588" spans="1:6" ht="12.75" customHeight="1" x14ac:dyDescent="0.2">
      <c r="A588" s="83" t="s">
        <v>178</v>
      </c>
      <c r="B588" s="83">
        <v>4</v>
      </c>
      <c r="C588" s="84">
        <v>1036.68689255</v>
      </c>
      <c r="D588" s="84">
        <v>1025.9163364200001</v>
      </c>
      <c r="E588" s="84">
        <v>152.57700890999999</v>
      </c>
      <c r="F588" s="84">
        <v>152.57700890999999</v>
      </c>
    </row>
    <row r="589" spans="1:6" ht="12.75" customHeight="1" x14ac:dyDescent="0.2">
      <c r="A589" s="83" t="s">
        <v>178</v>
      </c>
      <c r="B589" s="83">
        <v>5</v>
      </c>
      <c r="C589" s="84">
        <v>1033.6172818699999</v>
      </c>
      <c r="D589" s="84">
        <v>1022.10518027</v>
      </c>
      <c r="E589" s="84">
        <v>152.01020362</v>
      </c>
      <c r="F589" s="84">
        <v>152.01020362</v>
      </c>
    </row>
    <row r="590" spans="1:6" ht="12.75" customHeight="1" x14ac:dyDescent="0.2">
      <c r="A590" s="83" t="s">
        <v>178</v>
      </c>
      <c r="B590" s="83">
        <v>6</v>
      </c>
      <c r="C590" s="84">
        <v>1016.43099754</v>
      </c>
      <c r="D590" s="84">
        <v>1006.7922978</v>
      </c>
      <c r="E590" s="84">
        <v>149.73283097000001</v>
      </c>
      <c r="F590" s="84">
        <v>149.73283097000001</v>
      </c>
    </row>
    <row r="591" spans="1:6" ht="12.75" customHeight="1" x14ac:dyDescent="0.2">
      <c r="A591" s="83" t="s">
        <v>178</v>
      </c>
      <c r="B591" s="83">
        <v>7</v>
      </c>
      <c r="C591" s="84">
        <v>980.84183442000005</v>
      </c>
      <c r="D591" s="84">
        <v>969.88536432000001</v>
      </c>
      <c r="E591" s="84">
        <v>144.24393355999999</v>
      </c>
      <c r="F591" s="84">
        <v>144.24393355999999</v>
      </c>
    </row>
    <row r="592" spans="1:6" ht="12.75" customHeight="1" x14ac:dyDescent="0.2">
      <c r="A592" s="83" t="s">
        <v>178</v>
      </c>
      <c r="B592" s="83">
        <v>8</v>
      </c>
      <c r="C592" s="84">
        <v>935.61325139999997</v>
      </c>
      <c r="D592" s="84">
        <v>925.70031099000005</v>
      </c>
      <c r="E592" s="84">
        <v>137.67261479999999</v>
      </c>
      <c r="F592" s="84">
        <v>137.67261479999999</v>
      </c>
    </row>
    <row r="593" spans="1:6" ht="12.75" customHeight="1" x14ac:dyDescent="0.2">
      <c r="A593" s="83" t="s">
        <v>178</v>
      </c>
      <c r="B593" s="83">
        <v>9</v>
      </c>
      <c r="C593" s="84">
        <v>892.95853856999997</v>
      </c>
      <c r="D593" s="84">
        <v>892.29282880999995</v>
      </c>
      <c r="E593" s="84">
        <v>132.70416510000001</v>
      </c>
      <c r="F593" s="84">
        <v>132.70416510000001</v>
      </c>
    </row>
    <row r="594" spans="1:6" ht="12.75" customHeight="1" x14ac:dyDescent="0.2">
      <c r="A594" s="83" t="s">
        <v>178</v>
      </c>
      <c r="B594" s="83">
        <v>10</v>
      </c>
      <c r="C594" s="84">
        <v>906.35742643000003</v>
      </c>
      <c r="D594" s="84">
        <v>898.32487992999995</v>
      </c>
      <c r="E594" s="84">
        <v>133.60126781</v>
      </c>
      <c r="F594" s="84">
        <v>133.60126781</v>
      </c>
    </row>
    <row r="595" spans="1:6" ht="12.75" customHeight="1" x14ac:dyDescent="0.2">
      <c r="A595" s="83" t="s">
        <v>178</v>
      </c>
      <c r="B595" s="83">
        <v>11</v>
      </c>
      <c r="C595" s="84">
        <v>907.58499815000005</v>
      </c>
      <c r="D595" s="84">
        <v>897.81293004999998</v>
      </c>
      <c r="E595" s="84">
        <v>133.52512926</v>
      </c>
      <c r="F595" s="84">
        <v>133.52512926</v>
      </c>
    </row>
    <row r="596" spans="1:6" ht="12.75" customHeight="1" x14ac:dyDescent="0.2">
      <c r="A596" s="83" t="s">
        <v>178</v>
      </c>
      <c r="B596" s="83">
        <v>12</v>
      </c>
      <c r="C596" s="84">
        <v>901.70050245000004</v>
      </c>
      <c r="D596" s="84">
        <v>898.47159106000004</v>
      </c>
      <c r="E596" s="84">
        <v>133.62308708</v>
      </c>
      <c r="F596" s="84">
        <v>133.62308708</v>
      </c>
    </row>
    <row r="597" spans="1:6" ht="12.75" customHeight="1" x14ac:dyDescent="0.2">
      <c r="A597" s="83" t="s">
        <v>178</v>
      </c>
      <c r="B597" s="83">
        <v>13</v>
      </c>
      <c r="C597" s="84">
        <v>905.17568830000005</v>
      </c>
      <c r="D597" s="84">
        <v>897.09404615000005</v>
      </c>
      <c r="E597" s="84">
        <v>133.41821493</v>
      </c>
      <c r="F597" s="84">
        <v>133.41821493</v>
      </c>
    </row>
    <row r="598" spans="1:6" ht="12.75" customHeight="1" x14ac:dyDescent="0.2">
      <c r="A598" s="83" t="s">
        <v>178</v>
      </c>
      <c r="B598" s="83">
        <v>14</v>
      </c>
      <c r="C598" s="84">
        <v>942.30213714000001</v>
      </c>
      <c r="D598" s="84">
        <v>934.19489959999999</v>
      </c>
      <c r="E598" s="84">
        <v>138.93595263</v>
      </c>
      <c r="F598" s="84">
        <v>138.93595263</v>
      </c>
    </row>
    <row r="599" spans="1:6" ht="12.75" customHeight="1" x14ac:dyDescent="0.2">
      <c r="A599" s="83" t="s">
        <v>178</v>
      </c>
      <c r="B599" s="83">
        <v>15</v>
      </c>
      <c r="C599" s="84">
        <v>957.24167096999997</v>
      </c>
      <c r="D599" s="84">
        <v>949.18701638000005</v>
      </c>
      <c r="E599" s="84">
        <v>141.16562015</v>
      </c>
      <c r="F599" s="84">
        <v>141.16562015</v>
      </c>
    </row>
    <row r="600" spans="1:6" ht="12.75" customHeight="1" x14ac:dyDescent="0.2">
      <c r="A600" s="83" t="s">
        <v>178</v>
      </c>
      <c r="B600" s="83">
        <v>16</v>
      </c>
      <c r="C600" s="84">
        <v>959.3596172</v>
      </c>
      <c r="D600" s="84">
        <v>949.71689225</v>
      </c>
      <c r="E600" s="84">
        <v>141.2444247</v>
      </c>
      <c r="F600" s="84">
        <v>141.2444247</v>
      </c>
    </row>
    <row r="601" spans="1:6" ht="12.75" customHeight="1" x14ac:dyDescent="0.2">
      <c r="A601" s="83" t="s">
        <v>178</v>
      </c>
      <c r="B601" s="83">
        <v>17</v>
      </c>
      <c r="C601" s="84">
        <v>915.99528163000002</v>
      </c>
      <c r="D601" s="84">
        <v>907.62333676000003</v>
      </c>
      <c r="E601" s="84">
        <v>134.98415906</v>
      </c>
      <c r="F601" s="84">
        <v>134.98415906</v>
      </c>
    </row>
    <row r="602" spans="1:6" ht="12.75" customHeight="1" x14ac:dyDescent="0.2">
      <c r="A602" s="83" t="s">
        <v>178</v>
      </c>
      <c r="B602" s="83">
        <v>18</v>
      </c>
      <c r="C602" s="84">
        <v>898.85344644999998</v>
      </c>
      <c r="D602" s="84">
        <v>889.65299612000001</v>
      </c>
      <c r="E602" s="84">
        <v>132.31156215999999</v>
      </c>
      <c r="F602" s="84">
        <v>132.31156215999999</v>
      </c>
    </row>
    <row r="603" spans="1:6" ht="12.75" customHeight="1" x14ac:dyDescent="0.2">
      <c r="A603" s="83" t="s">
        <v>178</v>
      </c>
      <c r="B603" s="83">
        <v>19</v>
      </c>
      <c r="C603" s="84">
        <v>900.69860550999999</v>
      </c>
      <c r="D603" s="84">
        <v>893.00113782000005</v>
      </c>
      <c r="E603" s="84">
        <v>132.80950669999999</v>
      </c>
      <c r="F603" s="84">
        <v>132.80950669999999</v>
      </c>
    </row>
    <row r="604" spans="1:6" ht="12.75" customHeight="1" x14ac:dyDescent="0.2">
      <c r="A604" s="83" t="s">
        <v>178</v>
      </c>
      <c r="B604" s="83">
        <v>20</v>
      </c>
      <c r="C604" s="84">
        <v>900.62362515999996</v>
      </c>
      <c r="D604" s="84">
        <v>893.13097041000003</v>
      </c>
      <c r="E604" s="84">
        <v>132.82881574999999</v>
      </c>
      <c r="F604" s="84">
        <v>132.82881574999999</v>
      </c>
    </row>
    <row r="605" spans="1:6" ht="12.75" customHeight="1" x14ac:dyDescent="0.2">
      <c r="A605" s="83" t="s">
        <v>178</v>
      </c>
      <c r="B605" s="83">
        <v>21</v>
      </c>
      <c r="C605" s="84">
        <v>896.52679482999997</v>
      </c>
      <c r="D605" s="84">
        <v>890.35306445000003</v>
      </c>
      <c r="E605" s="84">
        <v>132.41567817999999</v>
      </c>
      <c r="F605" s="84">
        <v>132.41567817999999</v>
      </c>
    </row>
    <row r="606" spans="1:6" ht="12.75" customHeight="1" x14ac:dyDescent="0.2">
      <c r="A606" s="83" t="s">
        <v>178</v>
      </c>
      <c r="B606" s="83">
        <v>22</v>
      </c>
      <c r="C606" s="84">
        <v>899.53049612999996</v>
      </c>
      <c r="D606" s="84">
        <v>893.43995139000003</v>
      </c>
      <c r="E606" s="84">
        <v>132.87476823</v>
      </c>
      <c r="F606" s="84">
        <v>132.87476823</v>
      </c>
    </row>
    <row r="607" spans="1:6" ht="12.75" customHeight="1" x14ac:dyDescent="0.2">
      <c r="A607" s="83" t="s">
        <v>178</v>
      </c>
      <c r="B607" s="83">
        <v>23</v>
      </c>
      <c r="C607" s="84">
        <v>898.74742133999996</v>
      </c>
      <c r="D607" s="84">
        <v>892.42346120000002</v>
      </c>
      <c r="E607" s="84">
        <v>132.72359309999999</v>
      </c>
      <c r="F607" s="84">
        <v>132.72359309999999</v>
      </c>
    </row>
    <row r="608" spans="1:6" ht="12.75" customHeight="1" x14ac:dyDescent="0.2">
      <c r="A608" s="83" t="s">
        <v>178</v>
      </c>
      <c r="B608" s="83">
        <v>24</v>
      </c>
      <c r="C608" s="84">
        <v>913.71540293999999</v>
      </c>
      <c r="D608" s="84">
        <v>909.03265467999995</v>
      </c>
      <c r="E608" s="84">
        <v>135.19375657000001</v>
      </c>
      <c r="F608" s="84">
        <v>135.19375657000001</v>
      </c>
    </row>
    <row r="609" spans="1:6" ht="12.75" customHeight="1" x14ac:dyDescent="0.2">
      <c r="A609" s="83" t="s">
        <v>179</v>
      </c>
      <c r="B609" s="83">
        <v>1</v>
      </c>
      <c r="C609" s="84">
        <v>958.57159722999995</v>
      </c>
      <c r="D609" s="84">
        <v>945.90492867</v>
      </c>
      <c r="E609" s="84">
        <v>140.67749932999999</v>
      </c>
      <c r="F609" s="84">
        <v>140.67749932999999</v>
      </c>
    </row>
    <row r="610" spans="1:6" ht="12.75" customHeight="1" x14ac:dyDescent="0.2">
      <c r="A610" s="83" t="s">
        <v>179</v>
      </c>
      <c r="B610" s="83">
        <v>2</v>
      </c>
      <c r="C610" s="84">
        <v>1011.97988252</v>
      </c>
      <c r="D610" s="84">
        <v>1002.4883883700001</v>
      </c>
      <c r="E610" s="84">
        <v>149.09274210000001</v>
      </c>
      <c r="F610" s="84">
        <v>149.09274210000001</v>
      </c>
    </row>
    <row r="611" spans="1:6" ht="12.75" customHeight="1" x14ac:dyDescent="0.2">
      <c r="A611" s="83" t="s">
        <v>179</v>
      </c>
      <c r="B611" s="83">
        <v>3</v>
      </c>
      <c r="C611" s="84">
        <v>1033.2135699999999</v>
      </c>
      <c r="D611" s="84">
        <v>1024.0785158000001</v>
      </c>
      <c r="E611" s="84">
        <v>152.30368333000001</v>
      </c>
      <c r="F611" s="84">
        <v>152.30368333000001</v>
      </c>
    </row>
    <row r="612" spans="1:6" ht="12.75" customHeight="1" x14ac:dyDescent="0.2">
      <c r="A612" s="83" t="s">
        <v>179</v>
      </c>
      <c r="B612" s="83">
        <v>4</v>
      </c>
      <c r="C612" s="84">
        <v>1042.51046275</v>
      </c>
      <c r="D612" s="84">
        <v>1032.8977078099999</v>
      </c>
      <c r="E612" s="84">
        <v>153.61529705000001</v>
      </c>
      <c r="F612" s="84">
        <v>153.61529705000001</v>
      </c>
    </row>
    <row r="613" spans="1:6" ht="12.75" customHeight="1" x14ac:dyDescent="0.2">
      <c r="A613" s="83" t="s">
        <v>179</v>
      </c>
      <c r="B613" s="83">
        <v>5</v>
      </c>
      <c r="C613" s="84">
        <v>1035.5874466600001</v>
      </c>
      <c r="D613" s="84">
        <v>1024.95700663</v>
      </c>
      <c r="E613" s="84">
        <v>152.43433483000001</v>
      </c>
      <c r="F613" s="84">
        <v>152.43433483000001</v>
      </c>
    </row>
    <row r="614" spans="1:6" ht="12.75" customHeight="1" x14ac:dyDescent="0.2">
      <c r="A614" s="83" t="s">
        <v>179</v>
      </c>
      <c r="B614" s="83">
        <v>6</v>
      </c>
      <c r="C614" s="84">
        <v>1018.0292180500001</v>
      </c>
      <c r="D614" s="84">
        <v>1008.45183597</v>
      </c>
      <c r="E614" s="84">
        <v>149.97964189999999</v>
      </c>
      <c r="F614" s="84">
        <v>149.97964189999999</v>
      </c>
    </row>
    <row r="615" spans="1:6" ht="12.75" customHeight="1" x14ac:dyDescent="0.2">
      <c r="A615" s="83" t="s">
        <v>179</v>
      </c>
      <c r="B615" s="83">
        <v>7</v>
      </c>
      <c r="C615" s="84">
        <v>981.26053913999999</v>
      </c>
      <c r="D615" s="84">
        <v>970.84601341999996</v>
      </c>
      <c r="E615" s="84">
        <v>144.38680385999999</v>
      </c>
      <c r="F615" s="84">
        <v>144.38680385999999</v>
      </c>
    </row>
    <row r="616" spans="1:6" ht="12.75" customHeight="1" x14ac:dyDescent="0.2">
      <c r="A616" s="83" t="s">
        <v>179</v>
      </c>
      <c r="B616" s="83">
        <v>8</v>
      </c>
      <c r="C616" s="84">
        <v>932.67516575000002</v>
      </c>
      <c r="D616" s="84">
        <v>922.15784579000001</v>
      </c>
      <c r="E616" s="84">
        <v>137.14576994000001</v>
      </c>
      <c r="F616" s="84">
        <v>137.14576994000001</v>
      </c>
    </row>
    <row r="617" spans="1:6" ht="12.75" customHeight="1" x14ac:dyDescent="0.2">
      <c r="A617" s="83" t="s">
        <v>179</v>
      </c>
      <c r="B617" s="83">
        <v>9</v>
      </c>
      <c r="C617" s="84">
        <v>888.26679676000003</v>
      </c>
      <c r="D617" s="84">
        <v>882.16779790999999</v>
      </c>
      <c r="E617" s="84">
        <v>131.19834355</v>
      </c>
      <c r="F617" s="84">
        <v>131.19834355</v>
      </c>
    </row>
    <row r="618" spans="1:6" ht="12.75" customHeight="1" x14ac:dyDescent="0.2">
      <c r="A618" s="83" t="s">
        <v>179</v>
      </c>
      <c r="B618" s="83">
        <v>10</v>
      </c>
      <c r="C618" s="84">
        <v>887.45018482</v>
      </c>
      <c r="D618" s="84">
        <v>881.68715115999998</v>
      </c>
      <c r="E618" s="84">
        <v>131.12686049000001</v>
      </c>
      <c r="F618" s="84">
        <v>131.12686049000001</v>
      </c>
    </row>
    <row r="619" spans="1:6" ht="12.75" customHeight="1" x14ac:dyDescent="0.2">
      <c r="A619" s="83" t="s">
        <v>179</v>
      </c>
      <c r="B619" s="83">
        <v>11</v>
      </c>
      <c r="C619" s="84">
        <v>894.33464528000002</v>
      </c>
      <c r="D619" s="84">
        <v>886.79074817000003</v>
      </c>
      <c r="E619" s="84">
        <v>131.88588102</v>
      </c>
      <c r="F619" s="84">
        <v>131.88588102</v>
      </c>
    </row>
    <row r="620" spans="1:6" ht="12.75" customHeight="1" x14ac:dyDescent="0.2">
      <c r="A620" s="83" t="s">
        <v>179</v>
      </c>
      <c r="B620" s="83">
        <v>12</v>
      </c>
      <c r="C620" s="84">
        <v>885.3770035</v>
      </c>
      <c r="D620" s="84">
        <v>880.46573580999996</v>
      </c>
      <c r="E620" s="84">
        <v>130.94520833999999</v>
      </c>
      <c r="F620" s="84">
        <v>130.94520833999999</v>
      </c>
    </row>
    <row r="621" spans="1:6" ht="12.75" customHeight="1" x14ac:dyDescent="0.2">
      <c r="A621" s="83" t="s">
        <v>179</v>
      </c>
      <c r="B621" s="83">
        <v>13</v>
      </c>
      <c r="C621" s="84">
        <v>881.88714071000004</v>
      </c>
      <c r="D621" s="84">
        <v>872.96049426000002</v>
      </c>
      <c r="E621" s="84">
        <v>129.82900884</v>
      </c>
      <c r="F621" s="84">
        <v>129.82900884</v>
      </c>
    </row>
    <row r="622" spans="1:6" ht="12.75" customHeight="1" x14ac:dyDescent="0.2">
      <c r="A622" s="83" t="s">
        <v>179</v>
      </c>
      <c r="B622" s="83">
        <v>14</v>
      </c>
      <c r="C622" s="84">
        <v>910.92513455000005</v>
      </c>
      <c r="D622" s="84">
        <v>909.75403840000001</v>
      </c>
      <c r="E622" s="84">
        <v>135.30104267999999</v>
      </c>
      <c r="F622" s="84">
        <v>135.30104267999999</v>
      </c>
    </row>
    <row r="623" spans="1:6" ht="12.75" customHeight="1" x14ac:dyDescent="0.2">
      <c r="A623" s="83" t="s">
        <v>179</v>
      </c>
      <c r="B623" s="83">
        <v>15</v>
      </c>
      <c r="C623" s="84">
        <v>935.16827211999998</v>
      </c>
      <c r="D623" s="84">
        <v>928.51535067999998</v>
      </c>
      <c r="E623" s="84">
        <v>138.09127498999999</v>
      </c>
      <c r="F623" s="84">
        <v>138.09127498999999</v>
      </c>
    </row>
    <row r="624" spans="1:6" ht="12.75" customHeight="1" x14ac:dyDescent="0.2">
      <c r="A624" s="83" t="s">
        <v>179</v>
      </c>
      <c r="B624" s="83">
        <v>16</v>
      </c>
      <c r="C624" s="84">
        <v>939.88557572000002</v>
      </c>
      <c r="D624" s="84">
        <v>931.82964134999997</v>
      </c>
      <c r="E624" s="84">
        <v>138.58418513000001</v>
      </c>
      <c r="F624" s="84">
        <v>138.58418513000001</v>
      </c>
    </row>
    <row r="625" spans="1:6" ht="12.75" customHeight="1" x14ac:dyDescent="0.2">
      <c r="A625" s="83" t="s">
        <v>179</v>
      </c>
      <c r="B625" s="83">
        <v>17</v>
      </c>
      <c r="C625" s="84">
        <v>894.62901295999995</v>
      </c>
      <c r="D625" s="84">
        <v>887.12349372000006</v>
      </c>
      <c r="E625" s="84">
        <v>131.93536782999999</v>
      </c>
      <c r="F625" s="84">
        <v>131.93536782999999</v>
      </c>
    </row>
    <row r="626" spans="1:6" ht="12.75" customHeight="1" x14ac:dyDescent="0.2">
      <c r="A626" s="83" t="s">
        <v>179</v>
      </c>
      <c r="B626" s="83">
        <v>18</v>
      </c>
      <c r="C626" s="84">
        <v>880.17218581999998</v>
      </c>
      <c r="D626" s="84">
        <v>872.18683258999999</v>
      </c>
      <c r="E626" s="84">
        <v>129.71394781999999</v>
      </c>
      <c r="F626" s="84">
        <v>129.71394781999999</v>
      </c>
    </row>
    <row r="627" spans="1:6" ht="12.75" customHeight="1" x14ac:dyDescent="0.2">
      <c r="A627" s="83" t="s">
        <v>179</v>
      </c>
      <c r="B627" s="83">
        <v>19</v>
      </c>
      <c r="C627" s="84">
        <v>888.14913043000001</v>
      </c>
      <c r="D627" s="84">
        <v>881.77670628999999</v>
      </c>
      <c r="E627" s="84">
        <v>131.14017935999999</v>
      </c>
      <c r="F627" s="84">
        <v>131.14017935999999</v>
      </c>
    </row>
    <row r="628" spans="1:6" ht="12.75" customHeight="1" x14ac:dyDescent="0.2">
      <c r="A628" s="83" t="s">
        <v>179</v>
      </c>
      <c r="B628" s="83">
        <v>20</v>
      </c>
      <c r="C628" s="84">
        <v>887.25761467999996</v>
      </c>
      <c r="D628" s="84">
        <v>883.26529406999998</v>
      </c>
      <c r="E628" s="84">
        <v>131.3615661</v>
      </c>
      <c r="F628" s="84">
        <v>131.3615661</v>
      </c>
    </row>
    <row r="629" spans="1:6" ht="12.75" customHeight="1" x14ac:dyDescent="0.2">
      <c r="A629" s="83" t="s">
        <v>179</v>
      </c>
      <c r="B629" s="83">
        <v>21</v>
      </c>
      <c r="C629" s="84">
        <v>882.32850846999997</v>
      </c>
      <c r="D629" s="84">
        <v>874.10460877000003</v>
      </c>
      <c r="E629" s="84">
        <v>129.9991646</v>
      </c>
      <c r="F629" s="84">
        <v>129.9991646</v>
      </c>
    </row>
    <row r="630" spans="1:6" ht="12.75" customHeight="1" x14ac:dyDescent="0.2">
      <c r="A630" s="83" t="s">
        <v>179</v>
      </c>
      <c r="B630" s="83">
        <v>22</v>
      </c>
      <c r="C630" s="84">
        <v>873.52417911999999</v>
      </c>
      <c r="D630" s="84">
        <v>871.63946898999995</v>
      </c>
      <c r="E630" s="84">
        <v>129.63254244000001</v>
      </c>
      <c r="F630" s="84">
        <v>129.63254244000001</v>
      </c>
    </row>
    <row r="631" spans="1:6" ht="12.75" customHeight="1" x14ac:dyDescent="0.2">
      <c r="A631" s="83" t="s">
        <v>179</v>
      </c>
      <c r="B631" s="83">
        <v>23</v>
      </c>
      <c r="C631" s="84">
        <v>877.89027223000005</v>
      </c>
      <c r="D631" s="84">
        <v>875.76749499000005</v>
      </c>
      <c r="E631" s="84">
        <v>130.24647346</v>
      </c>
      <c r="F631" s="84">
        <v>130.24647346</v>
      </c>
    </row>
    <row r="632" spans="1:6" ht="12.75" customHeight="1" x14ac:dyDescent="0.2">
      <c r="A632" s="83" t="s">
        <v>179</v>
      </c>
      <c r="B632" s="83">
        <v>24</v>
      </c>
      <c r="C632" s="84">
        <v>897.06503176000001</v>
      </c>
      <c r="D632" s="84">
        <v>889.38681093000002</v>
      </c>
      <c r="E632" s="84">
        <v>132.27197439</v>
      </c>
      <c r="F632" s="84">
        <v>132.27197439</v>
      </c>
    </row>
    <row r="633" spans="1:6" ht="12.75" customHeight="1" x14ac:dyDescent="0.2">
      <c r="A633" s="83" t="s">
        <v>180</v>
      </c>
      <c r="B633" s="83">
        <v>1</v>
      </c>
      <c r="C633" s="84">
        <v>969.40860470999996</v>
      </c>
      <c r="D633" s="84">
        <v>958.93654169000001</v>
      </c>
      <c r="E633" s="84">
        <v>142.61559550999999</v>
      </c>
      <c r="F633" s="84">
        <v>142.61559550999999</v>
      </c>
    </row>
    <row r="634" spans="1:6" ht="12.75" customHeight="1" x14ac:dyDescent="0.2">
      <c r="A634" s="83" t="s">
        <v>180</v>
      </c>
      <c r="B634" s="83">
        <v>2</v>
      </c>
      <c r="C634" s="84">
        <v>1021.82271415</v>
      </c>
      <c r="D634" s="84">
        <v>1010.82144105</v>
      </c>
      <c r="E634" s="84">
        <v>150.33205588000001</v>
      </c>
      <c r="F634" s="84">
        <v>150.33205588000001</v>
      </c>
    </row>
    <row r="635" spans="1:6" ht="12.75" customHeight="1" x14ac:dyDescent="0.2">
      <c r="A635" s="83" t="s">
        <v>180</v>
      </c>
      <c r="B635" s="83">
        <v>3</v>
      </c>
      <c r="C635" s="84">
        <v>1038.0575235199999</v>
      </c>
      <c r="D635" s="84">
        <v>1027.4818165500001</v>
      </c>
      <c r="E635" s="84">
        <v>152.80983128</v>
      </c>
      <c r="F635" s="84">
        <v>152.80983128</v>
      </c>
    </row>
    <row r="636" spans="1:6" ht="12.75" customHeight="1" x14ac:dyDescent="0.2">
      <c r="A636" s="83" t="s">
        <v>180</v>
      </c>
      <c r="B636" s="83">
        <v>4</v>
      </c>
      <c r="C636" s="84">
        <v>1052.90446625</v>
      </c>
      <c r="D636" s="84">
        <v>1042.0141929199999</v>
      </c>
      <c r="E636" s="84">
        <v>154.97112498999999</v>
      </c>
      <c r="F636" s="84">
        <v>154.97112498999999</v>
      </c>
    </row>
    <row r="637" spans="1:6" ht="12.75" customHeight="1" x14ac:dyDescent="0.2">
      <c r="A637" s="83" t="s">
        <v>180</v>
      </c>
      <c r="B637" s="83">
        <v>5</v>
      </c>
      <c r="C637" s="84">
        <v>1061.76396245</v>
      </c>
      <c r="D637" s="84">
        <v>1051.88170046</v>
      </c>
      <c r="E637" s="84">
        <v>156.43864697999999</v>
      </c>
      <c r="F637" s="84">
        <v>156.43864697999999</v>
      </c>
    </row>
    <row r="638" spans="1:6" ht="12.75" customHeight="1" x14ac:dyDescent="0.2">
      <c r="A638" s="83" t="s">
        <v>180</v>
      </c>
      <c r="B638" s="83">
        <v>6</v>
      </c>
      <c r="C638" s="84">
        <v>1050.0102561199999</v>
      </c>
      <c r="D638" s="84">
        <v>1040.47680459</v>
      </c>
      <c r="E638" s="84">
        <v>154.7424805</v>
      </c>
      <c r="F638" s="84">
        <v>154.7424805</v>
      </c>
    </row>
    <row r="639" spans="1:6" ht="12.75" customHeight="1" x14ac:dyDescent="0.2">
      <c r="A639" s="83" t="s">
        <v>180</v>
      </c>
      <c r="B639" s="83">
        <v>7</v>
      </c>
      <c r="C639" s="84">
        <v>1001.02979768</v>
      </c>
      <c r="D639" s="84">
        <v>990.90415114999996</v>
      </c>
      <c r="E639" s="84">
        <v>147.36990349999999</v>
      </c>
      <c r="F639" s="84">
        <v>147.36990349999999</v>
      </c>
    </row>
    <row r="640" spans="1:6" ht="12.75" customHeight="1" x14ac:dyDescent="0.2">
      <c r="A640" s="83" t="s">
        <v>180</v>
      </c>
      <c r="B640" s="83">
        <v>8</v>
      </c>
      <c r="C640" s="84">
        <v>952.33875436000005</v>
      </c>
      <c r="D640" s="84">
        <v>943.20383007999999</v>
      </c>
      <c r="E640" s="84">
        <v>140.27578475999999</v>
      </c>
      <c r="F640" s="84">
        <v>140.27578475999999</v>
      </c>
    </row>
    <row r="641" spans="1:6" ht="12.75" customHeight="1" x14ac:dyDescent="0.2">
      <c r="A641" s="83" t="s">
        <v>180</v>
      </c>
      <c r="B641" s="83">
        <v>9</v>
      </c>
      <c r="C641" s="84">
        <v>908.11096666000003</v>
      </c>
      <c r="D641" s="84">
        <v>902.10477723999998</v>
      </c>
      <c r="E641" s="84">
        <v>134.16342420000001</v>
      </c>
      <c r="F641" s="84">
        <v>134.16342420000001</v>
      </c>
    </row>
    <row r="642" spans="1:6" ht="12.75" customHeight="1" x14ac:dyDescent="0.2">
      <c r="A642" s="83" t="s">
        <v>180</v>
      </c>
      <c r="B642" s="83">
        <v>10</v>
      </c>
      <c r="C642" s="84">
        <v>872.47875901999998</v>
      </c>
      <c r="D642" s="84">
        <v>866.03453677000005</v>
      </c>
      <c r="E642" s="84">
        <v>128.79896199999999</v>
      </c>
      <c r="F642" s="84">
        <v>128.79896199999999</v>
      </c>
    </row>
    <row r="643" spans="1:6" ht="12.75" customHeight="1" x14ac:dyDescent="0.2">
      <c r="A643" s="83" t="s">
        <v>180</v>
      </c>
      <c r="B643" s="83">
        <v>11</v>
      </c>
      <c r="C643" s="84">
        <v>873.67205892000004</v>
      </c>
      <c r="D643" s="84">
        <v>863.44247471000006</v>
      </c>
      <c r="E643" s="84">
        <v>128.41346363</v>
      </c>
      <c r="F643" s="84">
        <v>128.41346363</v>
      </c>
    </row>
    <row r="644" spans="1:6" ht="12.75" customHeight="1" x14ac:dyDescent="0.2">
      <c r="A644" s="83" t="s">
        <v>180</v>
      </c>
      <c r="B644" s="83">
        <v>12</v>
      </c>
      <c r="C644" s="84">
        <v>873.11507842000003</v>
      </c>
      <c r="D644" s="84">
        <v>865.65149713000005</v>
      </c>
      <c r="E644" s="84">
        <v>128.74199533000001</v>
      </c>
      <c r="F644" s="84">
        <v>128.74199533000001</v>
      </c>
    </row>
    <row r="645" spans="1:6" ht="12.75" customHeight="1" x14ac:dyDescent="0.2">
      <c r="A645" s="83" t="s">
        <v>180</v>
      </c>
      <c r="B645" s="83">
        <v>13</v>
      </c>
      <c r="C645" s="84">
        <v>878.39988959000004</v>
      </c>
      <c r="D645" s="84">
        <v>870.37552268000002</v>
      </c>
      <c r="E645" s="84">
        <v>129.44456498</v>
      </c>
      <c r="F645" s="84">
        <v>129.44456498</v>
      </c>
    </row>
    <row r="646" spans="1:6" ht="12.75" customHeight="1" x14ac:dyDescent="0.2">
      <c r="A646" s="83" t="s">
        <v>180</v>
      </c>
      <c r="B646" s="83">
        <v>14</v>
      </c>
      <c r="C646" s="84">
        <v>921.38400708999995</v>
      </c>
      <c r="D646" s="84">
        <v>914.45859611000003</v>
      </c>
      <c r="E646" s="84">
        <v>136.00071703</v>
      </c>
      <c r="F646" s="84">
        <v>136.00071703</v>
      </c>
    </row>
    <row r="647" spans="1:6" ht="12.75" customHeight="1" x14ac:dyDescent="0.2">
      <c r="A647" s="83" t="s">
        <v>180</v>
      </c>
      <c r="B647" s="83">
        <v>15</v>
      </c>
      <c r="C647" s="84">
        <v>940.38000314999999</v>
      </c>
      <c r="D647" s="84">
        <v>933.73859098000003</v>
      </c>
      <c r="E647" s="84">
        <v>138.86808919999999</v>
      </c>
      <c r="F647" s="84">
        <v>138.86808919999999</v>
      </c>
    </row>
    <row r="648" spans="1:6" ht="12.75" customHeight="1" x14ac:dyDescent="0.2">
      <c r="A648" s="83" t="s">
        <v>180</v>
      </c>
      <c r="B648" s="83">
        <v>16</v>
      </c>
      <c r="C648" s="84">
        <v>943.00659096000004</v>
      </c>
      <c r="D648" s="84">
        <v>935.15026978000003</v>
      </c>
      <c r="E648" s="84">
        <v>139.07803783</v>
      </c>
      <c r="F648" s="84">
        <v>139.07803783</v>
      </c>
    </row>
    <row r="649" spans="1:6" ht="12.75" customHeight="1" x14ac:dyDescent="0.2">
      <c r="A649" s="83" t="s">
        <v>180</v>
      </c>
      <c r="B649" s="83">
        <v>17</v>
      </c>
      <c r="C649" s="84">
        <v>898.58119105000003</v>
      </c>
      <c r="D649" s="84">
        <v>891.98575917000005</v>
      </c>
      <c r="E649" s="84">
        <v>132.65849689000001</v>
      </c>
      <c r="F649" s="84">
        <v>132.65849689000001</v>
      </c>
    </row>
    <row r="650" spans="1:6" ht="12.75" customHeight="1" x14ac:dyDescent="0.2">
      <c r="A650" s="83" t="s">
        <v>180</v>
      </c>
      <c r="B650" s="83">
        <v>18</v>
      </c>
      <c r="C650" s="84">
        <v>871.01444666999998</v>
      </c>
      <c r="D650" s="84">
        <v>864.21915287000002</v>
      </c>
      <c r="E650" s="84">
        <v>128.52897328</v>
      </c>
      <c r="F650" s="84">
        <v>128.52897328</v>
      </c>
    </row>
    <row r="651" spans="1:6" ht="12.75" customHeight="1" x14ac:dyDescent="0.2">
      <c r="A651" s="83" t="s">
        <v>180</v>
      </c>
      <c r="B651" s="83">
        <v>19</v>
      </c>
      <c r="C651" s="84">
        <v>857.04125854999995</v>
      </c>
      <c r="D651" s="84">
        <v>851.31463967000002</v>
      </c>
      <c r="E651" s="84">
        <v>126.60977972000001</v>
      </c>
      <c r="F651" s="84">
        <v>126.60977972000001</v>
      </c>
    </row>
    <row r="652" spans="1:6" ht="12.75" customHeight="1" x14ac:dyDescent="0.2">
      <c r="A652" s="83" t="s">
        <v>180</v>
      </c>
      <c r="B652" s="83">
        <v>20</v>
      </c>
      <c r="C652" s="84">
        <v>854.00104279000004</v>
      </c>
      <c r="D652" s="84">
        <v>849.85225452999998</v>
      </c>
      <c r="E652" s="84">
        <v>126.39228989999999</v>
      </c>
      <c r="F652" s="84">
        <v>126.39228989999999</v>
      </c>
    </row>
    <row r="653" spans="1:6" ht="12.75" customHeight="1" x14ac:dyDescent="0.2">
      <c r="A653" s="83" t="s">
        <v>180</v>
      </c>
      <c r="B653" s="83">
        <v>21</v>
      </c>
      <c r="C653" s="84">
        <v>864.99491307000005</v>
      </c>
      <c r="D653" s="84">
        <v>858.94426946999999</v>
      </c>
      <c r="E653" s="84">
        <v>127.74447857</v>
      </c>
      <c r="F653" s="84">
        <v>127.74447857</v>
      </c>
    </row>
    <row r="654" spans="1:6" ht="12.75" customHeight="1" x14ac:dyDescent="0.2">
      <c r="A654" s="83" t="s">
        <v>180</v>
      </c>
      <c r="B654" s="83">
        <v>22</v>
      </c>
      <c r="C654" s="84">
        <v>875.87843396000005</v>
      </c>
      <c r="D654" s="84">
        <v>870.02036267999995</v>
      </c>
      <c r="E654" s="84">
        <v>129.39174464000001</v>
      </c>
      <c r="F654" s="84">
        <v>129.39174464000001</v>
      </c>
    </row>
    <row r="655" spans="1:6" ht="12.75" customHeight="1" x14ac:dyDescent="0.2">
      <c r="A655" s="83" t="s">
        <v>180</v>
      </c>
      <c r="B655" s="83">
        <v>23</v>
      </c>
      <c r="C655" s="84">
        <v>894.4098702</v>
      </c>
      <c r="D655" s="84">
        <v>888.70424243000002</v>
      </c>
      <c r="E655" s="84">
        <v>132.17046098</v>
      </c>
      <c r="F655" s="84">
        <v>132.17046098</v>
      </c>
    </row>
    <row r="656" spans="1:6" ht="12.75" customHeight="1" x14ac:dyDescent="0.2">
      <c r="A656" s="83" t="s">
        <v>180</v>
      </c>
      <c r="B656" s="83">
        <v>24</v>
      </c>
      <c r="C656" s="84">
        <v>917.42757687999995</v>
      </c>
      <c r="D656" s="84">
        <v>912.51261170999999</v>
      </c>
      <c r="E656" s="84">
        <v>135.71130504999999</v>
      </c>
      <c r="F656" s="84">
        <v>135.71130504999999</v>
      </c>
    </row>
    <row r="657" spans="1:6" ht="12.75" customHeight="1" x14ac:dyDescent="0.2">
      <c r="A657" s="83" t="s">
        <v>181</v>
      </c>
      <c r="B657" s="83">
        <v>1</v>
      </c>
      <c r="C657" s="84">
        <v>951.97876799000005</v>
      </c>
      <c r="D657" s="84">
        <v>945.53037617999996</v>
      </c>
      <c r="E657" s="84">
        <v>140.62179488999999</v>
      </c>
      <c r="F657" s="84">
        <v>140.62179488999999</v>
      </c>
    </row>
    <row r="658" spans="1:6" ht="12.75" customHeight="1" x14ac:dyDescent="0.2">
      <c r="A658" s="83" t="s">
        <v>181</v>
      </c>
      <c r="B658" s="83">
        <v>2</v>
      </c>
      <c r="C658" s="84">
        <v>1001.8857387100001</v>
      </c>
      <c r="D658" s="84">
        <v>1001.15547005</v>
      </c>
      <c r="E658" s="84">
        <v>148.89450694000001</v>
      </c>
      <c r="F658" s="84">
        <v>148.89450694000001</v>
      </c>
    </row>
    <row r="659" spans="1:6" ht="12.75" customHeight="1" x14ac:dyDescent="0.2">
      <c r="A659" s="83" t="s">
        <v>181</v>
      </c>
      <c r="B659" s="83">
        <v>3</v>
      </c>
      <c r="C659" s="84">
        <v>1025.6475442599999</v>
      </c>
      <c r="D659" s="84">
        <v>1017.98195451</v>
      </c>
      <c r="E659" s="84">
        <v>151.39698651</v>
      </c>
      <c r="F659" s="84">
        <v>151.39698651</v>
      </c>
    </row>
    <row r="660" spans="1:6" ht="12.75" customHeight="1" x14ac:dyDescent="0.2">
      <c r="A660" s="83" t="s">
        <v>181</v>
      </c>
      <c r="B660" s="83">
        <v>4</v>
      </c>
      <c r="C660" s="84">
        <v>1038.2370677599999</v>
      </c>
      <c r="D660" s="84">
        <v>1030.5355909899999</v>
      </c>
      <c r="E660" s="84">
        <v>153.26399674999999</v>
      </c>
      <c r="F660" s="84">
        <v>153.26399674999999</v>
      </c>
    </row>
    <row r="661" spans="1:6" ht="12.75" customHeight="1" x14ac:dyDescent="0.2">
      <c r="A661" s="83" t="s">
        <v>181</v>
      </c>
      <c r="B661" s="83">
        <v>5</v>
      </c>
      <c r="C661" s="84">
        <v>1043.6851242400001</v>
      </c>
      <c r="D661" s="84">
        <v>1036.1548422400001</v>
      </c>
      <c r="E661" s="84">
        <v>154.09970675</v>
      </c>
      <c r="F661" s="84">
        <v>154.09970675</v>
      </c>
    </row>
    <row r="662" spans="1:6" ht="12.75" customHeight="1" x14ac:dyDescent="0.2">
      <c r="A662" s="83" t="s">
        <v>181</v>
      </c>
      <c r="B662" s="83">
        <v>6</v>
      </c>
      <c r="C662" s="84">
        <v>1037.2341202600001</v>
      </c>
      <c r="D662" s="84">
        <v>1029.9028334</v>
      </c>
      <c r="E662" s="84">
        <v>153.16989135</v>
      </c>
      <c r="F662" s="84">
        <v>153.16989135</v>
      </c>
    </row>
    <row r="663" spans="1:6" ht="12.75" customHeight="1" x14ac:dyDescent="0.2">
      <c r="A663" s="83" t="s">
        <v>181</v>
      </c>
      <c r="B663" s="83">
        <v>7</v>
      </c>
      <c r="C663" s="84">
        <v>1022.24510744</v>
      </c>
      <c r="D663" s="84">
        <v>1013.54633711</v>
      </c>
      <c r="E663" s="84">
        <v>150.73730968000001</v>
      </c>
      <c r="F663" s="84">
        <v>150.73730968000001</v>
      </c>
    </row>
    <row r="664" spans="1:6" ht="12.75" customHeight="1" x14ac:dyDescent="0.2">
      <c r="A664" s="83" t="s">
        <v>181</v>
      </c>
      <c r="B664" s="83">
        <v>8</v>
      </c>
      <c r="C664" s="84">
        <v>968.48852615999999</v>
      </c>
      <c r="D664" s="84">
        <v>960.44428249999999</v>
      </c>
      <c r="E664" s="84">
        <v>142.83983074</v>
      </c>
      <c r="F664" s="84">
        <v>142.83983074</v>
      </c>
    </row>
    <row r="665" spans="1:6" ht="12.75" customHeight="1" x14ac:dyDescent="0.2">
      <c r="A665" s="83" t="s">
        <v>181</v>
      </c>
      <c r="B665" s="83">
        <v>9</v>
      </c>
      <c r="C665" s="84">
        <v>901.64639796999995</v>
      </c>
      <c r="D665" s="84">
        <v>897.71991773000002</v>
      </c>
      <c r="E665" s="84">
        <v>133.51129621999999</v>
      </c>
      <c r="F665" s="84">
        <v>133.51129621999999</v>
      </c>
    </row>
    <row r="666" spans="1:6" ht="12.75" customHeight="1" x14ac:dyDescent="0.2">
      <c r="A666" s="83" t="s">
        <v>181</v>
      </c>
      <c r="B666" s="83">
        <v>10</v>
      </c>
      <c r="C666" s="84">
        <v>874.00527020000004</v>
      </c>
      <c r="D666" s="84">
        <v>867.56953175000001</v>
      </c>
      <c r="E666" s="84">
        <v>129.02725054000001</v>
      </c>
      <c r="F666" s="84">
        <v>129.02725054000001</v>
      </c>
    </row>
    <row r="667" spans="1:6" ht="12.75" customHeight="1" x14ac:dyDescent="0.2">
      <c r="A667" s="83" t="s">
        <v>181</v>
      </c>
      <c r="B667" s="83">
        <v>11</v>
      </c>
      <c r="C667" s="84">
        <v>873.70121953</v>
      </c>
      <c r="D667" s="84">
        <v>867.13542751</v>
      </c>
      <c r="E667" s="84">
        <v>128.96268939999999</v>
      </c>
      <c r="F667" s="84">
        <v>128.96268939999999</v>
      </c>
    </row>
    <row r="668" spans="1:6" ht="12.75" customHeight="1" x14ac:dyDescent="0.2">
      <c r="A668" s="83" t="s">
        <v>181</v>
      </c>
      <c r="B668" s="83">
        <v>12</v>
      </c>
      <c r="C668" s="84">
        <v>873.36885126000004</v>
      </c>
      <c r="D668" s="84">
        <v>867.68584938000004</v>
      </c>
      <c r="E668" s="84">
        <v>129.04454960999999</v>
      </c>
      <c r="F668" s="84">
        <v>129.04454960999999</v>
      </c>
    </row>
    <row r="669" spans="1:6" ht="12.75" customHeight="1" x14ac:dyDescent="0.2">
      <c r="A669" s="83" t="s">
        <v>181</v>
      </c>
      <c r="B669" s="83">
        <v>13</v>
      </c>
      <c r="C669" s="84">
        <v>883.97004633999995</v>
      </c>
      <c r="D669" s="84">
        <v>876.26718896</v>
      </c>
      <c r="E669" s="84">
        <v>130.32078928000001</v>
      </c>
      <c r="F669" s="84">
        <v>130.32078928000001</v>
      </c>
    </row>
    <row r="670" spans="1:6" ht="12.75" customHeight="1" x14ac:dyDescent="0.2">
      <c r="A670" s="83" t="s">
        <v>181</v>
      </c>
      <c r="B670" s="83">
        <v>14</v>
      </c>
      <c r="C670" s="84">
        <v>931.45701110000005</v>
      </c>
      <c r="D670" s="84">
        <v>925.07926958999997</v>
      </c>
      <c r="E670" s="84">
        <v>137.58025187000001</v>
      </c>
      <c r="F670" s="84">
        <v>137.58025187000001</v>
      </c>
    </row>
    <row r="671" spans="1:6" ht="12.75" customHeight="1" x14ac:dyDescent="0.2">
      <c r="A671" s="83" t="s">
        <v>181</v>
      </c>
      <c r="B671" s="83">
        <v>15</v>
      </c>
      <c r="C671" s="84">
        <v>940.17214005999995</v>
      </c>
      <c r="D671" s="84">
        <v>937.14622277000001</v>
      </c>
      <c r="E671" s="84">
        <v>139.37488127</v>
      </c>
      <c r="F671" s="84">
        <v>139.37488127</v>
      </c>
    </row>
    <row r="672" spans="1:6" ht="12.75" customHeight="1" x14ac:dyDescent="0.2">
      <c r="A672" s="83" t="s">
        <v>181</v>
      </c>
      <c r="B672" s="83">
        <v>16</v>
      </c>
      <c r="C672" s="84">
        <v>948.48451931</v>
      </c>
      <c r="D672" s="84">
        <v>938.35446346000003</v>
      </c>
      <c r="E672" s="84">
        <v>139.55457404000001</v>
      </c>
      <c r="F672" s="84">
        <v>139.55457404000001</v>
      </c>
    </row>
    <row r="673" spans="1:6" ht="12.75" customHeight="1" x14ac:dyDescent="0.2">
      <c r="A673" s="83" t="s">
        <v>181</v>
      </c>
      <c r="B673" s="83">
        <v>17</v>
      </c>
      <c r="C673" s="84">
        <v>910.68790047000005</v>
      </c>
      <c r="D673" s="84">
        <v>901.94506496999998</v>
      </c>
      <c r="E673" s="84">
        <v>134.13967135999999</v>
      </c>
      <c r="F673" s="84">
        <v>134.13967135999999</v>
      </c>
    </row>
    <row r="674" spans="1:6" ht="12.75" customHeight="1" x14ac:dyDescent="0.2">
      <c r="A674" s="83" t="s">
        <v>181</v>
      </c>
      <c r="B674" s="83">
        <v>18</v>
      </c>
      <c r="C674" s="84">
        <v>891.65561089000005</v>
      </c>
      <c r="D674" s="84">
        <v>883.75690758999997</v>
      </c>
      <c r="E674" s="84">
        <v>131.43468017000001</v>
      </c>
      <c r="F674" s="84">
        <v>131.43468017000001</v>
      </c>
    </row>
    <row r="675" spans="1:6" ht="12.75" customHeight="1" x14ac:dyDescent="0.2">
      <c r="A675" s="83" t="s">
        <v>181</v>
      </c>
      <c r="B675" s="83">
        <v>19</v>
      </c>
      <c r="C675" s="84">
        <v>898.34523304000004</v>
      </c>
      <c r="D675" s="84">
        <v>892.13158443999998</v>
      </c>
      <c r="E675" s="84">
        <v>132.68018441000001</v>
      </c>
      <c r="F675" s="84">
        <v>132.68018441000001</v>
      </c>
    </row>
    <row r="676" spans="1:6" ht="12.75" customHeight="1" x14ac:dyDescent="0.2">
      <c r="A676" s="83" t="s">
        <v>181</v>
      </c>
      <c r="B676" s="83">
        <v>20</v>
      </c>
      <c r="C676" s="84">
        <v>895.35459861000004</v>
      </c>
      <c r="D676" s="84">
        <v>887.64824294000005</v>
      </c>
      <c r="E676" s="84">
        <v>132.01340992999999</v>
      </c>
      <c r="F676" s="84">
        <v>132.01340992999999</v>
      </c>
    </row>
    <row r="677" spans="1:6" ht="12.75" customHeight="1" x14ac:dyDescent="0.2">
      <c r="A677" s="83" t="s">
        <v>181</v>
      </c>
      <c r="B677" s="83">
        <v>21</v>
      </c>
      <c r="C677" s="84">
        <v>863.73795803999997</v>
      </c>
      <c r="D677" s="84">
        <v>862.55165384999998</v>
      </c>
      <c r="E677" s="84">
        <v>128.28097837999999</v>
      </c>
      <c r="F677" s="84">
        <v>128.28097837999999</v>
      </c>
    </row>
    <row r="678" spans="1:6" ht="12.75" customHeight="1" x14ac:dyDescent="0.2">
      <c r="A678" s="83" t="s">
        <v>181</v>
      </c>
      <c r="B678" s="83">
        <v>22</v>
      </c>
      <c r="C678" s="84">
        <v>878.84009020999997</v>
      </c>
      <c r="D678" s="84">
        <v>872.67604996</v>
      </c>
      <c r="E678" s="84">
        <v>129.78670553000001</v>
      </c>
      <c r="F678" s="84">
        <v>129.78670553000001</v>
      </c>
    </row>
    <row r="679" spans="1:6" ht="12.75" customHeight="1" x14ac:dyDescent="0.2">
      <c r="A679" s="83" t="s">
        <v>181</v>
      </c>
      <c r="B679" s="83">
        <v>23</v>
      </c>
      <c r="C679" s="84">
        <v>892.95073267999999</v>
      </c>
      <c r="D679" s="84">
        <v>890.69440087999999</v>
      </c>
      <c r="E679" s="84">
        <v>132.46644265</v>
      </c>
      <c r="F679" s="84">
        <v>132.46644265</v>
      </c>
    </row>
    <row r="680" spans="1:6" ht="12.75" customHeight="1" x14ac:dyDescent="0.2">
      <c r="A680" s="83" t="s">
        <v>181</v>
      </c>
      <c r="B680" s="83">
        <v>24</v>
      </c>
      <c r="C680" s="84">
        <v>913.53802722</v>
      </c>
      <c r="D680" s="84">
        <v>907.08096331000002</v>
      </c>
      <c r="E680" s="84">
        <v>134.90349584000001</v>
      </c>
      <c r="F680" s="84">
        <v>134.90349584000001</v>
      </c>
    </row>
    <row r="681" spans="1:6" ht="12.75" customHeight="1" x14ac:dyDescent="0.2">
      <c r="A681" s="83" t="s">
        <v>182</v>
      </c>
      <c r="B681" s="83">
        <v>1</v>
      </c>
      <c r="C681" s="84">
        <v>968.95613146000005</v>
      </c>
      <c r="D681" s="84">
        <v>956.91029707999996</v>
      </c>
      <c r="E681" s="84">
        <v>142.31424702000001</v>
      </c>
      <c r="F681" s="84">
        <v>142.31424702000001</v>
      </c>
    </row>
    <row r="682" spans="1:6" ht="12.75" customHeight="1" x14ac:dyDescent="0.2">
      <c r="A682" s="83" t="s">
        <v>182</v>
      </c>
      <c r="B682" s="83">
        <v>2</v>
      </c>
      <c r="C682" s="84">
        <v>1024.78191208</v>
      </c>
      <c r="D682" s="84">
        <v>1014.60594153</v>
      </c>
      <c r="E682" s="84">
        <v>150.89489687</v>
      </c>
      <c r="F682" s="84">
        <v>150.89489687</v>
      </c>
    </row>
    <row r="683" spans="1:6" ht="12.75" customHeight="1" x14ac:dyDescent="0.2">
      <c r="A683" s="83" t="s">
        <v>182</v>
      </c>
      <c r="B683" s="83">
        <v>3</v>
      </c>
      <c r="C683" s="84">
        <v>1046.6095315499999</v>
      </c>
      <c r="D683" s="84">
        <v>1037.38953451</v>
      </c>
      <c r="E683" s="84">
        <v>154.28333347</v>
      </c>
      <c r="F683" s="84">
        <v>154.28333347</v>
      </c>
    </row>
    <row r="684" spans="1:6" ht="12.75" customHeight="1" x14ac:dyDescent="0.2">
      <c r="A684" s="83" t="s">
        <v>182</v>
      </c>
      <c r="B684" s="83">
        <v>4</v>
      </c>
      <c r="C684" s="84">
        <v>1071.243068</v>
      </c>
      <c r="D684" s="84">
        <v>1062.06129246</v>
      </c>
      <c r="E684" s="84">
        <v>157.952583</v>
      </c>
      <c r="F684" s="84">
        <v>157.952583</v>
      </c>
    </row>
    <row r="685" spans="1:6" ht="12.75" customHeight="1" x14ac:dyDescent="0.2">
      <c r="A685" s="83" t="s">
        <v>182</v>
      </c>
      <c r="B685" s="83">
        <v>5</v>
      </c>
      <c r="C685" s="84">
        <v>1072.15258847</v>
      </c>
      <c r="D685" s="84">
        <v>1061.9155159100001</v>
      </c>
      <c r="E685" s="84">
        <v>157.93090273000001</v>
      </c>
      <c r="F685" s="84">
        <v>157.93090273000001</v>
      </c>
    </row>
    <row r="686" spans="1:6" ht="12.75" customHeight="1" x14ac:dyDescent="0.2">
      <c r="A686" s="83" t="s">
        <v>182</v>
      </c>
      <c r="B686" s="83">
        <v>6</v>
      </c>
      <c r="C686" s="84">
        <v>1052.2949350599999</v>
      </c>
      <c r="D686" s="84">
        <v>1042.9823687999999</v>
      </c>
      <c r="E686" s="84">
        <v>155.11511468</v>
      </c>
      <c r="F686" s="84">
        <v>155.11511468</v>
      </c>
    </row>
    <row r="687" spans="1:6" ht="12.75" customHeight="1" x14ac:dyDescent="0.2">
      <c r="A687" s="83" t="s">
        <v>182</v>
      </c>
      <c r="B687" s="83">
        <v>7</v>
      </c>
      <c r="C687" s="84">
        <v>1006.64538931</v>
      </c>
      <c r="D687" s="84">
        <v>997.73189156000001</v>
      </c>
      <c r="E687" s="84">
        <v>148.38534322999999</v>
      </c>
      <c r="F687" s="84">
        <v>148.38534322999999</v>
      </c>
    </row>
    <row r="688" spans="1:6" ht="12.75" customHeight="1" x14ac:dyDescent="0.2">
      <c r="A688" s="83" t="s">
        <v>182</v>
      </c>
      <c r="B688" s="83">
        <v>8</v>
      </c>
      <c r="C688" s="84">
        <v>945.21908841000004</v>
      </c>
      <c r="D688" s="84">
        <v>935.01005860999999</v>
      </c>
      <c r="E688" s="84">
        <v>139.05718525</v>
      </c>
      <c r="F688" s="84">
        <v>139.05718525</v>
      </c>
    </row>
    <row r="689" spans="1:6" ht="12.75" customHeight="1" x14ac:dyDescent="0.2">
      <c r="A689" s="83" t="s">
        <v>182</v>
      </c>
      <c r="B689" s="83">
        <v>9</v>
      </c>
      <c r="C689" s="84">
        <v>898.97866226999997</v>
      </c>
      <c r="D689" s="84">
        <v>891.51731344999996</v>
      </c>
      <c r="E689" s="84">
        <v>132.58882839</v>
      </c>
      <c r="F689" s="84">
        <v>132.58882839</v>
      </c>
    </row>
    <row r="690" spans="1:6" ht="12.75" customHeight="1" x14ac:dyDescent="0.2">
      <c r="A690" s="83" t="s">
        <v>182</v>
      </c>
      <c r="B690" s="83">
        <v>10</v>
      </c>
      <c r="C690" s="84">
        <v>932.06551891000004</v>
      </c>
      <c r="D690" s="84">
        <v>925.60549575000005</v>
      </c>
      <c r="E690" s="84">
        <v>137.65851362000001</v>
      </c>
      <c r="F690" s="84">
        <v>137.65851362000001</v>
      </c>
    </row>
    <row r="691" spans="1:6" ht="12.75" customHeight="1" x14ac:dyDescent="0.2">
      <c r="A691" s="83" t="s">
        <v>182</v>
      </c>
      <c r="B691" s="83">
        <v>11</v>
      </c>
      <c r="C691" s="84">
        <v>938.84335672999998</v>
      </c>
      <c r="D691" s="84">
        <v>930.61483280000004</v>
      </c>
      <c r="E691" s="84">
        <v>138.40351555999999</v>
      </c>
      <c r="F691" s="84">
        <v>138.40351555999999</v>
      </c>
    </row>
    <row r="692" spans="1:6" ht="12.75" customHeight="1" x14ac:dyDescent="0.2">
      <c r="A692" s="83" t="s">
        <v>182</v>
      </c>
      <c r="B692" s="83">
        <v>12</v>
      </c>
      <c r="C692" s="84">
        <v>931.05376292000005</v>
      </c>
      <c r="D692" s="84">
        <v>924.76329017</v>
      </c>
      <c r="E692" s="84">
        <v>137.53325856000001</v>
      </c>
      <c r="F692" s="84">
        <v>137.53325856000001</v>
      </c>
    </row>
    <row r="693" spans="1:6" ht="12.75" customHeight="1" x14ac:dyDescent="0.2">
      <c r="A693" s="83" t="s">
        <v>182</v>
      </c>
      <c r="B693" s="83">
        <v>13</v>
      </c>
      <c r="C693" s="84">
        <v>929.07079119000002</v>
      </c>
      <c r="D693" s="84">
        <v>921.05912787</v>
      </c>
      <c r="E693" s="84">
        <v>136.98236568999999</v>
      </c>
      <c r="F693" s="84">
        <v>136.98236568999999</v>
      </c>
    </row>
    <row r="694" spans="1:6" ht="12.75" customHeight="1" x14ac:dyDescent="0.2">
      <c r="A694" s="83" t="s">
        <v>182</v>
      </c>
      <c r="B694" s="83">
        <v>14</v>
      </c>
      <c r="C694" s="84">
        <v>935.74235687999999</v>
      </c>
      <c r="D694" s="84">
        <v>929.43994678000001</v>
      </c>
      <c r="E694" s="84">
        <v>138.22878338999999</v>
      </c>
      <c r="F694" s="84">
        <v>138.22878338999999</v>
      </c>
    </row>
    <row r="695" spans="1:6" ht="12.75" customHeight="1" x14ac:dyDescent="0.2">
      <c r="A695" s="83" t="s">
        <v>182</v>
      </c>
      <c r="B695" s="83">
        <v>15</v>
      </c>
      <c r="C695" s="84">
        <v>958.43085582000003</v>
      </c>
      <c r="D695" s="84">
        <v>952.29869643999996</v>
      </c>
      <c r="E695" s="84">
        <v>141.62839749</v>
      </c>
      <c r="F695" s="84">
        <v>141.62839749</v>
      </c>
    </row>
    <row r="696" spans="1:6" ht="12.75" customHeight="1" x14ac:dyDescent="0.2">
      <c r="A696" s="83" t="s">
        <v>182</v>
      </c>
      <c r="B696" s="83">
        <v>16</v>
      </c>
      <c r="C696" s="84">
        <v>964.48538226000005</v>
      </c>
      <c r="D696" s="84">
        <v>954.53233522999994</v>
      </c>
      <c r="E696" s="84">
        <v>141.96059020000001</v>
      </c>
      <c r="F696" s="84">
        <v>141.96059020000001</v>
      </c>
    </row>
    <row r="697" spans="1:6" ht="12.75" customHeight="1" x14ac:dyDescent="0.2">
      <c r="A697" s="83" t="s">
        <v>182</v>
      </c>
      <c r="B697" s="83">
        <v>17</v>
      </c>
      <c r="C697" s="84">
        <v>931.07434781999996</v>
      </c>
      <c r="D697" s="84">
        <v>922.56448301</v>
      </c>
      <c r="E697" s="84">
        <v>137.20624611</v>
      </c>
      <c r="F697" s="84">
        <v>137.20624611</v>
      </c>
    </row>
    <row r="698" spans="1:6" ht="12.75" customHeight="1" x14ac:dyDescent="0.2">
      <c r="A698" s="83" t="s">
        <v>182</v>
      </c>
      <c r="B698" s="83">
        <v>18</v>
      </c>
      <c r="C698" s="84">
        <v>936.69581383000002</v>
      </c>
      <c r="D698" s="84">
        <v>926.52769920000003</v>
      </c>
      <c r="E698" s="84">
        <v>137.79566617</v>
      </c>
      <c r="F698" s="84">
        <v>137.79566617</v>
      </c>
    </row>
    <row r="699" spans="1:6" ht="12.75" customHeight="1" x14ac:dyDescent="0.2">
      <c r="A699" s="83" t="s">
        <v>182</v>
      </c>
      <c r="B699" s="83">
        <v>19</v>
      </c>
      <c r="C699" s="84">
        <v>906.17937219999999</v>
      </c>
      <c r="D699" s="84">
        <v>898.65846556999998</v>
      </c>
      <c r="E699" s="84">
        <v>133.65087955000001</v>
      </c>
      <c r="F699" s="84">
        <v>133.65087955000001</v>
      </c>
    </row>
    <row r="700" spans="1:6" ht="12.75" customHeight="1" x14ac:dyDescent="0.2">
      <c r="A700" s="83" t="s">
        <v>182</v>
      </c>
      <c r="B700" s="83">
        <v>20</v>
      </c>
      <c r="C700" s="84">
        <v>864.62090804000002</v>
      </c>
      <c r="D700" s="84">
        <v>857.36002751000001</v>
      </c>
      <c r="E700" s="84">
        <v>127.50886589</v>
      </c>
      <c r="F700" s="84">
        <v>127.50886589</v>
      </c>
    </row>
    <row r="701" spans="1:6" ht="12.75" customHeight="1" x14ac:dyDescent="0.2">
      <c r="A701" s="83" t="s">
        <v>182</v>
      </c>
      <c r="B701" s="83">
        <v>21</v>
      </c>
      <c r="C701" s="84">
        <v>856.80362819000004</v>
      </c>
      <c r="D701" s="84">
        <v>850.36184595999998</v>
      </c>
      <c r="E701" s="84">
        <v>126.46807769999999</v>
      </c>
      <c r="F701" s="84">
        <v>126.46807769999999</v>
      </c>
    </row>
    <row r="702" spans="1:6" ht="12.75" customHeight="1" x14ac:dyDescent="0.2">
      <c r="A702" s="83" t="s">
        <v>182</v>
      </c>
      <c r="B702" s="83">
        <v>22</v>
      </c>
      <c r="C702" s="84">
        <v>858.97053721999998</v>
      </c>
      <c r="D702" s="84">
        <v>857.66621664000002</v>
      </c>
      <c r="E702" s="84">
        <v>127.55440315</v>
      </c>
      <c r="F702" s="84">
        <v>127.55440315</v>
      </c>
    </row>
    <row r="703" spans="1:6" ht="12.75" customHeight="1" x14ac:dyDescent="0.2">
      <c r="A703" s="83" t="s">
        <v>182</v>
      </c>
      <c r="B703" s="83">
        <v>23</v>
      </c>
      <c r="C703" s="84">
        <v>866.97931743000004</v>
      </c>
      <c r="D703" s="84">
        <v>860.62040848000004</v>
      </c>
      <c r="E703" s="84">
        <v>127.99375843</v>
      </c>
      <c r="F703" s="84">
        <v>127.99375843</v>
      </c>
    </row>
    <row r="704" spans="1:6" ht="12.75" customHeight="1" x14ac:dyDescent="0.2">
      <c r="A704" s="83" t="s">
        <v>182</v>
      </c>
      <c r="B704" s="83">
        <v>24</v>
      </c>
      <c r="C704" s="84">
        <v>894.19211157999996</v>
      </c>
      <c r="D704" s="84">
        <v>885.55354363000004</v>
      </c>
      <c r="E704" s="84">
        <v>131.70188067000001</v>
      </c>
      <c r="F704" s="84">
        <v>131.70188067000001</v>
      </c>
    </row>
    <row r="705" spans="1:6" ht="12.75" customHeight="1" x14ac:dyDescent="0.2">
      <c r="A705" s="83" t="s">
        <v>183</v>
      </c>
      <c r="B705" s="83">
        <v>1</v>
      </c>
      <c r="C705" s="84">
        <v>1002.71840395</v>
      </c>
      <c r="D705" s="84">
        <v>993.49800690999996</v>
      </c>
      <c r="E705" s="84">
        <v>147.75566863</v>
      </c>
      <c r="F705" s="84">
        <v>147.75566863</v>
      </c>
    </row>
    <row r="706" spans="1:6" ht="12.75" customHeight="1" x14ac:dyDescent="0.2">
      <c r="A706" s="83" t="s">
        <v>183</v>
      </c>
      <c r="B706" s="83">
        <v>2</v>
      </c>
      <c r="C706" s="84">
        <v>1064.6522995</v>
      </c>
      <c r="D706" s="84">
        <v>1053.8052092099999</v>
      </c>
      <c r="E706" s="84">
        <v>156.72471632</v>
      </c>
      <c r="F706" s="84">
        <v>156.72471632</v>
      </c>
    </row>
    <row r="707" spans="1:6" ht="12.75" customHeight="1" x14ac:dyDescent="0.2">
      <c r="A707" s="83" t="s">
        <v>183</v>
      </c>
      <c r="B707" s="83">
        <v>3</v>
      </c>
      <c r="C707" s="84">
        <v>1076.61060361</v>
      </c>
      <c r="D707" s="84">
        <v>1066.9150861000001</v>
      </c>
      <c r="E707" s="84">
        <v>158.67445211</v>
      </c>
      <c r="F707" s="84">
        <v>158.67445211</v>
      </c>
    </row>
    <row r="708" spans="1:6" ht="12.75" customHeight="1" x14ac:dyDescent="0.2">
      <c r="A708" s="83" t="s">
        <v>183</v>
      </c>
      <c r="B708" s="83">
        <v>4</v>
      </c>
      <c r="C708" s="84">
        <v>1085.4677367199999</v>
      </c>
      <c r="D708" s="84">
        <v>1074.9564358499999</v>
      </c>
      <c r="E708" s="84">
        <v>159.87038305999999</v>
      </c>
      <c r="F708" s="84">
        <v>159.87038305999999</v>
      </c>
    </row>
    <row r="709" spans="1:6" ht="12.75" customHeight="1" x14ac:dyDescent="0.2">
      <c r="A709" s="83" t="s">
        <v>183</v>
      </c>
      <c r="B709" s="83">
        <v>5</v>
      </c>
      <c r="C709" s="84">
        <v>1084.3320773800001</v>
      </c>
      <c r="D709" s="84">
        <v>1074.21616113</v>
      </c>
      <c r="E709" s="84">
        <v>159.76028743000001</v>
      </c>
      <c r="F709" s="84">
        <v>159.76028743000001</v>
      </c>
    </row>
    <row r="710" spans="1:6" ht="12.75" customHeight="1" x14ac:dyDescent="0.2">
      <c r="A710" s="83" t="s">
        <v>183</v>
      </c>
      <c r="B710" s="83">
        <v>6</v>
      </c>
      <c r="C710" s="84">
        <v>1061.24812787</v>
      </c>
      <c r="D710" s="84">
        <v>1051.46416826</v>
      </c>
      <c r="E710" s="84">
        <v>156.37655047999999</v>
      </c>
      <c r="F710" s="84">
        <v>156.37655047999999</v>
      </c>
    </row>
    <row r="711" spans="1:6" ht="12.75" customHeight="1" x14ac:dyDescent="0.2">
      <c r="A711" s="83" t="s">
        <v>183</v>
      </c>
      <c r="B711" s="83">
        <v>7</v>
      </c>
      <c r="C711" s="84">
        <v>1018.6795335199999</v>
      </c>
      <c r="D711" s="84">
        <v>1009.0131042199999</v>
      </c>
      <c r="E711" s="84">
        <v>150.06311521000001</v>
      </c>
      <c r="F711" s="84">
        <v>150.06311521000001</v>
      </c>
    </row>
    <row r="712" spans="1:6" ht="12.75" customHeight="1" x14ac:dyDescent="0.2">
      <c r="A712" s="83" t="s">
        <v>183</v>
      </c>
      <c r="B712" s="83">
        <v>8</v>
      </c>
      <c r="C712" s="84">
        <v>951.11922878999997</v>
      </c>
      <c r="D712" s="84">
        <v>941.49676915999999</v>
      </c>
      <c r="E712" s="84">
        <v>140.02190611</v>
      </c>
      <c r="F712" s="84">
        <v>140.02190611</v>
      </c>
    </row>
    <row r="713" spans="1:6" ht="12.75" customHeight="1" x14ac:dyDescent="0.2">
      <c r="A713" s="83" t="s">
        <v>183</v>
      </c>
      <c r="B713" s="83">
        <v>9</v>
      </c>
      <c r="C713" s="84">
        <v>894.83769737</v>
      </c>
      <c r="D713" s="84">
        <v>890.93740775000003</v>
      </c>
      <c r="E713" s="84">
        <v>132.50258327</v>
      </c>
      <c r="F713" s="84">
        <v>132.50258327</v>
      </c>
    </row>
    <row r="714" spans="1:6" ht="12.75" customHeight="1" x14ac:dyDescent="0.2">
      <c r="A714" s="83" t="s">
        <v>183</v>
      </c>
      <c r="B714" s="83">
        <v>10</v>
      </c>
      <c r="C714" s="84">
        <v>874.47293568999999</v>
      </c>
      <c r="D714" s="84">
        <v>869.56878876999997</v>
      </c>
      <c r="E714" s="84">
        <v>129.32458536999999</v>
      </c>
      <c r="F714" s="84">
        <v>129.32458536999999</v>
      </c>
    </row>
    <row r="715" spans="1:6" ht="12.75" customHeight="1" x14ac:dyDescent="0.2">
      <c r="A715" s="83" t="s">
        <v>183</v>
      </c>
      <c r="B715" s="83">
        <v>11</v>
      </c>
      <c r="C715" s="84">
        <v>881.23761001000003</v>
      </c>
      <c r="D715" s="84">
        <v>873.78133916000002</v>
      </c>
      <c r="E715" s="84">
        <v>129.95108708000001</v>
      </c>
      <c r="F715" s="84">
        <v>129.95108708000001</v>
      </c>
    </row>
    <row r="716" spans="1:6" ht="12.75" customHeight="1" x14ac:dyDescent="0.2">
      <c r="A716" s="83" t="s">
        <v>183</v>
      </c>
      <c r="B716" s="83">
        <v>12</v>
      </c>
      <c r="C716" s="84">
        <v>877.13528450000001</v>
      </c>
      <c r="D716" s="84">
        <v>870.86235983999995</v>
      </c>
      <c r="E716" s="84">
        <v>129.51696870000001</v>
      </c>
      <c r="F716" s="84">
        <v>129.51696870000001</v>
      </c>
    </row>
    <row r="717" spans="1:6" ht="12.75" customHeight="1" x14ac:dyDescent="0.2">
      <c r="A717" s="83" t="s">
        <v>183</v>
      </c>
      <c r="B717" s="83">
        <v>13</v>
      </c>
      <c r="C717" s="84">
        <v>895.78409200999999</v>
      </c>
      <c r="D717" s="84">
        <v>888.18158716000005</v>
      </c>
      <c r="E717" s="84">
        <v>132.0927303</v>
      </c>
      <c r="F717" s="84">
        <v>132.0927303</v>
      </c>
    </row>
    <row r="718" spans="1:6" ht="12.75" customHeight="1" x14ac:dyDescent="0.2">
      <c r="A718" s="83" t="s">
        <v>183</v>
      </c>
      <c r="B718" s="83">
        <v>14</v>
      </c>
      <c r="C718" s="84">
        <v>957.63420751000001</v>
      </c>
      <c r="D718" s="84">
        <v>950.60829423999996</v>
      </c>
      <c r="E718" s="84">
        <v>141.37699638000001</v>
      </c>
      <c r="F718" s="84">
        <v>141.37699638000001</v>
      </c>
    </row>
    <row r="719" spans="1:6" ht="12.75" customHeight="1" x14ac:dyDescent="0.2">
      <c r="A719" s="83" t="s">
        <v>183</v>
      </c>
      <c r="B719" s="83">
        <v>15</v>
      </c>
      <c r="C719" s="84">
        <v>985.28707970000005</v>
      </c>
      <c r="D719" s="84">
        <v>978.39417723999998</v>
      </c>
      <c r="E719" s="84">
        <v>145.50938686999999</v>
      </c>
      <c r="F719" s="84">
        <v>145.50938686999999</v>
      </c>
    </row>
    <row r="720" spans="1:6" ht="12.75" customHeight="1" x14ac:dyDescent="0.2">
      <c r="A720" s="83" t="s">
        <v>183</v>
      </c>
      <c r="B720" s="83">
        <v>16</v>
      </c>
      <c r="C720" s="84">
        <v>980.44104396</v>
      </c>
      <c r="D720" s="84">
        <v>979.64806292000003</v>
      </c>
      <c r="E720" s="84">
        <v>145.69586809</v>
      </c>
      <c r="F720" s="84">
        <v>145.69586809</v>
      </c>
    </row>
    <row r="721" spans="1:6" ht="12.75" customHeight="1" x14ac:dyDescent="0.2">
      <c r="A721" s="83" t="s">
        <v>183</v>
      </c>
      <c r="B721" s="83">
        <v>17</v>
      </c>
      <c r="C721" s="84">
        <v>921.64953362000006</v>
      </c>
      <c r="D721" s="84">
        <v>915.51437659999999</v>
      </c>
      <c r="E721" s="84">
        <v>136.15773551000001</v>
      </c>
      <c r="F721" s="84">
        <v>136.15773551000001</v>
      </c>
    </row>
    <row r="722" spans="1:6" ht="12.75" customHeight="1" x14ac:dyDescent="0.2">
      <c r="A722" s="83" t="s">
        <v>183</v>
      </c>
      <c r="B722" s="83">
        <v>18</v>
      </c>
      <c r="C722" s="84">
        <v>893.09625806999998</v>
      </c>
      <c r="D722" s="84">
        <v>885.60957056999996</v>
      </c>
      <c r="E722" s="84">
        <v>131.71021314000001</v>
      </c>
      <c r="F722" s="84">
        <v>131.71021314000001</v>
      </c>
    </row>
    <row r="723" spans="1:6" ht="12.75" customHeight="1" x14ac:dyDescent="0.2">
      <c r="A723" s="83" t="s">
        <v>183</v>
      </c>
      <c r="B723" s="83">
        <v>19</v>
      </c>
      <c r="C723" s="84">
        <v>891.31853965000005</v>
      </c>
      <c r="D723" s="84">
        <v>886.16723052999998</v>
      </c>
      <c r="E723" s="84">
        <v>131.79314982</v>
      </c>
      <c r="F723" s="84">
        <v>131.79314982</v>
      </c>
    </row>
    <row r="724" spans="1:6" ht="12.75" customHeight="1" x14ac:dyDescent="0.2">
      <c r="A724" s="83" t="s">
        <v>183</v>
      </c>
      <c r="B724" s="83">
        <v>20</v>
      </c>
      <c r="C724" s="84">
        <v>885.52957599000001</v>
      </c>
      <c r="D724" s="84">
        <v>881.14491018000001</v>
      </c>
      <c r="E724" s="84">
        <v>131.04621696000001</v>
      </c>
      <c r="F724" s="84">
        <v>131.04621696000001</v>
      </c>
    </row>
    <row r="725" spans="1:6" ht="12.75" customHeight="1" x14ac:dyDescent="0.2">
      <c r="A725" s="83" t="s">
        <v>183</v>
      </c>
      <c r="B725" s="83">
        <v>21</v>
      </c>
      <c r="C725" s="84">
        <v>886.06576884000003</v>
      </c>
      <c r="D725" s="84">
        <v>883.60487795999995</v>
      </c>
      <c r="E725" s="84">
        <v>131.41206991999999</v>
      </c>
      <c r="F725" s="84">
        <v>131.41206991999999</v>
      </c>
    </row>
    <row r="726" spans="1:6" ht="12.75" customHeight="1" x14ac:dyDescent="0.2">
      <c r="A726" s="83" t="s">
        <v>183</v>
      </c>
      <c r="B726" s="83">
        <v>22</v>
      </c>
      <c r="C726" s="84">
        <v>901.13829931999999</v>
      </c>
      <c r="D726" s="84">
        <v>894.60956238000006</v>
      </c>
      <c r="E726" s="84">
        <v>133.04871589000001</v>
      </c>
      <c r="F726" s="84">
        <v>133.04871589000001</v>
      </c>
    </row>
    <row r="727" spans="1:6" ht="12.75" customHeight="1" x14ac:dyDescent="0.2">
      <c r="A727" s="83" t="s">
        <v>183</v>
      </c>
      <c r="B727" s="83">
        <v>23</v>
      </c>
      <c r="C727" s="84">
        <v>910.77116656999999</v>
      </c>
      <c r="D727" s="84">
        <v>904.01295123</v>
      </c>
      <c r="E727" s="84">
        <v>134.44721290999999</v>
      </c>
      <c r="F727" s="84">
        <v>134.44721290999999</v>
      </c>
    </row>
    <row r="728" spans="1:6" ht="12.75" customHeight="1" x14ac:dyDescent="0.2">
      <c r="A728" s="83" t="s">
        <v>183</v>
      </c>
      <c r="B728" s="83">
        <v>24</v>
      </c>
      <c r="C728" s="84">
        <v>930.85461115999999</v>
      </c>
      <c r="D728" s="84">
        <v>924.22108416000003</v>
      </c>
      <c r="E728" s="84">
        <v>137.45262023999999</v>
      </c>
      <c r="F728" s="84">
        <v>137.45262023999999</v>
      </c>
    </row>
    <row r="729" spans="1:6" ht="12.75" customHeight="1" x14ac:dyDescent="0.2">
      <c r="A729" s="83" t="s">
        <v>184</v>
      </c>
      <c r="B729" s="83">
        <v>1</v>
      </c>
      <c r="C729" s="84">
        <v>1015.60657457</v>
      </c>
      <c r="D729" s="84">
        <v>1001.22863448</v>
      </c>
      <c r="E729" s="84">
        <v>148.90538814999999</v>
      </c>
      <c r="F729" s="84">
        <v>148.90538814999999</v>
      </c>
    </row>
    <row r="730" spans="1:6" ht="12.75" customHeight="1" x14ac:dyDescent="0.2">
      <c r="A730" s="83" t="s">
        <v>184</v>
      </c>
      <c r="B730" s="83">
        <v>2</v>
      </c>
      <c r="C730" s="84">
        <v>1069.6609759999999</v>
      </c>
      <c r="D730" s="84">
        <v>1058.4262099</v>
      </c>
      <c r="E730" s="84">
        <v>157.41196385000001</v>
      </c>
      <c r="F730" s="84">
        <v>157.41196385000001</v>
      </c>
    </row>
    <row r="731" spans="1:6" ht="12.75" customHeight="1" x14ac:dyDescent="0.2">
      <c r="A731" s="83" t="s">
        <v>184</v>
      </c>
      <c r="B731" s="83">
        <v>3</v>
      </c>
      <c r="C731" s="84">
        <v>1084.7995839600001</v>
      </c>
      <c r="D731" s="84">
        <v>1074.6669436899999</v>
      </c>
      <c r="E731" s="84">
        <v>159.82732901</v>
      </c>
      <c r="F731" s="84">
        <v>159.82732901</v>
      </c>
    </row>
    <row r="732" spans="1:6" ht="12.75" customHeight="1" x14ac:dyDescent="0.2">
      <c r="A732" s="83" t="s">
        <v>184</v>
      </c>
      <c r="B732" s="83">
        <v>4</v>
      </c>
      <c r="C732" s="84">
        <v>1093.49622286</v>
      </c>
      <c r="D732" s="84">
        <v>1082.9168260700001</v>
      </c>
      <c r="E732" s="84">
        <v>161.05427349000001</v>
      </c>
      <c r="F732" s="84">
        <v>161.05427349000001</v>
      </c>
    </row>
    <row r="733" spans="1:6" ht="12.75" customHeight="1" x14ac:dyDescent="0.2">
      <c r="A733" s="83" t="s">
        <v>184</v>
      </c>
      <c r="B733" s="83">
        <v>5</v>
      </c>
      <c r="C733" s="84">
        <v>1093.24715526</v>
      </c>
      <c r="D733" s="84">
        <v>1082.4969040399999</v>
      </c>
      <c r="E733" s="84">
        <v>160.99182156000001</v>
      </c>
      <c r="F733" s="84">
        <v>160.99182156000001</v>
      </c>
    </row>
    <row r="734" spans="1:6" ht="12.75" customHeight="1" x14ac:dyDescent="0.2">
      <c r="A734" s="83" t="s">
        <v>184</v>
      </c>
      <c r="B734" s="83">
        <v>6</v>
      </c>
      <c r="C734" s="84">
        <v>1072.5508426199999</v>
      </c>
      <c r="D734" s="84">
        <v>1062.1400855100001</v>
      </c>
      <c r="E734" s="84">
        <v>157.96430131</v>
      </c>
      <c r="F734" s="84">
        <v>157.96430131</v>
      </c>
    </row>
    <row r="735" spans="1:6" ht="12.75" customHeight="1" x14ac:dyDescent="0.2">
      <c r="A735" s="83" t="s">
        <v>184</v>
      </c>
      <c r="B735" s="83">
        <v>7</v>
      </c>
      <c r="C735" s="84">
        <v>1036.8298432199999</v>
      </c>
      <c r="D735" s="84">
        <v>1026.2597327399999</v>
      </c>
      <c r="E735" s="84">
        <v>152.62807971999999</v>
      </c>
      <c r="F735" s="84">
        <v>152.62807971999999</v>
      </c>
    </row>
    <row r="736" spans="1:6" ht="12.75" customHeight="1" x14ac:dyDescent="0.2">
      <c r="A736" s="83" t="s">
        <v>184</v>
      </c>
      <c r="B736" s="83">
        <v>8</v>
      </c>
      <c r="C736" s="84">
        <v>979.44577959000003</v>
      </c>
      <c r="D736" s="84">
        <v>969.41274815999998</v>
      </c>
      <c r="E736" s="84">
        <v>144.17364483</v>
      </c>
      <c r="F736" s="84">
        <v>144.17364483</v>
      </c>
    </row>
    <row r="737" spans="1:6" ht="12.75" customHeight="1" x14ac:dyDescent="0.2">
      <c r="A737" s="83" t="s">
        <v>184</v>
      </c>
      <c r="B737" s="83">
        <v>9</v>
      </c>
      <c r="C737" s="84">
        <v>922.95154677000005</v>
      </c>
      <c r="D737" s="84">
        <v>916.69891199999995</v>
      </c>
      <c r="E737" s="84">
        <v>136.33390277000001</v>
      </c>
      <c r="F737" s="84">
        <v>136.33390277000001</v>
      </c>
    </row>
    <row r="738" spans="1:6" ht="12.75" customHeight="1" x14ac:dyDescent="0.2">
      <c r="A738" s="83" t="s">
        <v>184</v>
      </c>
      <c r="B738" s="83">
        <v>10</v>
      </c>
      <c r="C738" s="84">
        <v>897.52302380000003</v>
      </c>
      <c r="D738" s="84">
        <v>891.01610729000004</v>
      </c>
      <c r="E738" s="84">
        <v>132.51428768</v>
      </c>
      <c r="F738" s="84">
        <v>132.51428768</v>
      </c>
    </row>
    <row r="739" spans="1:6" ht="12.75" customHeight="1" x14ac:dyDescent="0.2">
      <c r="A739" s="83" t="s">
        <v>184</v>
      </c>
      <c r="B739" s="83">
        <v>11</v>
      </c>
      <c r="C739" s="84">
        <v>899.85895559000005</v>
      </c>
      <c r="D739" s="84">
        <v>893.16637872000001</v>
      </c>
      <c r="E739" s="84">
        <v>132.83408177000001</v>
      </c>
      <c r="F739" s="84">
        <v>132.83408177000001</v>
      </c>
    </row>
    <row r="740" spans="1:6" ht="12.75" customHeight="1" x14ac:dyDescent="0.2">
      <c r="A740" s="83" t="s">
        <v>184</v>
      </c>
      <c r="B740" s="83">
        <v>12</v>
      </c>
      <c r="C740" s="84">
        <v>901.45140956</v>
      </c>
      <c r="D740" s="84">
        <v>895.97357038999996</v>
      </c>
      <c r="E740" s="84">
        <v>133.25157479000001</v>
      </c>
      <c r="F740" s="84">
        <v>133.25157479000001</v>
      </c>
    </row>
    <row r="741" spans="1:6" ht="12.75" customHeight="1" x14ac:dyDescent="0.2">
      <c r="A741" s="83" t="s">
        <v>184</v>
      </c>
      <c r="B741" s="83">
        <v>13</v>
      </c>
      <c r="C741" s="84">
        <v>909.34696956000005</v>
      </c>
      <c r="D741" s="84">
        <v>901.59395812000002</v>
      </c>
      <c r="E741" s="84">
        <v>134.08745382000001</v>
      </c>
      <c r="F741" s="84">
        <v>134.08745382000001</v>
      </c>
    </row>
    <row r="742" spans="1:6" ht="12.75" customHeight="1" x14ac:dyDescent="0.2">
      <c r="A742" s="83" t="s">
        <v>184</v>
      </c>
      <c r="B742" s="83">
        <v>14</v>
      </c>
      <c r="C742" s="84">
        <v>948.61145388</v>
      </c>
      <c r="D742" s="84">
        <v>942.50776414999996</v>
      </c>
      <c r="E742" s="84">
        <v>140.17226398</v>
      </c>
      <c r="F742" s="84">
        <v>140.17226398</v>
      </c>
    </row>
    <row r="743" spans="1:6" ht="12.75" customHeight="1" x14ac:dyDescent="0.2">
      <c r="A743" s="83" t="s">
        <v>184</v>
      </c>
      <c r="B743" s="83">
        <v>15</v>
      </c>
      <c r="C743" s="84">
        <v>964.52333481000005</v>
      </c>
      <c r="D743" s="84">
        <v>958.13017650999996</v>
      </c>
      <c r="E743" s="84">
        <v>142.49567074000001</v>
      </c>
      <c r="F743" s="84">
        <v>142.49567074000001</v>
      </c>
    </row>
    <row r="744" spans="1:6" ht="12.75" customHeight="1" x14ac:dyDescent="0.2">
      <c r="A744" s="83" t="s">
        <v>184</v>
      </c>
      <c r="B744" s="83">
        <v>16</v>
      </c>
      <c r="C744" s="84">
        <v>959.70651570999996</v>
      </c>
      <c r="D744" s="84">
        <v>958.02240448999999</v>
      </c>
      <c r="E744" s="84">
        <v>142.47964259</v>
      </c>
      <c r="F744" s="84">
        <v>142.47964259</v>
      </c>
    </row>
    <row r="745" spans="1:6" ht="12.75" customHeight="1" x14ac:dyDescent="0.2">
      <c r="A745" s="83" t="s">
        <v>184</v>
      </c>
      <c r="B745" s="83">
        <v>17</v>
      </c>
      <c r="C745" s="84">
        <v>925.71405630000004</v>
      </c>
      <c r="D745" s="84">
        <v>920.93566249000003</v>
      </c>
      <c r="E745" s="84">
        <v>136.96400359</v>
      </c>
      <c r="F745" s="84">
        <v>136.96400359</v>
      </c>
    </row>
    <row r="746" spans="1:6" ht="12.75" customHeight="1" x14ac:dyDescent="0.2">
      <c r="A746" s="83" t="s">
        <v>184</v>
      </c>
      <c r="B746" s="83">
        <v>18</v>
      </c>
      <c r="C746" s="84">
        <v>907.91295792000005</v>
      </c>
      <c r="D746" s="84">
        <v>899.93327369999997</v>
      </c>
      <c r="E746" s="84">
        <v>133.84047240999999</v>
      </c>
      <c r="F746" s="84">
        <v>133.84047240999999</v>
      </c>
    </row>
    <row r="747" spans="1:6" ht="12.75" customHeight="1" x14ac:dyDescent="0.2">
      <c r="A747" s="83" t="s">
        <v>184</v>
      </c>
      <c r="B747" s="83">
        <v>19</v>
      </c>
      <c r="C747" s="84">
        <v>906.13122281999995</v>
      </c>
      <c r="D747" s="84">
        <v>898.3308217</v>
      </c>
      <c r="E747" s="84">
        <v>133.60215148</v>
      </c>
      <c r="F747" s="84">
        <v>133.60215148</v>
      </c>
    </row>
    <row r="748" spans="1:6" ht="12.75" customHeight="1" x14ac:dyDescent="0.2">
      <c r="A748" s="83" t="s">
        <v>184</v>
      </c>
      <c r="B748" s="83">
        <v>20</v>
      </c>
      <c r="C748" s="84">
        <v>897.16281532000005</v>
      </c>
      <c r="D748" s="84">
        <v>890.77459138999996</v>
      </c>
      <c r="E748" s="84">
        <v>132.47836878999999</v>
      </c>
      <c r="F748" s="84">
        <v>132.47836878999999</v>
      </c>
    </row>
    <row r="749" spans="1:6" ht="12.75" customHeight="1" x14ac:dyDescent="0.2">
      <c r="A749" s="83" t="s">
        <v>184</v>
      </c>
      <c r="B749" s="83">
        <v>21</v>
      </c>
      <c r="C749" s="84">
        <v>902.01907578999999</v>
      </c>
      <c r="D749" s="84">
        <v>896.08341963999999</v>
      </c>
      <c r="E749" s="84">
        <v>133.26791186</v>
      </c>
      <c r="F749" s="84">
        <v>133.26791186</v>
      </c>
    </row>
    <row r="750" spans="1:6" ht="12.75" customHeight="1" x14ac:dyDescent="0.2">
      <c r="A750" s="83" t="s">
        <v>184</v>
      </c>
      <c r="B750" s="83">
        <v>22</v>
      </c>
      <c r="C750" s="84">
        <v>916.13203800999997</v>
      </c>
      <c r="D750" s="84">
        <v>910.61511389999998</v>
      </c>
      <c r="E750" s="84">
        <v>135.42910412000001</v>
      </c>
      <c r="F750" s="84">
        <v>135.42910412000001</v>
      </c>
    </row>
    <row r="751" spans="1:6" ht="12.75" customHeight="1" x14ac:dyDescent="0.2">
      <c r="A751" s="83" t="s">
        <v>184</v>
      </c>
      <c r="B751" s="83">
        <v>23</v>
      </c>
      <c r="C751" s="84">
        <v>931.94140025000002</v>
      </c>
      <c r="D751" s="84">
        <v>925.99669900000004</v>
      </c>
      <c r="E751" s="84">
        <v>137.71669441</v>
      </c>
      <c r="F751" s="84">
        <v>137.71669441</v>
      </c>
    </row>
    <row r="752" spans="1:6" ht="12.75" customHeight="1" x14ac:dyDescent="0.2">
      <c r="A752" s="83" t="s">
        <v>184</v>
      </c>
      <c r="B752" s="83">
        <v>24</v>
      </c>
      <c r="C752" s="84">
        <v>938.70858396000006</v>
      </c>
      <c r="D752" s="84">
        <v>935.51943778999998</v>
      </c>
      <c r="E752" s="84">
        <v>139.13294148</v>
      </c>
      <c r="F752" s="84">
        <v>139.13294148</v>
      </c>
    </row>
    <row r="753" spans="1:6" ht="12.75" customHeight="1" x14ac:dyDescent="0.2">
      <c r="A753" s="83" t="s">
        <v>185</v>
      </c>
      <c r="B753" s="83">
        <v>1</v>
      </c>
      <c r="C753" s="84">
        <v>997.16290394999999</v>
      </c>
      <c r="D753" s="84">
        <v>986.80964671000004</v>
      </c>
      <c r="E753" s="84">
        <v>146.76095789999999</v>
      </c>
      <c r="F753" s="84">
        <v>146.76095789999999</v>
      </c>
    </row>
    <row r="754" spans="1:6" ht="12.75" customHeight="1" x14ac:dyDescent="0.2">
      <c r="A754" s="83" t="s">
        <v>185</v>
      </c>
      <c r="B754" s="83">
        <v>2</v>
      </c>
      <c r="C754" s="84">
        <v>1048.29230164</v>
      </c>
      <c r="D754" s="84">
        <v>1037.5986317700001</v>
      </c>
      <c r="E754" s="84">
        <v>154.31443098</v>
      </c>
      <c r="F754" s="84">
        <v>154.31443098</v>
      </c>
    </row>
    <row r="755" spans="1:6" ht="12.75" customHeight="1" x14ac:dyDescent="0.2">
      <c r="A755" s="83" t="s">
        <v>185</v>
      </c>
      <c r="B755" s="83">
        <v>3</v>
      </c>
      <c r="C755" s="84">
        <v>1064.2244803599999</v>
      </c>
      <c r="D755" s="84">
        <v>1054.0845725199999</v>
      </c>
      <c r="E755" s="84">
        <v>156.76626397999999</v>
      </c>
      <c r="F755" s="84">
        <v>156.76626397999999</v>
      </c>
    </row>
    <row r="756" spans="1:6" ht="12.75" customHeight="1" x14ac:dyDescent="0.2">
      <c r="A756" s="83" t="s">
        <v>185</v>
      </c>
      <c r="B756" s="83">
        <v>4</v>
      </c>
      <c r="C756" s="84">
        <v>1082.6538219199999</v>
      </c>
      <c r="D756" s="84">
        <v>1072.11233608</v>
      </c>
      <c r="E756" s="84">
        <v>159.44740096999999</v>
      </c>
      <c r="F756" s="84">
        <v>159.44740096999999</v>
      </c>
    </row>
    <row r="757" spans="1:6" ht="12.75" customHeight="1" x14ac:dyDescent="0.2">
      <c r="A757" s="83" t="s">
        <v>185</v>
      </c>
      <c r="B757" s="83">
        <v>5</v>
      </c>
      <c r="C757" s="84">
        <v>1082.02807413</v>
      </c>
      <c r="D757" s="84">
        <v>1072.0119527300001</v>
      </c>
      <c r="E757" s="84">
        <v>159.43247169</v>
      </c>
      <c r="F757" s="84">
        <v>159.43247169</v>
      </c>
    </row>
    <row r="758" spans="1:6" ht="12.75" customHeight="1" x14ac:dyDescent="0.2">
      <c r="A758" s="83" t="s">
        <v>185</v>
      </c>
      <c r="B758" s="83">
        <v>6</v>
      </c>
      <c r="C758" s="84">
        <v>1061.1941998899999</v>
      </c>
      <c r="D758" s="84">
        <v>1050.30479401</v>
      </c>
      <c r="E758" s="84">
        <v>156.20412525</v>
      </c>
      <c r="F758" s="84">
        <v>156.20412525</v>
      </c>
    </row>
    <row r="759" spans="1:6" ht="12.75" customHeight="1" x14ac:dyDescent="0.2">
      <c r="A759" s="83" t="s">
        <v>185</v>
      </c>
      <c r="B759" s="83">
        <v>7</v>
      </c>
      <c r="C759" s="84">
        <v>1036.8056969100001</v>
      </c>
      <c r="D759" s="84">
        <v>1024.6774599800001</v>
      </c>
      <c r="E759" s="84">
        <v>152.39275991</v>
      </c>
      <c r="F759" s="84">
        <v>152.39275991</v>
      </c>
    </row>
    <row r="760" spans="1:6" ht="12.75" customHeight="1" x14ac:dyDescent="0.2">
      <c r="A760" s="83" t="s">
        <v>185</v>
      </c>
      <c r="B760" s="83">
        <v>8</v>
      </c>
      <c r="C760" s="84">
        <v>983.06537289000005</v>
      </c>
      <c r="D760" s="84">
        <v>972.35420567999995</v>
      </c>
      <c r="E760" s="84">
        <v>144.61110622000001</v>
      </c>
      <c r="F760" s="84">
        <v>144.61110622000001</v>
      </c>
    </row>
    <row r="761" spans="1:6" ht="12.75" customHeight="1" x14ac:dyDescent="0.2">
      <c r="A761" s="83" t="s">
        <v>185</v>
      </c>
      <c r="B761" s="83">
        <v>9</v>
      </c>
      <c r="C761" s="84">
        <v>941.27108213999998</v>
      </c>
      <c r="D761" s="84">
        <v>934.25832029000003</v>
      </c>
      <c r="E761" s="84">
        <v>138.94538471999999</v>
      </c>
      <c r="F761" s="84">
        <v>138.94538471999999</v>
      </c>
    </row>
    <row r="762" spans="1:6" ht="12.75" customHeight="1" x14ac:dyDescent="0.2">
      <c r="A762" s="83" t="s">
        <v>185</v>
      </c>
      <c r="B762" s="83">
        <v>10</v>
      </c>
      <c r="C762" s="84">
        <v>923.77757484999995</v>
      </c>
      <c r="D762" s="84">
        <v>915.63452741000003</v>
      </c>
      <c r="E762" s="84">
        <v>136.17560466</v>
      </c>
      <c r="F762" s="84">
        <v>136.17560466</v>
      </c>
    </row>
    <row r="763" spans="1:6" ht="12.75" customHeight="1" x14ac:dyDescent="0.2">
      <c r="A763" s="83" t="s">
        <v>185</v>
      </c>
      <c r="B763" s="83">
        <v>11</v>
      </c>
      <c r="C763" s="84">
        <v>909.87302576000002</v>
      </c>
      <c r="D763" s="84">
        <v>900.60287142000004</v>
      </c>
      <c r="E763" s="84">
        <v>133.94005676</v>
      </c>
      <c r="F763" s="84">
        <v>133.94005676</v>
      </c>
    </row>
    <row r="764" spans="1:6" ht="12.75" customHeight="1" x14ac:dyDescent="0.2">
      <c r="A764" s="83" t="s">
        <v>185</v>
      </c>
      <c r="B764" s="83">
        <v>12</v>
      </c>
      <c r="C764" s="84">
        <v>911.51976213</v>
      </c>
      <c r="D764" s="84">
        <v>903.62877097000001</v>
      </c>
      <c r="E764" s="84">
        <v>134.39007659999999</v>
      </c>
      <c r="F764" s="84">
        <v>134.39007659999999</v>
      </c>
    </row>
    <row r="765" spans="1:6" ht="12.75" customHeight="1" x14ac:dyDescent="0.2">
      <c r="A765" s="83" t="s">
        <v>185</v>
      </c>
      <c r="B765" s="83">
        <v>13</v>
      </c>
      <c r="C765" s="84">
        <v>915.02857295000001</v>
      </c>
      <c r="D765" s="84">
        <v>906.59263383999996</v>
      </c>
      <c r="E765" s="84">
        <v>134.83087018000001</v>
      </c>
      <c r="F765" s="84">
        <v>134.83087018000001</v>
      </c>
    </row>
    <row r="766" spans="1:6" ht="12.75" customHeight="1" x14ac:dyDescent="0.2">
      <c r="A766" s="83" t="s">
        <v>185</v>
      </c>
      <c r="B766" s="83">
        <v>14</v>
      </c>
      <c r="C766" s="84">
        <v>962.44981491999999</v>
      </c>
      <c r="D766" s="84">
        <v>954.34002728999997</v>
      </c>
      <c r="E766" s="84">
        <v>141.93198964999999</v>
      </c>
      <c r="F766" s="84">
        <v>141.93198964999999</v>
      </c>
    </row>
    <row r="767" spans="1:6" ht="12.75" customHeight="1" x14ac:dyDescent="0.2">
      <c r="A767" s="83" t="s">
        <v>185</v>
      </c>
      <c r="B767" s="83">
        <v>15</v>
      </c>
      <c r="C767" s="84">
        <v>975.29965144000005</v>
      </c>
      <c r="D767" s="84">
        <v>966.86271080999995</v>
      </c>
      <c r="E767" s="84">
        <v>143.79439649</v>
      </c>
      <c r="F767" s="84">
        <v>143.79439649</v>
      </c>
    </row>
    <row r="768" spans="1:6" ht="12.75" customHeight="1" x14ac:dyDescent="0.2">
      <c r="A768" s="83" t="s">
        <v>185</v>
      </c>
      <c r="B768" s="83">
        <v>16</v>
      </c>
      <c r="C768" s="84">
        <v>983.33442562000005</v>
      </c>
      <c r="D768" s="84">
        <v>973.41160468999999</v>
      </c>
      <c r="E768" s="84">
        <v>144.76836542000001</v>
      </c>
      <c r="F768" s="84">
        <v>144.76836542000001</v>
      </c>
    </row>
    <row r="769" spans="1:6" ht="12.75" customHeight="1" x14ac:dyDescent="0.2">
      <c r="A769" s="83" t="s">
        <v>185</v>
      </c>
      <c r="B769" s="83">
        <v>17</v>
      </c>
      <c r="C769" s="84">
        <v>946.68014911</v>
      </c>
      <c r="D769" s="84">
        <v>938.54867554999998</v>
      </c>
      <c r="E769" s="84">
        <v>139.58345778</v>
      </c>
      <c r="F769" s="84">
        <v>139.58345778</v>
      </c>
    </row>
    <row r="770" spans="1:6" ht="12.75" customHeight="1" x14ac:dyDescent="0.2">
      <c r="A770" s="83" t="s">
        <v>185</v>
      </c>
      <c r="B770" s="83">
        <v>18</v>
      </c>
      <c r="C770" s="84">
        <v>908.70477532999996</v>
      </c>
      <c r="D770" s="84">
        <v>899.61307216</v>
      </c>
      <c r="E770" s="84">
        <v>133.79285118000001</v>
      </c>
      <c r="F770" s="84">
        <v>133.79285118000001</v>
      </c>
    </row>
    <row r="771" spans="1:6" ht="12.75" customHeight="1" x14ac:dyDescent="0.2">
      <c r="A771" s="83" t="s">
        <v>185</v>
      </c>
      <c r="B771" s="83">
        <v>19</v>
      </c>
      <c r="C771" s="84">
        <v>882.26092009000001</v>
      </c>
      <c r="D771" s="84">
        <v>875.31896488999996</v>
      </c>
      <c r="E771" s="84">
        <v>130.17976687000001</v>
      </c>
      <c r="F771" s="84">
        <v>130.17976687000001</v>
      </c>
    </row>
    <row r="772" spans="1:6" ht="12.75" customHeight="1" x14ac:dyDescent="0.2">
      <c r="A772" s="83" t="s">
        <v>185</v>
      </c>
      <c r="B772" s="83">
        <v>20</v>
      </c>
      <c r="C772" s="84">
        <v>881.46211470000003</v>
      </c>
      <c r="D772" s="84">
        <v>875.19766095</v>
      </c>
      <c r="E772" s="84">
        <v>130.16172623</v>
      </c>
      <c r="F772" s="84">
        <v>130.16172623</v>
      </c>
    </row>
    <row r="773" spans="1:6" ht="12.75" customHeight="1" x14ac:dyDescent="0.2">
      <c r="A773" s="83" t="s">
        <v>185</v>
      </c>
      <c r="B773" s="83">
        <v>21</v>
      </c>
      <c r="C773" s="84">
        <v>886.84337773000004</v>
      </c>
      <c r="D773" s="84">
        <v>880.20928265999999</v>
      </c>
      <c r="E773" s="84">
        <v>130.90706795</v>
      </c>
      <c r="F773" s="84">
        <v>130.90706795</v>
      </c>
    </row>
    <row r="774" spans="1:6" ht="12.75" customHeight="1" x14ac:dyDescent="0.2">
      <c r="A774" s="83" t="s">
        <v>185</v>
      </c>
      <c r="B774" s="83">
        <v>22</v>
      </c>
      <c r="C774" s="84">
        <v>901.45289431000003</v>
      </c>
      <c r="D774" s="84">
        <v>895.00482996000005</v>
      </c>
      <c r="E774" s="84">
        <v>133.10750113</v>
      </c>
      <c r="F774" s="84">
        <v>133.10750113</v>
      </c>
    </row>
    <row r="775" spans="1:6" ht="12.75" customHeight="1" x14ac:dyDescent="0.2">
      <c r="A775" s="83" t="s">
        <v>185</v>
      </c>
      <c r="B775" s="83">
        <v>23</v>
      </c>
      <c r="C775" s="84">
        <v>897.49678024000002</v>
      </c>
      <c r="D775" s="84">
        <v>890.74569746999998</v>
      </c>
      <c r="E775" s="84">
        <v>132.47407161000001</v>
      </c>
      <c r="F775" s="84">
        <v>132.47407161000001</v>
      </c>
    </row>
    <row r="776" spans="1:6" ht="12.75" customHeight="1" x14ac:dyDescent="0.2">
      <c r="A776" s="83" t="s">
        <v>185</v>
      </c>
      <c r="B776" s="83">
        <v>24</v>
      </c>
      <c r="C776" s="84">
        <v>913.46765649999998</v>
      </c>
      <c r="D776" s="84">
        <v>905.82863273999999</v>
      </c>
      <c r="E776" s="84">
        <v>134.71724589999999</v>
      </c>
      <c r="F776" s="84">
        <v>134.71724589999999</v>
      </c>
    </row>
  </sheetData>
  <sheetProtection algorithmName="SHA-512" hashValue="HjpsgxjR9u9ST0WV/Xal3ozOOu+zLQzgQPMvQf5YC4pvsl1rcYjOaCuair2JkBEN5Ltwuj5+N72nAM+mEXfFtA==" saltValue="8VELWwHhN9HFI8GA0HpcmA==" spinCount="100000"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04"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04" r:id="rId4"/>
      </mc:Fallback>
    </mc:AlternateContent>
    <mc:AlternateContent xmlns:mc="http://schemas.openxmlformats.org/markup-compatibility/2006">
      <mc:Choice Requires="x14">
        <oleObject progId="Equation.3" shapeId="1305"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05" r:id="rId6"/>
      </mc:Fallback>
    </mc:AlternateContent>
    <mc:AlternateContent xmlns:mc="http://schemas.openxmlformats.org/markup-compatibility/2006">
      <mc:Choice Requires="x14">
        <oleObject progId="Equation.3" shapeId="1306"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06" r:id="rId8"/>
      </mc:Fallback>
    </mc:AlternateContent>
    <mc:AlternateContent xmlns:mc="http://schemas.openxmlformats.org/markup-compatibility/2006">
      <mc:Choice Requires="x14">
        <oleObject progId="Equation.3" shapeId="1307"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07" r:id="rId10"/>
      </mc:Fallback>
    </mc:AlternateContent>
    <mc:AlternateContent xmlns:mc="http://schemas.openxmlformats.org/markup-compatibility/2006">
      <mc:Choice Requires="x14">
        <oleObject progId="Equation.3" shapeId="1308"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308" r:id="rId12"/>
      </mc:Fallback>
    </mc:AlternateContent>
    <mc:AlternateContent xmlns:mc="http://schemas.openxmlformats.org/markup-compatibility/2006">
      <mc:Choice Requires="x14">
        <oleObject progId="Equation.3" shapeId="1309"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309" r:id="rId14"/>
      </mc:Fallback>
    </mc:AlternateContent>
    <mc:AlternateContent xmlns:mc="http://schemas.openxmlformats.org/markup-compatibility/2006">
      <mc:Choice Requires="x14">
        <oleObject progId="Equation.3" shapeId="1310"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310" r:id="rId16"/>
      </mc:Fallback>
    </mc:AlternateContent>
    <mc:AlternateContent xmlns:mc="http://schemas.openxmlformats.org/markup-compatibility/2006">
      <mc:Choice Requires="x14">
        <oleObject progId="Equation.3" shapeId="1311"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311" r:id="rId18"/>
      </mc:Fallback>
    </mc:AlternateContent>
    <mc:AlternateContent xmlns:mc="http://schemas.openxmlformats.org/markup-compatibility/2006">
      <mc:Choice Requires="x14">
        <oleObject progId="Equation.3" shapeId="1312"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312" r:id="rId20"/>
      </mc:Fallback>
    </mc:AlternateContent>
    <mc:AlternateContent xmlns:mc="http://schemas.openxmlformats.org/markup-compatibility/2006">
      <mc:Choice Requires="x14">
        <oleObject progId="Equation.3" shapeId="1313"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313" r:id="rId22"/>
      </mc:Fallback>
    </mc:AlternateContent>
    <mc:AlternateContent xmlns:mc="http://schemas.openxmlformats.org/markup-compatibility/2006">
      <mc:Choice Requires="x14">
        <oleObject progId="Equation.3" shapeId="1314"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314" r:id="rId24"/>
      </mc:Fallback>
    </mc:AlternateContent>
    <mc:AlternateContent xmlns:mc="http://schemas.openxmlformats.org/markup-compatibility/2006">
      <mc:Choice Requires="x14">
        <oleObject progId="Equation.3" shapeId="1315"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315" r:id="rId26"/>
      </mc:Fallback>
    </mc:AlternateContent>
    <mc:AlternateContent xmlns:mc="http://schemas.openxmlformats.org/markup-compatibility/2006">
      <mc:Choice Requires="x14">
        <oleObject progId="Equation.3" shapeId="1316"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316" r:id="rId28"/>
      </mc:Fallback>
    </mc:AlternateContent>
    <mc:AlternateContent xmlns:mc="http://schemas.openxmlformats.org/markup-compatibility/2006">
      <mc:Choice Requires="x14">
        <oleObject progId="Equation.3" shapeId="1317"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317"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2021-01-19T13:29:11Z</dcterms:modified>
</cp:coreProperties>
</file>