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7 Июл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<sst xmlns="http://schemas.openxmlformats.org/spreadsheetml/2006/main" count="1052" uniqueCount="186">
  <si>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</si>
  <si>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</si>
  <si>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</si>
  <si>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</si>
  <si>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</si>
  <si>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</si>
  <si>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</si>
  <si>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</si>
  <si>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</si>
  <si>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</si>
  <si>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</si>
  <si>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</si>
  <si>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</si>
  <si>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</si>
  <si>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</si>
  <si>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</si>
  <si>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</si>
  <si>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</si>
  <si>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</si>
  <si>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</si>
  <si>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</si>
  <si>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</si>
  <si>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</si>
  <si>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</si>
  <si>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</si>
  <si>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</si>
  <si>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</si>
  <si>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</si>
  <si>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</si>
  <si>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</si>
  <si>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</si>
  <si>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</si>
  <si>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</si>
  <si>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</si>
  <si>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</si>
  <si>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</si>
  <si>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</si>
  <si>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</si>
  <si>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</si>
  <si>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</si>
  <si>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</si>
  <si>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</si>
  <si>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</si>
  <si>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</si>
  <si>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</si>
  <si>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</si>
  <si>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</si>
  <si>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</si>
  <si>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</si>
  <si>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</si>
  <si>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</si>
  <si>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</si>
  <si>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</si>
  <si>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</si>
  <si>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</si>
  <si>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</si>
  <si>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</si>
  <si>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</si>
  <si>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</si>
  <si>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</si>
  <si>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</si>
  <si>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</si>
  <si>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</si>
  <si>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</si>
  <si>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</si>
  <si>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</si>
  <si>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</si>
  <si>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</si>
  <si>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</si>
  <si>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</si>
  <si>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</si>
  <si>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</si>
  <si>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</si>
  <si>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</si>
  <si>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</si>
  <si>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</si>
  <si>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</si>
  <si>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</si>
  <si>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</si>
  <si>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</si>
  <si>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</si>
  <si>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</si>
  <si>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</si>
  <si>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</si>
  <si>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</si>
  <si>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</si>
  <si>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</si>
  <si>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</si>
  <si>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</si>
  <si>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</si>
  <si>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</si>
  <si>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</si>
  <si>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</si>
  <si>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</si>
  <si>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</si>
  <si>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</si>
  <si>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</si>
  <si>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</si>
  <si>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</si>
  <si>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</si>
  <si>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</si>
  <si>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</si>
  <si>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</si>
  <si>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</si>
  <si>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</si>
  <si>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</si>
  <si>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</si>
  <si>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</si>
  <si>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</si>
  <si>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</si>
  <si>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</si>
  <si>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</si>
  <si>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</si>
  <si>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</si>
  <si>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</si>
  <si>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</si>
  <si>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</si>
  <si>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</si>
  <si>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</si>
  <si>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</si>
  <si>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</si>
  <si>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</si>
  <si>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</si>
  <si>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</si>
  <si>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</si>
  <si>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</si>
  <si>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</si>
  <si>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</si>
  <si>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</si>
  <si>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</si>
  <si>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</si>
  <si>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</si>
  <si>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</si>
  <si>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</si>
  <si>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</si>
  <si>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</si>
  <si>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</si>
  <si>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</si>
  <si>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</si>
  <si>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</si>
  <si>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</si>
  <si>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</si>
  <si>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</si>
  <si>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</si>
  <si>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</si>
  <si>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</si>
  <si>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</si>
  <si>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</si>
  <si>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</si>
  <si>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46/5 от 27.12.2019г.</t>
  </si>
  <si>
    <t>Приказ Минэнерго России от 30 сентября 2019г. №1048</t>
  </si>
  <si>
    <t>ФАС России. Приказ №1618/19 от 10.12.2019</t>
  </si>
  <si>
    <t>1475,40</t>
  </si>
  <si>
    <t>июль 2020 года</t>
  </si>
  <si>
    <t>01.07.2020</t>
  </si>
  <si>
    <t>02.07.2020</t>
  </si>
  <si>
    <t>03.07.2020</t>
  </si>
  <si>
    <t>04.07.2020</t>
  </si>
  <si>
    <t>05.07.2020</t>
  </si>
  <si>
    <t>06.07.2020</t>
  </si>
  <si>
    <t>07.07.2020</t>
  </si>
  <si>
    <t>08.07.2020</t>
  </si>
  <si>
    <t>09.07.2020</t>
  </si>
  <si>
    <t>10.07.2020</t>
  </si>
  <si>
    <t>11.07.2020</t>
  </si>
  <si>
    <t>12.07.2020</t>
  </si>
  <si>
    <t>13.07.2020</t>
  </si>
  <si>
    <t>14.07.2020</t>
  </si>
  <si>
    <t>15.07.2020</t>
  </si>
  <si>
    <t>16.07.2020</t>
  </si>
  <si>
    <t>17.07.2020</t>
  </si>
  <si>
    <t>18.07.2020</t>
  </si>
  <si>
    <t>19.07.2020</t>
  </si>
  <si>
    <t>20.07.2020</t>
  </si>
  <si>
    <t>21.07.2020</t>
  </si>
  <si>
    <t>22.07.2020</t>
  </si>
  <si>
    <t>23.07.2020</t>
  </si>
  <si>
    <t>24.07.2020</t>
  </si>
  <si>
    <t>25.07.2020</t>
  </si>
  <si>
    <t>26.07.2020</t>
  </si>
  <si>
    <t>27.07.2020</t>
  </si>
  <si>
    <t>28.07.2020</t>
  </si>
  <si>
    <t>29.07.2020</t>
  </si>
  <si>
    <t>30.07.2020</t>
  </si>
  <si>
    <t>31.07.2020</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</si>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</sst>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3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62" name="Object 238" hidden="1">
              <a:extLst>
                <a:ext uri="{63B3BB69-23CF-44E3-9099-C40C66FF867C}">
                  <a14:compatExt spid="_x0000_s12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63" name="Object 239" hidden="1">
              <a:extLst>
                <a:ext uri="{63B3BB69-23CF-44E3-9099-C40C66FF867C}">
                  <a14:compatExt spid="_x0000_s12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64" name="Object 240" hidden="1">
              <a:extLst>
                <a:ext uri="{63B3BB69-23CF-44E3-9099-C40C66FF867C}">
                  <a14:compatExt spid="_x0000_s12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65" name="Object 241" hidden="1">
              <a:extLst>
                <a:ext uri="{63B3BB69-23CF-44E3-9099-C40C66FF867C}">
                  <a14:compatExt spid="_x0000_s12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4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4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4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66" name="Object 242" hidden="1">
              <a:extLst>
                <a:ext uri="{63B3BB69-23CF-44E3-9099-C40C66FF867C}">
                  <a14:compatExt spid="_x0000_s12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67" name="Object 243" hidden="1">
              <a:extLst>
                <a:ext uri="{63B3BB69-23CF-44E3-9099-C40C66FF867C}">
                  <a14:compatExt spid="_x0000_s12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68" name="Object 244" hidden="1">
              <a:extLst>
                <a:ext uri="{63B3BB69-23CF-44E3-9099-C40C66FF867C}">
                  <a14:compatExt spid="_x0000_s12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69" name="Object 245" hidden="1">
              <a:extLst>
                <a:ext uri="{63B3BB69-23CF-44E3-9099-C40C66FF867C}">
                  <a14:compatExt spid="_x0000_s12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70" name="Object 246" hidden="1">
              <a:extLst>
                <a:ext uri="{63B3BB69-23CF-44E3-9099-C40C66FF867C}">
                  <a14:compatExt spid="_x0000_s12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71" name="Object 247" hidden="1">
              <a:extLst>
                <a:ext uri="{63B3BB69-23CF-44E3-9099-C40C66FF867C}">
                  <a14:compatExt spid="_x0000_s12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72" name="Object 248" hidden="1">
              <a:extLst>
                <a:ext uri="{63B3BB69-23CF-44E3-9099-C40C66FF867C}">
                  <a14:compatExt spid="_x0000_s12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73" name="Object 249" hidden="1">
              <a:extLst>
                <a:ext uri="{63B3BB69-23CF-44E3-9099-C40C66FF867C}">
                  <a14:compatExt spid="_x0000_s12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74" name="Object 250" hidden="1">
              <a:extLst>
                <a:ext uri="{63B3BB69-23CF-44E3-9099-C40C66FF867C}">
                  <a14:compatExt spid="_x0000_s12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75" name="Object 251" hidden="1">
              <a:extLst>
                <a:ext uri="{63B3BB69-23CF-44E3-9099-C40C66FF867C}">
                  <a14:compatExt spid="_x0000_s12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185</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СН'!F11-'СЕТ СН'!F$18</f>
        <v>1951.8872458300002</v>
      </c>
      <c r="D7" s="4">
        <f>$F$12+'СЕТ СН'!G5+СВЦЭМ!$D$10+'СЕТ СН'!G11-'СЕТ СН'!G$18</f>
        <v>2824.9572458299999</v>
      </c>
      <c r="E7" s="4">
        <f>$F$12+'СЕТ СН'!H5+СВЦЭМ!$D$10+'СЕТ СН'!H11-'СЕТ СН'!H$18</f>
        <v>2929.4572458299999</v>
      </c>
      <c r="F7" s="4">
        <f>$F$12+'СЕТ СН'!I5+СВЦЭМ!$D$10+'СЕТ СН'!I11-'СЕТ СН'!I$18</f>
        <v>3150.5072458300001</v>
      </c>
      <c r="G7" s="5"/>
    </row>
    <row r="8" spans="1:8" x14ac:dyDescent="0.25">
      <c r="F8" s="8"/>
    </row>
    <row r="9" spans="1:8" ht="45.75" customHeight="1" x14ac:dyDescent="0.25">
      <c r="A9" s="118" t="s">
        <v>46</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47</v>
      </c>
      <c r="C12" s="106"/>
      <c r="D12" s="106"/>
      <c r="E12" s="13" t="s">
        <v>22</v>
      </c>
      <c r="F12" s="11">
        <f>ROUND(F13+F14*F15,8)+F34</f>
        <v>857.26737826999999</v>
      </c>
      <c r="H12" s="2" t="s">
        <v>41</v>
      </c>
    </row>
    <row r="13" spans="1:8" ht="31.5" x14ac:dyDescent="0.25">
      <c r="A13" s="12">
        <v>2</v>
      </c>
      <c r="B13" s="106" t="s">
        <v>48</v>
      </c>
      <c r="C13" s="106"/>
      <c r="D13" s="106"/>
      <c r="E13" s="13" t="s">
        <v>22</v>
      </c>
      <c r="F13" s="11">
        <f>СВЦЭМ!$D$11</f>
        <v>857.26737826999999</v>
      </c>
    </row>
    <row r="14" spans="1:8" ht="36" customHeight="1" x14ac:dyDescent="0.25">
      <c r="A14" s="12">
        <v>3</v>
      </c>
      <c r="B14" s="106" t="s">
        <v>49</v>
      </c>
      <c r="C14" s="106"/>
      <c r="D14" s="106"/>
      <c r="E14" s="13" t="s">
        <v>23</v>
      </c>
      <c r="F14" s="11">
        <f>СВЦЭМ!$D$12</f>
        <v>580527.55089058529</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СВЦЭМ!$D$21</f>
        <v>1.5720000000000001</v>
      </c>
    </row>
    <row r="17" spans="1:6" ht="33" customHeight="1" x14ac:dyDescent="0.25">
      <c r="A17" s="12">
        <v>6</v>
      </c>
      <c r="B17" s="106" t="s">
        <v>53</v>
      </c>
      <c r="C17" s="106" t="s">
        <v>25</v>
      </c>
      <c r="D17" s="106" t="s">
        <v>6</v>
      </c>
      <c r="E17" s="13" t="s">
        <v>6</v>
      </c>
      <c r="F17" s="16">
        <f>SUM(F19:F23)</f>
        <v>1.5720000000000001</v>
      </c>
    </row>
    <row r="18" spans="1:6" ht="13.5" customHeight="1" x14ac:dyDescent="0.25">
      <c r="A18" s="12"/>
      <c r="B18" s="107" t="s">
        <v>54</v>
      </c>
      <c r="C18" s="108"/>
      <c r="D18" s="108"/>
      <c r="E18" s="108"/>
      <c r="F18" s="109"/>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1.5720000000000001</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СВЦЭМ!$D$20</f>
        <v>916.90599999999995</v>
      </c>
    </row>
    <row r="26" spans="1:6" ht="30.75" customHeight="1" x14ac:dyDescent="0.25">
      <c r="A26" s="12">
        <v>9</v>
      </c>
      <c r="B26" s="106" t="s">
        <v>62</v>
      </c>
      <c r="C26" s="106" t="s">
        <v>27</v>
      </c>
      <c r="D26" s="106" t="s">
        <v>28</v>
      </c>
      <c r="E26" s="13" t="s">
        <v>61</v>
      </c>
      <c r="F26" s="16">
        <f>SUM(F28:F32)</f>
        <v>916.90599999999995</v>
      </c>
    </row>
    <row r="27" spans="1:6" x14ac:dyDescent="0.25">
      <c r="A27" s="12"/>
      <c r="B27" s="107" t="s">
        <v>54</v>
      </c>
      <c r="C27" s="108"/>
      <c r="D27" s="108"/>
      <c r="E27" s="108"/>
      <c r="F27" s="109"/>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916.90599999999995</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19" t="s">
        <v>65</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algorithmName="SHA-512" hashValue="ScxuXkVSVGT6lW9zymNaduxy7i3TkV5+4SwlxIJ7ucpBHZLz1exMqIlmc+K/0c86w/su+a7P8eggT73CSTfejg==" saltValue="gwGB/qqTrGT6jHjRpeqT9g=="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2020г.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2080.42451102</v>
      </c>
      <c r="C9" s="4">
        <f>СВЦЭМ!$D$14+'СЕТ СН'!G5+СВЦЭМ!$D$10+'СЕТ СН'!G11-'СЕТ СН'!G$19</f>
        <v>2953.4945110200001</v>
      </c>
      <c r="D9" s="4">
        <f>СВЦЭМ!$D$14+'СЕТ СН'!H5+СВЦЭМ!$D$10+'СЕТ СН'!H11-'СЕТ СН'!H$19</f>
        <v>3057.9945110200001</v>
      </c>
      <c r="E9" s="4">
        <f>СВЦЭМ!$D$14+'СЕТ СН'!I5+СВЦЭМ!$D$10+'СЕТ СН'!I11-'СЕТ СН'!I$19</f>
        <v>3279.0445110200003</v>
      </c>
    </row>
    <row r="10" spans="1:6" x14ac:dyDescent="0.25">
      <c r="A10" s="26" t="s">
        <v>35</v>
      </c>
      <c r="B10" s="4">
        <f>СВЦЭМ!$D$15+'СЕТ СН'!F5+СВЦЭМ!$D$10+'СЕТ СН'!F11-'СЕТ СН'!F$19</f>
        <v>2891.29892569</v>
      </c>
      <c r="C10" s="4">
        <f>СВЦЭМ!$D$15+'СЕТ СН'!G5+СВЦЭМ!$D$10+'СЕТ СН'!G11-'СЕТ СН'!G$19</f>
        <v>3764.3689256900002</v>
      </c>
      <c r="D10" s="4">
        <f>СВЦЭМ!$D$15+'СЕТ СН'!H5+СВЦЭМ!$D$10+'СЕТ СН'!H11-'СЕТ СН'!H$19</f>
        <v>3868.8689256900002</v>
      </c>
      <c r="E10" s="4">
        <f>СВЦЭМ!$D$15+'СЕТ СН'!I5+СВЦЭМ!$D$10+'СЕТ СН'!I11-'СЕТ СН'!I$19</f>
        <v>4089.9189256900004</v>
      </c>
    </row>
    <row r="11" spans="1:6" x14ac:dyDescent="0.25">
      <c r="A11" s="26" t="s">
        <v>36</v>
      </c>
      <c r="B11" s="4">
        <f>СВЦЭМ!$D$16+'СЕТ СН'!F5+СВЦЭМ!$D$10+'СЕТ СН'!F11-'СЕТ СН'!F$19</f>
        <v>3879.7148865000004</v>
      </c>
      <c r="C11" s="4">
        <f>СВЦЭМ!$D$16+'СЕТ СН'!G5+СВЦЭМ!$D$10+'СЕТ СН'!G11-'СЕТ СН'!G$19</f>
        <v>4752.7848864999996</v>
      </c>
      <c r="D11" s="4">
        <f>СВЦЭМ!$D$16+'СЕТ СН'!H5+СВЦЭМ!$D$10+'СЕТ СН'!H11-'СЕТ СН'!H$19</f>
        <v>4857.2848864999996</v>
      </c>
      <c r="E11" s="4">
        <f>СВЦЭМ!$D$16+'СЕТ СН'!I5+СВЦЭМ!$D$10+'СЕТ СН'!I11-'СЕТ СН'!I$19</f>
        <v>5078.3348864999998</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2080.42451102</v>
      </c>
      <c r="C16" s="28">
        <f>СВЦЭМ!$D$14+'СЕТ СН'!G5+СВЦЭМ!$D$10+'СЕТ СН'!G11-'СЕТ СН'!G$19</f>
        <v>2953.4945110200001</v>
      </c>
      <c r="D16" s="28">
        <f>СВЦЭМ!$D$14+'СЕТ СН'!H5+СВЦЭМ!$D$10+'СЕТ СН'!H11-'СЕТ СН'!H$19</f>
        <v>3057.9945110200001</v>
      </c>
      <c r="E16" s="28">
        <f>СВЦЭМ!$D$14+'СЕТ СН'!I5+СВЦЭМ!$D$10+'СЕТ СН'!I11-'СЕТ СН'!I$19</f>
        <v>3279.0445110200003</v>
      </c>
    </row>
    <row r="17" spans="1:5" x14ac:dyDescent="0.25">
      <c r="A17" s="26" t="s">
        <v>37</v>
      </c>
      <c r="B17" s="28">
        <f>СВЦЭМ!$D$17+'СЕТ СН'!F5+СВЦЭМ!$D$10+'СЕТ СН'!F11-'СЕТ СН'!F$19</f>
        <v>3375.8003560499997</v>
      </c>
      <c r="C17" s="28">
        <f>СВЦЭМ!$D$17+'СЕТ СН'!G5+СВЦЭМ!$D$10+'СЕТ СН'!G11-'СЕТ СН'!G$19</f>
        <v>4248.8703560499989</v>
      </c>
      <c r="D17" s="28">
        <f>СВЦЭМ!$D$17+'СЕТ СН'!H5+СВЦЭМ!$D$10+'СЕТ СН'!H11-'СЕТ СН'!H$19</f>
        <v>4353.3703560499989</v>
      </c>
      <c r="E17" s="28">
        <f>СВЦЭМ!$D$17+'СЕТ СН'!I5+СВЦЭМ!$D$10+'СЕТ СН'!I11-'СЕТ СН'!I$19</f>
        <v>4574.42035605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01.07.2020</v>
      </c>
      <c r="B12" s="36">
        <f>SUMIFS(СВЦЭМ!$C$33:$C$776,СВЦЭМ!$A$33:$A$776,$A12,СВЦЭМ!$B$33:$B$776,B$11)+'СЕТ СН'!$F$12+СВЦЭМ!$D$10+'СЕТ СН'!$F$5-'СЕТ СН'!$F$20</f>
        <v>2168.1843507900003</v>
      </c>
      <c r="C12" s="36">
        <f>SUMIFS(СВЦЭМ!$C$33:$C$776,СВЦЭМ!$A$33:$A$776,$A12,СВЦЭМ!$B$33:$B$776,C$11)+'СЕТ СН'!$F$12+СВЦЭМ!$D$10+'СЕТ СН'!$F$5-'СЕТ СН'!$F$20</f>
        <v>2170.37878348</v>
      </c>
      <c r="D12" s="36">
        <f>SUMIFS(СВЦЭМ!$C$33:$C$776,СВЦЭМ!$A$33:$A$776,$A12,СВЦЭМ!$B$33:$B$776,D$11)+'СЕТ СН'!$F$12+СВЦЭМ!$D$10+'СЕТ СН'!$F$5-'СЕТ СН'!$F$20</f>
        <v>2148.0857189100002</v>
      </c>
      <c r="E12" s="36">
        <f>SUMIFS(СВЦЭМ!$C$33:$C$776,СВЦЭМ!$A$33:$A$776,$A12,СВЦЭМ!$B$33:$B$776,E$11)+'СЕТ СН'!$F$12+СВЦЭМ!$D$10+'СЕТ СН'!$F$5-'СЕТ СН'!$F$20</f>
        <v>2130.1318360400001</v>
      </c>
      <c r="F12" s="36">
        <f>SUMIFS(СВЦЭМ!$C$33:$C$776,СВЦЭМ!$A$33:$A$776,$A12,СВЦЭМ!$B$33:$B$776,F$11)+'СЕТ СН'!$F$12+СВЦЭМ!$D$10+'СЕТ СН'!$F$5-'СЕТ СН'!$F$20</f>
        <v>2118.4452781600003</v>
      </c>
      <c r="G12" s="36">
        <f>SUMIFS(СВЦЭМ!$C$33:$C$776,СВЦЭМ!$A$33:$A$776,$A12,СВЦЭМ!$B$33:$B$776,G$11)+'СЕТ СН'!$F$12+СВЦЭМ!$D$10+'СЕТ СН'!$F$5-'СЕТ СН'!$F$20</f>
        <v>2121.3173321000004</v>
      </c>
      <c r="H12" s="36">
        <f>SUMIFS(СВЦЭМ!$C$33:$C$776,СВЦЭМ!$A$33:$A$776,$A12,СВЦЭМ!$B$33:$B$776,H$11)+'СЕТ СН'!$F$12+СВЦЭМ!$D$10+'СЕТ СН'!$F$5-'СЕТ СН'!$F$20</f>
        <v>2145.8643536300001</v>
      </c>
      <c r="I12" s="36">
        <f>SUMIFS(СВЦЭМ!$C$33:$C$776,СВЦЭМ!$A$33:$A$776,$A12,СВЦЭМ!$B$33:$B$776,I$11)+'СЕТ СН'!$F$12+СВЦЭМ!$D$10+'СЕТ СН'!$F$5-'СЕТ СН'!$F$20</f>
        <v>2138.9579985800001</v>
      </c>
      <c r="J12" s="36">
        <f>SUMIFS(СВЦЭМ!$C$33:$C$776,СВЦЭМ!$A$33:$A$776,$A12,СВЦЭМ!$B$33:$B$776,J$11)+'СЕТ СН'!$F$12+СВЦЭМ!$D$10+'СЕТ СН'!$F$5-'СЕТ СН'!$F$20</f>
        <v>2084.84762985</v>
      </c>
      <c r="K12" s="36">
        <f>SUMIFS(СВЦЭМ!$C$33:$C$776,СВЦЭМ!$A$33:$A$776,$A12,СВЦЭМ!$B$33:$B$776,K$11)+'СЕТ СН'!$F$12+СВЦЭМ!$D$10+'СЕТ СН'!$F$5-'СЕТ СН'!$F$20</f>
        <v>1974.27716762</v>
      </c>
      <c r="L12" s="36">
        <f>SUMIFS(СВЦЭМ!$C$33:$C$776,СВЦЭМ!$A$33:$A$776,$A12,СВЦЭМ!$B$33:$B$776,L$11)+'СЕТ СН'!$F$12+СВЦЭМ!$D$10+'СЕТ СН'!$F$5-'СЕТ СН'!$F$20</f>
        <v>1869.3272744300002</v>
      </c>
      <c r="M12" s="36">
        <f>SUMIFS(СВЦЭМ!$C$33:$C$776,СВЦЭМ!$A$33:$A$776,$A12,СВЦЭМ!$B$33:$B$776,M$11)+'СЕТ СН'!$F$12+СВЦЭМ!$D$10+'СЕТ СН'!$F$5-'СЕТ СН'!$F$20</f>
        <v>1857.7959100600001</v>
      </c>
      <c r="N12" s="36">
        <f>SUMIFS(СВЦЭМ!$C$33:$C$776,СВЦЭМ!$A$33:$A$776,$A12,СВЦЭМ!$B$33:$B$776,N$11)+'СЕТ СН'!$F$12+СВЦЭМ!$D$10+'СЕТ СН'!$F$5-'СЕТ СН'!$F$20</f>
        <v>1912.9851547600001</v>
      </c>
      <c r="O12" s="36">
        <f>SUMIFS(СВЦЭМ!$C$33:$C$776,СВЦЭМ!$A$33:$A$776,$A12,СВЦЭМ!$B$33:$B$776,O$11)+'СЕТ СН'!$F$12+СВЦЭМ!$D$10+'СЕТ СН'!$F$5-'СЕТ СН'!$F$20</f>
        <v>1894.04023534</v>
      </c>
      <c r="P12" s="36">
        <f>SUMIFS(СВЦЭМ!$C$33:$C$776,СВЦЭМ!$A$33:$A$776,$A12,СВЦЭМ!$B$33:$B$776,P$11)+'СЕТ СН'!$F$12+СВЦЭМ!$D$10+'СЕТ СН'!$F$5-'СЕТ СН'!$F$20</f>
        <v>1813.2871402800001</v>
      </c>
      <c r="Q12" s="36">
        <f>SUMIFS(СВЦЭМ!$C$33:$C$776,СВЦЭМ!$A$33:$A$776,$A12,СВЦЭМ!$B$33:$B$776,Q$11)+'СЕТ СН'!$F$12+СВЦЭМ!$D$10+'СЕТ СН'!$F$5-'СЕТ СН'!$F$20</f>
        <v>1815.44853104</v>
      </c>
      <c r="R12" s="36">
        <f>SUMIFS(СВЦЭМ!$C$33:$C$776,СВЦЭМ!$A$33:$A$776,$A12,СВЦЭМ!$B$33:$B$776,R$11)+'СЕТ СН'!$F$12+СВЦЭМ!$D$10+'СЕТ СН'!$F$5-'СЕТ СН'!$F$20</f>
        <v>1823.1782479200001</v>
      </c>
      <c r="S12" s="36">
        <f>SUMIFS(СВЦЭМ!$C$33:$C$776,СВЦЭМ!$A$33:$A$776,$A12,СВЦЭМ!$B$33:$B$776,S$11)+'СЕТ СН'!$F$12+СВЦЭМ!$D$10+'СЕТ СН'!$F$5-'СЕТ СН'!$F$20</f>
        <v>1834.5987546900001</v>
      </c>
      <c r="T12" s="36">
        <f>SUMIFS(СВЦЭМ!$C$33:$C$776,СВЦЭМ!$A$33:$A$776,$A12,СВЦЭМ!$B$33:$B$776,T$11)+'СЕТ СН'!$F$12+СВЦЭМ!$D$10+'СЕТ СН'!$F$5-'СЕТ СН'!$F$20</f>
        <v>1832.1696001400001</v>
      </c>
      <c r="U12" s="36">
        <f>SUMIFS(СВЦЭМ!$C$33:$C$776,СВЦЭМ!$A$33:$A$776,$A12,СВЦЭМ!$B$33:$B$776,U$11)+'СЕТ СН'!$F$12+СВЦЭМ!$D$10+'СЕТ СН'!$F$5-'СЕТ СН'!$F$20</f>
        <v>1836.2226094500002</v>
      </c>
      <c r="V12" s="36">
        <f>SUMIFS(СВЦЭМ!$C$33:$C$776,СВЦЭМ!$A$33:$A$776,$A12,СВЦЭМ!$B$33:$B$776,V$11)+'СЕТ СН'!$F$12+СВЦЭМ!$D$10+'СЕТ СН'!$F$5-'СЕТ СН'!$F$20</f>
        <v>1816.3793715100001</v>
      </c>
      <c r="W12" s="36">
        <f>SUMIFS(СВЦЭМ!$C$33:$C$776,СВЦЭМ!$A$33:$A$776,$A12,СВЦЭМ!$B$33:$B$776,W$11)+'СЕТ СН'!$F$12+СВЦЭМ!$D$10+'СЕТ СН'!$F$5-'СЕТ СН'!$F$20</f>
        <v>1790.8452475399999</v>
      </c>
      <c r="X12" s="36">
        <f>SUMIFS(СВЦЭМ!$C$33:$C$776,СВЦЭМ!$A$33:$A$776,$A12,СВЦЭМ!$B$33:$B$776,X$11)+'СЕТ СН'!$F$12+СВЦЭМ!$D$10+'СЕТ СН'!$F$5-'СЕТ СН'!$F$20</f>
        <v>1842.3311827100001</v>
      </c>
      <c r="Y12" s="36">
        <f>SUMIFS(СВЦЭМ!$C$33:$C$776,СВЦЭМ!$A$33:$A$776,$A12,СВЦЭМ!$B$33:$B$776,Y$11)+'СЕТ СН'!$F$12+СВЦЭМ!$D$10+'СЕТ СН'!$F$5-'СЕТ СН'!$F$20</f>
        <v>2017.9338001700003</v>
      </c>
      <c r="AA12" s="37"/>
    </row>
    <row r="13" spans="1:27" ht="15.75" x14ac:dyDescent="0.2">
      <c r="A13" s="35">
        <f>A12+1</f>
        <v>44014</v>
      </c>
      <c r="B13" s="36">
        <f>SUMIFS(СВЦЭМ!$C$33:$C$776,СВЦЭМ!$A$33:$A$776,$A13,СВЦЭМ!$B$33:$B$776,B$11)+'СЕТ СН'!$F$12+СВЦЭМ!$D$10+'СЕТ СН'!$F$5-'СЕТ СН'!$F$20</f>
        <v>2110.62310626</v>
      </c>
      <c r="C13" s="36">
        <f>SUMIFS(СВЦЭМ!$C$33:$C$776,СВЦЭМ!$A$33:$A$776,$A13,СВЦЭМ!$B$33:$B$776,C$11)+'СЕТ СН'!$F$12+СВЦЭМ!$D$10+'СЕТ СН'!$F$5-'СЕТ СН'!$F$20</f>
        <v>2084.6411398999999</v>
      </c>
      <c r="D13" s="36">
        <f>SUMIFS(СВЦЭМ!$C$33:$C$776,СВЦЭМ!$A$33:$A$776,$A13,СВЦЭМ!$B$33:$B$776,D$11)+'СЕТ СН'!$F$12+СВЦЭМ!$D$10+'СЕТ СН'!$F$5-'СЕТ СН'!$F$20</f>
        <v>2054.3288008099998</v>
      </c>
      <c r="E13" s="36">
        <f>SUMIFS(СВЦЭМ!$C$33:$C$776,СВЦЭМ!$A$33:$A$776,$A13,СВЦЭМ!$B$33:$B$776,E$11)+'СЕТ СН'!$F$12+СВЦЭМ!$D$10+'СЕТ СН'!$F$5-'СЕТ СН'!$F$20</f>
        <v>2047.3435550500001</v>
      </c>
      <c r="F13" s="36">
        <f>SUMIFS(СВЦЭМ!$C$33:$C$776,СВЦЭМ!$A$33:$A$776,$A13,СВЦЭМ!$B$33:$B$776,F$11)+'СЕТ СН'!$F$12+СВЦЭМ!$D$10+'СЕТ СН'!$F$5-'СЕТ СН'!$F$20</f>
        <v>2033.58520864</v>
      </c>
      <c r="G13" s="36">
        <f>SUMIFS(СВЦЭМ!$C$33:$C$776,СВЦЭМ!$A$33:$A$776,$A13,СВЦЭМ!$B$33:$B$776,G$11)+'СЕТ СН'!$F$12+СВЦЭМ!$D$10+'СЕТ СН'!$F$5-'СЕТ СН'!$F$20</f>
        <v>2050.4085989700002</v>
      </c>
      <c r="H13" s="36">
        <f>SUMIFS(СВЦЭМ!$C$33:$C$776,СВЦЭМ!$A$33:$A$776,$A13,СВЦЭМ!$B$33:$B$776,H$11)+'СЕТ СН'!$F$12+СВЦЭМ!$D$10+'СЕТ СН'!$F$5-'СЕТ СН'!$F$20</f>
        <v>2086.0185383400003</v>
      </c>
      <c r="I13" s="36">
        <f>SUMIFS(СВЦЭМ!$C$33:$C$776,СВЦЭМ!$A$33:$A$776,$A13,СВЦЭМ!$B$33:$B$776,I$11)+'СЕТ СН'!$F$12+СВЦЭМ!$D$10+'СЕТ СН'!$F$5-'СЕТ СН'!$F$20</f>
        <v>2101.0143521700002</v>
      </c>
      <c r="J13" s="36">
        <f>SUMIFS(СВЦЭМ!$C$33:$C$776,СВЦЭМ!$A$33:$A$776,$A13,СВЦЭМ!$B$33:$B$776,J$11)+'СЕТ СН'!$F$12+СВЦЭМ!$D$10+'СЕТ СН'!$F$5-'СЕТ СН'!$F$20</f>
        <v>2086.4271696300002</v>
      </c>
      <c r="K13" s="36">
        <f>SUMIFS(СВЦЭМ!$C$33:$C$776,СВЦЭМ!$A$33:$A$776,$A13,СВЦЭМ!$B$33:$B$776,K$11)+'СЕТ СН'!$F$12+СВЦЭМ!$D$10+'СЕТ СН'!$F$5-'СЕТ СН'!$F$20</f>
        <v>1972.4723559700001</v>
      </c>
      <c r="L13" s="36">
        <f>SUMIFS(СВЦЭМ!$C$33:$C$776,СВЦЭМ!$A$33:$A$776,$A13,СВЦЭМ!$B$33:$B$776,L$11)+'СЕТ СН'!$F$12+СВЦЭМ!$D$10+'СЕТ СН'!$F$5-'СЕТ СН'!$F$20</f>
        <v>1866.1677396700002</v>
      </c>
      <c r="M13" s="36">
        <f>SUMIFS(СВЦЭМ!$C$33:$C$776,СВЦЭМ!$A$33:$A$776,$A13,СВЦЭМ!$B$33:$B$776,M$11)+'СЕТ СН'!$F$12+СВЦЭМ!$D$10+'СЕТ СН'!$F$5-'СЕТ СН'!$F$20</f>
        <v>1847.9643777700001</v>
      </c>
      <c r="N13" s="36">
        <f>SUMIFS(СВЦЭМ!$C$33:$C$776,СВЦЭМ!$A$33:$A$776,$A13,СВЦЭМ!$B$33:$B$776,N$11)+'СЕТ СН'!$F$12+СВЦЭМ!$D$10+'СЕТ СН'!$F$5-'СЕТ СН'!$F$20</f>
        <v>1874.3228386700002</v>
      </c>
      <c r="O13" s="36">
        <f>SUMIFS(СВЦЭМ!$C$33:$C$776,СВЦЭМ!$A$33:$A$776,$A13,СВЦЭМ!$B$33:$B$776,O$11)+'СЕТ СН'!$F$12+СВЦЭМ!$D$10+'СЕТ СН'!$F$5-'СЕТ СН'!$F$20</f>
        <v>1883.4677748399999</v>
      </c>
      <c r="P13" s="36">
        <f>SUMIFS(СВЦЭМ!$C$33:$C$776,СВЦЭМ!$A$33:$A$776,$A13,СВЦЭМ!$B$33:$B$776,P$11)+'СЕТ СН'!$F$12+СВЦЭМ!$D$10+'СЕТ СН'!$F$5-'СЕТ СН'!$F$20</f>
        <v>1861.9253420700002</v>
      </c>
      <c r="Q13" s="36">
        <f>SUMIFS(СВЦЭМ!$C$33:$C$776,СВЦЭМ!$A$33:$A$776,$A13,СВЦЭМ!$B$33:$B$776,Q$11)+'СЕТ СН'!$F$12+СВЦЭМ!$D$10+'СЕТ СН'!$F$5-'СЕТ СН'!$F$20</f>
        <v>1870.5942459000003</v>
      </c>
      <c r="R13" s="36">
        <f>SUMIFS(СВЦЭМ!$C$33:$C$776,СВЦЭМ!$A$33:$A$776,$A13,СВЦЭМ!$B$33:$B$776,R$11)+'СЕТ СН'!$F$12+СВЦЭМ!$D$10+'СЕТ СН'!$F$5-'СЕТ СН'!$F$20</f>
        <v>1898.6182542000001</v>
      </c>
      <c r="S13" s="36">
        <f>SUMIFS(СВЦЭМ!$C$33:$C$776,СВЦЭМ!$A$33:$A$776,$A13,СВЦЭМ!$B$33:$B$776,S$11)+'СЕТ СН'!$F$12+СВЦЭМ!$D$10+'СЕТ СН'!$F$5-'СЕТ СН'!$F$20</f>
        <v>1904.62206595</v>
      </c>
      <c r="T13" s="36">
        <f>SUMIFS(СВЦЭМ!$C$33:$C$776,СВЦЭМ!$A$33:$A$776,$A13,СВЦЭМ!$B$33:$B$776,T$11)+'СЕТ СН'!$F$12+СВЦЭМ!$D$10+'СЕТ СН'!$F$5-'СЕТ СН'!$F$20</f>
        <v>1898.5870913500003</v>
      </c>
      <c r="U13" s="36">
        <f>SUMIFS(СВЦЭМ!$C$33:$C$776,СВЦЭМ!$A$33:$A$776,$A13,СВЦЭМ!$B$33:$B$776,U$11)+'СЕТ СН'!$F$12+СВЦЭМ!$D$10+'СЕТ СН'!$F$5-'СЕТ СН'!$F$20</f>
        <v>1898.3323280500001</v>
      </c>
      <c r="V13" s="36">
        <f>SUMIFS(СВЦЭМ!$C$33:$C$776,СВЦЭМ!$A$33:$A$776,$A13,СВЦЭМ!$B$33:$B$776,V$11)+'СЕТ СН'!$F$12+СВЦЭМ!$D$10+'СЕТ СН'!$F$5-'СЕТ СН'!$F$20</f>
        <v>1864.98199071</v>
      </c>
      <c r="W13" s="36">
        <f>SUMIFS(СВЦЭМ!$C$33:$C$776,СВЦЭМ!$A$33:$A$776,$A13,СВЦЭМ!$B$33:$B$776,W$11)+'СЕТ СН'!$F$12+СВЦЭМ!$D$10+'СЕТ СН'!$F$5-'СЕТ СН'!$F$20</f>
        <v>1824.5149762300002</v>
      </c>
      <c r="X13" s="36">
        <f>SUMIFS(СВЦЭМ!$C$33:$C$776,СВЦЭМ!$A$33:$A$776,$A13,СВЦЭМ!$B$33:$B$776,X$11)+'СЕТ СН'!$F$12+СВЦЭМ!$D$10+'СЕТ СН'!$F$5-'СЕТ СН'!$F$20</f>
        <v>1879.2585372100002</v>
      </c>
      <c r="Y13" s="36">
        <f>SUMIFS(СВЦЭМ!$C$33:$C$776,СВЦЭМ!$A$33:$A$776,$A13,СВЦЭМ!$B$33:$B$776,Y$11)+'СЕТ СН'!$F$12+СВЦЭМ!$D$10+'СЕТ СН'!$F$5-'СЕТ СН'!$F$20</f>
        <v>2031.8846495299999</v>
      </c>
    </row>
    <row r="14" spans="1:27" ht="15.75" x14ac:dyDescent="0.2">
      <c r="A14" s="35">
        <f t="shared" ref="A14:A42" si="0">A13+1</f>
        <v>44015</v>
      </c>
      <c r="B14" s="36">
        <f>SUMIFS(СВЦЭМ!$C$33:$C$776,СВЦЭМ!$A$33:$A$776,$A14,СВЦЭМ!$B$33:$B$776,B$11)+'СЕТ СН'!$F$12+СВЦЭМ!$D$10+'СЕТ СН'!$F$5-'СЕТ СН'!$F$20</f>
        <v>2148.7143166599999</v>
      </c>
      <c r="C14" s="36">
        <f>SUMIFS(СВЦЭМ!$C$33:$C$776,СВЦЭМ!$A$33:$A$776,$A14,СВЦЭМ!$B$33:$B$776,C$11)+'СЕТ СН'!$F$12+СВЦЭМ!$D$10+'СЕТ СН'!$F$5-'СЕТ СН'!$F$20</f>
        <v>2129.1360902500001</v>
      </c>
      <c r="D14" s="36">
        <f>SUMIFS(СВЦЭМ!$C$33:$C$776,СВЦЭМ!$A$33:$A$776,$A14,СВЦЭМ!$B$33:$B$776,D$11)+'СЕТ СН'!$F$12+СВЦЭМ!$D$10+'СЕТ СН'!$F$5-'СЕТ СН'!$F$20</f>
        <v>2100.1341841399999</v>
      </c>
      <c r="E14" s="36">
        <f>SUMIFS(СВЦЭМ!$C$33:$C$776,СВЦЭМ!$A$33:$A$776,$A14,СВЦЭМ!$B$33:$B$776,E$11)+'СЕТ СН'!$F$12+СВЦЭМ!$D$10+'СЕТ СН'!$F$5-'СЕТ СН'!$F$20</f>
        <v>2081.60083184</v>
      </c>
      <c r="F14" s="36">
        <f>SUMIFS(СВЦЭМ!$C$33:$C$776,СВЦЭМ!$A$33:$A$776,$A14,СВЦЭМ!$B$33:$B$776,F$11)+'СЕТ СН'!$F$12+СВЦЭМ!$D$10+'СЕТ СН'!$F$5-'СЕТ СН'!$F$20</f>
        <v>2063.40333233</v>
      </c>
      <c r="G14" s="36">
        <f>SUMIFS(СВЦЭМ!$C$33:$C$776,СВЦЭМ!$A$33:$A$776,$A14,СВЦЭМ!$B$33:$B$776,G$11)+'СЕТ СН'!$F$12+СВЦЭМ!$D$10+'СЕТ СН'!$F$5-'СЕТ СН'!$F$20</f>
        <v>2080.3752076999999</v>
      </c>
      <c r="H14" s="36">
        <f>SUMIFS(СВЦЭМ!$C$33:$C$776,СВЦЭМ!$A$33:$A$776,$A14,СВЦЭМ!$B$33:$B$776,H$11)+'СЕТ СН'!$F$12+СВЦЭМ!$D$10+'СЕТ СН'!$F$5-'СЕТ СН'!$F$20</f>
        <v>2117.9691468700003</v>
      </c>
      <c r="I14" s="36">
        <f>SUMIFS(СВЦЭМ!$C$33:$C$776,СВЦЭМ!$A$33:$A$776,$A14,СВЦЭМ!$B$33:$B$776,I$11)+'СЕТ СН'!$F$12+СВЦЭМ!$D$10+'СЕТ СН'!$F$5-'СЕТ СН'!$F$20</f>
        <v>2141.9225963700001</v>
      </c>
      <c r="J14" s="36">
        <f>SUMIFS(СВЦЭМ!$C$33:$C$776,СВЦЭМ!$A$33:$A$776,$A14,СВЦЭМ!$B$33:$B$776,J$11)+'СЕТ СН'!$F$12+СВЦЭМ!$D$10+'СЕТ СН'!$F$5-'СЕТ СН'!$F$20</f>
        <v>2055.5474050900002</v>
      </c>
      <c r="K14" s="36">
        <f>SUMIFS(СВЦЭМ!$C$33:$C$776,СВЦЭМ!$A$33:$A$776,$A14,СВЦЭМ!$B$33:$B$776,K$11)+'СЕТ СН'!$F$12+СВЦЭМ!$D$10+'СЕТ СН'!$F$5-'СЕТ СН'!$F$20</f>
        <v>1913.6697569200001</v>
      </c>
      <c r="L14" s="36">
        <f>SUMIFS(СВЦЭМ!$C$33:$C$776,СВЦЭМ!$A$33:$A$776,$A14,СВЦЭМ!$B$33:$B$776,L$11)+'СЕТ СН'!$F$12+СВЦЭМ!$D$10+'СЕТ СН'!$F$5-'СЕТ СН'!$F$20</f>
        <v>1805.1655436300002</v>
      </c>
      <c r="M14" s="36">
        <f>SUMIFS(СВЦЭМ!$C$33:$C$776,СВЦЭМ!$A$33:$A$776,$A14,СВЦЭМ!$B$33:$B$776,M$11)+'СЕТ СН'!$F$12+СВЦЭМ!$D$10+'СЕТ СН'!$F$5-'СЕТ СН'!$F$20</f>
        <v>1789.8839236500003</v>
      </c>
      <c r="N14" s="36">
        <f>SUMIFS(СВЦЭМ!$C$33:$C$776,СВЦЭМ!$A$33:$A$776,$A14,СВЦЭМ!$B$33:$B$776,N$11)+'СЕТ СН'!$F$12+СВЦЭМ!$D$10+'СЕТ СН'!$F$5-'СЕТ СН'!$F$20</f>
        <v>1829.2781646400001</v>
      </c>
      <c r="O14" s="36">
        <f>SUMIFS(СВЦЭМ!$C$33:$C$776,СВЦЭМ!$A$33:$A$776,$A14,СВЦЭМ!$B$33:$B$776,O$11)+'СЕТ СН'!$F$12+СВЦЭМ!$D$10+'СЕТ СН'!$F$5-'СЕТ СН'!$F$20</f>
        <v>1789.3476587200003</v>
      </c>
      <c r="P14" s="36">
        <f>SUMIFS(СВЦЭМ!$C$33:$C$776,СВЦЭМ!$A$33:$A$776,$A14,СВЦЭМ!$B$33:$B$776,P$11)+'СЕТ СН'!$F$12+СВЦЭМ!$D$10+'СЕТ СН'!$F$5-'СЕТ СН'!$F$20</f>
        <v>1815.6674377100001</v>
      </c>
      <c r="Q14" s="36">
        <f>SUMIFS(СВЦЭМ!$C$33:$C$776,СВЦЭМ!$A$33:$A$776,$A14,СВЦЭМ!$B$33:$B$776,Q$11)+'СЕТ СН'!$F$12+СВЦЭМ!$D$10+'СЕТ СН'!$F$5-'СЕТ СН'!$F$20</f>
        <v>1821.3300348500002</v>
      </c>
      <c r="R14" s="36">
        <f>SUMIFS(СВЦЭМ!$C$33:$C$776,СВЦЭМ!$A$33:$A$776,$A14,СВЦЭМ!$B$33:$B$776,R$11)+'СЕТ СН'!$F$12+СВЦЭМ!$D$10+'СЕТ СН'!$F$5-'СЕТ СН'!$F$20</f>
        <v>1813.9228402100002</v>
      </c>
      <c r="S14" s="36">
        <f>SUMIFS(СВЦЭМ!$C$33:$C$776,СВЦЭМ!$A$33:$A$776,$A14,СВЦЭМ!$B$33:$B$776,S$11)+'СЕТ СН'!$F$12+СВЦЭМ!$D$10+'СЕТ СН'!$F$5-'СЕТ СН'!$F$20</f>
        <v>1823.54085768</v>
      </c>
      <c r="T14" s="36">
        <f>SUMIFS(СВЦЭМ!$C$33:$C$776,СВЦЭМ!$A$33:$A$776,$A14,СВЦЭМ!$B$33:$B$776,T$11)+'СЕТ СН'!$F$12+СВЦЭМ!$D$10+'СЕТ СН'!$F$5-'СЕТ СН'!$F$20</f>
        <v>1817.4151435500003</v>
      </c>
      <c r="U14" s="36">
        <f>SUMIFS(СВЦЭМ!$C$33:$C$776,СВЦЭМ!$A$33:$A$776,$A14,СВЦЭМ!$B$33:$B$776,U$11)+'СЕТ СН'!$F$12+СВЦЭМ!$D$10+'СЕТ СН'!$F$5-'СЕТ СН'!$F$20</f>
        <v>1810.8722550699999</v>
      </c>
      <c r="V14" s="36">
        <f>SUMIFS(СВЦЭМ!$C$33:$C$776,СВЦЭМ!$A$33:$A$776,$A14,СВЦЭМ!$B$33:$B$776,V$11)+'СЕТ СН'!$F$12+СВЦЭМ!$D$10+'СЕТ СН'!$F$5-'СЕТ СН'!$F$20</f>
        <v>1782.1739673800002</v>
      </c>
      <c r="W14" s="36">
        <f>SUMIFS(СВЦЭМ!$C$33:$C$776,СВЦЭМ!$A$33:$A$776,$A14,СВЦЭМ!$B$33:$B$776,W$11)+'СЕТ СН'!$F$12+СВЦЭМ!$D$10+'СЕТ СН'!$F$5-'СЕТ СН'!$F$20</f>
        <v>1747.08592546</v>
      </c>
      <c r="X14" s="36">
        <f>SUMIFS(СВЦЭМ!$C$33:$C$776,СВЦЭМ!$A$33:$A$776,$A14,СВЦЭМ!$B$33:$B$776,X$11)+'СЕТ СН'!$F$12+СВЦЭМ!$D$10+'СЕТ СН'!$F$5-'СЕТ СН'!$F$20</f>
        <v>1816.61021931</v>
      </c>
      <c r="Y14" s="36">
        <f>SUMIFS(СВЦЭМ!$C$33:$C$776,СВЦЭМ!$A$33:$A$776,$A14,СВЦЭМ!$B$33:$B$776,Y$11)+'СЕТ СН'!$F$12+СВЦЭМ!$D$10+'СЕТ СН'!$F$5-'СЕТ СН'!$F$20</f>
        <v>1937.4763689900001</v>
      </c>
    </row>
    <row r="15" spans="1:27" ht="15.75" x14ac:dyDescent="0.2">
      <c r="A15" s="35">
        <f t="shared" si="0"/>
        <v>44016</v>
      </c>
      <c r="B15" s="36">
        <f>SUMIFS(СВЦЭМ!$C$33:$C$776,СВЦЭМ!$A$33:$A$776,$A15,СВЦЭМ!$B$33:$B$776,B$11)+'СЕТ СН'!$F$12+СВЦЭМ!$D$10+'СЕТ СН'!$F$5-'СЕТ СН'!$F$20</f>
        <v>2148.2792931100003</v>
      </c>
      <c r="C15" s="36">
        <f>SUMIFS(СВЦЭМ!$C$33:$C$776,СВЦЭМ!$A$33:$A$776,$A15,СВЦЭМ!$B$33:$B$776,C$11)+'СЕТ СН'!$F$12+СВЦЭМ!$D$10+'СЕТ СН'!$F$5-'СЕТ СН'!$F$20</f>
        <v>2153.0246103700001</v>
      </c>
      <c r="D15" s="36">
        <f>SUMIFS(СВЦЭМ!$C$33:$C$776,СВЦЭМ!$A$33:$A$776,$A15,СВЦЭМ!$B$33:$B$776,D$11)+'СЕТ СН'!$F$12+СВЦЭМ!$D$10+'СЕТ СН'!$F$5-'СЕТ СН'!$F$20</f>
        <v>2174.2512416300001</v>
      </c>
      <c r="E15" s="36">
        <f>SUMIFS(СВЦЭМ!$C$33:$C$776,СВЦЭМ!$A$33:$A$776,$A15,СВЦЭМ!$B$33:$B$776,E$11)+'СЕТ СН'!$F$12+СВЦЭМ!$D$10+'СЕТ СН'!$F$5-'СЕТ СН'!$F$20</f>
        <v>2176.60925249</v>
      </c>
      <c r="F15" s="36">
        <f>SUMIFS(СВЦЭМ!$C$33:$C$776,СВЦЭМ!$A$33:$A$776,$A15,СВЦЭМ!$B$33:$B$776,F$11)+'СЕТ СН'!$F$12+СВЦЭМ!$D$10+'СЕТ СН'!$F$5-'СЕТ СН'!$F$20</f>
        <v>2177.7810132900004</v>
      </c>
      <c r="G15" s="36">
        <f>SUMIFS(СВЦЭМ!$C$33:$C$776,СВЦЭМ!$A$33:$A$776,$A15,СВЦЭМ!$B$33:$B$776,G$11)+'СЕТ СН'!$F$12+СВЦЭМ!$D$10+'СЕТ СН'!$F$5-'СЕТ СН'!$F$20</f>
        <v>2162.1535553399999</v>
      </c>
      <c r="H15" s="36">
        <f>SUMIFS(СВЦЭМ!$C$33:$C$776,СВЦЭМ!$A$33:$A$776,$A15,СВЦЭМ!$B$33:$B$776,H$11)+'СЕТ СН'!$F$12+СВЦЭМ!$D$10+'СЕТ СН'!$F$5-'СЕТ СН'!$F$20</f>
        <v>2130.3918665800002</v>
      </c>
      <c r="I15" s="36">
        <f>SUMIFS(СВЦЭМ!$C$33:$C$776,СВЦЭМ!$A$33:$A$776,$A15,СВЦЭМ!$B$33:$B$776,I$11)+'СЕТ СН'!$F$12+СВЦЭМ!$D$10+'СЕТ СН'!$F$5-'СЕТ СН'!$F$20</f>
        <v>2153.29084091</v>
      </c>
      <c r="J15" s="36">
        <f>SUMIFS(СВЦЭМ!$C$33:$C$776,СВЦЭМ!$A$33:$A$776,$A15,СВЦЭМ!$B$33:$B$776,J$11)+'СЕТ СН'!$F$12+СВЦЭМ!$D$10+'СЕТ СН'!$F$5-'СЕТ СН'!$F$20</f>
        <v>2032.5071533300002</v>
      </c>
      <c r="K15" s="36">
        <f>SUMIFS(СВЦЭМ!$C$33:$C$776,СВЦЭМ!$A$33:$A$776,$A15,СВЦЭМ!$B$33:$B$776,K$11)+'СЕТ СН'!$F$12+СВЦЭМ!$D$10+'СЕТ СН'!$F$5-'СЕТ СН'!$F$20</f>
        <v>1892.23239586</v>
      </c>
      <c r="L15" s="36">
        <f>SUMIFS(СВЦЭМ!$C$33:$C$776,СВЦЭМ!$A$33:$A$776,$A15,СВЦЭМ!$B$33:$B$776,L$11)+'СЕТ СН'!$F$12+СВЦЭМ!$D$10+'СЕТ СН'!$F$5-'СЕТ СН'!$F$20</f>
        <v>1804.6414718300002</v>
      </c>
      <c r="M15" s="36">
        <f>SUMIFS(СВЦЭМ!$C$33:$C$776,СВЦЭМ!$A$33:$A$776,$A15,СВЦЭМ!$B$33:$B$776,M$11)+'СЕТ СН'!$F$12+СВЦЭМ!$D$10+'СЕТ СН'!$F$5-'СЕТ СН'!$F$20</f>
        <v>1789.54137588</v>
      </c>
      <c r="N15" s="36">
        <f>SUMIFS(СВЦЭМ!$C$33:$C$776,СВЦЭМ!$A$33:$A$776,$A15,СВЦЭМ!$B$33:$B$776,N$11)+'СЕТ СН'!$F$12+СВЦЭМ!$D$10+'СЕТ СН'!$F$5-'СЕТ СН'!$F$20</f>
        <v>1800.01952342</v>
      </c>
      <c r="O15" s="36">
        <f>SUMIFS(СВЦЭМ!$C$33:$C$776,СВЦЭМ!$A$33:$A$776,$A15,СВЦЭМ!$B$33:$B$776,O$11)+'СЕТ СН'!$F$12+СВЦЭМ!$D$10+'СЕТ СН'!$F$5-'СЕТ СН'!$F$20</f>
        <v>1790.61909449</v>
      </c>
      <c r="P15" s="36">
        <f>SUMIFS(СВЦЭМ!$C$33:$C$776,СВЦЭМ!$A$33:$A$776,$A15,СВЦЭМ!$B$33:$B$776,P$11)+'СЕТ СН'!$F$12+СВЦЭМ!$D$10+'СЕТ СН'!$F$5-'СЕТ СН'!$F$20</f>
        <v>1789.1894136000001</v>
      </c>
      <c r="Q15" s="36">
        <f>SUMIFS(СВЦЭМ!$C$33:$C$776,СВЦЭМ!$A$33:$A$776,$A15,СВЦЭМ!$B$33:$B$776,Q$11)+'СЕТ СН'!$F$12+СВЦЭМ!$D$10+'СЕТ СН'!$F$5-'СЕТ СН'!$F$20</f>
        <v>1791.6444188800001</v>
      </c>
      <c r="R15" s="36">
        <f>SUMIFS(СВЦЭМ!$C$33:$C$776,СВЦЭМ!$A$33:$A$776,$A15,СВЦЭМ!$B$33:$B$776,R$11)+'СЕТ СН'!$F$12+СВЦЭМ!$D$10+'СЕТ СН'!$F$5-'СЕТ СН'!$F$20</f>
        <v>1753.4315845700003</v>
      </c>
      <c r="S15" s="36">
        <f>SUMIFS(СВЦЭМ!$C$33:$C$776,СВЦЭМ!$A$33:$A$776,$A15,СВЦЭМ!$B$33:$B$776,S$11)+'СЕТ СН'!$F$12+СВЦЭМ!$D$10+'СЕТ СН'!$F$5-'СЕТ СН'!$F$20</f>
        <v>1755.4750580200002</v>
      </c>
      <c r="T15" s="36">
        <f>SUMIFS(СВЦЭМ!$C$33:$C$776,СВЦЭМ!$A$33:$A$776,$A15,СВЦЭМ!$B$33:$B$776,T$11)+'СЕТ СН'!$F$12+СВЦЭМ!$D$10+'СЕТ СН'!$F$5-'СЕТ СН'!$F$20</f>
        <v>1785.7911960500001</v>
      </c>
      <c r="U15" s="36">
        <f>SUMIFS(СВЦЭМ!$C$33:$C$776,СВЦЭМ!$A$33:$A$776,$A15,СВЦЭМ!$B$33:$B$776,U$11)+'СЕТ СН'!$F$12+СВЦЭМ!$D$10+'СЕТ СН'!$F$5-'СЕТ СН'!$F$20</f>
        <v>1801.67846409</v>
      </c>
      <c r="V15" s="36">
        <f>SUMIFS(СВЦЭМ!$C$33:$C$776,СВЦЭМ!$A$33:$A$776,$A15,СВЦЭМ!$B$33:$B$776,V$11)+'СЕТ СН'!$F$12+СВЦЭМ!$D$10+'СЕТ СН'!$F$5-'СЕТ СН'!$F$20</f>
        <v>1788.2407821400002</v>
      </c>
      <c r="W15" s="36">
        <f>SUMIFS(СВЦЭМ!$C$33:$C$776,СВЦЭМ!$A$33:$A$776,$A15,СВЦЭМ!$B$33:$B$776,W$11)+'СЕТ СН'!$F$12+СВЦЭМ!$D$10+'СЕТ СН'!$F$5-'СЕТ СН'!$F$20</f>
        <v>1791.87497153</v>
      </c>
      <c r="X15" s="36">
        <f>SUMIFS(СВЦЭМ!$C$33:$C$776,СВЦЭМ!$A$33:$A$776,$A15,СВЦЭМ!$B$33:$B$776,X$11)+'СЕТ СН'!$F$12+СВЦЭМ!$D$10+'СЕТ СН'!$F$5-'СЕТ СН'!$F$20</f>
        <v>1828.2931863600002</v>
      </c>
      <c r="Y15" s="36">
        <f>SUMIFS(СВЦЭМ!$C$33:$C$776,СВЦЭМ!$A$33:$A$776,$A15,СВЦЭМ!$B$33:$B$776,Y$11)+'СЕТ СН'!$F$12+СВЦЭМ!$D$10+'СЕТ СН'!$F$5-'СЕТ СН'!$F$20</f>
        <v>1943.20914838</v>
      </c>
    </row>
    <row r="16" spans="1:27" ht="15.75" x14ac:dyDescent="0.2">
      <c r="A16" s="35">
        <f t="shared" si="0"/>
        <v>44017</v>
      </c>
      <c r="B16" s="36">
        <f>SUMIFS(СВЦЭМ!$C$33:$C$776,СВЦЭМ!$A$33:$A$776,$A16,СВЦЭМ!$B$33:$B$776,B$11)+'СЕТ СН'!$F$12+СВЦЭМ!$D$10+'СЕТ СН'!$F$5-'СЕТ СН'!$F$20</f>
        <v>2039.5075684200001</v>
      </c>
      <c r="C16" s="36">
        <f>SUMIFS(СВЦЭМ!$C$33:$C$776,СВЦЭМ!$A$33:$A$776,$A16,СВЦЭМ!$B$33:$B$776,C$11)+'СЕТ СН'!$F$12+СВЦЭМ!$D$10+'СЕТ СН'!$F$5-'СЕТ СН'!$F$20</f>
        <v>2070.8547541799999</v>
      </c>
      <c r="D16" s="36">
        <f>SUMIFS(СВЦЭМ!$C$33:$C$776,СВЦЭМ!$A$33:$A$776,$A16,СВЦЭМ!$B$33:$B$776,D$11)+'СЕТ СН'!$F$12+СВЦЭМ!$D$10+'СЕТ СН'!$F$5-'СЕТ СН'!$F$20</f>
        <v>2116.9805331100001</v>
      </c>
      <c r="E16" s="36">
        <f>SUMIFS(СВЦЭМ!$C$33:$C$776,СВЦЭМ!$A$33:$A$776,$A16,СВЦЭМ!$B$33:$B$776,E$11)+'СЕТ СН'!$F$12+СВЦЭМ!$D$10+'СЕТ СН'!$F$5-'СЕТ СН'!$F$20</f>
        <v>2086.4382313699998</v>
      </c>
      <c r="F16" s="36">
        <f>SUMIFS(СВЦЭМ!$C$33:$C$776,СВЦЭМ!$A$33:$A$776,$A16,СВЦЭМ!$B$33:$B$776,F$11)+'СЕТ СН'!$F$12+СВЦЭМ!$D$10+'СЕТ СН'!$F$5-'СЕТ СН'!$F$20</f>
        <v>2062.7419239999999</v>
      </c>
      <c r="G16" s="36">
        <f>SUMIFS(СВЦЭМ!$C$33:$C$776,СВЦЭМ!$A$33:$A$776,$A16,СВЦЭМ!$B$33:$B$776,G$11)+'СЕТ СН'!$F$12+СВЦЭМ!$D$10+'СЕТ СН'!$F$5-'СЕТ СН'!$F$20</f>
        <v>2048.3819445899999</v>
      </c>
      <c r="H16" s="36">
        <f>SUMIFS(СВЦЭМ!$C$33:$C$776,СВЦЭМ!$A$33:$A$776,$A16,СВЦЭМ!$B$33:$B$776,H$11)+'СЕТ СН'!$F$12+СВЦЭМ!$D$10+'СЕТ СН'!$F$5-'СЕТ СН'!$F$20</f>
        <v>2032.6787089500001</v>
      </c>
      <c r="I16" s="36">
        <f>SUMIFS(СВЦЭМ!$C$33:$C$776,СВЦЭМ!$A$33:$A$776,$A16,СВЦЭМ!$B$33:$B$776,I$11)+'СЕТ СН'!$F$12+СВЦЭМ!$D$10+'СЕТ СН'!$F$5-'СЕТ СН'!$F$20</f>
        <v>2045.54488025</v>
      </c>
      <c r="J16" s="36">
        <f>SUMIFS(СВЦЭМ!$C$33:$C$776,СВЦЭМ!$A$33:$A$776,$A16,СВЦЭМ!$B$33:$B$776,J$11)+'СЕТ СН'!$F$12+СВЦЭМ!$D$10+'СЕТ СН'!$F$5-'СЕТ СН'!$F$20</f>
        <v>1952.0305773300001</v>
      </c>
      <c r="K16" s="36">
        <f>SUMIFS(СВЦЭМ!$C$33:$C$776,СВЦЭМ!$A$33:$A$776,$A16,СВЦЭМ!$B$33:$B$776,K$11)+'СЕТ СН'!$F$12+СВЦЭМ!$D$10+'СЕТ СН'!$F$5-'СЕТ СН'!$F$20</f>
        <v>1837.4137165000002</v>
      </c>
      <c r="L16" s="36">
        <f>SUMIFS(СВЦЭМ!$C$33:$C$776,СВЦЭМ!$A$33:$A$776,$A16,СВЦЭМ!$B$33:$B$776,L$11)+'СЕТ СН'!$F$12+СВЦЭМ!$D$10+'СЕТ СН'!$F$5-'СЕТ СН'!$F$20</f>
        <v>1765.8524670100001</v>
      </c>
      <c r="M16" s="36">
        <f>SUMIFS(СВЦЭМ!$C$33:$C$776,СВЦЭМ!$A$33:$A$776,$A16,СВЦЭМ!$B$33:$B$776,M$11)+'СЕТ СН'!$F$12+СВЦЭМ!$D$10+'СЕТ СН'!$F$5-'СЕТ СН'!$F$20</f>
        <v>1718.3329475099999</v>
      </c>
      <c r="N16" s="36">
        <f>SUMIFS(СВЦЭМ!$C$33:$C$776,СВЦЭМ!$A$33:$A$776,$A16,СВЦЭМ!$B$33:$B$776,N$11)+'СЕТ СН'!$F$12+СВЦЭМ!$D$10+'СЕТ СН'!$F$5-'СЕТ СН'!$F$20</f>
        <v>1740.7454872900003</v>
      </c>
      <c r="O16" s="36">
        <f>SUMIFS(СВЦЭМ!$C$33:$C$776,СВЦЭМ!$A$33:$A$776,$A16,СВЦЭМ!$B$33:$B$776,O$11)+'СЕТ СН'!$F$12+СВЦЭМ!$D$10+'СЕТ СН'!$F$5-'СЕТ СН'!$F$20</f>
        <v>1748.6513228600002</v>
      </c>
      <c r="P16" s="36">
        <f>SUMIFS(СВЦЭМ!$C$33:$C$776,СВЦЭМ!$A$33:$A$776,$A16,СВЦЭМ!$B$33:$B$776,P$11)+'СЕТ СН'!$F$12+СВЦЭМ!$D$10+'СЕТ СН'!$F$5-'СЕТ СН'!$F$20</f>
        <v>1734.5837773800001</v>
      </c>
      <c r="Q16" s="36">
        <f>SUMIFS(СВЦЭМ!$C$33:$C$776,СВЦЭМ!$A$33:$A$776,$A16,СВЦЭМ!$B$33:$B$776,Q$11)+'СЕТ СН'!$F$12+СВЦЭМ!$D$10+'СЕТ СН'!$F$5-'СЕТ СН'!$F$20</f>
        <v>1742.8550320200002</v>
      </c>
      <c r="R16" s="36">
        <f>SUMIFS(СВЦЭМ!$C$33:$C$776,СВЦЭМ!$A$33:$A$776,$A16,СВЦЭМ!$B$33:$B$776,R$11)+'СЕТ СН'!$F$12+СВЦЭМ!$D$10+'СЕТ СН'!$F$5-'СЕТ СН'!$F$20</f>
        <v>1768.1479783700001</v>
      </c>
      <c r="S16" s="36">
        <f>SUMIFS(СВЦЭМ!$C$33:$C$776,СВЦЭМ!$A$33:$A$776,$A16,СВЦЭМ!$B$33:$B$776,S$11)+'СЕТ СН'!$F$12+СВЦЭМ!$D$10+'СЕТ СН'!$F$5-'СЕТ СН'!$F$20</f>
        <v>1775.8845747800001</v>
      </c>
      <c r="T16" s="36">
        <f>SUMIFS(СВЦЭМ!$C$33:$C$776,СВЦЭМ!$A$33:$A$776,$A16,СВЦЭМ!$B$33:$B$776,T$11)+'СЕТ СН'!$F$12+СВЦЭМ!$D$10+'СЕТ СН'!$F$5-'СЕТ СН'!$F$20</f>
        <v>1769.4411145900001</v>
      </c>
      <c r="U16" s="36">
        <f>SUMIFS(СВЦЭМ!$C$33:$C$776,СВЦЭМ!$A$33:$A$776,$A16,СВЦЭМ!$B$33:$B$776,U$11)+'СЕТ СН'!$F$12+СВЦЭМ!$D$10+'СЕТ СН'!$F$5-'СЕТ СН'!$F$20</f>
        <v>1764.18009966</v>
      </c>
      <c r="V16" s="36">
        <f>SUMIFS(СВЦЭМ!$C$33:$C$776,СВЦЭМ!$A$33:$A$776,$A16,СВЦЭМ!$B$33:$B$776,V$11)+'СЕТ СН'!$F$12+СВЦЭМ!$D$10+'СЕТ СН'!$F$5-'СЕТ СН'!$F$20</f>
        <v>1742.19302948</v>
      </c>
      <c r="W16" s="36">
        <f>SUMIFS(СВЦЭМ!$C$33:$C$776,СВЦЭМ!$A$33:$A$776,$A16,СВЦЭМ!$B$33:$B$776,W$11)+'СЕТ СН'!$F$12+СВЦЭМ!$D$10+'СЕТ СН'!$F$5-'СЕТ СН'!$F$20</f>
        <v>1729.5791027800001</v>
      </c>
      <c r="X16" s="36">
        <f>SUMIFS(СВЦЭМ!$C$33:$C$776,СВЦЭМ!$A$33:$A$776,$A16,СВЦЭМ!$B$33:$B$776,X$11)+'СЕТ СН'!$F$12+СВЦЭМ!$D$10+'СЕТ СН'!$F$5-'СЕТ СН'!$F$20</f>
        <v>1782.1594857800001</v>
      </c>
      <c r="Y16" s="36">
        <f>SUMIFS(СВЦЭМ!$C$33:$C$776,СВЦЭМ!$A$33:$A$776,$A16,СВЦЭМ!$B$33:$B$776,Y$11)+'СЕТ СН'!$F$12+СВЦЭМ!$D$10+'СЕТ СН'!$F$5-'СЕТ СН'!$F$20</f>
        <v>1938.7811434600001</v>
      </c>
    </row>
    <row r="17" spans="1:25" ht="15.75" x14ac:dyDescent="0.2">
      <c r="A17" s="35">
        <f t="shared" si="0"/>
        <v>44018</v>
      </c>
      <c r="B17" s="36">
        <f>SUMIFS(СВЦЭМ!$C$33:$C$776,СВЦЭМ!$A$33:$A$776,$A17,СВЦЭМ!$B$33:$B$776,B$11)+'СЕТ СН'!$F$12+СВЦЭМ!$D$10+'СЕТ СН'!$F$5-'СЕТ СН'!$F$20</f>
        <v>1997.0155680100002</v>
      </c>
      <c r="C17" s="36">
        <f>SUMIFS(СВЦЭМ!$C$33:$C$776,СВЦЭМ!$A$33:$A$776,$A17,СВЦЭМ!$B$33:$B$776,C$11)+'СЕТ СН'!$F$12+СВЦЭМ!$D$10+'СЕТ СН'!$F$5-'СЕТ СН'!$F$20</f>
        <v>2100.7975021600005</v>
      </c>
      <c r="D17" s="36">
        <f>SUMIFS(СВЦЭМ!$C$33:$C$776,СВЦЭМ!$A$33:$A$776,$A17,СВЦЭМ!$B$33:$B$776,D$11)+'СЕТ СН'!$F$12+СВЦЭМ!$D$10+'СЕТ СН'!$F$5-'СЕТ СН'!$F$20</f>
        <v>2136.3465948900002</v>
      </c>
      <c r="E17" s="36">
        <f>SUMIFS(СВЦЭМ!$C$33:$C$776,СВЦЭМ!$A$33:$A$776,$A17,СВЦЭМ!$B$33:$B$776,E$11)+'СЕТ СН'!$F$12+СВЦЭМ!$D$10+'СЕТ СН'!$F$5-'СЕТ СН'!$F$20</f>
        <v>2196.94716204</v>
      </c>
      <c r="F17" s="36">
        <f>SUMIFS(СВЦЭМ!$C$33:$C$776,СВЦЭМ!$A$33:$A$776,$A17,СВЦЭМ!$B$33:$B$776,F$11)+'СЕТ СН'!$F$12+СВЦЭМ!$D$10+'СЕТ СН'!$F$5-'СЕТ СН'!$F$20</f>
        <v>2190.4448611900002</v>
      </c>
      <c r="G17" s="36">
        <f>SUMIFS(СВЦЭМ!$C$33:$C$776,СВЦЭМ!$A$33:$A$776,$A17,СВЦЭМ!$B$33:$B$776,G$11)+'СЕТ СН'!$F$12+СВЦЭМ!$D$10+'СЕТ СН'!$F$5-'СЕТ СН'!$F$20</f>
        <v>2182.6950452199999</v>
      </c>
      <c r="H17" s="36">
        <f>SUMIFS(СВЦЭМ!$C$33:$C$776,СВЦЭМ!$A$33:$A$776,$A17,СВЦЭМ!$B$33:$B$776,H$11)+'СЕТ СН'!$F$12+СВЦЭМ!$D$10+'СЕТ СН'!$F$5-'СЕТ СН'!$F$20</f>
        <v>2076.8599645800005</v>
      </c>
      <c r="I17" s="36">
        <f>SUMIFS(СВЦЭМ!$C$33:$C$776,СВЦЭМ!$A$33:$A$776,$A17,СВЦЭМ!$B$33:$B$776,I$11)+'СЕТ СН'!$F$12+СВЦЭМ!$D$10+'СЕТ СН'!$F$5-'СЕТ СН'!$F$20</f>
        <v>2101.8945471900001</v>
      </c>
      <c r="J17" s="36">
        <f>SUMIFS(СВЦЭМ!$C$33:$C$776,СВЦЭМ!$A$33:$A$776,$A17,СВЦЭМ!$B$33:$B$776,J$11)+'СЕТ СН'!$F$12+СВЦЭМ!$D$10+'СЕТ СН'!$F$5-'СЕТ СН'!$F$20</f>
        <v>2057.5318352700001</v>
      </c>
      <c r="K17" s="36">
        <f>SUMIFS(СВЦЭМ!$C$33:$C$776,СВЦЭМ!$A$33:$A$776,$A17,СВЦЭМ!$B$33:$B$776,K$11)+'СЕТ СН'!$F$12+СВЦЭМ!$D$10+'СЕТ СН'!$F$5-'СЕТ СН'!$F$20</f>
        <v>1917.0181445400001</v>
      </c>
      <c r="L17" s="36">
        <f>SUMIFS(СВЦЭМ!$C$33:$C$776,СВЦЭМ!$A$33:$A$776,$A17,СВЦЭМ!$B$33:$B$776,L$11)+'СЕТ СН'!$F$12+СВЦЭМ!$D$10+'СЕТ СН'!$F$5-'СЕТ СН'!$F$20</f>
        <v>1827.2023565500001</v>
      </c>
      <c r="M17" s="36">
        <f>SUMIFS(СВЦЭМ!$C$33:$C$776,СВЦЭМ!$A$33:$A$776,$A17,СВЦЭМ!$B$33:$B$776,M$11)+'СЕТ СН'!$F$12+СВЦЭМ!$D$10+'СЕТ СН'!$F$5-'СЕТ СН'!$F$20</f>
        <v>1786.2063272</v>
      </c>
      <c r="N17" s="36">
        <f>SUMIFS(СВЦЭМ!$C$33:$C$776,СВЦЭМ!$A$33:$A$776,$A17,СВЦЭМ!$B$33:$B$776,N$11)+'СЕТ СН'!$F$12+СВЦЭМ!$D$10+'СЕТ СН'!$F$5-'СЕТ СН'!$F$20</f>
        <v>1811.09683748</v>
      </c>
      <c r="O17" s="36">
        <f>SUMIFS(СВЦЭМ!$C$33:$C$776,СВЦЭМ!$A$33:$A$776,$A17,СВЦЭМ!$B$33:$B$776,O$11)+'СЕТ СН'!$F$12+СВЦЭМ!$D$10+'СЕТ СН'!$F$5-'СЕТ СН'!$F$20</f>
        <v>1865.76397559</v>
      </c>
      <c r="P17" s="36">
        <f>SUMIFS(СВЦЭМ!$C$33:$C$776,СВЦЭМ!$A$33:$A$776,$A17,СВЦЭМ!$B$33:$B$776,P$11)+'СЕТ СН'!$F$12+СВЦЭМ!$D$10+'СЕТ СН'!$F$5-'СЕТ СН'!$F$20</f>
        <v>1835.2698754800001</v>
      </c>
      <c r="Q17" s="36">
        <f>SUMIFS(СВЦЭМ!$C$33:$C$776,СВЦЭМ!$A$33:$A$776,$A17,СВЦЭМ!$B$33:$B$776,Q$11)+'СЕТ СН'!$F$12+СВЦЭМ!$D$10+'СЕТ СН'!$F$5-'СЕТ СН'!$F$20</f>
        <v>1843.58927399</v>
      </c>
      <c r="R17" s="36">
        <f>SUMIFS(СВЦЭМ!$C$33:$C$776,СВЦЭМ!$A$33:$A$776,$A17,СВЦЭМ!$B$33:$B$776,R$11)+'СЕТ СН'!$F$12+СВЦЭМ!$D$10+'СЕТ СН'!$F$5-'СЕТ СН'!$F$20</f>
        <v>1876.3580522800003</v>
      </c>
      <c r="S17" s="36">
        <f>SUMIFS(СВЦЭМ!$C$33:$C$776,СВЦЭМ!$A$33:$A$776,$A17,СВЦЭМ!$B$33:$B$776,S$11)+'СЕТ СН'!$F$12+СВЦЭМ!$D$10+'СЕТ СН'!$F$5-'СЕТ СН'!$F$20</f>
        <v>1882.4575117500001</v>
      </c>
      <c r="T17" s="36">
        <f>SUMIFS(СВЦЭМ!$C$33:$C$776,СВЦЭМ!$A$33:$A$776,$A17,СВЦЭМ!$B$33:$B$776,T$11)+'СЕТ СН'!$F$12+СВЦЭМ!$D$10+'СЕТ СН'!$F$5-'СЕТ СН'!$F$20</f>
        <v>1874.1023293500002</v>
      </c>
      <c r="U17" s="36">
        <f>SUMIFS(СВЦЭМ!$C$33:$C$776,СВЦЭМ!$A$33:$A$776,$A17,СВЦЭМ!$B$33:$B$776,U$11)+'СЕТ СН'!$F$12+СВЦЭМ!$D$10+'СЕТ СН'!$F$5-'СЕТ СН'!$F$20</f>
        <v>1866.8728747499999</v>
      </c>
      <c r="V17" s="36">
        <f>SUMIFS(СВЦЭМ!$C$33:$C$776,СВЦЭМ!$A$33:$A$776,$A17,СВЦЭМ!$B$33:$B$776,V$11)+'СЕТ СН'!$F$12+СВЦЭМ!$D$10+'СЕТ СН'!$F$5-'СЕТ СН'!$F$20</f>
        <v>1859.2325988300001</v>
      </c>
      <c r="W17" s="36">
        <f>SUMIFS(СВЦЭМ!$C$33:$C$776,СВЦЭМ!$A$33:$A$776,$A17,СВЦЭМ!$B$33:$B$776,W$11)+'СЕТ СН'!$F$12+СВЦЭМ!$D$10+'СЕТ СН'!$F$5-'СЕТ СН'!$F$20</f>
        <v>1814.7769673500002</v>
      </c>
      <c r="X17" s="36">
        <f>SUMIFS(СВЦЭМ!$C$33:$C$776,СВЦЭМ!$A$33:$A$776,$A17,СВЦЭМ!$B$33:$B$776,X$11)+'СЕТ СН'!$F$12+СВЦЭМ!$D$10+'СЕТ СН'!$F$5-'СЕТ СН'!$F$20</f>
        <v>1846.45946056</v>
      </c>
      <c r="Y17" s="36">
        <f>SUMIFS(СВЦЭМ!$C$33:$C$776,СВЦЭМ!$A$33:$A$776,$A17,СВЦЭМ!$B$33:$B$776,Y$11)+'СЕТ СН'!$F$12+СВЦЭМ!$D$10+'СЕТ СН'!$F$5-'СЕТ СН'!$F$20</f>
        <v>1999.3718836800001</v>
      </c>
    </row>
    <row r="18" spans="1:25" ht="15.75" x14ac:dyDescent="0.2">
      <c r="A18" s="35">
        <f t="shared" si="0"/>
        <v>44019</v>
      </c>
      <c r="B18" s="36">
        <f>SUMIFS(СВЦЭМ!$C$33:$C$776,СВЦЭМ!$A$33:$A$776,$A18,СВЦЭМ!$B$33:$B$776,B$11)+'СЕТ СН'!$F$12+СВЦЭМ!$D$10+'СЕТ СН'!$F$5-'СЕТ СН'!$F$20</f>
        <v>2038.3852082000001</v>
      </c>
      <c r="C18" s="36">
        <f>SUMIFS(СВЦЭМ!$C$33:$C$776,СВЦЭМ!$A$33:$A$776,$A18,СВЦЭМ!$B$33:$B$776,C$11)+'СЕТ СН'!$F$12+СВЦЭМ!$D$10+'СЕТ СН'!$F$5-'СЕТ СН'!$F$20</f>
        <v>2042.4853889400001</v>
      </c>
      <c r="D18" s="36">
        <f>SUMIFS(СВЦЭМ!$C$33:$C$776,СВЦЭМ!$A$33:$A$776,$A18,СВЦЭМ!$B$33:$B$776,D$11)+'СЕТ СН'!$F$12+СВЦЭМ!$D$10+'СЕТ СН'!$F$5-'СЕТ СН'!$F$20</f>
        <v>2047.0322402000002</v>
      </c>
      <c r="E18" s="36">
        <f>SUMIFS(СВЦЭМ!$C$33:$C$776,СВЦЭМ!$A$33:$A$776,$A18,СВЦЭМ!$B$33:$B$776,E$11)+'СЕТ СН'!$F$12+СВЦЭМ!$D$10+'СЕТ СН'!$F$5-'СЕТ СН'!$F$20</f>
        <v>2050.88087468</v>
      </c>
      <c r="F18" s="36">
        <f>SUMIFS(СВЦЭМ!$C$33:$C$776,СВЦЭМ!$A$33:$A$776,$A18,СВЦЭМ!$B$33:$B$776,F$11)+'СЕТ СН'!$F$12+СВЦЭМ!$D$10+'СЕТ СН'!$F$5-'СЕТ СН'!$F$20</f>
        <v>2050.5321588199999</v>
      </c>
      <c r="G18" s="36">
        <f>SUMIFS(СВЦЭМ!$C$33:$C$776,СВЦЭМ!$A$33:$A$776,$A18,СВЦЭМ!$B$33:$B$776,G$11)+'СЕТ СН'!$F$12+СВЦЭМ!$D$10+'СЕТ СН'!$F$5-'СЕТ СН'!$F$20</f>
        <v>2058.82865158</v>
      </c>
      <c r="H18" s="36">
        <f>SUMIFS(СВЦЭМ!$C$33:$C$776,СВЦЭМ!$A$33:$A$776,$A18,СВЦЭМ!$B$33:$B$776,H$11)+'СЕТ СН'!$F$12+СВЦЭМ!$D$10+'СЕТ СН'!$F$5-'СЕТ СН'!$F$20</f>
        <v>2052.2175112700002</v>
      </c>
      <c r="I18" s="36">
        <f>SUMIFS(СВЦЭМ!$C$33:$C$776,СВЦЭМ!$A$33:$A$776,$A18,СВЦЭМ!$B$33:$B$776,I$11)+'СЕТ СН'!$F$12+СВЦЭМ!$D$10+'СЕТ СН'!$F$5-'СЕТ СН'!$F$20</f>
        <v>2021.3688384800002</v>
      </c>
      <c r="J18" s="36">
        <f>SUMIFS(СВЦЭМ!$C$33:$C$776,СВЦЭМ!$A$33:$A$776,$A18,СВЦЭМ!$B$33:$B$776,J$11)+'СЕТ СН'!$F$12+СВЦЭМ!$D$10+'СЕТ СН'!$F$5-'СЕТ СН'!$F$20</f>
        <v>2047.2988253600001</v>
      </c>
      <c r="K18" s="36">
        <f>SUMIFS(СВЦЭМ!$C$33:$C$776,СВЦЭМ!$A$33:$A$776,$A18,СВЦЭМ!$B$33:$B$776,K$11)+'СЕТ СН'!$F$12+СВЦЭМ!$D$10+'СЕТ СН'!$F$5-'СЕТ СН'!$F$20</f>
        <v>1958.26211448</v>
      </c>
      <c r="L18" s="36">
        <f>SUMIFS(СВЦЭМ!$C$33:$C$776,СВЦЭМ!$A$33:$A$776,$A18,СВЦЭМ!$B$33:$B$776,L$11)+'СЕТ СН'!$F$12+СВЦЭМ!$D$10+'СЕТ СН'!$F$5-'СЕТ СН'!$F$20</f>
        <v>1930.3779971100003</v>
      </c>
      <c r="M18" s="36">
        <f>SUMIFS(СВЦЭМ!$C$33:$C$776,СВЦЭМ!$A$33:$A$776,$A18,СВЦЭМ!$B$33:$B$776,M$11)+'СЕТ СН'!$F$12+СВЦЭМ!$D$10+'СЕТ СН'!$F$5-'СЕТ СН'!$F$20</f>
        <v>1910.35215978</v>
      </c>
      <c r="N18" s="36">
        <f>SUMIFS(СВЦЭМ!$C$33:$C$776,СВЦЭМ!$A$33:$A$776,$A18,СВЦЭМ!$B$33:$B$776,N$11)+'СЕТ СН'!$F$12+СВЦЭМ!$D$10+'СЕТ СН'!$F$5-'СЕТ СН'!$F$20</f>
        <v>1909.0866881000002</v>
      </c>
      <c r="O18" s="36">
        <f>SUMIFS(СВЦЭМ!$C$33:$C$776,СВЦЭМ!$A$33:$A$776,$A18,СВЦЭМ!$B$33:$B$776,O$11)+'СЕТ СН'!$F$12+СВЦЭМ!$D$10+'СЕТ СН'!$F$5-'СЕТ СН'!$F$20</f>
        <v>1916.5093575800001</v>
      </c>
      <c r="P18" s="36">
        <f>SUMIFS(СВЦЭМ!$C$33:$C$776,СВЦЭМ!$A$33:$A$776,$A18,СВЦЭМ!$B$33:$B$776,P$11)+'СЕТ СН'!$F$12+СВЦЭМ!$D$10+'СЕТ СН'!$F$5-'СЕТ СН'!$F$20</f>
        <v>1911.0325928800003</v>
      </c>
      <c r="Q18" s="36">
        <f>SUMIFS(СВЦЭМ!$C$33:$C$776,СВЦЭМ!$A$33:$A$776,$A18,СВЦЭМ!$B$33:$B$776,Q$11)+'СЕТ СН'!$F$12+СВЦЭМ!$D$10+'СЕТ СН'!$F$5-'СЕТ СН'!$F$20</f>
        <v>1917.45435133</v>
      </c>
      <c r="R18" s="36">
        <f>SUMIFS(СВЦЭМ!$C$33:$C$776,СВЦЭМ!$A$33:$A$776,$A18,СВЦЭМ!$B$33:$B$776,R$11)+'СЕТ СН'!$F$12+СВЦЭМ!$D$10+'СЕТ СН'!$F$5-'СЕТ СН'!$F$20</f>
        <v>1918.27541939</v>
      </c>
      <c r="S18" s="36">
        <f>SUMIFS(СВЦЭМ!$C$33:$C$776,СВЦЭМ!$A$33:$A$776,$A18,СВЦЭМ!$B$33:$B$776,S$11)+'СЕТ СН'!$F$12+СВЦЭМ!$D$10+'СЕТ СН'!$F$5-'СЕТ СН'!$F$20</f>
        <v>1922.0045213900003</v>
      </c>
      <c r="T18" s="36">
        <f>SUMIFS(СВЦЭМ!$C$33:$C$776,СВЦЭМ!$A$33:$A$776,$A18,СВЦЭМ!$B$33:$B$776,T$11)+'СЕТ СН'!$F$12+СВЦЭМ!$D$10+'СЕТ СН'!$F$5-'СЕТ СН'!$F$20</f>
        <v>1930.3719570200001</v>
      </c>
      <c r="U18" s="36">
        <f>SUMIFS(СВЦЭМ!$C$33:$C$776,СВЦЭМ!$A$33:$A$776,$A18,СВЦЭМ!$B$33:$B$776,U$11)+'СЕТ СН'!$F$12+СВЦЭМ!$D$10+'СЕТ СН'!$F$5-'СЕТ СН'!$F$20</f>
        <v>1929.1746846400001</v>
      </c>
      <c r="V18" s="36">
        <f>SUMIFS(СВЦЭМ!$C$33:$C$776,СВЦЭМ!$A$33:$A$776,$A18,СВЦЭМ!$B$33:$B$776,V$11)+'СЕТ СН'!$F$12+СВЦЭМ!$D$10+'СЕТ СН'!$F$5-'СЕТ СН'!$F$20</f>
        <v>1927.8027543800001</v>
      </c>
      <c r="W18" s="36">
        <f>SUMIFS(СВЦЭМ!$C$33:$C$776,СВЦЭМ!$A$33:$A$776,$A18,СВЦЭМ!$B$33:$B$776,W$11)+'СЕТ СН'!$F$12+СВЦЭМ!$D$10+'СЕТ СН'!$F$5-'СЕТ СН'!$F$20</f>
        <v>1913.2052524600001</v>
      </c>
      <c r="X18" s="36">
        <f>SUMIFS(СВЦЭМ!$C$33:$C$776,СВЦЭМ!$A$33:$A$776,$A18,СВЦЭМ!$B$33:$B$776,X$11)+'СЕТ СН'!$F$12+СВЦЭМ!$D$10+'СЕТ СН'!$F$5-'СЕТ СН'!$F$20</f>
        <v>1947.2646747900001</v>
      </c>
      <c r="Y18" s="36">
        <f>SUMIFS(СВЦЭМ!$C$33:$C$776,СВЦЭМ!$A$33:$A$776,$A18,СВЦЭМ!$B$33:$B$776,Y$11)+'СЕТ СН'!$F$12+СВЦЭМ!$D$10+'СЕТ СН'!$F$5-'СЕТ СН'!$F$20</f>
        <v>2046.4142253500002</v>
      </c>
    </row>
    <row r="19" spans="1:25" ht="15.75" x14ac:dyDescent="0.2">
      <c r="A19" s="35">
        <f t="shared" si="0"/>
        <v>44020</v>
      </c>
      <c r="B19" s="36">
        <f>SUMIFS(СВЦЭМ!$C$33:$C$776,СВЦЭМ!$A$33:$A$776,$A19,СВЦЭМ!$B$33:$B$776,B$11)+'СЕТ СН'!$F$12+СВЦЭМ!$D$10+'СЕТ СН'!$F$5-'СЕТ СН'!$F$20</f>
        <v>1996.7112970600001</v>
      </c>
      <c r="C19" s="36">
        <f>SUMIFS(СВЦЭМ!$C$33:$C$776,СВЦЭМ!$A$33:$A$776,$A19,СВЦЭМ!$B$33:$B$776,C$11)+'СЕТ СН'!$F$12+СВЦЭМ!$D$10+'СЕТ СН'!$F$5-'СЕТ СН'!$F$20</f>
        <v>2008.9008669</v>
      </c>
      <c r="D19" s="36">
        <f>SUMIFS(СВЦЭМ!$C$33:$C$776,СВЦЭМ!$A$33:$A$776,$A19,СВЦЭМ!$B$33:$B$776,D$11)+'СЕТ СН'!$F$12+СВЦЭМ!$D$10+'СЕТ СН'!$F$5-'СЕТ СН'!$F$20</f>
        <v>2039.9529637099999</v>
      </c>
      <c r="E19" s="36">
        <f>SUMIFS(СВЦЭМ!$C$33:$C$776,СВЦЭМ!$A$33:$A$776,$A19,СВЦЭМ!$B$33:$B$776,E$11)+'СЕТ СН'!$F$12+СВЦЭМ!$D$10+'СЕТ СН'!$F$5-'СЕТ СН'!$F$20</f>
        <v>2065.6503923199998</v>
      </c>
      <c r="F19" s="36">
        <f>SUMIFS(СВЦЭМ!$C$33:$C$776,СВЦЭМ!$A$33:$A$776,$A19,СВЦЭМ!$B$33:$B$776,F$11)+'СЕТ СН'!$F$12+СВЦЭМ!$D$10+'СЕТ СН'!$F$5-'СЕТ СН'!$F$20</f>
        <v>2069.4849146699999</v>
      </c>
      <c r="G19" s="36">
        <f>SUMIFS(СВЦЭМ!$C$33:$C$776,СВЦЭМ!$A$33:$A$776,$A19,СВЦЭМ!$B$33:$B$776,G$11)+'СЕТ СН'!$F$12+СВЦЭМ!$D$10+'СЕТ СН'!$F$5-'СЕТ СН'!$F$20</f>
        <v>2083.7436433299999</v>
      </c>
      <c r="H19" s="36">
        <f>SUMIFS(СВЦЭМ!$C$33:$C$776,СВЦЭМ!$A$33:$A$776,$A19,СВЦЭМ!$B$33:$B$776,H$11)+'СЕТ СН'!$F$12+СВЦЭМ!$D$10+'СЕТ СН'!$F$5-'СЕТ СН'!$F$20</f>
        <v>2032.2386870300002</v>
      </c>
      <c r="I19" s="36">
        <f>SUMIFS(СВЦЭМ!$C$33:$C$776,СВЦЭМ!$A$33:$A$776,$A19,СВЦЭМ!$B$33:$B$776,I$11)+'СЕТ СН'!$F$12+СВЦЭМ!$D$10+'СЕТ СН'!$F$5-'СЕТ СН'!$F$20</f>
        <v>1964.0170187400001</v>
      </c>
      <c r="J19" s="36">
        <f>SUMIFS(СВЦЭМ!$C$33:$C$776,СВЦЭМ!$A$33:$A$776,$A19,СВЦЭМ!$B$33:$B$776,J$11)+'СЕТ СН'!$F$12+СВЦЭМ!$D$10+'СЕТ СН'!$F$5-'СЕТ СН'!$F$20</f>
        <v>1911.0363360400002</v>
      </c>
      <c r="K19" s="36">
        <f>SUMIFS(СВЦЭМ!$C$33:$C$776,СВЦЭМ!$A$33:$A$776,$A19,СВЦЭМ!$B$33:$B$776,K$11)+'СЕТ СН'!$F$12+СВЦЭМ!$D$10+'СЕТ СН'!$F$5-'СЕТ СН'!$F$20</f>
        <v>1928.2476629000003</v>
      </c>
      <c r="L19" s="36">
        <f>SUMIFS(СВЦЭМ!$C$33:$C$776,СВЦЭМ!$A$33:$A$776,$A19,СВЦЭМ!$B$33:$B$776,L$11)+'СЕТ СН'!$F$12+СВЦЭМ!$D$10+'СЕТ СН'!$F$5-'СЕТ СН'!$F$20</f>
        <v>1914.9591296100002</v>
      </c>
      <c r="M19" s="36">
        <f>SUMIFS(СВЦЭМ!$C$33:$C$776,СВЦЭМ!$A$33:$A$776,$A19,СВЦЭМ!$B$33:$B$776,M$11)+'СЕТ СН'!$F$12+СВЦЭМ!$D$10+'СЕТ СН'!$F$5-'СЕТ СН'!$F$20</f>
        <v>1903.7156034300001</v>
      </c>
      <c r="N19" s="36">
        <f>SUMIFS(СВЦЭМ!$C$33:$C$776,СВЦЭМ!$A$33:$A$776,$A19,СВЦЭМ!$B$33:$B$776,N$11)+'СЕТ СН'!$F$12+СВЦЭМ!$D$10+'СЕТ СН'!$F$5-'СЕТ СН'!$F$20</f>
        <v>1914.4248352200002</v>
      </c>
      <c r="O19" s="36">
        <f>SUMIFS(СВЦЭМ!$C$33:$C$776,СВЦЭМ!$A$33:$A$776,$A19,СВЦЭМ!$B$33:$B$776,O$11)+'СЕТ СН'!$F$12+СВЦЭМ!$D$10+'СЕТ СН'!$F$5-'СЕТ СН'!$F$20</f>
        <v>1921.2473961400001</v>
      </c>
      <c r="P19" s="36">
        <f>SUMIFS(СВЦЭМ!$C$33:$C$776,СВЦЭМ!$A$33:$A$776,$A19,СВЦЭМ!$B$33:$B$776,P$11)+'СЕТ СН'!$F$12+СВЦЭМ!$D$10+'СЕТ СН'!$F$5-'СЕТ СН'!$F$20</f>
        <v>1911.6167247600001</v>
      </c>
      <c r="Q19" s="36">
        <f>SUMIFS(СВЦЭМ!$C$33:$C$776,СВЦЭМ!$A$33:$A$776,$A19,СВЦЭМ!$B$33:$B$776,Q$11)+'СЕТ СН'!$F$12+СВЦЭМ!$D$10+'СЕТ СН'!$F$5-'СЕТ СН'!$F$20</f>
        <v>1915.1914241700001</v>
      </c>
      <c r="R19" s="36">
        <f>SUMIFS(СВЦЭМ!$C$33:$C$776,СВЦЭМ!$A$33:$A$776,$A19,СВЦЭМ!$B$33:$B$776,R$11)+'СЕТ СН'!$F$12+СВЦЭМ!$D$10+'СЕТ СН'!$F$5-'СЕТ СН'!$F$20</f>
        <v>1922.4716065500002</v>
      </c>
      <c r="S19" s="36">
        <f>SUMIFS(СВЦЭМ!$C$33:$C$776,СВЦЭМ!$A$33:$A$776,$A19,СВЦЭМ!$B$33:$B$776,S$11)+'СЕТ СН'!$F$12+СВЦЭМ!$D$10+'СЕТ СН'!$F$5-'СЕТ СН'!$F$20</f>
        <v>1929.2387548000002</v>
      </c>
      <c r="T19" s="36">
        <f>SUMIFS(СВЦЭМ!$C$33:$C$776,СВЦЭМ!$A$33:$A$776,$A19,СВЦЭМ!$B$33:$B$776,T$11)+'СЕТ СН'!$F$12+СВЦЭМ!$D$10+'СЕТ СН'!$F$5-'СЕТ СН'!$F$20</f>
        <v>1933.2224433300003</v>
      </c>
      <c r="U19" s="36">
        <f>SUMIFS(СВЦЭМ!$C$33:$C$776,СВЦЭМ!$A$33:$A$776,$A19,СВЦЭМ!$B$33:$B$776,U$11)+'СЕТ СН'!$F$12+СВЦЭМ!$D$10+'СЕТ СН'!$F$5-'СЕТ СН'!$F$20</f>
        <v>1937.00703888</v>
      </c>
      <c r="V19" s="36">
        <f>SUMIFS(СВЦЭМ!$C$33:$C$776,СВЦЭМ!$A$33:$A$776,$A19,СВЦЭМ!$B$33:$B$776,V$11)+'СЕТ СН'!$F$12+СВЦЭМ!$D$10+'СЕТ СН'!$F$5-'СЕТ СН'!$F$20</f>
        <v>1911.1831445800001</v>
      </c>
      <c r="W19" s="36">
        <f>SUMIFS(СВЦЭМ!$C$33:$C$776,СВЦЭМ!$A$33:$A$776,$A19,СВЦЭМ!$B$33:$B$776,W$11)+'СЕТ СН'!$F$12+СВЦЭМ!$D$10+'СЕТ СН'!$F$5-'СЕТ СН'!$F$20</f>
        <v>1918.7328197500001</v>
      </c>
      <c r="X19" s="36">
        <f>SUMIFS(СВЦЭМ!$C$33:$C$776,СВЦЭМ!$A$33:$A$776,$A19,СВЦЭМ!$B$33:$B$776,X$11)+'СЕТ СН'!$F$12+СВЦЭМ!$D$10+'СЕТ СН'!$F$5-'СЕТ СН'!$F$20</f>
        <v>1894.7568861100001</v>
      </c>
      <c r="Y19" s="36">
        <f>SUMIFS(СВЦЭМ!$C$33:$C$776,СВЦЭМ!$A$33:$A$776,$A19,СВЦЭМ!$B$33:$B$776,Y$11)+'СЕТ СН'!$F$12+СВЦЭМ!$D$10+'СЕТ СН'!$F$5-'СЕТ СН'!$F$20</f>
        <v>1968.2867795900002</v>
      </c>
    </row>
    <row r="20" spans="1:25" ht="15.75" x14ac:dyDescent="0.2">
      <c r="A20" s="35">
        <f t="shared" si="0"/>
        <v>44021</v>
      </c>
      <c r="B20" s="36">
        <f>SUMIFS(СВЦЭМ!$C$33:$C$776,СВЦЭМ!$A$33:$A$776,$A20,СВЦЭМ!$B$33:$B$776,B$11)+'СЕТ СН'!$F$12+СВЦЭМ!$D$10+'СЕТ СН'!$F$5-'СЕТ СН'!$F$20</f>
        <v>2048.6400807099999</v>
      </c>
      <c r="C20" s="36">
        <f>SUMIFS(СВЦЭМ!$C$33:$C$776,СВЦЭМ!$A$33:$A$776,$A20,СВЦЭМ!$B$33:$B$776,C$11)+'СЕТ СН'!$F$12+СВЦЭМ!$D$10+'СЕТ СН'!$F$5-'СЕТ СН'!$F$20</f>
        <v>2064.5514215800004</v>
      </c>
      <c r="D20" s="36">
        <f>SUMIFS(СВЦЭМ!$C$33:$C$776,СВЦЭМ!$A$33:$A$776,$A20,СВЦЭМ!$B$33:$B$776,D$11)+'СЕТ СН'!$F$12+СВЦЭМ!$D$10+'СЕТ СН'!$F$5-'СЕТ СН'!$F$20</f>
        <v>2058.4880897900002</v>
      </c>
      <c r="E20" s="36">
        <f>SUMIFS(СВЦЭМ!$C$33:$C$776,СВЦЭМ!$A$33:$A$776,$A20,СВЦЭМ!$B$33:$B$776,E$11)+'СЕТ СН'!$F$12+СВЦЭМ!$D$10+'СЕТ СН'!$F$5-'СЕТ СН'!$F$20</f>
        <v>2070.2347785900001</v>
      </c>
      <c r="F20" s="36">
        <f>SUMIFS(СВЦЭМ!$C$33:$C$776,СВЦЭМ!$A$33:$A$776,$A20,СВЦЭМ!$B$33:$B$776,F$11)+'СЕТ СН'!$F$12+СВЦЭМ!$D$10+'СЕТ СН'!$F$5-'СЕТ СН'!$F$20</f>
        <v>2061.0109861400001</v>
      </c>
      <c r="G20" s="36">
        <f>SUMIFS(СВЦЭМ!$C$33:$C$776,СВЦЭМ!$A$33:$A$776,$A20,СВЦЭМ!$B$33:$B$776,G$11)+'СЕТ СН'!$F$12+СВЦЭМ!$D$10+'СЕТ СН'!$F$5-'СЕТ СН'!$F$20</f>
        <v>2067.8876319800002</v>
      </c>
      <c r="H20" s="36">
        <f>SUMIFS(СВЦЭМ!$C$33:$C$776,СВЦЭМ!$A$33:$A$776,$A20,СВЦЭМ!$B$33:$B$776,H$11)+'СЕТ СН'!$F$12+СВЦЭМ!$D$10+'СЕТ СН'!$F$5-'СЕТ СН'!$F$20</f>
        <v>2068.7633543600004</v>
      </c>
      <c r="I20" s="36">
        <f>SUMIFS(СВЦЭМ!$C$33:$C$776,СВЦЭМ!$A$33:$A$776,$A20,СВЦЭМ!$B$33:$B$776,I$11)+'СЕТ СН'!$F$12+СВЦЭМ!$D$10+'СЕТ СН'!$F$5-'СЕТ СН'!$F$20</f>
        <v>1982.4899370200001</v>
      </c>
      <c r="J20" s="36">
        <f>SUMIFS(СВЦЭМ!$C$33:$C$776,СВЦЭМ!$A$33:$A$776,$A20,СВЦЭМ!$B$33:$B$776,J$11)+'СЕТ СН'!$F$12+СВЦЭМ!$D$10+'СЕТ СН'!$F$5-'СЕТ СН'!$F$20</f>
        <v>1965.9849105100002</v>
      </c>
      <c r="K20" s="36">
        <f>SUMIFS(СВЦЭМ!$C$33:$C$776,СВЦЭМ!$A$33:$A$776,$A20,СВЦЭМ!$B$33:$B$776,K$11)+'СЕТ СН'!$F$12+СВЦЭМ!$D$10+'СЕТ СН'!$F$5-'СЕТ СН'!$F$20</f>
        <v>1950.0394282100001</v>
      </c>
      <c r="L20" s="36">
        <f>SUMIFS(СВЦЭМ!$C$33:$C$776,СВЦЭМ!$A$33:$A$776,$A20,СВЦЭМ!$B$33:$B$776,L$11)+'СЕТ СН'!$F$12+СВЦЭМ!$D$10+'СЕТ СН'!$F$5-'СЕТ СН'!$F$20</f>
        <v>1924.4332687300002</v>
      </c>
      <c r="M20" s="36">
        <f>SUMIFS(СВЦЭМ!$C$33:$C$776,СВЦЭМ!$A$33:$A$776,$A20,СВЦЭМ!$B$33:$B$776,M$11)+'СЕТ СН'!$F$12+СВЦЭМ!$D$10+'СЕТ СН'!$F$5-'СЕТ СН'!$F$20</f>
        <v>1935.2138675900001</v>
      </c>
      <c r="N20" s="36">
        <f>SUMIFS(СВЦЭМ!$C$33:$C$776,СВЦЭМ!$A$33:$A$776,$A20,СВЦЭМ!$B$33:$B$776,N$11)+'СЕТ СН'!$F$12+СВЦЭМ!$D$10+'СЕТ СН'!$F$5-'СЕТ СН'!$F$20</f>
        <v>1931.44362757</v>
      </c>
      <c r="O20" s="36">
        <f>SUMIFS(СВЦЭМ!$C$33:$C$776,СВЦЭМ!$A$33:$A$776,$A20,СВЦЭМ!$B$33:$B$776,O$11)+'СЕТ СН'!$F$12+СВЦЭМ!$D$10+'СЕТ СН'!$F$5-'СЕТ СН'!$F$20</f>
        <v>1937.83201534</v>
      </c>
      <c r="P20" s="36">
        <f>SUMIFS(СВЦЭМ!$C$33:$C$776,СВЦЭМ!$A$33:$A$776,$A20,СВЦЭМ!$B$33:$B$776,P$11)+'СЕТ СН'!$F$12+СВЦЭМ!$D$10+'СЕТ СН'!$F$5-'СЕТ СН'!$F$20</f>
        <v>1925.2624297400002</v>
      </c>
      <c r="Q20" s="36">
        <f>SUMIFS(СВЦЭМ!$C$33:$C$776,СВЦЭМ!$A$33:$A$776,$A20,СВЦЭМ!$B$33:$B$776,Q$11)+'СЕТ СН'!$F$12+СВЦЭМ!$D$10+'СЕТ СН'!$F$5-'СЕТ СН'!$F$20</f>
        <v>1932.38299981</v>
      </c>
      <c r="R20" s="36">
        <f>SUMIFS(СВЦЭМ!$C$33:$C$776,СВЦЭМ!$A$33:$A$776,$A20,СВЦЭМ!$B$33:$B$776,R$11)+'СЕТ СН'!$F$12+СВЦЭМ!$D$10+'СЕТ СН'!$F$5-'СЕТ СН'!$F$20</f>
        <v>1947.4167070800002</v>
      </c>
      <c r="S20" s="36">
        <f>SUMIFS(СВЦЭМ!$C$33:$C$776,СВЦЭМ!$A$33:$A$776,$A20,СВЦЭМ!$B$33:$B$776,S$11)+'СЕТ СН'!$F$12+СВЦЭМ!$D$10+'СЕТ СН'!$F$5-'СЕТ СН'!$F$20</f>
        <v>1950.0481963800003</v>
      </c>
      <c r="T20" s="36">
        <f>SUMIFS(СВЦЭМ!$C$33:$C$776,СВЦЭМ!$A$33:$A$776,$A20,СВЦЭМ!$B$33:$B$776,T$11)+'СЕТ СН'!$F$12+СВЦЭМ!$D$10+'СЕТ СН'!$F$5-'СЕТ СН'!$F$20</f>
        <v>1954.8662507399999</v>
      </c>
      <c r="U20" s="36">
        <f>SUMIFS(СВЦЭМ!$C$33:$C$776,СВЦЭМ!$A$33:$A$776,$A20,СВЦЭМ!$B$33:$B$776,U$11)+'СЕТ СН'!$F$12+СВЦЭМ!$D$10+'СЕТ СН'!$F$5-'СЕТ СН'!$F$20</f>
        <v>1956.6033806800001</v>
      </c>
      <c r="V20" s="36">
        <f>SUMIFS(СВЦЭМ!$C$33:$C$776,СВЦЭМ!$A$33:$A$776,$A20,СВЦЭМ!$B$33:$B$776,V$11)+'СЕТ СН'!$F$12+СВЦЭМ!$D$10+'СЕТ СН'!$F$5-'СЕТ СН'!$F$20</f>
        <v>1948.0082386399999</v>
      </c>
      <c r="W20" s="36">
        <f>SUMIFS(СВЦЭМ!$C$33:$C$776,СВЦЭМ!$A$33:$A$776,$A20,СВЦЭМ!$B$33:$B$776,W$11)+'СЕТ СН'!$F$12+СВЦЭМ!$D$10+'СЕТ СН'!$F$5-'СЕТ СН'!$F$20</f>
        <v>1942.2225269400001</v>
      </c>
      <c r="X20" s="36">
        <f>SUMIFS(СВЦЭМ!$C$33:$C$776,СВЦЭМ!$A$33:$A$776,$A20,СВЦЭМ!$B$33:$B$776,X$11)+'СЕТ СН'!$F$12+СВЦЭМ!$D$10+'СЕТ СН'!$F$5-'СЕТ СН'!$F$20</f>
        <v>1944.04031205</v>
      </c>
      <c r="Y20" s="36">
        <f>SUMIFS(СВЦЭМ!$C$33:$C$776,СВЦЭМ!$A$33:$A$776,$A20,СВЦЭМ!$B$33:$B$776,Y$11)+'СЕТ СН'!$F$12+СВЦЭМ!$D$10+'СЕТ СН'!$F$5-'СЕТ СН'!$F$20</f>
        <v>1963.6287453</v>
      </c>
    </row>
    <row r="21" spans="1:25" ht="15.75" x14ac:dyDescent="0.2">
      <c r="A21" s="35">
        <f t="shared" si="0"/>
        <v>44022</v>
      </c>
      <c r="B21" s="36">
        <f>SUMIFS(СВЦЭМ!$C$33:$C$776,СВЦЭМ!$A$33:$A$776,$A21,СВЦЭМ!$B$33:$B$776,B$11)+'СЕТ СН'!$F$12+СВЦЭМ!$D$10+'СЕТ СН'!$F$5-'СЕТ СН'!$F$20</f>
        <v>2066.61507519</v>
      </c>
      <c r="C21" s="36">
        <f>SUMIFS(СВЦЭМ!$C$33:$C$776,СВЦЭМ!$A$33:$A$776,$A21,СВЦЭМ!$B$33:$B$776,C$11)+'СЕТ СН'!$F$12+СВЦЭМ!$D$10+'СЕТ СН'!$F$5-'СЕТ СН'!$F$20</f>
        <v>2040.4962917299999</v>
      </c>
      <c r="D21" s="36">
        <f>SUMIFS(СВЦЭМ!$C$33:$C$776,СВЦЭМ!$A$33:$A$776,$A21,СВЦЭМ!$B$33:$B$776,D$11)+'СЕТ СН'!$F$12+СВЦЭМ!$D$10+'СЕТ СН'!$F$5-'СЕТ СН'!$F$20</f>
        <v>2035.9432844000003</v>
      </c>
      <c r="E21" s="36">
        <f>SUMIFS(СВЦЭМ!$C$33:$C$776,СВЦЭМ!$A$33:$A$776,$A21,СВЦЭМ!$B$33:$B$776,E$11)+'СЕТ СН'!$F$12+СВЦЭМ!$D$10+'СЕТ СН'!$F$5-'СЕТ СН'!$F$20</f>
        <v>2053.4449642700001</v>
      </c>
      <c r="F21" s="36">
        <f>SUMIFS(СВЦЭМ!$C$33:$C$776,СВЦЭМ!$A$33:$A$776,$A21,СВЦЭМ!$B$33:$B$776,F$11)+'СЕТ СН'!$F$12+СВЦЭМ!$D$10+'СЕТ СН'!$F$5-'СЕТ СН'!$F$20</f>
        <v>2081.56529228</v>
      </c>
      <c r="G21" s="36">
        <f>SUMIFS(СВЦЭМ!$C$33:$C$776,СВЦЭМ!$A$33:$A$776,$A21,СВЦЭМ!$B$33:$B$776,G$11)+'СЕТ СН'!$F$12+СВЦЭМ!$D$10+'СЕТ СН'!$F$5-'СЕТ СН'!$F$20</f>
        <v>2122.0423014799999</v>
      </c>
      <c r="H21" s="36">
        <f>SUMIFS(СВЦЭМ!$C$33:$C$776,СВЦЭМ!$A$33:$A$776,$A21,СВЦЭМ!$B$33:$B$776,H$11)+'СЕТ СН'!$F$12+СВЦЭМ!$D$10+'СЕТ СН'!$F$5-'СЕТ СН'!$F$20</f>
        <v>2143.9553705600001</v>
      </c>
      <c r="I21" s="36">
        <f>SUMIFS(СВЦЭМ!$C$33:$C$776,СВЦЭМ!$A$33:$A$776,$A21,СВЦЭМ!$B$33:$B$776,I$11)+'СЕТ СН'!$F$12+СВЦЭМ!$D$10+'СЕТ СН'!$F$5-'СЕТ СН'!$F$20</f>
        <v>2060.3525825500001</v>
      </c>
      <c r="J21" s="36">
        <f>SUMIFS(СВЦЭМ!$C$33:$C$776,СВЦЭМ!$A$33:$A$776,$A21,СВЦЭМ!$B$33:$B$776,J$11)+'СЕТ СН'!$F$12+СВЦЭМ!$D$10+'СЕТ СН'!$F$5-'СЕТ СН'!$F$20</f>
        <v>2014.7400527100001</v>
      </c>
      <c r="K21" s="36">
        <f>SUMIFS(СВЦЭМ!$C$33:$C$776,СВЦЭМ!$A$33:$A$776,$A21,СВЦЭМ!$B$33:$B$776,K$11)+'СЕТ СН'!$F$12+СВЦЭМ!$D$10+'СЕТ СН'!$F$5-'СЕТ СН'!$F$20</f>
        <v>1935.0285758500002</v>
      </c>
      <c r="L21" s="36">
        <f>SUMIFS(СВЦЭМ!$C$33:$C$776,СВЦЭМ!$A$33:$A$776,$A21,СВЦЭМ!$B$33:$B$776,L$11)+'СЕТ СН'!$F$12+СВЦЭМ!$D$10+'СЕТ СН'!$F$5-'СЕТ СН'!$F$20</f>
        <v>1926.3739986200001</v>
      </c>
      <c r="M21" s="36">
        <f>SUMIFS(СВЦЭМ!$C$33:$C$776,СВЦЭМ!$A$33:$A$776,$A21,СВЦЭМ!$B$33:$B$776,M$11)+'СЕТ СН'!$F$12+СВЦЭМ!$D$10+'СЕТ СН'!$F$5-'СЕТ СН'!$F$20</f>
        <v>1932.96863497</v>
      </c>
      <c r="N21" s="36">
        <f>SUMIFS(СВЦЭМ!$C$33:$C$776,СВЦЭМ!$A$33:$A$776,$A21,СВЦЭМ!$B$33:$B$776,N$11)+'СЕТ СН'!$F$12+СВЦЭМ!$D$10+'СЕТ СН'!$F$5-'СЕТ СН'!$F$20</f>
        <v>1926.1169142100002</v>
      </c>
      <c r="O21" s="36">
        <f>SUMIFS(СВЦЭМ!$C$33:$C$776,СВЦЭМ!$A$33:$A$776,$A21,СВЦЭМ!$B$33:$B$776,O$11)+'СЕТ СН'!$F$12+СВЦЭМ!$D$10+'СЕТ СН'!$F$5-'СЕТ СН'!$F$20</f>
        <v>1931.7549435200001</v>
      </c>
      <c r="P21" s="36">
        <f>SUMIFS(СВЦЭМ!$C$33:$C$776,СВЦЭМ!$A$33:$A$776,$A21,СВЦЭМ!$B$33:$B$776,P$11)+'СЕТ СН'!$F$12+СВЦЭМ!$D$10+'СЕТ СН'!$F$5-'СЕТ СН'!$F$20</f>
        <v>1917.3085720900001</v>
      </c>
      <c r="Q21" s="36">
        <f>SUMIFS(СВЦЭМ!$C$33:$C$776,СВЦЭМ!$A$33:$A$776,$A21,СВЦЭМ!$B$33:$B$776,Q$11)+'СЕТ СН'!$F$12+СВЦЭМ!$D$10+'СЕТ СН'!$F$5-'СЕТ СН'!$F$20</f>
        <v>1927.1813458800002</v>
      </c>
      <c r="R21" s="36">
        <f>SUMIFS(СВЦЭМ!$C$33:$C$776,СВЦЭМ!$A$33:$A$776,$A21,СВЦЭМ!$B$33:$B$776,R$11)+'СЕТ СН'!$F$12+СВЦЭМ!$D$10+'СЕТ СН'!$F$5-'СЕТ СН'!$F$20</f>
        <v>1947.7163457500001</v>
      </c>
      <c r="S21" s="36">
        <f>SUMIFS(СВЦЭМ!$C$33:$C$776,СВЦЭМ!$A$33:$A$776,$A21,СВЦЭМ!$B$33:$B$776,S$11)+'СЕТ СН'!$F$12+СВЦЭМ!$D$10+'СЕТ СН'!$F$5-'СЕТ СН'!$F$20</f>
        <v>1953.2752181700002</v>
      </c>
      <c r="T21" s="36">
        <f>SUMIFS(СВЦЭМ!$C$33:$C$776,СВЦЭМ!$A$33:$A$776,$A21,СВЦЭМ!$B$33:$B$776,T$11)+'СЕТ СН'!$F$12+СВЦЭМ!$D$10+'СЕТ СН'!$F$5-'СЕТ СН'!$F$20</f>
        <v>1944.7183463800002</v>
      </c>
      <c r="U21" s="36">
        <f>SUMIFS(СВЦЭМ!$C$33:$C$776,СВЦЭМ!$A$33:$A$776,$A21,СВЦЭМ!$B$33:$B$776,U$11)+'СЕТ СН'!$F$12+СВЦЭМ!$D$10+'СЕТ СН'!$F$5-'СЕТ СН'!$F$20</f>
        <v>1931.71385358</v>
      </c>
      <c r="V21" s="36">
        <f>SUMIFS(СВЦЭМ!$C$33:$C$776,СВЦЭМ!$A$33:$A$776,$A21,СВЦЭМ!$B$33:$B$776,V$11)+'СЕТ СН'!$F$12+СВЦЭМ!$D$10+'СЕТ СН'!$F$5-'СЕТ СН'!$F$20</f>
        <v>1907.36608763</v>
      </c>
      <c r="W21" s="36">
        <f>SUMIFS(СВЦЭМ!$C$33:$C$776,СВЦЭМ!$A$33:$A$776,$A21,СВЦЭМ!$B$33:$B$776,W$11)+'СЕТ СН'!$F$12+СВЦЭМ!$D$10+'СЕТ СН'!$F$5-'СЕТ СН'!$F$20</f>
        <v>1919.41717462</v>
      </c>
      <c r="X21" s="36">
        <f>SUMIFS(СВЦЭМ!$C$33:$C$776,СВЦЭМ!$A$33:$A$776,$A21,СВЦЭМ!$B$33:$B$776,X$11)+'СЕТ СН'!$F$12+СВЦЭМ!$D$10+'СЕТ СН'!$F$5-'СЕТ СН'!$F$20</f>
        <v>1902.0256293900002</v>
      </c>
      <c r="Y21" s="36">
        <f>SUMIFS(СВЦЭМ!$C$33:$C$776,СВЦЭМ!$A$33:$A$776,$A21,СВЦЭМ!$B$33:$B$776,Y$11)+'СЕТ СН'!$F$12+СВЦЭМ!$D$10+'СЕТ СН'!$F$5-'СЕТ СН'!$F$20</f>
        <v>1943.9447236600001</v>
      </c>
    </row>
    <row r="22" spans="1:25" ht="15.75" x14ac:dyDescent="0.2">
      <c r="A22" s="35">
        <f t="shared" si="0"/>
        <v>44023</v>
      </c>
      <c r="B22" s="36">
        <f>SUMIFS(СВЦЭМ!$C$33:$C$776,СВЦЭМ!$A$33:$A$776,$A22,СВЦЭМ!$B$33:$B$776,B$11)+'СЕТ СН'!$F$12+СВЦЭМ!$D$10+'СЕТ СН'!$F$5-'СЕТ СН'!$F$20</f>
        <v>2073.36362835</v>
      </c>
      <c r="C22" s="36">
        <f>SUMIFS(СВЦЭМ!$C$33:$C$776,СВЦЭМ!$A$33:$A$776,$A22,СВЦЭМ!$B$33:$B$776,C$11)+'СЕТ СН'!$F$12+СВЦЭМ!$D$10+'СЕТ СН'!$F$5-'СЕТ СН'!$F$20</f>
        <v>2040.3898055600002</v>
      </c>
      <c r="D22" s="36">
        <f>SUMIFS(СВЦЭМ!$C$33:$C$776,СВЦЭМ!$A$33:$A$776,$A22,СВЦЭМ!$B$33:$B$776,D$11)+'СЕТ СН'!$F$12+СВЦЭМ!$D$10+'СЕТ СН'!$F$5-'СЕТ СН'!$F$20</f>
        <v>2067.6075220600001</v>
      </c>
      <c r="E22" s="36">
        <f>SUMIFS(СВЦЭМ!$C$33:$C$776,СВЦЭМ!$A$33:$A$776,$A22,СВЦЭМ!$B$33:$B$776,E$11)+'СЕТ СН'!$F$12+СВЦЭМ!$D$10+'СЕТ СН'!$F$5-'СЕТ СН'!$F$20</f>
        <v>2083.2557724200001</v>
      </c>
      <c r="F22" s="36">
        <f>SUMIFS(СВЦЭМ!$C$33:$C$776,СВЦЭМ!$A$33:$A$776,$A22,СВЦЭМ!$B$33:$B$776,F$11)+'СЕТ СН'!$F$12+СВЦЭМ!$D$10+'СЕТ СН'!$F$5-'СЕТ СН'!$F$20</f>
        <v>2074.8530705499998</v>
      </c>
      <c r="G22" s="36">
        <f>SUMIFS(СВЦЭМ!$C$33:$C$776,СВЦЭМ!$A$33:$A$776,$A22,СВЦЭМ!$B$33:$B$776,G$11)+'СЕТ СН'!$F$12+СВЦЭМ!$D$10+'СЕТ СН'!$F$5-'СЕТ СН'!$F$20</f>
        <v>2071.7251484999997</v>
      </c>
      <c r="H22" s="36">
        <f>SUMIFS(СВЦЭМ!$C$33:$C$776,СВЦЭМ!$A$33:$A$776,$A22,СВЦЭМ!$B$33:$B$776,H$11)+'СЕТ СН'!$F$12+СВЦЭМ!$D$10+'СЕТ СН'!$F$5-'СЕТ СН'!$F$20</f>
        <v>2057.7586504800001</v>
      </c>
      <c r="I22" s="36">
        <f>SUMIFS(СВЦЭМ!$C$33:$C$776,СВЦЭМ!$A$33:$A$776,$A22,СВЦЭМ!$B$33:$B$776,I$11)+'СЕТ СН'!$F$12+СВЦЭМ!$D$10+'СЕТ СН'!$F$5-'СЕТ СН'!$F$20</f>
        <v>2058.6726940500002</v>
      </c>
      <c r="J22" s="36">
        <f>SUMIFS(СВЦЭМ!$C$33:$C$776,СВЦЭМ!$A$33:$A$776,$A22,СВЦЭМ!$B$33:$B$776,J$11)+'СЕТ СН'!$F$12+СВЦЭМ!$D$10+'СЕТ СН'!$F$5-'СЕТ СН'!$F$20</f>
        <v>2019.9838652100002</v>
      </c>
      <c r="K22" s="36">
        <f>SUMIFS(СВЦЭМ!$C$33:$C$776,СВЦЭМ!$A$33:$A$776,$A22,СВЦЭМ!$B$33:$B$776,K$11)+'СЕТ СН'!$F$12+СВЦЭМ!$D$10+'СЕТ СН'!$F$5-'СЕТ СН'!$F$20</f>
        <v>1894.6624108000001</v>
      </c>
      <c r="L22" s="36">
        <f>SUMIFS(СВЦЭМ!$C$33:$C$776,СВЦЭМ!$A$33:$A$776,$A22,СВЦЭМ!$B$33:$B$776,L$11)+'СЕТ СН'!$F$12+СВЦЭМ!$D$10+'СЕТ СН'!$F$5-'СЕТ СН'!$F$20</f>
        <v>1860.9442619200001</v>
      </c>
      <c r="M22" s="36">
        <f>SUMIFS(СВЦЭМ!$C$33:$C$776,СВЦЭМ!$A$33:$A$776,$A22,СВЦЭМ!$B$33:$B$776,M$11)+'СЕТ СН'!$F$12+СВЦЭМ!$D$10+'СЕТ СН'!$F$5-'СЕТ СН'!$F$20</f>
        <v>1853.1734212599999</v>
      </c>
      <c r="N22" s="36">
        <f>SUMIFS(СВЦЭМ!$C$33:$C$776,СВЦЭМ!$A$33:$A$776,$A22,СВЦЭМ!$B$33:$B$776,N$11)+'СЕТ СН'!$F$12+СВЦЭМ!$D$10+'СЕТ СН'!$F$5-'СЕТ СН'!$F$20</f>
        <v>1864.3756244900001</v>
      </c>
      <c r="O22" s="36">
        <f>SUMIFS(СВЦЭМ!$C$33:$C$776,СВЦЭМ!$A$33:$A$776,$A22,СВЦЭМ!$B$33:$B$776,O$11)+'СЕТ СН'!$F$12+СВЦЭМ!$D$10+'СЕТ СН'!$F$5-'СЕТ СН'!$F$20</f>
        <v>1892.5186196200002</v>
      </c>
      <c r="P22" s="36">
        <f>SUMIFS(СВЦЭМ!$C$33:$C$776,СВЦЭМ!$A$33:$A$776,$A22,СВЦЭМ!$B$33:$B$776,P$11)+'СЕТ СН'!$F$12+СВЦЭМ!$D$10+'СЕТ СН'!$F$5-'СЕТ СН'!$F$20</f>
        <v>1895.85009855</v>
      </c>
      <c r="Q22" s="36">
        <f>SUMIFS(СВЦЭМ!$C$33:$C$776,СВЦЭМ!$A$33:$A$776,$A22,СВЦЭМ!$B$33:$B$776,Q$11)+'СЕТ СН'!$F$12+СВЦЭМ!$D$10+'СЕТ СН'!$F$5-'СЕТ СН'!$F$20</f>
        <v>1909.3503121500003</v>
      </c>
      <c r="R22" s="36">
        <f>SUMIFS(СВЦЭМ!$C$33:$C$776,СВЦЭМ!$A$33:$A$776,$A22,СВЦЭМ!$B$33:$B$776,R$11)+'СЕТ СН'!$F$12+СВЦЭМ!$D$10+'СЕТ СН'!$F$5-'СЕТ СН'!$F$20</f>
        <v>1929.4363709700001</v>
      </c>
      <c r="S22" s="36">
        <f>SUMIFS(СВЦЭМ!$C$33:$C$776,СВЦЭМ!$A$33:$A$776,$A22,СВЦЭМ!$B$33:$B$776,S$11)+'СЕТ СН'!$F$12+СВЦЭМ!$D$10+'СЕТ СН'!$F$5-'СЕТ СН'!$F$20</f>
        <v>1930.8998767800001</v>
      </c>
      <c r="T22" s="36">
        <f>SUMIFS(СВЦЭМ!$C$33:$C$776,СВЦЭМ!$A$33:$A$776,$A22,СВЦЭМ!$B$33:$B$776,T$11)+'СЕТ СН'!$F$12+СВЦЭМ!$D$10+'СЕТ СН'!$F$5-'СЕТ СН'!$F$20</f>
        <v>1924.24548869</v>
      </c>
      <c r="U22" s="36">
        <f>SUMIFS(СВЦЭМ!$C$33:$C$776,СВЦЭМ!$A$33:$A$776,$A22,СВЦЭМ!$B$33:$B$776,U$11)+'СЕТ СН'!$F$12+СВЦЭМ!$D$10+'СЕТ СН'!$F$5-'СЕТ СН'!$F$20</f>
        <v>1912.1925301900001</v>
      </c>
      <c r="V22" s="36">
        <f>SUMIFS(СВЦЭМ!$C$33:$C$776,СВЦЭМ!$A$33:$A$776,$A22,СВЦЭМ!$B$33:$B$776,V$11)+'СЕТ СН'!$F$12+СВЦЭМ!$D$10+'СЕТ СН'!$F$5-'СЕТ СН'!$F$20</f>
        <v>1895.5594110400002</v>
      </c>
      <c r="W22" s="36">
        <f>SUMIFS(СВЦЭМ!$C$33:$C$776,СВЦЭМ!$A$33:$A$776,$A22,СВЦЭМ!$B$33:$B$776,W$11)+'СЕТ СН'!$F$12+СВЦЭМ!$D$10+'СЕТ СН'!$F$5-'СЕТ СН'!$F$20</f>
        <v>1881.5472608100001</v>
      </c>
      <c r="X22" s="36">
        <f>SUMIFS(СВЦЭМ!$C$33:$C$776,СВЦЭМ!$A$33:$A$776,$A22,СВЦЭМ!$B$33:$B$776,X$11)+'СЕТ СН'!$F$12+СВЦЭМ!$D$10+'СЕТ СН'!$F$5-'СЕТ СН'!$F$20</f>
        <v>1901.36985344</v>
      </c>
      <c r="Y22" s="36">
        <f>SUMIFS(СВЦЭМ!$C$33:$C$776,СВЦЭМ!$A$33:$A$776,$A22,СВЦЭМ!$B$33:$B$776,Y$11)+'СЕТ СН'!$F$12+СВЦЭМ!$D$10+'СЕТ СН'!$F$5-'СЕТ СН'!$F$20</f>
        <v>1908.9661186600001</v>
      </c>
    </row>
    <row r="23" spans="1:25" ht="15.75" x14ac:dyDescent="0.2">
      <c r="A23" s="35">
        <f t="shared" si="0"/>
        <v>44024</v>
      </c>
      <c r="B23" s="36">
        <f>SUMIFS(СВЦЭМ!$C$33:$C$776,СВЦЭМ!$A$33:$A$776,$A23,СВЦЭМ!$B$33:$B$776,B$11)+'СЕТ СН'!$F$12+СВЦЭМ!$D$10+'СЕТ СН'!$F$5-'СЕТ СН'!$F$20</f>
        <v>2043.7160082100002</v>
      </c>
      <c r="C23" s="36">
        <f>SUMIFS(СВЦЭМ!$C$33:$C$776,СВЦЭМ!$A$33:$A$776,$A23,СВЦЭМ!$B$33:$B$776,C$11)+'СЕТ СН'!$F$12+СВЦЭМ!$D$10+'СЕТ СН'!$F$5-'СЕТ СН'!$F$20</f>
        <v>2100.63807438</v>
      </c>
      <c r="D23" s="36">
        <f>SUMIFS(СВЦЭМ!$C$33:$C$776,СВЦЭМ!$A$33:$A$776,$A23,СВЦЭМ!$B$33:$B$776,D$11)+'СЕТ СН'!$F$12+СВЦЭМ!$D$10+'СЕТ СН'!$F$5-'СЕТ СН'!$F$20</f>
        <v>2132.95463212</v>
      </c>
      <c r="E23" s="36">
        <f>SUMIFS(СВЦЭМ!$C$33:$C$776,СВЦЭМ!$A$33:$A$776,$A23,СВЦЭМ!$B$33:$B$776,E$11)+'СЕТ СН'!$F$12+СВЦЭМ!$D$10+'СЕТ СН'!$F$5-'СЕТ СН'!$F$20</f>
        <v>2157.8392460700002</v>
      </c>
      <c r="F23" s="36">
        <f>SUMIFS(СВЦЭМ!$C$33:$C$776,СВЦЭМ!$A$33:$A$776,$A23,СВЦЭМ!$B$33:$B$776,F$11)+'СЕТ СН'!$F$12+СВЦЭМ!$D$10+'СЕТ СН'!$F$5-'СЕТ СН'!$F$20</f>
        <v>2164.45680081</v>
      </c>
      <c r="G23" s="36">
        <f>SUMIFS(СВЦЭМ!$C$33:$C$776,СВЦЭМ!$A$33:$A$776,$A23,СВЦЭМ!$B$33:$B$776,G$11)+'СЕТ СН'!$F$12+СВЦЭМ!$D$10+'СЕТ СН'!$F$5-'СЕТ СН'!$F$20</f>
        <v>2159.7880296000003</v>
      </c>
      <c r="H23" s="36">
        <f>SUMIFS(СВЦЭМ!$C$33:$C$776,СВЦЭМ!$A$33:$A$776,$A23,СВЦЭМ!$B$33:$B$776,H$11)+'СЕТ СН'!$F$12+СВЦЭМ!$D$10+'СЕТ СН'!$F$5-'СЕТ СН'!$F$20</f>
        <v>2143.1031905899999</v>
      </c>
      <c r="I23" s="36">
        <f>SUMIFS(СВЦЭМ!$C$33:$C$776,СВЦЭМ!$A$33:$A$776,$A23,СВЦЭМ!$B$33:$B$776,I$11)+'СЕТ СН'!$F$12+СВЦЭМ!$D$10+'СЕТ СН'!$F$5-'СЕТ СН'!$F$20</f>
        <v>2105.4382785400003</v>
      </c>
      <c r="J23" s="36">
        <f>SUMIFS(СВЦЭМ!$C$33:$C$776,СВЦЭМ!$A$33:$A$776,$A23,СВЦЭМ!$B$33:$B$776,J$11)+'СЕТ СН'!$F$12+СВЦЭМ!$D$10+'СЕТ СН'!$F$5-'СЕТ СН'!$F$20</f>
        <v>2010.2398362200001</v>
      </c>
      <c r="K23" s="36">
        <f>SUMIFS(СВЦЭМ!$C$33:$C$776,СВЦЭМ!$A$33:$A$776,$A23,СВЦЭМ!$B$33:$B$776,K$11)+'СЕТ СН'!$F$12+СВЦЭМ!$D$10+'СЕТ СН'!$F$5-'СЕТ СН'!$F$20</f>
        <v>1857.5601033500002</v>
      </c>
      <c r="L23" s="36">
        <f>SUMIFS(СВЦЭМ!$C$33:$C$776,СВЦЭМ!$A$33:$A$776,$A23,СВЦЭМ!$B$33:$B$776,L$11)+'СЕТ СН'!$F$12+СВЦЭМ!$D$10+'СЕТ СН'!$F$5-'СЕТ СН'!$F$20</f>
        <v>1817.1206707300003</v>
      </c>
      <c r="M23" s="36">
        <f>SUMIFS(СВЦЭМ!$C$33:$C$776,СВЦЭМ!$A$33:$A$776,$A23,СВЦЭМ!$B$33:$B$776,M$11)+'СЕТ СН'!$F$12+СВЦЭМ!$D$10+'СЕТ СН'!$F$5-'СЕТ СН'!$F$20</f>
        <v>1817.55505133</v>
      </c>
      <c r="N23" s="36">
        <f>SUMIFS(СВЦЭМ!$C$33:$C$776,СВЦЭМ!$A$33:$A$776,$A23,СВЦЭМ!$B$33:$B$776,N$11)+'СЕТ СН'!$F$12+СВЦЭМ!$D$10+'СЕТ СН'!$F$5-'СЕТ СН'!$F$20</f>
        <v>1825.1050896300001</v>
      </c>
      <c r="O23" s="36">
        <f>SUMIFS(СВЦЭМ!$C$33:$C$776,СВЦЭМ!$A$33:$A$776,$A23,СВЦЭМ!$B$33:$B$776,O$11)+'СЕТ СН'!$F$12+СВЦЭМ!$D$10+'СЕТ СН'!$F$5-'СЕТ СН'!$F$20</f>
        <v>1826.1576198900002</v>
      </c>
      <c r="P23" s="36">
        <f>SUMIFS(СВЦЭМ!$C$33:$C$776,СВЦЭМ!$A$33:$A$776,$A23,СВЦЭМ!$B$33:$B$776,P$11)+'СЕТ СН'!$F$12+СВЦЭМ!$D$10+'СЕТ СН'!$F$5-'СЕТ СН'!$F$20</f>
        <v>1831.8704470400003</v>
      </c>
      <c r="Q23" s="36">
        <f>SUMIFS(СВЦЭМ!$C$33:$C$776,СВЦЭМ!$A$33:$A$776,$A23,СВЦЭМ!$B$33:$B$776,Q$11)+'СЕТ СН'!$F$12+СВЦЭМ!$D$10+'СЕТ СН'!$F$5-'СЕТ СН'!$F$20</f>
        <v>1850.2189758100001</v>
      </c>
      <c r="R23" s="36">
        <f>SUMIFS(СВЦЭМ!$C$33:$C$776,СВЦЭМ!$A$33:$A$776,$A23,СВЦЭМ!$B$33:$B$776,R$11)+'СЕТ СН'!$F$12+СВЦЭМ!$D$10+'СЕТ СН'!$F$5-'СЕТ СН'!$F$20</f>
        <v>1852.1028284000001</v>
      </c>
      <c r="S23" s="36">
        <f>SUMIFS(СВЦЭМ!$C$33:$C$776,СВЦЭМ!$A$33:$A$776,$A23,СВЦЭМ!$B$33:$B$776,S$11)+'СЕТ СН'!$F$12+СВЦЭМ!$D$10+'СЕТ СН'!$F$5-'СЕТ СН'!$F$20</f>
        <v>1855.4464197100001</v>
      </c>
      <c r="T23" s="36">
        <f>SUMIFS(СВЦЭМ!$C$33:$C$776,СВЦЭМ!$A$33:$A$776,$A23,СВЦЭМ!$B$33:$B$776,T$11)+'СЕТ СН'!$F$12+СВЦЭМ!$D$10+'СЕТ СН'!$F$5-'СЕТ СН'!$F$20</f>
        <v>1852.83062535</v>
      </c>
      <c r="U23" s="36">
        <f>SUMIFS(СВЦЭМ!$C$33:$C$776,СВЦЭМ!$A$33:$A$776,$A23,СВЦЭМ!$B$33:$B$776,U$11)+'СЕТ СН'!$F$12+СВЦЭМ!$D$10+'СЕТ СН'!$F$5-'СЕТ СН'!$F$20</f>
        <v>1834.60153266</v>
      </c>
      <c r="V23" s="36">
        <f>SUMIFS(СВЦЭМ!$C$33:$C$776,СВЦЭМ!$A$33:$A$776,$A23,СВЦЭМ!$B$33:$B$776,V$11)+'СЕТ СН'!$F$12+СВЦЭМ!$D$10+'СЕТ СН'!$F$5-'СЕТ СН'!$F$20</f>
        <v>1835.3588250500002</v>
      </c>
      <c r="W23" s="36">
        <f>SUMIFS(СВЦЭМ!$C$33:$C$776,СВЦЭМ!$A$33:$A$776,$A23,СВЦЭМ!$B$33:$B$776,W$11)+'СЕТ СН'!$F$12+СВЦЭМ!$D$10+'СЕТ СН'!$F$5-'СЕТ СН'!$F$20</f>
        <v>1826.8353134399999</v>
      </c>
      <c r="X23" s="36">
        <f>SUMIFS(СВЦЭМ!$C$33:$C$776,СВЦЭМ!$A$33:$A$776,$A23,СВЦЭМ!$B$33:$B$776,X$11)+'СЕТ СН'!$F$12+СВЦЭМ!$D$10+'СЕТ СН'!$F$5-'СЕТ СН'!$F$20</f>
        <v>1832.7046197600002</v>
      </c>
      <c r="Y23" s="36">
        <f>SUMIFS(СВЦЭМ!$C$33:$C$776,СВЦЭМ!$A$33:$A$776,$A23,СВЦЭМ!$B$33:$B$776,Y$11)+'СЕТ СН'!$F$12+СВЦЭМ!$D$10+'СЕТ СН'!$F$5-'СЕТ СН'!$F$20</f>
        <v>1939.6585923000002</v>
      </c>
    </row>
    <row r="24" spans="1:25" ht="15.75" x14ac:dyDescent="0.2">
      <c r="A24" s="35">
        <f t="shared" si="0"/>
        <v>44025</v>
      </c>
      <c r="B24" s="36">
        <f>SUMIFS(СВЦЭМ!$C$33:$C$776,СВЦЭМ!$A$33:$A$776,$A24,СВЦЭМ!$B$33:$B$776,B$11)+'СЕТ СН'!$F$12+СВЦЭМ!$D$10+'СЕТ СН'!$F$5-'СЕТ СН'!$F$20</f>
        <v>2040.1313321500002</v>
      </c>
      <c r="C24" s="36">
        <f>SUMIFS(СВЦЭМ!$C$33:$C$776,СВЦЭМ!$A$33:$A$776,$A24,СВЦЭМ!$B$33:$B$776,C$11)+'СЕТ СН'!$F$12+СВЦЭМ!$D$10+'СЕТ СН'!$F$5-'СЕТ СН'!$F$20</f>
        <v>2003.3655402700001</v>
      </c>
      <c r="D24" s="36">
        <f>SUMIFS(СВЦЭМ!$C$33:$C$776,СВЦЭМ!$A$33:$A$776,$A24,СВЦЭМ!$B$33:$B$776,D$11)+'СЕТ СН'!$F$12+СВЦЭМ!$D$10+'СЕТ СН'!$F$5-'СЕТ СН'!$F$20</f>
        <v>2031.6197808500001</v>
      </c>
      <c r="E24" s="36">
        <f>SUMIFS(СВЦЭМ!$C$33:$C$776,СВЦЭМ!$A$33:$A$776,$A24,СВЦЭМ!$B$33:$B$776,E$11)+'СЕТ СН'!$F$12+СВЦЭМ!$D$10+'СЕТ СН'!$F$5-'СЕТ СН'!$F$20</f>
        <v>2047.5763010400001</v>
      </c>
      <c r="F24" s="36">
        <f>SUMIFS(СВЦЭМ!$C$33:$C$776,СВЦЭМ!$A$33:$A$776,$A24,СВЦЭМ!$B$33:$B$776,F$11)+'СЕТ СН'!$F$12+СВЦЭМ!$D$10+'СЕТ СН'!$F$5-'СЕТ СН'!$F$20</f>
        <v>2038.0671291200001</v>
      </c>
      <c r="G24" s="36">
        <f>SUMIFS(СВЦЭМ!$C$33:$C$776,СВЦЭМ!$A$33:$A$776,$A24,СВЦЭМ!$B$33:$B$776,G$11)+'СЕТ СН'!$F$12+СВЦЭМ!$D$10+'СЕТ СН'!$F$5-'СЕТ СН'!$F$20</f>
        <v>2037.2452000200001</v>
      </c>
      <c r="H24" s="36">
        <f>SUMIFS(СВЦЭМ!$C$33:$C$776,СВЦЭМ!$A$33:$A$776,$A24,СВЦЭМ!$B$33:$B$776,H$11)+'СЕТ СН'!$F$12+СВЦЭМ!$D$10+'СЕТ СН'!$F$5-'СЕТ СН'!$F$20</f>
        <v>2023.2923530800001</v>
      </c>
      <c r="I24" s="36">
        <f>SUMIFS(СВЦЭМ!$C$33:$C$776,СВЦЭМ!$A$33:$A$776,$A24,СВЦЭМ!$B$33:$B$776,I$11)+'СЕТ СН'!$F$12+СВЦЭМ!$D$10+'СЕТ СН'!$F$5-'СЕТ СН'!$F$20</f>
        <v>2047.9305101200002</v>
      </c>
      <c r="J24" s="36">
        <f>SUMIFS(СВЦЭМ!$C$33:$C$776,СВЦЭМ!$A$33:$A$776,$A24,СВЦЭМ!$B$33:$B$776,J$11)+'СЕТ СН'!$F$12+СВЦЭМ!$D$10+'СЕТ СН'!$F$5-'СЕТ СН'!$F$20</f>
        <v>2079.7729820100003</v>
      </c>
      <c r="K24" s="36">
        <f>SUMIFS(СВЦЭМ!$C$33:$C$776,СВЦЭМ!$A$33:$A$776,$A24,СВЦЭМ!$B$33:$B$776,K$11)+'СЕТ СН'!$F$12+СВЦЭМ!$D$10+'СЕТ СН'!$F$5-'СЕТ СН'!$F$20</f>
        <v>1965.2391576200002</v>
      </c>
      <c r="L24" s="36">
        <f>SUMIFS(СВЦЭМ!$C$33:$C$776,СВЦЭМ!$A$33:$A$776,$A24,СВЦЭМ!$B$33:$B$776,L$11)+'СЕТ СН'!$F$12+СВЦЭМ!$D$10+'СЕТ СН'!$F$5-'СЕТ СН'!$F$20</f>
        <v>1930.1684473300002</v>
      </c>
      <c r="M24" s="36">
        <f>SUMIFS(СВЦЭМ!$C$33:$C$776,СВЦЭМ!$A$33:$A$776,$A24,СВЦЭМ!$B$33:$B$776,M$11)+'СЕТ СН'!$F$12+СВЦЭМ!$D$10+'СЕТ СН'!$F$5-'СЕТ СН'!$F$20</f>
        <v>1934.66959959</v>
      </c>
      <c r="N24" s="36">
        <f>SUMIFS(СВЦЭМ!$C$33:$C$776,СВЦЭМ!$A$33:$A$776,$A24,СВЦЭМ!$B$33:$B$776,N$11)+'СЕТ СН'!$F$12+СВЦЭМ!$D$10+'СЕТ СН'!$F$5-'СЕТ СН'!$F$20</f>
        <v>1931.5522856900002</v>
      </c>
      <c r="O24" s="36">
        <f>SUMIFS(СВЦЭМ!$C$33:$C$776,СВЦЭМ!$A$33:$A$776,$A24,СВЦЭМ!$B$33:$B$776,O$11)+'СЕТ СН'!$F$12+СВЦЭМ!$D$10+'СЕТ СН'!$F$5-'СЕТ СН'!$F$20</f>
        <v>1938.0135929800001</v>
      </c>
      <c r="P24" s="36">
        <f>SUMIFS(СВЦЭМ!$C$33:$C$776,СВЦЭМ!$A$33:$A$776,$A24,СВЦЭМ!$B$33:$B$776,P$11)+'СЕТ СН'!$F$12+СВЦЭМ!$D$10+'СЕТ СН'!$F$5-'СЕТ СН'!$F$20</f>
        <v>1928.2053743800002</v>
      </c>
      <c r="Q24" s="36">
        <f>SUMIFS(СВЦЭМ!$C$33:$C$776,СВЦЭМ!$A$33:$A$776,$A24,СВЦЭМ!$B$33:$B$776,Q$11)+'СЕТ СН'!$F$12+СВЦЭМ!$D$10+'СЕТ СН'!$F$5-'СЕТ СН'!$F$20</f>
        <v>1912.2841967100001</v>
      </c>
      <c r="R24" s="36">
        <f>SUMIFS(СВЦЭМ!$C$33:$C$776,СВЦЭМ!$A$33:$A$776,$A24,СВЦЭМ!$B$33:$B$776,R$11)+'СЕТ СН'!$F$12+СВЦЭМ!$D$10+'СЕТ СН'!$F$5-'СЕТ СН'!$F$20</f>
        <v>1944.9547609200001</v>
      </c>
      <c r="S24" s="36">
        <f>SUMIFS(СВЦЭМ!$C$33:$C$776,СВЦЭМ!$A$33:$A$776,$A24,СВЦЭМ!$B$33:$B$776,S$11)+'СЕТ СН'!$F$12+СВЦЭМ!$D$10+'СЕТ СН'!$F$5-'СЕТ СН'!$F$20</f>
        <v>1976.9519551500002</v>
      </c>
      <c r="T24" s="36">
        <f>SUMIFS(СВЦЭМ!$C$33:$C$776,СВЦЭМ!$A$33:$A$776,$A24,СВЦЭМ!$B$33:$B$776,T$11)+'СЕТ СН'!$F$12+СВЦЭМ!$D$10+'СЕТ СН'!$F$5-'СЕТ СН'!$F$20</f>
        <v>1943.7358162700002</v>
      </c>
      <c r="U24" s="36">
        <f>SUMIFS(СВЦЭМ!$C$33:$C$776,СВЦЭМ!$A$33:$A$776,$A24,СВЦЭМ!$B$33:$B$776,U$11)+'СЕТ СН'!$F$12+СВЦЭМ!$D$10+'СЕТ СН'!$F$5-'СЕТ СН'!$F$20</f>
        <v>1930.6461002600001</v>
      </c>
      <c r="V24" s="36">
        <f>SUMIFS(СВЦЭМ!$C$33:$C$776,СВЦЭМ!$A$33:$A$776,$A24,СВЦЭМ!$B$33:$B$776,V$11)+'СЕТ СН'!$F$12+СВЦЭМ!$D$10+'СЕТ СН'!$F$5-'СЕТ СН'!$F$20</f>
        <v>1918.9931748000001</v>
      </c>
      <c r="W24" s="36">
        <f>SUMIFS(СВЦЭМ!$C$33:$C$776,СВЦЭМ!$A$33:$A$776,$A24,СВЦЭМ!$B$33:$B$776,W$11)+'СЕТ СН'!$F$12+СВЦЭМ!$D$10+'СЕТ СН'!$F$5-'СЕТ СН'!$F$20</f>
        <v>1891.4010855200002</v>
      </c>
      <c r="X24" s="36">
        <f>SUMIFS(СВЦЭМ!$C$33:$C$776,СВЦЭМ!$A$33:$A$776,$A24,СВЦЭМ!$B$33:$B$776,X$11)+'СЕТ СН'!$F$12+СВЦЭМ!$D$10+'СЕТ СН'!$F$5-'СЕТ СН'!$F$20</f>
        <v>1867.92755124</v>
      </c>
      <c r="Y24" s="36">
        <f>SUMIFS(СВЦЭМ!$C$33:$C$776,СВЦЭМ!$A$33:$A$776,$A24,СВЦЭМ!$B$33:$B$776,Y$11)+'СЕТ СН'!$F$12+СВЦЭМ!$D$10+'СЕТ СН'!$F$5-'СЕТ СН'!$F$20</f>
        <v>1948.8055799500003</v>
      </c>
    </row>
    <row r="25" spans="1:25" ht="15.75" x14ac:dyDescent="0.2">
      <c r="A25" s="35">
        <f t="shared" si="0"/>
        <v>44026</v>
      </c>
      <c r="B25" s="36">
        <f>SUMIFS(СВЦЭМ!$C$33:$C$776,СВЦЭМ!$A$33:$A$776,$A25,СВЦЭМ!$B$33:$B$776,B$11)+'СЕТ СН'!$F$12+СВЦЭМ!$D$10+'СЕТ СН'!$F$5-'СЕТ СН'!$F$20</f>
        <v>2031.0113539500001</v>
      </c>
      <c r="C25" s="36">
        <f>SUMIFS(СВЦЭМ!$C$33:$C$776,СВЦЭМ!$A$33:$A$776,$A25,СВЦЭМ!$B$33:$B$776,C$11)+'СЕТ СН'!$F$12+СВЦЭМ!$D$10+'СЕТ СН'!$F$5-'СЕТ СН'!$F$20</f>
        <v>2001.9848950000001</v>
      </c>
      <c r="D25" s="36">
        <f>SUMIFS(СВЦЭМ!$C$33:$C$776,СВЦЭМ!$A$33:$A$776,$A25,СВЦЭМ!$B$33:$B$776,D$11)+'СЕТ СН'!$F$12+СВЦЭМ!$D$10+'СЕТ СН'!$F$5-'СЕТ СН'!$F$20</f>
        <v>2018.7821617100001</v>
      </c>
      <c r="E25" s="36">
        <f>SUMIFS(СВЦЭМ!$C$33:$C$776,СВЦЭМ!$A$33:$A$776,$A25,СВЦЭМ!$B$33:$B$776,E$11)+'СЕТ СН'!$F$12+СВЦЭМ!$D$10+'СЕТ СН'!$F$5-'СЕТ СН'!$F$20</f>
        <v>2041.0281848600002</v>
      </c>
      <c r="F25" s="36">
        <f>SUMIFS(СВЦЭМ!$C$33:$C$776,СВЦЭМ!$A$33:$A$776,$A25,СВЦЭМ!$B$33:$B$776,F$11)+'СЕТ СН'!$F$12+СВЦЭМ!$D$10+'СЕТ СН'!$F$5-'СЕТ СН'!$F$20</f>
        <v>2042.2787923400001</v>
      </c>
      <c r="G25" s="36">
        <f>SUMIFS(СВЦЭМ!$C$33:$C$776,СВЦЭМ!$A$33:$A$776,$A25,СВЦЭМ!$B$33:$B$776,G$11)+'СЕТ СН'!$F$12+СВЦЭМ!$D$10+'СЕТ СН'!$F$5-'СЕТ СН'!$F$20</f>
        <v>2046.2306700000001</v>
      </c>
      <c r="H25" s="36">
        <f>SUMIFS(СВЦЭМ!$C$33:$C$776,СВЦЭМ!$A$33:$A$776,$A25,СВЦЭМ!$B$33:$B$776,H$11)+'СЕТ СН'!$F$12+СВЦЭМ!$D$10+'СЕТ СН'!$F$5-'СЕТ СН'!$F$20</f>
        <v>2029.8334603800001</v>
      </c>
      <c r="I25" s="36">
        <f>SUMIFS(СВЦЭМ!$C$33:$C$776,СВЦЭМ!$A$33:$A$776,$A25,СВЦЭМ!$B$33:$B$776,I$11)+'СЕТ СН'!$F$12+СВЦЭМ!$D$10+'СЕТ СН'!$F$5-'СЕТ СН'!$F$20</f>
        <v>2091.2722567600003</v>
      </c>
      <c r="J25" s="36">
        <f>SUMIFS(СВЦЭМ!$C$33:$C$776,СВЦЭМ!$A$33:$A$776,$A25,СВЦЭМ!$B$33:$B$776,J$11)+'СЕТ СН'!$F$12+СВЦЭМ!$D$10+'СЕТ СН'!$F$5-'СЕТ СН'!$F$20</f>
        <v>2034.0969857500002</v>
      </c>
      <c r="K25" s="36">
        <f>SUMIFS(СВЦЭМ!$C$33:$C$776,СВЦЭМ!$A$33:$A$776,$A25,СВЦЭМ!$B$33:$B$776,K$11)+'СЕТ СН'!$F$12+СВЦЭМ!$D$10+'СЕТ СН'!$F$5-'СЕТ СН'!$F$20</f>
        <v>1946.6490017300002</v>
      </c>
      <c r="L25" s="36">
        <f>SUMIFS(СВЦЭМ!$C$33:$C$776,СВЦЭМ!$A$33:$A$776,$A25,СВЦЭМ!$B$33:$B$776,L$11)+'СЕТ СН'!$F$12+СВЦЭМ!$D$10+'СЕТ СН'!$F$5-'СЕТ СН'!$F$20</f>
        <v>1945.8844447400002</v>
      </c>
      <c r="M25" s="36">
        <f>SUMIFS(СВЦЭМ!$C$33:$C$776,СВЦЭМ!$A$33:$A$776,$A25,СВЦЭМ!$B$33:$B$776,M$11)+'СЕТ СН'!$F$12+СВЦЭМ!$D$10+'СЕТ СН'!$F$5-'СЕТ СН'!$F$20</f>
        <v>1948.69098007</v>
      </c>
      <c r="N25" s="36">
        <f>SUMIFS(СВЦЭМ!$C$33:$C$776,СВЦЭМ!$A$33:$A$776,$A25,СВЦЭМ!$B$33:$B$776,N$11)+'СЕТ СН'!$F$12+СВЦЭМ!$D$10+'СЕТ СН'!$F$5-'СЕТ СН'!$F$20</f>
        <v>1950.0581116500002</v>
      </c>
      <c r="O25" s="36">
        <f>SUMIFS(СВЦЭМ!$C$33:$C$776,СВЦЭМ!$A$33:$A$776,$A25,СВЦЭМ!$B$33:$B$776,O$11)+'СЕТ СН'!$F$12+СВЦЭМ!$D$10+'СЕТ СН'!$F$5-'СЕТ СН'!$F$20</f>
        <v>1978.6535103800002</v>
      </c>
      <c r="P25" s="36">
        <f>SUMIFS(СВЦЭМ!$C$33:$C$776,СВЦЭМ!$A$33:$A$776,$A25,СВЦЭМ!$B$33:$B$776,P$11)+'СЕТ СН'!$F$12+СВЦЭМ!$D$10+'СЕТ СН'!$F$5-'СЕТ СН'!$F$20</f>
        <v>1978.3798985800001</v>
      </c>
      <c r="Q25" s="36">
        <f>SUMIFS(СВЦЭМ!$C$33:$C$776,СВЦЭМ!$A$33:$A$776,$A25,СВЦЭМ!$B$33:$B$776,Q$11)+'СЕТ СН'!$F$12+СВЦЭМ!$D$10+'СЕТ СН'!$F$5-'СЕТ СН'!$F$20</f>
        <v>1979.48903556</v>
      </c>
      <c r="R25" s="36">
        <f>SUMIFS(СВЦЭМ!$C$33:$C$776,СВЦЭМ!$A$33:$A$776,$A25,СВЦЭМ!$B$33:$B$776,R$11)+'СЕТ СН'!$F$12+СВЦЭМ!$D$10+'СЕТ СН'!$F$5-'СЕТ СН'!$F$20</f>
        <v>1970.61466217</v>
      </c>
      <c r="S25" s="36">
        <f>SUMIFS(СВЦЭМ!$C$33:$C$776,СВЦЭМ!$A$33:$A$776,$A25,СВЦЭМ!$B$33:$B$776,S$11)+'СЕТ СН'!$F$12+СВЦЭМ!$D$10+'СЕТ СН'!$F$5-'СЕТ СН'!$F$20</f>
        <v>1969.9247875300002</v>
      </c>
      <c r="T25" s="36">
        <f>SUMIFS(СВЦЭМ!$C$33:$C$776,СВЦЭМ!$A$33:$A$776,$A25,СВЦЭМ!$B$33:$B$776,T$11)+'СЕТ СН'!$F$12+СВЦЭМ!$D$10+'СЕТ СН'!$F$5-'СЕТ СН'!$F$20</f>
        <v>1967.6466449200002</v>
      </c>
      <c r="U25" s="36">
        <f>SUMIFS(СВЦЭМ!$C$33:$C$776,СВЦЭМ!$A$33:$A$776,$A25,СВЦЭМ!$B$33:$B$776,U$11)+'СЕТ СН'!$F$12+СВЦЭМ!$D$10+'СЕТ СН'!$F$5-'СЕТ СН'!$F$20</f>
        <v>1969.0873685900001</v>
      </c>
      <c r="V25" s="36">
        <f>SUMIFS(СВЦЭМ!$C$33:$C$776,СВЦЭМ!$A$33:$A$776,$A25,СВЦЭМ!$B$33:$B$776,V$11)+'СЕТ СН'!$F$12+СВЦЭМ!$D$10+'СЕТ СН'!$F$5-'СЕТ СН'!$F$20</f>
        <v>1952.5072601700001</v>
      </c>
      <c r="W25" s="36">
        <f>SUMIFS(СВЦЭМ!$C$33:$C$776,СВЦЭМ!$A$33:$A$776,$A25,СВЦЭМ!$B$33:$B$776,W$11)+'СЕТ СН'!$F$12+СВЦЭМ!$D$10+'СЕТ СН'!$F$5-'СЕТ СН'!$F$20</f>
        <v>1948.0320057900001</v>
      </c>
      <c r="X25" s="36">
        <f>SUMIFS(СВЦЭМ!$C$33:$C$776,СВЦЭМ!$A$33:$A$776,$A25,СВЦЭМ!$B$33:$B$776,X$11)+'СЕТ СН'!$F$12+СВЦЭМ!$D$10+'СЕТ СН'!$F$5-'СЕТ СН'!$F$20</f>
        <v>1931.6699216900001</v>
      </c>
      <c r="Y25" s="36">
        <f>SUMIFS(СВЦЭМ!$C$33:$C$776,СВЦЭМ!$A$33:$A$776,$A25,СВЦЭМ!$B$33:$B$776,Y$11)+'СЕТ СН'!$F$12+СВЦЭМ!$D$10+'СЕТ СН'!$F$5-'СЕТ СН'!$F$20</f>
        <v>1933.1629246900002</v>
      </c>
    </row>
    <row r="26" spans="1:25" ht="15.75" x14ac:dyDescent="0.2">
      <c r="A26" s="35">
        <f t="shared" si="0"/>
        <v>44027</v>
      </c>
      <c r="B26" s="36">
        <f>SUMIFS(СВЦЭМ!$C$33:$C$776,СВЦЭМ!$A$33:$A$776,$A26,СВЦЭМ!$B$33:$B$776,B$11)+'СЕТ СН'!$F$12+СВЦЭМ!$D$10+'СЕТ СН'!$F$5-'СЕТ СН'!$F$20</f>
        <v>2147.4670739000003</v>
      </c>
      <c r="C26" s="36">
        <f>SUMIFS(СВЦЭМ!$C$33:$C$776,СВЦЭМ!$A$33:$A$776,$A26,СВЦЭМ!$B$33:$B$776,C$11)+'СЕТ СН'!$F$12+СВЦЭМ!$D$10+'СЕТ СН'!$F$5-'СЕТ СН'!$F$20</f>
        <v>2183.2238979700001</v>
      </c>
      <c r="D26" s="36">
        <f>SUMIFS(СВЦЭМ!$C$33:$C$776,СВЦЭМ!$A$33:$A$776,$A26,СВЦЭМ!$B$33:$B$776,D$11)+'СЕТ СН'!$F$12+СВЦЭМ!$D$10+'СЕТ СН'!$F$5-'СЕТ СН'!$F$20</f>
        <v>2161.3707204700004</v>
      </c>
      <c r="E26" s="36">
        <f>SUMIFS(СВЦЭМ!$C$33:$C$776,СВЦЭМ!$A$33:$A$776,$A26,СВЦЭМ!$B$33:$B$776,E$11)+'СЕТ СН'!$F$12+СВЦЭМ!$D$10+'СЕТ СН'!$F$5-'СЕТ СН'!$F$20</f>
        <v>2170.4594834600002</v>
      </c>
      <c r="F26" s="36">
        <f>SUMIFS(СВЦЭМ!$C$33:$C$776,СВЦЭМ!$A$33:$A$776,$A26,СВЦЭМ!$B$33:$B$776,F$11)+'СЕТ СН'!$F$12+СВЦЭМ!$D$10+'СЕТ СН'!$F$5-'СЕТ СН'!$F$20</f>
        <v>2173.3168067900001</v>
      </c>
      <c r="G26" s="36">
        <f>SUMIFS(СВЦЭМ!$C$33:$C$776,СВЦЭМ!$A$33:$A$776,$A26,СВЦЭМ!$B$33:$B$776,G$11)+'СЕТ СН'!$F$12+СВЦЭМ!$D$10+'СЕТ СН'!$F$5-'СЕТ СН'!$F$20</f>
        <v>2176.4199693800001</v>
      </c>
      <c r="H26" s="36">
        <f>SUMIFS(СВЦЭМ!$C$33:$C$776,СВЦЭМ!$A$33:$A$776,$A26,СВЦЭМ!$B$33:$B$776,H$11)+'СЕТ СН'!$F$12+СВЦЭМ!$D$10+'СЕТ СН'!$F$5-'СЕТ СН'!$F$20</f>
        <v>2188.7831067300003</v>
      </c>
      <c r="I26" s="36">
        <f>SUMIFS(СВЦЭМ!$C$33:$C$776,СВЦЭМ!$A$33:$A$776,$A26,СВЦЭМ!$B$33:$B$776,I$11)+'СЕТ СН'!$F$12+СВЦЭМ!$D$10+'СЕТ СН'!$F$5-'СЕТ СН'!$F$20</f>
        <v>2220.1585938899998</v>
      </c>
      <c r="J26" s="36">
        <f>SUMIFS(СВЦЭМ!$C$33:$C$776,СВЦЭМ!$A$33:$A$776,$A26,СВЦЭМ!$B$33:$B$776,J$11)+'СЕТ СН'!$F$12+СВЦЭМ!$D$10+'СЕТ СН'!$F$5-'СЕТ СН'!$F$20</f>
        <v>2073.9405873599999</v>
      </c>
      <c r="K26" s="36">
        <f>SUMIFS(СВЦЭМ!$C$33:$C$776,СВЦЭМ!$A$33:$A$776,$A26,СВЦЭМ!$B$33:$B$776,K$11)+'СЕТ СН'!$F$12+СВЦЭМ!$D$10+'СЕТ СН'!$F$5-'СЕТ СН'!$F$20</f>
        <v>1918.56934804</v>
      </c>
      <c r="L26" s="36">
        <f>SUMIFS(СВЦЭМ!$C$33:$C$776,СВЦЭМ!$A$33:$A$776,$A26,СВЦЭМ!$B$33:$B$776,L$11)+'СЕТ СН'!$F$12+СВЦЭМ!$D$10+'СЕТ СН'!$F$5-'СЕТ СН'!$F$20</f>
        <v>1890.0958020500002</v>
      </c>
      <c r="M26" s="36">
        <f>SUMIFS(СВЦЭМ!$C$33:$C$776,СВЦЭМ!$A$33:$A$776,$A26,СВЦЭМ!$B$33:$B$776,M$11)+'СЕТ СН'!$F$12+СВЦЭМ!$D$10+'СЕТ СН'!$F$5-'СЕТ СН'!$F$20</f>
        <v>1894.6174211000002</v>
      </c>
      <c r="N26" s="36">
        <f>SUMIFS(СВЦЭМ!$C$33:$C$776,СВЦЭМ!$A$33:$A$776,$A26,СВЦЭМ!$B$33:$B$776,N$11)+'СЕТ СН'!$F$12+СВЦЭМ!$D$10+'СЕТ СН'!$F$5-'СЕТ СН'!$F$20</f>
        <v>1894.0649730100001</v>
      </c>
      <c r="O26" s="36">
        <f>SUMIFS(СВЦЭМ!$C$33:$C$776,СВЦЭМ!$A$33:$A$776,$A26,СВЦЭМ!$B$33:$B$776,O$11)+'СЕТ СН'!$F$12+СВЦЭМ!$D$10+'СЕТ СН'!$F$5-'СЕТ СН'!$F$20</f>
        <v>1896.91456952</v>
      </c>
      <c r="P26" s="36">
        <f>SUMIFS(СВЦЭМ!$C$33:$C$776,СВЦЭМ!$A$33:$A$776,$A26,СВЦЭМ!$B$33:$B$776,P$11)+'СЕТ СН'!$F$12+СВЦЭМ!$D$10+'СЕТ СН'!$F$5-'СЕТ СН'!$F$20</f>
        <v>1895.3372467100003</v>
      </c>
      <c r="Q26" s="36">
        <f>SUMIFS(СВЦЭМ!$C$33:$C$776,СВЦЭМ!$A$33:$A$776,$A26,СВЦЭМ!$B$33:$B$776,Q$11)+'СЕТ СН'!$F$12+СВЦЭМ!$D$10+'СЕТ СН'!$F$5-'СЕТ СН'!$F$20</f>
        <v>1895.6265927600002</v>
      </c>
      <c r="R26" s="36">
        <f>SUMIFS(СВЦЭМ!$C$33:$C$776,СВЦЭМ!$A$33:$A$776,$A26,СВЦЭМ!$B$33:$B$776,R$11)+'СЕТ СН'!$F$12+СВЦЭМ!$D$10+'СЕТ СН'!$F$5-'СЕТ СН'!$F$20</f>
        <v>1890.5890140400002</v>
      </c>
      <c r="S26" s="36">
        <f>SUMIFS(СВЦЭМ!$C$33:$C$776,СВЦЭМ!$A$33:$A$776,$A26,СВЦЭМ!$B$33:$B$776,S$11)+'СЕТ СН'!$F$12+СВЦЭМ!$D$10+'СЕТ СН'!$F$5-'СЕТ СН'!$F$20</f>
        <v>1885.3073030700002</v>
      </c>
      <c r="T26" s="36">
        <f>SUMIFS(СВЦЭМ!$C$33:$C$776,СВЦЭМ!$A$33:$A$776,$A26,СВЦЭМ!$B$33:$B$776,T$11)+'СЕТ СН'!$F$12+СВЦЭМ!$D$10+'СЕТ СН'!$F$5-'СЕТ СН'!$F$20</f>
        <v>1896.3884637200001</v>
      </c>
      <c r="U26" s="36">
        <f>SUMIFS(СВЦЭМ!$C$33:$C$776,СВЦЭМ!$A$33:$A$776,$A26,СВЦЭМ!$B$33:$B$776,U$11)+'СЕТ СН'!$F$12+СВЦЭМ!$D$10+'СЕТ СН'!$F$5-'СЕТ СН'!$F$20</f>
        <v>1895.9126130700001</v>
      </c>
      <c r="V26" s="36">
        <f>SUMIFS(СВЦЭМ!$C$33:$C$776,СВЦЭМ!$A$33:$A$776,$A26,СВЦЭМ!$B$33:$B$776,V$11)+'СЕТ СН'!$F$12+СВЦЭМ!$D$10+'СЕТ СН'!$F$5-'СЕТ СН'!$F$20</f>
        <v>1870.84972251</v>
      </c>
      <c r="W26" s="36">
        <f>SUMIFS(СВЦЭМ!$C$33:$C$776,СВЦЭМ!$A$33:$A$776,$A26,СВЦЭМ!$B$33:$B$776,W$11)+'СЕТ СН'!$F$12+СВЦЭМ!$D$10+'СЕТ СН'!$F$5-'СЕТ СН'!$F$20</f>
        <v>1881.13137366</v>
      </c>
      <c r="X26" s="36">
        <f>SUMIFS(СВЦЭМ!$C$33:$C$776,СВЦЭМ!$A$33:$A$776,$A26,СВЦЭМ!$B$33:$B$776,X$11)+'СЕТ СН'!$F$12+СВЦЭМ!$D$10+'СЕТ СН'!$F$5-'СЕТ СН'!$F$20</f>
        <v>1900.3223025700001</v>
      </c>
      <c r="Y26" s="36">
        <f>SUMIFS(СВЦЭМ!$C$33:$C$776,СВЦЭМ!$A$33:$A$776,$A26,СВЦЭМ!$B$33:$B$776,Y$11)+'СЕТ СН'!$F$12+СВЦЭМ!$D$10+'СЕТ СН'!$F$5-'СЕТ СН'!$F$20</f>
        <v>1947.3306453100001</v>
      </c>
    </row>
    <row r="27" spans="1:25" ht="15.75" x14ac:dyDescent="0.2">
      <c r="A27" s="35">
        <f t="shared" si="0"/>
        <v>44028</v>
      </c>
      <c r="B27" s="36">
        <f>SUMIFS(СВЦЭМ!$C$33:$C$776,СВЦЭМ!$A$33:$A$776,$A27,СВЦЭМ!$B$33:$B$776,B$11)+'СЕТ СН'!$F$12+СВЦЭМ!$D$10+'СЕТ СН'!$F$5-'СЕТ СН'!$F$20</f>
        <v>2109.1867125500003</v>
      </c>
      <c r="C27" s="36">
        <f>SUMIFS(СВЦЭМ!$C$33:$C$776,СВЦЭМ!$A$33:$A$776,$A27,СВЦЭМ!$B$33:$B$776,C$11)+'СЕТ СН'!$F$12+СВЦЭМ!$D$10+'СЕТ СН'!$F$5-'СЕТ СН'!$F$20</f>
        <v>2176.2916063000002</v>
      </c>
      <c r="D27" s="36">
        <f>SUMIFS(СВЦЭМ!$C$33:$C$776,СВЦЭМ!$A$33:$A$776,$A27,СВЦЭМ!$B$33:$B$776,D$11)+'СЕТ СН'!$F$12+СВЦЭМ!$D$10+'СЕТ СН'!$F$5-'СЕТ СН'!$F$20</f>
        <v>2168.1500992600004</v>
      </c>
      <c r="E27" s="36">
        <f>SUMIFS(СВЦЭМ!$C$33:$C$776,СВЦЭМ!$A$33:$A$776,$A27,СВЦЭМ!$B$33:$B$776,E$11)+'СЕТ СН'!$F$12+СВЦЭМ!$D$10+'СЕТ СН'!$F$5-'СЕТ СН'!$F$20</f>
        <v>2184.0904442900001</v>
      </c>
      <c r="F27" s="36">
        <f>SUMIFS(СВЦЭМ!$C$33:$C$776,СВЦЭМ!$A$33:$A$776,$A27,СВЦЭМ!$B$33:$B$776,F$11)+'СЕТ СН'!$F$12+СВЦЭМ!$D$10+'СЕТ СН'!$F$5-'СЕТ СН'!$F$20</f>
        <v>2181.6985331599999</v>
      </c>
      <c r="G27" s="36">
        <f>SUMIFS(СВЦЭМ!$C$33:$C$776,СВЦЭМ!$A$33:$A$776,$A27,СВЦЭМ!$B$33:$B$776,G$11)+'СЕТ СН'!$F$12+СВЦЭМ!$D$10+'СЕТ СН'!$F$5-'СЕТ СН'!$F$20</f>
        <v>2175.0004815100001</v>
      </c>
      <c r="H27" s="36">
        <f>SUMIFS(СВЦЭМ!$C$33:$C$776,СВЦЭМ!$A$33:$A$776,$A27,СВЦЭМ!$B$33:$B$776,H$11)+'СЕТ СН'!$F$12+СВЦЭМ!$D$10+'СЕТ СН'!$F$5-'СЕТ СН'!$F$20</f>
        <v>2188.2693358300003</v>
      </c>
      <c r="I27" s="36">
        <f>SUMIFS(СВЦЭМ!$C$33:$C$776,СВЦЭМ!$A$33:$A$776,$A27,СВЦЭМ!$B$33:$B$776,I$11)+'СЕТ СН'!$F$12+СВЦЭМ!$D$10+'СЕТ СН'!$F$5-'СЕТ СН'!$F$20</f>
        <v>2159.96440368</v>
      </c>
      <c r="J27" s="36">
        <f>SUMIFS(СВЦЭМ!$C$33:$C$776,СВЦЭМ!$A$33:$A$776,$A27,СВЦЭМ!$B$33:$B$776,J$11)+'СЕТ СН'!$F$12+СВЦЭМ!$D$10+'СЕТ СН'!$F$5-'СЕТ СН'!$F$20</f>
        <v>2118.6526850199998</v>
      </c>
      <c r="K27" s="36">
        <f>SUMIFS(СВЦЭМ!$C$33:$C$776,СВЦЭМ!$A$33:$A$776,$A27,СВЦЭМ!$B$33:$B$776,K$11)+'СЕТ СН'!$F$12+СВЦЭМ!$D$10+'СЕТ СН'!$F$5-'СЕТ СН'!$F$20</f>
        <v>1922.7432514100001</v>
      </c>
      <c r="L27" s="36">
        <f>SUMIFS(СВЦЭМ!$C$33:$C$776,СВЦЭМ!$A$33:$A$776,$A27,СВЦЭМ!$B$33:$B$776,L$11)+'СЕТ СН'!$F$12+СВЦЭМ!$D$10+'СЕТ СН'!$F$5-'СЕТ СН'!$F$20</f>
        <v>1867.0544949700002</v>
      </c>
      <c r="M27" s="36">
        <f>SUMIFS(СВЦЭМ!$C$33:$C$776,СВЦЭМ!$A$33:$A$776,$A27,СВЦЭМ!$B$33:$B$776,M$11)+'СЕТ СН'!$F$12+СВЦЭМ!$D$10+'СЕТ СН'!$F$5-'СЕТ СН'!$F$20</f>
        <v>1848.5137402400001</v>
      </c>
      <c r="N27" s="36">
        <f>SUMIFS(СВЦЭМ!$C$33:$C$776,СВЦЭМ!$A$33:$A$776,$A27,СВЦЭМ!$B$33:$B$776,N$11)+'СЕТ СН'!$F$12+СВЦЭМ!$D$10+'СЕТ СН'!$F$5-'СЕТ СН'!$F$20</f>
        <v>1877.0951221100001</v>
      </c>
      <c r="O27" s="36">
        <f>SUMIFS(СВЦЭМ!$C$33:$C$776,СВЦЭМ!$A$33:$A$776,$A27,СВЦЭМ!$B$33:$B$776,O$11)+'СЕТ СН'!$F$12+СВЦЭМ!$D$10+'СЕТ СН'!$F$5-'СЕТ СН'!$F$20</f>
        <v>1868.74824597</v>
      </c>
      <c r="P27" s="36">
        <f>SUMIFS(СВЦЭМ!$C$33:$C$776,СВЦЭМ!$A$33:$A$776,$A27,СВЦЭМ!$B$33:$B$776,P$11)+'СЕТ СН'!$F$12+СВЦЭМ!$D$10+'СЕТ СН'!$F$5-'СЕТ СН'!$F$20</f>
        <v>1871.6193914800001</v>
      </c>
      <c r="Q27" s="36">
        <f>SUMIFS(СВЦЭМ!$C$33:$C$776,СВЦЭМ!$A$33:$A$776,$A27,СВЦЭМ!$B$33:$B$776,Q$11)+'СЕТ СН'!$F$12+СВЦЭМ!$D$10+'СЕТ СН'!$F$5-'СЕТ СН'!$F$20</f>
        <v>1883.9046964900001</v>
      </c>
      <c r="R27" s="36">
        <f>SUMIFS(СВЦЭМ!$C$33:$C$776,СВЦЭМ!$A$33:$A$776,$A27,СВЦЭМ!$B$33:$B$776,R$11)+'СЕТ СН'!$F$12+СВЦЭМ!$D$10+'СЕТ СН'!$F$5-'СЕТ СН'!$F$20</f>
        <v>1880.4575072900002</v>
      </c>
      <c r="S27" s="36">
        <f>SUMIFS(СВЦЭМ!$C$33:$C$776,СВЦЭМ!$A$33:$A$776,$A27,СВЦЭМ!$B$33:$B$776,S$11)+'СЕТ СН'!$F$12+СВЦЭМ!$D$10+'СЕТ СН'!$F$5-'СЕТ СН'!$F$20</f>
        <v>1875.6492735100001</v>
      </c>
      <c r="T27" s="36">
        <f>SUMIFS(СВЦЭМ!$C$33:$C$776,СВЦЭМ!$A$33:$A$776,$A27,СВЦЭМ!$B$33:$B$776,T$11)+'СЕТ СН'!$F$12+СВЦЭМ!$D$10+'СЕТ СН'!$F$5-'СЕТ СН'!$F$20</f>
        <v>1877.9365751200003</v>
      </c>
      <c r="U27" s="36">
        <f>SUMIFS(СВЦЭМ!$C$33:$C$776,СВЦЭМ!$A$33:$A$776,$A27,СВЦЭМ!$B$33:$B$776,U$11)+'СЕТ СН'!$F$12+СВЦЭМ!$D$10+'СЕТ СН'!$F$5-'СЕТ СН'!$F$20</f>
        <v>1881.7966087700001</v>
      </c>
      <c r="V27" s="36">
        <f>SUMIFS(СВЦЭМ!$C$33:$C$776,СВЦЭМ!$A$33:$A$776,$A27,СВЦЭМ!$B$33:$B$776,V$11)+'СЕТ СН'!$F$12+СВЦЭМ!$D$10+'СЕТ СН'!$F$5-'СЕТ СН'!$F$20</f>
        <v>1874.75835078</v>
      </c>
      <c r="W27" s="36">
        <f>SUMIFS(СВЦЭМ!$C$33:$C$776,СВЦЭМ!$A$33:$A$776,$A27,СВЦЭМ!$B$33:$B$776,W$11)+'СЕТ СН'!$F$12+СВЦЭМ!$D$10+'СЕТ СН'!$F$5-'СЕТ СН'!$F$20</f>
        <v>1878.0310639900001</v>
      </c>
      <c r="X27" s="36">
        <f>SUMIFS(СВЦЭМ!$C$33:$C$776,СВЦЭМ!$A$33:$A$776,$A27,СВЦЭМ!$B$33:$B$776,X$11)+'СЕТ СН'!$F$12+СВЦЭМ!$D$10+'СЕТ СН'!$F$5-'СЕТ СН'!$F$20</f>
        <v>1922.38167122</v>
      </c>
      <c r="Y27" s="36">
        <f>SUMIFS(СВЦЭМ!$C$33:$C$776,СВЦЭМ!$A$33:$A$776,$A27,СВЦЭМ!$B$33:$B$776,Y$11)+'СЕТ СН'!$F$12+СВЦЭМ!$D$10+'СЕТ СН'!$F$5-'СЕТ СН'!$F$20</f>
        <v>1957.50496286</v>
      </c>
    </row>
    <row r="28" spans="1:25" ht="15.75" x14ac:dyDescent="0.2">
      <c r="A28" s="35">
        <f t="shared" si="0"/>
        <v>44029</v>
      </c>
      <c r="B28" s="36">
        <f>SUMIFS(СВЦЭМ!$C$33:$C$776,СВЦЭМ!$A$33:$A$776,$A28,СВЦЭМ!$B$33:$B$776,B$11)+'СЕТ СН'!$F$12+СВЦЭМ!$D$10+'СЕТ СН'!$F$5-'СЕТ СН'!$F$20</f>
        <v>2130.5232653200001</v>
      </c>
      <c r="C28" s="36">
        <f>SUMIFS(СВЦЭМ!$C$33:$C$776,СВЦЭМ!$A$33:$A$776,$A28,СВЦЭМ!$B$33:$B$776,C$11)+'СЕТ СН'!$F$12+СВЦЭМ!$D$10+'СЕТ СН'!$F$5-'СЕТ СН'!$F$20</f>
        <v>2254.7740185000002</v>
      </c>
      <c r="D28" s="36">
        <f>SUMIFS(СВЦЭМ!$C$33:$C$776,СВЦЭМ!$A$33:$A$776,$A28,СВЦЭМ!$B$33:$B$776,D$11)+'СЕТ СН'!$F$12+СВЦЭМ!$D$10+'СЕТ СН'!$F$5-'СЕТ СН'!$F$20</f>
        <v>2227.0730578900002</v>
      </c>
      <c r="E28" s="36">
        <f>SUMIFS(СВЦЭМ!$C$33:$C$776,СВЦЭМ!$A$33:$A$776,$A28,СВЦЭМ!$B$33:$B$776,E$11)+'СЕТ СН'!$F$12+СВЦЭМ!$D$10+'СЕТ СН'!$F$5-'СЕТ СН'!$F$20</f>
        <v>2205.1304111899999</v>
      </c>
      <c r="F28" s="36">
        <f>SUMIFS(СВЦЭМ!$C$33:$C$776,СВЦЭМ!$A$33:$A$776,$A28,СВЦЭМ!$B$33:$B$776,F$11)+'СЕТ СН'!$F$12+СВЦЭМ!$D$10+'СЕТ СН'!$F$5-'СЕТ СН'!$F$20</f>
        <v>2207.9479475300004</v>
      </c>
      <c r="G28" s="36">
        <f>SUMIFS(СВЦЭМ!$C$33:$C$776,СВЦЭМ!$A$33:$A$776,$A28,СВЦЭМ!$B$33:$B$776,G$11)+'СЕТ СН'!$F$12+СВЦЭМ!$D$10+'СЕТ СН'!$F$5-'СЕТ СН'!$F$20</f>
        <v>2184.1183551100003</v>
      </c>
      <c r="H28" s="36">
        <f>SUMIFS(СВЦЭМ!$C$33:$C$776,СВЦЭМ!$A$33:$A$776,$A28,СВЦЭМ!$B$33:$B$776,H$11)+'СЕТ СН'!$F$12+СВЦЭМ!$D$10+'СЕТ СН'!$F$5-'СЕТ СН'!$F$20</f>
        <v>2159.1720161600001</v>
      </c>
      <c r="I28" s="36">
        <f>SUMIFS(СВЦЭМ!$C$33:$C$776,СВЦЭМ!$A$33:$A$776,$A28,СВЦЭМ!$B$33:$B$776,I$11)+'СЕТ СН'!$F$12+СВЦЭМ!$D$10+'СЕТ СН'!$F$5-'СЕТ СН'!$F$20</f>
        <v>2107.7559063799999</v>
      </c>
      <c r="J28" s="36">
        <f>SUMIFS(СВЦЭМ!$C$33:$C$776,СВЦЭМ!$A$33:$A$776,$A28,СВЦЭМ!$B$33:$B$776,J$11)+'СЕТ СН'!$F$12+СВЦЭМ!$D$10+'СЕТ СН'!$F$5-'СЕТ СН'!$F$20</f>
        <v>2042.4227276900001</v>
      </c>
      <c r="K28" s="36">
        <f>SUMIFS(СВЦЭМ!$C$33:$C$776,СВЦЭМ!$A$33:$A$776,$A28,СВЦЭМ!$B$33:$B$776,K$11)+'СЕТ СН'!$F$12+СВЦЭМ!$D$10+'СЕТ СН'!$F$5-'СЕТ СН'!$F$20</f>
        <v>1928.0302678400001</v>
      </c>
      <c r="L28" s="36">
        <f>SUMIFS(СВЦЭМ!$C$33:$C$776,СВЦЭМ!$A$33:$A$776,$A28,СВЦЭМ!$B$33:$B$776,L$11)+'СЕТ СН'!$F$12+СВЦЭМ!$D$10+'СЕТ СН'!$F$5-'СЕТ СН'!$F$20</f>
        <v>1823.9361849500001</v>
      </c>
      <c r="M28" s="36">
        <f>SUMIFS(СВЦЭМ!$C$33:$C$776,СВЦЭМ!$A$33:$A$776,$A28,СВЦЭМ!$B$33:$B$776,M$11)+'СЕТ СН'!$F$12+СВЦЭМ!$D$10+'СЕТ СН'!$F$5-'СЕТ СН'!$F$20</f>
        <v>1794.4888609600002</v>
      </c>
      <c r="N28" s="36">
        <f>SUMIFS(СВЦЭМ!$C$33:$C$776,СВЦЭМ!$A$33:$A$776,$A28,СВЦЭМ!$B$33:$B$776,N$11)+'СЕТ СН'!$F$12+СВЦЭМ!$D$10+'СЕТ СН'!$F$5-'СЕТ СН'!$F$20</f>
        <v>1810.5468929600002</v>
      </c>
      <c r="O28" s="36">
        <f>SUMIFS(СВЦЭМ!$C$33:$C$776,СВЦЭМ!$A$33:$A$776,$A28,СВЦЭМ!$B$33:$B$776,O$11)+'СЕТ СН'!$F$12+СВЦЭМ!$D$10+'СЕТ СН'!$F$5-'СЕТ СН'!$F$20</f>
        <v>1807.97935684</v>
      </c>
      <c r="P28" s="36">
        <f>SUMIFS(СВЦЭМ!$C$33:$C$776,СВЦЭМ!$A$33:$A$776,$A28,СВЦЭМ!$B$33:$B$776,P$11)+'СЕТ СН'!$F$12+СВЦЭМ!$D$10+'СЕТ СН'!$F$5-'СЕТ СН'!$F$20</f>
        <v>1812.2849105400001</v>
      </c>
      <c r="Q28" s="36">
        <f>SUMIFS(СВЦЭМ!$C$33:$C$776,СВЦЭМ!$A$33:$A$776,$A28,СВЦЭМ!$B$33:$B$776,Q$11)+'СЕТ СН'!$F$12+СВЦЭМ!$D$10+'СЕТ СН'!$F$5-'СЕТ СН'!$F$20</f>
        <v>1817.4903967700002</v>
      </c>
      <c r="R28" s="36">
        <f>SUMIFS(СВЦЭМ!$C$33:$C$776,СВЦЭМ!$A$33:$A$776,$A28,СВЦЭМ!$B$33:$B$776,R$11)+'СЕТ СН'!$F$12+СВЦЭМ!$D$10+'СЕТ СН'!$F$5-'СЕТ СН'!$F$20</f>
        <v>1843.7794164100001</v>
      </c>
      <c r="S28" s="36">
        <f>SUMIFS(СВЦЭМ!$C$33:$C$776,СВЦЭМ!$A$33:$A$776,$A28,СВЦЭМ!$B$33:$B$776,S$11)+'СЕТ СН'!$F$12+СВЦЭМ!$D$10+'СЕТ СН'!$F$5-'СЕТ СН'!$F$20</f>
        <v>1859.0477735700001</v>
      </c>
      <c r="T28" s="36">
        <f>SUMIFS(СВЦЭМ!$C$33:$C$776,СВЦЭМ!$A$33:$A$776,$A28,СВЦЭМ!$B$33:$B$776,T$11)+'СЕТ СН'!$F$12+СВЦЭМ!$D$10+'СЕТ СН'!$F$5-'СЕТ СН'!$F$20</f>
        <v>1856.1081933200001</v>
      </c>
      <c r="U28" s="36">
        <f>SUMIFS(СВЦЭМ!$C$33:$C$776,СВЦЭМ!$A$33:$A$776,$A28,СВЦЭМ!$B$33:$B$776,U$11)+'СЕТ СН'!$F$12+СВЦЭМ!$D$10+'СЕТ СН'!$F$5-'СЕТ СН'!$F$20</f>
        <v>1855.3662155300001</v>
      </c>
      <c r="V28" s="36">
        <f>SUMIFS(СВЦЭМ!$C$33:$C$776,СВЦЭМ!$A$33:$A$776,$A28,СВЦЭМ!$B$33:$B$776,V$11)+'СЕТ СН'!$F$12+СВЦЭМ!$D$10+'СЕТ СН'!$F$5-'СЕТ СН'!$F$20</f>
        <v>1839.5849649700001</v>
      </c>
      <c r="W28" s="36">
        <f>SUMIFS(СВЦЭМ!$C$33:$C$776,СВЦЭМ!$A$33:$A$776,$A28,СВЦЭМ!$B$33:$B$776,W$11)+'СЕТ СН'!$F$12+СВЦЭМ!$D$10+'СЕТ СН'!$F$5-'СЕТ СН'!$F$20</f>
        <v>1819.3890068600001</v>
      </c>
      <c r="X28" s="36">
        <f>SUMIFS(СВЦЭМ!$C$33:$C$776,СВЦЭМ!$A$33:$A$776,$A28,СВЦЭМ!$B$33:$B$776,X$11)+'СЕТ СН'!$F$12+СВЦЭМ!$D$10+'СЕТ СН'!$F$5-'СЕТ СН'!$F$20</f>
        <v>1892.1326528300001</v>
      </c>
      <c r="Y28" s="36">
        <f>SUMIFS(СВЦЭМ!$C$33:$C$776,СВЦЭМ!$A$33:$A$776,$A28,СВЦЭМ!$B$33:$B$776,Y$11)+'СЕТ СН'!$F$12+СВЦЭМ!$D$10+'СЕТ СН'!$F$5-'СЕТ СН'!$F$20</f>
        <v>1971.96088332</v>
      </c>
    </row>
    <row r="29" spans="1:25" ht="15.75" x14ac:dyDescent="0.2">
      <c r="A29" s="35">
        <f t="shared" si="0"/>
        <v>44030</v>
      </c>
      <c r="B29" s="36">
        <f>SUMIFS(СВЦЭМ!$C$33:$C$776,СВЦЭМ!$A$33:$A$776,$A29,СВЦЭМ!$B$33:$B$776,B$11)+'СЕТ СН'!$F$12+СВЦЭМ!$D$10+'СЕТ СН'!$F$5-'СЕТ СН'!$F$20</f>
        <v>2161.72572941</v>
      </c>
      <c r="C29" s="36">
        <f>SUMIFS(СВЦЭМ!$C$33:$C$776,СВЦЭМ!$A$33:$A$776,$A29,СВЦЭМ!$B$33:$B$776,C$11)+'СЕТ СН'!$F$12+СВЦЭМ!$D$10+'СЕТ СН'!$F$5-'СЕТ СН'!$F$20</f>
        <v>2264.0785976799998</v>
      </c>
      <c r="D29" s="36">
        <f>SUMIFS(СВЦЭМ!$C$33:$C$776,СВЦЭМ!$A$33:$A$776,$A29,СВЦЭМ!$B$33:$B$776,D$11)+'СЕТ СН'!$F$12+СВЦЭМ!$D$10+'СЕТ СН'!$F$5-'СЕТ СН'!$F$20</f>
        <v>2273.1900939900002</v>
      </c>
      <c r="E29" s="36">
        <f>SUMIFS(СВЦЭМ!$C$33:$C$776,СВЦЭМ!$A$33:$A$776,$A29,СВЦЭМ!$B$33:$B$776,E$11)+'СЕТ СН'!$F$12+СВЦЭМ!$D$10+'СЕТ СН'!$F$5-'СЕТ СН'!$F$20</f>
        <v>2265.37871688</v>
      </c>
      <c r="F29" s="36">
        <f>SUMIFS(СВЦЭМ!$C$33:$C$776,СВЦЭМ!$A$33:$A$776,$A29,СВЦЭМ!$B$33:$B$776,F$11)+'СЕТ СН'!$F$12+СВЦЭМ!$D$10+'СЕТ СН'!$F$5-'СЕТ СН'!$F$20</f>
        <v>2255.3234698000001</v>
      </c>
      <c r="G29" s="36">
        <f>SUMIFS(СВЦЭМ!$C$33:$C$776,СВЦЭМ!$A$33:$A$776,$A29,СВЦЭМ!$B$33:$B$776,G$11)+'СЕТ СН'!$F$12+СВЦЭМ!$D$10+'СЕТ СН'!$F$5-'СЕТ СН'!$F$20</f>
        <v>2263.88913641</v>
      </c>
      <c r="H29" s="36">
        <f>SUMIFS(СВЦЭМ!$C$33:$C$776,СВЦЭМ!$A$33:$A$776,$A29,СВЦЭМ!$B$33:$B$776,H$11)+'СЕТ СН'!$F$12+СВЦЭМ!$D$10+'СЕТ СН'!$F$5-'СЕТ СН'!$F$20</f>
        <v>2269.48854656</v>
      </c>
      <c r="I29" s="36">
        <f>SUMIFS(СВЦЭМ!$C$33:$C$776,СВЦЭМ!$A$33:$A$776,$A29,СВЦЭМ!$B$33:$B$776,I$11)+'СЕТ СН'!$F$12+СВЦЭМ!$D$10+'СЕТ СН'!$F$5-'СЕТ СН'!$F$20</f>
        <v>2263.1392482400001</v>
      </c>
      <c r="J29" s="36">
        <f>SUMIFS(СВЦЭМ!$C$33:$C$776,СВЦЭМ!$A$33:$A$776,$A29,СВЦЭМ!$B$33:$B$776,J$11)+'СЕТ СН'!$F$12+СВЦЭМ!$D$10+'СЕТ СН'!$F$5-'СЕТ СН'!$F$20</f>
        <v>2175.28625018</v>
      </c>
      <c r="K29" s="36">
        <f>SUMIFS(СВЦЭМ!$C$33:$C$776,СВЦЭМ!$A$33:$A$776,$A29,СВЦЭМ!$B$33:$B$776,K$11)+'СЕТ СН'!$F$12+СВЦЭМ!$D$10+'СЕТ СН'!$F$5-'СЕТ СН'!$F$20</f>
        <v>1977.2047078400001</v>
      </c>
      <c r="L29" s="36">
        <f>SUMIFS(СВЦЭМ!$C$33:$C$776,СВЦЭМ!$A$33:$A$776,$A29,СВЦЭМ!$B$33:$B$776,L$11)+'СЕТ СН'!$F$12+СВЦЭМ!$D$10+'СЕТ СН'!$F$5-'СЕТ СН'!$F$20</f>
        <v>1817.3830977400003</v>
      </c>
      <c r="M29" s="36">
        <f>SUMIFS(СВЦЭМ!$C$33:$C$776,СВЦЭМ!$A$33:$A$776,$A29,СВЦЭМ!$B$33:$B$776,M$11)+'СЕТ СН'!$F$12+СВЦЭМ!$D$10+'СЕТ СН'!$F$5-'СЕТ СН'!$F$20</f>
        <v>1797.0241757500003</v>
      </c>
      <c r="N29" s="36">
        <f>SUMIFS(СВЦЭМ!$C$33:$C$776,СВЦЭМ!$A$33:$A$776,$A29,СВЦЭМ!$B$33:$B$776,N$11)+'СЕТ СН'!$F$12+СВЦЭМ!$D$10+'СЕТ СН'!$F$5-'СЕТ СН'!$F$20</f>
        <v>1818.6031723800002</v>
      </c>
      <c r="O29" s="36">
        <f>SUMIFS(СВЦЭМ!$C$33:$C$776,СВЦЭМ!$A$33:$A$776,$A29,СВЦЭМ!$B$33:$B$776,O$11)+'СЕТ СН'!$F$12+СВЦЭМ!$D$10+'СЕТ СН'!$F$5-'СЕТ СН'!$F$20</f>
        <v>1812.4910079599999</v>
      </c>
      <c r="P29" s="36">
        <f>SUMIFS(СВЦЭМ!$C$33:$C$776,СВЦЭМ!$A$33:$A$776,$A29,СВЦЭМ!$B$33:$B$776,P$11)+'СЕТ СН'!$F$12+СВЦЭМ!$D$10+'СЕТ СН'!$F$5-'СЕТ СН'!$F$20</f>
        <v>1816.9420887800002</v>
      </c>
      <c r="Q29" s="36">
        <f>SUMIFS(СВЦЭМ!$C$33:$C$776,СВЦЭМ!$A$33:$A$776,$A29,СВЦЭМ!$B$33:$B$776,Q$11)+'СЕТ СН'!$F$12+СВЦЭМ!$D$10+'СЕТ СН'!$F$5-'СЕТ СН'!$F$20</f>
        <v>1819.9792170200001</v>
      </c>
      <c r="R29" s="36">
        <f>SUMIFS(СВЦЭМ!$C$33:$C$776,СВЦЭМ!$A$33:$A$776,$A29,СВЦЭМ!$B$33:$B$776,R$11)+'СЕТ СН'!$F$12+СВЦЭМ!$D$10+'СЕТ СН'!$F$5-'СЕТ СН'!$F$20</f>
        <v>1814.6543384900001</v>
      </c>
      <c r="S29" s="36">
        <f>SUMIFS(СВЦЭМ!$C$33:$C$776,СВЦЭМ!$A$33:$A$776,$A29,СВЦЭМ!$B$33:$B$776,S$11)+'СЕТ СН'!$F$12+СВЦЭМ!$D$10+'СЕТ СН'!$F$5-'СЕТ СН'!$F$20</f>
        <v>1822.1891034300002</v>
      </c>
      <c r="T29" s="36">
        <f>SUMIFS(СВЦЭМ!$C$33:$C$776,СВЦЭМ!$A$33:$A$776,$A29,СВЦЭМ!$B$33:$B$776,T$11)+'СЕТ СН'!$F$12+СВЦЭМ!$D$10+'СЕТ СН'!$F$5-'СЕТ СН'!$F$20</f>
        <v>1851.4584754100001</v>
      </c>
      <c r="U29" s="36">
        <f>SUMIFS(СВЦЭМ!$C$33:$C$776,СВЦЭМ!$A$33:$A$776,$A29,СВЦЭМ!$B$33:$B$776,U$11)+'СЕТ СН'!$F$12+СВЦЭМ!$D$10+'СЕТ СН'!$F$5-'СЕТ СН'!$F$20</f>
        <v>1842.3669882000002</v>
      </c>
      <c r="V29" s="36">
        <f>SUMIFS(СВЦЭМ!$C$33:$C$776,СВЦЭМ!$A$33:$A$776,$A29,СВЦЭМ!$B$33:$B$776,V$11)+'СЕТ СН'!$F$12+СВЦЭМ!$D$10+'СЕТ СН'!$F$5-'СЕТ СН'!$F$20</f>
        <v>1841.6602722100001</v>
      </c>
      <c r="W29" s="36">
        <f>SUMIFS(СВЦЭМ!$C$33:$C$776,СВЦЭМ!$A$33:$A$776,$A29,СВЦЭМ!$B$33:$B$776,W$11)+'СЕТ СН'!$F$12+СВЦЭМ!$D$10+'СЕТ СН'!$F$5-'СЕТ СН'!$F$20</f>
        <v>1811.3501597500001</v>
      </c>
      <c r="X29" s="36">
        <f>SUMIFS(СВЦЭМ!$C$33:$C$776,СВЦЭМ!$A$33:$A$776,$A29,СВЦЭМ!$B$33:$B$776,X$11)+'СЕТ СН'!$F$12+СВЦЭМ!$D$10+'СЕТ СН'!$F$5-'СЕТ СН'!$F$20</f>
        <v>1884.0753703100002</v>
      </c>
      <c r="Y29" s="36">
        <f>SUMIFS(СВЦЭМ!$C$33:$C$776,СВЦЭМ!$A$33:$A$776,$A29,СВЦЭМ!$B$33:$B$776,Y$11)+'СЕТ СН'!$F$12+СВЦЭМ!$D$10+'СЕТ СН'!$F$5-'СЕТ СН'!$F$20</f>
        <v>2031.91272123</v>
      </c>
    </row>
    <row r="30" spans="1:25" ht="15.75" x14ac:dyDescent="0.2">
      <c r="A30" s="35">
        <f t="shared" si="0"/>
        <v>44031</v>
      </c>
      <c r="B30" s="36">
        <f>SUMIFS(СВЦЭМ!$C$33:$C$776,СВЦЭМ!$A$33:$A$776,$A30,СВЦЭМ!$B$33:$B$776,B$11)+'СЕТ СН'!$F$12+СВЦЭМ!$D$10+'СЕТ СН'!$F$5-'СЕТ СН'!$F$20</f>
        <v>2094.9863022700001</v>
      </c>
      <c r="C30" s="36">
        <f>SUMIFS(СВЦЭМ!$C$33:$C$776,СВЦЭМ!$A$33:$A$776,$A30,СВЦЭМ!$B$33:$B$776,C$11)+'СЕТ СН'!$F$12+СВЦЭМ!$D$10+'СЕТ СН'!$F$5-'СЕТ СН'!$F$20</f>
        <v>2142.0688774600003</v>
      </c>
      <c r="D30" s="36">
        <f>SUMIFS(СВЦЭМ!$C$33:$C$776,СВЦЭМ!$A$33:$A$776,$A30,СВЦЭМ!$B$33:$B$776,D$11)+'СЕТ СН'!$F$12+СВЦЭМ!$D$10+'СЕТ СН'!$F$5-'СЕТ СН'!$F$20</f>
        <v>2132.49910181</v>
      </c>
      <c r="E30" s="36">
        <f>SUMIFS(СВЦЭМ!$C$33:$C$776,СВЦЭМ!$A$33:$A$776,$A30,СВЦЭМ!$B$33:$B$776,E$11)+'СЕТ СН'!$F$12+СВЦЭМ!$D$10+'СЕТ СН'!$F$5-'СЕТ СН'!$F$20</f>
        <v>2119.2021985800002</v>
      </c>
      <c r="F30" s="36">
        <f>SUMIFS(СВЦЭМ!$C$33:$C$776,СВЦЭМ!$A$33:$A$776,$A30,СВЦЭМ!$B$33:$B$776,F$11)+'СЕТ СН'!$F$12+СВЦЭМ!$D$10+'СЕТ СН'!$F$5-'СЕТ СН'!$F$20</f>
        <v>2103.7404281899999</v>
      </c>
      <c r="G30" s="36">
        <f>SUMIFS(СВЦЭМ!$C$33:$C$776,СВЦЭМ!$A$33:$A$776,$A30,СВЦЭМ!$B$33:$B$776,G$11)+'СЕТ СН'!$F$12+СВЦЭМ!$D$10+'СЕТ СН'!$F$5-'СЕТ СН'!$F$20</f>
        <v>2119.8540646800002</v>
      </c>
      <c r="H30" s="36">
        <f>SUMIFS(СВЦЭМ!$C$33:$C$776,СВЦЭМ!$A$33:$A$776,$A30,СВЦЭМ!$B$33:$B$776,H$11)+'СЕТ СН'!$F$12+СВЦЭМ!$D$10+'СЕТ СН'!$F$5-'СЕТ СН'!$F$20</f>
        <v>2144.0170916000002</v>
      </c>
      <c r="I30" s="36">
        <f>SUMIFS(СВЦЭМ!$C$33:$C$776,СВЦЭМ!$A$33:$A$776,$A30,СВЦЭМ!$B$33:$B$776,I$11)+'СЕТ СН'!$F$12+СВЦЭМ!$D$10+'СЕТ СН'!$F$5-'СЕТ СН'!$F$20</f>
        <v>2182.1258368600002</v>
      </c>
      <c r="J30" s="36">
        <f>SUMIFS(СВЦЭМ!$C$33:$C$776,СВЦЭМ!$A$33:$A$776,$A30,СВЦЭМ!$B$33:$B$776,J$11)+'СЕТ СН'!$F$12+СВЦЭМ!$D$10+'СЕТ СН'!$F$5-'СЕТ СН'!$F$20</f>
        <v>2177.9963632200001</v>
      </c>
      <c r="K30" s="36">
        <f>SUMIFS(СВЦЭМ!$C$33:$C$776,СВЦЭМ!$A$33:$A$776,$A30,СВЦЭМ!$B$33:$B$776,K$11)+'СЕТ СН'!$F$12+СВЦЭМ!$D$10+'СЕТ СН'!$F$5-'СЕТ СН'!$F$20</f>
        <v>1994.7508501900002</v>
      </c>
      <c r="L30" s="36">
        <f>SUMIFS(СВЦЭМ!$C$33:$C$776,СВЦЭМ!$A$33:$A$776,$A30,СВЦЭМ!$B$33:$B$776,L$11)+'СЕТ СН'!$F$12+СВЦЭМ!$D$10+'СЕТ СН'!$F$5-'СЕТ СН'!$F$20</f>
        <v>1904.4048663600001</v>
      </c>
      <c r="M30" s="36">
        <f>SUMIFS(СВЦЭМ!$C$33:$C$776,СВЦЭМ!$A$33:$A$776,$A30,СВЦЭМ!$B$33:$B$776,M$11)+'СЕТ СН'!$F$12+СВЦЭМ!$D$10+'СЕТ СН'!$F$5-'СЕТ СН'!$F$20</f>
        <v>1852.6773051100001</v>
      </c>
      <c r="N30" s="36">
        <f>SUMIFS(СВЦЭМ!$C$33:$C$776,СВЦЭМ!$A$33:$A$776,$A30,СВЦЭМ!$B$33:$B$776,N$11)+'СЕТ СН'!$F$12+СВЦЭМ!$D$10+'СЕТ СН'!$F$5-'СЕТ СН'!$F$20</f>
        <v>1860.22907184</v>
      </c>
      <c r="O30" s="36">
        <f>SUMIFS(СВЦЭМ!$C$33:$C$776,СВЦЭМ!$A$33:$A$776,$A30,СВЦЭМ!$B$33:$B$776,O$11)+'СЕТ СН'!$F$12+СВЦЭМ!$D$10+'СЕТ СН'!$F$5-'СЕТ СН'!$F$20</f>
        <v>1859.0893823300003</v>
      </c>
      <c r="P30" s="36">
        <f>SUMIFS(СВЦЭМ!$C$33:$C$776,СВЦЭМ!$A$33:$A$776,$A30,СВЦЭМ!$B$33:$B$776,P$11)+'СЕТ СН'!$F$12+СВЦЭМ!$D$10+'СЕТ СН'!$F$5-'СЕТ СН'!$F$20</f>
        <v>1848.8774736</v>
      </c>
      <c r="Q30" s="36">
        <f>SUMIFS(СВЦЭМ!$C$33:$C$776,СВЦЭМ!$A$33:$A$776,$A30,СВЦЭМ!$B$33:$B$776,Q$11)+'СЕТ СН'!$F$12+СВЦЭМ!$D$10+'СЕТ СН'!$F$5-'СЕТ СН'!$F$20</f>
        <v>1854.25181737</v>
      </c>
      <c r="R30" s="36">
        <f>SUMIFS(СВЦЭМ!$C$33:$C$776,СВЦЭМ!$A$33:$A$776,$A30,СВЦЭМ!$B$33:$B$776,R$11)+'СЕТ СН'!$F$12+СВЦЭМ!$D$10+'СЕТ СН'!$F$5-'СЕТ СН'!$F$20</f>
        <v>1871.60890926</v>
      </c>
      <c r="S30" s="36">
        <f>SUMIFS(СВЦЭМ!$C$33:$C$776,СВЦЭМ!$A$33:$A$776,$A30,СВЦЭМ!$B$33:$B$776,S$11)+'СЕТ СН'!$F$12+СВЦЭМ!$D$10+'СЕТ СН'!$F$5-'СЕТ СН'!$F$20</f>
        <v>1876.48884787</v>
      </c>
      <c r="T30" s="36">
        <f>SUMIFS(СВЦЭМ!$C$33:$C$776,СВЦЭМ!$A$33:$A$776,$A30,СВЦЭМ!$B$33:$B$776,T$11)+'СЕТ СН'!$F$12+СВЦЭМ!$D$10+'СЕТ СН'!$F$5-'СЕТ СН'!$F$20</f>
        <v>1875.8881473800002</v>
      </c>
      <c r="U30" s="36">
        <f>SUMIFS(СВЦЭМ!$C$33:$C$776,СВЦЭМ!$A$33:$A$776,$A30,СВЦЭМ!$B$33:$B$776,U$11)+'СЕТ СН'!$F$12+СВЦЭМ!$D$10+'СЕТ СН'!$F$5-'СЕТ СН'!$F$20</f>
        <v>1878.2020710500001</v>
      </c>
      <c r="V30" s="36">
        <f>SUMIFS(СВЦЭМ!$C$33:$C$776,СВЦЭМ!$A$33:$A$776,$A30,СВЦЭМ!$B$33:$B$776,V$11)+'СЕТ СН'!$F$12+СВЦЭМ!$D$10+'СЕТ СН'!$F$5-'СЕТ СН'!$F$20</f>
        <v>1872.92667471</v>
      </c>
      <c r="W30" s="36">
        <f>SUMIFS(СВЦЭМ!$C$33:$C$776,СВЦЭМ!$A$33:$A$776,$A30,СВЦЭМ!$B$33:$B$776,W$11)+'СЕТ СН'!$F$12+СВЦЭМ!$D$10+'СЕТ СН'!$F$5-'СЕТ СН'!$F$20</f>
        <v>1816.2974325200003</v>
      </c>
      <c r="X30" s="36">
        <f>SUMIFS(СВЦЭМ!$C$33:$C$776,СВЦЭМ!$A$33:$A$776,$A30,СВЦЭМ!$B$33:$B$776,X$11)+'СЕТ СН'!$F$12+СВЦЭМ!$D$10+'СЕТ СН'!$F$5-'СЕТ СН'!$F$20</f>
        <v>1893.4478054800002</v>
      </c>
      <c r="Y30" s="36">
        <f>SUMIFS(СВЦЭМ!$C$33:$C$776,СВЦЭМ!$A$33:$A$776,$A30,СВЦЭМ!$B$33:$B$776,Y$11)+'СЕТ СН'!$F$12+СВЦЭМ!$D$10+'СЕТ СН'!$F$5-'СЕТ СН'!$F$20</f>
        <v>2099.5764333400002</v>
      </c>
    </row>
    <row r="31" spans="1:25" ht="15.75" x14ac:dyDescent="0.2">
      <c r="A31" s="35">
        <f t="shared" si="0"/>
        <v>44032</v>
      </c>
      <c r="B31" s="36">
        <f>SUMIFS(СВЦЭМ!$C$33:$C$776,СВЦЭМ!$A$33:$A$776,$A31,СВЦЭМ!$B$33:$B$776,B$11)+'СЕТ СН'!$F$12+СВЦЭМ!$D$10+'СЕТ СН'!$F$5-'СЕТ СН'!$F$20</f>
        <v>2070.4950503999999</v>
      </c>
      <c r="C31" s="36">
        <f>SUMIFS(СВЦЭМ!$C$33:$C$776,СВЦЭМ!$A$33:$A$776,$A31,СВЦЭМ!$B$33:$B$776,C$11)+'СЕТ СН'!$F$12+СВЦЭМ!$D$10+'СЕТ СН'!$F$5-'СЕТ СН'!$F$20</f>
        <v>2034.65611992</v>
      </c>
      <c r="D31" s="36">
        <f>SUMIFS(СВЦЭМ!$C$33:$C$776,СВЦЭМ!$A$33:$A$776,$A31,СВЦЭМ!$B$33:$B$776,D$11)+'СЕТ СН'!$F$12+СВЦЭМ!$D$10+'СЕТ СН'!$F$5-'СЕТ СН'!$F$20</f>
        <v>2173.5309586499998</v>
      </c>
      <c r="E31" s="36">
        <f>SUMIFS(СВЦЭМ!$C$33:$C$776,СВЦЭМ!$A$33:$A$776,$A31,СВЦЭМ!$B$33:$B$776,E$11)+'СЕТ СН'!$F$12+СВЦЭМ!$D$10+'СЕТ СН'!$F$5-'СЕТ СН'!$F$20</f>
        <v>2153.0069761000004</v>
      </c>
      <c r="F31" s="36">
        <f>SUMIFS(СВЦЭМ!$C$33:$C$776,СВЦЭМ!$A$33:$A$776,$A31,СВЦЭМ!$B$33:$B$776,F$11)+'СЕТ СН'!$F$12+СВЦЭМ!$D$10+'СЕТ СН'!$F$5-'СЕТ СН'!$F$20</f>
        <v>2153.9053308800003</v>
      </c>
      <c r="G31" s="36">
        <f>SUMIFS(СВЦЭМ!$C$33:$C$776,СВЦЭМ!$A$33:$A$776,$A31,СВЦЭМ!$B$33:$B$776,G$11)+'СЕТ СН'!$F$12+СВЦЭМ!$D$10+'СЕТ СН'!$F$5-'СЕТ СН'!$F$20</f>
        <v>2157.7857480700004</v>
      </c>
      <c r="H31" s="36">
        <f>SUMIFS(СВЦЭМ!$C$33:$C$776,СВЦЭМ!$A$33:$A$776,$A31,СВЦЭМ!$B$33:$B$776,H$11)+'СЕТ СН'!$F$12+СВЦЭМ!$D$10+'СЕТ СН'!$F$5-'СЕТ СН'!$F$20</f>
        <v>2193.6771780700001</v>
      </c>
      <c r="I31" s="36">
        <f>SUMIFS(СВЦЭМ!$C$33:$C$776,СВЦЭМ!$A$33:$A$776,$A31,СВЦЭМ!$B$33:$B$776,I$11)+'СЕТ СН'!$F$12+СВЦЭМ!$D$10+'СЕТ СН'!$F$5-'СЕТ СН'!$F$20</f>
        <v>2079.5572949100001</v>
      </c>
      <c r="J31" s="36">
        <f>SUMIFS(СВЦЭМ!$C$33:$C$776,СВЦЭМ!$A$33:$A$776,$A31,СВЦЭМ!$B$33:$B$776,J$11)+'СЕТ СН'!$F$12+СВЦЭМ!$D$10+'СЕТ СН'!$F$5-'СЕТ СН'!$F$20</f>
        <v>2136.90870743</v>
      </c>
      <c r="K31" s="36">
        <f>SUMIFS(СВЦЭМ!$C$33:$C$776,СВЦЭМ!$A$33:$A$776,$A31,СВЦЭМ!$B$33:$B$776,K$11)+'СЕТ СН'!$F$12+СВЦЭМ!$D$10+'СЕТ СН'!$F$5-'СЕТ СН'!$F$20</f>
        <v>2071.69724425</v>
      </c>
      <c r="L31" s="36">
        <f>SUMIFS(СВЦЭМ!$C$33:$C$776,СВЦЭМ!$A$33:$A$776,$A31,СВЦЭМ!$B$33:$B$776,L$11)+'СЕТ СН'!$F$12+СВЦЭМ!$D$10+'СЕТ СН'!$F$5-'СЕТ СН'!$F$20</f>
        <v>1910.44023251</v>
      </c>
      <c r="M31" s="36">
        <f>SUMIFS(СВЦЭМ!$C$33:$C$776,СВЦЭМ!$A$33:$A$776,$A31,СВЦЭМ!$B$33:$B$776,M$11)+'СЕТ СН'!$F$12+СВЦЭМ!$D$10+'СЕТ СН'!$F$5-'СЕТ СН'!$F$20</f>
        <v>1898.44105188</v>
      </c>
      <c r="N31" s="36">
        <f>SUMIFS(СВЦЭМ!$C$33:$C$776,СВЦЭМ!$A$33:$A$776,$A31,СВЦЭМ!$B$33:$B$776,N$11)+'СЕТ СН'!$F$12+СВЦЭМ!$D$10+'СЕТ СН'!$F$5-'СЕТ СН'!$F$20</f>
        <v>1907.0104115900001</v>
      </c>
      <c r="O31" s="36">
        <f>SUMIFS(СВЦЭМ!$C$33:$C$776,СВЦЭМ!$A$33:$A$776,$A31,СВЦЭМ!$B$33:$B$776,O$11)+'СЕТ СН'!$F$12+СВЦЭМ!$D$10+'СЕТ СН'!$F$5-'СЕТ СН'!$F$20</f>
        <v>1900.4449942300002</v>
      </c>
      <c r="P31" s="36">
        <f>SUMIFS(СВЦЭМ!$C$33:$C$776,СВЦЭМ!$A$33:$A$776,$A31,СВЦЭМ!$B$33:$B$776,P$11)+'СЕТ СН'!$F$12+СВЦЭМ!$D$10+'СЕТ СН'!$F$5-'СЕТ СН'!$F$20</f>
        <v>1886.9212378700001</v>
      </c>
      <c r="Q31" s="36">
        <f>SUMIFS(СВЦЭМ!$C$33:$C$776,СВЦЭМ!$A$33:$A$776,$A31,СВЦЭМ!$B$33:$B$776,Q$11)+'СЕТ СН'!$F$12+СВЦЭМ!$D$10+'СЕТ СН'!$F$5-'СЕТ СН'!$F$20</f>
        <v>1887.2826971200002</v>
      </c>
      <c r="R31" s="36">
        <f>SUMIFS(СВЦЭМ!$C$33:$C$776,СВЦЭМ!$A$33:$A$776,$A31,СВЦЭМ!$B$33:$B$776,R$11)+'СЕТ СН'!$F$12+СВЦЭМ!$D$10+'СЕТ СН'!$F$5-'СЕТ СН'!$F$20</f>
        <v>1891.09608759</v>
      </c>
      <c r="S31" s="36">
        <f>SUMIFS(СВЦЭМ!$C$33:$C$776,СВЦЭМ!$A$33:$A$776,$A31,СВЦЭМ!$B$33:$B$776,S$11)+'СЕТ СН'!$F$12+СВЦЭМ!$D$10+'СЕТ СН'!$F$5-'СЕТ СН'!$F$20</f>
        <v>1888.8120213100001</v>
      </c>
      <c r="T31" s="36">
        <f>SUMIFS(СВЦЭМ!$C$33:$C$776,СВЦЭМ!$A$33:$A$776,$A31,СВЦЭМ!$B$33:$B$776,T$11)+'СЕТ СН'!$F$12+СВЦЭМ!$D$10+'СЕТ СН'!$F$5-'СЕТ СН'!$F$20</f>
        <v>1887.8725005400001</v>
      </c>
      <c r="U31" s="36">
        <f>SUMIFS(СВЦЭМ!$C$33:$C$776,СВЦЭМ!$A$33:$A$776,$A31,СВЦЭМ!$B$33:$B$776,U$11)+'СЕТ СН'!$F$12+СВЦЭМ!$D$10+'СЕТ СН'!$F$5-'СЕТ СН'!$F$20</f>
        <v>1887.3651777600001</v>
      </c>
      <c r="V31" s="36">
        <f>SUMIFS(СВЦЭМ!$C$33:$C$776,СВЦЭМ!$A$33:$A$776,$A31,СВЦЭМ!$B$33:$B$776,V$11)+'СЕТ СН'!$F$12+СВЦЭМ!$D$10+'СЕТ СН'!$F$5-'СЕТ СН'!$F$20</f>
        <v>1888.7653740600001</v>
      </c>
      <c r="W31" s="36">
        <f>SUMIFS(СВЦЭМ!$C$33:$C$776,СВЦЭМ!$A$33:$A$776,$A31,СВЦЭМ!$B$33:$B$776,W$11)+'СЕТ СН'!$F$12+СВЦЭМ!$D$10+'СЕТ СН'!$F$5-'СЕТ СН'!$F$20</f>
        <v>1886.2270238000001</v>
      </c>
      <c r="X31" s="36">
        <f>SUMIFS(СВЦЭМ!$C$33:$C$776,СВЦЭМ!$A$33:$A$776,$A31,СВЦЭМ!$B$33:$B$776,X$11)+'СЕТ СН'!$F$12+СВЦЭМ!$D$10+'СЕТ СН'!$F$5-'СЕТ СН'!$F$20</f>
        <v>1919.9371592300001</v>
      </c>
      <c r="Y31" s="36">
        <f>SUMIFS(СВЦЭМ!$C$33:$C$776,СВЦЭМ!$A$33:$A$776,$A31,СВЦЭМ!$B$33:$B$776,Y$11)+'СЕТ СН'!$F$12+СВЦЭМ!$D$10+'СЕТ СН'!$F$5-'СЕТ СН'!$F$20</f>
        <v>2083.9142193600001</v>
      </c>
    </row>
    <row r="32" spans="1:25" ht="15.75" x14ac:dyDescent="0.2">
      <c r="A32" s="35">
        <f t="shared" si="0"/>
        <v>44033</v>
      </c>
      <c r="B32" s="36">
        <f>SUMIFS(СВЦЭМ!$C$33:$C$776,СВЦЭМ!$A$33:$A$776,$A32,СВЦЭМ!$B$33:$B$776,B$11)+'СЕТ СН'!$F$12+СВЦЭМ!$D$10+'СЕТ СН'!$F$5-'СЕТ СН'!$F$20</f>
        <v>2118.49542939</v>
      </c>
      <c r="C32" s="36">
        <f>SUMIFS(СВЦЭМ!$C$33:$C$776,СВЦЭМ!$A$33:$A$776,$A32,СВЦЭМ!$B$33:$B$776,C$11)+'СЕТ СН'!$F$12+СВЦЭМ!$D$10+'СЕТ СН'!$F$5-'СЕТ СН'!$F$20</f>
        <v>2069.1554899499997</v>
      </c>
      <c r="D32" s="36">
        <f>SUMIFS(СВЦЭМ!$C$33:$C$776,СВЦЭМ!$A$33:$A$776,$A32,СВЦЭМ!$B$33:$B$776,D$11)+'СЕТ СН'!$F$12+СВЦЭМ!$D$10+'СЕТ СН'!$F$5-'СЕТ СН'!$F$20</f>
        <v>2047.0973712700002</v>
      </c>
      <c r="E32" s="36">
        <f>SUMIFS(СВЦЭМ!$C$33:$C$776,СВЦЭМ!$A$33:$A$776,$A32,СВЦЭМ!$B$33:$B$776,E$11)+'СЕТ СН'!$F$12+СВЦЭМ!$D$10+'СЕТ СН'!$F$5-'СЕТ СН'!$F$20</f>
        <v>2044.4765217500001</v>
      </c>
      <c r="F32" s="36">
        <f>SUMIFS(СВЦЭМ!$C$33:$C$776,СВЦЭМ!$A$33:$A$776,$A32,СВЦЭМ!$B$33:$B$776,F$11)+'СЕТ СН'!$F$12+СВЦЭМ!$D$10+'СЕТ СН'!$F$5-'СЕТ СН'!$F$20</f>
        <v>2036.2028648600001</v>
      </c>
      <c r="G32" s="36">
        <f>SUMIFS(СВЦЭМ!$C$33:$C$776,СВЦЭМ!$A$33:$A$776,$A32,СВЦЭМ!$B$33:$B$776,G$11)+'СЕТ СН'!$F$12+СВЦЭМ!$D$10+'СЕТ СН'!$F$5-'СЕТ СН'!$F$20</f>
        <v>2026.4821215400002</v>
      </c>
      <c r="H32" s="36">
        <f>SUMIFS(СВЦЭМ!$C$33:$C$776,СВЦЭМ!$A$33:$A$776,$A32,СВЦЭМ!$B$33:$B$776,H$11)+'СЕТ СН'!$F$12+СВЦЭМ!$D$10+'СЕТ СН'!$F$5-'СЕТ СН'!$F$20</f>
        <v>2047.9689094400001</v>
      </c>
      <c r="I32" s="36">
        <f>SUMIFS(СВЦЭМ!$C$33:$C$776,СВЦЭМ!$A$33:$A$776,$A32,СВЦЭМ!$B$33:$B$776,I$11)+'СЕТ СН'!$F$12+СВЦЭМ!$D$10+'СЕТ СН'!$F$5-'СЕТ СН'!$F$20</f>
        <v>2112.7646073699998</v>
      </c>
      <c r="J32" s="36">
        <f>SUMIFS(СВЦЭМ!$C$33:$C$776,СВЦЭМ!$A$33:$A$776,$A32,СВЦЭМ!$B$33:$B$776,J$11)+'СЕТ СН'!$F$12+СВЦЭМ!$D$10+'СЕТ СН'!$F$5-'СЕТ СН'!$F$20</f>
        <v>2139.9925680300003</v>
      </c>
      <c r="K32" s="36">
        <f>SUMIFS(СВЦЭМ!$C$33:$C$776,СВЦЭМ!$A$33:$A$776,$A32,СВЦЭМ!$B$33:$B$776,K$11)+'СЕТ СН'!$F$12+СВЦЭМ!$D$10+'СЕТ СН'!$F$5-'СЕТ СН'!$F$20</f>
        <v>2032.1704840700002</v>
      </c>
      <c r="L32" s="36">
        <f>SUMIFS(СВЦЭМ!$C$33:$C$776,СВЦЭМ!$A$33:$A$776,$A32,СВЦЭМ!$B$33:$B$776,L$11)+'СЕТ СН'!$F$12+СВЦЭМ!$D$10+'СЕТ СН'!$F$5-'СЕТ СН'!$F$20</f>
        <v>1920.6010172700001</v>
      </c>
      <c r="M32" s="36">
        <f>SUMIFS(СВЦЭМ!$C$33:$C$776,СВЦЭМ!$A$33:$A$776,$A32,СВЦЭМ!$B$33:$B$776,M$11)+'СЕТ СН'!$F$12+СВЦЭМ!$D$10+'СЕТ СН'!$F$5-'СЕТ СН'!$F$20</f>
        <v>1916.4138271400002</v>
      </c>
      <c r="N32" s="36">
        <f>SUMIFS(СВЦЭМ!$C$33:$C$776,СВЦЭМ!$A$33:$A$776,$A32,СВЦЭМ!$B$33:$B$776,N$11)+'СЕТ СН'!$F$12+СВЦЭМ!$D$10+'СЕТ СН'!$F$5-'СЕТ СН'!$F$20</f>
        <v>1921.0198592500001</v>
      </c>
      <c r="O32" s="36">
        <f>SUMIFS(СВЦЭМ!$C$33:$C$776,СВЦЭМ!$A$33:$A$776,$A32,СВЦЭМ!$B$33:$B$776,O$11)+'СЕТ СН'!$F$12+СВЦЭМ!$D$10+'СЕТ СН'!$F$5-'СЕТ СН'!$F$20</f>
        <v>1923.8459019100001</v>
      </c>
      <c r="P32" s="36">
        <f>SUMIFS(СВЦЭМ!$C$33:$C$776,СВЦЭМ!$A$33:$A$776,$A32,СВЦЭМ!$B$33:$B$776,P$11)+'СЕТ СН'!$F$12+СВЦЭМ!$D$10+'СЕТ СН'!$F$5-'СЕТ СН'!$F$20</f>
        <v>1924.37917225</v>
      </c>
      <c r="Q32" s="36">
        <f>SUMIFS(СВЦЭМ!$C$33:$C$776,СВЦЭМ!$A$33:$A$776,$A32,СВЦЭМ!$B$33:$B$776,Q$11)+'СЕТ СН'!$F$12+СВЦЭМ!$D$10+'СЕТ СН'!$F$5-'СЕТ СН'!$F$20</f>
        <v>1925.3311172200001</v>
      </c>
      <c r="R32" s="36">
        <f>SUMIFS(СВЦЭМ!$C$33:$C$776,СВЦЭМ!$A$33:$A$776,$A32,СВЦЭМ!$B$33:$B$776,R$11)+'СЕТ СН'!$F$12+СВЦЭМ!$D$10+'СЕТ СН'!$F$5-'СЕТ СН'!$F$20</f>
        <v>1924.0739920300002</v>
      </c>
      <c r="S32" s="36">
        <f>SUMIFS(СВЦЭМ!$C$33:$C$776,СВЦЭМ!$A$33:$A$776,$A32,СВЦЭМ!$B$33:$B$776,S$11)+'СЕТ СН'!$F$12+СВЦЭМ!$D$10+'СЕТ СН'!$F$5-'СЕТ СН'!$F$20</f>
        <v>1922.35398304</v>
      </c>
      <c r="T32" s="36">
        <f>SUMIFS(СВЦЭМ!$C$33:$C$776,СВЦЭМ!$A$33:$A$776,$A32,СВЦЭМ!$B$33:$B$776,T$11)+'СЕТ СН'!$F$12+СВЦЭМ!$D$10+'СЕТ СН'!$F$5-'СЕТ СН'!$F$20</f>
        <v>1915.40487734</v>
      </c>
      <c r="U32" s="36">
        <f>SUMIFS(СВЦЭМ!$C$33:$C$776,СВЦЭМ!$A$33:$A$776,$A32,СВЦЭМ!$B$33:$B$776,U$11)+'СЕТ СН'!$F$12+СВЦЭМ!$D$10+'СЕТ СН'!$F$5-'СЕТ СН'!$F$20</f>
        <v>1919.95475055</v>
      </c>
      <c r="V32" s="36">
        <f>SUMIFS(СВЦЭМ!$C$33:$C$776,СВЦЭМ!$A$33:$A$776,$A32,СВЦЭМ!$B$33:$B$776,V$11)+'СЕТ СН'!$F$12+СВЦЭМ!$D$10+'СЕТ СН'!$F$5-'СЕТ СН'!$F$20</f>
        <v>1915.96957122</v>
      </c>
      <c r="W32" s="36">
        <f>SUMIFS(СВЦЭМ!$C$33:$C$776,СВЦЭМ!$A$33:$A$776,$A32,СВЦЭМ!$B$33:$B$776,W$11)+'СЕТ СН'!$F$12+СВЦЭМ!$D$10+'СЕТ СН'!$F$5-'СЕТ СН'!$F$20</f>
        <v>1925.19737502</v>
      </c>
      <c r="X32" s="36">
        <f>SUMIFS(СВЦЭМ!$C$33:$C$776,СВЦЭМ!$A$33:$A$776,$A32,СВЦЭМ!$B$33:$B$776,X$11)+'СЕТ СН'!$F$12+СВЦЭМ!$D$10+'СЕТ СН'!$F$5-'СЕТ СН'!$F$20</f>
        <v>1974.15868357</v>
      </c>
      <c r="Y32" s="36">
        <f>SUMIFS(СВЦЭМ!$C$33:$C$776,СВЦЭМ!$A$33:$A$776,$A32,СВЦЭМ!$B$33:$B$776,Y$11)+'СЕТ СН'!$F$12+СВЦЭМ!$D$10+'СЕТ СН'!$F$5-'СЕТ СН'!$F$20</f>
        <v>2113.7342939400005</v>
      </c>
    </row>
    <row r="33" spans="1:25" ht="15.75" x14ac:dyDescent="0.2">
      <c r="A33" s="35">
        <f t="shared" si="0"/>
        <v>44034</v>
      </c>
      <c r="B33" s="36">
        <f>SUMIFS(СВЦЭМ!$C$33:$C$776,СВЦЭМ!$A$33:$A$776,$A33,СВЦЭМ!$B$33:$B$776,B$11)+'СЕТ СН'!$F$12+СВЦЭМ!$D$10+'СЕТ СН'!$F$5-'СЕТ СН'!$F$20</f>
        <v>2115.5110132700001</v>
      </c>
      <c r="C33" s="36">
        <f>SUMIFS(СВЦЭМ!$C$33:$C$776,СВЦЭМ!$A$33:$A$776,$A33,СВЦЭМ!$B$33:$B$776,C$11)+'СЕТ СН'!$F$12+СВЦЭМ!$D$10+'СЕТ СН'!$F$5-'СЕТ СН'!$F$20</f>
        <v>2074.0049982500004</v>
      </c>
      <c r="D33" s="36">
        <f>SUMIFS(СВЦЭМ!$C$33:$C$776,СВЦЭМ!$A$33:$A$776,$A33,СВЦЭМ!$B$33:$B$776,D$11)+'СЕТ СН'!$F$12+СВЦЭМ!$D$10+'СЕТ СН'!$F$5-'СЕТ СН'!$F$20</f>
        <v>2070.26769074</v>
      </c>
      <c r="E33" s="36">
        <f>SUMIFS(СВЦЭМ!$C$33:$C$776,СВЦЭМ!$A$33:$A$776,$A33,СВЦЭМ!$B$33:$B$776,E$11)+'СЕТ СН'!$F$12+СВЦЭМ!$D$10+'СЕТ СН'!$F$5-'СЕТ СН'!$F$20</f>
        <v>2084.7750448200004</v>
      </c>
      <c r="F33" s="36">
        <f>SUMIFS(СВЦЭМ!$C$33:$C$776,СВЦЭМ!$A$33:$A$776,$A33,СВЦЭМ!$B$33:$B$776,F$11)+'СЕТ СН'!$F$12+СВЦЭМ!$D$10+'СЕТ СН'!$F$5-'СЕТ СН'!$F$20</f>
        <v>2102.6300898300001</v>
      </c>
      <c r="G33" s="36">
        <f>SUMIFS(СВЦЭМ!$C$33:$C$776,СВЦЭМ!$A$33:$A$776,$A33,СВЦЭМ!$B$33:$B$776,G$11)+'СЕТ СН'!$F$12+СВЦЭМ!$D$10+'СЕТ СН'!$F$5-'СЕТ СН'!$F$20</f>
        <v>2105.3001527100005</v>
      </c>
      <c r="H33" s="36">
        <f>SUMIFS(СВЦЭМ!$C$33:$C$776,СВЦЭМ!$A$33:$A$776,$A33,СВЦЭМ!$B$33:$B$776,H$11)+'СЕТ СН'!$F$12+СВЦЭМ!$D$10+'СЕТ СН'!$F$5-'СЕТ СН'!$F$20</f>
        <v>2085.85780041</v>
      </c>
      <c r="I33" s="36">
        <f>SUMIFS(СВЦЭМ!$C$33:$C$776,СВЦЭМ!$A$33:$A$776,$A33,СВЦЭМ!$B$33:$B$776,I$11)+'СЕТ СН'!$F$12+СВЦЭМ!$D$10+'СЕТ СН'!$F$5-'СЕТ СН'!$F$20</f>
        <v>2143.11053283</v>
      </c>
      <c r="J33" s="36">
        <f>SUMIFS(СВЦЭМ!$C$33:$C$776,СВЦЭМ!$A$33:$A$776,$A33,СВЦЭМ!$B$33:$B$776,J$11)+'СЕТ СН'!$F$12+СВЦЭМ!$D$10+'СЕТ СН'!$F$5-'СЕТ СН'!$F$20</f>
        <v>2159.9563258600001</v>
      </c>
      <c r="K33" s="36">
        <f>SUMIFS(СВЦЭМ!$C$33:$C$776,СВЦЭМ!$A$33:$A$776,$A33,СВЦЭМ!$B$33:$B$776,K$11)+'СЕТ СН'!$F$12+СВЦЭМ!$D$10+'СЕТ СН'!$F$5-'СЕТ СН'!$F$20</f>
        <v>2023.8512306900002</v>
      </c>
      <c r="L33" s="36">
        <f>SUMIFS(СВЦЭМ!$C$33:$C$776,СВЦЭМ!$A$33:$A$776,$A33,СВЦЭМ!$B$33:$B$776,L$11)+'СЕТ СН'!$F$12+СВЦЭМ!$D$10+'СЕТ СН'!$F$5-'СЕТ СН'!$F$20</f>
        <v>1871.2708669400001</v>
      </c>
      <c r="M33" s="36">
        <f>SUMIFS(СВЦЭМ!$C$33:$C$776,СВЦЭМ!$A$33:$A$776,$A33,СВЦЭМ!$B$33:$B$776,M$11)+'СЕТ СН'!$F$12+СВЦЭМ!$D$10+'СЕТ СН'!$F$5-'СЕТ СН'!$F$20</f>
        <v>1856.1802094</v>
      </c>
      <c r="N33" s="36">
        <f>SUMIFS(СВЦЭМ!$C$33:$C$776,СВЦЭМ!$A$33:$A$776,$A33,СВЦЭМ!$B$33:$B$776,N$11)+'СЕТ СН'!$F$12+СВЦЭМ!$D$10+'СЕТ СН'!$F$5-'СЕТ СН'!$F$20</f>
        <v>1897.5941621300001</v>
      </c>
      <c r="O33" s="36">
        <f>SUMIFS(СВЦЭМ!$C$33:$C$776,СВЦЭМ!$A$33:$A$776,$A33,СВЦЭМ!$B$33:$B$776,O$11)+'СЕТ СН'!$F$12+СВЦЭМ!$D$10+'СЕТ СН'!$F$5-'СЕТ СН'!$F$20</f>
        <v>1894.4808253200001</v>
      </c>
      <c r="P33" s="36">
        <f>SUMIFS(СВЦЭМ!$C$33:$C$776,СВЦЭМ!$A$33:$A$776,$A33,СВЦЭМ!$B$33:$B$776,P$11)+'СЕТ СН'!$F$12+СВЦЭМ!$D$10+'СЕТ СН'!$F$5-'СЕТ СН'!$F$20</f>
        <v>1906.6604718800002</v>
      </c>
      <c r="Q33" s="36">
        <f>SUMIFS(СВЦЭМ!$C$33:$C$776,СВЦЭМ!$A$33:$A$776,$A33,СВЦЭМ!$B$33:$B$776,Q$11)+'СЕТ СН'!$F$12+СВЦЭМ!$D$10+'СЕТ СН'!$F$5-'СЕТ СН'!$F$20</f>
        <v>1920.5443376200001</v>
      </c>
      <c r="R33" s="36">
        <f>SUMIFS(СВЦЭМ!$C$33:$C$776,СВЦЭМ!$A$33:$A$776,$A33,СВЦЭМ!$B$33:$B$776,R$11)+'СЕТ СН'!$F$12+СВЦЭМ!$D$10+'СЕТ СН'!$F$5-'СЕТ СН'!$F$20</f>
        <v>1898.12854969</v>
      </c>
      <c r="S33" s="36">
        <f>SUMIFS(СВЦЭМ!$C$33:$C$776,СВЦЭМ!$A$33:$A$776,$A33,СВЦЭМ!$B$33:$B$776,S$11)+'СЕТ СН'!$F$12+СВЦЭМ!$D$10+'СЕТ СН'!$F$5-'СЕТ СН'!$F$20</f>
        <v>1897.6491166200001</v>
      </c>
      <c r="T33" s="36">
        <f>SUMIFS(СВЦЭМ!$C$33:$C$776,СВЦЭМ!$A$33:$A$776,$A33,СВЦЭМ!$B$33:$B$776,T$11)+'СЕТ СН'!$F$12+СВЦЭМ!$D$10+'СЕТ СН'!$F$5-'СЕТ СН'!$F$20</f>
        <v>1934.2923288500001</v>
      </c>
      <c r="U33" s="36">
        <f>SUMIFS(СВЦЭМ!$C$33:$C$776,СВЦЭМ!$A$33:$A$776,$A33,СВЦЭМ!$B$33:$B$776,U$11)+'СЕТ СН'!$F$12+СВЦЭМ!$D$10+'СЕТ СН'!$F$5-'СЕТ СН'!$F$20</f>
        <v>1958.82028236</v>
      </c>
      <c r="V33" s="36">
        <f>SUMIFS(СВЦЭМ!$C$33:$C$776,СВЦЭМ!$A$33:$A$776,$A33,СВЦЭМ!$B$33:$B$776,V$11)+'СЕТ СН'!$F$12+СВЦЭМ!$D$10+'СЕТ СН'!$F$5-'СЕТ СН'!$F$20</f>
        <v>1969.0036031200002</v>
      </c>
      <c r="W33" s="36">
        <f>SUMIFS(СВЦЭМ!$C$33:$C$776,СВЦЭМ!$A$33:$A$776,$A33,СВЦЭМ!$B$33:$B$776,W$11)+'СЕТ СН'!$F$12+СВЦЭМ!$D$10+'СЕТ СН'!$F$5-'СЕТ СН'!$F$20</f>
        <v>1926.1485055200001</v>
      </c>
      <c r="X33" s="36">
        <f>SUMIFS(СВЦЭМ!$C$33:$C$776,СВЦЭМ!$A$33:$A$776,$A33,СВЦЭМ!$B$33:$B$776,X$11)+'СЕТ СН'!$F$12+СВЦЭМ!$D$10+'СЕТ СН'!$F$5-'СЕТ СН'!$F$20</f>
        <v>1994.60918167</v>
      </c>
      <c r="Y33" s="36">
        <f>SUMIFS(СВЦЭМ!$C$33:$C$776,СВЦЭМ!$A$33:$A$776,$A33,СВЦЭМ!$B$33:$B$776,Y$11)+'СЕТ СН'!$F$12+СВЦЭМ!$D$10+'СЕТ СН'!$F$5-'СЕТ СН'!$F$20</f>
        <v>2086.8008493899997</v>
      </c>
    </row>
    <row r="34" spans="1:25" ht="15.75" x14ac:dyDescent="0.2">
      <c r="A34" s="35">
        <f t="shared" si="0"/>
        <v>44035</v>
      </c>
      <c r="B34" s="36">
        <f>SUMIFS(СВЦЭМ!$C$33:$C$776,СВЦЭМ!$A$33:$A$776,$A34,СВЦЭМ!$B$33:$B$776,B$11)+'СЕТ СН'!$F$12+СВЦЭМ!$D$10+'СЕТ СН'!$F$5-'СЕТ СН'!$F$20</f>
        <v>2052.6880958800002</v>
      </c>
      <c r="C34" s="36">
        <f>SUMIFS(СВЦЭМ!$C$33:$C$776,СВЦЭМ!$A$33:$A$776,$A34,СВЦЭМ!$B$33:$B$776,C$11)+'СЕТ СН'!$F$12+СВЦЭМ!$D$10+'СЕТ СН'!$F$5-'СЕТ СН'!$F$20</f>
        <v>2053.8437871300002</v>
      </c>
      <c r="D34" s="36">
        <f>SUMIFS(СВЦЭМ!$C$33:$C$776,СВЦЭМ!$A$33:$A$776,$A34,СВЦЭМ!$B$33:$B$776,D$11)+'СЕТ СН'!$F$12+СВЦЭМ!$D$10+'СЕТ СН'!$F$5-'СЕТ СН'!$F$20</f>
        <v>2082.07075919</v>
      </c>
      <c r="E34" s="36">
        <f>SUMIFS(СВЦЭМ!$C$33:$C$776,СВЦЭМ!$A$33:$A$776,$A34,СВЦЭМ!$B$33:$B$776,E$11)+'СЕТ СН'!$F$12+СВЦЭМ!$D$10+'СЕТ СН'!$F$5-'СЕТ СН'!$F$20</f>
        <v>2120.0773112699999</v>
      </c>
      <c r="F34" s="36">
        <f>SUMIFS(СВЦЭМ!$C$33:$C$776,СВЦЭМ!$A$33:$A$776,$A34,СВЦЭМ!$B$33:$B$776,F$11)+'СЕТ СН'!$F$12+СВЦЭМ!$D$10+'СЕТ СН'!$F$5-'СЕТ СН'!$F$20</f>
        <v>2109.5826885900001</v>
      </c>
      <c r="G34" s="36">
        <f>SUMIFS(СВЦЭМ!$C$33:$C$776,СВЦЭМ!$A$33:$A$776,$A34,СВЦЭМ!$B$33:$B$776,G$11)+'СЕТ СН'!$F$12+СВЦЭМ!$D$10+'СЕТ СН'!$F$5-'СЕТ СН'!$F$20</f>
        <v>2102.3615516400005</v>
      </c>
      <c r="H34" s="36">
        <f>SUMIFS(СВЦЭМ!$C$33:$C$776,СВЦЭМ!$A$33:$A$776,$A34,СВЦЭМ!$B$33:$B$776,H$11)+'СЕТ СН'!$F$12+СВЦЭМ!$D$10+'СЕТ СН'!$F$5-'СЕТ СН'!$F$20</f>
        <v>2052.8152101000001</v>
      </c>
      <c r="I34" s="36">
        <f>SUMIFS(СВЦЭМ!$C$33:$C$776,СВЦЭМ!$A$33:$A$776,$A34,СВЦЭМ!$B$33:$B$776,I$11)+'СЕТ СН'!$F$12+СВЦЭМ!$D$10+'СЕТ СН'!$F$5-'СЕТ СН'!$F$20</f>
        <v>1979.8244663300002</v>
      </c>
      <c r="J34" s="36">
        <f>SUMIFS(СВЦЭМ!$C$33:$C$776,СВЦЭМ!$A$33:$A$776,$A34,СВЦЭМ!$B$33:$B$776,J$11)+'СЕТ СН'!$F$12+СВЦЭМ!$D$10+'СЕТ СН'!$F$5-'СЕТ СН'!$F$20</f>
        <v>2008.9345348300001</v>
      </c>
      <c r="K34" s="36">
        <f>SUMIFS(СВЦЭМ!$C$33:$C$776,СВЦЭМ!$A$33:$A$776,$A34,СВЦЭМ!$B$33:$B$776,K$11)+'СЕТ СН'!$F$12+СВЦЭМ!$D$10+'СЕТ СН'!$F$5-'СЕТ СН'!$F$20</f>
        <v>2036.4392184600001</v>
      </c>
      <c r="L34" s="36">
        <f>SUMIFS(СВЦЭМ!$C$33:$C$776,СВЦЭМ!$A$33:$A$776,$A34,СВЦЭМ!$B$33:$B$776,L$11)+'СЕТ СН'!$F$12+СВЦЭМ!$D$10+'СЕТ СН'!$F$5-'СЕТ СН'!$F$20</f>
        <v>1934.6743285500002</v>
      </c>
      <c r="M34" s="36">
        <f>SUMIFS(СВЦЭМ!$C$33:$C$776,СВЦЭМ!$A$33:$A$776,$A34,СВЦЭМ!$B$33:$B$776,M$11)+'СЕТ СН'!$F$12+СВЦЭМ!$D$10+'СЕТ СН'!$F$5-'СЕТ СН'!$F$20</f>
        <v>1911.14974798</v>
      </c>
      <c r="N34" s="36">
        <f>SUMIFS(СВЦЭМ!$C$33:$C$776,СВЦЭМ!$A$33:$A$776,$A34,СВЦЭМ!$B$33:$B$776,N$11)+'СЕТ СН'!$F$12+СВЦЭМ!$D$10+'СЕТ СН'!$F$5-'СЕТ СН'!$F$20</f>
        <v>1925.90393778</v>
      </c>
      <c r="O34" s="36">
        <f>SUMIFS(СВЦЭМ!$C$33:$C$776,СВЦЭМ!$A$33:$A$776,$A34,СВЦЭМ!$B$33:$B$776,O$11)+'СЕТ СН'!$F$12+СВЦЭМ!$D$10+'СЕТ СН'!$F$5-'СЕТ СН'!$F$20</f>
        <v>1946.0909152000002</v>
      </c>
      <c r="P34" s="36">
        <f>SUMIFS(СВЦЭМ!$C$33:$C$776,СВЦЭМ!$A$33:$A$776,$A34,СВЦЭМ!$B$33:$B$776,P$11)+'СЕТ СН'!$F$12+СВЦЭМ!$D$10+'СЕТ СН'!$F$5-'СЕТ СН'!$F$20</f>
        <v>1961.4955115300002</v>
      </c>
      <c r="Q34" s="36">
        <f>SUMIFS(СВЦЭМ!$C$33:$C$776,СВЦЭМ!$A$33:$A$776,$A34,СВЦЭМ!$B$33:$B$776,Q$11)+'СЕТ СН'!$F$12+СВЦЭМ!$D$10+'СЕТ СН'!$F$5-'СЕТ СН'!$F$20</f>
        <v>1982.03819137</v>
      </c>
      <c r="R34" s="36">
        <f>SUMIFS(СВЦЭМ!$C$33:$C$776,СВЦЭМ!$A$33:$A$776,$A34,СВЦЭМ!$B$33:$B$776,R$11)+'СЕТ СН'!$F$12+СВЦЭМ!$D$10+'СЕТ СН'!$F$5-'СЕТ СН'!$F$20</f>
        <v>1980.6895976800001</v>
      </c>
      <c r="S34" s="36">
        <f>SUMIFS(СВЦЭМ!$C$33:$C$776,СВЦЭМ!$A$33:$A$776,$A34,СВЦЭМ!$B$33:$B$776,S$11)+'СЕТ СН'!$F$12+СВЦЭМ!$D$10+'СЕТ СН'!$F$5-'СЕТ СН'!$F$20</f>
        <v>1985.14497781</v>
      </c>
      <c r="T34" s="36">
        <f>SUMIFS(СВЦЭМ!$C$33:$C$776,СВЦЭМ!$A$33:$A$776,$A34,СВЦЭМ!$B$33:$B$776,T$11)+'СЕТ СН'!$F$12+СВЦЭМ!$D$10+'СЕТ СН'!$F$5-'СЕТ СН'!$F$20</f>
        <v>2006.3095642400001</v>
      </c>
      <c r="U34" s="36">
        <f>SUMIFS(СВЦЭМ!$C$33:$C$776,СВЦЭМ!$A$33:$A$776,$A34,СВЦЭМ!$B$33:$B$776,U$11)+'СЕТ СН'!$F$12+СВЦЭМ!$D$10+'СЕТ СН'!$F$5-'СЕТ СН'!$F$20</f>
        <v>2000.6424088500003</v>
      </c>
      <c r="V34" s="36">
        <f>SUMIFS(СВЦЭМ!$C$33:$C$776,СВЦЭМ!$A$33:$A$776,$A34,СВЦЭМ!$B$33:$B$776,V$11)+'СЕТ СН'!$F$12+СВЦЭМ!$D$10+'СЕТ СН'!$F$5-'СЕТ СН'!$F$20</f>
        <v>1984.35938188</v>
      </c>
      <c r="W34" s="36">
        <f>SUMIFS(СВЦЭМ!$C$33:$C$776,СВЦЭМ!$A$33:$A$776,$A34,СВЦЭМ!$B$33:$B$776,W$11)+'СЕТ СН'!$F$12+СВЦЭМ!$D$10+'СЕТ СН'!$F$5-'СЕТ СН'!$F$20</f>
        <v>1942.9605971700003</v>
      </c>
      <c r="X34" s="36">
        <f>SUMIFS(СВЦЭМ!$C$33:$C$776,СВЦЭМ!$A$33:$A$776,$A34,СВЦЭМ!$B$33:$B$776,X$11)+'СЕТ СН'!$F$12+СВЦЭМ!$D$10+'СЕТ СН'!$F$5-'СЕТ СН'!$F$20</f>
        <v>1945.8222845300002</v>
      </c>
      <c r="Y34" s="36">
        <f>SUMIFS(СВЦЭМ!$C$33:$C$776,СВЦЭМ!$A$33:$A$776,$A34,СВЦЭМ!$B$33:$B$776,Y$11)+'СЕТ СН'!$F$12+СВЦЭМ!$D$10+'СЕТ СН'!$F$5-'СЕТ СН'!$F$20</f>
        <v>2076.0675536400004</v>
      </c>
    </row>
    <row r="35" spans="1:25" ht="15.75" x14ac:dyDescent="0.2">
      <c r="A35" s="35">
        <f t="shared" si="0"/>
        <v>44036</v>
      </c>
      <c r="B35" s="36">
        <f>SUMIFS(СВЦЭМ!$C$33:$C$776,СВЦЭМ!$A$33:$A$776,$A35,СВЦЭМ!$B$33:$B$776,B$11)+'СЕТ СН'!$F$12+СВЦЭМ!$D$10+'СЕТ СН'!$F$5-'СЕТ СН'!$F$20</f>
        <v>2047.1484550200003</v>
      </c>
      <c r="C35" s="36">
        <f>SUMIFS(СВЦЭМ!$C$33:$C$776,СВЦЭМ!$A$33:$A$776,$A35,СВЦЭМ!$B$33:$B$776,C$11)+'СЕТ СН'!$F$12+СВЦЭМ!$D$10+'СЕТ СН'!$F$5-'СЕТ СН'!$F$20</f>
        <v>2013.8751556000002</v>
      </c>
      <c r="D35" s="36">
        <f>SUMIFS(СВЦЭМ!$C$33:$C$776,СВЦЭМ!$A$33:$A$776,$A35,СВЦЭМ!$B$33:$B$776,D$11)+'СЕТ СН'!$F$12+СВЦЭМ!$D$10+'СЕТ СН'!$F$5-'СЕТ СН'!$F$20</f>
        <v>2022.8873653200001</v>
      </c>
      <c r="E35" s="36">
        <f>SUMIFS(СВЦЭМ!$C$33:$C$776,СВЦЭМ!$A$33:$A$776,$A35,СВЦЭМ!$B$33:$B$776,E$11)+'СЕТ СН'!$F$12+СВЦЭМ!$D$10+'СЕТ СН'!$F$5-'СЕТ СН'!$F$20</f>
        <v>2057.9563156300001</v>
      </c>
      <c r="F35" s="36">
        <f>SUMIFS(СВЦЭМ!$C$33:$C$776,СВЦЭМ!$A$33:$A$776,$A35,СВЦЭМ!$B$33:$B$776,F$11)+'СЕТ СН'!$F$12+СВЦЭМ!$D$10+'СЕТ СН'!$F$5-'СЕТ СН'!$F$20</f>
        <v>2061.4325477800003</v>
      </c>
      <c r="G35" s="36">
        <f>SUMIFS(СВЦЭМ!$C$33:$C$776,СВЦЭМ!$A$33:$A$776,$A35,СВЦЭМ!$B$33:$B$776,G$11)+'СЕТ СН'!$F$12+СВЦЭМ!$D$10+'СЕТ СН'!$F$5-'СЕТ СН'!$F$20</f>
        <v>2044.7321322100001</v>
      </c>
      <c r="H35" s="36">
        <f>SUMIFS(СВЦЭМ!$C$33:$C$776,СВЦЭМ!$A$33:$A$776,$A35,СВЦЭМ!$B$33:$B$776,H$11)+'СЕТ СН'!$F$12+СВЦЭМ!$D$10+'СЕТ СН'!$F$5-'СЕТ СН'!$F$20</f>
        <v>1993.63459665</v>
      </c>
      <c r="I35" s="36">
        <f>SUMIFS(СВЦЭМ!$C$33:$C$776,СВЦЭМ!$A$33:$A$776,$A35,СВЦЭМ!$B$33:$B$776,I$11)+'СЕТ СН'!$F$12+СВЦЭМ!$D$10+'СЕТ СН'!$F$5-'СЕТ СН'!$F$20</f>
        <v>1967.4641496600002</v>
      </c>
      <c r="J35" s="36">
        <f>SUMIFS(СВЦЭМ!$C$33:$C$776,СВЦЭМ!$A$33:$A$776,$A35,СВЦЭМ!$B$33:$B$776,J$11)+'СЕТ СН'!$F$12+СВЦЭМ!$D$10+'СЕТ СН'!$F$5-'СЕТ СН'!$F$20</f>
        <v>2002.9135411400002</v>
      </c>
      <c r="K35" s="36">
        <f>SUMIFS(СВЦЭМ!$C$33:$C$776,СВЦЭМ!$A$33:$A$776,$A35,СВЦЭМ!$B$33:$B$776,K$11)+'СЕТ СН'!$F$12+СВЦЭМ!$D$10+'СЕТ СН'!$F$5-'СЕТ СН'!$F$20</f>
        <v>2023.9808181500002</v>
      </c>
      <c r="L35" s="36">
        <f>SUMIFS(СВЦЭМ!$C$33:$C$776,СВЦЭМ!$A$33:$A$776,$A35,СВЦЭМ!$B$33:$B$776,L$11)+'СЕТ СН'!$F$12+СВЦЭМ!$D$10+'СЕТ СН'!$F$5-'СЕТ СН'!$F$20</f>
        <v>1943.89035182</v>
      </c>
      <c r="M35" s="36">
        <f>SUMIFS(СВЦЭМ!$C$33:$C$776,СВЦЭМ!$A$33:$A$776,$A35,СВЦЭМ!$B$33:$B$776,M$11)+'СЕТ СН'!$F$12+СВЦЭМ!$D$10+'СЕТ СН'!$F$5-'СЕТ СН'!$F$20</f>
        <v>1937.416095</v>
      </c>
      <c r="N35" s="36">
        <f>SUMIFS(СВЦЭМ!$C$33:$C$776,СВЦЭМ!$A$33:$A$776,$A35,СВЦЭМ!$B$33:$B$776,N$11)+'СЕТ СН'!$F$12+СВЦЭМ!$D$10+'СЕТ СН'!$F$5-'СЕТ СН'!$F$20</f>
        <v>1953.3968529200001</v>
      </c>
      <c r="O35" s="36">
        <f>SUMIFS(СВЦЭМ!$C$33:$C$776,СВЦЭМ!$A$33:$A$776,$A35,СВЦЭМ!$B$33:$B$776,O$11)+'СЕТ СН'!$F$12+СВЦЭМ!$D$10+'СЕТ СН'!$F$5-'СЕТ СН'!$F$20</f>
        <v>1960.7769876100001</v>
      </c>
      <c r="P35" s="36">
        <f>SUMIFS(СВЦЭМ!$C$33:$C$776,СВЦЭМ!$A$33:$A$776,$A35,СВЦЭМ!$B$33:$B$776,P$11)+'СЕТ СН'!$F$12+СВЦЭМ!$D$10+'СЕТ СН'!$F$5-'СЕТ СН'!$F$20</f>
        <v>1955.97006994</v>
      </c>
      <c r="Q35" s="36">
        <f>SUMIFS(СВЦЭМ!$C$33:$C$776,СВЦЭМ!$A$33:$A$776,$A35,СВЦЭМ!$B$33:$B$776,Q$11)+'СЕТ СН'!$F$12+СВЦЭМ!$D$10+'СЕТ СН'!$F$5-'СЕТ СН'!$F$20</f>
        <v>1964.2302423800002</v>
      </c>
      <c r="R35" s="36">
        <f>SUMIFS(СВЦЭМ!$C$33:$C$776,СВЦЭМ!$A$33:$A$776,$A35,СВЦЭМ!$B$33:$B$776,R$11)+'СЕТ СН'!$F$12+СВЦЭМ!$D$10+'СЕТ СН'!$F$5-'СЕТ СН'!$F$20</f>
        <v>1967.0515991500001</v>
      </c>
      <c r="S35" s="36">
        <f>SUMIFS(СВЦЭМ!$C$33:$C$776,СВЦЭМ!$A$33:$A$776,$A35,СВЦЭМ!$B$33:$B$776,S$11)+'СЕТ СН'!$F$12+СВЦЭМ!$D$10+'СЕТ СН'!$F$5-'СЕТ СН'!$F$20</f>
        <v>1969.5707748500001</v>
      </c>
      <c r="T35" s="36">
        <f>SUMIFS(СВЦЭМ!$C$33:$C$776,СВЦЭМ!$A$33:$A$776,$A35,СВЦЭМ!$B$33:$B$776,T$11)+'СЕТ СН'!$F$12+СВЦЭМ!$D$10+'СЕТ СН'!$F$5-'СЕТ СН'!$F$20</f>
        <v>1972.5630737300003</v>
      </c>
      <c r="U35" s="36">
        <f>SUMIFS(СВЦЭМ!$C$33:$C$776,СВЦЭМ!$A$33:$A$776,$A35,СВЦЭМ!$B$33:$B$776,U$11)+'СЕТ СН'!$F$12+СВЦЭМ!$D$10+'СЕТ СН'!$F$5-'СЕТ СН'!$F$20</f>
        <v>1965.5429925400001</v>
      </c>
      <c r="V35" s="36">
        <f>SUMIFS(СВЦЭМ!$C$33:$C$776,СВЦЭМ!$A$33:$A$776,$A35,СВЦЭМ!$B$33:$B$776,V$11)+'СЕТ СН'!$F$12+СВЦЭМ!$D$10+'СЕТ СН'!$F$5-'СЕТ СН'!$F$20</f>
        <v>1947.7891734300001</v>
      </c>
      <c r="W35" s="36">
        <f>SUMIFS(СВЦЭМ!$C$33:$C$776,СВЦЭМ!$A$33:$A$776,$A35,СВЦЭМ!$B$33:$B$776,W$11)+'СЕТ СН'!$F$12+СВЦЭМ!$D$10+'СЕТ СН'!$F$5-'СЕТ СН'!$F$20</f>
        <v>1919.2246797100001</v>
      </c>
      <c r="X35" s="36">
        <f>SUMIFS(СВЦЭМ!$C$33:$C$776,СВЦЭМ!$A$33:$A$776,$A35,СВЦЭМ!$B$33:$B$776,X$11)+'СЕТ СН'!$F$12+СВЦЭМ!$D$10+'СЕТ СН'!$F$5-'СЕТ СН'!$F$20</f>
        <v>1991.9574571600001</v>
      </c>
      <c r="Y35" s="36">
        <f>SUMIFS(СВЦЭМ!$C$33:$C$776,СВЦЭМ!$A$33:$A$776,$A35,СВЦЭМ!$B$33:$B$776,Y$11)+'СЕТ СН'!$F$12+СВЦЭМ!$D$10+'СЕТ СН'!$F$5-'СЕТ СН'!$F$20</f>
        <v>2099.1690470000003</v>
      </c>
    </row>
    <row r="36" spans="1:25" ht="15.75" x14ac:dyDescent="0.2">
      <c r="A36" s="35">
        <f t="shared" si="0"/>
        <v>44037</v>
      </c>
      <c r="B36" s="36">
        <f>SUMIFS(СВЦЭМ!$C$33:$C$776,СВЦЭМ!$A$33:$A$776,$A36,СВЦЭМ!$B$33:$B$776,B$11)+'СЕТ СН'!$F$12+СВЦЭМ!$D$10+'СЕТ СН'!$F$5-'СЕТ СН'!$F$20</f>
        <v>2077.3361132700002</v>
      </c>
      <c r="C36" s="36">
        <f>SUMIFS(СВЦЭМ!$C$33:$C$776,СВЦЭМ!$A$33:$A$776,$A36,СВЦЭМ!$B$33:$B$776,C$11)+'СЕТ СН'!$F$12+СВЦЭМ!$D$10+'СЕТ СН'!$F$5-'СЕТ СН'!$F$20</f>
        <v>2139.6043670700001</v>
      </c>
      <c r="D36" s="36">
        <f>SUMIFS(СВЦЭМ!$C$33:$C$776,СВЦЭМ!$A$33:$A$776,$A36,СВЦЭМ!$B$33:$B$776,D$11)+'СЕТ СН'!$F$12+СВЦЭМ!$D$10+'СЕТ СН'!$F$5-'СЕТ СН'!$F$20</f>
        <v>2179.55260137</v>
      </c>
      <c r="E36" s="36">
        <f>SUMIFS(СВЦЭМ!$C$33:$C$776,СВЦЭМ!$A$33:$A$776,$A36,СВЦЭМ!$B$33:$B$776,E$11)+'СЕТ СН'!$F$12+СВЦЭМ!$D$10+'СЕТ СН'!$F$5-'СЕТ СН'!$F$20</f>
        <v>2201.8133967700001</v>
      </c>
      <c r="F36" s="36">
        <f>SUMIFS(СВЦЭМ!$C$33:$C$776,СВЦЭМ!$A$33:$A$776,$A36,СВЦЭМ!$B$33:$B$776,F$11)+'СЕТ СН'!$F$12+СВЦЭМ!$D$10+'СЕТ СН'!$F$5-'СЕТ СН'!$F$20</f>
        <v>2200.7205736800001</v>
      </c>
      <c r="G36" s="36">
        <f>SUMIFS(СВЦЭМ!$C$33:$C$776,СВЦЭМ!$A$33:$A$776,$A36,СВЦЭМ!$B$33:$B$776,G$11)+'СЕТ СН'!$F$12+СВЦЭМ!$D$10+'СЕТ СН'!$F$5-'СЕТ СН'!$F$20</f>
        <v>2198.25482719</v>
      </c>
      <c r="H36" s="36">
        <f>SUMIFS(СВЦЭМ!$C$33:$C$776,СВЦЭМ!$A$33:$A$776,$A36,СВЦЭМ!$B$33:$B$776,H$11)+'СЕТ СН'!$F$12+СВЦЭМ!$D$10+'СЕТ СН'!$F$5-'СЕТ СН'!$F$20</f>
        <v>2204.9530567400002</v>
      </c>
      <c r="I36" s="36">
        <f>SUMIFS(СВЦЭМ!$C$33:$C$776,СВЦЭМ!$A$33:$A$776,$A36,СВЦЭМ!$B$33:$B$776,I$11)+'СЕТ СН'!$F$12+СВЦЭМ!$D$10+'СЕТ СН'!$F$5-'СЕТ СН'!$F$20</f>
        <v>2229.0564001800003</v>
      </c>
      <c r="J36" s="36">
        <f>SUMIFS(СВЦЭМ!$C$33:$C$776,СВЦЭМ!$A$33:$A$776,$A36,СВЦЭМ!$B$33:$B$776,J$11)+'СЕТ СН'!$F$12+СВЦЭМ!$D$10+'СЕТ СН'!$F$5-'СЕТ СН'!$F$20</f>
        <v>2166.2187991300002</v>
      </c>
      <c r="K36" s="36">
        <f>SUMIFS(СВЦЭМ!$C$33:$C$776,СВЦЭМ!$A$33:$A$776,$A36,СВЦЭМ!$B$33:$B$776,K$11)+'СЕТ СН'!$F$12+СВЦЭМ!$D$10+'СЕТ СН'!$F$5-'СЕТ СН'!$F$20</f>
        <v>2007.17776478</v>
      </c>
      <c r="L36" s="36">
        <f>SUMIFS(СВЦЭМ!$C$33:$C$776,СВЦЭМ!$A$33:$A$776,$A36,СВЦЭМ!$B$33:$B$776,L$11)+'СЕТ СН'!$F$12+СВЦЭМ!$D$10+'СЕТ СН'!$F$5-'СЕТ СН'!$F$20</f>
        <v>1890.6314395700001</v>
      </c>
      <c r="M36" s="36">
        <f>SUMIFS(СВЦЭМ!$C$33:$C$776,СВЦЭМ!$A$33:$A$776,$A36,СВЦЭМ!$B$33:$B$776,M$11)+'СЕТ СН'!$F$12+СВЦЭМ!$D$10+'СЕТ СН'!$F$5-'СЕТ СН'!$F$20</f>
        <v>1866.1924287100001</v>
      </c>
      <c r="N36" s="36">
        <f>SUMIFS(СВЦЭМ!$C$33:$C$776,СВЦЭМ!$A$33:$A$776,$A36,СВЦЭМ!$B$33:$B$776,N$11)+'СЕТ СН'!$F$12+СВЦЭМ!$D$10+'СЕТ СН'!$F$5-'СЕТ СН'!$F$20</f>
        <v>1846.7044977700002</v>
      </c>
      <c r="O36" s="36">
        <f>SUMIFS(СВЦЭМ!$C$33:$C$776,СВЦЭМ!$A$33:$A$776,$A36,СВЦЭМ!$B$33:$B$776,O$11)+'СЕТ СН'!$F$12+СВЦЭМ!$D$10+'СЕТ СН'!$F$5-'СЕТ СН'!$F$20</f>
        <v>1839.8747784500001</v>
      </c>
      <c r="P36" s="36">
        <f>SUMIFS(СВЦЭМ!$C$33:$C$776,СВЦЭМ!$A$33:$A$776,$A36,СВЦЭМ!$B$33:$B$776,P$11)+'СЕТ СН'!$F$12+СВЦЭМ!$D$10+'СЕТ СН'!$F$5-'СЕТ СН'!$F$20</f>
        <v>1850.15293845</v>
      </c>
      <c r="Q36" s="36">
        <f>SUMIFS(СВЦЭМ!$C$33:$C$776,СВЦЭМ!$A$33:$A$776,$A36,СВЦЭМ!$B$33:$B$776,Q$11)+'СЕТ СН'!$F$12+СВЦЭМ!$D$10+'СЕТ СН'!$F$5-'СЕТ СН'!$F$20</f>
        <v>1859.0439562700001</v>
      </c>
      <c r="R36" s="36">
        <f>SUMIFS(СВЦЭМ!$C$33:$C$776,СВЦЭМ!$A$33:$A$776,$A36,СВЦЭМ!$B$33:$B$776,R$11)+'СЕТ СН'!$F$12+СВЦЭМ!$D$10+'СЕТ СН'!$F$5-'СЕТ СН'!$F$20</f>
        <v>1867.9914242899999</v>
      </c>
      <c r="S36" s="36">
        <f>SUMIFS(СВЦЭМ!$C$33:$C$776,СВЦЭМ!$A$33:$A$776,$A36,СВЦЭМ!$B$33:$B$776,S$11)+'СЕТ СН'!$F$12+СВЦЭМ!$D$10+'СЕТ СН'!$F$5-'СЕТ СН'!$F$20</f>
        <v>1864.5664666400003</v>
      </c>
      <c r="T36" s="36">
        <f>SUMIFS(СВЦЭМ!$C$33:$C$776,СВЦЭМ!$A$33:$A$776,$A36,СВЦЭМ!$B$33:$B$776,T$11)+'СЕТ СН'!$F$12+СВЦЭМ!$D$10+'СЕТ СН'!$F$5-'СЕТ СН'!$F$20</f>
        <v>1880.5699885200002</v>
      </c>
      <c r="U36" s="36">
        <f>SUMIFS(СВЦЭМ!$C$33:$C$776,СВЦЭМ!$A$33:$A$776,$A36,СВЦЭМ!$B$33:$B$776,U$11)+'СЕТ СН'!$F$12+СВЦЭМ!$D$10+'СЕТ СН'!$F$5-'СЕТ СН'!$F$20</f>
        <v>1872.4816963000001</v>
      </c>
      <c r="V36" s="36">
        <f>SUMIFS(СВЦЭМ!$C$33:$C$776,СВЦЭМ!$A$33:$A$776,$A36,СВЦЭМ!$B$33:$B$776,V$11)+'СЕТ СН'!$F$12+СВЦЭМ!$D$10+'СЕТ СН'!$F$5-'СЕТ СН'!$F$20</f>
        <v>1857.27894328</v>
      </c>
      <c r="W36" s="36">
        <f>SUMIFS(СВЦЭМ!$C$33:$C$776,СВЦЭМ!$A$33:$A$776,$A36,СВЦЭМ!$B$33:$B$776,W$11)+'СЕТ СН'!$F$12+СВЦЭМ!$D$10+'СЕТ СН'!$F$5-'СЕТ СН'!$F$20</f>
        <v>1829.9410353100002</v>
      </c>
      <c r="X36" s="36">
        <f>SUMIFS(СВЦЭМ!$C$33:$C$776,СВЦЭМ!$A$33:$A$776,$A36,СВЦЭМ!$B$33:$B$776,X$11)+'СЕТ СН'!$F$12+СВЦЭМ!$D$10+'СЕТ СН'!$F$5-'СЕТ СН'!$F$20</f>
        <v>1883.6852347500001</v>
      </c>
      <c r="Y36" s="36">
        <f>SUMIFS(СВЦЭМ!$C$33:$C$776,СВЦЭМ!$A$33:$A$776,$A36,СВЦЭМ!$B$33:$B$776,Y$11)+'СЕТ СН'!$F$12+СВЦЭМ!$D$10+'СЕТ СН'!$F$5-'СЕТ СН'!$F$20</f>
        <v>2039.6626570900003</v>
      </c>
    </row>
    <row r="37" spans="1:25" ht="15.75" x14ac:dyDescent="0.2">
      <c r="A37" s="35">
        <f t="shared" si="0"/>
        <v>44038</v>
      </c>
      <c r="B37" s="36">
        <f>SUMIFS(СВЦЭМ!$C$33:$C$776,СВЦЭМ!$A$33:$A$776,$A37,СВЦЭМ!$B$33:$B$776,B$11)+'СЕТ СН'!$F$12+СВЦЭМ!$D$10+'СЕТ СН'!$F$5-'СЕТ СН'!$F$20</f>
        <v>1997.19714643</v>
      </c>
      <c r="C37" s="36">
        <f>SUMIFS(СВЦЭМ!$C$33:$C$776,СВЦЭМ!$A$33:$A$776,$A37,СВЦЭМ!$B$33:$B$776,C$11)+'СЕТ СН'!$F$12+СВЦЭМ!$D$10+'СЕТ СН'!$F$5-'СЕТ СН'!$F$20</f>
        <v>2018.0301650900001</v>
      </c>
      <c r="D37" s="36">
        <f>SUMIFS(СВЦЭМ!$C$33:$C$776,СВЦЭМ!$A$33:$A$776,$A37,СВЦЭМ!$B$33:$B$776,D$11)+'СЕТ СН'!$F$12+СВЦЭМ!$D$10+'СЕТ СН'!$F$5-'СЕТ СН'!$F$20</f>
        <v>2018.6615534500002</v>
      </c>
      <c r="E37" s="36">
        <f>SUMIFS(СВЦЭМ!$C$33:$C$776,СВЦЭМ!$A$33:$A$776,$A37,СВЦЭМ!$B$33:$B$776,E$11)+'СЕТ СН'!$F$12+СВЦЭМ!$D$10+'СЕТ СН'!$F$5-'СЕТ СН'!$F$20</f>
        <v>2028.0146058700002</v>
      </c>
      <c r="F37" s="36">
        <f>SUMIFS(СВЦЭМ!$C$33:$C$776,СВЦЭМ!$A$33:$A$776,$A37,СВЦЭМ!$B$33:$B$776,F$11)+'СЕТ СН'!$F$12+СВЦЭМ!$D$10+'СЕТ СН'!$F$5-'СЕТ СН'!$F$20</f>
        <v>2047.3504141600001</v>
      </c>
      <c r="G37" s="36">
        <f>SUMIFS(СВЦЭМ!$C$33:$C$776,СВЦЭМ!$A$33:$A$776,$A37,СВЦЭМ!$B$33:$B$776,G$11)+'СЕТ СН'!$F$12+СВЦЭМ!$D$10+'СЕТ СН'!$F$5-'СЕТ СН'!$F$20</f>
        <v>2055.9350528700002</v>
      </c>
      <c r="H37" s="36">
        <f>SUMIFS(СВЦЭМ!$C$33:$C$776,СВЦЭМ!$A$33:$A$776,$A37,СВЦЭМ!$B$33:$B$776,H$11)+'СЕТ СН'!$F$12+СВЦЭМ!$D$10+'СЕТ СН'!$F$5-'СЕТ СН'!$F$20</f>
        <v>2068.7278034400001</v>
      </c>
      <c r="I37" s="36">
        <f>SUMIFS(СВЦЭМ!$C$33:$C$776,СВЦЭМ!$A$33:$A$776,$A37,СВЦЭМ!$B$33:$B$776,I$11)+'СЕТ СН'!$F$12+СВЦЭМ!$D$10+'СЕТ СН'!$F$5-'СЕТ СН'!$F$20</f>
        <v>2083.8504314299998</v>
      </c>
      <c r="J37" s="36">
        <f>SUMIFS(СВЦЭМ!$C$33:$C$776,СВЦЭМ!$A$33:$A$776,$A37,СВЦЭМ!$B$33:$B$776,J$11)+'СЕТ СН'!$F$12+СВЦЭМ!$D$10+'СЕТ СН'!$F$5-'СЕТ СН'!$F$20</f>
        <v>2019.61857439</v>
      </c>
      <c r="K37" s="36">
        <f>SUMIFS(СВЦЭМ!$C$33:$C$776,СВЦЭМ!$A$33:$A$776,$A37,СВЦЭМ!$B$33:$B$776,K$11)+'СЕТ СН'!$F$12+СВЦЭМ!$D$10+'СЕТ СН'!$F$5-'СЕТ СН'!$F$20</f>
        <v>1926.0949204500002</v>
      </c>
      <c r="L37" s="36">
        <f>SUMIFS(СВЦЭМ!$C$33:$C$776,СВЦЭМ!$A$33:$A$776,$A37,СВЦЭМ!$B$33:$B$776,L$11)+'СЕТ СН'!$F$12+СВЦЭМ!$D$10+'СЕТ СН'!$F$5-'СЕТ СН'!$F$20</f>
        <v>1813.3697255900001</v>
      </c>
      <c r="M37" s="36">
        <f>SUMIFS(СВЦЭМ!$C$33:$C$776,СВЦЭМ!$A$33:$A$776,$A37,СВЦЭМ!$B$33:$B$776,M$11)+'СЕТ СН'!$F$12+СВЦЭМ!$D$10+'СЕТ СН'!$F$5-'СЕТ СН'!$F$20</f>
        <v>1779.9528583800002</v>
      </c>
      <c r="N37" s="36">
        <f>SUMIFS(СВЦЭМ!$C$33:$C$776,СВЦЭМ!$A$33:$A$776,$A37,СВЦЭМ!$B$33:$B$776,N$11)+'СЕТ СН'!$F$12+СВЦЭМ!$D$10+'СЕТ СН'!$F$5-'СЕТ СН'!$F$20</f>
        <v>1759.1853836200003</v>
      </c>
      <c r="O37" s="36">
        <f>SUMIFS(СВЦЭМ!$C$33:$C$776,СВЦЭМ!$A$33:$A$776,$A37,СВЦЭМ!$B$33:$B$776,O$11)+'СЕТ СН'!$F$12+СВЦЭМ!$D$10+'СЕТ СН'!$F$5-'СЕТ СН'!$F$20</f>
        <v>1769.8382836300002</v>
      </c>
      <c r="P37" s="36">
        <f>SUMIFS(СВЦЭМ!$C$33:$C$776,СВЦЭМ!$A$33:$A$776,$A37,СВЦЭМ!$B$33:$B$776,P$11)+'СЕТ СН'!$F$12+СВЦЭМ!$D$10+'СЕТ СН'!$F$5-'СЕТ СН'!$F$20</f>
        <v>1773.0574937200001</v>
      </c>
      <c r="Q37" s="36">
        <f>SUMIFS(СВЦЭМ!$C$33:$C$776,СВЦЭМ!$A$33:$A$776,$A37,СВЦЭМ!$B$33:$B$776,Q$11)+'СЕТ СН'!$F$12+СВЦЭМ!$D$10+'СЕТ СН'!$F$5-'СЕТ СН'!$F$20</f>
        <v>1784.8821970200001</v>
      </c>
      <c r="R37" s="36">
        <f>SUMIFS(СВЦЭМ!$C$33:$C$776,СВЦЭМ!$A$33:$A$776,$A37,СВЦЭМ!$B$33:$B$776,R$11)+'СЕТ СН'!$F$12+СВЦЭМ!$D$10+'СЕТ СН'!$F$5-'СЕТ СН'!$F$20</f>
        <v>1799.99878356</v>
      </c>
      <c r="S37" s="36">
        <f>SUMIFS(СВЦЭМ!$C$33:$C$776,СВЦЭМ!$A$33:$A$776,$A37,СВЦЭМ!$B$33:$B$776,S$11)+'СЕТ СН'!$F$12+СВЦЭМ!$D$10+'СЕТ СН'!$F$5-'СЕТ СН'!$F$20</f>
        <v>1800.3933676300001</v>
      </c>
      <c r="T37" s="36">
        <f>SUMIFS(СВЦЭМ!$C$33:$C$776,СВЦЭМ!$A$33:$A$776,$A37,СВЦЭМ!$B$33:$B$776,T$11)+'СЕТ СН'!$F$12+СВЦЭМ!$D$10+'СЕТ СН'!$F$5-'СЕТ СН'!$F$20</f>
        <v>1810.2958760400002</v>
      </c>
      <c r="U37" s="36">
        <f>SUMIFS(СВЦЭМ!$C$33:$C$776,СВЦЭМ!$A$33:$A$776,$A37,СВЦЭМ!$B$33:$B$776,U$11)+'СЕТ СН'!$F$12+СВЦЭМ!$D$10+'СЕТ СН'!$F$5-'СЕТ СН'!$F$20</f>
        <v>1795.5499776500001</v>
      </c>
      <c r="V37" s="36">
        <f>SUMIFS(СВЦЭМ!$C$33:$C$776,СВЦЭМ!$A$33:$A$776,$A37,СВЦЭМ!$B$33:$B$776,V$11)+'СЕТ СН'!$F$12+СВЦЭМ!$D$10+'СЕТ СН'!$F$5-'СЕТ СН'!$F$20</f>
        <v>1779.9237364800001</v>
      </c>
      <c r="W37" s="36">
        <f>SUMIFS(СВЦЭМ!$C$33:$C$776,СВЦЭМ!$A$33:$A$776,$A37,СВЦЭМ!$B$33:$B$776,W$11)+'СЕТ СН'!$F$12+СВЦЭМ!$D$10+'СЕТ СН'!$F$5-'СЕТ СН'!$F$20</f>
        <v>1763.35469324</v>
      </c>
      <c r="X37" s="36">
        <f>SUMIFS(СВЦЭМ!$C$33:$C$776,СВЦЭМ!$A$33:$A$776,$A37,СВЦЭМ!$B$33:$B$776,X$11)+'СЕТ СН'!$F$12+СВЦЭМ!$D$10+'СЕТ СН'!$F$5-'СЕТ СН'!$F$20</f>
        <v>1801.6137408900001</v>
      </c>
      <c r="Y37" s="36">
        <f>SUMIFS(СВЦЭМ!$C$33:$C$776,СВЦЭМ!$A$33:$A$776,$A37,СВЦЭМ!$B$33:$B$776,Y$11)+'СЕТ СН'!$F$12+СВЦЭМ!$D$10+'СЕТ СН'!$F$5-'СЕТ СН'!$F$20</f>
        <v>1946.8536103200001</v>
      </c>
    </row>
    <row r="38" spans="1:25" ht="15.75" x14ac:dyDescent="0.2">
      <c r="A38" s="35">
        <f t="shared" si="0"/>
        <v>44039</v>
      </c>
      <c r="B38" s="36">
        <f>SUMIFS(СВЦЭМ!$C$33:$C$776,СВЦЭМ!$A$33:$A$776,$A38,СВЦЭМ!$B$33:$B$776,B$11)+'СЕТ СН'!$F$12+СВЦЭМ!$D$10+'СЕТ СН'!$F$5-'СЕТ СН'!$F$20</f>
        <v>2041.0561508300002</v>
      </c>
      <c r="C38" s="36">
        <f>SUMIFS(СВЦЭМ!$C$33:$C$776,СВЦЭМ!$A$33:$A$776,$A38,СВЦЭМ!$B$33:$B$776,C$11)+'СЕТ СН'!$F$12+СВЦЭМ!$D$10+'СЕТ СН'!$F$5-'СЕТ СН'!$F$20</f>
        <v>2014.9314332000001</v>
      </c>
      <c r="D38" s="36">
        <f>SUMIFS(СВЦЭМ!$C$33:$C$776,СВЦЭМ!$A$33:$A$776,$A38,СВЦЭМ!$B$33:$B$776,D$11)+'СЕТ СН'!$F$12+СВЦЭМ!$D$10+'СЕТ СН'!$F$5-'СЕТ СН'!$F$20</f>
        <v>2012.3883075799999</v>
      </c>
      <c r="E38" s="36">
        <f>SUMIFS(СВЦЭМ!$C$33:$C$776,СВЦЭМ!$A$33:$A$776,$A38,СВЦЭМ!$B$33:$B$776,E$11)+'СЕТ СН'!$F$12+СВЦЭМ!$D$10+'СЕТ СН'!$F$5-'СЕТ СН'!$F$20</f>
        <v>2028.3664686000002</v>
      </c>
      <c r="F38" s="36">
        <f>SUMIFS(СВЦЭМ!$C$33:$C$776,СВЦЭМ!$A$33:$A$776,$A38,СВЦЭМ!$B$33:$B$776,F$11)+'СЕТ СН'!$F$12+СВЦЭМ!$D$10+'СЕТ СН'!$F$5-'СЕТ СН'!$F$20</f>
        <v>2028.3435985600001</v>
      </c>
      <c r="G38" s="36">
        <f>SUMIFS(СВЦЭМ!$C$33:$C$776,СВЦЭМ!$A$33:$A$776,$A38,СВЦЭМ!$B$33:$B$776,G$11)+'СЕТ СН'!$F$12+СВЦЭМ!$D$10+'СЕТ СН'!$F$5-'СЕТ СН'!$F$20</f>
        <v>2020.5982383300002</v>
      </c>
      <c r="H38" s="36">
        <f>SUMIFS(СВЦЭМ!$C$33:$C$776,СВЦЭМ!$A$33:$A$776,$A38,СВЦЭМ!$B$33:$B$776,H$11)+'СЕТ СН'!$F$12+СВЦЭМ!$D$10+'СЕТ СН'!$F$5-'СЕТ СН'!$F$20</f>
        <v>2008.9373699900002</v>
      </c>
      <c r="I38" s="36">
        <f>SUMIFS(СВЦЭМ!$C$33:$C$776,СВЦЭМ!$A$33:$A$776,$A38,СВЦЭМ!$B$33:$B$776,I$11)+'СЕТ СН'!$F$12+СВЦЭМ!$D$10+'СЕТ СН'!$F$5-'СЕТ СН'!$F$20</f>
        <v>2043.2793855600003</v>
      </c>
      <c r="J38" s="36">
        <f>SUMIFS(СВЦЭМ!$C$33:$C$776,СВЦЭМ!$A$33:$A$776,$A38,СВЦЭМ!$B$33:$B$776,J$11)+'СЕТ СН'!$F$12+СВЦЭМ!$D$10+'СЕТ СН'!$F$5-'СЕТ СН'!$F$20</f>
        <v>1999.4169428100001</v>
      </c>
      <c r="K38" s="36">
        <f>SUMIFS(СВЦЭМ!$C$33:$C$776,СВЦЭМ!$A$33:$A$776,$A38,СВЦЭМ!$B$33:$B$776,K$11)+'СЕТ СН'!$F$12+СВЦЭМ!$D$10+'СЕТ СН'!$F$5-'СЕТ СН'!$F$20</f>
        <v>1871.3473578900002</v>
      </c>
      <c r="L38" s="36">
        <f>SUMIFS(СВЦЭМ!$C$33:$C$776,СВЦЭМ!$A$33:$A$776,$A38,СВЦЭМ!$B$33:$B$776,L$11)+'СЕТ СН'!$F$12+СВЦЭМ!$D$10+'СЕТ СН'!$F$5-'СЕТ СН'!$F$20</f>
        <v>1774.3049984600002</v>
      </c>
      <c r="M38" s="36">
        <f>SUMIFS(СВЦЭМ!$C$33:$C$776,СВЦЭМ!$A$33:$A$776,$A38,СВЦЭМ!$B$33:$B$776,M$11)+'СЕТ СН'!$F$12+СВЦЭМ!$D$10+'СЕТ СН'!$F$5-'СЕТ СН'!$F$20</f>
        <v>1748.15251072</v>
      </c>
      <c r="N38" s="36">
        <f>SUMIFS(СВЦЭМ!$C$33:$C$776,СВЦЭМ!$A$33:$A$776,$A38,СВЦЭМ!$B$33:$B$776,N$11)+'СЕТ СН'!$F$12+СВЦЭМ!$D$10+'СЕТ СН'!$F$5-'СЕТ СН'!$F$20</f>
        <v>1724.61670138</v>
      </c>
      <c r="O38" s="36">
        <f>SUMIFS(СВЦЭМ!$C$33:$C$776,СВЦЭМ!$A$33:$A$776,$A38,СВЦЭМ!$B$33:$B$776,O$11)+'СЕТ СН'!$F$12+СВЦЭМ!$D$10+'СЕТ СН'!$F$5-'СЕТ СН'!$F$20</f>
        <v>1725.6411525200001</v>
      </c>
      <c r="P38" s="36">
        <f>SUMIFS(СВЦЭМ!$C$33:$C$776,СВЦЭМ!$A$33:$A$776,$A38,СВЦЭМ!$B$33:$B$776,P$11)+'СЕТ СН'!$F$12+СВЦЭМ!$D$10+'СЕТ СН'!$F$5-'СЕТ СН'!$F$20</f>
        <v>1741.76441419</v>
      </c>
      <c r="Q38" s="36">
        <f>SUMIFS(СВЦЭМ!$C$33:$C$776,СВЦЭМ!$A$33:$A$776,$A38,СВЦЭМ!$B$33:$B$776,Q$11)+'СЕТ СН'!$F$12+СВЦЭМ!$D$10+'СЕТ СН'!$F$5-'СЕТ СН'!$F$20</f>
        <v>1758.7046086</v>
      </c>
      <c r="R38" s="36">
        <f>SUMIFS(СВЦЭМ!$C$33:$C$776,СВЦЭМ!$A$33:$A$776,$A38,СВЦЭМ!$B$33:$B$776,R$11)+'СЕТ СН'!$F$12+СВЦЭМ!$D$10+'СЕТ СН'!$F$5-'СЕТ СН'!$F$20</f>
        <v>1760.35552203</v>
      </c>
      <c r="S38" s="36">
        <f>SUMIFS(СВЦЭМ!$C$33:$C$776,СВЦЭМ!$A$33:$A$776,$A38,СВЦЭМ!$B$33:$B$776,S$11)+'СЕТ СН'!$F$12+СВЦЭМ!$D$10+'СЕТ СН'!$F$5-'СЕТ СН'!$F$20</f>
        <v>1772.3591526499999</v>
      </c>
      <c r="T38" s="36">
        <f>SUMIFS(СВЦЭМ!$C$33:$C$776,СВЦЭМ!$A$33:$A$776,$A38,СВЦЭМ!$B$33:$B$776,T$11)+'СЕТ СН'!$F$12+СВЦЭМ!$D$10+'СЕТ СН'!$F$5-'СЕТ СН'!$F$20</f>
        <v>1790.0631639000001</v>
      </c>
      <c r="U38" s="36">
        <f>SUMIFS(СВЦЭМ!$C$33:$C$776,СВЦЭМ!$A$33:$A$776,$A38,СВЦЭМ!$B$33:$B$776,U$11)+'СЕТ СН'!$F$12+СВЦЭМ!$D$10+'СЕТ СН'!$F$5-'СЕТ СН'!$F$20</f>
        <v>1779.5254907500002</v>
      </c>
      <c r="V38" s="36">
        <f>SUMIFS(СВЦЭМ!$C$33:$C$776,СВЦЭМ!$A$33:$A$776,$A38,СВЦЭМ!$B$33:$B$776,V$11)+'СЕТ СН'!$F$12+СВЦЭМ!$D$10+'СЕТ СН'!$F$5-'СЕТ СН'!$F$20</f>
        <v>1773.0728997600002</v>
      </c>
      <c r="W38" s="36">
        <f>SUMIFS(СВЦЭМ!$C$33:$C$776,СВЦЭМ!$A$33:$A$776,$A38,СВЦЭМ!$B$33:$B$776,W$11)+'СЕТ СН'!$F$12+СВЦЭМ!$D$10+'СЕТ СН'!$F$5-'СЕТ СН'!$F$20</f>
        <v>1762.8548401600001</v>
      </c>
      <c r="X38" s="36">
        <f>SUMIFS(СВЦЭМ!$C$33:$C$776,СВЦЭМ!$A$33:$A$776,$A38,СВЦЭМ!$B$33:$B$776,X$11)+'СЕТ СН'!$F$12+СВЦЭМ!$D$10+'СЕТ СН'!$F$5-'СЕТ СН'!$F$20</f>
        <v>1833.6273418700002</v>
      </c>
      <c r="Y38" s="36">
        <f>SUMIFS(СВЦЭМ!$C$33:$C$776,СВЦЭМ!$A$33:$A$776,$A38,СВЦЭМ!$B$33:$B$776,Y$11)+'СЕТ СН'!$F$12+СВЦЭМ!$D$10+'СЕТ СН'!$F$5-'СЕТ СН'!$F$20</f>
        <v>1957.8838279000001</v>
      </c>
    </row>
    <row r="39" spans="1:25" ht="15.75" x14ac:dyDescent="0.2">
      <c r="A39" s="35">
        <f t="shared" si="0"/>
        <v>44040</v>
      </c>
      <c r="B39" s="36">
        <f>SUMIFS(СВЦЭМ!$C$33:$C$776,СВЦЭМ!$A$33:$A$776,$A39,СВЦЭМ!$B$33:$B$776,B$11)+'СЕТ СН'!$F$12+СВЦЭМ!$D$10+'СЕТ СН'!$F$5-'СЕТ СН'!$F$20</f>
        <v>1952.3352756300001</v>
      </c>
      <c r="C39" s="36">
        <f>SUMIFS(СВЦЭМ!$C$33:$C$776,СВЦЭМ!$A$33:$A$776,$A39,СВЦЭМ!$B$33:$B$776,C$11)+'СЕТ СН'!$F$12+СВЦЭМ!$D$10+'СЕТ СН'!$F$5-'СЕТ СН'!$F$20</f>
        <v>2016.7175982900001</v>
      </c>
      <c r="D39" s="36">
        <f>SUMIFS(СВЦЭМ!$C$33:$C$776,СВЦЭМ!$A$33:$A$776,$A39,СВЦЭМ!$B$33:$B$776,D$11)+'СЕТ СН'!$F$12+СВЦЭМ!$D$10+'СЕТ СН'!$F$5-'СЕТ СН'!$F$20</f>
        <v>2028.1783794400001</v>
      </c>
      <c r="E39" s="36">
        <f>SUMIFS(СВЦЭМ!$C$33:$C$776,СВЦЭМ!$A$33:$A$776,$A39,СВЦЭМ!$B$33:$B$776,E$11)+'СЕТ СН'!$F$12+СВЦЭМ!$D$10+'СЕТ СН'!$F$5-'СЕТ СН'!$F$20</f>
        <v>2042.5831501500002</v>
      </c>
      <c r="F39" s="36">
        <f>SUMIFS(СВЦЭМ!$C$33:$C$776,СВЦЭМ!$A$33:$A$776,$A39,СВЦЭМ!$B$33:$B$776,F$11)+'СЕТ СН'!$F$12+СВЦЭМ!$D$10+'СЕТ СН'!$F$5-'СЕТ СН'!$F$20</f>
        <v>2031.0635753900001</v>
      </c>
      <c r="G39" s="36">
        <f>SUMIFS(СВЦЭМ!$C$33:$C$776,СВЦЭМ!$A$33:$A$776,$A39,СВЦЭМ!$B$33:$B$776,G$11)+'СЕТ СН'!$F$12+СВЦЭМ!$D$10+'СЕТ СН'!$F$5-'СЕТ СН'!$F$20</f>
        <v>2048.1857883800003</v>
      </c>
      <c r="H39" s="36">
        <f>SUMIFS(СВЦЭМ!$C$33:$C$776,СВЦЭМ!$A$33:$A$776,$A39,СВЦЭМ!$B$33:$B$776,H$11)+'СЕТ СН'!$F$12+СВЦЭМ!$D$10+'СЕТ СН'!$F$5-'СЕТ СН'!$F$20</f>
        <v>2051.12871361</v>
      </c>
      <c r="I39" s="36">
        <f>SUMIFS(СВЦЭМ!$C$33:$C$776,СВЦЭМ!$A$33:$A$776,$A39,СВЦЭМ!$B$33:$B$776,I$11)+'СЕТ СН'!$F$12+СВЦЭМ!$D$10+'СЕТ СН'!$F$5-'СЕТ СН'!$F$20</f>
        <v>2058.7636080100001</v>
      </c>
      <c r="J39" s="36">
        <f>SUMIFS(СВЦЭМ!$C$33:$C$776,СВЦЭМ!$A$33:$A$776,$A39,СВЦЭМ!$B$33:$B$776,J$11)+'СЕТ СН'!$F$12+СВЦЭМ!$D$10+'СЕТ СН'!$F$5-'СЕТ СН'!$F$20</f>
        <v>2045.2730798800001</v>
      </c>
      <c r="K39" s="36">
        <f>SUMIFS(СВЦЭМ!$C$33:$C$776,СВЦЭМ!$A$33:$A$776,$A39,СВЦЭМ!$B$33:$B$776,K$11)+'СЕТ СН'!$F$12+СВЦЭМ!$D$10+'СЕТ СН'!$F$5-'СЕТ СН'!$F$20</f>
        <v>1915.6713635200001</v>
      </c>
      <c r="L39" s="36">
        <f>SUMIFS(СВЦЭМ!$C$33:$C$776,СВЦЭМ!$A$33:$A$776,$A39,СВЦЭМ!$B$33:$B$776,L$11)+'СЕТ СН'!$F$12+СВЦЭМ!$D$10+'СЕТ СН'!$F$5-'СЕТ СН'!$F$20</f>
        <v>1789.85834995</v>
      </c>
      <c r="M39" s="36">
        <f>SUMIFS(СВЦЭМ!$C$33:$C$776,СВЦЭМ!$A$33:$A$776,$A39,СВЦЭМ!$B$33:$B$776,M$11)+'СЕТ СН'!$F$12+СВЦЭМ!$D$10+'СЕТ СН'!$F$5-'СЕТ СН'!$F$20</f>
        <v>1768.50865239</v>
      </c>
      <c r="N39" s="36">
        <f>SUMIFS(СВЦЭМ!$C$33:$C$776,СВЦЭМ!$A$33:$A$776,$A39,СВЦЭМ!$B$33:$B$776,N$11)+'СЕТ СН'!$F$12+СВЦЭМ!$D$10+'СЕТ СН'!$F$5-'СЕТ СН'!$F$20</f>
        <v>1766.8711594400002</v>
      </c>
      <c r="O39" s="36">
        <f>SUMIFS(СВЦЭМ!$C$33:$C$776,СВЦЭМ!$A$33:$A$776,$A39,СВЦЭМ!$B$33:$B$776,O$11)+'СЕТ СН'!$F$12+СВЦЭМ!$D$10+'СЕТ СН'!$F$5-'СЕТ СН'!$F$20</f>
        <v>1776.1510094300002</v>
      </c>
      <c r="P39" s="36">
        <f>SUMIFS(СВЦЭМ!$C$33:$C$776,СВЦЭМ!$A$33:$A$776,$A39,СВЦЭМ!$B$33:$B$776,P$11)+'СЕТ СН'!$F$12+СВЦЭМ!$D$10+'СЕТ СН'!$F$5-'СЕТ СН'!$F$20</f>
        <v>1777.7180614600002</v>
      </c>
      <c r="Q39" s="36">
        <f>SUMIFS(СВЦЭМ!$C$33:$C$776,СВЦЭМ!$A$33:$A$776,$A39,СВЦЭМ!$B$33:$B$776,Q$11)+'СЕТ СН'!$F$12+СВЦЭМ!$D$10+'СЕТ СН'!$F$5-'СЕТ СН'!$F$20</f>
        <v>1790.6174793200003</v>
      </c>
      <c r="R39" s="36">
        <f>SUMIFS(СВЦЭМ!$C$33:$C$776,СВЦЭМ!$A$33:$A$776,$A39,СВЦЭМ!$B$33:$B$776,R$11)+'СЕТ СН'!$F$12+СВЦЭМ!$D$10+'СЕТ СН'!$F$5-'СЕТ СН'!$F$20</f>
        <v>1792.75869913</v>
      </c>
      <c r="S39" s="36">
        <f>SUMIFS(СВЦЭМ!$C$33:$C$776,СВЦЭМ!$A$33:$A$776,$A39,СВЦЭМ!$B$33:$B$776,S$11)+'СЕТ СН'!$F$12+СВЦЭМ!$D$10+'СЕТ СН'!$F$5-'СЕТ СН'!$F$20</f>
        <v>1795.1010708400001</v>
      </c>
      <c r="T39" s="36">
        <f>SUMIFS(СВЦЭМ!$C$33:$C$776,СВЦЭМ!$A$33:$A$776,$A39,СВЦЭМ!$B$33:$B$776,T$11)+'СЕТ СН'!$F$12+СВЦЭМ!$D$10+'СЕТ СН'!$F$5-'СЕТ СН'!$F$20</f>
        <v>1795.9167788300001</v>
      </c>
      <c r="U39" s="36">
        <f>SUMIFS(СВЦЭМ!$C$33:$C$776,СВЦЭМ!$A$33:$A$776,$A39,СВЦЭМ!$B$33:$B$776,U$11)+'СЕТ СН'!$F$12+СВЦЭМ!$D$10+'СЕТ СН'!$F$5-'СЕТ СН'!$F$20</f>
        <v>1787.4294463400001</v>
      </c>
      <c r="V39" s="36">
        <f>SUMIFS(СВЦЭМ!$C$33:$C$776,СВЦЭМ!$A$33:$A$776,$A39,СВЦЭМ!$B$33:$B$776,V$11)+'СЕТ СН'!$F$12+СВЦЭМ!$D$10+'СЕТ СН'!$F$5-'СЕТ СН'!$F$20</f>
        <v>1798.8651475700001</v>
      </c>
      <c r="W39" s="36">
        <f>SUMIFS(СВЦЭМ!$C$33:$C$776,СВЦЭМ!$A$33:$A$776,$A39,СВЦЭМ!$B$33:$B$776,W$11)+'СЕТ СН'!$F$12+СВЦЭМ!$D$10+'СЕТ СН'!$F$5-'СЕТ СН'!$F$20</f>
        <v>1802.34769865</v>
      </c>
      <c r="X39" s="36">
        <f>SUMIFS(СВЦЭМ!$C$33:$C$776,СВЦЭМ!$A$33:$A$776,$A39,СВЦЭМ!$B$33:$B$776,X$11)+'СЕТ СН'!$F$12+СВЦЭМ!$D$10+'СЕТ СН'!$F$5-'СЕТ СН'!$F$20</f>
        <v>1848.1285176800002</v>
      </c>
      <c r="Y39" s="36">
        <f>SUMIFS(СВЦЭМ!$C$33:$C$776,СВЦЭМ!$A$33:$A$776,$A39,СВЦЭМ!$B$33:$B$776,Y$11)+'СЕТ СН'!$F$12+СВЦЭМ!$D$10+'СЕТ СН'!$F$5-'СЕТ СН'!$F$20</f>
        <v>1973.4218142</v>
      </c>
    </row>
    <row r="40" spans="1:25" ht="15.75" x14ac:dyDescent="0.2">
      <c r="A40" s="35">
        <f t="shared" si="0"/>
        <v>44041</v>
      </c>
      <c r="B40" s="36">
        <f>SUMIFS(СВЦЭМ!$C$33:$C$776,СВЦЭМ!$A$33:$A$776,$A40,СВЦЭМ!$B$33:$B$776,B$11)+'СЕТ СН'!$F$12+СВЦЭМ!$D$10+'СЕТ СН'!$F$5-'СЕТ СН'!$F$20</f>
        <v>2088.5577674000001</v>
      </c>
      <c r="C40" s="36">
        <f>SUMIFS(СВЦЭМ!$C$33:$C$776,СВЦЭМ!$A$33:$A$776,$A40,СВЦЭМ!$B$33:$B$776,C$11)+'СЕТ СН'!$F$12+СВЦЭМ!$D$10+'СЕТ СН'!$F$5-'СЕТ СН'!$F$20</f>
        <v>2127.0249488099998</v>
      </c>
      <c r="D40" s="36">
        <f>SUMIFS(СВЦЭМ!$C$33:$C$776,СВЦЭМ!$A$33:$A$776,$A40,СВЦЭМ!$B$33:$B$776,D$11)+'СЕТ СН'!$F$12+СВЦЭМ!$D$10+'СЕТ СН'!$F$5-'СЕТ СН'!$F$20</f>
        <v>2169.0410858900004</v>
      </c>
      <c r="E40" s="36">
        <f>SUMIFS(СВЦЭМ!$C$33:$C$776,СВЦЭМ!$A$33:$A$776,$A40,СВЦЭМ!$B$33:$B$776,E$11)+'СЕТ СН'!$F$12+СВЦЭМ!$D$10+'СЕТ СН'!$F$5-'СЕТ СН'!$F$20</f>
        <v>2195.2520235299999</v>
      </c>
      <c r="F40" s="36">
        <f>SUMIFS(СВЦЭМ!$C$33:$C$776,СВЦЭМ!$A$33:$A$776,$A40,СВЦЭМ!$B$33:$B$776,F$11)+'СЕТ СН'!$F$12+СВЦЭМ!$D$10+'СЕТ СН'!$F$5-'СЕТ СН'!$F$20</f>
        <v>2158.31540408</v>
      </c>
      <c r="G40" s="36">
        <f>SUMIFS(СВЦЭМ!$C$33:$C$776,СВЦЭМ!$A$33:$A$776,$A40,СВЦЭМ!$B$33:$B$776,G$11)+'СЕТ СН'!$F$12+СВЦЭМ!$D$10+'СЕТ СН'!$F$5-'СЕТ СН'!$F$20</f>
        <v>2155.31911537</v>
      </c>
      <c r="H40" s="36">
        <f>SUMIFS(СВЦЭМ!$C$33:$C$776,СВЦЭМ!$A$33:$A$776,$A40,СВЦЭМ!$B$33:$B$776,H$11)+'СЕТ СН'!$F$12+СВЦЭМ!$D$10+'СЕТ СН'!$F$5-'СЕТ СН'!$F$20</f>
        <v>2121.8881634200002</v>
      </c>
      <c r="I40" s="36">
        <f>SUMIFS(СВЦЭМ!$C$33:$C$776,СВЦЭМ!$A$33:$A$776,$A40,СВЦЭМ!$B$33:$B$776,I$11)+'СЕТ СН'!$F$12+СВЦЭМ!$D$10+'СЕТ СН'!$F$5-'СЕТ СН'!$F$20</f>
        <v>2099.6525346899998</v>
      </c>
      <c r="J40" s="36">
        <f>SUMIFS(СВЦЭМ!$C$33:$C$776,СВЦЭМ!$A$33:$A$776,$A40,СВЦЭМ!$B$33:$B$776,J$11)+'СЕТ СН'!$F$12+СВЦЭМ!$D$10+'СЕТ СН'!$F$5-'СЕТ СН'!$F$20</f>
        <v>2022.3140665700003</v>
      </c>
      <c r="K40" s="36">
        <f>SUMIFS(СВЦЭМ!$C$33:$C$776,СВЦЭМ!$A$33:$A$776,$A40,СВЦЭМ!$B$33:$B$776,K$11)+'СЕТ СН'!$F$12+СВЦЭМ!$D$10+'СЕТ СН'!$F$5-'СЕТ СН'!$F$20</f>
        <v>1844.9561748400001</v>
      </c>
      <c r="L40" s="36">
        <f>SUMIFS(СВЦЭМ!$C$33:$C$776,СВЦЭМ!$A$33:$A$776,$A40,СВЦЭМ!$B$33:$B$776,L$11)+'СЕТ СН'!$F$12+СВЦЭМ!$D$10+'СЕТ СН'!$F$5-'СЕТ СН'!$F$20</f>
        <v>1787.1751953600001</v>
      </c>
      <c r="M40" s="36">
        <f>SUMIFS(СВЦЭМ!$C$33:$C$776,СВЦЭМ!$A$33:$A$776,$A40,СВЦЭМ!$B$33:$B$776,M$11)+'СЕТ СН'!$F$12+СВЦЭМ!$D$10+'СЕТ СН'!$F$5-'СЕТ СН'!$F$20</f>
        <v>1764.3138506499999</v>
      </c>
      <c r="N40" s="36">
        <f>SUMIFS(СВЦЭМ!$C$33:$C$776,СВЦЭМ!$A$33:$A$776,$A40,СВЦЭМ!$B$33:$B$776,N$11)+'СЕТ СН'!$F$12+СВЦЭМ!$D$10+'СЕТ СН'!$F$5-'СЕТ СН'!$F$20</f>
        <v>1730.9505840700001</v>
      </c>
      <c r="O40" s="36">
        <f>SUMIFS(СВЦЭМ!$C$33:$C$776,СВЦЭМ!$A$33:$A$776,$A40,СВЦЭМ!$B$33:$B$776,O$11)+'СЕТ СН'!$F$12+СВЦЭМ!$D$10+'СЕТ СН'!$F$5-'СЕТ СН'!$F$20</f>
        <v>1730.28555538</v>
      </c>
      <c r="P40" s="36">
        <f>SUMIFS(СВЦЭМ!$C$33:$C$776,СВЦЭМ!$A$33:$A$776,$A40,СВЦЭМ!$B$33:$B$776,P$11)+'СЕТ СН'!$F$12+СВЦЭМ!$D$10+'СЕТ СН'!$F$5-'СЕТ СН'!$F$20</f>
        <v>1730.26876735</v>
      </c>
      <c r="Q40" s="36">
        <f>SUMIFS(СВЦЭМ!$C$33:$C$776,СВЦЭМ!$A$33:$A$776,$A40,СВЦЭМ!$B$33:$B$776,Q$11)+'СЕТ СН'!$F$12+СВЦЭМ!$D$10+'СЕТ СН'!$F$5-'СЕТ СН'!$F$20</f>
        <v>1741.6171156100002</v>
      </c>
      <c r="R40" s="36">
        <f>SUMIFS(СВЦЭМ!$C$33:$C$776,СВЦЭМ!$A$33:$A$776,$A40,СВЦЭМ!$B$33:$B$776,R$11)+'СЕТ СН'!$F$12+СВЦЭМ!$D$10+'СЕТ СН'!$F$5-'СЕТ СН'!$F$20</f>
        <v>1753.6268409700001</v>
      </c>
      <c r="S40" s="36">
        <f>SUMIFS(СВЦЭМ!$C$33:$C$776,СВЦЭМ!$A$33:$A$776,$A40,СВЦЭМ!$B$33:$B$776,S$11)+'СЕТ СН'!$F$12+СВЦЭМ!$D$10+'СЕТ СН'!$F$5-'СЕТ СН'!$F$20</f>
        <v>1752.9733442100001</v>
      </c>
      <c r="T40" s="36">
        <f>SUMIFS(СВЦЭМ!$C$33:$C$776,СВЦЭМ!$A$33:$A$776,$A40,СВЦЭМ!$B$33:$B$776,T$11)+'СЕТ СН'!$F$12+СВЦЭМ!$D$10+'СЕТ СН'!$F$5-'СЕТ СН'!$F$20</f>
        <v>1779.2253059300001</v>
      </c>
      <c r="U40" s="36">
        <f>SUMIFS(СВЦЭМ!$C$33:$C$776,СВЦЭМ!$A$33:$A$776,$A40,СВЦЭМ!$B$33:$B$776,U$11)+'СЕТ СН'!$F$12+СВЦЭМ!$D$10+'СЕТ СН'!$F$5-'СЕТ СН'!$F$20</f>
        <v>1780.8564207700001</v>
      </c>
      <c r="V40" s="36">
        <f>SUMIFS(СВЦЭМ!$C$33:$C$776,СВЦЭМ!$A$33:$A$776,$A40,СВЦЭМ!$B$33:$B$776,V$11)+'СЕТ СН'!$F$12+СВЦЭМ!$D$10+'СЕТ СН'!$F$5-'СЕТ СН'!$F$20</f>
        <v>1769.8864806900001</v>
      </c>
      <c r="W40" s="36">
        <f>SUMIFS(СВЦЭМ!$C$33:$C$776,СВЦЭМ!$A$33:$A$776,$A40,СВЦЭМ!$B$33:$B$776,W$11)+'СЕТ СН'!$F$12+СВЦЭМ!$D$10+'СЕТ СН'!$F$5-'СЕТ СН'!$F$20</f>
        <v>1743.6766645900002</v>
      </c>
      <c r="X40" s="36">
        <f>SUMIFS(СВЦЭМ!$C$33:$C$776,СВЦЭМ!$A$33:$A$776,$A40,СВЦЭМ!$B$33:$B$776,X$11)+'СЕТ СН'!$F$12+СВЦЭМ!$D$10+'СЕТ СН'!$F$5-'СЕТ СН'!$F$20</f>
        <v>1804.8899144800002</v>
      </c>
      <c r="Y40" s="36">
        <f>SUMIFS(СВЦЭМ!$C$33:$C$776,СВЦЭМ!$A$33:$A$776,$A40,СВЦЭМ!$B$33:$B$776,Y$11)+'СЕТ СН'!$F$12+СВЦЭМ!$D$10+'СЕТ СН'!$F$5-'СЕТ СН'!$F$20</f>
        <v>1924.4498188800001</v>
      </c>
    </row>
    <row r="41" spans="1:25" ht="15.75" x14ac:dyDescent="0.2">
      <c r="A41" s="35">
        <f t="shared" si="0"/>
        <v>44042</v>
      </c>
      <c r="B41" s="36">
        <f>SUMIFS(СВЦЭМ!$C$33:$C$776,СВЦЭМ!$A$33:$A$776,$A41,СВЦЭМ!$B$33:$B$776,B$11)+'СЕТ СН'!$F$12+СВЦЭМ!$D$10+'СЕТ СН'!$F$5-'СЕТ СН'!$F$20</f>
        <v>1961.9433488900002</v>
      </c>
      <c r="C41" s="36">
        <f>SUMIFS(СВЦЭМ!$C$33:$C$776,СВЦЭМ!$A$33:$A$776,$A41,СВЦЭМ!$B$33:$B$776,C$11)+'СЕТ СН'!$F$12+СВЦЭМ!$D$10+'СЕТ СН'!$F$5-'СЕТ СН'!$F$20</f>
        <v>2005.5971707900001</v>
      </c>
      <c r="D41" s="36">
        <f>SUMIFS(СВЦЭМ!$C$33:$C$776,СВЦЭМ!$A$33:$A$776,$A41,СВЦЭМ!$B$33:$B$776,D$11)+'СЕТ СН'!$F$12+СВЦЭМ!$D$10+'СЕТ СН'!$F$5-'СЕТ СН'!$F$20</f>
        <v>2024.3758134700001</v>
      </c>
      <c r="E41" s="36">
        <f>SUMIFS(СВЦЭМ!$C$33:$C$776,СВЦЭМ!$A$33:$A$776,$A41,СВЦЭМ!$B$33:$B$776,E$11)+'СЕТ СН'!$F$12+СВЦЭМ!$D$10+'СЕТ СН'!$F$5-'СЕТ СН'!$F$20</f>
        <v>2039.0693699900003</v>
      </c>
      <c r="F41" s="36">
        <f>SUMIFS(СВЦЭМ!$C$33:$C$776,СВЦЭМ!$A$33:$A$776,$A41,СВЦЭМ!$B$33:$B$776,F$11)+'СЕТ СН'!$F$12+СВЦЭМ!$D$10+'СЕТ СН'!$F$5-'СЕТ СН'!$F$20</f>
        <v>2034.5046205900001</v>
      </c>
      <c r="G41" s="36">
        <f>SUMIFS(СВЦЭМ!$C$33:$C$776,СВЦЭМ!$A$33:$A$776,$A41,СВЦЭМ!$B$33:$B$776,G$11)+'СЕТ СН'!$F$12+СВЦЭМ!$D$10+'СЕТ СН'!$F$5-'СЕТ СН'!$F$20</f>
        <v>2043.05583914</v>
      </c>
      <c r="H41" s="36">
        <f>SUMIFS(СВЦЭМ!$C$33:$C$776,СВЦЭМ!$A$33:$A$776,$A41,СВЦЭМ!$B$33:$B$776,H$11)+'СЕТ СН'!$F$12+СВЦЭМ!$D$10+'СЕТ СН'!$F$5-'СЕТ СН'!$F$20</f>
        <v>2019.4918615400002</v>
      </c>
      <c r="I41" s="36">
        <f>SUMIFS(СВЦЭМ!$C$33:$C$776,СВЦЭМ!$A$33:$A$776,$A41,СВЦЭМ!$B$33:$B$776,I$11)+'СЕТ СН'!$F$12+СВЦЭМ!$D$10+'СЕТ СН'!$F$5-'СЕТ СН'!$F$20</f>
        <v>1971.3894415600003</v>
      </c>
      <c r="J41" s="36">
        <f>SUMIFS(СВЦЭМ!$C$33:$C$776,СВЦЭМ!$A$33:$A$776,$A41,СВЦЭМ!$B$33:$B$776,J$11)+'СЕТ СН'!$F$12+СВЦЭМ!$D$10+'СЕТ СН'!$F$5-'СЕТ СН'!$F$20</f>
        <v>1888.9203350100001</v>
      </c>
      <c r="K41" s="36">
        <f>SUMIFS(СВЦЭМ!$C$33:$C$776,СВЦЭМ!$A$33:$A$776,$A41,СВЦЭМ!$B$33:$B$776,K$11)+'СЕТ СН'!$F$12+СВЦЭМ!$D$10+'СЕТ СН'!$F$5-'СЕТ СН'!$F$20</f>
        <v>1826.7025379700001</v>
      </c>
      <c r="L41" s="36">
        <f>SUMIFS(СВЦЭМ!$C$33:$C$776,СВЦЭМ!$A$33:$A$776,$A41,СВЦЭМ!$B$33:$B$776,L$11)+'СЕТ СН'!$F$12+СВЦЭМ!$D$10+'СЕТ СН'!$F$5-'СЕТ СН'!$F$20</f>
        <v>1849.2298174000002</v>
      </c>
      <c r="M41" s="36">
        <f>SUMIFS(СВЦЭМ!$C$33:$C$776,СВЦЭМ!$A$33:$A$776,$A41,СВЦЭМ!$B$33:$B$776,M$11)+'СЕТ СН'!$F$12+СВЦЭМ!$D$10+'СЕТ СН'!$F$5-'СЕТ СН'!$F$20</f>
        <v>1841.0101548100001</v>
      </c>
      <c r="N41" s="36">
        <f>SUMIFS(СВЦЭМ!$C$33:$C$776,СВЦЭМ!$A$33:$A$776,$A41,СВЦЭМ!$B$33:$B$776,N$11)+'СЕТ СН'!$F$12+СВЦЭМ!$D$10+'СЕТ СН'!$F$5-'СЕТ СН'!$F$20</f>
        <v>1828.3013482200001</v>
      </c>
      <c r="O41" s="36">
        <f>SUMIFS(СВЦЭМ!$C$33:$C$776,СВЦЭМ!$A$33:$A$776,$A41,СВЦЭМ!$B$33:$B$776,O$11)+'СЕТ СН'!$F$12+СВЦЭМ!$D$10+'СЕТ СН'!$F$5-'СЕТ СН'!$F$20</f>
        <v>1829.3682055200002</v>
      </c>
      <c r="P41" s="36">
        <f>SUMIFS(СВЦЭМ!$C$33:$C$776,СВЦЭМ!$A$33:$A$776,$A41,СВЦЭМ!$B$33:$B$776,P$11)+'СЕТ СН'!$F$12+СВЦЭМ!$D$10+'СЕТ СН'!$F$5-'СЕТ СН'!$F$20</f>
        <v>1829.8173459300001</v>
      </c>
      <c r="Q41" s="36">
        <f>SUMIFS(СВЦЭМ!$C$33:$C$776,СВЦЭМ!$A$33:$A$776,$A41,СВЦЭМ!$B$33:$B$776,Q$11)+'СЕТ СН'!$F$12+СВЦЭМ!$D$10+'СЕТ СН'!$F$5-'СЕТ СН'!$F$20</f>
        <v>1834.2861762000002</v>
      </c>
      <c r="R41" s="36">
        <f>SUMIFS(СВЦЭМ!$C$33:$C$776,СВЦЭМ!$A$33:$A$776,$A41,СВЦЭМ!$B$33:$B$776,R$11)+'СЕТ СН'!$F$12+СВЦЭМ!$D$10+'СЕТ СН'!$F$5-'СЕТ СН'!$F$20</f>
        <v>1831.11924976</v>
      </c>
      <c r="S41" s="36">
        <f>SUMIFS(СВЦЭМ!$C$33:$C$776,СВЦЭМ!$A$33:$A$776,$A41,СВЦЭМ!$B$33:$B$776,S$11)+'СЕТ СН'!$F$12+СВЦЭМ!$D$10+'СЕТ СН'!$F$5-'СЕТ СН'!$F$20</f>
        <v>1828.6775551200001</v>
      </c>
      <c r="T41" s="36">
        <f>SUMIFS(СВЦЭМ!$C$33:$C$776,СВЦЭМ!$A$33:$A$776,$A41,СВЦЭМ!$B$33:$B$776,T$11)+'СЕТ СН'!$F$12+СВЦЭМ!$D$10+'СЕТ СН'!$F$5-'СЕТ СН'!$F$20</f>
        <v>1837.6482332200001</v>
      </c>
      <c r="U41" s="36">
        <f>SUMIFS(СВЦЭМ!$C$33:$C$776,СВЦЭМ!$A$33:$A$776,$A41,СВЦЭМ!$B$33:$B$776,U$11)+'СЕТ СН'!$F$12+СВЦЭМ!$D$10+'СЕТ СН'!$F$5-'СЕТ СН'!$F$20</f>
        <v>1833.1683064100002</v>
      </c>
      <c r="V41" s="36">
        <f>SUMIFS(СВЦЭМ!$C$33:$C$776,СВЦЭМ!$A$33:$A$776,$A41,СВЦЭМ!$B$33:$B$776,V$11)+'СЕТ СН'!$F$12+СВЦЭМ!$D$10+'СЕТ СН'!$F$5-'СЕТ СН'!$F$20</f>
        <v>1829.5204679200001</v>
      </c>
      <c r="W41" s="36">
        <f>SUMIFS(СВЦЭМ!$C$33:$C$776,СВЦЭМ!$A$33:$A$776,$A41,СВЦЭМ!$B$33:$B$776,W$11)+'СЕТ СН'!$F$12+СВЦЭМ!$D$10+'СЕТ СН'!$F$5-'СЕТ СН'!$F$20</f>
        <v>1858.9479001900002</v>
      </c>
      <c r="X41" s="36">
        <f>SUMIFS(СВЦЭМ!$C$33:$C$776,СВЦЭМ!$A$33:$A$776,$A41,СВЦЭМ!$B$33:$B$776,X$11)+'СЕТ СН'!$F$12+СВЦЭМ!$D$10+'СЕТ СН'!$F$5-'СЕТ СН'!$F$20</f>
        <v>1963.5133787700001</v>
      </c>
      <c r="Y41" s="36">
        <f>SUMIFS(СВЦЭМ!$C$33:$C$776,СВЦЭМ!$A$33:$A$776,$A41,СВЦЭМ!$B$33:$B$776,Y$11)+'СЕТ СН'!$F$12+СВЦЭМ!$D$10+'СЕТ СН'!$F$5-'СЕТ СН'!$F$20</f>
        <v>1920.3213839</v>
      </c>
    </row>
    <row r="42" spans="1:25" ht="15.75" x14ac:dyDescent="0.2">
      <c r="A42" s="35">
        <f t="shared" si="0"/>
        <v>44043</v>
      </c>
      <c r="B42" s="36">
        <f>SUMIFS(СВЦЭМ!$C$33:$C$776,СВЦЭМ!$A$33:$A$776,$A42,СВЦЭМ!$B$33:$B$776,B$11)+'СЕТ СН'!$F$12+СВЦЭМ!$D$10+'СЕТ СН'!$F$5-'СЕТ СН'!$F$20</f>
        <v>1968.3240111300001</v>
      </c>
      <c r="C42" s="36">
        <f>SUMIFS(СВЦЭМ!$C$33:$C$776,СВЦЭМ!$A$33:$A$776,$A42,СВЦЭМ!$B$33:$B$776,C$11)+'СЕТ СН'!$F$12+СВЦЭМ!$D$10+'СЕТ СН'!$F$5-'СЕТ СН'!$F$20</f>
        <v>2086.00196701</v>
      </c>
      <c r="D42" s="36">
        <f>SUMIFS(СВЦЭМ!$C$33:$C$776,СВЦЭМ!$A$33:$A$776,$A42,СВЦЭМ!$B$33:$B$776,D$11)+'СЕТ СН'!$F$12+СВЦЭМ!$D$10+'СЕТ СН'!$F$5-'СЕТ СН'!$F$20</f>
        <v>2099.82258559</v>
      </c>
      <c r="E42" s="36">
        <f>SUMIFS(СВЦЭМ!$C$33:$C$776,СВЦЭМ!$A$33:$A$776,$A42,СВЦЭМ!$B$33:$B$776,E$11)+'СЕТ СН'!$F$12+СВЦЭМ!$D$10+'СЕТ СН'!$F$5-'СЕТ СН'!$F$20</f>
        <v>2103.1783617999999</v>
      </c>
      <c r="F42" s="36">
        <f>SUMIFS(СВЦЭМ!$C$33:$C$776,СВЦЭМ!$A$33:$A$776,$A42,СВЦЭМ!$B$33:$B$776,F$11)+'СЕТ СН'!$F$12+СВЦЭМ!$D$10+'СЕТ СН'!$F$5-'СЕТ СН'!$F$20</f>
        <v>2097.3415071500003</v>
      </c>
      <c r="G42" s="36">
        <f>SUMIFS(СВЦЭМ!$C$33:$C$776,СВЦЭМ!$A$33:$A$776,$A42,СВЦЭМ!$B$33:$B$776,G$11)+'СЕТ СН'!$F$12+СВЦЭМ!$D$10+'СЕТ СН'!$F$5-'СЕТ СН'!$F$20</f>
        <v>2130.6431217300001</v>
      </c>
      <c r="H42" s="36">
        <f>SUMIFS(СВЦЭМ!$C$33:$C$776,СВЦЭМ!$A$33:$A$776,$A42,СВЦЭМ!$B$33:$B$776,H$11)+'СЕТ СН'!$F$12+СВЦЭМ!$D$10+'СЕТ СН'!$F$5-'СЕТ СН'!$F$20</f>
        <v>2074.2341443599998</v>
      </c>
      <c r="I42" s="36">
        <f>SUMIFS(СВЦЭМ!$C$33:$C$776,СВЦЭМ!$A$33:$A$776,$A42,СВЦЭМ!$B$33:$B$776,I$11)+'СЕТ СН'!$F$12+СВЦЭМ!$D$10+'СЕТ СН'!$F$5-'СЕТ СН'!$F$20</f>
        <v>2046.9153743500001</v>
      </c>
      <c r="J42" s="36">
        <f>SUMIFS(СВЦЭМ!$C$33:$C$776,СВЦЭМ!$A$33:$A$776,$A42,СВЦЭМ!$B$33:$B$776,J$11)+'СЕТ СН'!$F$12+СВЦЭМ!$D$10+'СЕТ СН'!$F$5-'СЕТ СН'!$F$20</f>
        <v>2015.9592459099999</v>
      </c>
      <c r="K42" s="36">
        <f>SUMIFS(СВЦЭМ!$C$33:$C$776,СВЦЭМ!$A$33:$A$776,$A42,СВЦЭМ!$B$33:$B$776,K$11)+'СЕТ СН'!$F$12+СВЦЭМ!$D$10+'СЕТ СН'!$F$5-'СЕТ СН'!$F$20</f>
        <v>1918.99075077</v>
      </c>
      <c r="L42" s="36">
        <f>SUMIFS(СВЦЭМ!$C$33:$C$776,СВЦЭМ!$A$33:$A$776,$A42,СВЦЭМ!$B$33:$B$776,L$11)+'СЕТ СН'!$F$12+СВЦЭМ!$D$10+'СЕТ СН'!$F$5-'СЕТ СН'!$F$20</f>
        <v>1785.3872197300002</v>
      </c>
      <c r="M42" s="36">
        <f>SUMIFS(СВЦЭМ!$C$33:$C$776,СВЦЭМ!$A$33:$A$776,$A42,СВЦЭМ!$B$33:$B$776,M$11)+'СЕТ СН'!$F$12+СВЦЭМ!$D$10+'СЕТ СН'!$F$5-'СЕТ СН'!$F$20</f>
        <v>1763.89894731</v>
      </c>
      <c r="N42" s="36">
        <f>SUMIFS(СВЦЭМ!$C$33:$C$776,СВЦЭМ!$A$33:$A$776,$A42,СВЦЭМ!$B$33:$B$776,N$11)+'СЕТ СН'!$F$12+СВЦЭМ!$D$10+'СЕТ СН'!$F$5-'СЕТ СН'!$F$20</f>
        <v>1771.5450578800001</v>
      </c>
      <c r="O42" s="36">
        <f>SUMIFS(СВЦЭМ!$C$33:$C$776,СВЦЭМ!$A$33:$A$776,$A42,СВЦЭМ!$B$33:$B$776,O$11)+'СЕТ СН'!$F$12+СВЦЭМ!$D$10+'СЕТ СН'!$F$5-'СЕТ СН'!$F$20</f>
        <v>1773.5773825800002</v>
      </c>
      <c r="P42" s="36">
        <f>SUMIFS(СВЦЭМ!$C$33:$C$776,СВЦЭМ!$A$33:$A$776,$A42,СВЦЭМ!$B$33:$B$776,P$11)+'СЕТ СН'!$F$12+СВЦЭМ!$D$10+'СЕТ СН'!$F$5-'СЕТ СН'!$F$20</f>
        <v>1782.4297156500002</v>
      </c>
      <c r="Q42" s="36">
        <f>SUMIFS(СВЦЭМ!$C$33:$C$776,СВЦЭМ!$A$33:$A$776,$A42,СВЦЭМ!$B$33:$B$776,Q$11)+'СЕТ СН'!$F$12+СВЦЭМ!$D$10+'СЕТ СН'!$F$5-'СЕТ СН'!$F$20</f>
        <v>1781.1275856000002</v>
      </c>
      <c r="R42" s="36">
        <f>SUMIFS(СВЦЭМ!$C$33:$C$776,СВЦЭМ!$A$33:$A$776,$A42,СВЦЭМ!$B$33:$B$776,R$11)+'СЕТ СН'!$F$12+СВЦЭМ!$D$10+'СЕТ СН'!$F$5-'СЕТ СН'!$F$20</f>
        <v>1773.2304060500001</v>
      </c>
      <c r="S42" s="36">
        <f>SUMIFS(СВЦЭМ!$C$33:$C$776,СВЦЭМ!$A$33:$A$776,$A42,СВЦЭМ!$B$33:$B$776,S$11)+'СЕТ СН'!$F$12+СВЦЭМ!$D$10+'СЕТ СН'!$F$5-'СЕТ СН'!$F$20</f>
        <v>1786.6324015700002</v>
      </c>
      <c r="T42" s="36">
        <f>SUMIFS(СВЦЭМ!$C$33:$C$776,СВЦЭМ!$A$33:$A$776,$A42,СВЦЭМ!$B$33:$B$776,T$11)+'СЕТ СН'!$F$12+СВЦЭМ!$D$10+'СЕТ СН'!$F$5-'СЕТ СН'!$F$20</f>
        <v>1791.2127965700001</v>
      </c>
      <c r="U42" s="36">
        <f>SUMIFS(СВЦЭМ!$C$33:$C$776,СВЦЭМ!$A$33:$A$776,$A42,СВЦЭМ!$B$33:$B$776,U$11)+'СЕТ СН'!$F$12+СВЦЭМ!$D$10+'СЕТ СН'!$F$5-'СЕТ СН'!$F$20</f>
        <v>1802.90305244</v>
      </c>
      <c r="V42" s="36">
        <f>SUMIFS(СВЦЭМ!$C$33:$C$776,СВЦЭМ!$A$33:$A$776,$A42,СВЦЭМ!$B$33:$B$776,V$11)+'СЕТ СН'!$F$12+СВЦЭМ!$D$10+'СЕТ СН'!$F$5-'СЕТ СН'!$F$20</f>
        <v>1800.1929010900001</v>
      </c>
      <c r="W42" s="36">
        <f>SUMIFS(СВЦЭМ!$C$33:$C$776,СВЦЭМ!$A$33:$A$776,$A42,СВЦЭМ!$B$33:$B$776,W$11)+'СЕТ СН'!$F$12+СВЦЭМ!$D$10+'СЕТ СН'!$F$5-'СЕТ СН'!$F$20</f>
        <v>1781.0129847500002</v>
      </c>
      <c r="X42" s="36">
        <f>SUMIFS(СВЦЭМ!$C$33:$C$776,СВЦЭМ!$A$33:$A$776,$A42,СВЦЭМ!$B$33:$B$776,X$11)+'СЕТ СН'!$F$12+СВЦЭМ!$D$10+'СЕТ СН'!$F$5-'СЕТ СН'!$F$20</f>
        <v>1779.1449421700001</v>
      </c>
      <c r="Y42" s="36">
        <f>SUMIFS(СВЦЭМ!$C$33:$C$776,СВЦЭМ!$A$33:$A$776,$A42,СВЦЭМ!$B$33:$B$776,Y$11)+'СЕТ СН'!$F$12+СВЦЭМ!$D$10+'СЕТ СН'!$F$5-'СЕТ СН'!$F$20</f>
        <v>1841.7727959500003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01.07.2020</v>
      </c>
      <c r="B48" s="36">
        <f>SUMIFS(СВЦЭМ!$C$33:$C$776,СВЦЭМ!$A$33:$A$776,$A48,СВЦЭМ!$B$33:$B$776,B$47)+'СЕТ СН'!$G$12+СВЦЭМ!$D$10+'СЕТ СН'!$G$5-'СЕТ СН'!$G$20</f>
        <v>3041.25435079</v>
      </c>
      <c r="C48" s="36">
        <f>SUMIFS(СВЦЭМ!$C$33:$C$776,СВЦЭМ!$A$33:$A$776,$A48,СВЦЭМ!$B$33:$B$776,C$47)+'СЕТ СН'!$G$12+СВЦЭМ!$D$10+'СЕТ СН'!$G$5-'СЕТ СН'!$G$20</f>
        <v>3043.4487834800002</v>
      </c>
      <c r="D48" s="36">
        <f>SUMIFS(СВЦЭМ!$C$33:$C$776,СВЦЭМ!$A$33:$A$776,$A48,СВЦЭМ!$B$33:$B$776,D$47)+'СЕТ СН'!$G$12+СВЦЭМ!$D$10+'СЕТ СН'!$G$5-'СЕТ СН'!$G$20</f>
        <v>3021.1557189100004</v>
      </c>
      <c r="E48" s="36">
        <f>SUMIFS(СВЦЭМ!$C$33:$C$776,СВЦЭМ!$A$33:$A$776,$A48,СВЦЭМ!$B$33:$B$776,E$47)+'СЕТ СН'!$G$12+СВЦЭМ!$D$10+'СЕТ СН'!$G$5-'СЕТ СН'!$G$20</f>
        <v>3003.2018360399998</v>
      </c>
      <c r="F48" s="36">
        <f>SUMIFS(СВЦЭМ!$C$33:$C$776,СВЦЭМ!$A$33:$A$776,$A48,СВЦЭМ!$B$33:$B$776,F$47)+'СЕТ СН'!$G$12+СВЦЭМ!$D$10+'СЕТ СН'!$G$5-'СЕТ СН'!$G$20</f>
        <v>2991.51527816</v>
      </c>
      <c r="G48" s="36">
        <f>SUMIFS(СВЦЭМ!$C$33:$C$776,СВЦЭМ!$A$33:$A$776,$A48,СВЦЭМ!$B$33:$B$776,G$47)+'СЕТ СН'!$G$12+СВЦЭМ!$D$10+'СЕТ СН'!$G$5-'СЕТ СН'!$G$20</f>
        <v>2994.3873321000001</v>
      </c>
      <c r="H48" s="36">
        <f>SUMIFS(СВЦЭМ!$C$33:$C$776,СВЦЭМ!$A$33:$A$776,$A48,СВЦЭМ!$B$33:$B$776,H$47)+'СЕТ СН'!$G$12+СВЦЭМ!$D$10+'СЕТ СН'!$G$5-'СЕТ СН'!$G$20</f>
        <v>3018.9343536300003</v>
      </c>
      <c r="I48" s="36">
        <f>SUMIFS(СВЦЭМ!$C$33:$C$776,СВЦЭМ!$A$33:$A$776,$A48,СВЦЭМ!$B$33:$B$776,I$47)+'СЕТ СН'!$G$12+СВЦЭМ!$D$10+'СЕТ СН'!$G$5-'СЕТ СН'!$G$20</f>
        <v>3012.0279985799998</v>
      </c>
      <c r="J48" s="36">
        <f>SUMIFS(СВЦЭМ!$C$33:$C$776,СВЦЭМ!$A$33:$A$776,$A48,СВЦЭМ!$B$33:$B$776,J$47)+'СЕТ СН'!$G$12+СВЦЭМ!$D$10+'СЕТ СН'!$G$5-'СЕТ СН'!$G$20</f>
        <v>2957.9176298500001</v>
      </c>
      <c r="K48" s="36">
        <f>SUMIFS(СВЦЭМ!$C$33:$C$776,СВЦЭМ!$A$33:$A$776,$A48,СВЦЭМ!$B$33:$B$776,K$47)+'СЕТ СН'!$G$12+СВЦЭМ!$D$10+'СЕТ СН'!$G$5-'СЕТ СН'!$G$20</f>
        <v>2847.3471676200002</v>
      </c>
      <c r="L48" s="36">
        <f>SUMIFS(СВЦЭМ!$C$33:$C$776,СВЦЭМ!$A$33:$A$776,$A48,СВЦЭМ!$B$33:$B$776,L$47)+'СЕТ СН'!$G$12+СВЦЭМ!$D$10+'СЕТ СН'!$G$5-'СЕТ СН'!$G$20</f>
        <v>2742.3972744299999</v>
      </c>
      <c r="M48" s="36">
        <f>SUMIFS(СВЦЭМ!$C$33:$C$776,СВЦЭМ!$A$33:$A$776,$A48,СВЦЭМ!$B$33:$B$776,M$47)+'СЕТ СН'!$G$12+СВЦЭМ!$D$10+'СЕТ СН'!$G$5-'СЕТ СН'!$G$20</f>
        <v>2730.8659100599998</v>
      </c>
      <c r="N48" s="36">
        <f>SUMIFS(СВЦЭМ!$C$33:$C$776,СВЦЭМ!$A$33:$A$776,$A48,СВЦЭМ!$B$33:$B$776,N$47)+'СЕТ СН'!$G$12+СВЦЭМ!$D$10+'СЕТ СН'!$G$5-'СЕТ СН'!$G$20</f>
        <v>2786.0551547599998</v>
      </c>
      <c r="O48" s="36">
        <f>SUMIFS(СВЦЭМ!$C$33:$C$776,СВЦЭМ!$A$33:$A$776,$A48,СВЦЭМ!$B$33:$B$776,O$47)+'СЕТ СН'!$G$12+СВЦЭМ!$D$10+'СЕТ СН'!$G$5-'СЕТ СН'!$G$20</f>
        <v>2767.1102353400001</v>
      </c>
      <c r="P48" s="36">
        <f>SUMIFS(СВЦЭМ!$C$33:$C$776,СВЦЭМ!$A$33:$A$776,$A48,СВЦЭМ!$B$33:$B$776,P$47)+'СЕТ СН'!$G$12+СВЦЭМ!$D$10+'СЕТ СН'!$G$5-'СЕТ СН'!$G$20</f>
        <v>2686.3571402799998</v>
      </c>
      <c r="Q48" s="36">
        <f>SUMIFS(СВЦЭМ!$C$33:$C$776,СВЦЭМ!$A$33:$A$776,$A48,СВЦЭМ!$B$33:$B$776,Q$47)+'СЕТ СН'!$G$12+СВЦЭМ!$D$10+'СЕТ СН'!$G$5-'СЕТ СН'!$G$20</f>
        <v>2688.5185310400002</v>
      </c>
      <c r="R48" s="36">
        <f>SUMIFS(СВЦЭМ!$C$33:$C$776,СВЦЭМ!$A$33:$A$776,$A48,СВЦЭМ!$B$33:$B$776,R$47)+'СЕТ СН'!$G$12+СВЦЭМ!$D$10+'СЕТ СН'!$G$5-'СЕТ СН'!$G$20</f>
        <v>2696.2482479199998</v>
      </c>
      <c r="S48" s="36">
        <f>SUMIFS(СВЦЭМ!$C$33:$C$776,СВЦЭМ!$A$33:$A$776,$A48,СВЦЭМ!$B$33:$B$776,S$47)+'СЕТ СН'!$G$12+СВЦЭМ!$D$10+'СЕТ СН'!$G$5-'СЕТ СН'!$G$20</f>
        <v>2707.6687546900002</v>
      </c>
      <c r="T48" s="36">
        <f>SUMIFS(СВЦЭМ!$C$33:$C$776,СВЦЭМ!$A$33:$A$776,$A48,СВЦЭМ!$B$33:$B$776,T$47)+'СЕТ СН'!$G$12+СВЦЭМ!$D$10+'СЕТ СН'!$G$5-'СЕТ СН'!$G$20</f>
        <v>2705.2396001400002</v>
      </c>
      <c r="U48" s="36">
        <f>SUMIFS(СВЦЭМ!$C$33:$C$776,СВЦЭМ!$A$33:$A$776,$A48,СВЦЭМ!$B$33:$B$776,U$47)+'СЕТ СН'!$G$12+СВЦЭМ!$D$10+'СЕТ СН'!$G$5-'СЕТ СН'!$G$20</f>
        <v>2709.2926094499999</v>
      </c>
      <c r="V48" s="36">
        <f>SUMIFS(СВЦЭМ!$C$33:$C$776,СВЦЭМ!$A$33:$A$776,$A48,СВЦЭМ!$B$33:$B$776,V$47)+'СЕТ СН'!$G$12+СВЦЭМ!$D$10+'СЕТ СН'!$G$5-'СЕТ СН'!$G$20</f>
        <v>2689.4493715099998</v>
      </c>
      <c r="W48" s="36">
        <f>SUMIFS(СВЦЭМ!$C$33:$C$776,СВЦЭМ!$A$33:$A$776,$A48,СВЦЭМ!$B$33:$B$776,W$47)+'СЕТ СН'!$G$12+СВЦЭМ!$D$10+'СЕТ СН'!$G$5-'СЕТ СН'!$G$20</f>
        <v>2663.9152475400001</v>
      </c>
      <c r="X48" s="36">
        <f>SUMIFS(СВЦЭМ!$C$33:$C$776,СВЦЭМ!$A$33:$A$776,$A48,СВЦЭМ!$B$33:$B$776,X$47)+'СЕТ СН'!$G$12+СВЦЭМ!$D$10+'СЕТ СН'!$G$5-'СЕТ СН'!$G$20</f>
        <v>2715.4011827100003</v>
      </c>
      <c r="Y48" s="36">
        <f>SUMIFS(СВЦЭМ!$C$33:$C$776,СВЦЭМ!$A$33:$A$776,$A48,СВЦЭМ!$B$33:$B$776,Y$47)+'СЕТ СН'!$G$12+СВЦЭМ!$D$10+'СЕТ СН'!$G$5-'СЕТ СН'!$G$20</f>
        <v>2891.00380017</v>
      </c>
    </row>
    <row r="49" spans="1:25" ht="15.75" x14ac:dyDescent="0.2">
      <c r="A49" s="35">
        <f>A48+1</f>
        <v>44014</v>
      </c>
      <c r="B49" s="36">
        <f>SUMIFS(СВЦЭМ!$C$33:$C$776,СВЦЭМ!$A$33:$A$776,$A49,СВЦЭМ!$B$33:$B$776,B$47)+'СЕТ СН'!$G$12+СВЦЭМ!$D$10+'СЕТ СН'!$G$5-'СЕТ СН'!$G$20</f>
        <v>2983.6931062600001</v>
      </c>
      <c r="C49" s="36">
        <f>SUMIFS(СВЦЭМ!$C$33:$C$776,СВЦЭМ!$A$33:$A$776,$A49,СВЦЭМ!$B$33:$B$776,C$47)+'СЕТ СН'!$G$12+СВЦЭМ!$D$10+'СЕТ СН'!$G$5-'СЕТ СН'!$G$20</f>
        <v>2957.7111399</v>
      </c>
      <c r="D49" s="36">
        <f>SUMIFS(СВЦЭМ!$C$33:$C$776,СВЦЭМ!$A$33:$A$776,$A49,СВЦЭМ!$B$33:$B$776,D$47)+'СЕТ СН'!$G$12+СВЦЭМ!$D$10+'СЕТ СН'!$G$5-'СЕТ СН'!$G$20</f>
        <v>2927.39880081</v>
      </c>
      <c r="E49" s="36">
        <f>SUMIFS(СВЦЭМ!$C$33:$C$776,СВЦЭМ!$A$33:$A$776,$A49,СВЦЭМ!$B$33:$B$776,E$47)+'СЕТ СН'!$G$12+СВЦЭМ!$D$10+'СЕТ СН'!$G$5-'СЕТ СН'!$G$20</f>
        <v>2920.41355505</v>
      </c>
      <c r="F49" s="36">
        <f>SUMIFS(СВЦЭМ!$C$33:$C$776,СВЦЭМ!$A$33:$A$776,$A49,СВЦЭМ!$B$33:$B$776,F$47)+'СЕТ СН'!$G$12+СВЦЭМ!$D$10+'СЕТ СН'!$G$5-'СЕТ СН'!$G$20</f>
        <v>2906.6552086400002</v>
      </c>
      <c r="G49" s="36">
        <f>SUMIFS(СВЦЭМ!$C$33:$C$776,СВЦЭМ!$A$33:$A$776,$A49,СВЦЭМ!$B$33:$B$776,G$47)+'СЕТ СН'!$G$12+СВЦЭМ!$D$10+'СЕТ СН'!$G$5-'СЕТ СН'!$G$20</f>
        <v>2923.4785989699999</v>
      </c>
      <c r="H49" s="36">
        <f>SUMIFS(СВЦЭМ!$C$33:$C$776,СВЦЭМ!$A$33:$A$776,$A49,СВЦЭМ!$B$33:$B$776,H$47)+'СЕТ СН'!$G$12+СВЦЭМ!$D$10+'СЕТ СН'!$G$5-'СЕТ СН'!$G$20</f>
        <v>2959.08853834</v>
      </c>
      <c r="I49" s="36">
        <f>SUMIFS(СВЦЭМ!$C$33:$C$776,СВЦЭМ!$A$33:$A$776,$A49,СВЦЭМ!$B$33:$B$776,I$47)+'СЕТ СН'!$G$12+СВЦЭМ!$D$10+'СЕТ СН'!$G$5-'СЕТ СН'!$G$20</f>
        <v>2974.0843521699999</v>
      </c>
      <c r="J49" s="36">
        <f>SUMIFS(СВЦЭМ!$C$33:$C$776,СВЦЭМ!$A$33:$A$776,$A49,СВЦЭМ!$B$33:$B$776,J$47)+'СЕТ СН'!$G$12+СВЦЭМ!$D$10+'СЕТ СН'!$G$5-'СЕТ СН'!$G$20</f>
        <v>2959.4971696299999</v>
      </c>
      <c r="K49" s="36">
        <f>SUMIFS(СВЦЭМ!$C$33:$C$776,СВЦЭМ!$A$33:$A$776,$A49,СВЦЭМ!$B$33:$B$776,K$47)+'СЕТ СН'!$G$12+СВЦЭМ!$D$10+'СЕТ СН'!$G$5-'СЕТ СН'!$G$20</f>
        <v>2845.5423559700002</v>
      </c>
      <c r="L49" s="36">
        <f>SUMIFS(СВЦЭМ!$C$33:$C$776,СВЦЭМ!$A$33:$A$776,$A49,СВЦЭМ!$B$33:$B$776,L$47)+'СЕТ СН'!$G$12+СВЦЭМ!$D$10+'СЕТ СН'!$G$5-'СЕТ СН'!$G$20</f>
        <v>2739.2377396699999</v>
      </c>
      <c r="M49" s="36">
        <f>SUMIFS(СВЦЭМ!$C$33:$C$776,СВЦЭМ!$A$33:$A$776,$A49,СВЦЭМ!$B$33:$B$776,M$47)+'СЕТ СН'!$G$12+СВЦЭМ!$D$10+'СЕТ СН'!$G$5-'СЕТ СН'!$G$20</f>
        <v>2721.03437777</v>
      </c>
      <c r="N49" s="36">
        <f>SUMIFS(СВЦЭМ!$C$33:$C$776,СВЦЭМ!$A$33:$A$776,$A49,СВЦЭМ!$B$33:$B$776,N$47)+'СЕТ СН'!$G$12+СВЦЭМ!$D$10+'СЕТ СН'!$G$5-'СЕТ СН'!$G$20</f>
        <v>2747.3928386699999</v>
      </c>
      <c r="O49" s="36">
        <f>SUMIFS(СВЦЭМ!$C$33:$C$776,СВЦЭМ!$A$33:$A$776,$A49,СВЦЭМ!$B$33:$B$776,O$47)+'СЕТ СН'!$G$12+СВЦЭМ!$D$10+'СЕТ СН'!$G$5-'СЕТ СН'!$G$20</f>
        <v>2756.5377748400001</v>
      </c>
      <c r="P49" s="36">
        <f>SUMIFS(СВЦЭМ!$C$33:$C$776,СВЦЭМ!$A$33:$A$776,$A49,СВЦЭМ!$B$33:$B$776,P$47)+'СЕТ СН'!$G$12+СВЦЭМ!$D$10+'СЕТ СН'!$G$5-'СЕТ СН'!$G$20</f>
        <v>2734.9953420699999</v>
      </c>
      <c r="Q49" s="36">
        <f>SUMIFS(СВЦЭМ!$C$33:$C$776,СВЦЭМ!$A$33:$A$776,$A49,СВЦЭМ!$B$33:$B$776,Q$47)+'СЕТ СН'!$G$12+СВЦЭМ!$D$10+'СЕТ СН'!$G$5-'СЕТ СН'!$G$20</f>
        <v>2743.6642459</v>
      </c>
      <c r="R49" s="36">
        <f>SUMIFS(СВЦЭМ!$C$33:$C$776,СВЦЭМ!$A$33:$A$776,$A49,СВЦЭМ!$B$33:$B$776,R$47)+'СЕТ СН'!$G$12+СВЦЭМ!$D$10+'СЕТ СН'!$G$5-'СЕТ СН'!$G$20</f>
        <v>2771.6882542000003</v>
      </c>
      <c r="S49" s="36">
        <f>SUMIFS(СВЦЭМ!$C$33:$C$776,СВЦЭМ!$A$33:$A$776,$A49,СВЦЭМ!$B$33:$B$776,S$47)+'СЕТ СН'!$G$12+СВЦЭМ!$D$10+'СЕТ СН'!$G$5-'СЕТ СН'!$G$20</f>
        <v>2777.6920659500001</v>
      </c>
      <c r="T49" s="36">
        <f>SUMIFS(СВЦЭМ!$C$33:$C$776,СВЦЭМ!$A$33:$A$776,$A49,СВЦЭМ!$B$33:$B$776,T$47)+'СЕТ СН'!$G$12+СВЦЭМ!$D$10+'СЕТ СН'!$G$5-'СЕТ СН'!$G$20</f>
        <v>2771.65709135</v>
      </c>
      <c r="U49" s="36">
        <f>SUMIFS(СВЦЭМ!$C$33:$C$776,СВЦЭМ!$A$33:$A$776,$A49,СВЦЭМ!$B$33:$B$776,U$47)+'СЕТ СН'!$G$12+СВЦЭМ!$D$10+'СЕТ СН'!$G$5-'СЕТ СН'!$G$20</f>
        <v>2771.4023280500001</v>
      </c>
      <c r="V49" s="36">
        <f>SUMIFS(СВЦЭМ!$C$33:$C$776,СВЦЭМ!$A$33:$A$776,$A49,СВЦЭМ!$B$33:$B$776,V$47)+'СЕТ СН'!$G$12+СВЦЭМ!$D$10+'СЕТ СН'!$G$5-'СЕТ СН'!$G$20</f>
        <v>2738.0519907100002</v>
      </c>
      <c r="W49" s="36">
        <f>SUMIFS(СВЦЭМ!$C$33:$C$776,СВЦЭМ!$A$33:$A$776,$A49,СВЦЭМ!$B$33:$B$776,W$47)+'СЕТ СН'!$G$12+СВЦЭМ!$D$10+'СЕТ СН'!$G$5-'СЕТ СН'!$G$20</f>
        <v>2697.5849762299999</v>
      </c>
      <c r="X49" s="36">
        <f>SUMIFS(СВЦЭМ!$C$33:$C$776,СВЦЭМ!$A$33:$A$776,$A49,СВЦЭМ!$B$33:$B$776,X$47)+'СЕТ СН'!$G$12+СВЦЭМ!$D$10+'СЕТ СН'!$G$5-'СЕТ СН'!$G$20</f>
        <v>2752.3285372099999</v>
      </c>
      <c r="Y49" s="36">
        <f>SUMIFS(СВЦЭМ!$C$33:$C$776,СВЦЭМ!$A$33:$A$776,$A49,СВЦЭМ!$B$33:$B$776,Y$47)+'СЕТ СН'!$G$12+СВЦЭМ!$D$10+'СЕТ СН'!$G$5-'СЕТ СН'!$G$20</f>
        <v>2904.9546495300001</v>
      </c>
    </row>
    <row r="50" spans="1:25" ht="15.75" x14ac:dyDescent="0.2">
      <c r="A50" s="35">
        <f t="shared" ref="A50:A78" si="1">A49+1</f>
        <v>44015</v>
      </c>
      <c r="B50" s="36">
        <f>SUMIFS(СВЦЭМ!$C$33:$C$776,СВЦЭМ!$A$33:$A$776,$A50,СВЦЭМ!$B$33:$B$776,B$47)+'СЕТ СН'!$G$12+СВЦЭМ!$D$10+'СЕТ СН'!$G$5-'СЕТ СН'!$G$20</f>
        <v>3021.7843166600001</v>
      </c>
      <c r="C50" s="36">
        <f>SUMIFS(СВЦЭМ!$C$33:$C$776,СВЦЭМ!$A$33:$A$776,$A50,СВЦЭМ!$B$33:$B$776,C$47)+'СЕТ СН'!$G$12+СВЦЭМ!$D$10+'СЕТ СН'!$G$5-'СЕТ СН'!$G$20</f>
        <v>3002.2060902499998</v>
      </c>
      <c r="D50" s="36">
        <f>SUMIFS(СВЦЭМ!$C$33:$C$776,СВЦЭМ!$A$33:$A$776,$A50,СВЦЭМ!$B$33:$B$776,D$47)+'СЕТ СН'!$G$12+СВЦЭМ!$D$10+'СЕТ СН'!$G$5-'СЕТ СН'!$G$20</f>
        <v>2973.2041841400001</v>
      </c>
      <c r="E50" s="36">
        <f>SUMIFS(СВЦЭМ!$C$33:$C$776,СВЦЭМ!$A$33:$A$776,$A50,СВЦЭМ!$B$33:$B$776,E$47)+'СЕТ СН'!$G$12+СВЦЭМ!$D$10+'СЕТ СН'!$G$5-'СЕТ СН'!$G$20</f>
        <v>2954.6708318400001</v>
      </c>
      <c r="F50" s="36">
        <f>SUMIFS(СВЦЭМ!$C$33:$C$776,СВЦЭМ!$A$33:$A$776,$A50,СВЦЭМ!$B$33:$B$776,F$47)+'СЕТ СН'!$G$12+СВЦЭМ!$D$10+'СЕТ СН'!$G$5-'СЕТ СН'!$G$20</f>
        <v>2936.4733323300002</v>
      </c>
      <c r="G50" s="36">
        <f>SUMIFS(СВЦЭМ!$C$33:$C$776,СВЦЭМ!$A$33:$A$776,$A50,СВЦЭМ!$B$33:$B$776,G$47)+'СЕТ СН'!$G$12+СВЦЭМ!$D$10+'СЕТ СН'!$G$5-'СЕТ СН'!$G$20</f>
        <v>2953.4452077000001</v>
      </c>
      <c r="H50" s="36">
        <f>SUMIFS(СВЦЭМ!$C$33:$C$776,СВЦЭМ!$A$33:$A$776,$A50,СВЦЭМ!$B$33:$B$776,H$47)+'СЕТ СН'!$G$12+СВЦЭМ!$D$10+'СЕТ СН'!$G$5-'СЕТ СН'!$G$20</f>
        <v>2991.03914687</v>
      </c>
      <c r="I50" s="36">
        <f>SUMIFS(СВЦЭМ!$C$33:$C$776,СВЦЭМ!$A$33:$A$776,$A50,СВЦЭМ!$B$33:$B$776,I$47)+'СЕТ СН'!$G$12+СВЦЭМ!$D$10+'СЕТ СН'!$G$5-'СЕТ СН'!$G$20</f>
        <v>3014.9925963699998</v>
      </c>
      <c r="J50" s="36">
        <f>SUMIFS(СВЦЭМ!$C$33:$C$776,СВЦЭМ!$A$33:$A$776,$A50,СВЦЭМ!$B$33:$B$776,J$47)+'СЕТ СН'!$G$12+СВЦЭМ!$D$10+'СЕТ СН'!$G$5-'СЕТ СН'!$G$20</f>
        <v>2928.6174050899999</v>
      </c>
      <c r="K50" s="36">
        <f>SUMIFS(СВЦЭМ!$C$33:$C$776,СВЦЭМ!$A$33:$A$776,$A50,СВЦЭМ!$B$33:$B$776,K$47)+'СЕТ СН'!$G$12+СВЦЭМ!$D$10+'СЕТ СН'!$G$5-'СЕТ СН'!$G$20</f>
        <v>2786.7397569200002</v>
      </c>
      <c r="L50" s="36">
        <f>SUMIFS(СВЦЭМ!$C$33:$C$776,СВЦЭМ!$A$33:$A$776,$A50,СВЦЭМ!$B$33:$B$776,L$47)+'СЕТ СН'!$G$12+СВЦЭМ!$D$10+'СЕТ СН'!$G$5-'СЕТ СН'!$G$20</f>
        <v>2678.2355436299999</v>
      </c>
      <c r="M50" s="36">
        <f>SUMIFS(СВЦЭМ!$C$33:$C$776,СВЦЭМ!$A$33:$A$776,$A50,СВЦЭМ!$B$33:$B$776,M$47)+'СЕТ СН'!$G$12+СВЦЭМ!$D$10+'СЕТ СН'!$G$5-'СЕТ СН'!$G$20</f>
        <v>2662.95392365</v>
      </c>
      <c r="N50" s="36">
        <f>SUMIFS(СВЦЭМ!$C$33:$C$776,СВЦЭМ!$A$33:$A$776,$A50,СВЦЭМ!$B$33:$B$776,N$47)+'СЕТ СН'!$G$12+СВЦЭМ!$D$10+'СЕТ СН'!$G$5-'СЕТ СН'!$G$20</f>
        <v>2702.34816464</v>
      </c>
      <c r="O50" s="36">
        <f>SUMIFS(СВЦЭМ!$C$33:$C$776,СВЦЭМ!$A$33:$A$776,$A50,СВЦЭМ!$B$33:$B$776,O$47)+'СЕТ СН'!$G$12+СВЦЭМ!$D$10+'СЕТ СН'!$G$5-'СЕТ СН'!$G$20</f>
        <v>2662.41765872</v>
      </c>
      <c r="P50" s="36">
        <f>SUMIFS(СВЦЭМ!$C$33:$C$776,СВЦЭМ!$A$33:$A$776,$A50,СВЦЭМ!$B$33:$B$776,P$47)+'СЕТ СН'!$G$12+СВЦЭМ!$D$10+'СЕТ СН'!$G$5-'СЕТ СН'!$G$20</f>
        <v>2688.73743771</v>
      </c>
      <c r="Q50" s="36">
        <f>SUMIFS(СВЦЭМ!$C$33:$C$776,СВЦЭМ!$A$33:$A$776,$A50,СВЦЭМ!$B$33:$B$776,Q$47)+'СЕТ СН'!$G$12+СВЦЭМ!$D$10+'СЕТ СН'!$G$5-'СЕТ СН'!$G$20</f>
        <v>2694.4000348499999</v>
      </c>
      <c r="R50" s="36">
        <f>SUMIFS(СВЦЭМ!$C$33:$C$776,СВЦЭМ!$A$33:$A$776,$A50,СВЦЭМ!$B$33:$B$776,R$47)+'СЕТ СН'!$G$12+СВЦЭМ!$D$10+'СЕТ СН'!$G$5-'СЕТ СН'!$G$20</f>
        <v>2686.9928402099999</v>
      </c>
      <c r="S50" s="36">
        <f>SUMIFS(СВЦЭМ!$C$33:$C$776,СВЦЭМ!$A$33:$A$776,$A50,СВЦЭМ!$B$33:$B$776,S$47)+'СЕТ СН'!$G$12+СВЦЭМ!$D$10+'СЕТ СН'!$G$5-'СЕТ СН'!$G$20</f>
        <v>2696.6108576800002</v>
      </c>
      <c r="T50" s="36">
        <f>SUMIFS(СВЦЭМ!$C$33:$C$776,СВЦЭМ!$A$33:$A$776,$A50,СВЦЭМ!$B$33:$B$776,T$47)+'СЕТ СН'!$G$12+СВЦЭМ!$D$10+'СЕТ СН'!$G$5-'СЕТ СН'!$G$20</f>
        <v>2690.48514355</v>
      </c>
      <c r="U50" s="36">
        <f>SUMIFS(СВЦЭМ!$C$33:$C$776,СВЦЭМ!$A$33:$A$776,$A50,СВЦЭМ!$B$33:$B$776,U$47)+'СЕТ СН'!$G$12+СВЦЭМ!$D$10+'СЕТ СН'!$G$5-'СЕТ СН'!$G$20</f>
        <v>2683.9422550700001</v>
      </c>
      <c r="V50" s="36">
        <f>SUMIFS(СВЦЭМ!$C$33:$C$776,СВЦЭМ!$A$33:$A$776,$A50,СВЦЭМ!$B$33:$B$776,V$47)+'СЕТ СН'!$G$12+СВЦЭМ!$D$10+'СЕТ СН'!$G$5-'СЕТ СН'!$G$20</f>
        <v>2655.24396738</v>
      </c>
      <c r="W50" s="36">
        <f>SUMIFS(СВЦЭМ!$C$33:$C$776,СВЦЭМ!$A$33:$A$776,$A50,СВЦЭМ!$B$33:$B$776,W$47)+'СЕТ СН'!$G$12+СВЦЭМ!$D$10+'СЕТ СН'!$G$5-'СЕТ СН'!$G$20</f>
        <v>2620.1559254600002</v>
      </c>
      <c r="X50" s="36">
        <f>SUMIFS(СВЦЭМ!$C$33:$C$776,СВЦЭМ!$A$33:$A$776,$A50,СВЦЭМ!$B$33:$B$776,X$47)+'СЕТ СН'!$G$12+СВЦЭМ!$D$10+'СЕТ СН'!$G$5-'СЕТ СН'!$G$20</f>
        <v>2689.6802193100002</v>
      </c>
      <c r="Y50" s="36">
        <f>SUMIFS(СВЦЭМ!$C$33:$C$776,СВЦЭМ!$A$33:$A$776,$A50,СВЦЭМ!$B$33:$B$776,Y$47)+'СЕТ СН'!$G$12+СВЦЭМ!$D$10+'СЕТ СН'!$G$5-'СЕТ СН'!$G$20</f>
        <v>2810.5463689899998</v>
      </c>
    </row>
    <row r="51" spans="1:25" ht="15.75" x14ac:dyDescent="0.2">
      <c r="A51" s="35">
        <f t="shared" si="1"/>
        <v>44016</v>
      </c>
      <c r="B51" s="36">
        <f>SUMIFS(СВЦЭМ!$C$33:$C$776,СВЦЭМ!$A$33:$A$776,$A51,СВЦЭМ!$B$33:$B$776,B$47)+'СЕТ СН'!$G$12+СВЦЭМ!$D$10+'СЕТ СН'!$G$5-'СЕТ СН'!$G$20</f>
        <v>3021.34929311</v>
      </c>
      <c r="C51" s="36">
        <f>SUMIFS(СВЦЭМ!$C$33:$C$776,СВЦЭМ!$A$33:$A$776,$A51,СВЦЭМ!$B$33:$B$776,C$47)+'СЕТ СН'!$G$12+СВЦЭМ!$D$10+'СЕТ СН'!$G$5-'СЕТ СН'!$G$20</f>
        <v>3026.0946103699998</v>
      </c>
      <c r="D51" s="36">
        <f>SUMIFS(СВЦЭМ!$C$33:$C$776,СВЦЭМ!$A$33:$A$776,$A51,СВЦЭМ!$B$33:$B$776,D$47)+'СЕТ СН'!$G$12+СВЦЭМ!$D$10+'СЕТ СН'!$G$5-'СЕТ СН'!$G$20</f>
        <v>3047.3212416300003</v>
      </c>
      <c r="E51" s="36">
        <f>SUMIFS(СВЦЭМ!$C$33:$C$776,СВЦЭМ!$A$33:$A$776,$A51,СВЦЭМ!$B$33:$B$776,E$47)+'СЕТ СН'!$G$12+СВЦЭМ!$D$10+'СЕТ СН'!$G$5-'СЕТ СН'!$G$20</f>
        <v>3049.6792524900002</v>
      </c>
      <c r="F51" s="36">
        <f>SUMIFS(СВЦЭМ!$C$33:$C$776,СВЦЭМ!$A$33:$A$776,$A51,СВЦЭМ!$B$33:$B$776,F$47)+'СЕТ СН'!$G$12+СВЦЭМ!$D$10+'СЕТ СН'!$G$5-'СЕТ СН'!$G$20</f>
        <v>3050.8510132900001</v>
      </c>
      <c r="G51" s="36">
        <f>SUMIFS(СВЦЭМ!$C$33:$C$776,СВЦЭМ!$A$33:$A$776,$A51,СВЦЭМ!$B$33:$B$776,G$47)+'СЕТ СН'!$G$12+СВЦЭМ!$D$10+'СЕТ СН'!$G$5-'СЕТ СН'!$G$20</f>
        <v>3035.2235553400001</v>
      </c>
      <c r="H51" s="36">
        <f>SUMIFS(СВЦЭМ!$C$33:$C$776,СВЦЭМ!$A$33:$A$776,$A51,СВЦЭМ!$B$33:$B$776,H$47)+'СЕТ СН'!$G$12+СВЦЭМ!$D$10+'СЕТ СН'!$G$5-'СЕТ СН'!$G$20</f>
        <v>3003.4618665799999</v>
      </c>
      <c r="I51" s="36">
        <f>SUMIFS(СВЦЭМ!$C$33:$C$776,СВЦЭМ!$A$33:$A$776,$A51,СВЦЭМ!$B$33:$B$776,I$47)+'СЕТ СН'!$G$12+СВЦЭМ!$D$10+'СЕТ СН'!$G$5-'СЕТ СН'!$G$20</f>
        <v>3026.3608409099998</v>
      </c>
      <c r="J51" s="36">
        <f>SUMIFS(СВЦЭМ!$C$33:$C$776,СВЦЭМ!$A$33:$A$776,$A51,СВЦЭМ!$B$33:$B$776,J$47)+'СЕТ СН'!$G$12+СВЦЭМ!$D$10+'СЕТ СН'!$G$5-'СЕТ СН'!$G$20</f>
        <v>2905.5771533299999</v>
      </c>
      <c r="K51" s="36">
        <f>SUMIFS(СВЦЭМ!$C$33:$C$776,СВЦЭМ!$A$33:$A$776,$A51,СВЦЭМ!$B$33:$B$776,K$47)+'СЕТ СН'!$G$12+СВЦЭМ!$D$10+'СЕТ СН'!$G$5-'СЕТ СН'!$G$20</f>
        <v>2765.3023958600002</v>
      </c>
      <c r="L51" s="36">
        <f>SUMIFS(СВЦЭМ!$C$33:$C$776,СВЦЭМ!$A$33:$A$776,$A51,СВЦЭМ!$B$33:$B$776,L$47)+'СЕТ СН'!$G$12+СВЦЭМ!$D$10+'СЕТ СН'!$G$5-'СЕТ СН'!$G$20</f>
        <v>2677.7114718299999</v>
      </c>
      <c r="M51" s="36">
        <f>SUMIFS(СВЦЭМ!$C$33:$C$776,СВЦЭМ!$A$33:$A$776,$A51,СВЦЭМ!$B$33:$B$776,M$47)+'СЕТ СН'!$G$12+СВЦЭМ!$D$10+'СЕТ СН'!$G$5-'СЕТ СН'!$G$20</f>
        <v>2662.6113758800002</v>
      </c>
      <c r="N51" s="36">
        <f>SUMIFS(СВЦЭМ!$C$33:$C$776,СВЦЭМ!$A$33:$A$776,$A51,СВЦЭМ!$B$33:$B$776,N$47)+'СЕТ СН'!$G$12+СВЦЭМ!$D$10+'СЕТ СН'!$G$5-'СЕТ СН'!$G$20</f>
        <v>2673.0895234200002</v>
      </c>
      <c r="O51" s="36">
        <f>SUMIFS(СВЦЭМ!$C$33:$C$776,СВЦЭМ!$A$33:$A$776,$A51,СВЦЭМ!$B$33:$B$776,O$47)+'СЕТ СН'!$G$12+СВЦЭМ!$D$10+'СЕТ СН'!$G$5-'СЕТ СН'!$G$20</f>
        <v>2663.6890944900001</v>
      </c>
      <c r="P51" s="36">
        <f>SUMIFS(СВЦЭМ!$C$33:$C$776,СВЦЭМ!$A$33:$A$776,$A51,СВЦЭМ!$B$33:$B$776,P$47)+'СЕТ СН'!$G$12+СВЦЭМ!$D$10+'СЕТ СН'!$G$5-'СЕТ СН'!$G$20</f>
        <v>2662.2594135999998</v>
      </c>
      <c r="Q51" s="36">
        <f>SUMIFS(СВЦЭМ!$C$33:$C$776,СВЦЭМ!$A$33:$A$776,$A51,СВЦЭМ!$B$33:$B$776,Q$47)+'СЕТ СН'!$G$12+СВЦЭМ!$D$10+'СЕТ СН'!$G$5-'СЕТ СН'!$G$20</f>
        <v>2664.7144188800003</v>
      </c>
      <c r="R51" s="36">
        <f>SUMIFS(СВЦЭМ!$C$33:$C$776,СВЦЭМ!$A$33:$A$776,$A51,СВЦЭМ!$B$33:$B$776,R$47)+'СЕТ СН'!$G$12+СВЦЭМ!$D$10+'СЕТ СН'!$G$5-'СЕТ СН'!$G$20</f>
        <v>2626.50158457</v>
      </c>
      <c r="S51" s="36">
        <f>SUMIFS(СВЦЭМ!$C$33:$C$776,СВЦЭМ!$A$33:$A$776,$A51,СВЦЭМ!$B$33:$B$776,S$47)+'СЕТ СН'!$G$12+СВЦЭМ!$D$10+'СЕТ СН'!$G$5-'СЕТ СН'!$G$20</f>
        <v>2628.5450580199999</v>
      </c>
      <c r="T51" s="36">
        <f>SUMIFS(СВЦЭМ!$C$33:$C$776,СВЦЭМ!$A$33:$A$776,$A51,СВЦЭМ!$B$33:$B$776,T$47)+'СЕТ СН'!$G$12+СВЦЭМ!$D$10+'СЕТ СН'!$G$5-'СЕТ СН'!$G$20</f>
        <v>2658.8611960500002</v>
      </c>
      <c r="U51" s="36">
        <f>SUMIFS(СВЦЭМ!$C$33:$C$776,СВЦЭМ!$A$33:$A$776,$A51,СВЦЭМ!$B$33:$B$776,U$47)+'СЕТ СН'!$G$12+СВЦЭМ!$D$10+'СЕТ СН'!$G$5-'СЕТ СН'!$G$20</f>
        <v>2674.7484640900002</v>
      </c>
      <c r="V51" s="36">
        <f>SUMIFS(СВЦЭМ!$C$33:$C$776,СВЦЭМ!$A$33:$A$776,$A51,СВЦЭМ!$B$33:$B$776,V$47)+'СЕТ СН'!$G$12+СВЦЭМ!$D$10+'СЕТ СН'!$G$5-'СЕТ СН'!$G$20</f>
        <v>2661.3107821399999</v>
      </c>
      <c r="W51" s="36">
        <f>SUMIFS(СВЦЭМ!$C$33:$C$776,СВЦЭМ!$A$33:$A$776,$A51,СВЦЭМ!$B$33:$B$776,W$47)+'СЕТ СН'!$G$12+СВЦЭМ!$D$10+'СЕТ СН'!$G$5-'СЕТ СН'!$G$20</f>
        <v>2664.9449715300002</v>
      </c>
      <c r="X51" s="36">
        <f>SUMIFS(СВЦЭМ!$C$33:$C$776,СВЦЭМ!$A$33:$A$776,$A51,СВЦЭМ!$B$33:$B$776,X$47)+'СЕТ СН'!$G$12+СВЦЭМ!$D$10+'СЕТ СН'!$G$5-'СЕТ СН'!$G$20</f>
        <v>2701.3631863599999</v>
      </c>
      <c r="Y51" s="36">
        <f>SUMIFS(СВЦЭМ!$C$33:$C$776,СВЦЭМ!$A$33:$A$776,$A51,СВЦЭМ!$B$33:$B$776,Y$47)+'СЕТ СН'!$G$12+СВЦЭМ!$D$10+'СЕТ СН'!$G$5-'СЕТ СН'!$G$20</f>
        <v>2816.2791483800002</v>
      </c>
    </row>
    <row r="52" spans="1:25" ht="15.75" x14ac:dyDescent="0.2">
      <c r="A52" s="35">
        <f t="shared" si="1"/>
        <v>44017</v>
      </c>
      <c r="B52" s="36">
        <f>SUMIFS(СВЦЭМ!$C$33:$C$776,СВЦЭМ!$A$33:$A$776,$A52,СВЦЭМ!$B$33:$B$776,B$47)+'СЕТ СН'!$G$12+СВЦЭМ!$D$10+'СЕТ СН'!$G$5-'СЕТ СН'!$G$20</f>
        <v>2912.5775684199998</v>
      </c>
      <c r="C52" s="36">
        <f>SUMIFS(СВЦЭМ!$C$33:$C$776,СВЦЭМ!$A$33:$A$776,$A52,СВЦЭМ!$B$33:$B$776,C$47)+'СЕТ СН'!$G$12+СВЦЭМ!$D$10+'СЕТ СН'!$G$5-'СЕТ СН'!$G$20</f>
        <v>2943.92475418</v>
      </c>
      <c r="D52" s="36">
        <f>SUMIFS(СВЦЭМ!$C$33:$C$776,СВЦЭМ!$A$33:$A$776,$A52,СВЦЭМ!$B$33:$B$776,D$47)+'СЕТ СН'!$G$12+СВЦЭМ!$D$10+'СЕТ СН'!$G$5-'СЕТ СН'!$G$20</f>
        <v>2990.0505331100003</v>
      </c>
      <c r="E52" s="36">
        <f>SUMIFS(СВЦЭМ!$C$33:$C$776,СВЦЭМ!$A$33:$A$776,$A52,СВЦЭМ!$B$33:$B$776,E$47)+'СЕТ СН'!$G$12+СВЦЭМ!$D$10+'СЕТ СН'!$G$5-'СЕТ СН'!$G$20</f>
        <v>2959.50823137</v>
      </c>
      <c r="F52" s="36">
        <f>SUMIFS(СВЦЭМ!$C$33:$C$776,СВЦЭМ!$A$33:$A$776,$A52,СВЦЭМ!$B$33:$B$776,F$47)+'СЕТ СН'!$G$12+СВЦЭМ!$D$10+'СЕТ СН'!$G$5-'СЕТ СН'!$G$20</f>
        <v>2935.8119240000001</v>
      </c>
      <c r="G52" s="36">
        <f>SUMIFS(СВЦЭМ!$C$33:$C$776,СВЦЭМ!$A$33:$A$776,$A52,СВЦЭМ!$B$33:$B$776,G$47)+'СЕТ СН'!$G$12+СВЦЭМ!$D$10+'СЕТ СН'!$G$5-'СЕТ СН'!$G$20</f>
        <v>2921.45194459</v>
      </c>
      <c r="H52" s="36">
        <f>SUMIFS(СВЦЭМ!$C$33:$C$776,СВЦЭМ!$A$33:$A$776,$A52,СВЦЭМ!$B$33:$B$776,H$47)+'СЕТ СН'!$G$12+СВЦЭМ!$D$10+'СЕТ СН'!$G$5-'СЕТ СН'!$G$20</f>
        <v>2905.74870895</v>
      </c>
      <c r="I52" s="36">
        <f>SUMIFS(СВЦЭМ!$C$33:$C$776,СВЦЭМ!$A$33:$A$776,$A52,СВЦЭМ!$B$33:$B$776,I$47)+'СЕТ СН'!$G$12+СВЦЭМ!$D$10+'СЕТ СН'!$G$5-'СЕТ СН'!$G$20</f>
        <v>2918.6148802500002</v>
      </c>
      <c r="J52" s="36">
        <f>SUMIFS(СВЦЭМ!$C$33:$C$776,СВЦЭМ!$A$33:$A$776,$A52,СВЦЭМ!$B$33:$B$776,J$47)+'СЕТ СН'!$G$12+СВЦЭМ!$D$10+'СЕТ СН'!$G$5-'СЕТ СН'!$G$20</f>
        <v>2825.1005773300003</v>
      </c>
      <c r="K52" s="36">
        <f>SUMIFS(СВЦЭМ!$C$33:$C$776,СВЦЭМ!$A$33:$A$776,$A52,СВЦЭМ!$B$33:$B$776,K$47)+'СЕТ СН'!$G$12+СВЦЭМ!$D$10+'СЕТ СН'!$G$5-'СЕТ СН'!$G$20</f>
        <v>2710.4837164999999</v>
      </c>
      <c r="L52" s="36">
        <f>SUMIFS(СВЦЭМ!$C$33:$C$776,СВЦЭМ!$A$33:$A$776,$A52,СВЦЭМ!$B$33:$B$776,L$47)+'СЕТ СН'!$G$12+СВЦЭМ!$D$10+'СЕТ СН'!$G$5-'СЕТ СН'!$G$20</f>
        <v>2638.9224670100002</v>
      </c>
      <c r="M52" s="36">
        <f>SUMIFS(СВЦЭМ!$C$33:$C$776,СВЦЭМ!$A$33:$A$776,$A52,СВЦЭМ!$B$33:$B$776,M$47)+'СЕТ СН'!$G$12+СВЦЭМ!$D$10+'СЕТ СН'!$G$5-'СЕТ СН'!$G$20</f>
        <v>2591.4029475100001</v>
      </c>
      <c r="N52" s="36">
        <f>SUMIFS(СВЦЭМ!$C$33:$C$776,СВЦЭМ!$A$33:$A$776,$A52,СВЦЭМ!$B$33:$B$776,N$47)+'СЕТ СН'!$G$12+СВЦЭМ!$D$10+'СЕТ СН'!$G$5-'СЕТ СН'!$G$20</f>
        <v>2613.81548729</v>
      </c>
      <c r="O52" s="36">
        <f>SUMIFS(СВЦЭМ!$C$33:$C$776,СВЦЭМ!$A$33:$A$776,$A52,СВЦЭМ!$B$33:$B$776,O$47)+'СЕТ СН'!$G$12+СВЦЭМ!$D$10+'СЕТ СН'!$G$5-'СЕТ СН'!$G$20</f>
        <v>2621.7213228599999</v>
      </c>
      <c r="P52" s="36">
        <f>SUMIFS(СВЦЭМ!$C$33:$C$776,СВЦЭМ!$A$33:$A$776,$A52,СВЦЭМ!$B$33:$B$776,P$47)+'СЕТ СН'!$G$12+СВЦЭМ!$D$10+'СЕТ СН'!$G$5-'СЕТ СН'!$G$20</f>
        <v>2607.6537773800001</v>
      </c>
      <c r="Q52" s="36">
        <f>SUMIFS(СВЦЭМ!$C$33:$C$776,СВЦЭМ!$A$33:$A$776,$A52,СВЦЭМ!$B$33:$B$776,Q$47)+'СЕТ СН'!$G$12+СВЦЭМ!$D$10+'СЕТ СН'!$G$5-'СЕТ СН'!$G$20</f>
        <v>2615.9250320199999</v>
      </c>
      <c r="R52" s="36">
        <f>SUMIFS(СВЦЭМ!$C$33:$C$776,СВЦЭМ!$A$33:$A$776,$A52,СВЦЭМ!$B$33:$B$776,R$47)+'СЕТ СН'!$G$12+СВЦЭМ!$D$10+'СЕТ СН'!$G$5-'СЕТ СН'!$G$20</f>
        <v>2641.2179783700003</v>
      </c>
      <c r="S52" s="36">
        <f>SUMIFS(СВЦЭМ!$C$33:$C$776,СВЦЭМ!$A$33:$A$776,$A52,СВЦЭМ!$B$33:$B$776,S$47)+'СЕТ СН'!$G$12+СВЦЭМ!$D$10+'СЕТ СН'!$G$5-'СЕТ СН'!$G$20</f>
        <v>2648.9545747800003</v>
      </c>
      <c r="T52" s="36">
        <f>SUMIFS(СВЦЭМ!$C$33:$C$776,СВЦЭМ!$A$33:$A$776,$A52,СВЦЭМ!$B$33:$B$776,T$47)+'СЕТ СН'!$G$12+СВЦЭМ!$D$10+'СЕТ СН'!$G$5-'СЕТ СН'!$G$20</f>
        <v>2642.51111459</v>
      </c>
      <c r="U52" s="36">
        <f>SUMIFS(СВЦЭМ!$C$33:$C$776,СВЦЭМ!$A$33:$A$776,$A52,СВЦЭМ!$B$33:$B$776,U$47)+'СЕТ СН'!$G$12+СВЦЭМ!$D$10+'СЕТ СН'!$G$5-'СЕТ СН'!$G$20</f>
        <v>2637.2500996600002</v>
      </c>
      <c r="V52" s="36">
        <f>SUMIFS(СВЦЭМ!$C$33:$C$776,СВЦЭМ!$A$33:$A$776,$A52,СВЦЭМ!$B$33:$B$776,V$47)+'СЕТ СН'!$G$12+СВЦЭМ!$D$10+'СЕТ СН'!$G$5-'СЕТ СН'!$G$20</f>
        <v>2615.2630294800001</v>
      </c>
      <c r="W52" s="36">
        <f>SUMIFS(СВЦЭМ!$C$33:$C$776,СВЦЭМ!$A$33:$A$776,$A52,СВЦЭМ!$B$33:$B$776,W$47)+'СЕТ СН'!$G$12+СВЦЭМ!$D$10+'СЕТ СН'!$G$5-'СЕТ СН'!$G$20</f>
        <v>2602.6491027800002</v>
      </c>
      <c r="X52" s="36">
        <f>SUMIFS(СВЦЭМ!$C$33:$C$776,СВЦЭМ!$A$33:$A$776,$A52,СВЦЭМ!$B$33:$B$776,X$47)+'СЕТ СН'!$G$12+СВЦЭМ!$D$10+'СЕТ СН'!$G$5-'СЕТ СН'!$G$20</f>
        <v>2655.2294857799998</v>
      </c>
      <c r="Y52" s="36">
        <f>SUMIFS(СВЦЭМ!$C$33:$C$776,СВЦЭМ!$A$33:$A$776,$A52,СВЦЭМ!$B$33:$B$776,Y$47)+'СЕТ СН'!$G$12+СВЦЭМ!$D$10+'СЕТ СН'!$G$5-'СЕТ СН'!$G$20</f>
        <v>2811.85114346</v>
      </c>
    </row>
    <row r="53" spans="1:25" ht="15.75" x14ac:dyDescent="0.2">
      <c r="A53" s="35">
        <f t="shared" si="1"/>
        <v>44018</v>
      </c>
      <c r="B53" s="36">
        <f>SUMIFS(СВЦЭМ!$C$33:$C$776,СВЦЭМ!$A$33:$A$776,$A53,СВЦЭМ!$B$33:$B$776,B$47)+'СЕТ СН'!$G$12+СВЦЭМ!$D$10+'СЕТ СН'!$G$5-'СЕТ СН'!$G$20</f>
        <v>2870.0855680100003</v>
      </c>
      <c r="C53" s="36">
        <f>SUMIFS(СВЦЭМ!$C$33:$C$776,СВЦЭМ!$A$33:$A$776,$A53,СВЦЭМ!$B$33:$B$776,C$47)+'СЕТ СН'!$G$12+СВЦЭМ!$D$10+'СЕТ СН'!$G$5-'СЕТ СН'!$G$20</f>
        <v>2973.8675021600002</v>
      </c>
      <c r="D53" s="36">
        <f>SUMIFS(СВЦЭМ!$C$33:$C$776,СВЦЭМ!$A$33:$A$776,$A53,СВЦЭМ!$B$33:$B$776,D$47)+'СЕТ СН'!$G$12+СВЦЭМ!$D$10+'СЕТ СН'!$G$5-'СЕТ СН'!$G$20</f>
        <v>3009.4165948899999</v>
      </c>
      <c r="E53" s="36">
        <f>SUMIFS(СВЦЭМ!$C$33:$C$776,СВЦЭМ!$A$33:$A$776,$A53,СВЦЭМ!$B$33:$B$776,E$47)+'СЕТ СН'!$G$12+СВЦЭМ!$D$10+'СЕТ СН'!$G$5-'СЕТ СН'!$G$20</f>
        <v>3070.0171620400001</v>
      </c>
      <c r="F53" s="36">
        <f>SUMIFS(СВЦЭМ!$C$33:$C$776,СВЦЭМ!$A$33:$A$776,$A53,СВЦЭМ!$B$33:$B$776,F$47)+'СЕТ СН'!$G$12+СВЦЭМ!$D$10+'СЕТ СН'!$G$5-'СЕТ СН'!$G$20</f>
        <v>3063.5148611900004</v>
      </c>
      <c r="G53" s="36">
        <f>SUMIFS(СВЦЭМ!$C$33:$C$776,СВЦЭМ!$A$33:$A$776,$A53,СВЦЭМ!$B$33:$B$776,G$47)+'СЕТ СН'!$G$12+СВЦЭМ!$D$10+'СЕТ СН'!$G$5-'СЕТ СН'!$G$20</f>
        <v>3055.76504522</v>
      </c>
      <c r="H53" s="36">
        <f>SUMIFS(СВЦЭМ!$C$33:$C$776,СВЦЭМ!$A$33:$A$776,$A53,СВЦЭМ!$B$33:$B$776,H$47)+'СЕТ СН'!$G$12+СВЦЭМ!$D$10+'СЕТ СН'!$G$5-'СЕТ СН'!$G$20</f>
        <v>2949.9299645800002</v>
      </c>
      <c r="I53" s="36">
        <f>SUMIFS(СВЦЭМ!$C$33:$C$776,СВЦЭМ!$A$33:$A$776,$A53,СВЦЭМ!$B$33:$B$776,I$47)+'СЕТ СН'!$G$12+СВЦЭМ!$D$10+'СЕТ СН'!$G$5-'СЕТ СН'!$G$20</f>
        <v>2974.9645471900003</v>
      </c>
      <c r="J53" s="36">
        <f>SUMIFS(СВЦЭМ!$C$33:$C$776,СВЦЭМ!$A$33:$A$776,$A53,СВЦЭМ!$B$33:$B$776,J$47)+'СЕТ СН'!$G$12+СВЦЭМ!$D$10+'СЕТ СН'!$G$5-'СЕТ СН'!$G$20</f>
        <v>2930.6018352700003</v>
      </c>
      <c r="K53" s="36">
        <f>SUMIFS(СВЦЭМ!$C$33:$C$776,СВЦЭМ!$A$33:$A$776,$A53,СВЦЭМ!$B$33:$B$776,K$47)+'СЕТ СН'!$G$12+СВЦЭМ!$D$10+'СЕТ СН'!$G$5-'СЕТ СН'!$G$20</f>
        <v>2790.08814454</v>
      </c>
      <c r="L53" s="36">
        <f>SUMIFS(СВЦЭМ!$C$33:$C$776,СВЦЭМ!$A$33:$A$776,$A53,СВЦЭМ!$B$33:$B$776,L$47)+'СЕТ СН'!$G$12+СВЦЭМ!$D$10+'СЕТ СН'!$G$5-'СЕТ СН'!$G$20</f>
        <v>2700.27235655</v>
      </c>
      <c r="M53" s="36">
        <f>SUMIFS(СВЦЭМ!$C$33:$C$776,СВЦЭМ!$A$33:$A$776,$A53,СВЦЭМ!$B$33:$B$776,M$47)+'СЕТ СН'!$G$12+СВЦЭМ!$D$10+'СЕТ СН'!$G$5-'СЕТ СН'!$G$20</f>
        <v>2659.2763272000002</v>
      </c>
      <c r="N53" s="36">
        <f>SUMIFS(СВЦЭМ!$C$33:$C$776,СВЦЭМ!$A$33:$A$776,$A53,СВЦЭМ!$B$33:$B$776,N$47)+'СЕТ СН'!$G$12+СВЦЭМ!$D$10+'СЕТ СН'!$G$5-'СЕТ СН'!$G$20</f>
        <v>2684.1668374800001</v>
      </c>
      <c r="O53" s="36">
        <f>SUMIFS(СВЦЭМ!$C$33:$C$776,СВЦЭМ!$A$33:$A$776,$A53,СВЦЭМ!$B$33:$B$776,O$47)+'СЕТ СН'!$G$12+СВЦЭМ!$D$10+'СЕТ СН'!$G$5-'СЕТ СН'!$G$20</f>
        <v>2738.8339755900001</v>
      </c>
      <c r="P53" s="36">
        <f>SUMIFS(СВЦЭМ!$C$33:$C$776,СВЦЭМ!$A$33:$A$776,$A53,СВЦЭМ!$B$33:$B$776,P$47)+'СЕТ СН'!$G$12+СВЦЭМ!$D$10+'СЕТ СН'!$G$5-'СЕТ СН'!$G$20</f>
        <v>2708.33987548</v>
      </c>
      <c r="Q53" s="36">
        <f>SUMIFS(СВЦЭМ!$C$33:$C$776,СВЦЭМ!$A$33:$A$776,$A53,СВЦЭМ!$B$33:$B$776,Q$47)+'СЕТ СН'!$G$12+СВЦЭМ!$D$10+'СЕТ СН'!$G$5-'СЕТ СН'!$G$20</f>
        <v>2716.6592739900002</v>
      </c>
      <c r="R53" s="36">
        <f>SUMIFS(СВЦЭМ!$C$33:$C$776,СВЦЭМ!$A$33:$A$776,$A53,СВЦЭМ!$B$33:$B$776,R$47)+'СЕТ СН'!$G$12+СВЦЭМ!$D$10+'СЕТ СН'!$G$5-'СЕТ СН'!$G$20</f>
        <v>2749.42805228</v>
      </c>
      <c r="S53" s="36">
        <f>SUMIFS(СВЦЭМ!$C$33:$C$776,СВЦЭМ!$A$33:$A$776,$A53,СВЦЭМ!$B$33:$B$776,S$47)+'СЕТ СН'!$G$12+СВЦЭМ!$D$10+'СЕТ СН'!$G$5-'СЕТ СН'!$G$20</f>
        <v>2755.52751175</v>
      </c>
      <c r="T53" s="36">
        <f>SUMIFS(СВЦЭМ!$C$33:$C$776,СВЦЭМ!$A$33:$A$776,$A53,СВЦЭМ!$B$33:$B$776,T$47)+'СЕТ СН'!$G$12+СВЦЭМ!$D$10+'СЕТ СН'!$G$5-'СЕТ СН'!$G$20</f>
        <v>2747.1723293499999</v>
      </c>
      <c r="U53" s="36">
        <f>SUMIFS(СВЦЭМ!$C$33:$C$776,СВЦЭМ!$A$33:$A$776,$A53,СВЦЭМ!$B$33:$B$776,U$47)+'СЕТ СН'!$G$12+СВЦЭМ!$D$10+'СЕТ СН'!$G$5-'СЕТ СН'!$G$20</f>
        <v>2739.9428747500001</v>
      </c>
      <c r="V53" s="36">
        <f>SUMIFS(СВЦЭМ!$C$33:$C$776,СВЦЭМ!$A$33:$A$776,$A53,СВЦЭМ!$B$33:$B$776,V$47)+'СЕТ СН'!$G$12+СВЦЭМ!$D$10+'СЕТ СН'!$G$5-'СЕТ СН'!$G$20</f>
        <v>2732.3025988300001</v>
      </c>
      <c r="W53" s="36">
        <f>SUMIFS(СВЦЭМ!$C$33:$C$776,СВЦЭМ!$A$33:$A$776,$A53,СВЦЭМ!$B$33:$B$776,W$47)+'СЕТ СН'!$G$12+СВЦЭМ!$D$10+'СЕТ СН'!$G$5-'СЕТ СН'!$G$20</f>
        <v>2687.8469673499999</v>
      </c>
      <c r="X53" s="36">
        <f>SUMIFS(СВЦЭМ!$C$33:$C$776,СВЦЭМ!$A$33:$A$776,$A53,СВЦЭМ!$B$33:$B$776,X$47)+'СЕТ СН'!$G$12+СВЦЭМ!$D$10+'СЕТ СН'!$G$5-'СЕТ СН'!$G$20</f>
        <v>2719.5294605600002</v>
      </c>
      <c r="Y53" s="36">
        <f>SUMIFS(СВЦЭМ!$C$33:$C$776,СВЦЭМ!$A$33:$A$776,$A53,СВЦЭМ!$B$33:$B$776,Y$47)+'СЕТ СН'!$G$12+СВЦЭМ!$D$10+'СЕТ СН'!$G$5-'СЕТ СН'!$G$20</f>
        <v>2872.44188368</v>
      </c>
    </row>
    <row r="54" spans="1:25" ht="15.75" x14ac:dyDescent="0.2">
      <c r="A54" s="35">
        <f t="shared" si="1"/>
        <v>44019</v>
      </c>
      <c r="B54" s="36">
        <f>SUMIFS(СВЦЭМ!$C$33:$C$776,СВЦЭМ!$A$33:$A$776,$A54,СВЦЭМ!$B$33:$B$776,B$47)+'СЕТ СН'!$G$12+СВЦЭМ!$D$10+'СЕТ СН'!$G$5-'СЕТ СН'!$G$20</f>
        <v>2911.4552082</v>
      </c>
      <c r="C54" s="36">
        <f>SUMIFS(СВЦЭМ!$C$33:$C$776,СВЦЭМ!$A$33:$A$776,$A54,СВЦЭМ!$B$33:$B$776,C$47)+'СЕТ СН'!$G$12+СВЦЭМ!$D$10+'СЕТ СН'!$G$5-'СЕТ СН'!$G$20</f>
        <v>2915.5553889399998</v>
      </c>
      <c r="D54" s="36">
        <f>SUMIFS(СВЦЭМ!$C$33:$C$776,СВЦЭМ!$A$33:$A$776,$A54,СВЦЭМ!$B$33:$B$776,D$47)+'СЕТ СН'!$G$12+СВЦЭМ!$D$10+'СЕТ СН'!$G$5-'СЕТ СН'!$G$20</f>
        <v>2920.1022401999999</v>
      </c>
      <c r="E54" s="36">
        <f>SUMIFS(СВЦЭМ!$C$33:$C$776,СВЦЭМ!$A$33:$A$776,$A54,СВЦЭМ!$B$33:$B$776,E$47)+'СЕТ СН'!$G$12+СВЦЭМ!$D$10+'СЕТ СН'!$G$5-'СЕТ СН'!$G$20</f>
        <v>2923.9508746800002</v>
      </c>
      <c r="F54" s="36">
        <f>SUMIFS(СВЦЭМ!$C$33:$C$776,СВЦЭМ!$A$33:$A$776,$A54,СВЦЭМ!$B$33:$B$776,F$47)+'СЕТ СН'!$G$12+СВЦЭМ!$D$10+'СЕТ СН'!$G$5-'СЕТ СН'!$G$20</f>
        <v>2923.6021588200001</v>
      </c>
      <c r="G54" s="36">
        <f>SUMIFS(СВЦЭМ!$C$33:$C$776,СВЦЭМ!$A$33:$A$776,$A54,СВЦЭМ!$B$33:$B$776,G$47)+'СЕТ СН'!$G$12+СВЦЭМ!$D$10+'СЕТ СН'!$G$5-'СЕТ СН'!$G$20</f>
        <v>2931.8986515800002</v>
      </c>
      <c r="H54" s="36">
        <f>SUMIFS(СВЦЭМ!$C$33:$C$776,СВЦЭМ!$A$33:$A$776,$A54,СВЦЭМ!$B$33:$B$776,H$47)+'СЕТ СН'!$G$12+СВЦЭМ!$D$10+'СЕТ СН'!$G$5-'СЕТ СН'!$G$20</f>
        <v>2925.2875112700003</v>
      </c>
      <c r="I54" s="36">
        <f>SUMIFS(СВЦЭМ!$C$33:$C$776,СВЦЭМ!$A$33:$A$776,$A54,СВЦЭМ!$B$33:$B$776,I$47)+'СЕТ СН'!$G$12+СВЦЭМ!$D$10+'СЕТ СН'!$G$5-'СЕТ СН'!$G$20</f>
        <v>2894.43883848</v>
      </c>
      <c r="J54" s="36">
        <f>SUMIFS(СВЦЭМ!$C$33:$C$776,СВЦЭМ!$A$33:$A$776,$A54,СВЦЭМ!$B$33:$B$776,J$47)+'СЕТ СН'!$G$12+СВЦЭМ!$D$10+'СЕТ СН'!$G$5-'СЕТ СН'!$G$20</f>
        <v>2920.3688253600003</v>
      </c>
      <c r="K54" s="36">
        <f>SUMIFS(СВЦЭМ!$C$33:$C$776,СВЦЭМ!$A$33:$A$776,$A54,СВЦЭМ!$B$33:$B$776,K$47)+'СЕТ СН'!$G$12+СВЦЭМ!$D$10+'СЕТ СН'!$G$5-'СЕТ СН'!$G$20</f>
        <v>2831.3321144800002</v>
      </c>
      <c r="L54" s="36">
        <f>SUMIFS(СВЦЭМ!$C$33:$C$776,СВЦЭМ!$A$33:$A$776,$A54,СВЦЭМ!$B$33:$B$776,L$47)+'СЕТ СН'!$G$12+СВЦЭМ!$D$10+'СЕТ СН'!$G$5-'СЕТ СН'!$G$20</f>
        <v>2803.44799711</v>
      </c>
      <c r="M54" s="36">
        <f>SUMIFS(СВЦЭМ!$C$33:$C$776,СВЦЭМ!$A$33:$A$776,$A54,СВЦЭМ!$B$33:$B$776,M$47)+'СЕТ СН'!$G$12+СВЦЭМ!$D$10+'СЕТ СН'!$G$5-'СЕТ СН'!$G$20</f>
        <v>2783.4221597800001</v>
      </c>
      <c r="N54" s="36">
        <f>SUMIFS(СВЦЭМ!$C$33:$C$776,СВЦЭМ!$A$33:$A$776,$A54,СВЦЭМ!$B$33:$B$776,N$47)+'СЕТ СН'!$G$12+СВЦЭМ!$D$10+'СЕТ СН'!$G$5-'СЕТ СН'!$G$20</f>
        <v>2782.1566880999999</v>
      </c>
      <c r="O54" s="36">
        <f>SUMIFS(СВЦЭМ!$C$33:$C$776,СВЦЭМ!$A$33:$A$776,$A54,СВЦЭМ!$B$33:$B$776,O$47)+'СЕТ СН'!$G$12+СВЦЭМ!$D$10+'СЕТ СН'!$G$5-'СЕТ СН'!$G$20</f>
        <v>2789.5793575799999</v>
      </c>
      <c r="P54" s="36">
        <f>SUMIFS(СВЦЭМ!$C$33:$C$776,СВЦЭМ!$A$33:$A$776,$A54,СВЦЭМ!$B$33:$B$776,P$47)+'СЕТ СН'!$G$12+СВЦЭМ!$D$10+'СЕТ СН'!$G$5-'СЕТ СН'!$G$20</f>
        <v>2784.10259288</v>
      </c>
      <c r="Q54" s="36">
        <f>SUMIFS(СВЦЭМ!$C$33:$C$776,СВЦЭМ!$A$33:$A$776,$A54,СВЦЭМ!$B$33:$B$776,Q$47)+'СЕТ СН'!$G$12+СВЦЭМ!$D$10+'СЕТ СН'!$G$5-'СЕТ СН'!$G$20</f>
        <v>2790.5243513300002</v>
      </c>
      <c r="R54" s="36">
        <f>SUMIFS(СВЦЭМ!$C$33:$C$776,СВЦЭМ!$A$33:$A$776,$A54,СВЦЭМ!$B$33:$B$776,R$47)+'СЕТ СН'!$G$12+СВЦЭМ!$D$10+'СЕТ СН'!$G$5-'СЕТ СН'!$G$20</f>
        <v>2791.3454193900002</v>
      </c>
      <c r="S54" s="36">
        <f>SUMIFS(СВЦЭМ!$C$33:$C$776,СВЦЭМ!$A$33:$A$776,$A54,СВЦЭМ!$B$33:$B$776,S$47)+'СЕТ СН'!$G$12+СВЦЭМ!$D$10+'СЕТ СН'!$G$5-'СЕТ СН'!$G$20</f>
        <v>2795.07452139</v>
      </c>
      <c r="T54" s="36">
        <f>SUMIFS(СВЦЭМ!$C$33:$C$776,СВЦЭМ!$A$33:$A$776,$A54,СВЦЭМ!$B$33:$B$776,T$47)+'СЕТ СН'!$G$12+СВЦЭМ!$D$10+'СЕТ СН'!$G$5-'СЕТ СН'!$G$20</f>
        <v>2803.4419570199998</v>
      </c>
      <c r="U54" s="36">
        <f>SUMIFS(СВЦЭМ!$C$33:$C$776,СВЦЭМ!$A$33:$A$776,$A54,СВЦЭМ!$B$33:$B$776,U$47)+'СЕТ СН'!$G$12+СВЦЭМ!$D$10+'СЕТ СН'!$G$5-'СЕТ СН'!$G$20</f>
        <v>2802.2446846399998</v>
      </c>
      <c r="V54" s="36">
        <f>SUMIFS(СВЦЭМ!$C$33:$C$776,СВЦЭМ!$A$33:$A$776,$A54,СВЦЭМ!$B$33:$B$776,V$47)+'СЕТ СН'!$G$12+СВЦЭМ!$D$10+'СЕТ СН'!$G$5-'СЕТ СН'!$G$20</f>
        <v>2800.8727543800001</v>
      </c>
      <c r="W54" s="36">
        <f>SUMIFS(СВЦЭМ!$C$33:$C$776,СВЦЭМ!$A$33:$A$776,$A54,СВЦЭМ!$B$33:$B$776,W$47)+'СЕТ СН'!$G$12+СВЦЭМ!$D$10+'СЕТ СН'!$G$5-'СЕТ СН'!$G$20</f>
        <v>2786.27525246</v>
      </c>
      <c r="X54" s="36">
        <f>SUMIFS(СВЦЭМ!$C$33:$C$776,СВЦЭМ!$A$33:$A$776,$A54,СВЦЭМ!$B$33:$B$776,X$47)+'СЕТ СН'!$G$12+СВЦЭМ!$D$10+'СЕТ СН'!$G$5-'СЕТ СН'!$G$20</f>
        <v>2820.33467479</v>
      </c>
      <c r="Y54" s="36">
        <f>SUMIFS(СВЦЭМ!$C$33:$C$776,СВЦЭМ!$A$33:$A$776,$A54,СВЦЭМ!$B$33:$B$776,Y$47)+'СЕТ СН'!$G$12+СВЦЭМ!$D$10+'СЕТ СН'!$G$5-'СЕТ СН'!$G$20</f>
        <v>2919.4842253500001</v>
      </c>
    </row>
    <row r="55" spans="1:25" ht="15.75" x14ac:dyDescent="0.2">
      <c r="A55" s="35">
        <f t="shared" si="1"/>
        <v>44020</v>
      </c>
      <c r="B55" s="36">
        <f>SUMIFS(СВЦЭМ!$C$33:$C$776,СВЦЭМ!$A$33:$A$776,$A55,СВЦЭМ!$B$33:$B$776,B$47)+'СЕТ СН'!$G$12+СВЦЭМ!$D$10+'СЕТ СН'!$G$5-'СЕТ СН'!$G$20</f>
        <v>2869.7812970599998</v>
      </c>
      <c r="C55" s="36">
        <f>SUMIFS(СВЦЭМ!$C$33:$C$776,СВЦЭМ!$A$33:$A$776,$A55,СВЦЭМ!$B$33:$B$776,C$47)+'СЕТ СН'!$G$12+СВЦЭМ!$D$10+'СЕТ СН'!$G$5-'СЕТ СН'!$G$20</f>
        <v>2881.9708669000001</v>
      </c>
      <c r="D55" s="36">
        <f>SUMIFS(СВЦЭМ!$C$33:$C$776,СВЦЭМ!$A$33:$A$776,$A55,СВЦЭМ!$B$33:$B$776,D$47)+'СЕТ СН'!$G$12+СВЦЭМ!$D$10+'СЕТ СН'!$G$5-'СЕТ СН'!$G$20</f>
        <v>2913.0229637100001</v>
      </c>
      <c r="E55" s="36">
        <f>SUMIFS(СВЦЭМ!$C$33:$C$776,СВЦЭМ!$A$33:$A$776,$A55,СВЦЭМ!$B$33:$B$776,E$47)+'СЕТ СН'!$G$12+СВЦЭМ!$D$10+'СЕТ СН'!$G$5-'СЕТ СН'!$G$20</f>
        <v>2938.72039232</v>
      </c>
      <c r="F55" s="36">
        <f>SUMIFS(СВЦЭМ!$C$33:$C$776,СВЦЭМ!$A$33:$A$776,$A55,СВЦЭМ!$B$33:$B$776,F$47)+'СЕТ СН'!$G$12+СВЦЭМ!$D$10+'СЕТ СН'!$G$5-'СЕТ СН'!$G$20</f>
        <v>2942.55491467</v>
      </c>
      <c r="G55" s="36">
        <f>SUMIFS(СВЦЭМ!$C$33:$C$776,СВЦЭМ!$A$33:$A$776,$A55,СВЦЭМ!$B$33:$B$776,G$47)+'СЕТ СН'!$G$12+СВЦЭМ!$D$10+'СЕТ СН'!$G$5-'СЕТ СН'!$G$20</f>
        <v>2956.8136433300001</v>
      </c>
      <c r="H55" s="36">
        <f>SUMIFS(СВЦЭМ!$C$33:$C$776,СВЦЭМ!$A$33:$A$776,$A55,СВЦЭМ!$B$33:$B$776,H$47)+'СЕТ СН'!$G$12+СВЦЭМ!$D$10+'СЕТ СН'!$G$5-'СЕТ СН'!$G$20</f>
        <v>2905.3086870299999</v>
      </c>
      <c r="I55" s="36">
        <f>SUMIFS(СВЦЭМ!$C$33:$C$776,СВЦЭМ!$A$33:$A$776,$A55,СВЦЭМ!$B$33:$B$776,I$47)+'СЕТ СН'!$G$12+СВЦЭМ!$D$10+'СЕТ СН'!$G$5-'СЕТ СН'!$G$20</f>
        <v>2837.0870187400001</v>
      </c>
      <c r="J55" s="36">
        <f>SUMIFS(СВЦЭМ!$C$33:$C$776,СВЦЭМ!$A$33:$A$776,$A55,СВЦЭМ!$B$33:$B$776,J$47)+'СЕТ СН'!$G$12+СВЦЭМ!$D$10+'СЕТ СН'!$G$5-'СЕТ СН'!$G$20</f>
        <v>2784.1063360400003</v>
      </c>
      <c r="K55" s="36">
        <f>SUMIFS(СВЦЭМ!$C$33:$C$776,СВЦЭМ!$A$33:$A$776,$A55,СВЦЭМ!$B$33:$B$776,K$47)+'СЕТ СН'!$G$12+СВЦЭМ!$D$10+'СЕТ СН'!$G$5-'СЕТ СН'!$G$20</f>
        <v>2801.3176629</v>
      </c>
      <c r="L55" s="36">
        <f>SUMIFS(СВЦЭМ!$C$33:$C$776,СВЦЭМ!$A$33:$A$776,$A55,СВЦЭМ!$B$33:$B$776,L$47)+'СЕТ СН'!$G$12+СВЦЭМ!$D$10+'СЕТ СН'!$G$5-'СЕТ СН'!$G$20</f>
        <v>2788.0291296099999</v>
      </c>
      <c r="M55" s="36">
        <f>SUMIFS(СВЦЭМ!$C$33:$C$776,СВЦЭМ!$A$33:$A$776,$A55,СВЦЭМ!$B$33:$B$776,M$47)+'СЕТ СН'!$G$12+СВЦЭМ!$D$10+'СЕТ СН'!$G$5-'СЕТ СН'!$G$20</f>
        <v>2776.7856034300003</v>
      </c>
      <c r="N55" s="36">
        <f>SUMIFS(СВЦЭМ!$C$33:$C$776,СВЦЭМ!$A$33:$A$776,$A55,СВЦЭМ!$B$33:$B$776,N$47)+'СЕТ СН'!$G$12+СВЦЭМ!$D$10+'СЕТ СН'!$G$5-'СЕТ СН'!$G$20</f>
        <v>2787.4948352199999</v>
      </c>
      <c r="O55" s="36">
        <f>SUMIFS(СВЦЭМ!$C$33:$C$776,СВЦЭМ!$A$33:$A$776,$A55,СВЦЭМ!$B$33:$B$776,O$47)+'СЕТ СН'!$G$12+СВЦЭМ!$D$10+'СЕТ СН'!$G$5-'СЕТ СН'!$G$20</f>
        <v>2794.3173961399998</v>
      </c>
      <c r="P55" s="36">
        <f>SUMIFS(СВЦЭМ!$C$33:$C$776,СВЦЭМ!$A$33:$A$776,$A55,СВЦЭМ!$B$33:$B$776,P$47)+'СЕТ СН'!$G$12+СВЦЭМ!$D$10+'СЕТ СН'!$G$5-'СЕТ СН'!$G$20</f>
        <v>2784.6867247600003</v>
      </c>
      <c r="Q55" s="36">
        <f>SUMIFS(СВЦЭМ!$C$33:$C$776,СВЦЭМ!$A$33:$A$776,$A55,СВЦЭМ!$B$33:$B$776,Q$47)+'СЕТ СН'!$G$12+СВЦЭМ!$D$10+'СЕТ СН'!$G$5-'СЕТ СН'!$G$20</f>
        <v>2788.2614241700003</v>
      </c>
      <c r="R55" s="36">
        <f>SUMIFS(СВЦЭМ!$C$33:$C$776,СВЦЭМ!$A$33:$A$776,$A55,СВЦЭМ!$B$33:$B$776,R$47)+'СЕТ СН'!$G$12+СВЦЭМ!$D$10+'СЕТ СН'!$G$5-'СЕТ СН'!$G$20</f>
        <v>2795.5416065499999</v>
      </c>
      <c r="S55" s="36">
        <f>SUMIFS(СВЦЭМ!$C$33:$C$776,СВЦЭМ!$A$33:$A$776,$A55,СВЦЭМ!$B$33:$B$776,S$47)+'СЕТ СН'!$G$12+СВЦЭМ!$D$10+'СЕТ СН'!$G$5-'СЕТ СН'!$G$20</f>
        <v>2802.3087548000003</v>
      </c>
      <c r="T55" s="36">
        <f>SUMIFS(СВЦЭМ!$C$33:$C$776,СВЦЭМ!$A$33:$A$776,$A55,СВЦЭМ!$B$33:$B$776,T$47)+'СЕТ СН'!$G$12+СВЦЭМ!$D$10+'СЕТ СН'!$G$5-'СЕТ СН'!$G$20</f>
        <v>2806.29244333</v>
      </c>
      <c r="U55" s="36">
        <f>SUMIFS(СВЦЭМ!$C$33:$C$776,СВЦЭМ!$A$33:$A$776,$A55,СВЦЭМ!$B$33:$B$776,U$47)+'СЕТ СН'!$G$12+СВЦЭМ!$D$10+'СЕТ СН'!$G$5-'СЕТ СН'!$G$20</f>
        <v>2810.0770388800001</v>
      </c>
      <c r="V55" s="36">
        <f>SUMIFS(СВЦЭМ!$C$33:$C$776,СВЦЭМ!$A$33:$A$776,$A55,СВЦЭМ!$B$33:$B$776,V$47)+'СЕТ СН'!$G$12+СВЦЭМ!$D$10+'СЕТ СН'!$G$5-'СЕТ СН'!$G$20</f>
        <v>2784.25314458</v>
      </c>
      <c r="W55" s="36">
        <f>SUMIFS(СВЦЭМ!$C$33:$C$776,СВЦЭМ!$A$33:$A$776,$A55,СВЦЭМ!$B$33:$B$776,W$47)+'СЕТ СН'!$G$12+СВЦЭМ!$D$10+'СЕТ СН'!$G$5-'СЕТ СН'!$G$20</f>
        <v>2791.8028197499998</v>
      </c>
      <c r="X55" s="36">
        <f>SUMIFS(СВЦЭМ!$C$33:$C$776,СВЦЭМ!$A$33:$A$776,$A55,СВЦЭМ!$B$33:$B$776,X$47)+'СЕТ СН'!$G$12+СВЦЭМ!$D$10+'СЕТ СН'!$G$5-'СЕТ СН'!$G$20</f>
        <v>2767.82688611</v>
      </c>
      <c r="Y55" s="36">
        <f>SUMIFS(СВЦЭМ!$C$33:$C$776,СВЦЭМ!$A$33:$A$776,$A55,СВЦЭМ!$B$33:$B$776,Y$47)+'СЕТ СН'!$G$12+СВЦЭМ!$D$10+'СЕТ СН'!$G$5-'СЕТ СН'!$G$20</f>
        <v>2841.3567795899999</v>
      </c>
    </row>
    <row r="56" spans="1:25" ht="15.75" x14ac:dyDescent="0.2">
      <c r="A56" s="35">
        <f t="shared" si="1"/>
        <v>44021</v>
      </c>
      <c r="B56" s="36">
        <f>SUMIFS(СВЦЭМ!$C$33:$C$776,СВЦЭМ!$A$33:$A$776,$A56,СВЦЭМ!$B$33:$B$776,B$47)+'СЕТ СН'!$G$12+СВЦЭМ!$D$10+'СЕТ СН'!$G$5-'СЕТ СН'!$G$20</f>
        <v>2921.7100807100001</v>
      </c>
      <c r="C56" s="36">
        <f>SUMIFS(СВЦЭМ!$C$33:$C$776,СВЦЭМ!$A$33:$A$776,$A56,СВЦЭМ!$B$33:$B$776,C$47)+'СЕТ СН'!$G$12+СВЦЭМ!$D$10+'СЕТ СН'!$G$5-'СЕТ СН'!$G$20</f>
        <v>2937.6214215800001</v>
      </c>
      <c r="D56" s="36">
        <f>SUMIFS(СВЦЭМ!$C$33:$C$776,СВЦЭМ!$A$33:$A$776,$A56,СВЦЭМ!$B$33:$B$776,D$47)+'СЕТ СН'!$G$12+СВЦЭМ!$D$10+'СЕТ СН'!$G$5-'СЕТ СН'!$G$20</f>
        <v>2931.5580897899999</v>
      </c>
      <c r="E56" s="36">
        <f>SUMIFS(СВЦЭМ!$C$33:$C$776,СВЦЭМ!$A$33:$A$776,$A56,СВЦЭМ!$B$33:$B$776,E$47)+'СЕТ СН'!$G$12+СВЦЭМ!$D$10+'СЕТ СН'!$G$5-'СЕТ СН'!$G$20</f>
        <v>2943.3047785899998</v>
      </c>
      <c r="F56" s="36">
        <f>SUMIFS(СВЦЭМ!$C$33:$C$776,СВЦЭМ!$A$33:$A$776,$A56,СВЦЭМ!$B$33:$B$776,F$47)+'СЕТ СН'!$G$12+СВЦЭМ!$D$10+'СЕТ СН'!$G$5-'СЕТ СН'!$G$20</f>
        <v>2934.0809861400003</v>
      </c>
      <c r="G56" s="36">
        <f>SUMIFS(СВЦЭМ!$C$33:$C$776,СВЦЭМ!$A$33:$A$776,$A56,СВЦЭМ!$B$33:$B$776,G$47)+'СЕТ СН'!$G$12+СВЦЭМ!$D$10+'СЕТ СН'!$G$5-'СЕТ СН'!$G$20</f>
        <v>2940.9576319799999</v>
      </c>
      <c r="H56" s="36">
        <f>SUMIFS(СВЦЭМ!$C$33:$C$776,СВЦЭМ!$A$33:$A$776,$A56,СВЦЭМ!$B$33:$B$776,H$47)+'СЕТ СН'!$G$12+СВЦЭМ!$D$10+'СЕТ СН'!$G$5-'СЕТ СН'!$G$20</f>
        <v>2941.8333543600002</v>
      </c>
      <c r="I56" s="36">
        <f>SUMIFS(СВЦЭМ!$C$33:$C$776,СВЦЭМ!$A$33:$A$776,$A56,СВЦЭМ!$B$33:$B$776,I$47)+'СЕТ СН'!$G$12+СВЦЭМ!$D$10+'СЕТ СН'!$G$5-'СЕТ СН'!$G$20</f>
        <v>2855.5599370199998</v>
      </c>
      <c r="J56" s="36">
        <f>SUMIFS(СВЦЭМ!$C$33:$C$776,СВЦЭМ!$A$33:$A$776,$A56,СВЦЭМ!$B$33:$B$776,J$47)+'СЕТ СН'!$G$12+СВЦЭМ!$D$10+'СЕТ СН'!$G$5-'СЕТ СН'!$G$20</f>
        <v>2839.0549105099999</v>
      </c>
      <c r="K56" s="36">
        <f>SUMIFS(СВЦЭМ!$C$33:$C$776,СВЦЭМ!$A$33:$A$776,$A56,СВЦЭМ!$B$33:$B$776,K$47)+'СЕТ СН'!$G$12+СВЦЭМ!$D$10+'СЕТ СН'!$G$5-'СЕТ СН'!$G$20</f>
        <v>2823.1094282100003</v>
      </c>
      <c r="L56" s="36">
        <f>SUMIFS(СВЦЭМ!$C$33:$C$776,СВЦЭМ!$A$33:$A$776,$A56,СВЦЭМ!$B$33:$B$776,L$47)+'СЕТ СН'!$G$12+СВЦЭМ!$D$10+'СЕТ СН'!$G$5-'СЕТ СН'!$G$20</f>
        <v>2797.5032687299999</v>
      </c>
      <c r="M56" s="36">
        <f>SUMIFS(СВЦЭМ!$C$33:$C$776,СВЦЭМ!$A$33:$A$776,$A56,СВЦЭМ!$B$33:$B$776,M$47)+'СЕТ СН'!$G$12+СВЦЭМ!$D$10+'СЕТ СН'!$G$5-'СЕТ СН'!$G$20</f>
        <v>2808.2838675900002</v>
      </c>
      <c r="N56" s="36">
        <f>SUMIFS(СВЦЭМ!$C$33:$C$776,СВЦЭМ!$A$33:$A$776,$A56,СВЦЭМ!$B$33:$B$776,N$47)+'СЕТ СН'!$G$12+СВЦЭМ!$D$10+'СЕТ СН'!$G$5-'СЕТ СН'!$G$20</f>
        <v>2804.5136275700002</v>
      </c>
      <c r="O56" s="36">
        <f>SUMIFS(СВЦЭМ!$C$33:$C$776,СВЦЭМ!$A$33:$A$776,$A56,СВЦЭМ!$B$33:$B$776,O$47)+'СЕТ СН'!$G$12+СВЦЭМ!$D$10+'СЕТ СН'!$G$5-'СЕТ СН'!$G$20</f>
        <v>2810.9020153400002</v>
      </c>
      <c r="P56" s="36">
        <f>SUMIFS(СВЦЭМ!$C$33:$C$776,СВЦЭМ!$A$33:$A$776,$A56,СВЦЭМ!$B$33:$B$776,P$47)+'СЕТ СН'!$G$12+СВЦЭМ!$D$10+'СЕТ СН'!$G$5-'СЕТ СН'!$G$20</f>
        <v>2798.33242974</v>
      </c>
      <c r="Q56" s="36">
        <f>SUMIFS(СВЦЭМ!$C$33:$C$776,СВЦЭМ!$A$33:$A$776,$A56,СВЦЭМ!$B$33:$B$776,Q$47)+'СЕТ СН'!$G$12+СВЦЭМ!$D$10+'СЕТ СН'!$G$5-'СЕТ СН'!$G$20</f>
        <v>2805.4529998100002</v>
      </c>
      <c r="R56" s="36">
        <f>SUMIFS(СВЦЭМ!$C$33:$C$776,СВЦЭМ!$A$33:$A$776,$A56,СВЦЭМ!$B$33:$B$776,R$47)+'СЕТ СН'!$G$12+СВЦЭМ!$D$10+'СЕТ СН'!$G$5-'СЕТ СН'!$G$20</f>
        <v>2820.4867070800001</v>
      </c>
      <c r="S56" s="36">
        <f>SUMIFS(СВЦЭМ!$C$33:$C$776,СВЦЭМ!$A$33:$A$776,$A56,СВЦЭМ!$B$33:$B$776,S$47)+'СЕТ СН'!$G$12+СВЦЭМ!$D$10+'СЕТ СН'!$G$5-'СЕТ СН'!$G$20</f>
        <v>2823.11819638</v>
      </c>
      <c r="T56" s="36">
        <f>SUMIFS(СВЦЭМ!$C$33:$C$776,СВЦЭМ!$A$33:$A$776,$A56,СВЦЭМ!$B$33:$B$776,T$47)+'СЕТ СН'!$G$12+СВЦЭМ!$D$10+'СЕТ СН'!$G$5-'СЕТ СН'!$G$20</f>
        <v>2827.9362507400001</v>
      </c>
      <c r="U56" s="36">
        <f>SUMIFS(СВЦЭМ!$C$33:$C$776,СВЦЭМ!$A$33:$A$776,$A56,СВЦЭМ!$B$33:$B$776,U$47)+'СЕТ СН'!$G$12+СВЦЭМ!$D$10+'СЕТ СН'!$G$5-'СЕТ СН'!$G$20</f>
        <v>2829.6733806800003</v>
      </c>
      <c r="V56" s="36">
        <f>SUMIFS(СВЦЭМ!$C$33:$C$776,СВЦЭМ!$A$33:$A$776,$A56,СВЦЭМ!$B$33:$B$776,V$47)+'СЕТ СН'!$G$12+СВЦЭМ!$D$10+'СЕТ СН'!$G$5-'СЕТ СН'!$G$20</f>
        <v>2821.0782386400001</v>
      </c>
      <c r="W56" s="36">
        <f>SUMIFS(СВЦЭМ!$C$33:$C$776,СВЦЭМ!$A$33:$A$776,$A56,СВЦЭМ!$B$33:$B$776,W$47)+'СЕТ СН'!$G$12+СВЦЭМ!$D$10+'СЕТ СН'!$G$5-'СЕТ СН'!$G$20</f>
        <v>2815.2925269400002</v>
      </c>
      <c r="X56" s="36">
        <f>SUMIFS(СВЦЭМ!$C$33:$C$776,СВЦЭМ!$A$33:$A$776,$A56,СВЦЭМ!$B$33:$B$776,X$47)+'СЕТ СН'!$G$12+СВЦЭМ!$D$10+'СЕТ СН'!$G$5-'СЕТ СН'!$G$20</f>
        <v>2817.1103120500002</v>
      </c>
      <c r="Y56" s="36">
        <f>SUMIFS(СВЦЭМ!$C$33:$C$776,СВЦЭМ!$A$33:$A$776,$A56,СВЦЭМ!$B$33:$B$776,Y$47)+'СЕТ СН'!$G$12+СВЦЭМ!$D$10+'СЕТ СН'!$G$5-'СЕТ СН'!$G$20</f>
        <v>2836.6987453000002</v>
      </c>
    </row>
    <row r="57" spans="1:25" ht="15.75" x14ac:dyDescent="0.2">
      <c r="A57" s="35">
        <f t="shared" si="1"/>
        <v>44022</v>
      </c>
      <c r="B57" s="36">
        <f>SUMIFS(СВЦЭМ!$C$33:$C$776,СВЦЭМ!$A$33:$A$776,$A57,СВЦЭМ!$B$33:$B$776,B$47)+'СЕТ СН'!$G$12+СВЦЭМ!$D$10+'СЕТ СН'!$G$5-'СЕТ СН'!$G$20</f>
        <v>2939.6850751900001</v>
      </c>
      <c r="C57" s="36">
        <f>SUMIFS(СВЦЭМ!$C$33:$C$776,СВЦЭМ!$A$33:$A$776,$A57,СВЦЭМ!$B$33:$B$776,C$47)+'СЕТ СН'!$G$12+СВЦЭМ!$D$10+'СЕТ СН'!$G$5-'СЕТ СН'!$G$20</f>
        <v>2913.5662917300001</v>
      </c>
      <c r="D57" s="36">
        <f>SUMIFS(СВЦЭМ!$C$33:$C$776,СВЦЭМ!$A$33:$A$776,$A57,СВЦЭМ!$B$33:$B$776,D$47)+'СЕТ СН'!$G$12+СВЦЭМ!$D$10+'СЕТ СН'!$G$5-'СЕТ СН'!$G$20</f>
        <v>2909.0132844</v>
      </c>
      <c r="E57" s="36">
        <f>SUMIFS(СВЦЭМ!$C$33:$C$776,СВЦЭМ!$A$33:$A$776,$A57,СВЦЭМ!$B$33:$B$776,E$47)+'СЕТ СН'!$G$12+СВЦЭМ!$D$10+'СЕТ СН'!$G$5-'СЕТ СН'!$G$20</f>
        <v>2926.5149642699998</v>
      </c>
      <c r="F57" s="36">
        <f>SUMIFS(СВЦЭМ!$C$33:$C$776,СВЦЭМ!$A$33:$A$776,$A57,СВЦЭМ!$B$33:$B$776,F$47)+'СЕТ СН'!$G$12+СВЦЭМ!$D$10+'СЕТ СН'!$G$5-'СЕТ СН'!$G$20</f>
        <v>2954.6352922800002</v>
      </c>
      <c r="G57" s="36">
        <f>SUMIFS(СВЦЭМ!$C$33:$C$776,СВЦЭМ!$A$33:$A$776,$A57,СВЦЭМ!$B$33:$B$776,G$47)+'СЕТ СН'!$G$12+СВЦЭМ!$D$10+'СЕТ СН'!$G$5-'СЕТ СН'!$G$20</f>
        <v>2995.11230148</v>
      </c>
      <c r="H57" s="36">
        <f>SUMIFS(СВЦЭМ!$C$33:$C$776,СВЦЭМ!$A$33:$A$776,$A57,СВЦЭМ!$B$33:$B$776,H$47)+'СЕТ СН'!$G$12+СВЦЭМ!$D$10+'СЕТ СН'!$G$5-'СЕТ СН'!$G$20</f>
        <v>3017.0253705599998</v>
      </c>
      <c r="I57" s="36">
        <f>SUMIFS(СВЦЭМ!$C$33:$C$776,СВЦЭМ!$A$33:$A$776,$A57,СВЦЭМ!$B$33:$B$776,I$47)+'СЕТ СН'!$G$12+СВЦЭМ!$D$10+'СЕТ СН'!$G$5-'СЕТ СН'!$G$20</f>
        <v>2933.4225825499998</v>
      </c>
      <c r="J57" s="36">
        <f>SUMIFS(СВЦЭМ!$C$33:$C$776,СВЦЭМ!$A$33:$A$776,$A57,СВЦЭМ!$B$33:$B$776,J$47)+'СЕТ СН'!$G$12+СВЦЭМ!$D$10+'СЕТ СН'!$G$5-'СЕТ СН'!$G$20</f>
        <v>2887.81005271</v>
      </c>
      <c r="K57" s="36">
        <f>SUMIFS(СВЦЭМ!$C$33:$C$776,СВЦЭМ!$A$33:$A$776,$A57,СВЦЭМ!$B$33:$B$776,K$47)+'СЕТ СН'!$G$12+СВЦЭМ!$D$10+'СЕТ СН'!$G$5-'СЕТ СН'!$G$20</f>
        <v>2808.0985758500001</v>
      </c>
      <c r="L57" s="36">
        <f>SUMIFS(СВЦЭМ!$C$33:$C$776,СВЦЭМ!$A$33:$A$776,$A57,СВЦЭМ!$B$33:$B$776,L$47)+'СЕТ СН'!$G$12+СВЦЭМ!$D$10+'СЕТ СН'!$G$5-'СЕТ СН'!$G$20</f>
        <v>2799.44399862</v>
      </c>
      <c r="M57" s="36">
        <f>SUMIFS(СВЦЭМ!$C$33:$C$776,СВЦЭМ!$A$33:$A$776,$A57,СВЦЭМ!$B$33:$B$776,M$47)+'СЕТ СН'!$G$12+СВЦЭМ!$D$10+'СЕТ СН'!$G$5-'СЕТ СН'!$G$20</f>
        <v>2806.0386349700002</v>
      </c>
      <c r="N57" s="36">
        <f>SUMIFS(СВЦЭМ!$C$33:$C$776,СВЦЭМ!$A$33:$A$776,$A57,СВЦЭМ!$B$33:$B$776,N$47)+'СЕТ СН'!$G$12+СВЦЭМ!$D$10+'СЕТ СН'!$G$5-'СЕТ СН'!$G$20</f>
        <v>2799.1869142099999</v>
      </c>
      <c r="O57" s="36">
        <f>SUMIFS(СВЦЭМ!$C$33:$C$776,СВЦЭМ!$A$33:$A$776,$A57,СВЦЭМ!$B$33:$B$776,O$47)+'СЕТ СН'!$G$12+СВЦЭМ!$D$10+'СЕТ СН'!$G$5-'СЕТ СН'!$G$20</f>
        <v>2804.82494352</v>
      </c>
      <c r="P57" s="36">
        <f>SUMIFS(СВЦЭМ!$C$33:$C$776,СВЦЭМ!$A$33:$A$776,$A57,СВЦЭМ!$B$33:$B$776,P$47)+'СЕТ СН'!$G$12+СВЦЭМ!$D$10+'СЕТ СН'!$G$5-'СЕТ СН'!$G$20</f>
        <v>2790.37857209</v>
      </c>
      <c r="Q57" s="36">
        <f>SUMIFS(СВЦЭМ!$C$33:$C$776,СВЦЭМ!$A$33:$A$776,$A57,СВЦЭМ!$B$33:$B$776,Q$47)+'СЕТ СН'!$G$12+СВЦЭМ!$D$10+'СЕТ СН'!$G$5-'СЕТ СН'!$G$20</f>
        <v>2800.2513458799999</v>
      </c>
      <c r="R57" s="36">
        <f>SUMIFS(СВЦЭМ!$C$33:$C$776,СВЦЭМ!$A$33:$A$776,$A57,СВЦЭМ!$B$33:$B$776,R$47)+'СЕТ СН'!$G$12+СВЦЭМ!$D$10+'СЕТ СН'!$G$5-'СЕТ СН'!$G$20</f>
        <v>2820.7863457499998</v>
      </c>
      <c r="S57" s="36">
        <f>SUMIFS(СВЦЭМ!$C$33:$C$776,СВЦЭМ!$A$33:$A$776,$A57,СВЦЭМ!$B$33:$B$776,S$47)+'СЕТ СН'!$G$12+СВЦЭМ!$D$10+'СЕТ СН'!$G$5-'СЕТ СН'!$G$20</f>
        <v>2826.34521817</v>
      </c>
      <c r="T57" s="36">
        <f>SUMIFS(СВЦЭМ!$C$33:$C$776,СВЦЭМ!$A$33:$A$776,$A57,СВЦЭМ!$B$33:$B$776,T$47)+'СЕТ СН'!$G$12+СВЦЭМ!$D$10+'СЕТ СН'!$G$5-'СЕТ СН'!$G$20</f>
        <v>2817.7883463799999</v>
      </c>
      <c r="U57" s="36">
        <f>SUMIFS(СВЦЭМ!$C$33:$C$776,СВЦЭМ!$A$33:$A$776,$A57,СВЦЭМ!$B$33:$B$776,U$47)+'СЕТ СН'!$G$12+СВЦЭМ!$D$10+'СЕТ СН'!$G$5-'СЕТ СН'!$G$20</f>
        <v>2804.7838535800001</v>
      </c>
      <c r="V57" s="36">
        <f>SUMIFS(СВЦЭМ!$C$33:$C$776,СВЦЭМ!$A$33:$A$776,$A57,СВЦЭМ!$B$33:$B$776,V$47)+'СЕТ СН'!$G$12+СВЦЭМ!$D$10+'СЕТ СН'!$G$5-'СЕТ СН'!$G$20</f>
        <v>2780.4360876300002</v>
      </c>
      <c r="W57" s="36">
        <f>SUMIFS(СВЦЭМ!$C$33:$C$776,СВЦЭМ!$A$33:$A$776,$A57,СВЦЭМ!$B$33:$B$776,W$47)+'СЕТ СН'!$G$12+СВЦЭМ!$D$10+'СЕТ СН'!$G$5-'СЕТ СН'!$G$20</f>
        <v>2792.4871746200001</v>
      </c>
      <c r="X57" s="36">
        <f>SUMIFS(СВЦЭМ!$C$33:$C$776,СВЦЭМ!$A$33:$A$776,$A57,СВЦЭМ!$B$33:$B$776,X$47)+'СЕТ СН'!$G$12+СВЦЭМ!$D$10+'СЕТ СН'!$G$5-'СЕТ СН'!$G$20</f>
        <v>2775.0956293899999</v>
      </c>
      <c r="Y57" s="36">
        <f>SUMIFS(СВЦЭМ!$C$33:$C$776,СВЦЭМ!$A$33:$A$776,$A57,СВЦЭМ!$B$33:$B$776,Y$47)+'СЕТ СН'!$G$12+СВЦЭМ!$D$10+'СЕТ СН'!$G$5-'СЕТ СН'!$G$20</f>
        <v>2817.0147236600001</v>
      </c>
    </row>
    <row r="58" spans="1:25" ht="15.75" x14ac:dyDescent="0.2">
      <c r="A58" s="35">
        <f t="shared" si="1"/>
        <v>44023</v>
      </c>
      <c r="B58" s="36">
        <f>SUMIFS(СВЦЭМ!$C$33:$C$776,СВЦЭМ!$A$33:$A$776,$A58,СВЦЭМ!$B$33:$B$776,B$47)+'СЕТ СН'!$G$12+СВЦЭМ!$D$10+'СЕТ СН'!$G$5-'СЕТ СН'!$G$20</f>
        <v>2946.4336283500002</v>
      </c>
      <c r="C58" s="36">
        <f>SUMIFS(СВЦЭМ!$C$33:$C$776,СВЦЭМ!$A$33:$A$776,$A58,СВЦЭМ!$B$33:$B$776,C$47)+'СЕТ СН'!$G$12+СВЦЭМ!$D$10+'СЕТ СН'!$G$5-'СЕТ СН'!$G$20</f>
        <v>2913.4598055599999</v>
      </c>
      <c r="D58" s="36">
        <f>SUMIFS(СВЦЭМ!$C$33:$C$776,СВЦЭМ!$A$33:$A$776,$A58,СВЦЭМ!$B$33:$B$776,D$47)+'СЕТ СН'!$G$12+СВЦЭМ!$D$10+'СЕТ СН'!$G$5-'СЕТ СН'!$G$20</f>
        <v>2940.6775220600002</v>
      </c>
      <c r="E58" s="36">
        <f>SUMIFS(СВЦЭМ!$C$33:$C$776,СВЦЭМ!$A$33:$A$776,$A58,СВЦЭМ!$B$33:$B$776,E$47)+'СЕТ СН'!$G$12+СВЦЭМ!$D$10+'СЕТ СН'!$G$5-'СЕТ СН'!$G$20</f>
        <v>2956.3257724200002</v>
      </c>
      <c r="F58" s="36">
        <f>SUMIFS(СВЦЭМ!$C$33:$C$776,СВЦЭМ!$A$33:$A$776,$A58,СВЦЭМ!$B$33:$B$776,F$47)+'СЕТ СН'!$G$12+СВЦЭМ!$D$10+'СЕТ СН'!$G$5-'СЕТ СН'!$G$20</f>
        <v>2947.9230705499999</v>
      </c>
      <c r="G58" s="36">
        <f>SUMIFS(СВЦЭМ!$C$33:$C$776,СВЦЭМ!$A$33:$A$776,$A58,СВЦЭМ!$B$33:$B$776,G$47)+'СЕТ СН'!$G$12+СВЦЭМ!$D$10+'СЕТ СН'!$G$5-'СЕТ СН'!$G$20</f>
        <v>2944.7951484999999</v>
      </c>
      <c r="H58" s="36">
        <f>SUMIFS(СВЦЭМ!$C$33:$C$776,СВЦЭМ!$A$33:$A$776,$A58,СВЦЭМ!$B$33:$B$776,H$47)+'СЕТ СН'!$G$12+СВЦЭМ!$D$10+'СЕТ СН'!$G$5-'СЕТ СН'!$G$20</f>
        <v>2930.8286504799999</v>
      </c>
      <c r="I58" s="36">
        <f>SUMIFS(СВЦЭМ!$C$33:$C$776,СВЦЭМ!$A$33:$A$776,$A58,СВЦЭМ!$B$33:$B$776,I$47)+'СЕТ СН'!$G$12+СВЦЭМ!$D$10+'СЕТ СН'!$G$5-'СЕТ СН'!$G$20</f>
        <v>2931.74269405</v>
      </c>
      <c r="J58" s="36">
        <f>SUMIFS(СВЦЭМ!$C$33:$C$776,СВЦЭМ!$A$33:$A$776,$A58,СВЦЭМ!$B$33:$B$776,J$47)+'СЕТ СН'!$G$12+СВЦЭМ!$D$10+'СЕТ СН'!$G$5-'СЕТ СН'!$G$20</f>
        <v>2893.0538652099999</v>
      </c>
      <c r="K58" s="36">
        <f>SUMIFS(СВЦЭМ!$C$33:$C$776,СВЦЭМ!$A$33:$A$776,$A58,СВЦЭМ!$B$33:$B$776,K$47)+'СЕТ СН'!$G$12+СВЦЭМ!$D$10+'СЕТ СН'!$G$5-'СЕТ СН'!$G$20</f>
        <v>2767.7324108000003</v>
      </c>
      <c r="L58" s="36">
        <f>SUMIFS(СВЦЭМ!$C$33:$C$776,СВЦЭМ!$A$33:$A$776,$A58,СВЦЭМ!$B$33:$B$776,L$47)+'СЕТ СН'!$G$12+СВЦЭМ!$D$10+'СЕТ СН'!$G$5-'СЕТ СН'!$G$20</f>
        <v>2734.0142619200001</v>
      </c>
      <c r="M58" s="36">
        <f>SUMIFS(СВЦЭМ!$C$33:$C$776,СВЦЭМ!$A$33:$A$776,$A58,СВЦЭМ!$B$33:$B$776,M$47)+'СЕТ СН'!$G$12+СВЦЭМ!$D$10+'СЕТ СН'!$G$5-'СЕТ СН'!$G$20</f>
        <v>2726.2434212600001</v>
      </c>
      <c r="N58" s="36">
        <f>SUMIFS(СВЦЭМ!$C$33:$C$776,СВЦЭМ!$A$33:$A$776,$A58,СВЦЭМ!$B$33:$B$776,N$47)+'СЕТ СН'!$G$12+СВЦЭМ!$D$10+'СЕТ СН'!$G$5-'СЕТ СН'!$G$20</f>
        <v>2737.4456244900002</v>
      </c>
      <c r="O58" s="36">
        <f>SUMIFS(СВЦЭМ!$C$33:$C$776,СВЦЭМ!$A$33:$A$776,$A58,СВЦЭМ!$B$33:$B$776,O$47)+'СЕТ СН'!$G$12+СВЦЭМ!$D$10+'СЕТ СН'!$G$5-'СЕТ СН'!$G$20</f>
        <v>2765.5886196199999</v>
      </c>
      <c r="P58" s="36">
        <f>SUMIFS(СВЦЭМ!$C$33:$C$776,СВЦЭМ!$A$33:$A$776,$A58,СВЦЭМ!$B$33:$B$776,P$47)+'СЕТ СН'!$G$12+СВЦЭМ!$D$10+'СЕТ СН'!$G$5-'СЕТ СН'!$G$20</f>
        <v>2768.9200985500001</v>
      </c>
      <c r="Q58" s="36">
        <f>SUMIFS(СВЦЭМ!$C$33:$C$776,СВЦЭМ!$A$33:$A$776,$A58,СВЦЭМ!$B$33:$B$776,Q$47)+'СЕТ СН'!$G$12+СВЦЭМ!$D$10+'СЕТ СН'!$G$5-'СЕТ СН'!$G$20</f>
        <v>2782.42031215</v>
      </c>
      <c r="R58" s="36">
        <f>SUMIFS(СВЦЭМ!$C$33:$C$776,СВЦЭМ!$A$33:$A$776,$A58,СВЦЭМ!$B$33:$B$776,R$47)+'СЕТ СН'!$G$12+СВЦЭМ!$D$10+'СЕТ СН'!$G$5-'СЕТ СН'!$G$20</f>
        <v>2802.5063709699998</v>
      </c>
      <c r="S58" s="36">
        <f>SUMIFS(СВЦЭМ!$C$33:$C$776,СВЦЭМ!$A$33:$A$776,$A58,СВЦЭМ!$B$33:$B$776,S$47)+'СЕТ СН'!$G$12+СВЦЭМ!$D$10+'СЕТ СН'!$G$5-'СЕТ СН'!$G$20</f>
        <v>2803.96987678</v>
      </c>
      <c r="T58" s="36">
        <f>SUMIFS(СВЦЭМ!$C$33:$C$776,СВЦЭМ!$A$33:$A$776,$A58,СВЦЭМ!$B$33:$B$776,T$47)+'СЕТ СН'!$G$12+СВЦЭМ!$D$10+'СЕТ СН'!$G$5-'СЕТ СН'!$G$20</f>
        <v>2797.3154886900002</v>
      </c>
      <c r="U58" s="36">
        <f>SUMIFS(СВЦЭМ!$C$33:$C$776,СВЦЭМ!$A$33:$A$776,$A58,СВЦЭМ!$B$33:$B$776,U$47)+'СЕТ СН'!$G$12+СВЦЭМ!$D$10+'СЕТ СН'!$G$5-'СЕТ СН'!$G$20</f>
        <v>2785.2625301899998</v>
      </c>
      <c r="V58" s="36">
        <f>SUMIFS(СВЦЭМ!$C$33:$C$776,СВЦЭМ!$A$33:$A$776,$A58,СВЦЭМ!$B$33:$B$776,V$47)+'СЕТ СН'!$G$12+СВЦЭМ!$D$10+'СЕТ СН'!$G$5-'СЕТ СН'!$G$20</f>
        <v>2768.6294110399999</v>
      </c>
      <c r="W58" s="36">
        <f>SUMIFS(СВЦЭМ!$C$33:$C$776,СВЦЭМ!$A$33:$A$776,$A58,СВЦЭМ!$B$33:$B$776,W$47)+'СЕТ СН'!$G$12+СВЦЭМ!$D$10+'СЕТ СН'!$G$5-'СЕТ СН'!$G$20</f>
        <v>2754.6172608100001</v>
      </c>
      <c r="X58" s="36">
        <f>SUMIFS(СВЦЭМ!$C$33:$C$776,СВЦЭМ!$A$33:$A$776,$A58,СВЦЭМ!$B$33:$B$776,X$47)+'СЕТ СН'!$G$12+СВЦЭМ!$D$10+'СЕТ СН'!$G$5-'СЕТ СН'!$G$20</f>
        <v>2774.4398534400002</v>
      </c>
      <c r="Y58" s="36">
        <f>SUMIFS(СВЦЭМ!$C$33:$C$776,СВЦЭМ!$A$33:$A$776,$A58,СВЦЭМ!$B$33:$B$776,Y$47)+'СЕТ СН'!$G$12+СВЦЭМ!$D$10+'СЕТ СН'!$G$5-'СЕТ СН'!$G$20</f>
        <v>2782.0361186600003</v>
      </c>
    </row>
    <row r="59" spans="1:25" ht="15.75" x14ac:dyDescent="0.2">
      <c r="A59" s="35">
        <f t="shared" si="1"/>
        <v>44024</v>
      </c>
      <c r="B59" s="36">
        <f>SUMIFS(СВЦЭМ!$C$33:$C$776,СВЦЭМ!$A$33:$A$776,$A59,СВЦЭМ!$B$33:$B$776,B$47)+'СЕТ СН'!$G$12+СВЦЭМ!$D$10+'СЕТ СН'!$G$5-'СЕТ СН'!$G$20</f>
        <v>2916.7860082100001</v>
      </c>
      <c r="C59" s="36">
        <f>SUMIFS(СВЦЭМ!$C$33:$C$776,СВЦЭМ!$A$33:$A$776,$A59,СВЦЭМ!$B$33:$B$776,C$47)+'СЕТ СН'!$G$12+СВЦЭМ!$D$10+'СЕТ СН'!$G$5-'СЕТ СН'!$G$20</f>
        <v>2973.7080743800002</v>
      </c>
      <c r="D59" s="36">
        <f>SUMIFS(СВЦЭМ!$C$33:$C$776,СВЦЭМ!$A$33:$A$776,$A59,СВЦЭМ!$B$33:$B$776,D$47)+'СЕТ СН'!$G$12+СВЦЭМ!$D$10+'СЕТ СН'!$G$5-'СЕТ СН'!$G$20</f>
        <v>3006.0246321200002</v>
      </c>
      <c r="E59" s="36">
        <f>SUMIFS(СВЦЭМ!$C$33:$C$776,СВЦЭМ!$A$33:$A$776,$A59,СВЦЭМ!$B$33:$B$776,E$47)+'СЕТ СН'!$G$12+СВЦЭМ!$D$10+'СЕТ СН'!$G$5-'СЕТ СН'!$G$20</f>
        <v>3030.9092460700003</v>
      </c>
      <c r="F59" s="36">
        <f>SUMIFS(СВЦЭМ!$C$33:$C$776,СВЦЭМ!$A$33:$A$776,$A59,СВЦЭМ!$B$33:$B$776,F$47)+'СЕТ СН'!$G$12+СВЦЭМ!$D$10+'СЕТ СН'!$G$5-'СЕТ СН'!$G$20</f>
        <v>3037.5268008100002</v>
      </c>
      <c r="G59" s="36">
        <f>SUMIFS(СВЦЭМ!$C$33:$C$776,СВЦЭМ!$A$33:$A$776,$A59,СВЦЭМ!$B$33:$B$776,G$47)+'СЕТ СН'!$G$12+СВЦЭМ!$D$10+'СЕТ СН'!$G$5-'СЕТ СН'!$G$20</f>
        <v>3032.8580296</v>
      </c>
      <c r="H59" s="36">
        <f>SUMIFS(СВЦЭМ!$C$33:$C$776,СВЦЭМ!$A$33:$A$776,$A59,СВЦЭМ!$B$33:$B$776,H$47)+'СЕТ СН'!$G$12+СВЦЭМ!$D$10+'СЕТ СН'!$G$5-'СЕТ СН'!$G$20</f>
        <v>3016.1731905900001</v>
      </c>
      <c r="I59" s="36">
        <f>SUMIFS(СВЦЭМ!$C$33:$C$776,СВЦЭМ!$A$33:$A$776,$A59,СВЦЭМ!$B$33:$B$776,I$47)+'СЕТ СН'!$G$12+СВЦЭМ!$D$10+'СЕТ СН'!$G$5-'СЕТ СН'!$G$20</f>
        <v>2978.50827854</v>
      </c>
      <c r="J59" s="36">
        <f>SUMIFS(СВЦЭМ!$C$33:$C$776,СВЦЭМ!$A$33:$A$776,$A59,СВЦЭМ!$B$33:$B$776,J$47)+'СЕТ СН'!$G$12+СВЦЭМ!$D$10+'СЕТ СН'!$G$5-'СЕТ СН'!$G$20</f>
        <v>2883.3098362199999</v>
      </c>
      <c r="K59" s="36">
        <f>SUMIFS(СВЦЭМ!$C$33:$C$776,СВЦЭМ!$A$33:$A$776,$A59,СВЦЭМ!$B$33:$B$776,K$47)+'СЕТ СН'!$G$12+СВЦЭМ!$D$10+'СЕТ СН'!$G$5-'СЕТ СН'!$G$20</f>
        <v>2730.6301033499999</v>
      </c>
      <c r="L59" s="36">
        <f>SUMIFS(СВЦЭМ!$C$33:$C$776,СВЦЭМ!$A$33:$A$776,$A59,СВЦЭМ!$B$33:$B$776,L$47)+'СЕТ СН'!$G$12+СВЦЭМ!$D$10+'СЕТ СН'!$G$5-'СЕТ СН'!$G$20</f>
        <v>2690.19067073</v>
      </c>
      <c r="M59" s="36">
        <f>SUMIFS(СВЦЭМ!$C$33:$C$776,СВЦЭМ!$A$33:$A$776,$A59,СВЦЭМ!$B$33:$B$776,M$47)+'СЕТ СН'!$G$12+СВЦЭМ!$D$10+'СЕТ СН'!$G$5-'СЕТ СН'!$G$20</f>
        <v>2690.6250513300001</v>
      </c>
      <c r="N59" s="36">
        <f>SUMIFS(СВЦЭМ!$C$33:$C$776,СВЦЭМ!$A$33:$A$776,$A59,СВЦЭМ!$B$33:$B$776,N$47)+'СЕТ СН'!$G$12+СВЦЭМ!$D$10+'СЕТ СН'!$G$5-'СЕТ СН'!$G$20</f>
        <v>2698.17508963</v>
      </c>
      <c r="O59" s="36">
        <f>SUMIFS(СВЦЭМ!$C$33:$C$776,СВЦЭМ!$A$33:$A$776,$A59,СВЦЭМ!$B$33:$B$776,O$47)+'СЕТ СН'!$G$12+СВЦЭМ!$D$10+'СЕТ СН'!$G$5-'СЕТ СН'!$G$20</f>
        <v>2699.2276198899999</v>
      </c>
      <c r="P59" s="36">
        <f>SUMIFS(СВЦЭМ!$C$33:$C$776,СВЦЭМ!$A$33:$A$776,$A59,СВЦЭМ!$B$33:$B$776,P$47)+'СЕТ СН'!$G$12+СВЦЭМ!$D$10+'СЕТ СН'!$G$5-'СЕТ СН'!$G$20</f>
        <v>2704.94044704</v>
      </c>
      <c r="Q59" s="36">
        <f>SUMIFS(СВЦЭМ!$C$33:$C$776,СВЦЭМ!$A$33:$A$776,$A59,СВЦЭМ!$B$33:$B$776,Q$47)+'СЕТ СН'!$G$12+СВЦЭМ!$D$10+'СЕТ СН'!$G$5-'СЕТ СН'!$G$20</f>
        <v>2723.28897581</v>
      </c>
      <c r="R59" s="36">
        <f>SUMIFS(СВЦЭМ!$C$33:$C$776,СВЦЭМ!$A$33:$A$776,$A59,СВЦЭМ!$B$33:$B$776,R$47)+'СЕТ СН'!$G$12+СВЦЭМ!$D$10+'СЕТ СН'!$G$5-'СЕТ СН'!$G$20</f>
        <v>2725.1728284000001</v>
      </c>
      <c r="S59" s="36">
        <f>SUMIFS(СВЦЭМ!$C$33:$C$776,СВЦЭМ!$A$33:$A$776,$A59,СВЦЭМ!$B$33:$B$776,S$47)+'СЕТ СН'!$G$12+СВЦЭМ!$D$10+'СЕТ СН'!$G$5-'СЕТ СН'!$G$20</f>
        <v>2728.5164197100003</v>
      </c>
      <c r="T59" s="36">
        <f>SUMIFS(СВЦЭМ!$C$33:$C$776,СВЦЭМ!$A$33:$A$776,$A59,СВЦЭМ!$B$33:$B$776,T$47)+'СЕТ СН'!$G$12+СВЦЭМ!$D$10+'СЕТ СН'!$G$5-'СЕТ СН'!$G$20</f>
        <v>2725.9006253500002</v>
      </c>
      <c r="U59" s="36">
        <f>SUMIFS(СВЦЭМ!$C$33:$C$776,СВЦЭМ!$A$33:$A$776,$A59,СВЦЭМ!$B$33:$B$776,U$47)+'СЕТ СН'!$G$12+СВЦЭМ!$D$10+'СЕТ СН'!$G$5-'СЕТ СН'!$G$20</f>
        <v>2707.6715326600001</v>
      </c>
      <c r="V59" s="36">
        <f>SUMIFS(СВЦЭМ!$C$33:$C$776,СВЦЭМ!$A$33:$A$776,$A59,СВЦЭМ!$B$33:$B$776,V$47)+'СЕТ СН'!$G$12+СВЦЭМ!$D$10+'СЕТ СН'!$G$5-'СЕТ СН'!$G$20</f>
        <v>2708.4288250499999</v>
      </c>
      <c r="W59" s="36">
        <f>SUMIFS(СВЦЭМ!$C$33:$C$776,СВЦЭМ!$A$33:$A$776,$A59,СВЦЭМ!$B$33:$B$776,W$47)+'СЕТ СН'!$G$12+СВЦЭМ!$D$10+'СЕТ СН'!$G$5-'СЕТ СН'!$G$20</f>
        <v>2699.9053134400001</v>
      </c>
      <c r="X59" s="36">
        <f>SUMIFS(СВЦЭМ!$C$33:$C$776,СВЦЭМ!$A$33:$A$776,$A59,СВЦЭМ!$B$33:$B$776,X$47)+'СЕТ СН'!$G$12+СВЦЭМ!$D$10+'СЕТ СН'!$G$5-'СЕТ СН'!$G$20</f>
        <v>2705.77461976</v>
      </c>
      <c r="Y59" s="36">
        <f>SUMIFS(СВЦЭМ!$C$33:$C$776,СВЦЭМ!$A$33:$A$776,$A59,СВЦЭМ!$B$33:$B$776,Y$47)+'СЕТ СН'!$G$12+СВЦЭМ!$D$10+'СЕТ СН'!$G$5-'СЕТ СН'!$G$20</f>
        <v>2812.7285922999999</v>
      </c>
    </row>
    <row r="60" spans="1:25" ht="15.75" x14ac:dyDescent="0.2">
      <c r="A60" s="35">
        <f t="shared" si="1"/>
        <v>44025</v>
      </c>
      <c r="B60" s="36">
        <f>SUMIFS(СВЦЭМ!$C$33:$C$776,СВЦЭМ!$A$33:$A$776,$A60,СВЦЭМ!$B$33:$B$776,B$47)+'СЕТ СН'!$G$12+СВЦЭМ!$D$10+'СЕТ СН'!$G$5-'СЕТ СН'!$G$20</f>
        <v>2913.2013321499999</v>
      </c>
      <c r="C60" s="36">
        <f>SUMIFS(СВЦЭМ!$C$33:$C$776,СВЦЭМ!$A$33:$A$776,$A60,СВЦЭМ!$B$33:$B$776,C$47)+'СЕТ СН'!$G$12+СВЦЭМ!$D$10+'СЕТ СН'!$G$5-'СЕТ СН'!$G$20</f>
        <v>2876.4355402700003</v>
      </c>
      <c r="D60" s="36">
        <f>SUMIFS(СВЦЭМ!$C$33:$C$776,СВЦЭМ!$A$33:$A$776,$A60,СВЦЭМ!$B$33:$B$776,D$47)+'СЕТ СН'!$G$12+СВЦЭМ!$D$10+'СЕТ СН'!$G$5-'СЕТ СН'!$G$20</f>
        <v>2904.6897808499998</v>
      </c>
      <c r="E60" s="36">
        <f>SUMIFS(СВЦЭМ!$C$33:$C$776,СВЦЭМ!$A$33:$A$776,$A60,СВЦЭМ!$B$33:$B$776,E$47)+'СЕТ СН'!$G$12+СВЦЭМ!$D$10+'СЕТ СН'!$G$5-'СЕТ СН'!$G$20</f>
        <v>2920.6463010400003</v>
      </c>
      <c r="F60" s="36">
        <f>SUMIFS(СВЦЭМ!$C$33:$C$776,СВЦЭМ!$A$33:$A$776,$A60,СВЦЭМ!$B$33:$B$776,F$47)+'СЕТ СН'!$G$12+СВЦЭМ!$D$10+'СЕТ СН'!$G$5-'СЕТ СН'!$G$20</f>
        <v>2911.1371291200003</v>
      </c>
      <c r="G60" s="36">
        <f>SUMIFS(СВЦЭМ!$C$33:$C$776,СВЦЭМ!$A$33:$A$776,$A60,СВЦЭМ!$B$33:$B$776,G$47)+'СЕТ СН'!$G$12+СВЦЭМ!$D$10+'СЕТ СН'!$G$5-'СЕТ СН'!$G$20</f>
        <v>2910.3152000199998</v>
      </c>
      <c r="H60" s="36">
        <f>SUMIFS(СВЦЭМ!$C$33:$C$776,СВЦЭМ!$A$33:$A$776,$A60,СВЦЭМ!$B$33:$B$776,H$47)+'СЕТ СН'!$G$12+СВЦЭМ!$D$10+'СЕТ СН'!$G$5-'СЕТ СН'!$G$20</f>
        <v>2896.36235308</v>
      </c>
      <c r="I60" s="36">
        <f>SUMIFS(СВЦЭМ!$C$33:$C$776,СВЦЭМ!$A$33:$A$776,$A60,СВЦЭМ!$B$33:$B$776,I$47)+'СЕТ СН'!$G$12+СВЦЭМ!$D$10+'СЕТ СН'!$G$5-'СЕТ СН'!$G$20</f>
        <v>2921.0005101199999</v>
      </c>
      <c r="J60" s="36">
        <f>SUMIFS(СВЦЭМ!$C$33:$C$776,СВЦЭМ!$A$33:$A$776,$A60,СВЦЭМ!$B$33:$B$776,J$47)+'СЕТ СН'!$G$12+СВЦЭМ!$D$10+'СЕТ СН'!$G$5-'СЕТ СН'!$G$20</f>
        <v>2952.84298201</v>
      </c>
      <c r="K60" s="36">
        <f>SUMIFS(СВЦЭМ!$C$33:$C$776,СВЦЭМ!$A$33:$A$776,$A60,СВЦЭМ!$B$33:$B$776,K$47)+'СЕТ СН'!$G$12+СВЦЭМ!$D$10+'СЕТ СН'!$G$5-'СЕТ СН'!$G$20</f>
        <v>2838.30915762</v>
      </c>
      <c r="L60" s="36">
        <f>SUMIFS(СВЦЭМ!$C$33:$C$776,СВЦЭМ!$A$33:$A$776,$A60,СВЦЭМ!$B$33:$B$776,L$47)+'СЕТ СН'!$G$12+СВЦЭМ!$D$10+'СЕТ СН'!$G$5-'СЕТ СН'!$G$20</f>
        <v>2803.2384473299999</v>
      </c>
      <c r="M60" s="36">
        <f>SUMIFS(СВЦЭМ!$C$33:$C$776,СВЦЭМ!$A$33:$A$776,$A60,СВЦЭМ!$B$33:$B$776,M$47)+'СЕТ СН'!$G$12+СВЦЭМ!$D$10+'СЕТ СН'!$G$5-'СЕТ СН'!$G$20</f>
        <v>2807.7395995900001</v>
      </c>
      <c r="N60" s="36">
        <f>SUMIFS(СВЦЭМ!$C$33:$C$776,СВЦЭМ!$A$33:$A$776,$A60,СВЦЭМ!$B$33:$B$776,N$47)+'СЕТ СН'!$G$12+СВЦЭМ!$D$10+'СЕТ СН'!$G$5-'СЕТ СН'!$G$20</f>
        <v>2804.6222856899999</v>
      </c>
      <c r="O60" s="36">
        <f>SUMIFS(СВЦЭМ!$C$33:$C$776,СВЦЭМ!$A$33:$A$776,$A60,СВЦЭМ!$B$33:$B$776,O$47)+'СЕТ СН'!$G$12+СВЦЭМ!$D$10+'СЕТ СН'!$G$5-'СЕТ СН'!$G$20</f>
        <v>2811.08359298</v>
      </c>
      <c r="P60" s="36">
        <f>SUMIFS(СВЦЭМ!$C$33:$C$776,СВЦЭМ!$A$33:$A$776,$A60,СВЦЭМ!$B$33:$B$776,P$47)+'СЕТ СН'!$G$12+СВЦЭМ!$D$10+'СЕТ СН'!$G$5-'СЕТ СН'!$G$20</f>
        <v>2801.2753743799999</v>
      </c>
      <c r="Q60" s="36">
        <f>SUMIFS(СВЦЭМ!$C$33:$C$776,СВЦЭМ!$A$33:$A$776,$A60,СВЦЭМ!$B$33:$B$776,Q$47)+'СЕТ СН'!$G$12+СВЦЭМ!$D$10+'СЕТ СН'!$G$5-'СЕТ СН'!$G$20</f>
        <v>2785.35419671</v>
      </c>
      <c r="R60" s="36">
        <f>SUMIFS(СВЦЭМ!$C$33:$C$776,СВЦЭМ!$A$33:$A$776,$A60,СВЦЭМ!$B$33:$B$776,R$47)+'СЕТ СН'!$G$12+СВЦЭМ!$D$10+'СЕТ СН'!$G$5-'СЕТ СН'!$G$20</f>
        <v>2818.0247609200001</v>
      </c>
      <c r="S60" s="36">
        <f>SUMIFS(СВЦЭМ!$C$33:$C$776,СВЦЭМ!$A$33:$A$776,$A60,СВЦЭМ!$B$33:$B$776,S$47)+'СЕТ СН'!$G$12+СВЦЭМ!$D$10+'СЕТ СН'!$G$5-'СЕТ СН'!$G$20</f>
        <v>2850.0219551499999</v>
      </c>
      <c r="T60" s="36">
        <f>SUMIFS(СВЦЭМ!$C$33:$C$776,СВЦЭМ!$A$33:$A$776,$A60,СВЦЭМ!$B$33:$B$776,T$47)+'СЕТ СН'!$G$12+СВЦЭМ!$D$10+'СЕТ СН'!$G$5-'СЕТ СН'!$G$20</f>
        <v>2816.8058162699999</v>
      </c>
      <c r="U60" s="36">
        <f>SUMIFS(СВЦЭМ!$C$33:$C$776,СВЦЭМ!$A$33:$A$776,$A60,СВЦЭМ!$B$33:$B$776,U$47)+'СЕТ СН'!$G$12+СВЦЭМ!$D$10+'СЕТ СН'!$G$5-'СЕТ СН'!$G$20</f>
        <v>2803.7161002600001</v>
      </c>
      <c r="V60" s="36">
        <f>SUMIFS(СВЦЭМ!$C$33:$C$776,СВЦЭМ!$A$33:$A$776,$A60,СВЦЭМ!$B$33:$B$776,V$47)+'СЕТ СН'!$G$12+СВЦЭМ!$D$10+'СЕТ СН'!$G$5-'СЕТ СН'!$G$20</f>
        <v>2792.0631748000001</v>
      </c>
      <c r="W60" s="36">
        <f>SUMIFS(СВЦЭМ!$C$33:$C$776,СВЦЭМ!$A$33:$A$776,$A60,СВЦЭМ!$B$33:$B$776,W$47)+'СЕТ СН'!$G$12+СВЦЭМ!$D$10+'СЕТ СН'!$G$5-'СЕТ СН'!$G$20</f>
        <v>2764.4710855200001</v>
      </c>
      <c r="X60" s="36">
        <f>SUMIFS(СВЦЭМ!$C$33:$C$776,СВЦЭМ!$A$33:$A$776,$A60,СВЦЭМ!$B$33:$B$776,X$47)+'СЕТ СН'!$G$12+СВЦЭМ!$D$10+'СЕТ СН'!$G$5-'СЕТ СН'!$G$20</f>
        <v>2740.9975512400001</v>
      </c>
      <c r="Y60" s="36">
        <f>SUMIFS(СВЦЭМ!$C$33:$C$776,СВЦЭМ!$A$33:$A$776,$A60,СВЦЭМ!$B$33:$B$776,Y$47)+'СЕТ СН'!$G$12+СВЦЭМ!$D$10+'СЕТ СН'!$G$5-'СЕТ СН'!$G$20</f>
        <v>2821.87557995</v>
      </c>
    </row>
    <row r="61" spans="1:25" ht="15.75" x14ac:dyDescent="0.2">
      <c r="A61" s="35">
        <f t="shared" si="1"/>
        <v>44026</v>
      </c>
      <c r="B61" s="36">
        <f>SUMIFS(СВЦЭМ!$C$33:$C$776,СВЦЭМ!$A$33:$A$776,$A61,СВЦЭМ!$B$33:$B$776,B$47)+'СЕТ СН'!$G$12+СВЦЭМ!$D$10+'СЕТ СН'!$G$5-'СЕТ СН'!$G$20</f>
        <v>2904.08135395</v>
      </c>
      <c r="C61" s="36">
        <f>SUMIFS(СВЦЭМ!$C$33:$C$776,СВЦЭМ!$A$33:$A$776,$A61,СВЦЭМ!$B$33:$B$776,C$47)+'СЕТ СН'!$G$12+СВЦЭМ!$D$10+'СЕТ СН'!$G$5-'СЕТ СН'!$G$20</f>
        <v>2875.0548950000002</v>
      </c>
      <c r="D61" s="36">
        <f>SUMIFS(СВЦЭМ!$C$33:$C$776,СВЦЭМ!$A$33:$A$776,$A61,СВЦЭМ!$B$33:$B$776,D$47)+'СЕТ СН'!$G$12+СВЦЭМ!$D$10+'СЕТ СН'!$G$5-'СЕТ СН'!$G$20</f>
        <v>2891.85216171</v>
      </c>
      <c r="E61" s="36">
        <f>SUMIFS(СВЦЭМ!$C$33:$C$776,СВЦЭМ!$A$33:$A$776,$A61,СВЦЭМ!$B$33:$B$776,E$47)+'СЕТ СН'!$G$12+СВЦЭМ!$D$10+'СЕТ СН'!$G$5-'СЕТ СН'!$G$20</f>
        <v>2914.0981848599999</v>
      </c>
      <c r="F61" s="36">
        <f>SUMIFS(СВЦЭМ!$C$33:$C$776,СВЦЭМ!$A$33:$A$776,$A61,СВЦЭМ!$B$33:$B$776,F$47)+'СЕТ СН'!$G$12+СВЦЭМ!$D$10+'СЕТ СН'!$G$5-'СЕТ СН'!$G$20</f>
        <v>2915.3487923399998</v>
      </c>
      <c r="G61" s="36">
        <f>SUMIFS(СВЦЭМ!$C$33:$C$776,СВЦЭМ!$A$33:$A$776,$A61,СВЦЭМ!$B$33:$B$776,G$47)+'СЕТ СН'!$G$12+СВЦЭМ!$D$10+'СЕТ СН'!$G$5-'СЕТ СН'!$G$20</f>
        <v>2919.3006700000001</v>
      </c>
      <c r="H61" s="36">
        <f>SUMIFS(СВЦЭМ!$C$33:$C$776,СВЦЭМ!$A$33:$A$776,$A61,СВЦЭМ!$B$33:$B$776,H$47)+'СЕТ СН'!$G$12+СВЦЭМ!$D$10+'СЕТ СН'!$G$5-'СЕТ СН'!$G$20</f>
        <v>2902.9034603800001</v>
      </c>
      <c r="I61" s="36">
        <f>SUMIFS(СВЦЭМ!$C$33:$C$776,СВЦЭМ!$A$33:$A$776,$A61,СВЦЭМ!$B$33:$B$776,I$47)+'СЕТ СН'!$G$12+СВЦЭМ!$D$10+'СЕТ СН'!$G$5-'СЕТ СН'!$G$20</f>
        <v>2964.3422567600001</v>
      </c>
      <c r="J61" s="36">
        <f>SUMIFS(СВЦЭМ!$C$33:$C$776,СВЦЭМ!$A$33:$A$776,$A61,СВЦЭМ!$B$33:$B$776,J$47)+'СЕТ СН'!$G$12+СВЦЭМ!$D$10+'СЕТ СН'!$G$5-'СЕТ СН'!$G$20</f>
        <v>2907.1669857500001</v>
      </c>
      <c r="K61" s="36">
        <f>SUMIFS(СВЦЭМ!$C$33:$C$776,СВЦЭМ!$A$33:$A$776,$A61,СВЦЭМ!$B$33:$B$776,K$47)+'СЕТ СН'!$G$12+СВЦЭМ!$D$10+'СЕТ СН'!$G$5-'СЕТ СН'!$G$20</f>
        <v>2819.7190017299999</v>
      </c>
      <c r="L61" s="36">
        <f>SUMIFS(СВЦЭМ!$C$33:$C$776,СВЦЭМ!$A$33:$A$776,$A61,СВЦЭМ!$B$33:$B$776,L$47)+'СЕТ СН'!$G$12+СВЦЭМ!$D$10+'СЕТ СН'!$G$5-'СЕТ СН'!$G$20</f>
        <v>2818.9544447399999</v>
      </c>
      <c r="M61" s="36">
        <f>SUMIFS(СВЦЭМ!$C$33:$C$776,СВЦЭМ!$A$33:$A$776,$A61,СВЦЭМ!$B$33:$B$776,M$47)+'СЕТ СН'!$G$12+СВЦЭМ!$D$10+'СЕТ СН'!$G$5-'СЕТ СН'!$G$20</f>
        <v>2821.7609800700002</v>
      </c>
      <c r="N61" s="36">
        <f>SUMIFS(СВЦЭМ!$C$33:$C$776,СВЦЭМ!$A$33:$A$776,$A61,СВЦЭМ!$B$33:$B$776,N$47)+'СЕТ СН'!$G$12+СВЦЭМ!$D$10+'СЕТ СН'!$G$5-'СЕТ СН'!$G$20</f>
        <v>2823.1281116499999</v>
      </c>
      <c r="O61" s="36">
        <f>SUMIFS(СВЦЭМ!$C$33:$C$776,СВЦЭМ!$A$33:$A$776,$A61,СВЦЭМ!$B$33:$B$776,O$47)+'СЕТ СН'!$G$12+СВЦЭМ!$D$10+'СЕТ СН'!$G$5-'СЕТ СН'!$G$20</f>
        <v>2851.7235103799999</v>
      </c>
      <c r="P61" s="36">
        <f>SUMIFS(СВЦЭМ!$C$33:$C$776,СВЦЭМ!$A$33:$A$776,$A61,СВЦЭМ!$B$33:$B$776,P$47)+'СЕТ СН'!$G$12+СВЦЭМ!$D$10+'СЕТ СН'!$G$5-'СЕТ СН'!$G$20</f>
        <v>2851.4498985800001</v>
      </c>
      <c r="Q61" s="36">
        <f>SUMIFS(СВЦЭМ!$C$33:$C$776,СВЦЭМ!$A$33:$A$776,$A61,СВЦЭМ!$B$33:$B$776,Q$47)+'СЕТ СН'!$G$12+СВЦЭМ!$D$10+'СЕТ СН'!$G$5-'СЕТ СН'!$G$20</f>
        <v>2852.5590355599998</v>
      </c>
      <c r="R61" s="36">
        <f>SUMIFS(СВЦЭМ!$C$33:$C$776,СВЦЭМ!$A$33:$A$776,$A61,СВЦЭМ!$B$33:$B$776,R$47)+'СЕТ СН'!$G$12+СВЦЭМ!$D$10+'СЕТ СН'!$G$5-'СЕТ СН'!$G$20</f>
        <v>2843.6846621700001</v>
      </c>
      <c r="S61" s="36">
        <f>SUMIFS(СВЦЭМ!$C$33:$C$776,СВЦЭМ!$A$33:$A$776,$A61,СВЦЭМ!$B$33:$B$776,S$47)+'СЕТ СН'!$G$12+СВЦЭМ!$D$10+'СЕТ СН'!$G$5-'СЕТ СН'!$G$20</f>
        <v>2842.9947875299999</v>
      </c>
      <c r="T61" s="36">
        <f>SUMIFS(СВЦЭМ!$C$33:$C$776,СВЦЭМ!$A$33:$A$776,$A61,СВЦЭМ!$B$33:$B$776,T$47)+'СЕТ СН'!$G$12+СВЦЭМ!$D$10+'СЕТ СН'!$G$5-'СЕТ СН'!$G$20</f>
        <v>2840.7166449199999</v>
      </c>
      <c r="U61" s="36">
        <f>SUMIFS(СВЦЭМ!$C$33:$C$776,СВЦЭМ!$A$33:$A$776,$A61,СВЦЭМ!$B$33:$B$776,U$47)+'СЕТ СН'!$G$12+СВЦЭМ!$D$10+'СЕТ СН'!$G$5-'СЕТ СН'!$G$20</f>
        <v>2842.1573685900003</v>
      </c>
      <c r="V61" s="36">
        <f>SUMIFS(СВЦЭМ!$C$33:$C$776,СВЦЭМ!$A$33:$A$776,$A61,СВЦЭМ!$B$33:$B$776,V$47)+'СЕТ СН'!$G$12+СВЦЭМ!$D$10+'СЕТ СН'!$G$5-'СЕТ СН'!$G$20</f>
        <v>2825.57726017</v>
      </c>
      <c r="W61" s="36">
        <f>SUMIFS(СВЦЭМ!$C$33:$C$776,СВЦЭМ!$A$33:$A$776,$A61,СВЦЭМ!$B$33:$B$776,W$47)+'СЕТ СН'!$G$12+СВЦЭМ!$D$10+'СЕТ СН'!$G$5-'СЕТ СН'!$G$20</f>
        <v>2821.10200579</v>
      </c>
      <c r="X61" s="36">
        <f>SUMIFS(СВЦЭМ!$C$33:$C$776,СВЦЭМ!$A$33:$A$776,$A61,СВЦЭМ!$B$33:$B$776,X$47)+'СЕТ СН'!$G$12+СВЦЭМ!$D$10+'СЕТ СН'!$G$5-'СЕТ СН'!$G$20</f>
        <v>2804.7399216900003</v>
      </c>
      <c r="Y61" s="36">
        <f>SUMIFS(СВЦЭМ!$C$33:$C$776,СВЦЭМ!$A$33:$A$776,$A61,СВЦЭМ!$B$33:$B$776,Y$47)+'СЕТ СН'!$G$12+СВЦЭМ!$D$10+'СЕТ СН'!$G$5-'СЕТ СН'!$G$20</f>
        <v>2806.2329246899999</v>
      </c>
    </row>
    <row r="62" spans="1:25" ht="15.75" x14ac:dyDescent="0.2">
      <c r="A62" s="35">
        <f t="shared" si="1"/>
        <v>44027</v>
      </c>
      <c r="B62" s="36">
        <f>SUMIFS(СВЦЭМ!$C$33:$C$776,СВЦЭМ!$A$33:$A$776,$A62,СВЦЭМ!$B$33:$B$776,B$47)+'СЕТ СН'!$G$12+СВЦЭМ!$D$10+'СЕТ СН'!$G$5-'СЕТ СН'!$G$20</f>
        <v>3020.5370739</v>
      </c>
      <c r="C62" s="36">
        <f>SUMIFS(СВЦЭМ!$C$33:$C$776,СВЦЭМ!$A$33:$A$776,$A62,СВЦЭМ!$B$33:$B$776,C$47)+'СЕТ СН'!$G$12+СВЦЭМ!$D$10+'СЕТ СН'!$G$5-'СЕТ СН'!$G$20</f>
        <v>3056.2938979700002</v>
      </c>
      <c r="D62" s="36">
        <f>SUMIFS(СВЦЭМ!$C$33:$C$776,СВЦЭМ!$A$33:$A$776,$A62,СВЦЭМ!$B$33:$B$776,D$47)+'СЕТ СН'!$G$12+СВЦЭМ!$D$10+'СЕТ СН'!$G$5-'СЕТ СН'!$G$20</f>
        <v>3034.4407204700001</v>
      </c>
      <c r="E62" s="36">
        <f>SUMIFS(СВЦЭМ!$C$33:$C$776,СВЦЭМ!$A$33:$A$776,$A62,СВЦЭМ!$B$33:$B$776,E$47)+'СЕТ СН'!$G$12+СВЦЭМ!$D$10+'СЕТ СН'!$G$5-'СЕТ СН'!$G$20</f>
        <v>3043.5294834599999</v>
      </c>
      <c r="F62" s="36">
        <f>SUMIFS(СВЦЭМ!$C$33:$C$776,СВЦЭМ!$A$33:$A$776,$A62,СВЦЭМ!$B$33:$B$776,F$47)+'СЕТ СН'!$G$12+СВЦЭМ!$D$10+'СЕТ СН'!$G$5-'СЕТ СН'!$G$20</f>
        <v>3046.3868067900003</v>
      </c>
      <c r="G62" s="36">
        <f>SUMIFS(СВЦЭМ!$C$33:$C$776,СВЦЭМ!$A$33:$A$776,$A62,СВЦЭМ!$B$33:$B$776,G$47)+'СЕТ СН'!$G$12+СВЦЭМ!$D$10+'СЕТ СН'!$G$5-'СЕТ СН'!$G$20</f>
        <v>3049.4899693799998</v>
      </c>
      <c r="H62" s="36">
        <f>SUMIFS(СВЦЭМ!$C$33:$C$776,СВЦЭМ!$A$33:$A$776,$A62,СВЦЭМ!$B$33:$B$776,H$47)+'СЕТ СН'!$G$12+СВЦЭМ!$D$10+'СЕТ СН'!$G$5-'СЕТ СН'!$G$20</f>
        <v>3061.85310673</v>
      </c>
      <c r="I62" s="36">
        <f>SUMIFS(СВЦЭМ!$C$33:$C$776,СВЦЭМ!$A$33:$A$776,$A62,СВЦЭМ!$B$33:$B$776,I$47)+'СЕТ СН'!$G$12+СВЦЭМ!$D$10+'СЕТ СН'!$G$5-'СЕТ СН'!$G$20</f>
        <v>3093.22859389</v>
      </c>
      <c r="J62" s="36">
        <f>SUMIFS(СВЦЭМ!$C$33:$C$776,СВЦЭМ!$A$33:$A$776,$A62,СВЦЭМ!$B$33:$B$776,J$47)+'СЕТ СН'!$G$12+СВЦЭМ!$D$10+'СЕТ СН'!$G$5-'СЕТ СН'!$G$20</f>
        <v>2947.01058736</v>
      </c>
      <c r="K62" s="36">
        <f>SUMIFS(СВЦЭМ!$C$33:$C$776,СВЦЭМ!$A$33:$A$776,$A62,СВЦЭМ!$B$33:$B$776,K$47)+'СЕТ СН'!$G$12+СВЦЭМ!$D$10+'СЕТ СН'!$G$5-'СЕТ СН'!$G$20</f>
        <v>2791.6393480400002</v>
      </c>
      <c r="L62" s="36">
        <f>SUMIFS(СВЦЭМ!$C$33:$C$776,СВЦЭМ!$A$33:$A$776,$A62,СВЦЭМ!$B$33:$B$776,L$47)+'СЕТ СН'!$G$12+СВЦЭМ!$D$10+'СЕТ СН'!$G$5-'СЕТ СН'!$G$20</f>
        <v>2763.1658020499999</v>
      </c>
      <c r="M62" s="36">
        <f>SUMIFS(СВЦЭМ!$C$33:$C$776,СВЦЭМ!$A$33:$A$776,$A62,СВЦЭМ!$B$33:$B$776,M$47)+'СЕТ СН'!$G$12+СВЦЭМ!$D$10+'СЕТ СН'!$G$5-'СЕТ СН'!$G$20</f>
        <v>2767.6874210999999</v>
      </c>
      <c r="N62" s="36">
        <f>SUMIFS(СВЦЭМ!$C$33:$C$776,СВЦЭМ!$A$33:$A$776,$A62,СВЦЭМ!$B$33:$B$776,N$47)+'СЕТ СН'!$G$12+СВЦЭМ!$D$10+'СЕТ СН'!$G$5-'СЕТ СН'!$G$20</f>
        <v>2767.1349730100001</v>
      </c>
      <c r="O62" s="36">
        <f>SUMIFS(СВЦЭМ!$C$33:$C$776,СВЦЭМ!$A$33:$A$776,$A62,СВЦЭМ!$B$33:$B$776,O$47)+'СЕТ СН'!$G$12+СВЦЭМ!$D$10+'СЕТ СН'!$G$5-'СЕТ СН'!$G$20</f>
        <v>2769.9845695200002</v>
      </c>
      <c r="P62" s="36">
        <f>SUMIFS(СВЦЭМ!$C$33:$C$776,СВЦЭМ!$A$33:$A$776,$A62,СВЦЭМ!$B$33:$B$776,P$47)+'СЕТ СН'!$G$12+СВЦЭМ!$D$10+'СЕТ СН'!$G$5-'СЕТ СН'!$G$20</f>
        <v>2768.40724671</v>
      </c>
      <c r="Q62" s="36">
        <f>SUMIFS(СВЦЭМ!$C$33:$C$776,СВЦЭМ!$A$33:$A$776,$A62,СВЦЭМ!$B$33:$B$776,Q$47)+'СЕТ СН'!$G$12+СВЦЭМ!$D$10+'СЕТ СН'!$G$5-'СЕТ СН'!$G$20</f>
        <v>2768.6965927599999</v>
      </c>
      <c r="R62" s="36">
        <f>SUMIFS(СВЦЭМ!$C$33:$C$776,СВЦЭМ!$A$33:$A$776,$A62,СВЦЭМ!$B$33:$B$776,R$47)+'СЕТ СН'!$G$12+СВЦЭМ!$D$10+'СЕТ СН'!$G$5-'СЕТ СН'!$G$20</f>
        <v>2763.6590140399999</v>
      </c>
      <c r="S62" s="36">
        <f>SUMIFS(СВЦЭМ!$C$33:$C$776,СВЦЭМ!$A$33:$A$776,$A62,СВЦЭМ!$B$33:$B$776,S$47)+'СЕТ СН'!$G$12+СВЦЭМ!$D$10+'СЕТ СН'!$G$5-'СЕТ СН'!$G$20</f>
        <v>2758.3773030699999</v>
      </c>
      <c r="T62" s="36">
        <f>SUMIFS(СВЦЭМ!$C$33:$C$776,СВЦЭМ!$A$33:$A$776,$A62,СВЦЭМ!$B$33:$B$776,T$47)+'СЕТ СН'!$G$12+СВЦЭМ!$D$10+'СЕТ СН'!$G$5-'СЕТ СН'!$G$20</f>
        <v>2769.4584637200001</v>
      </c>
      <c r="U62" s="36">
        <f>SUMIFS(СВЦЭМ!$C$33:$C$776,СВЦЭМ!$A$33:$A$776,$A62,СВЦЭМ!$B$33:$B$776,U$47)+'СЕТ СН'!$G$12+СВЦЭМ!$D$10+'СЕТ СН'!$G$5-'СЕТ СН'!$G$20</f>
        <v>2768.9826130700003</v>
      </c>
      <c r="V62" s="36">
        <f>SUMIFS(СВЦЭМ!$C$33:$C$776,СВЦЭМ!$A$33:$A$776,$A62,СВЦЭМ!$B$33:$B$776,V$47)+'СЕТ СН'!$G$12+СВЦЭМ!$D$10+'СЕТ СН'!$G$5-'СЕТ СН'!$G$20</f>
        <v>2743.9197225100002</v>
      </c>
      <c r="W62" s="36">
        <f>SUMIFS(СВЦЭМ!$C$33:$C$776,СВЦЭМ!$A$33:$A$776,$A62,СВЦЭМ!$B$33:$B$776,W$47)+'СЕТ СН'!$G$12+СВЦЭМ!$D$10+'СЕТ СН'!$G$5-'СЕТ СН'!$G$20</f>
        <v>2754.2013736600002</v>
      </c>
      <c r="X62" s="36">
        <f>SUMIFS(СВЦЭМ!$C$33:$C$776,СВЦЭМ!$A$33:$A$776,$A62,СВЦЭМ!$B$33:$B$776,X$47)+'СЕТ СН'!$G$12+СВЦЭМ!$D$10+'СЕТ СН'!$G$5-'СЕТ СН'!$G$20</f>
        <v>2773.3923025700001</v>
      </c>
      <c r="Y62" s="36">
        <f>SUMIFS(СВЦЭМ!$C$33:$C$776,СВЦЭМ!$A$33:$A$776,$A62,СВЦЭМ!$B$33:$B$776,Y$47)+'СЕТ СН'!$G$12+СВЦЭМ!$D$10+'СЕТ СН'!$G$5-'СЕТ СН'!$G$20</f>
        <v>2820.4006453100001</v>
      </c>
    </row>
    <row r="63" spans="1:25" ht="15.75" x14ac:dyDescent="0.2">
      <c r="A63" s="35">
        <f t="shared" si="1"/>
        <v>44028</v>
      </c>
      <c r="B63" s="36">
        <f>SUMIFS(СВЦЭМ!$C$33:$C$776,СВЦЭМ!$A$33:$A$776,$A63,СВЦЭМ!$B$33:$B$776,B$47)+'СЕТ СН'!$G$12+СВЦЭМ!$D$10+'СЕТ СН'!$G$5-'СЕТ СН'!$G$20</f>
        <v>2982.25671255</v>
      </c>
      <c r="C63" s="36">
        <f>SUMIFS(СВЦЭМ!$C$33:$C$776,СВЦЭМ!$A$33:$A$776,$A63,СВЦЭМ!$B$33:$B$776,C$47)+'СЕТ СН'!$G$12+СВЦЭМ!$D$10+'СЕТ СН'!$G$5-'СЕТ СН'!$G$20</f>
        <v>3049.3616062999999</v>
      </c>
      <c r="D63" s="36">
        <f>SUMIFS(СВЦЭМ!$C$33:$C$776,СВЦЭМ!$A$33:$A$776,$A63,СВЦЭМ!$B$33:$B$776,D$47)+'СЕТ СН'!$G$12+СВЦЭМ!$D$10+'СЕТ СН'!$G$5-'СЕТ СН'!$G$20</f>
        <v>3041.2200992600001</v>
      </c>
      <c r="E63" s="36">
        <f>SUMIFS(СВЦЭМ!$C$33:$C$776,СВЦЭМ!$A$33:$A$776,$A63,СВЦЭМ!$B$33:$B$776,E$47)+'СЕТ СН'!$G$12+СВЦЭМ!$D$10+'СЕТ СН'!$G$5-'СЕТ СН'!$G$20</f>
        <v>3057.1604442899998</v>
      </c>
      <c r="F63" s="36">
        <f>SUMIFS(СВЦЭМ!$C$33:$C$776,СВЦЭМ!$A$33:$A$776,$A63,СВЦЭМ!$B$33:$B$776,F$47)+'СЕТ СН'!$G$12+СВЦЭМ!$D$10+'СЕТ СН'!$G$5-'СЕТ СН'!$G$20</f>
        <v>3054.7685331600001</v>
      </c>
      <c r="G63" s="36">
        <f>SUMIFS(СВЦЭМ!$C$33:$C$776,СВЦЭМ!$A$33:$A$776,$A63,СВЦЭМ!$B$33:$B$776,G$47)+'СЕТ СН'!$G$12+СВЦЭМ!$D$10+'СЕТ СН'!$G$5-'СЕТ СН'!$G$20</f>
        <v>3048.0704815099998</v>
      </c>
      <c r="H63" s="36">
        <f>SUMIFS(СВЦЭМ!$C$33:$C$776,СВЦЭМ!$A$33:$A$776,$A63,СВЦЭМ!$B$33:$B$776,H$47)+'СЕТ СН'!$G$12+СВЦЭМ!$D$10+'СЕТ СН'!$G$5-'СЕТ СН'!$G$20</f>
        <v>3061.33933583</v>
      </c>
      <c r="I63" s="36">
        <f>SUMIFS(СВЦЭМ!$C$33:$C$776,СВЦЭМ!$A$33:$A$776,$A63,СВЦЭМ!$B$33:$B$776,I$47)+'СЕТ СН'!$G$12+СВЦЭМ!$D$10+'СЕТ СН'!$G$5-'СЕТ СН'!$G$20</f>
        <v>3033.0344036799997</v>
      </c>
      <c r="J63" s="36">
        <f>SUMIFS(СВЦЭМ!$C$33:$C$776,СВЦЭМ!$A$33:$A$776,$A63,СВЦЭМ!$B$33:$B$776,J$47)+'СЕТ СН'!$G$12+СВЦЭМ!$D$10+'СЕТ СН'!$G$5-'СЕТ СН'!$G$20</f>
        <v>2991.72268502</v>
      </c>
      <c r="K63" s="36">
        <f>SUMIFS(СВЦЭМ!$C$33:$C$776,СВЦЭМ!$A$33:$A$776,$A63,СВЦЭМ!$B$33:$B$776,K$47)+'СЕТ СН'!$G$12+СВЦЭМ!$D$10+'СЕТ СН'!$G$5-'СЕТ СН'!$G$20</f>
        <v>2795.8132514099998</v>
      </c>
      <c r="L63" s="36">
        <f>SUMIFS(СВЦЭМ!$C$33:$C$776,СВЦЭМ!$A$33:$A$776,$A63,СВЦЭМ!$B$33:$B$776,L$47)+'СЕТ СН'!$G$12+СВЦЭМ!$D$10+'СЕТ СН'!$G$5-'СЕТ СН'!$G$20</f>
        <v>2740.1244949699999</v>
      </c>
      <c r="M63" s="36">
        <f>SUMIFS(СВЦЭМ!$C$33:$C$776,СВЦЭМ!$A$33:$A$776,$A63,СВЦЭМ!$B$33:$B$776,M$47)+'СЕТ СН'!$G$12+СВЦЭМ!$D$10+'СЕТ СН'!$G$5-'СЕТ СН'!$G$20</f>
        <v>2721.5837402400002</v>
      </c>
      <c r="N63" s="36">
        <f>SUMIFS(СВЦЭМ!$C$33:$C$776,СВЦЭМ!$A$33:$A$776,$A63,СВЦЭМ!$B$33:$B$776,N$47)+'СЕТ СН'!$G$12+СВЦЭМ!$D$10+'СЕТ СН'!$G$5-'СЕТ СН'!$G$20</f>
        <v>2750.1651221100001</v>
      </c>
      <c r="O63" s="36">
        <f>SUMIFS(СВЦЭМ!$C$33:$C$776,СВЦЭМ!$A$33:$A$776,$A63,СВЦЭМ!$B$33:$B$776,O$47)+'СЕТ СН'!$G$12+СВЦЭМ!$D$10+'СЕТ СН'!$G$5-'СЕТ СН'!$G$20</f>
        <v>2741.8182459700001</v>
      </c>
      <c r="P63" s="36">
        <f>SUMIFS(СВЦЭМ!$C$33:$C$776,СВЦЭМ!$A$33:$A$776,$A63,СВЦЭМ!$B$33:$B$776,P$47)+'СЕТ СН'!$G$12+СВЦЭМ!$D$10+'СЕТ СН'!$G$5-'СЕТ СН'!$G$20</f>
        <v>2744.6893914800003</v>
      </c>
      <c r="Q63" s="36">
        <f>SUMIFS(СВЦЭМ!$C$33:$C$776,СВЦЭМ!$A$33:$A$776,$A63,СВЦЭМ!$B$33:$B$776,Q$47)+'СЕТ СН'!$G$12+СВЦЭМ!$D$10+'СЕТ СН'!$G$5-'СЕТ СН'!$G$20</f>
        <v>2756.97469649</v>
      </c>
      <c r="R63" s="36">
        <f>SUMIFS(СВЦЭМ!$C$33:$C$776,СВЦЭМ!$A$33:$A$776,$A63,СВЦЭМ!$B$33:$B$776,R$47)+'СЕТ СН'!$G$12+СВЦЭМ!$D$10+'СЕТ СН'!$G$5-'СЕТ СН'!$G$20</f>
        <v>2753.5275072899999</v>
      </c>
      <c r="S63" s="36">
        <f>SUMIFS(СВЦЭМ!$C$33:$C$776,СВЦЭМ!$A$33:$A$776,$A63,СВЦЭМ!$B$33:$B$776,S$47)+'СЕТ СН'!$G$12+СВЦЭМ!$D$10+'СЕТ СН'!$G$5-'СЕТ СН'!$G$20</f>
        <v>2748.7192735099998</v>
      </c>
      <c r="T63" s="36">
        <f>SUMIFS(СВЦЭМ!$C$33:$C$776,СВЦЭМ!$A$33:$A$776,$A63,СВЦЭМ!$B$33:$B$776,T$47)+'СЕТ СН'!$G$12+СВЦЭМ!$D$10+'СЕТ СН'!$G$5-'СЕТ СН'!$G$20</f>
        <v>2751.00657512</v>
      </c>
      <c r="U63" s="36">
        <f>SUMIFS(СВЦЭМ!$C$33:$C$776,СВЦЭМ!$A$33:$A$776,$A63,СВЦЭМ!$B$33:$B$776,U$47)+'СЕТ СН'!$G$12+СВЦЭМ!$D$10+'СЕТ СН'!$G$5-'СЕТ СН'!$G$20</f>
        <v>2754.8666087700003</v>
      </c>
      <c r="V63" s="36">
        <f>SUMIFS(СВЦЭМ!$C$33:$C$776,СВЦЭМ!$A$33:$A$776,$A63,СВЦЭМ!$B$33:$B$776,V$47)+'СЕТ СН'!$G$12+СВЦЭМ!$D$10+'СЕТ СН'!$G$5-'СЕТ СН'!$G$20</f>
        <v>2747.8283507800002</v>
      </c>
      <c r="W63" s="36">
        <f>SUMIFS(СВЦЭМ!$C$33:$C$776,СВЦЭМ!$A$33:$A$776,$A63,СВЦЭМ!$B$33:$B$776,W$47)+'СЕТ СН'!$G$12+СВЦЭМ!$D$10+'СЕТ СН'!$G$5-'СЕТ СН'!$G$20</f>
        <v>2751.1010639900001</v>
      </c>
      <c r="X63" s="36">
        <f>SUMIFS(СВЦЭМ!$C$33:$C$776,СВЦЭМ!$A$33:$A$776,$A63,СВЦЭМ!$B$33:$B$776,X$47)+'СЕТ СН'!$G$12+СВЦЭМ!$D$10+'СЕТ СН'!$G$5-'СЕТ СН'!$G$20</f>
        <v>2795.4516712200002</v>
      </c>
      <c r="Y63" s="36">
        <f>SUMIFS(СВЦЭМ!$C$33:$C$776,СВЦЭМ!$A$33:$A$776,$A63,СВЦЭМ!$B$33:$B$776,Y$47)+'СЕТ СН'!$G$12+СВЦЭМ!$D$10+'СЕТ СН'!$G$5-'СЕТ СН'!$G$20</f>
        <v>2830.5749628600001</v>
      </c>
    </row>
    <row r="64" spans="1:25" ht="15.75" x14ac:dyDescent="0.2">
      <c r="A64" s="35">
        <f t="shared" si="1"/>
        <v>44029</v>
      </c>
      <c r="B64" s="36">
        <f>SUMIFS(СВЦЭМ!$C$33:$C$776,СВЦЭМ!$A$33:$A$776,$A64,СВЦЭМ!$B$33:$B$776,B$47)+'СЕТ СН'!$G$12+СВЦЭМ!$D$10+'СЕТ СН'!$G$5-'СЕТ СН'!$G$20</f>
        <v>3003.5932653199998</v>
      </c>
      <c r="C64" s="36">
        <f>SUMIFS(СВЦЭМ!$C$33:$C$776,СВЦЭМ!$A$33:$A$776,$A64,СВЦЭМ!$B$33:$B$776,C$47)+'СЕТ СН'!$G$12+СВЦЭМ!$D$10+'СЕТ СН'!$G$5-'СЕТ СН'!$G$20</f>
        <v>3127.8440184999999</v>
      </c>
      <c r="D64" s="36">
        <f>SUMIFS(СВЦЭМ!$C$33:$C$776,СВЦЭМ!$A$33:$A$776,$A64,СВЦЭМ!$B$33:$B$776,D$47)+'СЕТ СН'!$G$12+СВЦЭМ!$D$10+'СЕТ СН'!$G$5-'СЕТ СН'!$G$20</f>
        <v>3100.1430578899999</v>
      </c>
      <c r="E64" s="36">
        <f>SUMIFS(СВЦЭМ!$C$33:$C$776,СВЦЭМ!$A$33:$A$776,$A64,СВЦЭМ!$B$33:$B$776,E$47)+'СЕТ СН'!$G$12+СВЦЭМ!$D$10+'СЕТ СН'!$G$5-'СЕТ СН'!$G$20</f>
        <v>3078.2004111900001</v>
      </c>
      <c r="F64" s="36">
        <f>SUMIFS(СВЦЭМ!$C$33:$C$776,СВЦЭМ!$A$33:$A$776,$A64,СВЦЭМ!$B$33:$B$776,F$47)+'СЕТ СН'!$G$12+СВЦЭМ!$D$10+'СЕТ СН'!$G$5-'СЕТ СН'!$G$20</f>
        <v>3081.0179475300001</v>
      </c>
      <c r="G64" s="36">
        <f>SUMIFS(СВЦЭМ!$C$33:$C$776,СВЦЭМ!$A$33:$A$776,$A64,СВЦЭМ!$B$33:$B$776,G$47)+'СЕТ СН'!$G$12+СВЦЭМ!$D$10+'СЕТ СН'!$G$5-'СЕТ СН'!$G$20</f>
        <v>3057.18835511</v>
      </c>
      <c r="H64" s="36">
        <f>SUMIFS(СВЦЭМ!$C$33:$C$776,СВЦЭМ!$A$33:$A$776,$A64,СВЦЭМ!$B$33:$B$776,H$47)+'СЕТ СН'!$G$12+СВЦЭМ!$D$10+'СЕТ СН'!$G$5-'СЕТ СН'!$G$20</f>
        <v>3032.2420161600003</v>
      </c>
      <c r="I64" s="36">
        <f>SUMIFS(СВЦЭМ!$C$33:$C$776,СВЦЭМ!$A$33:$A$776,$A64,СВЦЭМ!$B$33:$B$776,I$47)+'СЕТ СН'!$G$12+СВЦЭМ!$D$10+'СЕТ СН'!$G$5-'СЕТ СН'!$G$20</f>
        <v>2980.8259063800001</v>
      </c>
      <c r="J64" s="36">
        <f>SUMIFS(СВЦЭМ!$C$33:$C$776,СВЦЭМ!$A$33:$A$776,$A64,СВЦЭМ!$B$33:$B$776,J$47)+'СЕТ СН'!$G$12+СВЦЭМ!$D$10+'СЕТ СН'!$G$5-'СЕТ СН'!$G$20</f>
        <v>2915.4927276899998</v>
      </c>
      <c r="K64" s="36">
        <f>SUMIFS(СВЦЭМ!$C$33:$C$776,СВЦЭМ!$A$33:$A$776,$A64,СВЦЭМ!$B$33:$B$776,K$47)+'СЕТ СН'!$G$12+СВЦЭМ!$D$10+'СЕТ СН'!$G$5-'СЕТ СН'!$G$20</f>
        <v>2801.10026784</v>
      </c>
      <c r="L64" s="36">
        <f>SUMIFS(СВЦЭМ!$C$33:$C$776,СВЦЭМ!$A$33:$A$776,$A64,СВЦЭМ!$B$33:$B$776,L$47)+'СЕТ СН'!$G$12+СВЦЭМ!$D$10+'СЕТ СН'!$G$5-'СЕТ СН'!$G$20</f>
        <v>2697.0061849499998</v>
      </c>
      <c r="M64" s="36">
        <f>SUMIFS(СВЦЭМ!$C$33:$C$776,СВЦЭМ!$A$33:$A$776,$A64,СВЦЭМ!$B$33:$B$776,M$47)+'СЕТ СН'!$G$12+СВЦЭМ!$D$10+'СЕТ СН'!$G$5-'СЕТ СН'!$G$20</f>
        <v>2667.5588609599999</v>
      </c>
      <c r="N64" s="36">
        <f>SUMIFS(СВЦЭМ!$C$33:$C$776,СВЦЭМ!$A$33:$A$776,$A64,СВЦЭМ!$B$33:$B$776,N$47)+'СЕТ СН'!$G$12+СВЦЭМ!$D$10+'СЕТ СН'!$G$5-'СЕТ СН'!$G$20</f>
        <v>2683.6168929599999</v>
      </c>
      <c r="O64" s="36">
        <f>SUMIFS(СВЦЭМ!$C$33:$C$776,СВЦЭМ!$A$33:$A$776,$A64,СВЦЭМ!$B$33:$B$776,O$47)+'СЕТ СН'!$G$12+СВЦЭМ!$D$10+'СЕТ СН'!$G$5-'СЕТ СН'!$G$20</f>
        <v>2681.0493568400002</v>
      </c>
      <c r="P64" s="36">
        <f>SUMIFS(СВЦЭМ!$C$33:$C$776,СВЦЭМ!$A$33:$A$776,$A64,СВЦЭМ!$B$33:$B$776,P$47)+'СЕТ СН'!$G$12+СВЦЭМ!$D$10+'СЕТ СН'!$G$5-'СЕТ СН'!$G$20</f>
        <v>2685.3549105399998</v>
      </c>
      <c r="Q64" s="36">
        <f>SUMIFS(СВЦЭМ!$C$33:$C$776,СВЦЭМ!$A$33:$A$776,$A64,СВЦЭМ!$B$33:$B$776,Q$47)+'СЕТ СН'!$G$12+СВЦЭМ!$D$10+'СЕТ СН'!$G$5-'СЕТ СН'!$G$20</f>
        <v>2690.5603967699999</v>
      </c>
      <c r="R64" s="36">
        <f>SUMIFS(СВЦЭМ!$C$33:$C$776,СВЦЭМ!$A$33:$A$776,$A64,СВЦЭМ!$B$33:$B$776,R$47)+'СЕТ СН'!$G$12+СВЦЭМ!$D$10+'СЕТ СН'!$G$5-'СЕТ СН'!$G$20</f>
        <v>2716.8494164100002</v>
      </c>
      <c r="S64" s="36">
        <f>SUMIFS(СВЦЭМ!$C$33:$C$776,СВЦЭМ!$A$33:$A$776,$A64,СВЦЭМ!$B$33:$B$776,S$47)+'СЕТ СН'!$G$12+СВЦЭМ!$D$10+'СЕТ СН'!$G$5-'СЕТ СН'!$G$20</f>
        <v>2732.1177735700003</v>
      </c>
      <c r="T64" s="36">
        <f>SUMIFS(СВЦЭМ!$C$33:$C$776,СВЦЭМ!$A$33:$A$776,$A64,СВЦЭМ!$B$33:$B$776,T$47)+'СЕТ СН'!$G$12+СВЦЭМ!$D$10+'СЕТ СН'!$G$5-'СЕТ СН'!$G$20</f>
        <v>2729.17819332</v>
      </c>
      <c r="U64" s="36">
        <f>SUMIFS(СВЦЭМ!$C$33:$C$776,СВЦЭМ!$A$33:$A$776,$A64,СВЦЭМ!$B$33:$B$776,U$47)+'СЕТ СН'!$G$12+СВЦЭМ!$D$10+'СЕТ СН'!$G$5-'СЕТ СН'!$G$20</f>
        <v>2728.43621553</v>
      </c>
      <c r="V64" s="36">
        <f>SUMIFS(СВЦЭМ!$C$33:$C$776,СВЦЭМ!$A$33:$A$776,$A64,СВЦЭМ!$B$33:$B$776,V$47)+'СЕТ СН'!$G$12+СВЦЭМ!$D$10+'СЕТ СН'!$G$5-'СЕТ СН'!$G$20</f>
        <v>2712.65496497</v>
      </c>
      <c r="W64" s="36">
        <f>SUMIFS(СВЦЭМ!$C$33:$C$776,СВЦЭМ!$A$33:$A$776,$A64,СВЦЭМ!$B$33:$B$776,W$47)+'СЕТ СН'!$G$12+СВЦЭМ!$D$10+'СЕТ СН'!$G$5-'СЕТ СН'!$G$20</f>
        <v>2692.45900686</v>
      </c>
      <c r="X64" s="36">
        <f>SUMIFS(СВЦЭМ!$C$33:$C$776,СВЦЭМ!$A$33:$A$776,$A64,СВЦЭМ!$B$33:$B$776,X$47)+'СЕТ СН'!$G$12+СВЦЭМ!$D$10+'СЕТ СН'!$G$5-'СЕТ СН'!$G$20</f>
        <v>2765.2026528300003</v>
      </c>
      <c r="Y64" s="36">
        <f>SUMIFS(СВЦЭМ!$C$33:$C$776,СВЦЭМ!$A$33:$A$776,$A64,СВЦЭМ!$B$33:$B$776,Y$47)+'СЕТ СН'!$G$12+СВЦЭМ!$D$10+'СЕТ СН'!$G$5-'СЕТ СН'!$G$20</f>
        <v>2845.0308833200002</v>
      </c>
    </row>
    <row r="65" spans="1:27" ht="15.75" x14ac:dyDescent="0.2">
      <c r="A65" s="35">
        <f t="shared" si="1"/>
        <v>44030</v>
      </c>
      <c r="B65" s="36">
        <f>SUMIFS(СВЦЭМ!$C$33:$C$776,СВЦЭМ!$A$33:$A$776,$A65,СВЦЭМ!$B$33:$B$776,B$47)+'СЕТ СН'!$G$12+СВЦЭМ!$D$10+'СЕТ СН'!$G$5-'СЕТ СН'!$G$20</f>
        <v>3034.7957294100001</v>
      </c>
      <c r="C65" s="36">
        <f>SUMIFS(СВЦЭМ!$C$33:$C$776,СВЦЭМ!$A$33:$A$776,$A65,СВЦЭМ!$B$33:$B$776,C$47)+'СЕТ СН'!$G$12+СВЦЭМ!$D$10+'СЕТ СН'!$G$5-'СЕТ СН'!$G$20</f>
        <v>3137.14859768</v>
      </c>
      <c r="D65" s="36">
        <f>SUMIFS(СВЦЭМ!$C$33:$C$776,СВЦЭМ!$A$33:$A$776,$A65,СВЦЭМ!$B$33:$B$776,D$47)+'СЕТ СН'!$G$12+СВЦЭМ!$D$10+'СЕТ СН'!$G$5-'СЕТ СН'!$G$20</f>
        <v>3146.2600939900003</v>
      </c>
      <c r="E65" s="36">
        <f>SUMIFS(СВЦЭМ!$C$33:$C$776,СВЦЭМ!$A$33:$A$776,$A65,СВЦЭМ!$B$33:$B$776,E$47)+'СЕТ СН'!$G$12+СВЦЭМ!$D$10+'СЕТ СН'!$G$5-'СЕТ СН'!$G$20</f>
        <v>3138.4487168800001</v>
      </c>
      <c r="F65" s="36">
        <f>SUMIFS(СВЦЭМ!$C$33:$C$776,СВЦЭМ!$A$33:$A$776,$A65,СВЦЭМ!$B$33:$B$776,F$47)+'СЕТ СН'!$G$12+СВЦЭМ!$D$10+'СЕТ СН'!$G$5-'СЕТ СН'!$G$20</f>
        <v>3128.3934698000003</v>
      </c>
      <c r="G65" s="36">
        <f>SUMIFS(СВЦЭМ!$C$33:$C$776,СВЦЭМ!$A$33:$A$776,$A65,СВЦЭМ!$B$33:$B$776,G$47)+'СЕТ СН'!$G$12+СВЦЭМ!$D$10+'СЕТ СН'!$G$5-'СЕТ СН'!$G$20</f>
        <v>3136.9591364099997</v>
      </c>
      <c r="H65" s="36">
        <f>SUMIFS(СВЦЭМ!$C$33:$C$776,СВЦЭМ!$A$33:$A$776,$A65,СВЦЭМ!$B$33:$B$776,H$47)+'СЕТ СН'!$G$12+СВЦЭМ!$D$10+'СЕТ СН'!$G$5-'СЕТ СН'!$G$20</f>
        <v>3142.5585465599997</v>
      </c>
      <c r="I65" s="36">
        <f>SUMIFS(СВЦЭМ!$C$33:$C$776,СВЦЭМ!$A$33:$A$776,$A65,СВЦЭМ!$B$33:$B$776,I$47)+'СЕТ СН'!$G$12+СВЦЭМ!$D$10+'СЕТ СН'!$G$5-'СЕТ СН'!$G$20</f>
        <v>3136.2092482400003</v>
      </c>
      <c r="J65" s="36">
        <f>SUMIFS(СВЦЭМ!$C$33:$C$776,СВЦЭМ!$A$33:$A$776,$A65,СВЦЭМ!$B$33:$B$776,J$47)+'СЕТ СН'!$G$12+СВЦЭМ!$D$10+'СЕТ СН'!$G$5-'СЕТ СН'!$G$20</f>
        <v>3048.3562501799997</v>
      </c>
      <c r="K65" s="36">
        <f>SUMIFS(СВЦЭМ!$C$33:$C$776,СВЦЭМ!$A$33:$A$776,$A65,СВЦЭМ!$B$33:$B$776,K$47)+'СЕТ СН'!$G$12+СВЦЭМ!$D$10+'СЕТ СН'!$G$5-'СЕТ СН'!$G$20</f>
        <v>2850.2747078399998</v>
      </c>
      <c r="L65" s="36">
        <f>SUMIFS(СВЦЭМ!$C$33:$C$776,СВЦЭМ!$A$33:$A$776,$A65,СВЦЭМ!$B$33:$B$776,L$47)+'СЕТ СН'!$G$12+СВЦЭМ!$D$10+'СЕТ СН'!$G$5-'СЕТ СН'!$G$20</f>
        <v>2690.45309774</v>
      </c>
      <c r="M65" s="36">
        <f>SUMIFS(СВЦЭМ!$C$33:$C$776,СВЦЭМ!$A$33:$A$776,$A65,СВЦЭМ!$B$33:$B$776,M$47)+'СЕТ СН'!$G$12+СВЦЭМ!$D$10+'СЕТ СН'!$G$5-'СЕТ СН'!$G$20</f>
        <v>2670.09417575</v>
      </c>
      <c r="N65" s="36">
        <f>SUMIFS(СВЦЭМ!$C$33:$C$776,СВЦЭМ!$A$33:$A$776,$A65,СВЦЭМ!$B$33:$B$776,N$47)+'СЕТ СН'!$G$12+СВЦЭМ!$D$10+'СЕТ СН'!$G$5-'СЕТ СН'!$G$20</f>
        <v>2691.6731723799999</v>
      </c>
      <c r="O65" s="36">
        <f>SUMIFS(СВЦЭМ!$C$33:$C$776,СВЦЭМ!$A$33:$A$776,$A65,СВЦЭМ!$B$33:$B$776,O$47)+'СЕТ СН'!$G$12+СВЦЭМ!$D$10+'СЕТ СН'!$G$5-'СЕТ СН'!$G$20</f>
        <v>2685.5610079600001</v>
      </c>
      <c r="P65" s="36">
        <f>SUMIFS(СВЦЭМ!$C$33:$C$776,СВЦЭМ!$A$33:$A$776,$A65,СВЦЭМ!$B$33:$B$776,P$47)+'СЕТ СН'!$G$12+СВЦЭМ!$D$10+'СЕТ СН'!$G$5-'СЕТ СН'!$G$20</f>
        <v>2690.0120887799999</v>
      </c>
      <c r="Q65" s="36">
        <f>SUMIFS(СВЦЭМ!$C$33:$C$776,СВЦЭМ!$A$33:$A$776,$A65,СВЦЭМ!$B$33:$B$776,Q$47)+'СЕТ СН'!$G$12+СВЦЭМ!$D$10+'СЕТ СН'!$G$5-'СЕТ СН'!$G$20</f>
        <v>2693.04921702</v>
      </c>
      <c r="R65" s="36">
        <f>SUMIFS(СВЦЭМ!$C$33:$C$776,СВЦЭМ!$A$33:$A$776,$A65,СВЦЭМ!$B$33:$B$776,R$47)+'СЕТ СН'!$G$12+СВЦЭМ!$D$10+'СЕТ СН'!$G$5-'СЕТ СН'!$G$20</f>
        <v>2687.7243384900003</v>
      </c>
      <c r="S65" s="36">
        <f>SUMIFS(СВЦЭМ!$C$33:$C$776,СВЦЭМ!$A$33:$A$776,$A65,СВЦЭМ!$B$33:$B$776,S$47)+'СЕТ СН'!$G$12+СВЦЭМ!$D$10+'СЕТ СН'!$G$5-'СЕТ СН'!$G$20</f>
        <v>2695.2591034300003</v>
      </c>
      <c r="T65" s="36">
        <f>SUMIFS(СВЦЭМ!$C$33:$C$776,СВЦЭМ!$A$33:$A$776,$A65,СВЦЭМ!$B$33:$B$776,T$47)+'СЕТ СН'!$G$12+СВЦЭМ!$D$10+'СЕТ СН'!$G$5-'СЕТ СН'!$G$20</f>
        <v>2724.5284754100003</v>
      </c>
      <c r="U65" s="36">
        <f>SUMIFS(СВЦЭМ!$C$33:$C$776,СВЦЭМ!$A$33:$A$776,$A65,СВЦЭМ!$B$33:$B$776,U$47)+'СЕТ СН'!$G$12+СВЦЭМ!$D$10+'СЕТ СН'!$G$5-'СЕТ СН'!$G$20</f>
        <v>2715.4369882000001</v>
      </c>
      <c r="V65" s="36">
        <f>SUMIFS(СВЦЭМ!$C$33:$C$776,СВЦЭМ!$A$33:$A$776,$A65,СВЦЭМ!$B$33:$B$776,V$47)+'СЕТ СН'!$G$12+СВЦЭМ!$D$10+'СЕТ СН'!$G$5-'СЕТ СН'!$G$20</f>
        <v>2714.7302722100003</v>
      </c>
      <c r="W65" s="36">
        <f>SUMIFS(СВЦЭМ!$C$33:$C$776,СВЦЭМ!$A$33:$A$776,$A65,СВЦЭМ!$B$33:$B$776,W$47)+'СЕТ СН'!$G$12+СВЦЭМ!$D$10+'СЕТ СН'!$G$5-'СЕТ СН'!$G$20</f>
        <v>2684.42015975</v>
      </c>
      <c r="X65" s="36">
        <f>SUMIFS(СВЦЭМ!$C$33:$C$776,СВЦЭМ!$A$33:$A$776,$A65,СВЦЭМ!$B$33:$B$776,X$47)+'СЕТ СН'!$G$12+СВЦЭМ!$D$10+'СЕТ СН'!$G$5-'СЕТ СН'!$G$20</f>
        <v>2757.1453703100001</v>
      </c>
      <c r="Y65" s="36">
        <f>SUMIFS(СВЦЭМ!$C$33:$C$776,СВЦЭМ!$A$33:$A$776,$A65,СВЦЭМ!$B$33:$B$776,Y$47)+'СЕТ СН'!$G$12+СВЦЭМ!$D$10+'СЕТ СН'!$G$5-'СЕТ СН'!$G$20</f>
        <v>2904.9827212300002</v>
      </c>
    </row>
    <row r="66" spans="1:27" ht="15.75" x14ac:dyDescent="0.2">
      <c r="A66" s="35">
        <f t="shared" si="1"/>
        <v>44031</v>
      </c>
      <c r="B66" s="36">
        <f>SUMIFS(СВЦЭМ!$C$33:$C$776,СВЦЭМ!$A$33:$A$776,$A66,СВЦЭМ!$B$33:$B$776,B$47)+'СЕТ СН'!$G$12+СВЦЭМ!$D$10+'СЕТ СН'!$G$5-'СЕТ СН'!$G$20</f>
        <v>2968.0563022699998</v>
      </c>
      <c r="C66" s="36">
        <f>SUMIFS(СВЦЭМ!$C$33:$C$776,СВЦЭМ!$A$33:$A$776,$A66,СВЦЭМ!$B$33:$B$776,C$47)+'СЕТ СН'!$G$12+СВЦЭМ!$D$10+'СЕТ СН'!$G$5-'СЕТ СН'!$G$20</f>
        <v>3015.13887746</v>
      </c>
      <c r="D66" s="36">
        <f>SUMIFS(СВЦЭМ!$C$33:$C$776,СВЦЭМ!$A$33:$A$776,$A66,СВЦЭМ!$B$33:$B$776,D$47)+'СЕТ СН'!$G$12+СВЦЭМ!$D$10+'СЕТ СН'!$G$5-'СЕТ СН'!$G$20</f>
        <v>3005.5691018100001</v>
      </c>
      <c r="E66" s="36">
        <f>SUMIFS(СВЦЭМ!$C$33:$C$776,СВЦЭМ!$A$33:$A$776,$A66,СВЦЭМ!$B$33:$B$776,E$47)+'СЕТ СН'!$G$12+СВЦЭМ!$D$10+'СЕТ СН'!$G$5-'СЕТ СН'!$G$20</f>
        <v>2992.2721985799999</v>
      </c>
      <c r="F66" s="36">
        <f>SUMIFS(СВЦЭМ!$C$33:$C$776,СВЦЭМ!$A$33:$A$776,$A66,СВЦЭМ!$B$33:$B$776,F$47)+'СЕТ СН'!$G$12+СВЦЭМ!$D$10+'СЕТ СН'!$G$5-'СЕТ СН'!$G$20</f>
        <v>2976.81042819</v>
      </c>
      <c r="G66" s="36">
        <f>SUMIFS(СВЦЭМ!$C$33:$C$776,СВЦЭМ!$A$33:$A$776,$A66,СВЦЭМ!$B$33:$B$776,G$47)+'СЕТ СН'!$G$12+СВЦЭМ!$D$10+'СЕТ СН'!$G$5-'СЕТ СН'!$G$20</f>
        <v>2992.9240646799999</v>
      </c>
      <c r="H66" s="36">
        <f>SUMIFS(СВЦЭМ!$C$33:$C$776,СВЦЭМ!$A$33:$A$776,$A66,СВЦЭМ!$B$33:$B$776,H$47)+'СЕТ СН'!$G$12+СВЦЭМ!$D$10+'СЕТ СН'!$G$5-'СЕТ СН'!$G$20</f>
        <v>3017.0870916000003</v>
      </c>
      <c r="I66" s="36">
        <f>SUMIFS(СВЦЭМ!$C$33:$C$776,СВЦЭМ!$A$33:$A$776,$A66,СВЦЭМ!$B$33:$B$776,I$47)+'СЕТ СН'!$G$12+СВЦЭМ!$D$10+'СЕТ СН'!$G$5-'СЕТ СН'!$G$20</f>
        <v>3055.1958368599999</v>
      </c>
      <c r="J66" s="36">
        <f>SUMIFS(СВЦЭМ!$C$33:$C$776,СВЦЭМ!$A$33:$A$776,$A66,СВЦЭМ!$B$33:$B$776,J$47)+'СЕТ СН'!$G$12+СВЦЭМ!$D$10+'СЕТ СН'!$G$5-'СЕТ СН'!$G$20</f>
        <v>3051.0663632200003</v>
      </c>
      <c r="K66" s="36">
        <f>SUMIFS(СВЦЭМ!$C$33:$C$776,СВЦЭМ!$A$33:$A$776,$A66,СВЦЭМ!$B$33:$B$776,K$47)+'СЕТ СН'!$G$12+СВЦЭМ!$D$10+'СЕТ СН'!$G$5-'СЕТ СН'!$G$20</f>
        <v>2867.8208501899999</v>
      </c>
      <c r="L66" s="36">
        <f>SUMIFS(СВЦЭМ!$C$33:$C$776,СВЦЭМ!$A$33:$A$776,$A66,СВЦЭМ!$B$33:$B$776,L$47)+'СЕТ СН'!$G$12+СВЦЭМ!$D$10+'СЕТ СН'!$G$5-'СЕТ СН'!$G$20</f>
        <v>2777.4748663600003</v>
      </c>
      <c r="M66" s="36">
        <f>SUMIFS(СВЦЭМ!$C$33:$C$776,СВЦЭМ!$A$33:$A$776,$A66,СВЦЭМ!$B$33:$B$776,M$47)+'СЕТ СН'!$G$12+СВЦЭМ!$D$10+'СЕТ СН'!$G$5-'СЕТ СН'!$G$20</f>
        <v>2725.7473051100001</v>
      </c>
      <c r="N66" s="36">
        <f>SUMIFS(СВЦЭМ!$C$33:$C$776,СВЦЭМ!$A$33:$A$776,$A66,СВЦЭМ!$B$33:$B$776,N$47)+'СЕТ СН'!$G$12+СВЦЭМ!$D$10+'СЕТ СН'!$G$5-'СЕТ СН'!$G$20</f>
        <v>2733.2990718400001</v>
      </c>
      <c r="O66" s="36">
        <f>SUMIFS(СВЦЭМ!$C$33:$C$776,СВЦЭМ!$A$33:$A$776,$A66,СВЦЭМ!$B$33:$B$776,O$47)+'СЕТ СН'!$G$12+СВЦЭМ!$D$10+'СЕТ СН'!$G$5-'СЕТ СН'!$G$20</f>
        <v>2732.15938233</v>
      </c>
      <c r="P66" s="36">
        <f>SUMIFS(СВЦЭМ!$C$33:$C$776,СВЦЭМ!$A$33:$A$776,$A66,СВЦЭМ!$B$33:$B$776,P$47)+'СЕТ СН'!$G$12+СВЦЭМ!$D$10+'СЕТ СН'!$G$5-'СЕТ СН'!$G$20</f>
        <v>2721.9474736000002</v>
      </c>
      <c r="Q66" s="36">
        <f>SUMIFS(СВЦЭМ!$C$33:$C$776,СВЦЭМ!$A$33:$A$776,$A66,СВЦЭМ!$B$33:$B$776,Q$47)+'СЕТ СН'!$G$12+СВЦЭМ!$D$10+'СЕТ СН'!$G$5-'СЕТ СН'!$G$20</f>
        <v>2727.3218173700002</v>
      </c>
      <c r="R66" s="36">
        <f>SUMIFS(СВЦЭМ!$C$33:$C$776,СВЦЭМ!$A$33:$A$776,$A66,СВЦЭМ!$B$33:$B$776,R$47)+'СЕТ СН'!$G$12+СВЦЭМ!$D$10+'СЕТ СН'!$G$5-'СЕТ СН'!$G$20</f>
        <v>2744.6789092600002</v>
      </c>
      <c r="S66" s="36">
        <f>SUMIFS(СВЦЭМ!$C$33:$C$776,СВЦЭМ!$A$33:$A$776,$A66,СВЦЭМ!$B$33:$B$776,S$47)+'СЕТ СН'!$G$12+СВЦЭМ!$D$10+'СЕТ СН'!$G$5-'СЕТ СН'!$G$20</f>
        <v>2749.5588478700001</v>
      </c>
      <c r="T66" s="36">
        <f>SUMIFS(СВЦЭМ!$C$33:$C$776,СВЦЭМ!$A$33:$A$776,$A66,СВЦЭМ!$B$33:$B$776,T$47)+'СЕТ СН'!$G$12+СВЦЭМ!$D$10+'СЕТ СН'!$G$5-'СЕТ СН'!$G$20</f>
        <v>2748.9581473799999</v>
      </c>
      <c r="U66" s="36">
        <f>SUMIFS(СВЦЭМ!$C$33:$C$776,СВЦЭМ!$A$33:$A$776,$A66,СВЦЭМ!$B$33:$B$776,U$47)+'СЕТ СН'!$G$12+СВЦЭМ!$D$10+'СЕТ СН'!$G$5-'СЕТ СН'!$G$20</f>
        <v>2751.2720710499998</v>
      </c>
      <c r="V66" s="36">
        <f>SUMIFS(СВЦЭМ!$C$33:$C$776,СВЦЭМ!$A$33:$A$776,$A66,СВЦЭМ!$B$33:$B$776,V$47)+'СЕТ СН'!$G$12+СВЦЭМ!$D$10+'СЕТ СН'!$G$5-'СЕТ СН'!$G$20</f>
        <v>2745.9966747100002</v>
      </c>
      <c r="W66" s="36">
        <f>SUMIFS(СВЦЭМ!$C$33:$C$776,СВЦЭМ!$A$33:$A$776,$A66,СВЦЭМ!$B$33:$B$776,W$47)+'СЕТ СН'!$G$12+СВЦЭМ!$D$10+'СЕТ СН'!$G$5-'СЕТ СН'!$G$20</f>
        <v>2689.36743252</v>
      </c>
      <c r="X66" s="36">
        <f>SUMIFS(СВЦЭМ!$C$33:$C$776,СВЦЭМ!$A$33:$A$776,$A66,СВЦЭМ!$B$33:$B$776,X$47)+'СЕТ СН'!$G$12+СВЦЭМ!$D$10+'СЕТ СН'!$G$5-'СЕТ СН'!$G$20</f>
        <v>2766.5178054799999</v>
      </c>
      <c r="Y66" s="36">
        <f>SUMIFS(СВЦЭМ!$C$33:$C$776,СВЦЭМ!$A$33:$A$776,$A66,СВЦЭМ!$B$33:$B$776,Y$47)+'СЕТ СН'!$G$12+СВЦЭМ!$D$10+'СЕТ СН'!$G$5-'СЕТ СН'!$G$20</f>
        <v>2972.6464333399999</v>
      </c>
    </row>
    <row r="67" spans="1:27" ht="15.75" x14ac:dyDescent="0.2">
      <c r="A67" s="35">
        <f t="shared" si="1"/>
        <v>44032</v>
      </c>
      <c r="B67" s="36">
        <f>SUMIFS(СВЦЭМ!$C$33:$C$776,СВЦЭМ!$A$33:$A$776,$A67,СВЦЭМ!$B$33:$B$776,B$47)+'СЕТ СН'!$G$12+СВЦЭМ!$D$10+'СЕТ СН'!$G$5-'СЕТ СН'!$G$20</f>
        <v>2943.5650504</v>
      </c>
      <c r="C67" s="36">
        <f>SUMIFS(СВЦЭМ!$C$33:$C$776,СВЦЭМ!$A$33:$A$776,$A67,СВЦЭМ!$B$33:$B$776,C$47)+'СЕТ СН'!$G$12+СВЦЭМ!$D$10+'СЕТ СН'!$G$5-'СЕТ СН'!$G$20</f>
        <v>2907.7261199200002</v>
      </c>
      <c r="D67" s="36">
        <f>SUMIFS(СВЦЭМ!$C$33:$C$776,СВЦЭМ!$A$33:$A$776,$A67,СВЦЭМ!$B$33:$B$776,D$47)+'СЕТ СН'!$G$12+СВЦЭМ!$D$10+'СЕТ СН'!$G$5-'СЕТ СН'!$G$20</f>
        <v>3046.6009586499999</v>
      </c>
      <c r="E67" s="36">
        <f>SUMIFS(СВЦЭМ!$C$33:$C$776,СВЦЭМ!$A$33:$A$776,$A67,СВЦЭМ!$B$33:$B$776,E$47)+'СЕТ СН'!$G$12+СВЦЭМ!$D$10+'СЕТ СН'!$G$5-'СЕТ СН'!$G$20</f>
        <v>3026.0769761000001</v>
      </c>
      <c r="F67" s="36">
        <f>SUMIFS(СВЦЭМ!$C$33:$C$776,СВЦЭМ!$A$33:$A$776,$A67,СВЦЭМ!$B$33:$B$776,F$47)+'СЕТ СН'!$G$12+СВЦЭМ!$D$10+'СЕТ СН'!$G$5-'СЕТ СН'!$G$20</f>
        <v>3026.97533088</v>
      </c>
      <c r="G67" s="36">
        <f>SUMIFS(СВЦЭМ!$C$33:$C$776,СВЦЭМ!$A$33:$A$776,$A67,СВЦЭМ!$B$33:$B$776,G$47)+'СЕТ СН'!$G$12+СВЦЭМ!$D$10+'СЕТ СН'!$G$5-'СЕТ СН'!$G$20</f>
        <v>3030.8557480700001</v>
      </c>
      <c r="H67" s="36">
        <f>SUMIFS(СВЦЭМ!$C$33:$C$776,СВЦЭМ!$A$33:$A$776,$A67,СВЦЭМ!$B$33:$B$776,H$47)+'СЕТ СН'!$G$12+СВЦЭМ!$D$10+'СЕТ СН'!$G$5-'СЕТ СН'!$G$20</f>
        <v>3066.7471780699998</v>
      </c>
      <c r="I67" s="36">
        <f>SUMIFS(СВЦЭМ!$C$33:$C$776,СВЦЭМ!$A$33:$A$776,$A67,СВЦЭМ!$B$33:$B$776,I$47)+'СЕТ СН'!$G$12+СВЦЭМ!$D$10+'СЕТ СН'!$G$5-'СЕТ СН'!$G$20</f>
        <v>2952.6272949100003</v>
      </c>
      <c r="J67" s="36">
        <f>SUMIFS(СВЦЭМ!$C$33:$C$776,СВЦЭМ!$A$33:$A$776,$A67,СВЦЭМ!$B$33:$B$776,J$47)+'СЕТ СН'!$G$12+СВЦЭМ!$D$10+'СЕТ СН'!$G$5-'СЕТ СН'!$G$20</f>
        <v>3009.9787074300002</v>
      </c>
      <c r="K67" s="36">
        <f>SUMIFS(СВЦЭМ!$C$33:$C$776,СВЦЭМ!$A$33:$A$776,$A67,СВЦЭМ!$B$33:$B$776,K$47)+'СЕТ СН'!$G$12+СВЦЭМ!$D$10+'СЕТ СН'!$G$5-'СЕТ СН'!$G$20</f>
        <v>2944.7672442500002</v>
      </c>
      <c r="L67" s="36">
        <f>SUMIFS(СВЦЭМ!$C$33:$C$776,СВЦЭМ!$A$33:$A$776,$A67,СВЦЭМ!$B$33:$B$776,L$47)+'СЕТ СН'!$G$12+СВЦЭМ!$D$10+'СЕТ СН'!$G$5-'СЕТ СН'!$G$20</f>
        <v>2783.5102325100002</v>
      </c>
      <c r="M67" s="36">
        <f>SUMIFS(СВЦЭМ!$C$33:$C$776,СВЦЭМ!$A$33:$A$776,$A67,СВЦЭМ!$B$33:$B$776,M$47)+'СЕТ СН'!$G$12+СВЦЭМ!$D$10+'СЕТ СН'!$G$5-'СЕТ СН'!$G$20</f>
        <v>2771.5110518800002</v>
      </c>
      <c r="N67" s="36">
        <f>SUMIFS(СВЦЭМ!$C$33:$C$776,СВЦЭМ!$A$33:$A$776,$A67,СВЦЭМ!$B$33:$B$776,N$47)+'СЕТ СН'!$G$12+СВЦЭМ!$D$10+'СЕТ СН'!$G$5-'СЕТ СН'!$G$20</f>
        <v>2780.08041159</v>
      </c>
      <c r="O67" s="36">
        <f>SUMIFS(СВЦЭМ!$C$33:$C$776,СВЦЭМ!$A$33:$A$776,$A67,СВЦЭМ!$B$33:$B$776,O$47)+'СЕТ СН'!$G$12+СВЦЭМ!$D$10+'СЕТ СН'!$G$5-'СЕТ СН'!$G$20</f>
        <v>2773.51499423</v>
      </c>
      <c r="P67" s="36">
        <f>SUMIFS(СВЦЭМ!$C$33:$C$776,СВЦЭМ!$A$33:$A$776,$A67,СВЦЭМ!$B$33:$B$776,P$47)+'СЕТ СН'!$G$12+СВЦЭМ!$D$10+'СЕТ СН'!$G$5-'СЕТ СН'!$G$20</f>
        <v>2759.9912378700001</v>
      </c>
      <c r="Q67" s="36">
        <f>SUMIFS(СВЦЭМ!$C$33:$C$776,СВЦЭМ!$A$33:$A$776,$A67,СВЦЭМ!$B$33:$B$776,Q$47)+'СЕТ СН'!$G$12+СВЦЭМ!$D$10+'СЕТ СН'!$G$5-'СЕТ СН'!$G$20</f>
        <v>2760.3526971199999</v>
      </c>
      <c r="R67" s="36">
        <f>SUMIFS(СВЦЭМ!$C$33:$C$776,СВЦЭМ!$A$33:$A$776,$A67,СВЦЭМ!$B$33:$B$776,R$47)+'СЕТ СН'!$G$12+СВЦЭМ!$D$10+'СЕТ СН'!$G$5-'СЕТ СН'!$G$20</f>
        <v>2764.1660875900002</v>
      </c>
      <c r="S67" s="36">
        <f>SUMIFS(СВЦЭМ!$C$33:$C$776,СВЦЭМ!$A$33:$A$776,$A67,СВЦЭМ!$B$33:$B$776,S$47)+'СЕТ СН'!$G$12+СВЦЭМ!$D$10+'СЕТ СН'!$G$5-'СЕТ СН'!$G$20</f>
        <v>2761.8820213099998</v>
      </c>
      <c r="T67" s="36">
        <f>SUMIFS(СВЦЭМ!$C$33:$C$776,СВЦЭМ!$A$33:$A$776,$A67,СВЦЭМ!$B$33:$B$776,T$47)+'СЕТ СН'!$G$12+СВЦЭМ!$D$10+'СЕТ СН'!$G$5-'СЕТ СН'!$G$20</f>
        <v>2760.9425005399999</v>
      </c>
      <c r="U67" s="36">
        <f>SUMIFS(СВЦЭМ!$C$33:$C$776,СВЦЭМ!$A$33:$A$776,$A67,СВЦЭМ!$B$33:$B$776,U$47)+'СЕТ СН'!$G$12+СВЦЭМ!$D$10+'СЕТ СН'!$G$5-'СЕТ СН'!$G$20</f>
        <v>2760.43517776</v>
      </c>
      <c r="V67" s="36">
        <f>SUMIFS(СВЦЭМ!$C$33:$C$776,СВЦЭМ!$A$33:$A$776,$A67,СВЦЭМ!$B$33:$B$776,V$47)+'СЕТ СН'!$G$12+СВЦЭМ!$D$10+'СЕТ СН'!$G$5-'СЕТ СН'!$G$20</f>
        <v>2761.83537406</v>
      </c>
      <c r="W67" s="36">
        <f>SUMIFS(СВЦЭМ!$C$33:$C$776,СВЦЭМ!$A$33:$A$776,$A67,СВЦЭМ!$B$33:$B$776,W$47)+'СЕТ СН'!$G$12+СВЦЭМ!$D$10+'СЕТ СН'!$G$5-'СЕТ СН'!$G$20</f>
        <v>2759.2970237999998</v>
      </c>
      <c r="X67" s="36">
        <f>SUMIFS(СВЦЭМ!$C$33:$C$776,СВЦЭМ!$A$33:$A$776,$A67,СВЦЭМ!$B$33:$B$776,X$47)+'СЕТ СН'!$G$12+СВЦЭМ!$D$10+'СЕТ СН'!$G$5-'СЕТ СН'!$G$20</f>
        <v>2793.0071592300001</v>
      </c>
      <c r="Y67" s="36">
        <f>SUMIFS(СВЦЭМ!$C$33:$C$776,СВЦЭМ!$A$33:$A$776,$A67,СВЦЭМ!$B$33:$B$776,Y$47)+'СЕТ СН'!$G$12+СВЦЭМ!$D$10+'СЕТ СН'!$G$5-'СЕТ СН'!$G$20</f>
        <v>2956.9842193599998</v>
      </c>
    </row>
    <row r="68" spans="1:27" ht="15.75" x14ac:dyDescent="0.2">
      <c r="A68" s="35">
        <f t="shared" si="1"/>
        <v>44033</v>
      </c>
      <c r="B68" s="36">
        <f>SUMIFS(СВЦЭМ!$C$33:$C$776,СВЦЭМ!$A$33:$A$776,$A68,СВЦЭМ!$B$33:$B$776,B$47)+'СЕТ СН'!$G$12+СВЦЭМ!$D$10+'СЕТ СН'!$G$5-'СЕТ СН'!$G$20</f>
        <v>2991.5654293900002</v>
      </c>
      <c r="C68" s="36">
        <f>SUMIFS(СВЦЭМ!$C$33:$C$776,СВЦЭМ!$A$33:$A$776,$A68,СВЦЭМ!$B$33:$B$776,C$47)+'СЕТ СН'!$G$12+СВЦЭМ!$D$10+'СЕТ СН'!$G$5-'СЕТ СН'!$G$20</f>
        <v>2942.2254899499999</v>
      </c>
      <c r="D68" s="36">
        <f>SUMIFS(СВЦЭМ!$C$33:$C$776,СВЦЭМ!$A$33:$A$776,$A68,СВЦЭМ!$B$33:$B$776,D$47)+'СЕТ СН'!$G$12+СВЦЭМ!$D$10+'СЕТ СН'!$G$5-'СЕТ СН'!$G$20</f>
        <v>2920.1673712699999</v>
      </c>
      <c r="E68" s="36">
        <f>SUMIFS(СВЦЭМ!$C$33:$C$776,СВЦЭМ!$A$33:$A$776,$A68,СВЦЭМ!$B$33:$B$776,E$47)+'СЕТ СН'!$G$12+СВЦЭМ!$D$10+'СЕТ СН'!$G$5-'СЕТ СН'!$G$20</f>
        <v>2917.54652175</v>
      </c>
      <c r="F68" s="36">
        <f>SUMIFS(СВЦЭМ!$C$33:$C$776,СВЦЭМ!$A$33:$A$776,$A68,СВЦЭМ!$B$33:$B$776,F$47)+'СЕТ СН'!$G$12+СВЦЭМ!$D$10+'СЕТ СН'!$G$5-'СЕТ СН'!$G$20</f>
        <v>2909.27286486</v>
      </c>
      <c r="G68" s="36">
        <f>SUMIFS(СВЦЭМ!$C$33:$C$776,СВЦЭМ!$A$33:$A$776,$A68,СВЦЭМ!$B$33:$B$776,G$47)+'СЕТ СН'!$G$12+СВЦЭМ!$D$10+'СЕТ СН'!$G$5-'СЕТ СН'!$G$20</f>
        <v>2899.5521215399999</v>
      </c>
      <c r="H68" s="36">
        <f>SUMIFS(СВЦЭМ!$C$33:$C$776,СВЦЭМ!$A$33:$A$776,$A68,СВЦЭМ!$B$33:$B$776,H$47)+'СЕТ СН'!$G$12+СВЦЭМ!$D$10+'СЕТ СН'!$G$5-'СЕТ СН'!$G$20</f>
        <v>2921.0389094399998</v>
      </c>
      <c r="I68" s="36">
        <f>SUMIFS(СВЦЭМ!$C$33:$C$776,СВЦЭМ!$A$33:$A$776,$A68,СВЦЭМ!$B$33:$B$776,I$47)+'СЕТ СН'!$G$12+СВЦЭМ!$D$10+'СЕТ СН'!$G$5-'СЕТ СН'!$G$20</f>
        <v>2985.83460737</v>
      </c>
      <c r="J68" s="36">
        <f>SUMIFS(СВЦЭМ!$C$33:$C$776,СВЦЭМ!$A$33:$A$776,$A68,СВЦЭМ!$B$33:$B$776,J$47)+'СЕТ СН'!$G$12+СВЦЭМ!$D$10+'СЕТ СН'!$G$5-'СЕТ СН'!$G$20</f>
        <v>3013.06256803</v>
      </c>
      <c r="K68" s="36">
        <f>SUMIFS(СВЦЭМ!$C$33:$C$776,СВЦЭМ!$A$33:$A$776,$A68,СВЦЭМ!$B$33:$B$776,K$47)+'СЕТ СН'!$G$12+СВЦЭМ!$D$10+'СЕТ СН'!$G$5-'СЕТ СН'!$G$20</f>
        <v>2905.2404840700001</v>
      </c>
      <c r="L68" s="36">
        <f>SUMIFS(СВЦЭМ!$C$33:$C$776,СВЦЭМ!$A$33:$A$776,$A68,СВЦЭМ!$B$33:$B$776,L$47)+'СЕТ СН'!$G$12+СВЦЭМ!$D$10+'СЕТ СН'!$G$5-'СЕТ СН'!$G$20</f>
        <v>2793.67101727</v>
      </c>
      <c r="M68" s="36">
        <f>SUMIFS(СВЦЭМ!$C$33:$C$776,СВЦЭМ!$A$33:$A$776,$A68,СВЦЭМ!$B$33:$B$776,M$47)+'СЕТ СН'!$G$12+СВЦЭМ!$D$10+'СЕТ СН'!$G$5-'СЕТ СН'!$G$20</f>
        <v>2789.4838271399999</v>
      </c>
      <c r="N68" s="36">
        <f>SUMIFS(СВЦЭМ!$C$33:$C$776,СВЦЭМ!$A$33:$A$776,$A68,СВЦЭМ!$B$33:$B$776,N$47)+'СЕТ СН'!$G$12+СВЦЭМ!$D$10+'СЕТ СН'!$G$5-'СЕТ СН'!$G$20</f>
        <v>2794.0898592499998</v>
      </c>
      <c r="O68" s="36">
        <f>SUMIFS(СВЦЭМ!$C$33:$C$776,СВЦЭМ!$A$33:$A$776,$A68,СВЦЭМ!$B$33:$B$776,O$47)+'СЕТ СН'!$G$12+СВЦЭМ!$D$10+'СЕТ СН'!$G$5-'СЕТ СН'!$G$20</f>
        <v>2796.9159019099998</v>
      </c>
      <c r="P68" s="36">
        <f>SUMIFS(СВЦЭМ!$C$33:$C$776,СВЦЭМ!$A$33:$A$776,$A68,СВЦЭМ!$B$33:$B$776,P$47)+'СЕТ СН'!$G$12+СВЦЭМ!$D$10+'СЕТ СН'!$G$5-'СЕТ СН'!$G$20</f>
        <v>2797.4491722500002</v>
      </c>
      <c r="Q68" s="36">
        <f>SUMIFS(СВЦЭМ!$C$33:$C$776,СВЦЭМ!$A$33:$A$776,$A68,СВЦЭМ!$B$33:$B$776,Q$47)+'СЕТ СН'!$G$12+СВЦЭМ!$D$10+'СЕТ СН'!$G$5-'СЕТ СН'!$G$20</f>
        <v>2798.4011172199998</v>
      </c>
      <c r="R68" s="36">
        <f>SUMIFS(СВЦЭМ!$C$33:$C$776,СВЦЭМ!$A$33:$A$776,$A68,СВЦЭМ!$B$33:$B$776,R$47)+'СЕТ СН'!$G$12+СВЦЭМ!$D$10+'СЕТ СН'!$G$5-'СЕТ СН'!$G$20</f>
        <v>2797.1439920299999</v>
      </c>
      <c r="S68" s="36">
        <f>SUMIFS(СВЦЭМ!$C$33:$C$776,СВЦЭМ!$A$33:$A$776,$A68,СВЦЭМ!$B$33:$B$776,S$47)+'СЕТ СН'!$G$12+СВЦЭМ!$D$10+'СЕТ СН'!$G$5-'СЕТ СН'!$G$20</f>
        <v>2795.4239830400002</v>
      </c>
      <c r="T68" s="36">
        <f>SUMIFS(СВЦЭМ!$C$33:$C$776,СВЦЭМ!$A$33:$A$776,$A68,СВЦЭМ!$B$33:$B$776,T$47)+'СЕТ СН'!$G$12+СВЦЭМ!$D$10+'СЕТ СН'!$G$5-'СЕТ СН'!$G$20</f>
        <v>2788.4748773400001</v>
      </c>
      <c r="U68" s="36">
        <f>SUMIFS(СВЦЭМ!$C$33:$C$776,СВЦЭМ!$A$33:$A$776,$A68,СВЦЭМ!$B$33:$B$776,U$47)+'СЕТ СН'!$G$12+СВЦЭМ!$D$10+'СЕТ СН'!$G$5-'СЕТ СН'!$G$20</f>
        <v>2793.0247505500001</v>
      </c>
      <c r="V68" s="36">
        <f>SUMIFS(СВЦЭМ!$C$33:$C$776,СВЦЭМ!$A$33:$A$776,$A68,СВЦЭМ!$B$33:$B$776,V$47)+'СЕТ СН'!$G$12+СВЦЭМ!$D$10+'СЕТ СН'!$G$5-'СЕТ СН'!$G$20</f>
        <v>2789.0395712200002</v>
      </c>
      <c r="W68" s="36">
        <f>SUMIFS(СВЦЭМ!$C$33:$C$776,СВЦЭМ!$A$33:$A$776,$A68,СВЦЭМ!$B$33:$B$776,W$47)+'СЕТ СН'!$G$12+СВЦЭМ!$D$10+'СЕТ СН'!$G$5-'СЕТ СН'!$G$20</f>
        <v>2798.2673750200001</v>
      </c>
      <c r="X68" s="36">
        <f>SUMIFS(СВЦЭМ!$C$33:$C$776,СВЦЭМ!$A$33:$A$776,$A68,СВЦЭМ!$B$33:$B$776,X$47)+'СЕТ СН'!$G$12+СВЦЭМ!$D$10+'СЕТ СН'!$G$5-'СЕТ СН'!$G$20</f>
        <v>2847.2286835700002</v>
      </c>
      <c r="Y68" s="36">
        <f>SUMIFS(СВЦЭМ!$C$33:$C$776,СВЦЭМ!$A$33:$A$776,$A68,СВЦЭМ!$B$33:$B$776,Y$47)+'СЕТ СН'!$G$12+СВЦЭМ!$D$10+'СЕТ СН'!$G$5-'СЕТ СН'!$G$20</f>
        <v>2986.8042939400002</v>
      </c>
    </row>
    <row r="69" spans="1:27" ht="15.75" x14ac:dyDescent="0.2">
      <c r="A69" s="35">
        <f t="shared" si="1"/>
        <v>44034</v>
      </c>
      <c r="B69" s="36">
        <f>SUMIFS(СВЦЭМ!$C$33:$C$776,СВЦЭМ!$A$33:$A$776,$A69,СВЦЭМ!$B$33:$B$776,B$47)+'СЕТ СН'!$G$12+СВЦЭМ!$D$10+'СЕТ СН'!$G$5-'СЕТ СН'!$G$20</f>
        <v>2988.5810132699999</v>
      </c>
      <c r="C69" s="36">
        <f>SUMIFS(СВЦЭМ!$C$33:$C$776,СВЦЭМ!$A$33:$A$776,$A69,СВЦЭМ!$B$33:$B$776,C$47)+'СЕТ СН'!$G$12+СВЦЭМ!$D$10+'СЕТ СН'!$G$5-'СЕТ СН'!$G$20</f>
        <v>2947.0749982500001</v>
      </c>
      <c r="D69" s="36">
        <f>SUMIFS(СВЦЭМ!$C$33:$C$776,СВЦЭМ!$A$33:$A$776,$A69,СВЦЭМ!$B$33:$B$776,D$47)+'СЕТ СН'!$G$12+СВЦЭМ!$D$10+'СЕТ СН'!$G$5-'СЕТ СН'!$G$20</f>
        <v>2943.3376907400002</v>
      </c>
      <c r="E69" s="36">
        <f>SUMIFS(СВЦЭМ!$C$33:$C$776,СВЦЭМ!$A$33:$A$776,$A69,СВЦЭМ!$B$33:$B$776,E$47)+'СЕТ СН'!$G$12+СВЦЭМ!$D$10+'СЕТ СН'!$G$5-'СЕТ СН'!$G$20</f>
        <v>2957.8450448200001</v>
      </c>
      <c r="F69" s="36">
        <f>SUMIFS(СВЦЭМ!$C$33:$C$776,СВЦЭМ!$A$33:$A$776,$A69,СВЦЭМ!$B$33:$B$776,F$47)+'СЕТ СН'!$G$12+СВЦЭМ!$D$10+'СЕТ СН'!$G$5-'СЕТ СН'!$G$20</f>
        <v>2975.7000898300003</v>
      </c>
      <c r="G69" s="36">
        <f>SUMIFS(СВЦЭМ!$C$33:$C$776,СВЦЭМ!$A$33:$A$776,$A69,СВЦЭМ!$B$33:$B$776,G$47)+'СЕТ СН'!$G$12+СВЦЭМ!$D$10+'СЕТ СН'!$G$5-'СЕТ СН'!$G$20</f>
        <v>2978.3701527100002</v>
      </c>
      <c r="H69" s="36">
        <f>SUMIFS(СВЦЭМ!$C$33:$C$776,СВЦЭМ!$A$33:$A$776,$A69,СВЦЭМ!$B$33:$B$776,H$47)+'СЕТ СН'!$G$12+СВЦЭМ!$D$10+'СЕТ СН'!$G$5-'СЕТ СН'!$G$20</f>
        <v>2958.9278004100001</v>
      </c>
      <c r="I69" s="36">
        <f>SUMIFS(СВЦЭМ!$C$33:$C$776,СВЦЭМ!$A$33:$A$776,$A69,СВЦЭМ!$B$33:$B$776,I$47)+'СЕТ СН'!$G$12+СВЦЭМ!$D$10+'СЕТ СН'!$G$5-'СЕТ СН'!$G$20</f>
        <v>3016.1805328299997</v>
      </c>
      <c r="J69" s="36">
        <f>SUMIFS(СВЦЭМ!$C$33:$C$776,СВЦЭМ!$A$33:$A$776,$A69,СВЦЭМ!$B$33:$B$776,J$47)+'СЕТ СН'!$G$12+СВЦЭМ!$D$10+'СЕТ СН'!$G$5-'СЕТ СН'!$G$20</f>
        <v>3033.0263258599998</v>
      </c>
      <c r="K69" s="36">
        <f>SUMIFS(СВЦЭМ!$C$33:$C$776,СВЦЭМ!$A$33:$A$776,$A69,СВЦЭМ!$B$33:$B$776,K$47)+'СЕТ СН'!$G$12+СВЦЭМ!$D$10+'СЕТ СН'!$G$5-'СЕТ СН'!$G$20</f>
        <v>2896.9212306899999</v>
      </c>
      <c r="L69" s="36">
        <f>SUMIFS(СВЦЭМ!$C$33:$C$776,СВЦЭМ!$A$33:$A$776,$A69,СВЦЭМ!$B$33:$B$776,L$47)+'СЕТ СН'!$G$12+СВЦЭМ!$D$10+'СЕТ СН'!$G$5-'СЕТ СН'!$G$20</f>
        <v>2744.3408669400001</v>
      </c>
      <c r="M69" s="36">
        <f>SUMIFS(СВЦЭМ!$C$33:$C$776,СВЦЭМ!$A$33:$A$776,$A69,СВЦЭМ!$B$33:$B$776,M$47)+'СЕТ СН'!$G$12+СВЦЭМ!$D$10+'СЕТ СН'!$G$5-'СЕТ СН'!$G$20</f>
        <v>2729.2502094000001</v>
      </c>
      <c r="N69" s="36">
        <f>SUMIFS(СВЦЭМ!$C$33:$C$776,СВЦЭМ!$A$33:$A$776,$A69,СВЦЭМ!$B$33:$B$776,N$47)+'СЕТ СН'!$G$12+СВЦЭМ!$D$10+'СЕТ СН'!$G$5-'СЕТ СН'!$G$20</f>
        <v>2770.66416213</v>
      </c>
      <c r="O69" s="36">
        <f>SUMIFS(СВЦЭМ!$C$33:$C$776,СВЦЭМ!$A$33:$A$776,$A69,СВЦЭМ!$B$33:$B$776,O$47)+'СЕТ СН'!$G$12+СВЦЭМ!$D$10+'СЕТ СН'!$G$5-'СЕТ СН'!$G$20</f>
        <v>2767.5508253200001</v>
      </c>
      <c r="P69" s="36">
        <f>SUMIFS(СВЦЭМ!$C$33:$C$776,СВЦЭМ!$A$33:$A$776,$A69,СВЦЭМ!$B$33:$B$776,P$47)+'СЕТ СН'!$G$12+СВЦЭМ!$D$10+'СЕТ СН'!$G$5-'СЕТ СН'!$G$20</f>
        <v>2779.7304718800001</v>
      </c>
      <c r="Q69" s="36">
        <f>SUMIFS(СВЦЭМ!$C$33:$C$776,СВЦЭМ!$A$33:$A$776,$A69,СВЦЭМ!$B$33:$B$776,Q$47)+'СЕТ СН'!$G$12+СВЦЭМ!$D$10+'СЕТ СН'!$G$5-'СЕТ СН'!$G$20</f>
        <v>2793.6143376199998</v>
      </c>
      <c r="R69" s="36">
        <f>SUMIFS(СВЦЭМ!$C$33:$C$776,СВЦЭМ!$A$33:$A$776,$A69,СВЦЭМ!$B$33:$B$776,R$47)+'СЕТ СН'!$G$12+СВЦЭМ!$D$10+'СЕТ СН'!$G$5-'СЕТ СН'!$G$20</f>
        <v>2771.1985496900002</v>
      </c>
      <c r="S69" s="36">
        <f>SUMIFS(СВЦЭМ!$C$33:$C$776,СВЦЭМ!$A$33:$A$776,$A69,СВЦЭМ!$B$33:$B$776,S$47)+'СЕТ СН'!$G$12+СВЦЭМ!$D$10+'СЕТ СН'!$G$5-'СЕТ СН'!$G$20</f>
        <v>2770.71911662</v>
      </c>
      <c r="T69" s="36">
        <f>SUMIFS(СВЦЭМ!$C$33:$C$776,СВЦЭМ!$A$33:$A$776,$A69,СВЦЭМ!$B$33:$B$776,T$47)+'СЕТ СН'!$G$12+СВЦЭМ!$D$10+'СЕТ СН'!$G$5-'СЕТ СН'!$G$20</f>
        <v>2807.3623288500003</v>
      </c>
      <c r="U69" s="36">
        <f>SUMIFS(СВЦЭМ!$C$33:$C$776,СВЦЭМ!$A$33:$A$776,$A69,СВЦЭМ!$B$33:$B$776,U$47)+'СЕТ СН'!$G$12+СВЦЭМ!$D$10+'СЕТ СН'!$G$5-'СЕТ СН'!$G$20</f>
        <v>2831.8902823600001</v>
      </c>
      <c r="V69" s="36">
        <f>SUMIFS(СВЦЭМ!$C$33:$C$776,СВЦЭМ!$A$33:$A$776,$A69,СВЦЭМ!$B$33:$B$776,V$47)+'СЕТ СН'!$G$12+СВЦЭМ!$D$10+'СЕТ СН'!$G$5-'СЕТ СН'!$G$20</f>
        <v>2842.0736031199999</v>
      </c>
      <c r="W69" s="36">
        <f>SUMIFS(СВЦЭМ!$C$33:$C$776,СВЦЭМ!$A$33:$A$776,$A69,СВЦЭМ!$B$33:$B$776,W$47)+'СЕТ СН'!$G$12+СВЦЭМ!$D$10+'СЕТ СН'!$G$5-'СЕТ СН'!$G$20</f>
        <v>2799.2185055199998</v>
      </c>
      <c r="X69" s="36">
        <f>SUMIFS(СВЦЭМ!$C$33:$C$776,СВЦЭМ!$A$33:$A$776,$A69,СВЦЭМ!$B$33:$B$776,X$47)+'СЕТ СН'!$G$12+СВЦЭМ!$D$10+'СЕТ СН'!$G$5-'СЕТ СН'!$G$20</f>
        <v>2867.6791816700002</v>
      </c>
      <c r="Y69" s="36">
        <f>SUMIFS(СВЦЭМ!$C$33:$C$776,СВЦЭМ!$A$33:$A$776,$A69,СВЦЭМ!$B$33:$B$776,Y$47)+'СЕТ СН'!$G$12+СВЦЭМ!$D$10+'СЕТ СН'!$G$5-'СЕТ СН'!$G$20</f>
        <v>2959.8708493899999</v>
      </c>
    </row>
    <row r="70" spans="1:27" ht="15.75" x14ac:dyDescent="0.2">
      <c r="A70" s="35">
        <f t="shared" si="1"/>
        <v>44035</v>
      </c>
      <c r="B70" s="36">
        <f>SUMIFS(СВЦЭМ!$C$33:$C$776,СВЦЭМ!$A$33:$A$776,$A70,СВЦЭМ!$B$33:$B$776,B$47)+'СЕТ СН'!$G$12+СВЦЭМ!$D$10+'СЕТ СН'!$G$5-'СЕТ СН'!$G$20</f>
        <v>2925.7580958799999</v>
      </c>
      <c r="C70" s="36">
        <f>SUMIFS(СВЦЭМ!$C$33:$C$776,СВЦЭМ!$A$33:$A$776,$A70,СВЦЭМ!$B$33:$B$776,C$47)+'СЕТ СН'!$G$12+СВЦЭМ!$D$10+'СЕТ СН'!$G$5-'СЕТ СН'!$G$20</f>
        <v>2926.9137871299999</v>
      </c>
      <c r="D70" s="36">
        <f>SUMIFS(СВЦЭМ!$C$33:$C$776,СВЦЭМ!$A$33:$A$776,$A70,СВЦЭМ!$B$33:$B$776,D$47)+'СЕТ СН'!$G$12+СВЦЭМ!$D$10+'СЕТ СН'!$G$5-'СЕТ СН'!$G$20</f>
        <v>2955.1407591900002</v>
      </c>
      <c r="E70" s="36">
        <f>SUMIFS(СВЦЭМ!$C$33:$C$776,СВЦЭМ!$A$33:$A$776,$A70,СВЦЭМ!$B$33:$B$776,E$47)+'СЕТ СН'!$G$12+СВЦЭМ!$D$10+'СЕТ СН'!$G$5-'СЕТ СН'!$G$20</f>
        <v>2993.14731127</v>
      </c>
      <c r="F70" s="36">
        <f>SUMIFS(СВЦЭМ!$C$33:$C$776,СВЦЭМ!$A$33:$A$776,$A70,СВЦЭМ!$B$33:$B$776,F$47)+'СЕТ СН'!$G$12+СВЦЭМ!$D$10+'СЕТ СН'!$G$5-'СЕТ СН'!$G$20</f>
        <v>2982.6526885900003</v>
      </c>
      <c r="G70" s="36">
        <f>SUMIFS(СВЦЭМ!$C$33:$C$776,СВЦЭМ!$A$33:$A$776,$A70,СВЦЭМ!$B$33:$B$776,G$47)+'СЕТ СН'!$G$12+СВЦЭМ!$D$10+'СЕТ СН'!$G$5-'СЕТ СН'!$G$20</f>
        <v>2975.4315516400002</v>
      </c>
      <c r="H70" s="36">
        <f>SUMIFS(СВЦЭМ!$C$33:$C$776,СВЦЭМ!$A$33:$A$776,$A70,СВЦЭМ!$B$33:$B$776,H$47)+'СЕТ СН'!$G$12+СВЦЭМ!$D$10+'СЕТ СН'!$G$5-'СЕТ СН'!$G$20</f>
        <v>2925.8852101000002</v>
      </c>
      <c r="I70" s="36">
        <f>SUMIFS(СВЦЭМ!$C$33:$C$776,СВЦЭМ!$A$33:$A$776,$A70,СВЦЭМ!$B$33:$B$776,I$47)+'СЕТ СН'!$G$12+СВЦЭМ!$D$10+'СЕТ СН'!$G$5-'СЕТ СН'!$G$20</f>
        <v>2852.8944663299999</v>
      </c>
      <c r="J70" s="36">
        <f>SUMIFS(СВЦЭМ!$C$33:$C$776,СВЦЭМ!$A$33:$A$776,$A70,СВЦЭМ!$B$33:$B$776,J$47)+'СЕТ СН'!$G$12+СВЦЭМ!$D$10+'СЕТ СН'!$G$5-'СЕТ СН'!$G$20</f>
        <v>2882.00453483</v>
      </c>
      <c r="K70" s="36">
        <f>SUMIFS(СВЦЭМ!$C$33:$C$776,СВЦЭМ!$A$33:$A$776,$A70,СВЦЭМ!$B$33:$B$776,K$47)+'СЕТ СН'!$G$12+СВЦЭМ!$D$10+'СЕТ СН'!$G$5-'СЕТ СН'!$G$20</f>
        <v>2909.5092184599998</v>
      </c>
      <c r="L70" s="36">
        <f>SUMIFS(СВЦЭМ!$C$33:$C$776,СВЦЭМ!$A$33:$A$776,$A70,СВЦЭМ!$B$33:$B$776,L$47)+'СЕТ СН'!$G$12+СВЦЭМ!$D$10+'СЕТ СН'!$G$5-'СЕТ СН'!$G$20</f>
        <v>2807.7443285500003</v>
      </c>
      <c r="M70" s="36">
        <f>SUMIFS(СВЦЭМ!$C$33:$C$776,СВЦЭМ!$A$33:$A$776,$A70,СВЦЭМ!$B$33:$B$776,M$47)+'СЕТ СН'!$G$12+СВЦЭМ!$D$10+'СЕТ СН'!$G$5-'СЕТ СН'!$G$20</f>
        <v>2784.2197479800002</v>
      </c>
      <c r="N70" s="36">
        <f>SUMIFS(СВЦЭМ!$C$33:$C$776,СВЦЭМ!$A$33:$A$776,$A70,СВЦЭМ!$B$33:$B$776,N$47)+'СЕТ СН'!$G$12+СВЦЭМ!$D$10+'СЕТ СН'!$G$5-'СЕТ СН'!$G$20</f>
        <v>2798.9739377800001</v>
      </c>
      <c r="O70" s="36">
        <f>SUMIFS(СВЦЭМ!$C$33:$C$776,СВЦЭМ!$A$33:$A$776,$A70,СВЦЭМ!$B$33:$B$776,O$47)+'СЕТ СН'!$G$12+СВЦЭМ!$D$10+'СЕТ СН'!$G$5-'СЕТ СН'!$G$20</f>
        <v>2819.1609152000001</v>
      </c>
      <c r="P70" s="36">
        <f>SUMIFS(СВЦЭМ!$C$33:$C$776,СВЦЭМ!$A$33:$A$776,$A70,СВЦЭМ!$B$33:$B$776,P$47)+'СЕТ СН'!$G$12+СВЦЭМ!$D$10+'СЕТ СН'!$G$5-'СЕТ СН'!$G$20</f>
        <v>2834.5655115300001</v>
      </c>
      <c r="Q70" s="36">
        <f>SUMIFS(СВЦЭМ!$C$33:$C$776,СВЦЭМ!$A$33:$A$776,$A70,СВЦЭМ!$B$33:$B$776,Q$47)+'СЕТ СН'!$G$12+СВЦЭМ!$D$10+'СЕТ СН'!$G$5-'СЕТ СН'!$G$20</f>
        <v>2855.10819137</v>
      </c>
      <c r="R70" s="36">
        <f>SUMIFS(СВЦЭМ!$C$33:$C$776,СВЦЭМ!$A$33:$A$776,$A70,СВЦЭМ!$B$33:$B$776,R$47)+'СЕТ СН'!$G$12+СВЦЭМ!$D$10+'СЕТ СН'!$G$5-'СЕТ СН'!$G$20</f>
        <v>2853.7595976800003</v>
      </c>
      <c r="S70" s="36">
        <f>SUMIFS(СВЦЭМ!$C$33:$C$776,СВЦЭМ!$A$33:$A$776,$A70,СВЦЭМ!$B$33:$B$776,S$47)+'СЕТ СН'!$G$12+СВЦЭМ!$D$10+'СЕТ СН'!$G$5-'СЕТ СН'!$G$20</f>
        <v>2858.2149778100002</v>
      </c>
      <c r="T70" s="36">
        <f>SUMIFS(СВЦЭМ!$C$33:$C$776,СВЦЭМ!$A$33:$A$776,$A70,СВЦЭМ!$B$33:$B$776,T$47)+'СЕТ СН'!$G$12+СВЦЭМ!$D$10+'СЕТ СН'!$G$5-'СЕТ СН'!$G$20</f>
        <v>2879.37956424</v>
      </c>
      <c r="U70" s="36">
        <f>SUMIFS(СВЦЭМ!$C$33:$C$776,СВЦЭМ!$A$33:$A$776,$A70,СВЦЭМ!$B$33:$B$776,U$47)+'СЕТ СН'!$G$12+СВЦЭМ!$D$10+'СЕТ СН'!$G$5-'СЕТ СН'!$G$20</f>
        <v>2873.71240885</v>
      </c>
      <c r="V70" s="36">
        <f>SUMIFS(СВЦЭМ!$C$33:$C$776,СВЦЭМ!$A$33:$A$776,$A70,СВЦЭМ!$B$33:$B$776,V$47)+'СЕТ СН'!$G$12+СВЦЭМ!$D$10+'СЕТ СН'!$G$5-'СЕТ СН'!$G$20</f>
        <v>2857.4293818800002</v>
      </c>
      <c r="W70" s="36">
        <f>SUMIFS(СВЦЭМ!$C$33:$C$776,СВЦЭМ!$A$33:$A$776,$A70,СВЦЭМ!$B$33:$B$776,W$47)+'СЕТ СН'!$G$12+СВЦЭМ!$D$10+'СЕТ СН'!$G$5-'СЕТ СН'!$G$20</f>
        <v>2816.03059717</v>
      </c>
      <c r="X70" s="36">
        <f>SUMIFS(СВЦЭМ!$C$33:$C$776,СВЦЭМ!$A$33:$A$776,$A70,СВЦЭМ!$B$33:$B$776,X$47)+'СЕТ СН'!$G$12+СВЦЭМ!$D$10+'СЕТ СН'!$G$5-'СЕТ СН'!$G$20</f>
        <v>2818.8922845299999</v>
      </c>
      <c r="Y70" s="36">
        <f>SUMIFS(СВЦЭМ!$C$33:$C$776,СВЦЭМ!$A$33:$A$776,$A70,СВЦЭМ!$B$33:$B$776,Y$47)+'СЕТ СН'!$G$12+СВЦЭМ!$D$10+'СЕТ СН'!$G$5-'СЕТ СН'!$G$20</f>
        <v>2949.1375536400001</v>
      </c>
    </row>
    <row r="71" spans="1:27" ht="15.75" x14ac:dyDescent="0.2">
      <c r="A71" s="35">
        <f t="shared" si="1"/>
        <v>44036</v>
      </c>
      <c r="B71" s="36">
        <f>SUMIFS(СВЦЭМ!$C$33:$C$776,СВЦЭМ!$A$33:$A$776,$A71,СВЦЭМ!$B$33:$B$776,B$47)+'СЕТ СН'!$G$12+СВЦЭМ!$D$10+'СЕТ СН'!$G$5-'СЕТ СН'!$G$20</f>
        <v>2920.21845502</v>
      </c>
      <c r="C71" s="36">
        <f>SUMIFS(СВЦЭМ!$C$33:$C$776,СВЦЭМ!$A$33:$A$776,$A71,СВЦЭМ!$B$33:$B$776,C$47)+'СЕТ СН'!$G$12+СВЦЭМ!$D$10+'СЕТ СН'!$G$5-'СЕТ СН'!$G$20</f>
        <v>2886.9451555999999</v>
      </c>
      <c r="D71" s="36">
        <f>SUMIFS(СВЦЭМ!$C$33:$C$776,СВЦЭМ!$A$33:$A$776,$A71,СВЦЭМ!$B$33:$B$776,D$47)+'СЕТ СН'!$G$12+СВЦЭМ!$D$10+'СЕТ СН'!$G$5-'СЕТ СН'!$G$20</f>
        <v>2895.95736532</v>
      </c>
      <c r="E71" s="36">
        <f>SUMIFS(СВЦЭМ!$C$33:$C$776,СВЦЭМ!$A$33:$A$776,$A71,СВЦЭМ!$B$33:$B$776,E$47)+'СЕТ СН'!$G$12+СВЦЭМ!$D$10+'СЕТ СН'!$G$5-'СЕТ СН'!$G$20</f>
        <v>2931.0263156299998</v>
      </c>
      <c r="F71" s="36">
        <f>SUMIFS(СВЦЭМ!$C$33:$C$776,СВЦЭМ!$A$33:$A$776,$A71,СВЦЭМ!$B$33:$B$776,F$47)+'СЕТ СН'!$G$12+СВЦЭМ!$D$10+'СЕТ СН'!$G$5-'СЕТ СН'!$G$20</f>
        <v>2934.50254778</v>
      </c>
      <c r="G71" s="36">
        <f>SUMIFS(СВЦЭМ!$C$33:$C$776,СВЦЭМ!$A$33:$A$776,$A71,СВЦЭМ!$B$33:$B$776,G$47)+'СЕТ СН'!$G$12+СВЦЭМ!$D$10+'СЕТ СН'!$G$5-'СЕТ СН'!$G$20</f>
        <v>2917.8021322100003</v>
      </c>
      <c r="H71" s="36">
        <f>SUMIFS(СВЦЭМ!$C$33:$C$776,СВЦЭМ!$A$33:$A$776,$A71,СВЦЭМ!$B$33:$B$776,H$47)+'СЕТ СН'!$G$12+СВЦЭМ!$D$10+'СЕТ СН'!$G$5-'СЕТ СН'!$G$20</f>
        <v>2866.70459665</v>
      </c>
      <c r="I71" s="36">
        <f>SUMIFS(СВЦЭМ!$C$33:$C$776,СВЦЭМ!$A$33:$A$776,$A71,СВЦЭМ!$B$33:$B$776,I$47)+'СЕТ СН'!$G$12+СВЦЭМ!$D$10+'СЕТ СН'!$G$5-'СЕТ СН'!$G$20</f>
        <v>2840.5341496599999</v>
      </c>
      <c r="J71" s="36">
        <f>SUMIFS(СВЦЭМ!$C$33:$C$776,СВЦЭМ!$A$33:$A$776,$A71,СВЦЭМ!$B$33:$B$776,J$47)+'СЕТ СН'!$G$12+СВЦЭМ!$D$10+'СЕТ СН'!$G$5-'СЕТ СН'!$G$20</f>
        <v>2875.9835411399999</v>
      </c>
      <c r="K71" s="36">
        <f>SUMIFS(СВЦЭМ!$C$33:$C$776,СВЦЭМ!$A$33:$A$776,$A71,СВЦЭМ!$B$33:$B$776,K$47)+'СЕТ СН'!$G$12+СВЦЭМ!$D$10+'СЕТ СН'!$G$5-'СЕТ СН'!$G$20</f>
        <v>2897.0508181499999</v>
      </c>
      <c r="L71" s="36">
        <f>SUMIFS(СВЦЭМ!$C$33:$C$776,СВЦЭМ!$A$33:$A$776,$A71,СВЦЭМ!$B$33:$B$776,L$47)+'СЕТ СН'!$G$12+СВЦЭМ!$D$10+'СЕТ СН'!$G$5-'СЕТ СН'!$G$20</f>
        <v>2816.9603518200001</v>
      </c>
      <c r="M71" s="36">
        <f>SUMIFS(СВЦЭМ!$C$33:$C$776,СВЦЭМ!$A$33:$A$776,$A71,СВЦЭМ!$B$33:$B$776,M$47)+'СЕТ СН'!$G$12+СВЦЭМ!$D$10+'СЕТ СН'!$G$5-'СЕТ СН'!$G$20</f>
        <v>2810.4860950000002</v>
      </c>
      <c r="N71" s="36">
        <f>SUMIFS(СВЦЭМ!$C$33:$C$776,СВЦЭМ!$A$33:$A$776,$A71,СВЦЭМ!$B$33:$B$776,N$47)+'СЕТ СН'!$G$12+СВЦЭМ!$D$10+'СЕТ СН'!$G$5-'СЕТ СН'!$G$20</f>
        <v>2826.4668529199998</v>
      </c>
      <c r="O71" s="36">
        <f>SUMIFS(СВЦЭМ!$C$33:$C$776,СВЦЭМ!$A$33:$A$776,$A71,СВЦЭМ!$B$33:$B$776,O$47)+'СЕТ СН'!$G$12+СВЦЭМ!$D$10+'СЕТ СН'!$G$5-'СЕТ СН'!$G$20</f>
        <v>2833.8469876099998</v>
      </c>
      <c r="P71" s="36">
        <f>SUMIFS(СВЦЭМ!$C$33:$C$776,СВЦЭМ!$A$33:$A$776,$A71,СВЦЭМ!$B$33:$B$776,P$47)+'СЕТ СН'!$G$12+СВЦЭМ!$D$10+'СЕТ СН'!$G$5-'СЕТ СН'!$G$20</f>
        <v>2829.0400699400002</v>
      </c>
      <c r="Q71" s="36">
        <f>SUMIFS(СВЦЭМ!$C$33:$C$776,СВЦЭМ!$A$33:$A$776,$A71,СВЦЭМ!$B$33:$B$776,Q$47)+'СЕТ СН'!$G$12+СВЦЭМ!$D$10+'СЕТ СН'!$G$5-'СЕТ СН'!$G$20</f>
        <v>2837.3002423799999</v>
      </c>
      <c r="R71" s="36">
        <f>SUMIFS(СВЦЭМ!$C$33:$C$776,СВЦЭМ!$A$33:$A$776,$A71,СВЦЭМ!$B$33:$B$776,R$47)+'СЕТ СН'!$G$12+СВЦЭМ!$D$10+'СЕТ СН'!$G$5-'СЕТ СН'!$G$20</f>
        <v>2840.1215991500003</v>
      </c>
      <c r="S71" s="36">
        <f>SUMIFS(СВЦЭМ!$C$33:$C$776,СВЦЭМ!$A$33:$A$776,$A71,СВЦЭМ!$B$33:$B$776,S$47)+'СЕТ СН'!$G$12+СВЦЭМ!$D$10+'СЕТ СН'!$G$5-'СЕТ СН'!$G$20</f>
        <v>2842.6407748500001</v>
      </c>
      <c r="T71" s="36">
        <f>SUMIFS(СВЦЭМ!$C$33:$C$776,СВЦЭМ!$A$33:$A$776,$A71,СВЦЭМ!$B$33:$B$776,T$47)+'СЕТ СН'!$G$12+СВЦЭМ!$D$10+'СЕТ СН'!$G$5-'СЕТ СН'!$G$20</f>
        <v>2845.63307373</v>
      </c>
      <c r="U71" s="36">
        <f>SUMIFS(СВЦЭМ!$C$33:$C$776,СВЦЭМ!$A$33:$A$776,$A71,СВЦЭМ!$B$33:$B$776,U$47)+'СЕТ СН'!$G$12+СВЦЭМ!$D$10+'СЕТ СН'!$G$5-'СЕТ СН'!$G$20</f>
        <v>2838.6129925400001</v>
      </c>
      <c r="V71" s="36">
        <f>SUMIFS(СВЦЭМ!$C$33:$C$776,СВЦЭМ!$A$33:$A$776,$A71,СВЦЭМ!$B$33:$B$776,V$47)+'СЕТ СН'!$G$12+СВЦЭМ!$D$10+'СЕТ СН'!$G$5-'СЕТ СН'!$G$20</f>
        <v>2820.8591734299998</v>
      </c>
      <c r="W71" s="36">
        <f>SUMIFS(СВЦЭМ!$C$33:$C$776,СВЦЭМ!$A$33:$A$776,$A71,СВЦЭМ!$B$33:$B$776,W$47)+'СЕТ СН'!$G$12+СВЦЭМ!$D$10+'СЕТ СН'!$G$5-'СЕТ СН'!$G$20</f>
        <v>2792.2946797100003</v>
      </c>
      <c r="X71" s="36">
        <f>SUMIFS(СВЦЭМ!$C$33:$C$776,СВЦЭМ!$A$33:$A$776,$A71,СВЦЭМ!$B$33:$B$776,X$47)+'СЕТ СН'!$G$12+СВЦЭМ!$D$10+'СЕТ СН'!$G$5-'СЕТ СН'!$G$20</f>
        <v>2865.0274571600003</v>
      </c>
      <c r="Y71" s="36">
        <f>SUMIFS(СВЦЭМ!$C$33:$C$776,СВЦЭМ!$A$33:$A$776,$A71,СВЦЭМ!$B$33:$B$776,Y$47)+'СЕТ СН'!$G$12+СВЦЭМ!$D$10+'СЕТ СН'!$G$5-'СЕТ СН'!$G$20</f>
        <v>2972.239047</v>
      </c>
    </row>
    <row r="72" spans="1:27" ht="15.75" x14ac:dyDescent="0.2">
      <c r="A72" s="35">
        <f t="shared" si="1"/>
        <v>44037</v>
      </c>
      <c r="B72" s="36">
        <f>SUMIFS(СВЦЭМ!$C$33:$C$776,СВЦЭМ!$A$33:$A$776,$A72,СВЦЭМ!$B$33:$B$776,B$47)+'СЕТ СН'!$G$12+СВЦЭМ!$D$10+'СЕТ СН'!$G$5-'СЕТ СН'!$G$20</f>
        <v>2950.4061132699999</v>
      </c>
      <c r="C72" s="36">
        <f>SUMIFS(СВЦЭМ!$C$33:$C$776,СВЦЭМ!$A$33:$A$776,$A72,СВЦЭМ!$B$33:$B$776,C$47)+'СЕТ СН'!$G$12+СВЦЭМ!$D$10+'СЕТ СН'!$G$5-'СЕТ СН'!$G$20</f>
        <v>3012.6743670699998</v>
      </c>
      <c r="D72" s="36">
        <f>SUMIFS(СВЦЭМ!$C$33:$C$776,СВЦЭМ!$A$33:$A$776,$A72,СВЦЭМ!$B$33:$B$776,D$47)+'СЕТ СН'!$G$12+СВЦЭМ!$D$10+'СЕТ СН'!$G$5-'СЕТ СН'!$G$20</f>
        <v>3052.6226013699998</v>
      </c>
      <c r="E72" s="36">
        <f>SUMIFS(СВЦЭМ!$C$33:$C$776,СВЦЭМ!$A$33:$A$776,$A72,СВЦЭМ!$B$33:$B$776,E$47)+'СЕТ СН'!$G$12+СВЦЭМ!$D$10+'СЕТ СН'!$G$5-'СЕТ СН'!$G$20</f>
        <v>3074.8833967700002</v>
      </c>
      <c r="F72" s="36">
        <f>SUMIFS(СВЦЭМ!$C$33:$C$776,СВЦЭМ!$A$33:$A$776,$A72,СВЦЭМ!$B$33:$B$776,F$47)+'СЕТ СН'!$G$12+СВЦЭМ!$D$10+'СЕТ СН'!$G$5-'СЕТ СН'!$G$20</f>
        <v>3073.7905736800003</v>
      </c>
      <c r="G72" s="36">
        <f>SUMIFS(СВЦЭМ!$C$33:$C$776,СВЦЭМ!$A$33:$A$776,$A72,СВЦЭМ!$B$33:$B$776,G$47)+'СЕТ СН'!$G$12+СВЦЭМ!$D$10+'СЕТ СН'!$G$5-'СЕТ СН'!$G$20</f>
        <v>3071.3248271900002</v>
      </c>
      <c r="H72" s="36">
        <f>SUMIFS(СВЦЭМ!$C$33:$C$776,СВЦЭМ!$A$33:$A$776,$A72,СВЦЭМ!$B$33:$B$776,H$47)+'СЕТ СН'!$G$12+СВЦЭМ!$D$10+'СЕТ СН'!$G$5-'СЕТ СН'!$G$20</f>
        <v>3078.0230567400004</v>
      </c>
      <c r="I72" s="36">
        <f>SUMIFS(СВЦЭМ!$C$33:$C$776,СВЦЭМ!$A$33:$A$776,$A72,СВЦЭМ!$B$33:$B$776,I$47)+'СЕТ СН'!$G$12+СВЦЭМ!$D$10+'СЕТ СН'!$G$5-'СЕТ СН'!$G$20</f>
        <v>3102.12640018</v>
      </c>
      <c r="J72" s="36">
        <f>SUMIFS(СВЦЭМ!$C$33:$C$776,СВЦЭМ!$A$33:$A$776,$A72,СВЦЭМ!$B$33:$B$776,J$47)+'СЕТ СН'!$G$12+СВЦЭМ!$D$10+'СЕТ СН'!$G$5-'СЕТ СН'!$G$20</f>
        <v>3039.2887991300004</v>
      </c>
      <c r="K72" s="36">
        <f>SUMIFS(СВЦЭМ!$C$33:$C$776,СВЦЭМ!$A$33:$A$776,$A72,СВЦЭМ!$B$33:$B$776,K$47)+'СЕТ СН'!$G$12+СВЦЭМ!$D$10+'СЕТ СН'!$G$5-'СЕТ СН'!$G$20</f>
        <v>2880.2477647800001</v>
      </c>
      <c r="L72" s="36">
        <f>SUMIFS(СВЦЭМ!$C$33:$C$776,СВЦЭМ!$A$33:$A$776,$A72,СВЦЭМ!$B$33:$B$776,L$47)+'СЕТ СН'!$G$12+СВЦЭМ!$D$10+'СЕТ СН'!$G$5-'СЕТ СН'!$G$20</f>
        <v>2763.7014395699998</v>
      </c>
      <c r="M72" s="36">
        <f>SUMIFS(СВЦЭМ!$C$33:$C$776,СВЦЭМ!$A$33:$A$776,$A72,СВЦЭМ!$B$33:$B$776,M$47)+'СЕТ СН'!$G$12+СВЦЭМ!$D$10+'СЕТ СН'!$G$5-'СЕТ СН'!$G$20</f>
        <v>2739.2624287099998</v>
      </c>
      <c r="N72" s="36">
        <f>SUMIFS(СВЦЭМ!$C$33:$C$776,СВЦЭМ!$A$33:$A$776,$A72,СВЦЭМ!$B$33:$B$776,N$47)+'СЕТ СН'!$G$12+СВЦЭМ!$D$10+'СЕТ СН'!$G$5-'СЕТ СН'!$G$20</f>
        <v>2719.7744977699999</v>
      </c>
      <c r="O72" s="36">
        <f>SUMIFS(СВЦЭМ!$C$33:$C$776,СВЦЭМ!$A$33:$A$776,$A72,СВЦЭМ!$B$33:$B$776,O$47)+'СЕТ СН'!$G$12+СВЦЭМ!$D$10+'СЕТ СН'!$G$5-'СЕТ СН'!$G$20</f>
        <v>2712.9447784499998</v>
      </c>
      <c r="P72" s="36">
        <f>SUMIFS(СВЦЭМ!$C$33:$C$776,СВЦЭМ!$A$33:$A$776,$A72,СВЦЭМ!$B$33:$B$776,P$47)+'СЕТ СН'!$G$12+СВЦЭМ!$D$10+'СЕТ СН'!$G$5-'СЕТ СН'!$G$20</f>
        <v>2723.2229384500001</v>
      </c>
      <c r="Q72" s="36">
        <f>SUMIFS(СВЦЭМ!$C$33:$C$776,СВЦЭМ!$A$33:$A$776,$A72,СВЦЭМ!$B$33:$B$776,Q$47)+'СЕТ СН'!$G$12+СВЦЭМ!$D$10+'СЕТ СН'!$G$5-'СЕТ СН'!$G$20</f>
        <v>2732.11395627</v>
      </c>
      <c r="R72" s="36">
        <f>SUMIFS(СВЦЭМ!$C$33:$C$776,СВЦЭМ!$A$33:$A$776,$A72,СВЦЭМ!$B$33:$B$776,R$47)+'СЕТ СН'!$G$12+СВЦЭМ!$D$10+'СЕТ СН'!$G$5-'СЕТ СН'!$G$20</f>
        <v>2741.0614242900001</v>
      </c>
      <c r="S72" s="36">
        <f>SUMIFS(СВЦЭМ!$C$33:$C$776,СВЦЭМ!$A$33:$A$776,$A72,СВЦЭМ!$B$33:$B$776,S$47)+'СЕТ СН'!$G$12+СВЦЭМ!$D$10+'СЕТ СН'!$G$5-'СЕТ СН'!$G$20</f>
        <v>2737.63646664</v>
      </c>
      <c r="T72" s="36">
        <f>SUMIFS(СВЦЭМ!$C$33:$C$776,СВЦЭМ!$A$33:$A$776,$A72,СВЦЭМ!$B$33:$B$776,T$47)+'СЕТ СН'!$G$12+СВЦЭМ!$D$10+'СЕТ СН'!$G$5-'СЕТ СН'!$G$20</f>
        <v>2753.6399885199999</v>
      </c>
      <c r="U72" s="36">
        <f>SUMIFS(СВЦЭМ!$C$33:$C$776,СВЦЭМ!$A$33:$A$776,$A72,СВЦЭМ!$B$33:$B$776,U$47)+'СЕТ СН'!$G$12+СВЦЭМ!$D$10+'СЕТ СН'!$G$5-'СЕТ СН'!$G$20</f>
        <v>2745.5516963</v>
      </c>
      <c r="V72" s="36">
        <f>SUMIFS(СВЦЭМ!$C$33:$C$776,СВЦЭМ!$A$33:$A$776,$A72,СВЦЭМ!$B$33:$B$776,V$47)+'СЕТ СН'!$G$12+СВЦЭМ!$D$10+'СЕТ СН'!$G$5-'СЕТ СН'!$G$20</f>
        <v>2730.3489432800002</v>
      </c>
      <c r="W72" s="36">
        <f>SUMIFS(СВЦЭМ!$C$33:$C$776,СВЦЭМ!$A$33:$A$776,$A72,СВЦЭМ!$B$33:$B$776,W$47)+'СЕТ СН'!$G$12+СВЦЭМ!$D$10+'СЕТ СН'!$G$5-'СЕТ СН'!$G$20</f>
        <v>2703.0110353099999</v>
      </c>
      <c r="X72" s="36">
        <f>SUMIFS(СВЦЭМ!$C$33:$C$776,СВЦЭМ!$A$33:$A$776,$A72,СВЦЭМ!$B$33:$B$776,X$47)+'СЕТ СН'!$G$12+СВЦЭМ!$D$10+'СЕТ СН'!$G$5-'СЕТ СН'!$G$20</f>
        <v>2756.75523475</v>
      </c>
      <c r="Y72" s="36">
        <f>SUMIFS(СВЦЭМ!$C$33:$C$776,СВЦЭМ!$A$33:$A$776,$A72,СВЦЭМ!$B$33:$B$776,Y$47)+'СЕТ СН'!$G$12+СВЦЭМ!$D$10+'СЕТ СН'!$G$5-'СЕТ СН'!$G$20</f>
        <v>2912.73265709</v>
      </c>
    </row>
    <row r="73" spans="1:27" ht="15.75" x14ac:dyDescent="0.2">
      <c r="A73" s="35">
        <f t="shared" si="1"/>
        <v>44038</v>
      </c>
      <c r="B73" s="36">
        <f>SUMIFS(СВЦЭМ!$C$33:$C$776,СВЦЭМ!$A$33:$A$776,$A73,СВЦЭМ!$B$33:$B$776,B$47)+'СЕТ СН'!$G$12+СВЦЭМ!$D$10+'СЕТ СН'!$G$5-'СЕТ СН'!$G$20</f>
        <v>2870.2671464300001</v>
      </c>
      <c r="C73" s="36">
        <f>SUMIFS(СВЦЭМ!$C$33:$C$776,СВЦЭМ!$A$33:$A$776,$A73,СВЦЭМ!$B$33:$B$776,C$47)+'СЕТ СН'!$G$12+СВЦЭМ!$D$10+'СЕТ СН'!$G$5-'СЕТ СН'!$G$20</f>
        <v>2891.1001650899998</v>
      </c>
      <c r="D73" s="36">
        <f>SUMIFS(СВЦЭМ!$C$33:$C$776,СВЦЭМ!$A$33:$A$776,$A73,СВЦЭМ!$B$33:$B$776,D$47)+'СЕТ СН'!$G$12+СВЦЭМ!$D$10+'СЕТ СН'!$G$5-'СЕТ СН'!$G$20</f>
        <v>2891.7315534500003</v>
      </c>
      <c r="E73" s="36">
        <f>SUMIFS(СВЦЭМ!$C$33:$C$776,СВЦЭМ!$A$33:$A$776,$A73,СВЦЭМ!$B$33:$B$776,E$47)+'СЕТ СН'!$G$12+СВЦЭМ!$D$10+'СЕТ СН'!$G$5-'СЕТ СН'!$G$20</f>
        <v>2901.0846058699999</v>
      </c>
      <c r="F73" s="36">
        <f>SUMIFS(СВЦЭМ!$C$33:$C$776,СВЦЭМ!$A$33:$A$776,$A73,СВЦЭМ!$B$33:$B$776,F$47)+'СЕТ СН'!$G$12+СВЦЭМ!$D$10+'СЕТ СН'!$G$5-'СЕТ СН'!$G$20</f>
        <v>2920.4204141600003</v>
      </c>
      <c r="G73" s="36">
        <f>SUMIFS(СВЦЭМ!$C$33:$C$776,СВЦЭМ!$A$33:$A$776,$A73,СВЦЭМ!$B$33:$B$776,G$47)+'СЕТ СН'!$G$12+СВЦЭМ!$D$10+'СЕТ СН'!$G$5-'СЕТ СН'!$G$20</f>
        <v>2929.0050528699999</v>
      </c>
      <c r="H73" s="36">
        <f>SUMIFS(СВЦЭМ!$C$33:$C$776,СВЦЭМ!$A$33:$A$776,$A73,СВЦЭМ!$B$33:$B$776,H$47)+'СЕТ СН'!$G$12+СВЦЭМ!$D$10+'СЕТ СН'!$G$5-'СЕТ СН'!$G$20</f>
        <v>2941.7978034400003</v>
      </c>
      <c r="I73" s="36">
        <f>SUMIFS(СВЦЭМ!$C$33:$C$776,СВЦЭМ!$A$33:$A$776,$A73,СВЦЭМ!$B$33:$B$776,I$47)+'СЕТ СН'!$G$12+СВЦЭМ!$D$10+'СЕТ СН'!$G$5-'СЕТ СН'!$G$20</f>
        <v>2956.92043143</v>
      </c>
      <c r="J73" s="36">
        <f>SUMIFS(СВЦЭМ!$C$33:$C$776,СВЦЭМ!$A$33:$A$776,$A73,СВЦЭМ!$B$33:$B$776,J$47)+'СЕТ СН'!$G$12+СВЦЭМ!$D$10+'СЕТ СН'!$G$5-'СЕТ СН'!$G$20</f>
        <v>2892.6885743900002</v>
      </c>
      <c r="K73" s="36">
        <f>SUMIFS(СВЦЭМ!$C$33:$C$776,СВЦЭМ!$A$33:$A$776,$A73,СВЦЭМ!$B$33:$B$776,K$47)+'СЕТ СН'!$G$12+СВЦЭМ!$D$10+'СЕТ СН'!$G$5-'СЕТ СН'!$G$20</f>
        <v>2799.16492045</v>
      </c>
      <c r="L73" s="36">
        <f>SUMIFS(СВЦЭМ!$C$33:$C$776,СВЦЭМ!$A$33:$A$776,$A73,СВЦЭМ!$B$33:$B$776,L$47)+'СЕТ СН'!$G$12+СВЦЭМ!$D$10+'СЕТ СН'!$G$5-'СЕТ СН'!$G$20</f>
        <v>2686.4397255900003</v>
      </c>
      <c r="M73" s="36">
        <f>SUMIFS(СВЦЭМ!$C$33:$C$776,СВЦЭМ!$A$33:$A$776,$A73,СВЦЭМ!$B$33:$B$776,M$47)+'СЕТ СН'!$G$12+СВЦЭМ!$D$10+'СЕТ СН'!$G$5-'СЕТ СН'!$G$20</f>
        <v>2653.0228583799999</v>
      </c>
      <c r="N73" s="36">
        <f>SUMIFS(СВЦЭМ!$C$33:$C$776,СВЦЭМ!$A$33:$A$776,$A73,СВЦЭМ!$B$33:$B$776,N$47)+'СЕТ СН'!$G$12+СВЦЭМ!$D$10+'СЕТ СН'!$G$5-'СЕТ СН'!$G$20</f>
        <v>2632.25538362</v>
      </c>
      <c r="O73" s="36">
        <f>SUMIFS(СВЦЭМ!$C$33:$C$776,СВЦЭМ!$A$33:$A$776,$A73,СВЦЭМ!$B$33:$B$776,O$47)+'СЕТ СН'!$G$12+СВЦЭМ!$D$10+'СЕТ СН'!$G$5-'СЕТ СН'!$G$20</f>
        <v>2642.9082836299999</v>
      </c>
      <c r="P73" s="36">
        <f>SUMIFS(СВЦЭМ!$C$33:$C$776,СВЦЭМ!$A$33:$A$776,$A73,СВЦЭМ!$B$33:$B$776,P$47)+'СЕТ СН'!$G$12+СВЦЭМ!$D$10+'СЕТ СН'!$G$5-'СЕТ СН'!$G$20</f>
        <v>2646.1274937200001</v>
      </c>
      <c r="Q73" s="36">
        <f>SUMIFS(СВЦЭМ!$C$33:$C$776,СВЦЭМ!$A$33:$A$776,$A73,СВЦЭМ!$B$33:$B$776,Q$47)+'СЕТ СН'!$G$12+СВЦЭМ!$D$10+'СЕТ СН'!$G$5-'СЕТ СН'!$G$20</f>
        <v>2657.9521970200003</v>
      </c>
      <c r="R73" s="36">
        <f>SUMIFS(СВЦЭМ!$C$33:$C$776,СВЦЭМ!$A$33:$A$776,$A73,СВЦЭМ!$B$33:$B$776,R$47)+'СЕТ СН'!$G$12+СВЦЭМ!$D$10+'СЕТ СН'!$G$5-'СЕТ СН'!$G$20</f>
        <v>2673.0687835600002</v>
      </c>
      <c r="S73" s="36">
        <f>SUMIFS(СВЦЭМ!$C$33:$C$776,СВЦЭМ!$A$33:$A$776,$A73,СВЦЭМ!$B$33:$B$776,S$47)+'СЕТ СН'!$G$12+СВЦЭМ!$D$10+'СЕТ СН'!$G$5-'СЕТ СН'!$G$20</f>
        <v>2673.46336763</v>
      </c>
      <c r="T73" s="36">
        <f>SUMIFS(СВЦЭМ!$C$33:$C$776,СВЦЭМ!$A$33:$A$776,$A73,СВЦЭМ!$B$33:$B$776,T$47)+'СЕТ СН'!$G$12+СВЦЭМ!$D$10+'СЕТ СН'!$G$5-'СЕТ СН'!$G$20</f>
        <v>2683.3658760399999</v>
      </c>
      <c r="U73" s="36">
        <f>SUMIFS(СВЦЭМ!$C$33:$C$776,СВЦЭМ!$A$33:$A$776,$A73,СВЦЭМ!$B$33:$B$776,U$47)+'СЕТ СН'!$G$12+СВЦЭМ!$D$10+'СЕТ СН'!$G$5-'СЕТ СН'!$G$20</f>
        <v>2668.6199776499998</v>
      </c>
      <c r="V73" s="36">
        <f>SUMIFS(СВЦЭМ!$C$33:$C$776,СВЦЭМ!$A$33:$A$776,$A73,СВЦЭМ!$B$33:$B$776,V$47)+'СЕТ СН'!$G$12+СВЦЭМ!$D$10+'СЕТ СН'!$G$5-'СЕТ СН'!$G$20</f>
        <v>2652.9937364799998</v>
      </c>
      <c r="W73" s="36">
        <f>SUMIFS(СВЦЭМ!$C$33:$C$776,СВЦЭМ!$A$33:$A$776,$A73,СВЦЭМ!$B$33:$B$776,W$47)+'СЕТ СН'!$G$12+СВЦЭМ!$D$10+'СЕТ СН'!$G$5-'СЕТ СН'!$G$20</f>
        <v>2636.4246932400001</v>
      </c>
      <c r="X73" s="36">
        <f>SUMIFS(СВЦЭМ!$C$33:$C$776,СВЦЭМ!$A$33:$A$776,$A73,СВЦЭМ!$B$33:$B$776,X$47)+'СЕТ СН'!$G$12+СВЦЭМ!$D$10+'СЕТ СН'!$G$5-'СЕТ СН'!$G$20</f>
        <v>2674.6837408900001</v>
      </c>
      <c r="Y73" s="36">
        <f>SUMIFS(СВЦЭМ!$C$33:$C$776,СВЦЭМ!$A$33:$A$776,$A73,СВЦЭМ!$B$33:$B$776,Y$47)+'СЕТ СН'!$G$12+СВЦЭМ!$D$10+'СЕТ СН'!$G$5-'СЕТ СН'!$G$20</f>
        <v>2819.9236103200001</v>
      </c>
    </row>
    <row r="74" spans="1:27" ht="15.75" x14ac:dyDescent="0.2">
      <c r="A74" s="35">
        <f t="shared" si="1"/>
        <v>44039</v>
      </c>
      <c r="B74" s="36">
        <f>SUMIFS(СВЦЭМ!$C$33:$C$776,СВЦЭМ!$A$33:$A$776,$A74,СВЦЭМ!$B$33:$B$776,B$47)+'СЕТ СН'!$G$12+СВЦЭМ!$D$10+'СЕТ СН'!$G$5-'СЕТ СН'!$G$20</f>
        <v>2914.1261508299999</v>
      </c>
      <c r="C74" s="36">
        <f>SUMIFS(СВЦЭМ!$C$33:$C$776,СВЦЭМ!$A$33:$A$776,$A74,СВЦЭМ!$B$33:$B$776,C$47)+'СЕТ СН'!$G$12+СВЦЭМ!$D$10+'СЕТ СН'!$G$5-'СЕТ СН'!$G$20</f>
        <v>2888.0014332000001</v>
      </c>
      <c r="D74" s="36">
        <f>SUMIFS(СВЦЭМ!$C$33:$C$776,СВЦЭМ!$A$33:$A$776,$A74,СВЦЭМ!$B$33:$B$776,D$47)+'СЕТ СН'!$G$12+СВЦЭМ!$D$10+'СЕТ СН'!$G$5-'СЕТ СН'!$G$20</f>
        <v>2885.4583075800001</v>
      </c>
      <c r="E74" s="36">
        <f>SUMIFS(СВЦЭМ!$C$33:$C$776,СВЦЭМ!$A$33:$A$776,$A74,СВЦЭМ!$B$33:$B$776,E$47)+'СЕТ СН'!$G$12+СВЦЭМ!$D$10+'СЕТ СН'!$G$5-'СЕТ СН'!$G$20</f>
        <v>2901.4364685999999</v>
      </c>
      <c r="F74" s="36">
        <f>SUMIFS(СВЦЭМ!$C$33:$C$776,СВЦЭМ!$A$33:$A$776,$A74,СВЦЭМ!$B$33:$B$776,F$47)+'СЕТ СН'!$G$12+СВЦЭМ!$D$10+'СЕТ СН'!$G$5-'СЕТ СН'!$G$20</f>
        <v>2901.4135985600001</v>
      </c>
      <c r="G74" s="36">
        <f>SUMIFS(СВЦЭМ!$C$33:$C$776,СВЦЭМ!$A$33:$A$776,$A74,СВЦЭМ!$B$33:$B$776,G$47)+'СЕТ СН'!$G$12+СВЦЭМ!$D$10+'СЕТ СН'!$G$5-'СЕТ СН'!$G$20</f>
        <v>2893.6682383299999</v>
      </c>
      <c r="H74" s="36">
        <f>SUMIFS(СВЦЭМ!$C$33:$C$776,СВЦЭМ!$A$33:$A$776,$A74,СВЦЭМ!$B$33:$B$776,H$47)+'СЕТ СН'!$G$12+СВЦЭМ!$D$10+'СЕТ СН'!$G$5-'СЕТ СН'!$G$20</f>
        <v>2882.0073699899999</v>
      </c>
      <c r="I74" s="36">
        <f>SUMIFS(СВЦЭМ!$C$33:$C$776,СВЦЭМ!$A$33:$A$776,$A74,СВЦЭМ!$B$33:$B$776,I$47)+'СЕТ СН'!$G$12+СВЦЭМ!$D$10+'СЕТ СН'!$G$5-'СЕТ СН'!$G$20</f>
        <v>2916.34938556</v>
      </c>
      <c r="J74" s="36">
        <f>SUMIFS(СВЦЭМ!$C$33:$C$776,СВЦЭМ!$A$33:$A$776,$A74,СВЦЭМ!$B$33:$B$776,J$47)+'СЕТ СН'!$G$12+СВЦЭМ!$D$10+'СЕТ СН'!$G$5-'СЕТ СН'!$G$20</f>
        <v>2872.4869428100001</v>
      </c>
      <c r="K74" s="36">
        <f>SUMIFS(СВЦЭМ!$C$33:$C$776,СВЦЭМ!$A$33:$A$776,$A74,СВЦЭМ!$B$33:$B$776,K$47)+'СЕТ СН'!$G$12+СВЦЭМ!$D$10+'СЕТ СН'!$G$5-'СЕТ СН'!$G$20</f>
        <v>2744.4173578899999</v>
      </c>
      <c r="L74" s="36">
        <f>SUMIFS(СВЦЭМ!$C$33:$C$776,СВЦЭМ!$A$33:$A$776,$A74,СВЦЭМ!$B$33:$B$776,L$47)+'СЕТ СН'!$G$12+СВЦЭМ!$D$10+'СЕТ СН'!$G$5-'СЕТ СН'!$G$20</f>
        <v>2647.3749984599999</v>
      </c>
      <c r="M74" s="36">
        <f>SUMIFS(СВЦЭМ!$C$33:$C$776,СВЦЭМ!$A$33:$A$776,$A74,СВЦЭМ!$B$33:$B$776,M$47)+'СЕТ СН'!$G$12+СВЦЭМ!$D$10+'СЕТ СН'!$G$5-'СЕТ СН'!$G$20</f>
        <v>2621.2225107200002</v>
      </c>
      <c r="N74" s="36">
        <f>SUMIFS(СВЦЭМ!$C$33:$C$776,СВЦЭМ!$A$33:$A$776,$A74,СВЦЭМ!$B$33:$B$776,N$47)+'СЕТ СН'!$G$12+СВЦЭМ!$D$10+'СЕТ СН'!$G$5-'СЕТ СН'!$G$20</f>
        <v>2597.6867013800002</v>
      </c>
      <c r="O74" s="36">
        <f>SUMIFS(СВЦЭМ!$C$33:$C$776,СВЦЭМ!$A$33:$A$776,$A74,СВЦЭМ!$B$33:$B$776,O$47)+'СЕТ СН'!$G$12+СВЦЭМ!$D$10+'СЕТ СН'!$G$5-'СЕТ СН'!$G$20</f>
        <v>2598.7111525199998</v>
      </c>
      <c r="P74" s="36">
        <f>SUMIFS(СВЦЭМ!$C$33:$C$776,СВЦЭМ!$A$33:$A$776,$A74,СВЦЭМ!$B$33:$B$776,P$47)+'СЕТ СН'!$G$12+СВЦЭМ!$D$10+'СЕТ СН'!$G$5-'СЕТ СН'!$G$20</f>
        <v>2614.8344141900002</v>
      </c>
      <c r="Q74" s="36">
        <f>SUMIFS(СВЦЭМ!$C$33:$C$776,СВЦЭМ!$A$33:$A$776,$A74,СВЦЭМ!$B$33:$B$776,Q$47)+'СЕТ СН'!$G$12+СВЦЭМ!$D$10+'СЕТ СН'!$G$5-'СЕТ СН'!$G$20</f>
        <v>2631.7746086000002</v>
      </c>
      <c r="R74" s="36">
        <f>SUMIFS(СВЦЭМ!$C$33:$C$776,СВЦЭМ!$A$33:$A$776,$A74,СВЦЭМ!$B$33:$B$776,R$47)+'СЕТ СН'!$G$12+СВЦЭМ!$D$10+'СЕТ СН'!$G$5-'СЕТ СН'!$G$20</f>
        <v>2633.4255220300001</v>
      </c>
      <c r="S74" s="36">
        <f>SUMIFS(СВЦЭМ!$C$33:$C$776,СВЦЭМ!$A$33:$A$776,$A74,СВЦЭМ!$B$33:$B$776,S$47)+'СЕТ СН'!$G$12+СВЦЭМ!$D$10+'СЕТ СН'!$G$5-'СЕТ СН'!$G$20</f>
        <v>2645.4291526500001</v>
      </c>
      <c r="T74" s="36">
        <f>SUMIFS(СВЦЭМ!$C$33:$C$776,СВЦЭМ!$A$33:$A$776,$A74,СВЦЭМ!$B$33:$B$776,T$47)+'СЕТ СН'!$G$12+СВЦЭМ!$D$10+'СЕТ СН'!$G$5-'СЕТ СН'!$G$20</f>
        <v>2663.1331639</v>
      </c>
      <c r="U74" s="36">
        <f>SUMIFS(СВЦЭМ!$C$33:$C$776,СВЦЭМ!$A$33:$A$776,$A74,СВЦЭМ!$B$33:$B$776,U$47)+'СЕТ СН'!$G$12+СВЦЭМ!$D$10+'СЕТ СН'!$G$5-'СЕТ СН'!$G$20</f>
        <v>2652.59549075</v>
      </c>
      <c r="V74" s="36">
        <f>SUMIFS(СВЦЭМ!$C$33:$C$776,СВЦЭМ!$A$33:$A$776,$A74,СВЦЭМ!$B$33:$B$776,V$47)+'СЕТ СН'!$G$12+СВЦЭМ!$D$10+'СЕТ СН'!$G$5-'СЕТ СН'!$G$20</f>
        <v>2646.1428997600001</v>
      </c>
      <c r="W74" s="36">
        <f>SUMIFS(СВЦЭМ!$C$33:$C$776,СВЦЭМ!$A$33:$A$776,$A74,СВЦЭМ!$B$33:$B$776,W$47)+'СЕТ СН'!$G$12+СВЦЭМ!$D$10+'СЕТ СН'!$G$5-'СЕТ СН'!$G$20</f>
        <v>2635.9248401599998</v>
      </c>
      <c r="X74" s="36">
        <f>SUMIFS(СВЦЭМ!$C$33:$C$776,СВЦЭМ!$A$33:$A$776,$A74,СВЦЭМ!$B$33:$B$776,X$47)+'СЕТ СН'!$G$12+СВЦЭМ!$D$10+'СЕТ СН'!$G$5-'СЕТ СН'!$G$20</f>
        <v>2706.6973418699999</v>
      </c>
      <c r="Y74" s="36">
        <f>SUMIFS(СВЦЭМ!$C$33:$C$776,СВЦЭМ!$A$33:$A$776,$A74,СВЦЭМ!$B$33:$B$776,Y$47)+'СЕТ СН'!$G$12+СВЦЭМ!$D$10+'СЕТ СН'!$G$5-'СЕТ СН'!$G$20</f>
        <v>2830.9538278999999</v>
      </c>
    </row>
    <row r="75" spans="1:27" ht="15.75" x14ac:dyDescent="0.2">
      <c r="A75" s="35">
        <f t="shared" si="1"/>
        <v>44040</v>
      </c>
      <c r="B75" s="36">
        <f>SUMIFS(СВЦЭМ!$C$33:$C$776,СВЦЭМ!$A$33:$A$776,$A75,СВЦЭМ!$B$33:$B$776,B$47)+'СЕТ СН'!$G$12+СВЦЭМ!$D$10+'СЕТ СН'!$G$5-'СЕТ СН'!$G$20</f>
        <v>2825.4052756299998</v>
      </c>
      <c r="C75" s="36">
        <f>SUMIFS(СВЦЭМ!$C$33:$C$776,СВЦЭМ!$A$33:$A$776,$A75,СВЦЭМ!$B$33:$B$776,C$47)+'СЕТ СН'!$G$12+СВЦЭМ!$D$10+'СЕТ СН'!$G$5-'СЕТ СН'!$G$20</f>
        <v>2889.78759829</v>
      </c>
      <c r="D75" s="36">
        <f>SUMIFS(СВЦЭМ!$C$33:$C$776,СВЦЭМ!$A$33:$A$776,$A75,СВЦЭМ!$B$33:$B$776,D$47)+'СЕТ СН'!$G$12+СВЦЭМ!$D$10+'СЕТ СН'!$G$5-'СЕТ СН'!$G$20</f>
        <v>2901.24837944</v>
      </c>
      <c r="E75" s="36">
        <f>SUMIFS(СВЦЭМ!$C$33:$C$776,СВЦЭМ!$A$33:$A$776,$A75,СВЦЭМ!$B$33:$B$776,E$47)+'СЕТ СН'!$G$12+СВЦЭМ!$D$10+'СЕТ СН'!$G$5-'СЕТ СН'!$G$20</f>
        <v>2915.6531501499999</v>
      </c>
      <c r="F75" s="36">
        <f>SUMIFS(СВЦЭМ!$C$33:$C$776,СВЦЭМ!$A$33:$A$776,$A75,СВЦЭМ!$B$33:$B$776,F$47)+'СЕТ СН'!$G$12+СВЦЭМ!$D$10+'СЕТ СН'!$G$5-'СЕТ СН'!$G$20</f>
        <v>2904.1335753900003</v>
      </c>
      <c r="G75" s="36">
        <f>SUMIFS(СВЦЭМ!$C$33:$C$776,СВЦЭМ!$A$33:$A$776,$A75,СВЦЭМ!$B$33:$B$776,G$47)+'СЕТ СН'!$G$12+СВЦЭМ!$D$10+'СЕТ СН'!$G$5-'СЕТ СН'!$G$20</f>
        <v>2921.25578838</v>
      </c>
      <c r="H75" s="36">
        <f>SUMIFS(СВЦЭМ!$C$33:$C$776,СВЦЭМ!$A$33:$A$776,$A75,СВЦЭМ!$B$33:$B$776,H$47)+'СЕТ СН'!$G$12+СВЦЭМ!$D$10+'СЕТ СН'!$G$5-'СЕТ СН'!$G$20</f>
        <v>2924.1987136100001</v>
      </c>
      <c r="I75" s="36">
        <f>SUMIFS(СВЦЭМ!$C$33:$C$776,СВЦЭМ!$A$33:$A$776,$A75,СВЦЭМ!$B$33:$B$776,I$47)+'СЕТ СН'!$G$12+СВЦЭМ!$D$10+'СЕТ СН'!$G$5-'СЕТ СН'!$G$20</f>
        <v>2931.8336080099998</v>
      </c>
      <c r="J75" s="36">
        <f>SUMIFS(СВЦЭМ!$C$33:$C$776,СВЦЭМ!$A$33:$A$776,$A75,СВЦЭМ!$B$33:$B$776,J$47)+'СЕТ СН'!$G$12+СВЦЭМ!$D$10+'СЕТ СН'!$G$5-'СЕТ СН'!$G$20</f>
        <v>2918.34307988</v>
      </c>
      <c r="K75" s="36">
        <f>SUMIFS(СВЦЭМ!$C$33:$C$776,СВЦЭМ!$A$33:$A$776,$A75,СВЦЭМ!$B$33:$B$776,K$47)+'СЕТ СН'!$G$12+СВЦЭМ!$D$10+'СЕТ СН'!$G$5-'СЕТ СН'!$G$20</f>
        <v>2788.74136352</v>
      </c>
      <c r="L75" s="36">
        <f>SUMIFS(СВЦЭМ!$C$33:$C$776,СВЦЭМ!$A$33:$A$776,$A75,СВЦЭМ!$B$33:$B$776,L$47)+'СЕТ СН'!$G$12+СВЦЭМ!$D$10+'СЕТ СН'!$G$5-'СЕТ СН'!$G$20</f>
        <v>2662.9283499499998</v>
      </c>
      <c r="M75" s="36">
        <f>SUMIFS(СВЦЭМ!$C$33:$C$776,СВЦЭМ!$A$33:$A$776,$A75,СВЦЭМ!$B$33:$B$776,M$47)+'СЕТ СН'!$G$12+СВЦЭМ!$D$10+'СЕТ СН'!$G$5-'СЕТ СН'!$G$20</f>
        <v>2641.5786523900001</v>
      </c>
      <c r="N75" s="36">
        <f>SUMIFS(СВЦЭМ!$C$33:$C$776,СВЦЭМ!$A$33:$A$776,$A75,СВЦЭМ!$B$33:$B$776,N$47)+'СЕТ СН'!$G$12+СВЦЭМ!$D$10+'СЕТ СН'!$G$5-'СЕТ СН'!$G$20</f>
        <v>2639.9411594399999</v>
      </c>
      <c r="O75" s="36">
        <f>SUMIFS(СВЦЭМ!$C$33:$C$776,СВЦЭМ!$A$33:$A$776,$A75,СВЦЭМ!$B$33:$B$776,O$47)+'СЕТ СН'!$G$12+СВЦЭМ!$D$10+'СЕТ СН'!$G$5-'СЕТ СН'!$G$20</f>
        <v>2649.2210094299999</v>
      </c>
      <c r="P75" s="36">
        <f>SUMIFS(СВЦЭМ!$C$33:$C$776,СВЦЭМ!$A$33:$A$776,$A75,СВЦЭМ!$B$33:$B$776,P$47)+'СЕТ СН'!$G$12+СВЦЭМ!$D$10+'СЕТ СН'!$G$5-'СЕТ СН'!$G$20</f>
        <v>2650.7880614599999</v>
      </c>
      <c r="Q75" s="36">
        <f>SUMIFS(СВЦЭМ!$C$33:$C$776,СВЦЭМ!$A$33:$A$776,$A75,СВЦЭМ!$B$33:$B$776,Q$47)+'СЕТ СН'!$G$12+СВЦЭМ!$D$10+'СЕТ СН'!$G$5-'СЕТ СН'!$G$20</f>
        <v>2663.68747932</v>
      </c>
      <c r="R75" s="36">
        <f>SUMIFS(СВЦЭМ!$C$33:$C$776,СВЦЭМ!$A$33:$A$776,$A75,СВЦЭМ!$B$33:$B$776,R$47)+'СЕТ СН'!$G$12+СВЦЭМ!$D$10+'СЕТ СН'!$G$5-'СЕТ СН'!$G$20</f>
        <v>2665.8286991300001</v>
      </c>
      <c r="S75" s="36">
        <f>SUMIFS(СВЦЭМ!$C$33:$C$776,СВЦЭМ!$A$33:$A$776,$A75,СВЦЭМ!$B$33:$B$776,S$47)+'СЕТ СН'!$G$12+СВЦЭМ!$D$10+'СЕТ СН'!$G$5-'СЕТ СН'!$G$20</f>
        <v>2668.1710708400001</v>
      </c>
      <c r="T75" s="36">
        <f>SUMIFS(СВЦЭМ!$C$33:$C$776,СВЦЭМ!$A$33:$A$776,$A75,СВЦЭМ!$B$33:$B$776,T$47)+'СЕТ СН'!$G$12+СВЦЭМ!$D$10+'СЕТ СН'!$G$5-'СЕТ СН'!$G$20</f>
        <v>2668.9867788299998</v>
      </c>
      <c r="U75" s="36">
        <f>SUMIFS(СВЦЭМ!$C$33:$C$776,СВЦЭМ!$A$33:$A$776,$A75,СВЦЭМ!$B$33:$B$776,U$47)+'СЕТ СН'!$G$12+СВЦЭМ!$D$10+'СЕТ СН'!$G$5-'СЕТ СН'!$G$20</f>
        <v>2660.4994463399998</v>
      </c>
      <c r="V75" s="36">
        <f>SUMIFS(СВЦЭМ!$C$33:$C$776,СВЦЭМ!$A$33:$A$776,$A75,СВЦЭМ!$B$33:$B$776,V$47)+'СЕТ СН'!$G$12+СВЦЭМ!$D$10+'СЕТ СН'!$G$5-'СЕТ СН'!$G$20</f>
        <v>2671.93514757</v>
      </c>
      <c r="W75" s="36">
        <f>SUMIFS(СВЦЭМ!$C$33:$C$776,СВЦЭМ!$A$33:$A$776,$A75,СВЦЭМ!$B$33:$B$776,W$47)+'СЕТ СН'!$G$12+СВЦЭМ!$D$10+'СЕТ СН'!$G$5-'СЕТ СН'!$G$20</f>
        <v>2675.4176986500001</v>
      </c>
      <c r="X75" s="36">
        <f>SUMIFS(СВЦЭМ!$C$33:$C$776,СВЦЭМ!$A$33:$A$776,$A75,СВЦЭМ!$B$33:$B$776,X$47)+'СЕТ СН'!$G$12+СВЦЭМ!$D$10+'СЕТ СН'!$G$5-'СЕТ СН'!$G$20</f>
        <v>2721.1985176799999</v>
      </c>
      <c r="Y75" s="36">
        <f>SUMIFS(СВЦЭМ!$C$33:$C$776,СВЦЭМ!$A$33:$A$776,$A75,СВЦЭМ!$B$33:$B$776,Y$47)+'СЕТ СН'!$G$12+СВЦЭМ!$D$10+'СЕТ СН'!$G$5-'СЕТ СН'!$G$20</f>
        <v>2846.4918142000001</v>
      </c>
    </row>
    <row r="76" spans="1:27" ht="15.75" x14ac:dyDescent="0.2">
      <c r="A76" s="35">
        <f t="shared" si="1"/>
        <v>44041</v>
      </c>
      <c r="B76" s="36">
        <f>SUMIFS(СВЦЭМ!$C$33:$C$776,СВЦЭМ!$A$33:$A$776,$A76,СВЦЭМ!$B$33:$B$776,B$47)+'СЕТ СН'!$G$12+СВЦЭМ!$D$10+'СЕТ СН'!$G$5-'СЕТ СН'!$G$20</f>
        <v>2961.6277674000003</v>
      </c>
      <c r="C76" s="36">
        <f>SUMIFS(СВЦЭМ!$C$33:$C$776,СВЦЭМ!$A$33:$A$776,$A76,СВЦЭМ!$B$33:$B$776,C$47)+'СЕТ СН'!$G$12+СВЦЭМ!$D$10+'СЕТ СН'!$G$5-'СЕТ СН'!$G$20</f>
        <v>3000.09494881</v>
      </c>
      <c r="D76" s="36">
        <f>SUMIFS(СВЦЭМ!$C$33:$C$776,СВЦЭМ!$A$33:$A$776,$A76,СВЦЭМ!$B$33:$B$776,D$47)+'СЕТ СН'!$G$12+СВЦЭМ!$D$10+'СЕТ СН'!$G$5-'СЕТ СН'!$G$20</f>
        <v>3042.1110858900001</v>
      </c>
      <c r="E76" s="36">
        <f>SUMIFS(СВЦЭМ!$C$33:$C$776,СВЦЭМ!$A$33:$A$776,$A76,СВЦЭМ!$B$33:$B$776,E$47)+'СЕТ СН'!$G$12+СВЦЭМ!$D$10+'СЕТ СН'!$G$5-'СЕТ СН'!$G$20</f>
        <v>3068.32202353</v>
      </c>
      <c r="F76" s="36">
        <f>SUMIFS(СВЦЭМ!$C$33:$C$776,СВЦЭМ!$A$33:$A$776,$A76,СВЦЭМ!$B$33:$B$776,F$47)+'СЕТ СН'!$G$12+СВЦЭМ!$D$10+'СЕТ СН'!$G$5-'СЕТ СН'!$G$20</f>
        <v>3031.3854040799997</v>
      </c>
      <c r="G76" s="36">
        <f>SUMIFS(СВЦЭМ!$C$33:$C$776,СВЦЭМ!$A$33:$A$776,$A76,СВЦЭМ!$B$33:$B$776,G$47)+'СЕТ СН'!$G$12+СВЦЭМ!$D$10+'СЕТ СН'!$G$5-'СЕТ СН'!$G$20</f>
        <v>3028.3891153700001</v>
      </c>
      <c r="H76" s="36">
        <f>SUMIFS(СВЦЭМ!$C$33:$C$776,СВЦЭМ!$A$33:$A$776,$A76,СВЦЭМ!$B$33:$B$776,H$47)+'СЕТ СН'!$G$12+СВЦЭМ!$D$10+'СЕТ СН'!$G$5-'СЕТ СН'!$G$20</f>
        <v>2994.9581634200003</v>
      </c>
      <c r="I76" s="36">
        <f>SUMIFS(СВЦЭМ!$C$33:$C$776,СВЦЭМ!$A$33:$A$776,$A76,СВЦЭМ!$B$33:$B$776,I$47)+'СЕТ СН'!$G$12+СВЦЭМ!$D$10+'СЕТ СН'!$G$5-'СЕТ СН'!$G$20</f>
        <v>2972.72253469</v>
      </c>
      <c r="J76" s="36">
        <f>SUMIFS(СВЦЭМ!$C$33:$C$776,СВЦЭМ!$A$33:$A$776,$A76,СВЦЭМ!$B$33:$B$776,J$47)+'СЕТ СН'!$G$12+СВЦЭМ!$D$10+'СЕТ СН'!$G$5-'СЕТ СН'!$G$20</f>
        <v>2895.38406657</v>
      </c>
      <c r="K76" s="36">
        <f>SUMIFS(СВЦЭМ!$C$33:$C$776,СВЦЭМ!$A$33:$A$776,$A76,СВЦЭМ!$B$33:$B$776,K$47)+'СЕТ СН'!$G$12+СВЦЭМ!$D$10+'СЕТ СН'!$G$5-'СЕТ СН'!$G$20</f>
        <v>2718.0261748399998</v>
      </c>
      <c r="L76" s="36">
        <f>SUMIFS(СВЦЭМ!$C$33:$C$776,СВЦЭМ!$A$33:$A$776,$A76,СВЦЭМ!$B$33:$B$776,L$47)+'СЕТ СН'!$G$12+СВЦЭМ!$D$10+'СЕТ СН'!$G$5-'СЕТ СН'!$G$20</f>
        <v>2660.2451953600003</v>
      </c>
      <c r="M76" s="36">
        <f>SUMIFS(СВЦЭМ!$C$33:$C$776,СВЦЭМ!$A$33:$A$776,$A76,СВЦЭМ!$B$33:$B$776,M$47)+'СЕТ СН'!$G$12+СВЦЭМ!$D$10+'СЕТ СН'!$G$5-'СЕТ СН'!$G$20</f>
        <v>2637.3838506500001</v>
      </c>
      <c r="N76" s="36">
        <f>SUMIFS(СВЦЭМ!$C$33:$C$776,СВЦЭМ!$A$33:$A$776,$A76,СВЦЭМ!$B$33:$B$776,N$47)+'СЕТ СН'!$G$12+СВЦЭМ!$D$10+'СЕТ СН'!$G$5-'СЕТ СН'!$G$20</f>
        <v>2604.02058407</v>
      </c>
      <c r="O76" s="36">
        <f>SUMIFS(СВЦЭМ!$C$33:$C$776,СВЦЭМ!$A$33:$A$776,$A76,СВЦЭМ!$B$33:$B$776,O$47)+'СЕТ СН'!$G$12+СВЦЭМ!$D$10+'СЕТ СН'!$G$5-'СЕТ СН'!$G$20</f>
        <v>2603.3555553800002</v>
      </c>
      <c r="P76" s="36">
        <f>SUMIFS(СВЦЭМ!$C$33:$C$776,СВЦЭМ!$A$33:$A$776,$A76,СВЦЭМ!$B$33:$B$776,P$47)+'СЕТ СН'!$G$12+СВЦЭМ!$D$10+'СЕТ СН'!$G$5-'СЕТ СН'!$G$20</f>
        <v>2603.3387673500001</v>
      </c>
      <c r="Q76" s="36">
        <f>SUMIFS(СВЦЭМ!$C$33:$C$776,СВЦЭМ!$A$33:$A$776,$A76,СВЦЭМ!$B$33:$B$776,Q$47)+'СЕТ СН'!$G$12+СВЦЭМ!$D$10+'СЕТ СН'!$G$5-'СЕТ СН'!$G$20</f>
        <v>2614.6871156100001</v>
      </c>
      <c r="R76" s="36">
        <f>SUMIFS(СВЦЭМ!$C$33:$C$776,СВЦЭМ!$A$33:$A$776,$A76,СВЦЭМ!$B$33:$B$776,R$47)+'СЕТ СН'!$G$12+СВЦЭМ!$D$10+'СЕТ СН'!$G$5-'СЕТ СН'!$G$20</f>
        <v>2626.6968409700003</v>
      </c>
      <c r="S76" s="36">
        <f>SUMIFS(СВЦЭМ!$C$33:$C$776,СВЦЭМ!$A$33:$A$776,$A76,СВЦЭМ!$B$33:$B$776,S$47)+'СЕТ СН'!$G$12+СВЦЭМ!$D$10+'СЕТ СН'!$G$5-'СЕТ СН'!$G$20</f>
        <v>2626.0433442100002</v>
      </c>
      <c r="T76" s="36">
        <f>SUMIFS(СВЦЭМ!$C$33:$C$776,СВЦЭМ!$A$33:$A$776,$A76,СВЦЭМ!$B$33:$B$776,T$47)+'СЕТ СН'!$G$12+СВЦЭМ!$D$10+'СЕТ СН'!$G$5-'СЕТ СН'!$G$20</f>
        <v>2652.2953059299998</v>
      </c>
      <c r="U76" s="36">
        <f>SUMIFS(СВЦЭМ!$C$33:$C$776,СВЦЭМ!$A$33:$A$776,$A76,СВЦЭМ!$B$33:$B$776,U$47)+'СЕТ СН'!$G$12+СВЦЭМ!$D$10+'СЕТ СН'!$G$5-'СЕТ СН'!$G$20</f>
        <v>2653.9264207699998</v>
      </c>
      <c r="V76" s="36">
        <f>SUMIFS(СВЦЭМ!$C$33:$C$776,СВЦЭМ!$A$33:$A$776,$A76,СВЦЭМ!$B$33:$B$776,V$47)+'СЕТ СН'!$G$12+СВЦЭМ!$D$10+'СЕТ СН'!$G$5-'СЕТ СН'!$G$20</f>
        <v>2642.9564806899998</v>
      </c>
      <c r="W76" s="36">
        <f>SUMIFS(СВЦЭМ!$C$33:$C$776,СВЦЭМ!$A$33:$A$776,$A76,СВЦЭМ!$B$33:$B$776,W$47)+'СЕТ СН'!$G$12+СВЦЭМ!$D$10+'СЕТ СН'!$G$5-'СЕТ СН'!$G$20</f>
        <v>2616.7466645899999</v>
      </c>
      <c r="X76" s="36">
        <f>SUMIFS(СВЦЭМ!$C$33:$C$776,СВЦЭМ!$A$33:$A$776,$A76,СВЦЭМ!$B$33:$B$776,X$47)+'СЕТ СН'!$G$12+СВЦЭМ!$D$10+'СЕТ СН'!$G$5-'СЕТ СН'!$G$20</f>
        <v>2677.95991448</v>
      </c>
      <c r="Y76" s="36">
        <f>SUMIFS(СВЦЭМ!$C$33:$C$776,СВЦЭМ!$A$33:$A$776,$A76,СВЦЭМ!$B$33:$B$776,Y$47)+'СЕТ СН'!$G$12+СВЦЭМ!$D$10+'СЕТ СН'!$G$5-'СЕТ СН'!$G$20</f>
        <v>2797.51981888</v>
      </c>
    </row>
    <row r="77" spans="1:27" ht="15.75" x14ac:dyDescent="0.2">
      <c r="A77" s="35">
        <f t="shared" si="1"/>
        <v>44042</v>
      </c>
      <c r="B77" s="36">
        <f>SUMIFS(СВЦЭМ!$C$33:$C$776,СВЦЭМ!$A$33:$A$776,$A77,СВЦЭМ!$B$33:$B$776,B$47)+'СЕТ СН'!$G$12+СВЦЭМ!$D$10+'СЕТ СН'!$G$5-'СЕТ СН'!$G$20</f>
        <v>2835.0133488900001</v>
      </c>
      <c r="C77" s="36">
        <f>SUMIFS(СВЦЭМ!$C$33:$C$776,СВЦЭМ!$A$33:$A$776,$A77,СВЦЭМ!$B$33:$B$776,C$47)+'СЕТ СН'!$G$12+СВЦЭМ!$D$10+'СЕТ СН'!$G$5-'СЕТ СН'!$G$20</f>
        <v>2878.66717079</v>
      </c>
      <c r="D77" s="36">
        <f>SUMIFS(СВЦЭМ!$C$33:$C$776,СВЦЭМ!$A$33:$A$776,$A77,СВЦЭМ!$B$33:$B$776,D$47)+'СЕТ СН'!$G$12+СВЦЭМ!$D$10+'СЕТ СН'!$G$5-'СЕТ СН'!$G$20</f>
        <v>2897.4458134699998</v>
      </c>
      <c r="E77" s="36">
        <f>SUMIFS(СВЦЭМ!$C$33:$C$776,СВЦЭМ!$A$33:$A$776,$A77,СВЦЭМ!$B$33:$B$776,E$47)+'СЕТ СН'!$G$12+СВЦЭМ!$D$10+'СЕТ СН'!$G$5-'СЕТ СН'!$G$20</f>
        <v>2912.13936999</v>
      </c>
      <c r="F77" s="36">
        <f>SUMIFS(СВЦЭМ!$C$33:$C$776,СВЦЭМ!$A$33:$A$776,$A77,СВЦЭМ!$B$33:$B$776,F$47)+'СЕТ СН'!$G$12+СВЦЭМ!$D$10+'СЕТ СН'!$G$5-'СЕТ СН'!$G$20</f>
        <v>2907.57462059</v>
      </c>
      <c r="G77" s="36">
        <f>SUMIFS(СВЦЭМ!$C$33:$C$776,СВЦЭМ!$A$33:$A$776,$A77,СВЦЭМ!$B$33:$B$776,G$47)+'СЕТ СН'!$G$12+СВЦЭМ!$D$10+'СЕТ СН'!$G$5-'СЕТ СН'!$G$20</f>
        <v>2916.1258391400002</v>
      </c>
      <c r="H77" s="36">
        <f>SUMIFS(СВЦЭМ!$C$33:$C$776,СВЦЭМ!$A$33:$A$776,$A77,СВЦЭМ!$B$33:$B$776,H$47)+'СЕТ СН'!$G$12+СВЦЭМ!$D$10+'СЕТ СН'!$G$5-'СЕТ СН'!$G$20</f>
        <v>2892.5618615399999</v>
      </c>
      <c r="I77" s="36">
        <f>SUMIFS(СВЦЭМ!$C$33:$C$776,СВЦЭМ!$A$33:$A$776,$A77,СВЦЭМ!$B$33:$B$776,I$47)+'СЕТ СН'!$G$12+СВЦЭМ!$D$10+'СЕТ СН'!$G$5-'СЕТ СН'!$G$20</f>
        <v>2844.45944156</v>
      </c>
      <c r="J77" s="36">
        <f>SUMIFS(СВЦЭМ!$C$33:$C$776,СВЦЭМ!$A$33:$A$776,$A77,СВЦЭМ!$B$33:$B$776,J$47)+'СЕТ СН'!$G$12+СВЦЭМ!$D$10+'СЕТ СН'!$G$5-'СЕТ СН'!$G$20</f>
        <v>2761.9903350100003</v>
      </c>
      <c r="K77" s="36">
        <f>SUMIFS(СВЦЭМ!$C$33:$C$776,СВЦЭМ!$A$33:$A$776,$A77,СВЦЭМ!$B$33:$B$776,K$47)+'СЕТ СН'!$G$12+СВЦЭМ!$D$10+'СЕТ СН'!$G$5-'СЕТ СН'!$G$20</f>
        <v>2699.77253797</v>
      </c>
      <c r="L77" s="36">
        <f>SUMIFS(СВЦЭМ!$C$33:$C$776,СВЦЭМ!$A$33:$A$776,$A77,СВЦЭМ!$B$33:$B$776,L$47)+'СЕТ СН'!$G$12+СВЦЭМ!$D$10+'СЕТ СН'!$G$5-'СЕТ СН'!$G$20</f>
        <v>2722.2998173999999</v>
      </c>
      <c r="M77" s="36">
        <f>SUMIFS(СВЦЭМ!$C$33:$C$776,СВЦЭМ!$A$33:$A$776,$A77,СВЦЭМ!$B$33:$B$776,M$47)+'СЕТ СН'!$G$12+СВЦЭМ!$D$10+'СЕТ СН'!$G$5-'СЕТ СН'!$G$20</f>
        <v>2714.0801548099998</v>
      </c>
      <c r="N77" s="36">
        <f>SUMIFS(СВЦЭМ!$C$33:$C$776,СВЦЭМ!$A$33:$A$776,$A77,СВЦЭМ!$B$33:$B$776,N$47)+'СЕТ СН'!$G$12+СВЦЭМ!$D$10+'СЕТ СН'!$G$5-'СЕТ СН'!$G$20</f>
        <v>2701.3713482200001</v>
      </c>
      <c r="O77" s="36">
        <f>SUMIFS(СВЦЭМ!$C$33:$C$776,СВЦЭМ!$A$33:$A$776,$A77,СВЦЭМ!$B$33:$B$776,O$47)+'СЕТ СН'!$G$12+СВЦЭМ!$D$10+'СЕТ СН'!$G$5-'СЕТ СН'!$G$20</f>
        <v>2702.4382055199999</v>
      </c>
      <c r="P77" s="36">
        <f>SUMIFS(СВЦЭМ!$C$33:$C$776,СВЦЭМ!$A$33:$A$776,$A77,СВЦЭМ!$B$33:$B$776,P$47)+'СЕТ СН'!$G$12+СВЦЭМ!$D$10+'СЕТ СН'!$G$5-'СЕТ СН'!$G$20</f>
        <v>2702.8873459300003</v>
      </c>
      <c r="Q77" s="36">
        <f>SUMIFS(СВЦЭМ!$C$33:$C$776,СВЦЭМ!$A$33:$A$776,$A77,СВЦЭМ!$B$33:$B$776,Q$47)+'СЕТ СН'!$G$12+СВЦЭМ!$D$10+'СЕТ СН'!$G$5-'СЕТ СН'!$G$20</f>
        <v>2707.3561761999999</v>
      </c>
      <c r="R77" s="36">
        <f>SUMIFS(СВЦЭМ!$C$33:$C$776,СВЦЭМ!$A$33:$A$776,$A77,СВЦЭМ!$B$33:$B$776,R$47)+'СЕТ СН'!$G$12+СВЦЭМ!$D$10+'СЕТ СН'!$G$5-'СЕТ СН'!$G$20</f>
        <v>2704.1892497600002</v>
      </c>
      <c r="S77" s="36">
        <f>SUMIFS(СВЦЭМ!$C$33:$C$776,СВЦЭМ!$A$33:$A$776,$A77,СВЦЭМ!$B$33:$B$776,S$47)+'СЕТ СН'!$G$12+СВЦЭМ!$D$10+'СЕТ СН'!$G$5-'СЕТ СН'!$G$20</f>
        <v>2701.74755512</v>
      </c>
      <c r="T77" s="36">
        <f>SUMIFS(СВЦЭМ!$C$33:$C$776,СВЦЭМ!$A$33:$A$776,$A77,СВЦЭМ!$B$33:$B$776,T$47)+'СЕТ СН'!$G$12+СВЦЭМ!$D$10+'СЕТ СН'!$G$5-'СЕТ СН'!$G$20</f>
        <v>2710.71823322</v>
      </c>
      <c r="U77" s="36">
        <f>SUMIFS(СВЦЭМ!$C$33:$C$776,СВЦЭМ!$A$33:$A$776,$A77,СВЦЭМ!$B$33:$B$776,U$47)+'СЕТ СН'!$G$12+СВЦЭМ!$D$10+'СЕТ СН'!$G$5-'СЕТ СН'!$G$20</f>
        <v>2706.23830641</v>
      </c>
      <c r="V77" s="36">
        <f>SUMIFS(СВЦЭМ!$C$33:$C$776,СВЦЭМ!$A$33:$A$776,$A77,СВЦЭМ!$B$33:$B$776,V$47)+'СЕТ СН'!$G$12+СВЦЭМ!$D$10+'СЕТ СН'!$G$5-'СЕТ СН'!$G$20</f>
        <v>2702.5904679200003</v>
      </c>
      <c r="W77" s="36">
        <f>SUMIFS(СВЦЭМ!$C$33:$C$776,СВЦЭМ!$A$33:$A$776,$A77,СВЦЭМ!$B$33:$B$776,W$47)+'СЕТ СН'!$G$12+СВЦЭМ!$D$10+'СЕТ СН'!$G$5-'СЕТ СН'!$G$20</f>
        <v>2732.0179001900001</v>
      </c>
      <c r="X77" s="36">
        <f>SUMIFS(СВЦЭМ!$C$33:$C$776,СВЦЭМ!$A$33:$A$776,$A77,СВЦЭМ!$B$33:$B$776,X$47)+'СЕТ СН'!$G$12+СВЦЭМ!$D$10+'СЕТ СН'!$G$5-'СЕТ СН'!$G$20</f>
        <v>2836.5833787700003</v>
      </c>
      <c r="Y77" s="36">
        <f>SUMIFS(СВЦЭМ!$C$33:$C$776,СВЦЭМ!$A$33:$A$776,$A77,СВЦЭМ!$B$33:$B$776,Y$47)+'СЕТ СН'!$G$12+СВЦЭМ!$D$10+'СЕТ СН'!$G$5-'СЕТ СН'!$G$20</f>
        <v>2793.3913839000002</v>
      </c>
      <c r="AA77" s="37"/>
    </row>
    <row r="78" spans="1:27" ht="15.75" x14ac:dyDescent="0.2">
      <c r="A78" s="35">
        <f t="shared" si="1"/>
        <v>44043</v>
      </c>
      <c r="B78" s="36">
        <f>SUMIFS(СВЦЭМ!$C$33:$C$776,СВЦЭМ!$A$33:$A$776,$A78,СВЦЭМ!$B$33:$B$776,B$47)+'СЕТ СН'!$G$12+СВЦЭМ!$D$10+'СЕТ СН'!$G$5-'СЕТ СН'!$G$20</f>
        <v>2841.3940111299999</v>
      </c>
      <c r="C78" s="36">
        <f>SUMIFS(СВЦЭМ!$C$33:$C$776,СВЦЭМ!$A$33:$A$776,$A78,СВЦЭМ!$B$33:$B$776,C$47)+'СЕТ СН'!$G$12+СВЦЭМ!$D$10+'СЕТ СН'!$G$5-'СЕТ СН'!$G$20</f>
        <v>2959.0719670100002</v>
      </c>
      <c r="D78" s="36">
        <f>SUMIFS(СВЦЭМ!$C$33:$C$776,СВЦЭМ!$A$33:$A$776,$A78,СВЦЭМ!$B$33:$B$776,D$47)+'СЕТ СН'!$G$12+СВЦЭМ!$D$10+'СЕТ СН'!$G$5-'СЕТ СН'!$G$20</f>
        <v>2972.8925855900002</v>
      </c>
      <c r="E78" s="36">
        <f>SUMIFS(СВЦЭМ!$C$33:$C$776,СВЦЭМ!$A$33:$A$776,$A78,СВЦЭМ!$B$33:$B$776,E$47)+'СЕТ СН'!$G$12+СВЦЭМ!$D$10+'СЕТ СН'!$G$5-'СЕТ СН'!$G$20</f>
        <v>2976.2483618000001</v>
      </c>
      <c r="F78" s="36">
        <f>SUMIFS(СВЦЭМ!$C$33:$C$776,СВЦЭМ!$A$33:$A$776,$A78,СВЦЭМ!$B$33:$B$776,F$47)+'СЕТ СН'!$G$12+СВЦЭМ!$D$10+'СЕТ СН'!$G$5-'СЕТ СН'!$G$20</f>
        <v>2970.41150715</v>
      </c>
      <c r="G78" s="36">
        <f>SUMIFS(СВЦЭМ!$C$33:$C$776,СВЦЭМ!$A$33:$A$776,$A78,СВЦЭМ!$B$33:$B$776,G$47)+'СЕТ СН'!$G$12+СВЦЭМ!$D$10+'СЕТ СН'!$G$5-'СЕТ СН'!$G$20</f>
        <v>3003.7131217300002</v>
      </c>
      <c r="H78" s="36">
        <f>SUMIFS(СВЦЭМ!$C$33:$C$776,СВЦЭМ!$A$33:$A$776,$A78,СВЦЭМ!$B$33:$B$776,H$47)+'СЕТ СН'!$G$12+СВЦЭМ!$D$10+'СЕТ СН'!$G$5-'СЕТ СН'!$G$20</f>
        <v>2947.30414436</v>
      </c>
      <c r="I78" s="36">
        <f>SUMIFS(СВЦЭМ!$C$33:$C$776,СВЦЭМ!$A$33:$A$776,$A78,СВЦЭМ!$B$33:$B$776,I$47)+'СЕТ СН'!$G$12+СВЦЭМ!$D$10+'СЕТ СН'!$G$5-'СЕТ СН'!$G$20</f>
        <v>2919.9853743499998</v>
      </c>
      <c r="J78" s="36">
        <f>SUMIFS(СВЦЭМ!$C$33:$C$776,СВЦЭМ!$A$33:$A$776,$A78,СВЦЭМ!$B$33:$B$776,J$47)+'СЕТ СН'!$G$12+СВЦЭМ!$D$10+'СЕТ СН'!$G$5-'СЕТ СН'!$G$20</f>
        <v>2889.0292459100001</v>
      </c>
      <c r="K78" s="36">
        <f>SUMIFS(СВЦЭМ!$C$33:$C$776,СВЦЭМ!$A$33:$A$776,$A78,СВЦЭМ!$B$33:$B$776,K$47)+'СЕТ СН'!$G$12+СВЦЭМ!$D$10+'СЕТ СН'!$G$5-'СЕТ СН'!$G$20</f>
        <v>2792.0607507700001</v>
      </c>
      <c r="L78" s="36">
        <f>SUMIFS(СВЦЭМ!$C$33:$C$776,СВЦЭМ!$A$33:$A$776,$A78,СВЦЭМ!$B$33:$B$776,L$47)+'СЕТ СН'!$G$12+СВЦЭМ!$D$10+'СЕТ СН'!$G$5-'СЕТ СН'!$G$20</f>
        <v>2658.4572197299999</v>
      </c>
      <c r="M78" s="36">
        <f>SUMIFS(СВЦЭМ!$C$33:$C$776,СВЦЭМ!$A$33:$A$776,$A78,СВЦЭМ!$B$33:$B$776,M$47)+'СЕТ СН'!$G$12+СВЦЭМ!$D$10+'СЕТ СН'!$G$5-'СЕТ СН'!$G$20</f>
        <v>2636.9689473100002</v>
      </c>
      <c r="N78" s="36">
        <f>SUMIFS(СВЦЭМ!$C$33:$C$776,СВЦЭМ!$A$33:$A$776,$A78,СВЦЭМ!$B$33:$B$776,N$47)+'СЕТ СН'!$G$12+СВЦЭМ!$D$10+'СЕТ СН'!$G$5-'СЕТ СН'!$G$20</f>
        <v>2644.6150578799998</v>
      </c>
      <c r="O78" s="36">
        <f>SUMIFS(СВЦЭМ!$C$33:$C$776,СВЦЭМ!$A$33:$A$776,$A78,СВЦЭМ!$B$33:$B$776,O$47)+'СЕТ СН'!$G$12+СВЦЭМ!$D$10+'СЕТ СН'!$G$5-'СЕТ СН'!$G$20</f>
        <v>2646.6473825799999</v>
      </c>
      <c r="P78" s="36">
        <f>SUMIFS(СВЦЭМ!$C$33:$C$776,СВЦЭМ!$A$33:$A$776,$A78,СВЦЭМ!$B$33:$B$776,P$47)+'СЕТ СН'!$G$12+СВЦЭМ!$D$10+'СЕТ СН'!$G$5-'СЕТ СН'!$G$20</f>
        <v>2655.4997156499999</v>
      </c>
      <c r="Q78" s="36">
        <f>SUMIFS(СВЦЭМ!$C$33:$C$776,СВЦЭМ!$A$33:$A$776,$A78,СВЦЭМ!$B$33:$B$776,Q$47)+'СЕТ СН'!$G$12+СВЦЭМ!$D$10+'СЕТ СН'!$G$5-'СЕТ СН'!$G$20</f>
        <v>2654.1975855999999</v>
      </c>
      <c r="R78" s="36">
        <f>SUMIFS(СВЦЭМ!$C$33:$C$776,СВЦЭМ!$A$33:$A$776,$A78,СВЦЭМ!$B$33:$B$776,R$47)+'СЕТ СН'!$G$12+СВЦЭМ!$D$10+'СЕТ СН'!$G$5-'СЕТ СН'!$G$20</f>
        <v>2646.3004060499998</v>
      </c>
      <c r="S78" s="36">
        <f>SUMIFS(СВЦЭМ!$C$33:$C$776,СВЦЭМ!$A$33:$A$776,$A78,СВЦЭМ!$B$33:$B$776,S$47)+'СЕТ СН'!$G$12+СВЦЭМ!$D$10+'СЕТ СН'!$G$5-'СЕТ СН'!$G$20</f>
        <v>2659.7024015699999</v>
      </c>
      <c r="T78" s="36">
        <f>SUMIFS(СВЦЭМ!$C$33:$C$776,СВЦЭМ!$A$33:$A$776,$A78,СВЦЭМ!$B$33:$B$776,T$47)+'СЕТ СН'!$G$12+СВЦЭМ!$D$10+'СЕТ СН'!$G$5-'СЕТ СН'!$G$20</f>
        <v>2664.2827965699998</v>
      </c>
      <c r="U78" s="36">
        <f>SUMIFS(СВЦЭМ!$C$33:$C$776,СВЦЭМ!$A$33:$A$776,$A78,СВЦЭМ!$B$33:$B$776,U$47)+'СЕТ СН'!$G$12+СВЦЭМ!$D$10+'СЕТ СН'!$G$5-'СЕТ СН'!$G$20</f>
        <v>2675.9730524400002</v>
      </c>
      <c r="V78" s="36">
        <f>SUMIFS(СВЦЭМ!$C$33:$C$776,СВЦЭМ!$A$33:$A$776,$A78,СВЦЭМ!$B$33:$B$776,V$47)+'СЕТ СН'!$G$12+СВЦЭМ!$D$10+'СЕТ СН'!$G$5-'СЕТ СН'!$G$20</f>
        <v>2673.26290109</v>
      </c>
      <c r="W78" s="36">
        <f>SUMIFS(СВЦЭМ!$C$33:$C$776,СВЦЭМ!$A$33:$A$776,$A78,СВЦЭМ!$B$33:$B$776,W$47)+'СЕТ СН'!$G$12+СВЦЭМ!$D$10+'СЕТ СН'!$G$5-'СЕТ СН'!$G$20</f>
        <v>2654.0829847499999</v>
      </c>
      <c r="X78" s="36">
        <f>SUMIFS(СВЦЭМ!$C$33:$C$776,СВЦЭМ!$A$33:$A$776,$A78,СВЦЭМ!$B$33:$B$776,X$47)+'СЕТ СН'!$G$12+СВЦЭМ!$D$10+'СЕТ СН'!$G$5-'СЕТ СН'!$G$20</f>
        <v>2652.2149421700001</v>
      </c>
      <c r="Y78" s="36">
        <f>SUMIFS(СВЦЭМ!$C$33:$C$776,СВЦЭМ!$A$33:$A$776,$A78,СВЦЭМ!$B$33:$B$776,Y$47)+'СЕТ СН'!$G$12+СВЦЭМ!$D$10+'СЕТ СН'!$G$5-'СЕТ СН'!$G$20</f>
        <v>2714.84279595</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01.07.2020</v>
      </c>
      <c r="B84" s="36">
        <f>SUMIFS(СВЦЭМ!$C$33:$C$776,СВЦЭМ!$A$33:$A$776,$A84,СВЦЭМ!$B$33:$B$776,B$83)+'СЕТ СН'!$H$12+СВЦЭМ!$D$10+'СЕТ СН'!$H$5-'СЕТ СН'!$H$20</f>
        <v>3145.75435079</v>
      </c>
      <c r="C84" s="36">
        <f>SUMIFS(СВЦЭМ!$C$33:$C$776,СВЦЭМ!$A$33:$A$776,$A84,СВЦЭМ!$B$33:$B$776,C$83)+'СЕТ СН'!$H$12+СВЦЭМ!$D$10+'СЕТ СН'!$H$5-'СЕТ СН'!$H$20</f>
        <v>3147.9487834800002</v>
      </c>
      <c r="D84" s="36">
        <f>SUMIFS(СВЦЭМ!$C$33:$C$776,СВЦЭМ!$A$33:$A$776,$A84,СВЦЭМ!$B$33:$B$776,D$83)+'СЕТ СН'!$H$12+СВЦЭМ!$D$10+'СЕТ СН'!$H$5-'СЕТ СН'!$H$20</f>
        <v>3125.6557189100004</v>
      </c>
      <c r="E84" s="36">
        <f>SUMIFS(СВЦЭМ!$C$33:$C$776,СВЦЭМ!$A$33:$A$776,$A84,СВЦЭМ!$B$33:$B$776,E$83)+'СЕТ СН'!$H$12+СВЦЭМ!$D$10+'СЕТ СН'!$H$5-'СЕТ СН'!$H$20</f>
        <v>3107.7018360399998</v>
      </c>
      <c r="F84" s="36">
        <f>SUMIFS(СВЦЭМ!$C$33:$C$776,СВЦЭМ!$A$33:$A$776,$A84,СВЦЭМ!$B$33:$B$776,F$83)+'СЕТ СН'!$H$12+СВЦЭМ!$D$10+'СЕТ СН'!$H$5-'СЕТ СН'!$H$20</f>
        <v>3096.01527816</v>
      </c>
      <c r="G84" s="36">
        <f>SUMIFS(СВЦЭМ!$C$33:$C$776,СВЦЭМ!$A$33:$A$776,$A84,СВЦЭМ!$B$33:$B$776,G$83)+'СЕТ СН'!$H$12+СВЦЭМ!$D$10+'СЕТ СН'!$H$5-'СЕТ СН'!$H$20</f>
        <v>3098.8873321000001</v>
      </c>
      <c r="H84" s="36">
        <f>SUMIFS(СВЦЭМ!$C$33:$C$776,СВЦЭМ!$A$33:$A$776,$A84,СВЦЭМ!$B$33:$B$776,H$83)+'СЕТ СН'!$H$12+СВЦЭМ!$D$10+'СЕТ СН'!$H$5-'СЕТ СН'!$H$20</f>
        <v>3123.4343536300003</v>
      </c>
      <c r="I84" s="36">
        <f>SUMIFS(СВЦЭМ!$C$33:$C$776,СВЦЭМ!$A$33:$A$776,$A84,СВЦЭМ!$B$33:$B$776,I$83)+'СЕТ СН'!$H$12+СВЦЭМ!$D$10+'СЕТ СН'!$H$5-'СЕТ СН'!$H$20</f>
        <v>3116.5279985799998</v>
      </c>
      <c r="J84" s="36">
        <f>SUMIFS(СВЦЭМ!$C$33:$C$776,СВЦЭМ!$A$33:$A$776,$A84,СВЦЭМ!$B$33:$B$776,J$83)+'СЕТ СН'!$H$12+СВЦЭМ!$D$10+'СЕТ СН'!$H$5-'СЕТ СН'!$H$20</f>
        <v>3062.4176298500001</v>
      </c>
      <c r="K84" s="36">
        <f>SUMIFS(СВЦЭМ!$C$33:$C$776,СВЦЭМ!$A$33:$A$776,$A84,СВЦЭМ!$B$33:$B$776,K$83)+'СЕТ СН'!$H$12+СВЦЭМ!$D$10+'СЕТ СН'!$H$5-'СЕТ СН'!$H$20</f>
        <v>2951.8471676200002</v>
      </c>
      <c r="L84" s="36">
        <f>SUMIFS(СВЦЭМ!$C$33:$C$776,СВЦЭМ!$A$33:$A$776,$A84,СВЦЭМ!$B$33:$B$776,L$83)+'СЕТ СН'!$H$12+СВЦЭМ!$D$10+'СЕТ СН'!$H$5-'СЕТ СН'!$H$20</f>
        <v>2846.8972744299999</v>
      </c>
      <c r="M84" s="36">
        <f>SUMIFS(СВЦЭМ!$C$33:$C$776,СВЦЭМ!$A$33:$A$776,$A84,СВЦЭМ!$B$33:$B$776,M$83)+'СЕТ СН'!$H$12+СВЦЭМ!$D$10+'СЕТ СН'!$H$5-'СЕТ СН'!$H$20</f>
        <v>2835.3659100599998</v>
      </c>
      <c r="N84" s="36">
        <f>SUMIFS(СВЦЭМ!$C$33:$C$776,СВЦЭМ!$A$33:$A$776,$A84,СВЦЭМ!$B$33:$B$776,N$83)+'СЕТ СН'!$H$12+СВЦЭМ!$D$10+'СЕТ СН'!$H$5-'СЕТ СН'!$H$20</f>
        <v>2890.5551547599998</v>
      </c>
      <c r="O84" s="36">
        <f>SUMIFS(СВЦЭМ!$C$33:$C$776,СВЦЭМ!$A$33:$A$776,$A84,СВЦЭМ!$B$33:$B$776,O$83)+'СЕТ СН'!$H$12+СВЦЭМ!$D$10+'СЕТ СН'!$H$5-'СЕТ СН'!$H$20</f>
        <v>2871.6102353400001</v>
      </c>
      <c r="P84" s="36">
        <f>SUMIFS(СВЦЭМ!$C$33:$C$776,СВЦЭМ!$A$33:$A$776,$A84,СВЦЭМ!$B$33:$B$776,P$83)+'СЕТ СН'!$H$12+СВЦЭМ!$D$10+'СЕТ СН'!$H$5-'СЕТ СН'!$H$20</f>
        <v>2790.8571402799998</v>
      </c>
      <c r="Q84" s="36">
        <f>SUMIFS(СВЦЭМ!$C$33:$C$776,СВЦЭМ!$A$33:$A$776,$A84,СВЦЭМ!$B$33:$B$776,Q$83)+'СЕТ СН'!$H$12+СВЦЭМ!$D$10+'СЕТ СН'!$H$5-'СЕТ СН'!$H$20</f>
        <v>2793.0185310400002</v>
      </c>
      <c r="R84" s="36">
        <f>SUMIFS(СВЦЭМ!$C$33:$C$776,СВЦЭМ!$A$33:$A$776,$A84,СВЦЭМ!$B$33:$B$776,R$83)+'СЕТ СН'!$H$12+СВЦЭМ!$D$10+'СЕТ СН'!$H$5-'СЕТ СН'!$H$20</f>
        <v>2800.7482479199998</v>
      </c>
      <c r="S84" s="36">
        <f>SUMIFS(СВЦЭМ!$C$33:$C$776,СВЦЭМ!$A$33:$A$776,$A84,СВЦЭМ!$B$33:$B$776,S$83)+'СЕТ СН'!$H$12+СВЦЭМ!$D$10+'СЕТ СН'!$H$5-'СЕТ СН'!$H$20</f>
        <v>2812.1687546900002</v>
      </c>
      <c r="T84" s="36">
        <f>SUMIFS(СВЦЭМ!$C$33:$C$776,СВЦЭМ!$A$33:$A$776,$A84,СВЦЭМ!$B$33:$B$776,T$83)+'СЕТ СН'!$H$12+СВЦЭМ!$D$10+'СЕТ СН'!$H$5-'СЕТ СН'!$H$20</f>
        <v>2809.7396001400002</v>
      </c>
      <c r="U84" s="36">
        <f>SUMIFS(СВЦЭМ!$C$33:$C$776,СВЦЭМ!$A$33:$A$776,$A84,СВЦЭМ!$B$33:$B$776,U$83)+'СЕТ СН'!$H$12+СВЦЭМ!$D$10+'СЕТ СН'!$H$5-'СЕТ СН'!$H$20</f>
        <v>2813.7926094499999</v>
      </c>
      <c r="V84" s="36">
        <f>SUMIFS(СВЦЭМ!$C$33:$C$776,СВЦЭМ!$A$33:$A$776,$A84,СВЦЭМ!$B$33:$B$776,V$83)+'СЕТ СН'!$H$12+СВЦЭМ!$D$10+'СЕТ СН'!$H$5-'СЕТ СН'!$H$20</f>
        <v>2793.9493715099998</v>
      </c>
      <c r="W84" s="36">
        <f>SUMIFS(СВЦЭМ!$C$33:$C$776,СВЦЭМ!$A$33:$A$776,$A84,СВЦЭМ!$B$33:$B$776,W$83)+'СЕТ СН'!$H$12+СВЦЭМ!$D$10+'СЕТ СН'!$H$5-'СЕТ СН'!$H$20</f>
        <v>2768.4152475400001</v>
      </c>
      <c r="X84" s="36">
        <f>SUMIFS(СВЦЭМ!$C$33:$C$776,СВЦЭМ!$A$33:$A$776,$A84,СВЦЭМ!$B$33:$B$776,X$83)+'СЕТ СН'!$H$12+СВЦЭМ!$D$10+'СЕТ СН'!$H$5-'СЕТ СН'!$H$20</f>
        <v>2819.9011827100003</v>
      </c>
      <c r="Y84" s="36">
        <f>SUMIFS(СВЦЭМ!$C$33:$C$776,СВЦЭМ!$A$33:$A$776,$A84,СВЦЭМ!$B$33:$B$776,Y$83)+'СЕТ СН'!$H$12+СВЦЭМ!$D$10+'СЕТ СН'!$H$5-'СЕТ СН'!$H$20</f>
        <v>2995.50380017</v>
      </c>
    </row>
    <row r="85" spans="1:25" ht="15.75" x14ac:dyDescent="0.2">
      <c r="A85" s="35">
        <f>A84+1</f>
        <v>44014</v>
      </c>
      <c r="B85" s="36">
        <f>SUMIFS(СВЦЭМ!$C$33:$C$776,СВЦЭМ!$A$33:$A$776,$A85,СВЦЭМ!$B$33:$B$776,B$83)+'СЕТ СН'!$H$12+СВЦЭМ!$D$10+'СЕТ СН'!$H$5-'СЕТ СН'!$H$20</f>
        <v>3088.1931062600001</v>
      </c>
      <c r="C85" s="36">
        <f>SUMIFS(СВЦЭМ!$C$33:$C$776,СВЦЭМ!$A$33:$A$776,$A85,СВЦЭМ!$B$33:$B$776,C$83)+'СЕТ СН'!$H$12+СВЦЭМ!$D$10+'СЕТ СН'!$H$5-'СЕТ СН'!$H$20</f>
        <v>3062.2111399</v>
      </c>
      <c r="D85" s="36">
        <f>SUMIFS(СВЦЭМ!$C$33:$C$776,СВЦЭМ!$A$33:$A$776,$A85,СВЦЭМ!$B$33:$B$776,D$83)+'СЕТ СН'!$H$12+СВЦЭМ!$D$10+'СЕТ СН'!$H$5-'СЕТ СН'!$H$20</f>
        <v>3031.89880081</v>
      </c>
      <c r="E85" s="36">
        <f>SUMIFS(СВЦЭМ!$C$33:$C$776,СВЦЭМ!$A$33:$A$776,$A85,СВЦЭМ!$B$33:$B$776,E$83)+'СЕТ СН'!$H$12+СВЦЭМ!$D$10+'СЕТ СН'!$H$5-'СЕТ СН'!$H$20</f>
        <v>3024.91355505</v>
      </c>
      <c r="F85" s="36">
        <f>SUMIFS(СВЦЭМ!$C$33:$C$776,СВЦЭМ!$A$33:$A$776,$A85,СВЦЭМ!$B$33:$B$776,F$83)+'СЕТ СН'!$H$12+СВЦЭМ!$D$10+'СЕТ СН'!$H$5-'СЕТ СН'!$H$20</f>
        <v>3011.1552086400002</v>
      </c>
      <c r="G85" s="36">
        <f>SUMIFS(СВЦЭМ!$C$33:$C$776,СВЦЭМ!$A$33:$A$776,$A85,СВЦЭМ!$B$33:$B$776,G$83)+'СЕТ СН'!$H$12+СВЦЭМ!$D$10+'СЕТ СН'!$H$5-'СЕТ СН'!$H$20</f>
        <v>3027.9785989699999</v>
      </c>
      <c r="H85" s="36">
        <f>SUMIFS(СВЦЭМ!$C$33:$C$776,СВЦЭМ!$A$33:$A$776,$A85,СВЦЭМ!$B$33:$B$776,H$83)+'СЕТ СН'!$H$12+СВЦЭМ!$D$10+'СЕТ СН'!$H$5-'СЕТ СН'!$H$20</f>
        <v>3063.58853834</v>
      </c>
      <c r="I85" s="36">
        <f>SUMIFS(СВЦЭМ!$C$33:$C$776,СВЦЭМ!$A$33:$A$776,$A85,СВЦЭМ!$B$33:$B$776,I$83)+'СЕТ СН'!$H$12+СВЦЭМ!$D$10+'СЕТ СН'!$H$5-'СЕТ СН'!$H$20</f>
        <v>3078.5843521699999</v>
      </c>
      <c r="J85" s="36">
        <f>SUMIFS(СВЦЭМ!$C$33:$C$776,СВЦЭМ!$A$33:$A$776,$A85,СВЦЭМ!$B$33:$B$776,J$83)+'СЕТ СН'!$H$12+СВЦЭМ!$D$10+'СЕТ СН'!$H$5-'СЕТ СН'!$H$20</f>
        <v>3063.9971696299999</v>
      </c>
      <c r="K85" s="36">
        <f>SUMIFS(СВЦЭМ!$C$33:$C$776,СВЦЭМ!$A$33:$A$776,$A85,СВЦЭМ!$B$33:$B$776,K$83)+'СЕТ СН'!$H$12+СВЦЭМ!$D$10+'СЕТ СН'!$H$5-'СЕТ СН'!$H$20</f>
        <v>2950.0423559700002</v>
      </c>
      <c r="L85" s="36">
        <f>SUMIFS(СВЦЭМ!$C$33:$C$776,СВЦЭМ!$A$33:$A$776,$A85,СВЦЭМ!$B$33:$B$776,L$83)+'СЕТ СН'!$H$12+СВЦЭМ!$D$10+'СЕТ СН'!$H$5-'СЕТ СН'!$H$20</f>
        <v>2843.7377396699999</v>
      </c>
      <c r="M85" s="36">
        <f>SUMIFS(СВЦЭМ!$C$33:$C$776,СВЦЭМ!$A$33:$A$776,$A85,СВЦЭМ!$B$33:$B$776,M$83)+'СЕТ СН'!$H$12+СВЦЭМ!$D$10+'СЕТ СН'!$H$5-'СЕТ СН'!$H$20</f>
        <v>2825.53437777</v>
      </c>
      <c r="N85" s="36">
        <f>SUMIFS(СВЦЭМ!$C$33:$C$776,СВЦЭМ!$A$33:$A$776,$A85,СВЦЭМ!$B$33:$B$776,N$83)+'СЕТ СН'!$H$12+СВЦЭМ!$D$10+'СЕТ СН'!$H$5-'СЕТ СН'!$H$20</f>
        <v>2851.8928386699999</v>
      </c>
      <c r="O85" s="36">
        <f>SUMIFS(СВЦЭМ!$C$33:$C$776,СВЦЭМ!$A$33:$A$776,$A85,СВЦЭМ!$B$33:$B$776,O$83)+'СЕТ СН'!$H$12+СВЦЭМ!$D$10+'СЕТ СН'!$H$5-'СЕТ СН'!$H$20</f>
        <v>2861.0377748400001</v>
      </c>
      <c r="P85" s="36">
        <f>SUMIFS(СВЦЭМ!$C$33:$C$776,СВЦЭМ!$A$33:$A$776,$A85,СВЦЭМ!$B$33:$B$776,P$83)+'СЕТ СН'!$H$12+СВЦЭМ!$D$10+'СЕТ СН'!$H$5-'СЕТ СН'!$H$20</f>
        <v>2839.4953420699999</v>
      </c>
      <c r="Q85" s="36">
        <f>SUMIFS(СВЦЭМ!$C$33:$C$776,СВЦЭМ!$A$33:$A$776,$A85,СВЦЭМ!$B$33:$B$776,Q$83)+'СЕТ СН'!$H$12+СВЦЭМ!$D$10+'СЕТ СН'!$H$5-'СЕТ СН'!$H$20</f>
        <v>2848.1642459</v>
      </c>
      <c r="R85" s="36">
        <f>SUMIFS(СВЦЭМ!$C$33:$C$776,СВЦЭМ!$A$33:$A$776,$A85,СВЦЭМ!$B$33:$B$776,R$83)+'СЕТ СН'!$H$12+СВЦЭМ!$D$10+'СЕТ СН'!$H$5-'СЕТ СН'!$H$20</f>
        <v>2876.1882542000003</v>
      </c>
      <c r="S85" s="36">
        <f>SUMIFS(СВЦЭМ!$C$33:$C$776,СВЦЭМ!$A$33:$A$776,$A85,СВЦЭМ!$B$33:$B$776,S$83)+'СЕТ СН'!$H$12+СВЦЭМ!$D$10+'СЕТ СН'!$H$5-'СЕТ СН'!$H$20</f>
        <v>2882.1920659500001</v>
      </c>
      <c r="T85" s="36">
        <f>SUMIFS(СВЦЭМ!$C$33:$C$776,СВЦЭМ!$A$33:$A$776,$A85,СВЦЭМ!$B$33:$B$776,T$83)+'СЕТ СН'!$H$12+СВЦЭМ!$D$10+'СЕТ СН'!$H$5-'СЕТ СН'!$H$20</f>
        <v>2876.15709135</v>
      </c>
      <c r="U85" s="36">
        <f>SUMIFS(СВЦЭМ!$C$33:$C$776,СВЦЭМ!$A$33:$A$776,$A85,СВЦЭМ!$B$33:$B$776,U$83)+'СЕТ СН'!$H$12+СВЦЭМ!$D$10+'СЕТ СН'!$H$5-'СЕТ СН'!$H$20</f>
        <v>2875.9023280500001</v>
      </c>
      <c r="V85" s="36">
        <f>SUMIFS(СВЦЭМ!$C$33:$C$776,СВЦЭМ!$A$33:$A$776,$A85,СВЦЭМ!$B$33:$B$776,V$83)+'СЕТ СН'!$H$12+СВЦЭМ!$D$10+'СЕТ СН'!$H$5-'СЕТ СН'!$H$20</f>
        <v>2842.5519907100002</v>
      </c>
      <c r="W85" s="36">
        <f>SUMIFS(СВЦЭМ!$C$33:$C$776,СВЦЭМ!$A$33:$A$776,$A85,СВЦЭМ!$B$33:$B$776,W$83)+'СЕТ СН'!$H$12+СВЦЭМ!$D$10+'СЕТ СН'!$H$5-'СЕТ СН'!$H$20</f>
        <v>2802.0849762299999</v>
      </c>
      <c r="X85" s="36">
        <f>SUMIFS(СВЦЭМ!$C$33:$C$776,СВЦЭМ!$A$33:$A$776,$A85,СВЦЭМ!$B$33:$B$776,X$83)+'СЕТ СН'!$H$12+СВЦЭМ!$D$10+'СЕТ СН'!$H$5-'СЕТ СН'!$H$20</f>
        <v>2856.8285372099999</v>
      </c>
      <c r="Y85" s="36">
        <f>SUMIFS(СВЦЭМ!$C$33:$C$776,СВЦЭМ!$A$33:$A$776,$A85,СВЦЭМ!$B$33:$B$776,Y$83)+'СЕТ СН'!$H$12+СВЦЭМ!$D$10+'СЕТ СН'!$H$5-'СЕТ СН'!$H$20</f>
        <v>3009.4546495300001</v>
      </c>
    </row>
    <row r="86" spans="1:25" ht="15.75" x14ac:dyDescent="0.2">
      <c r="A86" s="35">
        <f t="shared" ref="A86:A114" si="2">A85+1</f>
        <v>44015</v>
      </c>
      <c r="B86" s="36">
        <f>SUMIFS(СВЦЭМ!$C$33:$C$776,СВЦЭМ!$A$33:$A$776,$A86,СВЦЭМ!$B$33:$B$776,B$83)+'СЕТ СН'!$H$12+СВЦЭМ!$D$10+'СЕТ СН'!$H$5-'СЕТ СН'!$H$20</f>
        <v>3126.2843166600001</v>
      </c>
      <c r="C86" s="36">
        <f>SUMIFS(СВЦЭМ!$C$33:$C$776,СВЦЭМ!$A$33:$A$776,$A86,СВЦЭМ!$B$33:$B$776,C$83)+'СЕТ СН'!$H$12+СВЦЭМ!$D$10+'СЕТ СН'!$H$5-'СЕТ СН'!$H$20</f>
        <v>3106.7060902499998</v>
      </c>
      <c r="D86" s="36">
        <f>SUMIFS(СВЦЭМ!$C$33:$C$776,СВЦЭМ!$A$33:$A$776,$A86,СВЦЭМ!$B$33:$B$776,D$83)+'СЕТ СН'!$H$12+СВЦЭМ!$D$10+'СЕТ СН'!$H$5-'СЕТ СН'!$H$20</f>
        <v>3077.7041841400001</v>
      </c>
      <c r="E86" s="36">
        <f>SUMIFS(СВЦЭМ!$C$33:$C$776,СВЦЭМ!$A$33:$A$776,$A86,СВЦЭМ!$B$33:$B$776,E$83)+'СЕТ СН'!$H$12+СВЦЭМ!$D$10+'СЕТ СН'!$H$5-'СЕТ СН'!$H$20</f>
        <v>3059.1708318400001</v>
      </c>
      <c r="F86" s="36">
        <f>SUMIFS(СВЦЭМ!$C$33:$C$776,СВЦЭМ!$A$33:$A$776,$A86,СВЦЭМ!$B$33:$B$776,F$83)+'СЕТ СН'!$H$12+СВЦЭМ!$D$10+'СЕТ СН'!$H$5-'СЕТ СН'!$H$20</f>
        <v>3040.9733323300002</v>
      </c>
      <c r="G86" s="36">
        <f>SUMIFS(СВЦЭМ!$C$33:$C$776,СВЦЭМ!$A$33:$A$776,$A86,СВЦЭМ!$B$33:$B$776,G$83)+'СЕТ СН'!$H$12+СВЦЭМ!$D$10+'СЕТ СН'!$H$5-'СЕТ СН'!$H$20</f>
        <v>3057.9452077000001</v>
      </c>
      <c r="H86" s="36">
        <f>SUMIFS(СВЦЭМ!$C$33:$C$776,СВЦЭМ!$A$33:$A$776,$A86,СВЦЭМ!$B$33:$B$776,H$83)+'СЕТ СН'!$H$12+СВЦЭМ!$D$10+'СЕТ СН'!$H$5-'СЕТ СН'!$H$20</f>
        <v>3095.53914687</v>
      </c>
      <c r="I86" s="36">
        <f>SUMIFS(СВЦЭМ!$C$33:$C$776,СВЦЭМ!$A$33:$A$776,$A86,СВЦЭМ!$B$33:$B$776,I$83)+'СЕТ СН'!$H$12+СВЦЭМ!$D$10+'СЕТ СН'!$H$5-'СЕТ СН'!$H$20</f>
        <v>3119.4925963699998</v>
      </c>
      <c r="J86" s="36">
        <f>SUMIFS(СВЦЭМ!$C$33:$C$776,СВЦЭМ!$A$33:$A$776,$A86,СВЦЭМ!$B$33:$B$776,J$83)+'СЕТ СН'!$H$12+СВЦЭМ!$D$10+'СЕТ СН'!$H$5-'СЕТ СН'!$H$20</f>
        <v>3033.1174050899999</v>
      </c>
      <c r="K86" s="36">
        <f>SUMIFS(СВЦЭМ!$C$33:$C$776,СВЦЭМ!$A$33:$A$776,$A86,СВЦЭМ!$B$33:$B$776,K$83)+'СЕТ СН'!$H$12+СВЦЭМ!$D$10+'СЕТ СН'!$H$5-'СЕТ СН'!$H$20</f>
        <v>2891.2397569200002</v>
      </c>
      <c r="L86" s="36">
        <f>SUMIFS(СВЦЭМ!$C$33:$C$776,СВЦЭМ!$A$33:$A$776,$A86,СВЦЭМ!$B$33:$B$776,L$83)+'СЕТ СН'!$H$12+СВЦЭМ!$D$10+'СЕТ СН'!$H$5-'СЕТ СН'!$H$20</f>
        <v>2782.7355436299999</v>
      </c>
      <c r="M86" s="36">
        <f>SUMIFS(СВЦЭМ!$C$33:$C$776,СВЦЭМ!$A$33:$A$776,$A86,СВЦЭМ!$B$33:$B$776,M$83)+'СЕТ СН'!$H$12+СВЦЭМ!$D$10+'СЕТ СН'!$H$5-'СЕТ СН'!$H$20</f>
        <v>2767.45392365</v>
      </c>
      <c r="N86" s="36">
        <f>SUMIFS(СВЦЭМ!$C$33:$C$776,СВЦЭМ!$A$33:$A$776,$A86,СВЦЭМ!$B$33:$B$776,N$83)+'СЕТ СН'!$H$12+СВЦЭМ!$D$10+'СЕТ СН'!$H$5-'СЕТ СН'!$H$20</f>
        <v>2806.84816464</v>
      </c>
      <c r="O86" s="36">
        <f>SUMIFS(СВЦЭМ!$C$33:$C$776,СВЦЭМ!$A$33:$A$776,$A86,СВЦЭМ!$B$33:$B$776,O$83)+'СЕТ СН'!$H$12+СВЦЭМ!$D$10+'СЕТ СН'!$H$5-'СЕТ СН'!$H$20</f>
        <v>2766.91765872</v>
      </c>
      <c r="P86" s="36">
        <f>SUMIFS(СВЦЭМ!$C$33:$C$776,СВЦЭМ!$A$33:$A$776,$A86,СВЦЭМ!$B$33:$B$776,P$83)+'СЕТ СН'!$H$12+СВЦЭМ!$D$10+'СЕТ СН'!$H$5-'СЕТ СН'!$H$20</f>
        <v>2793.23743771</v>
      </c>
      <c r="Q86" s="36">
        <f>SUMIFS(СВЦЭМ!$C$33:$C$776,СВЦЭМ!$A$33:$A$776,$A86,СВЦЭМ!$B$33:$B$776,Q$83)+'СЕТ СН'!$H$12+СВЦЭМ!$D$10+'СЕТ СН'!$H$5-'СЕТ СН'!$H$20</f>
        <v>2798.9000348499999</v>
      </c>
      <c r="R86" s="36">
        <f>SUMIFS(СВЦЭМ!$C$33:$C$776,СВЦЭМ!$A$33:$A$776,$A86,СВЦЭМ!$B$33:$B$776,R$83)+'СЕТ СН'!$H$12+СВЦЭМ!$D$10+'СЕТ СН'!$H$5-'СЕТ СН'!$H$20</f>
        <v>2791.4928402099999</v>
      </c>
      <c r="S86" s="36">
        <f>SUMIFS(СВЦЭМ!$C$33:$C$776,СВЦЭМ!$A$33:$A$776,$A86,СВЦЭМ!$B$33:$B$776,S$83)+'СЕТ СН'!$H$12+СВЦЭМ!$D$10+'СЕТ СН'!$H$5-'СЕТ СН'!$H$20</f>
        <v>2801.1108576800002</v>
      </c>
      <c r="T86" s="36">
        <f>SUMIFS(СВЦЭМ!$C$33:$C$776,СВЦЭМ!$A$33:$A$776,$A86,СВЦЭМ!$B$33:$B$776,T$83)+'СЕТ СН'!$H$12+СВЦЭМ!$D$10+'СЕТ СН'!$H$5-'СЕТ СН'!$H$20</f>
        <v>2794.98514355</v>
      </c>
      <c r="U86" s="36">
        <f>SUMIFS(СВЦЭМ!$C$33:$C$776,СВЦЭМ!$A$33:$A$776,$A86,СВЦЭМ!$B$33:$B$776,U$83)+'СЕТ СН'!$H$12+СВЦЭМ!$D$10+'СЕТ СН'!$H$5-'СЕТ СН'!$H$20</f>
        <v>2788.4422550700001</v>
      </c>
      <c r="V86" s="36">
        <f>SUMIFS(СВЦЭМ!$C$33:$C$776,СВЦЭМ!$A$33:$A$776,$A86,СВЦЭМ!$B$33:$B$776,V$83)+'СЕТ СН'!$H$12+СВЦЭМ!$D$10+'СЕТ СН'!$H$5-'СЕТ СН'!$H$20</f>
        <v>2759.74396738</v>
      </c>
      <c r="W86" s="36">
        <f>SUMIFS(СВЦЭМ!$C$33:$C$776,СВЦЭМ!$A$33:$A$776,$A86,СВЦЭМ!$B$33:$B$776,W$83)+'СЕТ СН'!$H$12+СВЦЭМ!$D$10+'СЕТ СН'!$H$5-'СЕТ СН'!$H$20</f>
        <v>2724.6559254600002</v>
      </c>
      <c r="X86" s="36">
        <f>SUMIFS(СВЦЭМ!$C$33:$C$776,СВЦЭМ!$A$33:$A$776,$A86,СВЦЭМ!$B$33:$B$776,X$83)+'СЕТ СН'!$H$12+СВЦЭМ!$D$10+'СЕТ СН'!$H$5-'СЕТ СН'!$H$20</f>
        <v>2794.1802193100002</v>
      </c>
      <c r="Y86" s="36">
        <f>SUMIFS(СВЦЭМ!$C$33:$C$776,СВЦЭМ!$A$33:$A$776,$A86,СВЦЭМ!$B$33:$B$776,Y$83)+'СЕТ СН'!$H$12+СВЦЭМ!$D$10+'СЕТ СН'!$H$5-'СЕТ СН'!$H$20</f>
        <v>2915.0463689899998</v>
      </c>
    </row>
    <row r="87" spans="1:25" ht="15.75" x14ac:dyDescent="0.2">
      <c r="A87" s="35">
        <f t="shared" si="2"/>
        <v>44016</v>
      </c>
      <c r="B87" s="36">
        <f>SUMIFS(СВЦЭМ!$C$33:$C$776,СВЦЭМ!$A$33:$A$776,$A87,СВЦЭМ!$B$33:$B$776,B$83)+'СЕТ СН'!$H$12+СВЦЭМ!$D$10+'СЕТ СН'!$H$5-'СЕТ СН'!$H$20</f>
        <v>3125.84929311</v>
      </c>
      <c r="C87" s="36">
        <f>SUMIFS(СВЦЭМ!$C$33:$C$776,СВЦЭМ!$A$33:$A$776,$A87,СВЦЭМ!$B$33:$B$776,C$83)+'СЕТ СН'!$H$12+СВЦЭМ!$D$10+'СЕТ СН'!$H$5-'СЕТ СН'!$H$20</f>
        <v>3130.5946103699998</v>
      </c>
      <c r="D87" s="36">
        <f>SUMIFS(СВЦЭМ!$C$33:$C$776,СВЦЭМ!$A$33:$A$776,$A87,СВЦЭМ!$B$33:$B$776,D$83)+'СЕТ СН'!$H$12+СВЦЭМ!$D$10+'СЕТ СН'!$H$5-'СЕТ СН'!$H$20</f>
        <v>3151.8212416300003</v>
      </c>
      <c r="E87" s="36">
        <f>SUMIFS(СВЦЭМ!$C$33:$C$776,СВЦЭМ!$A$33:$A$776,$A87,СВЦЭМ!$B$33:$B$776,E$83)+'СЕТ СН'!$H$12+СВЦЭМ!$D$10+'СЕТ СН'!$H$5-'СЕТ СН'!$H$20</f>
        <v>3154.1792524900002</v>
      </c>
      <c r="F87" s="36">
        <f>SUMIFS(СВЦЭМ!$C$33:$C$776,СВЦЭМ!$A$33:$A$776,$A87,СВЦЭМ!$B$33:$B$776,F$83)+'СЕТ СН'!$H$12+СВЦЭМ!$D$10+'СЕТ СН'!$H$5-'СЕТ СН'!$H$20</f>
        <v>3155.3510132900001</v>
      </c>
      <c r="G87" s="36">
        <f>SUMIFS(СВЦЭМ!$C$33:$C$776,СВЦЭМ!$A$33:$A$776,$A87,СВЦЭМ!$B$33:$B$776,G$83)+'СЕТ СН'!$H$12+СВЦЭМ!$D$10+'СЕТ СН'!$H$5-'СЕТ СН'!$H$20</f>
        <v>3139.7235553400001</v>
      </c>
      <c r="H87" s="36">
        <f>SUMIFS(СВЦЭМ!$C$33:$C$776,СВЦЭМ!$A$33:$A$776,$A87,СВЦЭМ!$B$33:$B$776,H$83)+'СЕТ СН'!$H$12+СВЦЭМ!$D$10+'СЕТ СН'!$H$5-'СЕТ СН'!$H$20</f>
        <v>3107.9618665799999</v>
      </c>
      <c r="I87" s="36">
        <f>SUMIFS(СВЦЭМ!$C$33:$C$776,СВЦЭМ!$A$33:$A$776,$A87,СВЦЭМ!$B$33:$B$776,I$83)+'СЕТ СН'!$H$12+СВЦЭМ!$D$10+'СЕТ СН'!$H$5-'СЕТ СН'!$H$20</f>
        <v>3130.8608409099998</v>
      </c>
      <c r="J87" s="36">
        <f>SUMIFS(СВЦЭМ!$C$33:$C$776,СВЦЭМ!$A$33:$A$776,$A87,СВЦЭМ!$B$33:$B$776,J$83)+'СЕТ СН'!$H$12+СВЦЭМ!$D$10+'СЕТ СН'!$H$5-'СЕТ СН'!$H$20</f>
        <v>3010.0771533299999</v>
      </c>
      <c r="K87" s="36">
        <f>SUMIFS(СВЦЭМ!$C$33:$C$776,СВЦЭМ!$A$33:$A$776,$A87,СВЦЭМ!$B$33:$B$776,K$83)+'СЕТ СН'!$H$12+СВЦЭМ!$D$10+'СЕТ СН'!$H$5-'СЕТ СН'!$H$20</f>
        <v>2869.8023958600002</v>
      </c>
      <c r="L87" s="36">
        <f>SUMIFS(СВЦЭМ!$C$33:$C$776,СВЦЭМ!$A$33:$A$776,$A87,СВЦЭМ!$B$33:$B$776,L$83)+'СЕТ СН'!$H$12+СВЦЭМ!$D$10+'СЕТ СН'!$H$5-'СЕТ СН'!$H$20</f>
        <v>2782.2114718299999</v>
      </c>
      <c r="M87" s="36">
        <f>SUMIFS(СВЦЭМ!$C$33:$C$776,СВЦЭМ!$A$33:$A$776,$A87,СВЦЭМ!$B$33:$B$776,M$83)+'СЕТ СН'!$H$12+СВЦЭМ!$D$10+'СЕТ СН'!$H$5-'СЕТ СН'!$H$20</f>
        <v>2767.1113758800002</v>
      </c>
      <c r="N87" s="36">
        <f>SUMIFS(СВЦЭМ!$C$33:$C$776,СВЦЭМ!$A$33:$A$776,$A87,СВЦЭМ!$B$33:$B$776,N$83)+'СЕТ СН'!$H$12+СВЦЭМ!$D$10+'СЕТ СН'!$H$5-'СЕТ СН'!$H$20</f>
        <v>2777.5895234200002</v>
      </c>
      <c r="O87" s="36">
        <f>SUMIFS(СВЦЭМ!$C$33:$C$776,СВЦЭМ!$A$33:$A$776,$A87,СВЦЭМ!$B$33:$B$776,O$83)+'СЕТ СН'!$H$12+СВЦЭМ!$D$10+'СЕТ СН'!$H$5-'СЕТ СН'!$H$20</f>
        <v>2768.1890944900001</v>
      </c>
      <c r="P87" s="36">
        <f>SUMIFS(СВЦЭМ!$C$33:$C$776,СВЦЭМ!$A$33:$A$776,$A87,СВЦЭМ!$B$33:$B$776,P$83)+'СЕТ СН'!$H$12+СВЦЭМ!$D$10+'СЕТ СН'!$H$5-'СЕТ СН'!$H$20</f>
        <v>2766.7594135999998</v>
      </c>
      <c r="Q87" s="36">
        <f>SUMIFS(СВЦЭМ!$C$33:$C$776,СВЦЭМ!$A$33:$A$776,$A87,СВЦЭМ!$B$33:$B$776,Q$83)+'СЕТ СН'!$H$12+СВЦЭМ!$D$10+'СЕТ СН'!$H$5-'СЕТ СН'!$H$20</f>
        <v>2769.2144188800003</v>
      </c>
      <c r="R87" s="36">
        <f>SUMIFS(СВЦЭМ!$C$33:$C$776,СВЦЭМ!$A$33:$A$776,$A87,СВЦЭМ!$B$33:$B$776,R$83)+'СЕТ СН'!$H$12+СВЦЭМ!$D$10+'СЕТ СН'!$H$5-'СЕТ СН'!$H$20</f>
        <v>2731.00158457</v>
      </c>
      <c r="S87" s="36">
        <f>SUMIFS(СВЦЭМ!$C$33:$C$776,СВЦЭМ!$A$33:$A$776,$A87,СВЦЭМ!$B$33:$B$776,S$83)+'СЕТ СН'!$H$12+СВЦЭМ!$D$10+'СЕТ СН'!$H$5-'СЕТ СН'!$H$20</f>
        <v>2733.0450580199999</v>
      </c>
      <c r="T87" s="36">
        <f>SUMIFS(СВЦЭМ!$C$33:$C$776,СВЦЭМ!$A$33:$A$776,$A87,СВЦЭМ!$B$33:$B$776,T$83)+'СЕТ СН'!$H$12+СВЦЭМ!$D$10+'СЕТ СН'!$H$5-'СЕТ СН'!$H$20</f>
        <v>2763.3611960500002</v>
      </c>
      <c r="U87" s="36">
        <f>SUMIFS(СВЦЭМ!$C$33:$C$776,СВЦЭМ!$A$33:$A$776,$A87,СВЦЭМ!$B$33:$B$776,U$83)+'СЕТ СН'!$H$12+СВЦЭМ!$D$10+'СЕТ СН'!$H$5-'СЕТ СН'!$H$20</f>
        <v>2779.2484640900002</v>
      </c>
      <c r="V87" s="36">
        <f>SUMIFS(СВЦЭМ!$C$33:$C$776,СВЦЭМ!$A$33:$A$776,$A87,СВЦЭМ!$B$33:$B$776,V$83)+'СЕТ СН'!$H$12+СВЦЭМ!$D$10+'СЕТ СН'!$H$5-'СЕТ СН'!$H$20</f>
        <v>2765.8107821399999</v>
      </c>
      <c r="W87" s="36">
        <f>SUMIFS(СВЦЭМ!$C$33:$C$776,СВЦЭМ!$A$33:$A$776,$A87,СВЦЭМ!$B$33:$B$776,W$83)+'СЕТ СН'!$H$12+СВЦЭМ!$D$10+'СЕТ СН'!$H$5-'СЕТ СН'!$H$20</f>
        <v>2769.4449715300002</v>
      </c>
      <c r="X87" s="36">
        <f>SUMIFS(СВЦЭМ!$C$33:$C$776,СВЦЭМ!$A$33:$A$776,$A87,СВЦЭМ!$B$33:$B$776,X$83)+'СЕТ СН'!$H$12+СВЦЭМ!$D$10+'СЕТ СН'!$H$5-'СЕТ СН'!$H$20</f>
        <v>2805.8631863599999</v>
      </c>
      <c r="Y87" s="36">
        <f>SUMIFS(СВЦЭМ!$C$33:$C$776,СВЦЭМ!$A$33:$A$776,$A87,СВЦЭМ!$B$33:$B$776,Y$83)+'СЕТ СН'!$H$12+СВЦЭМ!$D$10+'СЕТ СН'!$H$5-'СЕТ СН'!$H$20</f>
        <v>2920.7791483800002</v>
      </c>
    </row>
    <row r="88" spans="1:25" ht="15.75" x14ac:dyDescent="0.2">
      <c r="A88" s="35">
        <f t="shared" si="2"/>
        <v>44017</v>
      </c>
      <c r="B88" s="36">
        <f>SUMIFS(СВЦЭМ!$C$33:$C$776,СВЦЭМ!$A$33:$A$776,$A88,СВЦЭМ!$B$33:$B$776,B$83)+'СЕТ СН'!$H$12+СВЦЭМ!$D$10+'СЕТ СН'!$H$5-'СЕТ СН'!$H$20</f>
        <v>3017.0775684199998</v>
      </c>
      <c r="C88" s="36">
        <f>SUMIFS(СВЦЭМ!$C$33:$C$776,СВЦЭМ!$A$33:$A$776,$A88,СВЦЭМ!$B$33:$B$776,C$83)+'СЕТ СН'!$H$12+СВЦЭМ!$D$10+'СЕТ СН'!$H$5-'СЕТ СН'!$H$20</f>
        <v>3048.42475418</v>
      </c>
      <c r="D88" s="36">
        <f>SUMIFS(СВЦЭМ!$C$33:$C$776,СВЦЭМ!$A$33:$A$776,$A88,СВЦЭМ!$B$33:$B$776,D$83)+'СЕТ СН'!$H$12+СВЦЭМ!$D$10+'СЕТ СН'!$H$5-'СЕТ СН'!$H$20</f>
        <v>3094.5505331100003</v>
      </c>
      <c r="E88" s="36">
        <f>SUMIFS(СВЦЭМ!$C$33:$C$776,СВЦЭМ!$A$33:$A$776,$A88,СВЦЭМ!$B$33:$B$776,E$83)+'СЕТ СН'!$H$12+СВЦЭМ!$D$10+'СЕТ СН'!$H$5-'СЕТ СН'!$H$20</f>
        <v>3064.00823137</v>
      </c>
      <c r="F88" s="36">
        <f>SUMIFS(СВЦЭМ!$C$33:$C$776,СВЦЭМ!$A$33:$A$776,$A88,СВЦЭМ!$B$33:$B$776,F$83)+'СЕТ СН'!$H$12+СВЦЭМ!$D$10+'СЕТ СН'!$H$5-'СЕТ СН'!$H$20</f>
        <v>3040.3119240000001</v>
      </c>
      <c r="G88" s="36">
        <f>SUMIFS(СВЦЭМ!$C$33:$C$776,СВЦЭМ!$A$33:$A$776,$A88,СВЦЭМ!$B$33:$B$776,G$83)+'СЕТ СН'!$H$12+СВЦЭМ!$D$10+'СЕТ СН'!$H$5-'СЕТ СН'!$H$20</f>
        <v>3025.95194459</v>
      </c>
      <c r="H88" s="36">
        <f>SUMIFS(СВЦЭМ!$C$33:$C$776,СВЦЭМ!$A$33:$A$776,$A88,СВЦЭМ!$B$33:$B$776,H$83)+'СЕТ СН'!$H$12+СВЦЭМ!$D$10+'СЕТ СН'!$H$5-'СЕТ СН'!$H$20</f>
        <v>3010.24870895</v>
      </c>
      <c r="I88" s="36">
        <f>SUMIFS(СВЦЭМ!$C$33:$C$776,СВЦЭМ!$A$33:$A$776,$A88,СВЦЭМ!$B$33:$B$776,I$83)+'СЕТ СН'!$H$12+СВЦЭМ!$D$10+'СЕТ СН'!$H$5-'СЕТ СН'!$H$20</f>
        <v>3023.1148802500002</v>
      </c>
      <c r="J88" s="36">
        <f>SUMIFS(СВЦЭМ!$C$33:$C$776,СВЦЭМ!$A$33:$A$776,$A88,СВЦЭМ!$B$33:$B$776,J$83)+'СЕТ СН'!$H$12+СВЦЭМ!$D$10+'СЕТ СН'!$H$5-'СЕТ СН'!$H$20</f>
        <v>2929.6005773300003</v>
      </c>
      <c r="K88" s="36">
        <f>SUMIFS(СВЦЭМ!$C$33:$C$776,СВЦЭМ!$A$33:$A$776,$A88,СВЦЭМ!$B$33:$B$776,K$83)+'СЕТ СН'!$H$12+СВЦЭМ!$D$10+'СЕТ СН'!$H$5-'СЕТ СН'!$H$20</f>
        <v>2814.9837164999999</v>
      </c>
      <c r="L88" s="36">
        <f>SUMIFS(СВЦЭМ!$C$33:$C$776,СВЦЭМ!$A$33:$A$776,$A88,СВЦЭМ!$B$33:$B$776,L$83)+'СЕТ СН'!$H$12+СВЦЭМ!$D$10+'СЕТ СН'!$H$5-'СЕТ СН'!$H$20</f>
        <v>2743.4224670100002</v>
      </c>
      <c r="M88" s="36">
        <f>SUMIFS(СВЦЭМ!$C$33:$C$776,СВЦЭМ!$A$33:$A$776,$A88,СВЦЭМ!$B$33:$B$776,M$83)+'СЕТ СН'!$H$12+СВЦЭМ!$D$10+'СЕТ СН'!$H$5-'СЕТ СН'!$H$20</f>
        <v>2695.9029475100001</v>
      </c>
      <c r="N88" s="36">
        <f>SUMIFS(СВЦЭМ!$C$33:$C$776,СВЦЭМ!$A$33:$A$776,$A88,СВЦЭМ!$B$33:$B$776,N$83)+'СЕТ СН'!$H$12+СВЦЭМ!$D$10+'СЕТ СН'!$H$5-'СЕТ СН'!$H$20</f>
        <v>2718.31548729</v>
      </c>
      <c r="O88" s="36">
        <f>SUMIFS(СВЦЭМ!$C$33:$C$776,СВЦЭМ!$A$33:$A$776,$A88,СВЦЭМ!$B$33:$B$776,O$83)+'СЕТ СН'!$H$12+СВЦЭМ!$D$10+'СЕТ СН'!$H$5-'СЕТ СН'!$H$20</f>
        <v>2726.2213228599999</v>
      </c>
      <c r="P88" s="36">
        <f>SUMIFS(СВЦЭМ!$C$33:$C$776,СВЦЭМ!$A$33:$A$776,$A88,СВЦЭМ!$B$33:$B$776,P$83)+'СЕТ СН'!$H$12+СВЦЭМ!$D$10+'СЕТ СН'!$H$5-'СЕТ СН'!$H$20</f>
        <v>2712.1537773800001</v>
      </c>
      <c r="Q88" s="36">
        <f>SUMIFS(СВЦЭМ!$C$33:$C$776,СВЦЭМ!$A$33:$A$776,$A88,СВЦЭМ!$B$33:$B$776,Q$83)+'СЕТ СН'!$H$12+СВЦЭМ!$D$10+'СЕТ СН'!$H$5-'СЕТ СН'!$H$20</f>
        <v>2720.4250320199999</v>
      </c>
      <c r="R88" s="36">
        <f>SUMIFS(СВЦЭМ!$C$33:$C$776,СВЦЭМ!$A$33:$A$776,$A88,СВЦЭМ!$B$33:$B$776,R$83)+'СЕТ СН'!$H$12+СВЦЭМ!$D$10+'СЕТ СН'!$H$5-'СЕТ СН'!$H$20</f>
        <v>2745.7179783700003</v>
      </c>
      <c r="S88" s="36">
        <f>SUMIFS(СВЦЭМ!$C$33:$C$776,СВЦЭМ!$A$33:$A$776,$A88,СВЦЭМ!$B$33:$B$776,S$83)+'СЕТ СН'!$H$12+СВЦЭМ!$D$10+'СЕТ СН'!$H$5-'СЕТ СН'!$H$20</f>
        <v>2753.4545747800003</v>
      </c>
      <c r="T88" s="36">
        <f>SUMIFS(СВЦЭМ!$C$33:$C$776,СВЦЭМ!$A$33:$A$776,$A88,СВЦЭМ!$B$33:$B$776,T$83)+'СЕТ СН'!$H$12+СВЦЭМ!$D$10+'СЕТ СН'!$H$5-'СЕТ СН'!$H$20</f>
        <v>2747.01111459</v>
      </c>
      <c r="U88" s="36">
        <f>SUMIFS(СВЦЭМ!$C$33:$C$776,СВЦЭМ!$A$33:$A$776,$A88,СВЦЭМ!$B$33:$B$776,U$83)+'СЕТ СН'!$H$12+СВЦЭМ!$D$10+'СЕТ СН'!$H$5-'СЕТ СН'!$H$20</f>
        <v>2741.7500996600002</v>
      </c>
      <c r="V88" s="36">
        <f>SUMIFS(СВЦЭМ!$C$33:$C$776,СВЦЭМ!$A$33:$A$776,$A88,СВЦЭМ!$B$33:$B$776,V$83)+'СЕТ СН'!$H$12+СВЦЭМ!$D$10+'СЕТ СН'!$H$5-'СЕТ СН'!$H$20</f>
        <v>2719.7630294800001</v>
      </c>
      <c r="W88" s="36">
        <f>SUMIFS(СВЦЭМ!$C$33:$C$776,СВЦЭМ!$A$33:$A$776,$A88,СВЦЭМ!$B$33:$B$776,W$83)+'СЕТ СН'!$H$12+СВЦЭМ!$D$10+'СЕТ СН'!$H$5-'СЕТ СН'!$H$20</f>
        <v>2707.1491027800002</v>
      </c>
      <c r="X88" s="36">
        <f>SUMIFS(СВЦЭМ!$C$33:$C$776,СВЦЭМ!$A$33:$A$776,$A88,СВЦЭМ!$B$33:$B$776,X$83)+'СЕТ СН'!$H$12+СВЦЭМ!$D$10+'СЕТ СН'!$H$5-'СЕТ СН'!$H$20</f>
        <v>2759.7294857799998</v>
      </c>
      <c r="Y88" s="36">
        <f>SUMIFS(СВЦЭМ!$C$33:$C$776,СВЦЭМ!$A$33:$A$776,$A88,СВЦЭМ!$B$33:$B$776,Y$83)+'СЕТ СН'!$H$12+СВЦЭМ!$D$10+'СЕТ СН'!$H$5-'СЕТ СН'!$H$20</f>
        <v>2916.35114346</v>
      </c>
    </row>
    <row r="89" spans="1:25" ht="15.75" x14ac:dyDescent="0.2">
      <c r="A89" s="35">
        <f t="shared" si="2"/>
        <v>44018</v>
      </c>
      <c r="B89" s="36">
        <f>SUMIFS(СВЦЭМ!$C$33:$C$776,СВЦЭМ!$A$33:$A$776,$A89,СВЦЭМ!$B$33:$B$776,B$83)+'СЕТ СН'!$H$12+СВЦЭМ!$D$10+'СЕТ СН'!$H$5-'СЕТ СН'!$H$20</f>
        <v>2974.5855680100003</v>
      </c>
      <c r="C89" s="36">
        <f>SUMIFS(СВЦЭМ!$C$33:$C$776,СВЦЭМ!$A$33:$A$776,$A89,СВЦЭМ!$B$33:$B$776,C$83)+'СЕТ СН'!$H$12+СВЦЭМ!$D$10+'СЕТ СН'!$H$5-'СЕТ СН'!$H$20</f>
        <v>3078.3675021600002</v>
      </c>
      <c r="D89" s="36">
        <f>SUMIFS(СВЦЭМ!$C$33:$C$776,СВЦЭМ!$A$33:$A$776,$A89,СВЦЭМ!$B$33:$B$776,D$83)+'СЕТ СН'!$H$12+СВЦЭМ!$D$10+'СЕТ СН'!$H$5-'СЕТ СН'!$H$20</f>
        <v>3113.9165948899999</v>
      </c>
      <c r="E89" s="36">
        <f>SUMIFS(СВЦЭМ!$C$33:$C$776,СВЦЭМ!$A$33:$A$776,$A89,СВЦЭМ!$B$33:$B$776,E$83)+'СЕТ СН'!$H$12+СВЦЭМ!$D$10+'СЕТ СН'!$H$5-'СЕТ СН'!$H$20</f>
        <v>3174.5171620400001</v>
      </c>
      <c r="F89" s="36">
        <f>SUMIFS(СВЦЭМ!$C$33:$C$776,СВЦЭМ!$A$33:$A$776,$A89,СВЦЭМ!$B$33:$B$776,F$83)+'СЕТ СН'!$H$12+СВЦЭМ!$D$10+'СЕТ СН'!$H$5-'СЕТ СН'!$H$20</f>
        <v>3168.0148611900004</v>
      </c>
      <c r="G89" s="36">
        <f>SUMIFS(СВЦЭМ!$C$33:$C$776,СВЦЭМ!$A$33:$A$776,$A89,СВЦЭМ!$B$33:$B$776,G$83)+'СЕТ СН'!$H$12+СВЦЭМ!$D$10+'СЕТ СН'!$H$5-'СЕТ СН'!$H$20</f>
        <v>3160.26504522</v>
      </c>
      <c r="H89" s="36">
        <f>SUMIFS(СВЦЭМ!$C$33:$C$776,СВЦЭМ!$A$33:$A$776,$A89,СВЦЭМ!$B$33:$B$776,H$83)+'СЕТ СН'!$H$12+СВЦЭМ!$D$10+'СЕТ СН'!$H$5-'СЕТ СН'!$H$20</f>
        <v>3054.4299645800002</v>
      </c>
      <c r="I89" s="36">
        <f>SUMIFS(СВЦЭМ!$C$33:$C$776,СВЦЭМ!$A$33:$A$776,$A89,СВЦЭМ!$B$33:$B$776,I$83)+'СЕТ СН'!$H$12+СВЦЭМ!$D$10+'СЕТ СН'!$H$5-'СЕТ СН'!$H$20</f>
        <v>3079.4645471900003</v>
      </c>
      <c r="J89" s="36">
        <f>SUMIFS(СВЦЭМ!$C$33:$C$776,СВЦЭМ!$A$33:$A$776,$A89,СВЦЭМ!$B$33:$B$776,J$83)+'СЕТ СН'!$H$12+СВЦЭМ!$D$10+'СЕТ СН'!$H$5-'СЕТ СН'!$H$20</f>
        <v>3035.1018352700003</v>
      </c>
      <c r="K89" s="36">
        <f>SUMIFS(СВЦЭМ!$C$33:$C$776,СВЦЭМ!$A$33:$A$776,$A89,СВЦЭМ!$B$33:$B$776,K$83)+'СЕТ СН'!$H$12+СВЦЭМ!$D$10+'СЕТ СН'!$H$5-'СЕТ СН'!$H$20</f>
        <v>2894.58814454</v>
      </c>
      <c r="L89" s="36">
        <f>SUMIFS(СВЦЭМ!$C$33:$C$776,СВЦЭМ!$A$33:$A$776,$A89,СВЦЭМ!$B$33:$B$776,L$83)+'СЕТ СН'!$H$12+СВЦЭМ!$D$10+'СЕТ СН'!$H$5-'СЕТ СН'!$H$20</f>
        <v>2804.77235655</v>
      </c>
      <c r="M89" s="36">
        <f>SUMIFS(СВЦЭМ!$C$33:$C$776,СВЦЭМ!$A$33:$A$776,$A89,СВЦЭМ!$B$33:$B$776,M$83)+'СЕТ СН'!$H$12+СВЦЭМ!$D$10+'СЕТ СН'!$H$5-'СЕТ СН'!$H$20</f>
        <v>2763.7763272000002</v>
      </c>
      <c r="N89" s="36">
        <f>SUMIFS(СВЦЭМ!$C$33:$C$776,СВЦЭМ!$A$33:$A$776,$A89,СВЦЭМ!$B$33:$B$776,N$83)+'СЕТ СН'!$H$12+СВЦЭМ!$D$10+'СЕТ СН'!$H$5-'СЕТ СН'!$H$20</f>
        <v>2788.6668374800001</v>
      </c>
      <c r="O89" s="36">
        <f>SUMIFS(СВЦЭМ!$C$33:$C$776,СВЦЭМ!$A$33:$A$776,$A89,СВЦЭМ!$B$33:$B$776,O$83)+'СЕТ СН'!$H$12+СВЦЭМ!$D$10+'СЕТ СН'!$H$5-'СЕТ СН'!$H$20</f>
        <v>2843.3339755900001</v>
      </c>
      <c r="P89" s="36">
        <f>SUMIFS(СВЦЭМ!$C$33:$C$776,СВЦЭМ!$A$33:$A$776,$A89,СВЦЭМ!$B$33:$B$776,P$83)+'СЕТ СН'!$H$12+СВЦЭМ!$D$10+'СЕТ СН'!$H$5-'СЕТ СН'!$H$20</f>
        <v>2812.83987548</v>
      </c>
      <c r="Q89" s="36">
        <f>SUMIFS(СВЦЭМ!$C$33:$C$776,СВЦЭМ!$A$33:$A$776,$A89,СВЦЭМ!$B$33:$B$776,Q$83)+'СЕТ СН'!$H$12+СВЦЭМ!$D$10+'СЕТ СН'!$H$5-'СЕТ СН'!$H$20</f>
        <v>2821.1592739900002</v>
      </c>
      <c r="R89" s="36">
        <f>SUMIFS(СВЦЭМ!$C$33:$C$776,СВЦЭМ!$A$33:$A$776,$A89,СВЦЭМ!$B$33:$B$776,R$83)+'СЕТ СН'!$H$12+СВЦЭМ!$D$10+'СЕТ СН'!$H$5-'СЕТ СН'!$H$20</f>
        <v>2853.92805228</v>
      </c>
      <c r="S89" s="36">
        <f>SUMIFS(СВЦЭМ!$C$33:$C$776,СВЦЭМ!$A$33:$A$776,$A89,СВЦЭМ!$B$33:$B$776,S$83)+'СЕТ СН'!$H$12+СВЦЭМ!$D$10+'СЕТ СН'!$H$5-'СЕТ СН'!$H$20</f>
        <v>2860.02751175</v>
      </c>
      <c r="T89" s="36">
        <f>SUMIFS(СВЦЭМ!$C$33:$C$776,СВЦЭМ!$A$33:$A$776,$A89,СВЦЭМ!$B$33:$B$776,T$83)+'СЕТ СН'!$H$12+СВЦЭМ!$D$10+'СЕТ СН'!$H$5-'СЕТ СН'!$H$20</f>
        <v>2851.6723293499999</v>
      </c>
      <c r="U89" s="36">
        <f>SUMIFS(СВЦЭМ!$C$33:$C$776,СВЦЭМ!$A$33:$A$776,$A89,СВЦЭМ!$B$33:$B$776,U$83)+'СЕТ СН'!$H$12+СВЦЭМ!$D$10+'СЕТ СН'!$H$5-'СЕТ СН'!$H$20</f>
        <v>2844.4428747500001</v>
      </c>
      <c r="V89" s="36">
        <f>SUMIFS(СВЦЭМ!$C$33:$C$776,СВЦЭМ!$A$33:$A$776,$A89,СВЦЭМ!$B$33:$B$776,V$83)+'СЕТ СН'!$H$12+СВЦЭМ!$D$10+'СЕТ СН'!$H$5-'СЕТ СН'!$H$20</f>
        <v>2836.8025988300001</v>
      </c>
      <c r="W89" s="36">
        <f>SUMIFS(СВЦЭМ!$C$33:$C$776,СВЦЭМ!$A$33:$A$776,$A89,СВЦЭМ!$B$33:$B$776,W$83)+'СЕТ СН'!$H$12+СВЦЭМ!$D$10+'СЕТ СН'!$H$5-'СЕТ СН'!$H$20</f>
        <v>2792.3469673499999</v>
      </c>
      <c r="X89" s="36">
        <f>SUMIFS(СВЦЭМ!$C$33:$C$776,СВЦЭМ!$A$33:$A$776,$A89,СВЦЭМ!$B$33:$B$776,X$83)+'СЕТ СН'!$H$12+СВЦЭМ!$D$10+'СЕТ СН'!$H$5-'СЕТ СН'!$H$20</f>
        <v>2824.0294605600002</v>
      </c>
      <c r="Y89" s="36">
        <f>SUMIFS(СВЦЭМ!$C$33:$C$776,СВЦЭМ!$A$33:$A$776,$A89,СВЦЭМ!$B$33:$B$776,Y$83)+'СЕТ СН'!$H$12+СВЦЭМ!$D$10+'СЕТ СН'!$H$5-'СЕТ СН'!$H$20</f>
        <v>2976.94188368</v>
      </c>
    </row>
    <row r="90" spans="1:25" ht="15.75" x14ac:dyDescent="0.2">
      <c r="A90" s="35">
        <f t="shared" si="2"/>
        <v>44019</v>
      </c>
      <c r="B90" s="36">
        <f>SUMIFS(СВЦЭМ!$C$33:$C$776,СВЦЭМ!$A$33:$A$776,$A90,СВЦЭМ!$B$33:$B$776,B$83)+'СЕТ СН'!$H$12+СВЦЭМ!$D$10+'СЕТ СН'!$H$5-'СЕТ СН'!$H$20</f>
        <v>3015.9552082</v>
      </c>
      <c r="C90" s="36">
        <f>SUMIFS(СВЦЭМ!$C$33:$C$776,СВЦЭМ!$A$33:$A$776,$A90,СВЦЭМ!$B$33:$B$776,C$83)+'СЕТ СН'!$H$12+СВЦЭМ!$D$10+'СЕТ СН'!$H$5-'СЕТ СН'!$H$20</f>
        <v>3020.0553889399998</v>
      </c>
      <c r="D90" s="36">
        <f>SUMIFS(СВЦЭМ!$C$33:$C$776,СВЦЭМ!$A$33:$A$776,$A90,СВЦЭМ!$B$33:$B$776,D$83)+'СЕТ СН'!$H$12+СВЦЭМ!$D$10+'СЕТ СН'!$H$5-'СЕТ СН'!$H$20</f>
        <v>3024.6022401999999</v>
      </c>
      <c r="E90" s="36">
        <f>SUMIFS(СВЦЭМ!$C$33:$C$776,СВЦЭМ!$A$33:$A$776,$A90,СВЦЭМ!$B$33:$B$776,E$83)+'СЕТ СН'!$H$12+СВЦЭМ!$D$10+'СЕТ СН'!$H$5-'СЕТ СН'!$H$20</f>
        <v>3028.4508746800002</v>
      </c>
      <c r="F90" s="36">
        <f>SUMIFS(СВЦЭМ!$C$33:$C$776,СВЦЭМ!$A$33:$A$776,$A90,СВЦЭМ!$B$33:$B$776,F$83)+'СЕТ СН'!$H$12+СВЦЭМ!$D$10+'СЕТ СН'!$H$5-'СЕТ СН'!$H$20</f>
        <v>3028.1021588200001</v>
      </c>
      <c r="G90" s="36">
        <f>SUMIFS(СВЦЭМ!$C$33:$C$776,СВЦЭМ!$A$33:$A$776,$A90,СВЦЭМ!$B$33:$B$776,G$83)+'СЕТ СН'!$H$12+СВЦЭМ!$D$10+'СЕТ СН'!$H$5-'СЕТ СН'!$H$20</f>
        <v>3036.3986515800002</v>
      </c>
      <c r="H90" s="36">
        <f>SUMIFS(СВЦЭМ!$C$33:$C$776,СВЦЭМ!$A$33:$A$776,$A90,СВЦЭМ!$B$33:$B$776,H$83)+'СЕТ СН'!$H$12+СВЦЭМ!$D$10+'СЕТ СН'!$H$5-'СЕТ СН'!$H$20</f>
        <v>3029.7875112700003</v>
      </c>
      <c r="I90" s="36">
        <f>SUMIFS(СВЦЭМ!$C$33:$C$776,СВЦЭМ!$A$33:$A$776,$A90,СВЦЭМ!$B$33:$B$776,I$83)+'СЕТ СН'!$H$12+СВЦЭМ!$D$10+'СЕТ СН'!$H$5-'СЕТ СН'!$H$20</f>
        <v>2998.93883848</v>
      </c>
      <c r="J90" s="36">
        <f>SUMIFS(СВЦЭМ!$C$33:$C$776,СВЦЭМ!$A$33:$A$776,$A90,СВЦЭМ!$B$33:$B$776,J$83)+'СЕТ СН'!$H$12+СВЦЭМ!$D$10+'СЕТ СН'!$H$5-'СЕТ СН'!$H$20</f>
        <v>3024.8688253600003</v>
      </c>
      <c r="K90" s="36">
        <f>SUMIFS(СВЦЭМ!$C$33:$C$776,СВЦЭМ!$A$33:$A$776,$A90,СВЦЭМ!$B$33:$B$776,K$83)+'СЕТ СН'!$H$12+СВЦЭМ!$D$10+'СЕТ СН'!$H$5-'СЕТ СН'!$H$20</f>
        <v>2935.8321144800002</v>
      </c>
      <c r="L90" s="36">
        <f>SUMIFS(СВЦЭМ!$C$33:$C$776,СВЦЭМ!$A$33:$A$776,$A90,СВЦЭМ!$B$33:$B$776,L$83)+'СЕТ СН'!$H$12+СВЦЭМ!$D$10+'СЕТ СН'!$H$5-'СЕТ СН'!$H$20</f>
        <v>2907.94799711</v>
      </c>
      <c r="M90" s="36">
        <f>SUMIFS(СВЦЭМ!$C$33:$C$776,СВЦЭМ!$A$33:$A$776,$A90,СВЦЭМ!$B$33:$B$776,M$83)+'СЕТ СН'!$H$12+СВЦЭМ!$D$10+'СЕТ СН'!$H$5-'СЕТ СН'!$H$20</f>
        <v>2887.9221597800001</v>
      </c>
      <c r="N90" s="36">
        <f>SUMIFS(СВЦЭМ!$C$33:$C$776,СВЦЭМ!$A$33:$A$776,$A90,СВЦЭМ!$B$33:$B$776,N$83)+'СЕТ СН'!$H$12+СВЦЭМ!$D$10+'СЕТ СН'!$H$5-'СЕТ СН'!$H$20</f>
        <v>2886.6566880999999</v>
      </c>
      <c r="O90" s="36">
        <f>SUMIFS(СВЦЭМ!$C$33:$C$776,СВЦЭМ!$A$33:$A$776,$A90,СВЦЭМ!$B$33:$B$776,O$83)+'СЕТ СН'!$H$12+СВЦЭМ!$D$10+'СЕТ СН'!$H$5-'СЕТ СН'!$H$20</f>
        <v>2894.0793575799999</v>
      </c>
      <c r="P90" s="36">
        <f>SUMIFS(СВЦЭМ!$C$33:$C$776,СВЦЭМ!$A$33:$A$776,$A90,СВЦЭМ!$B$33:$B$776,P$83)+'СЕТ СН'!$H$12+СВЦЭМ!$D$10+'СЕТ СН'!$H$5-'СЕТ СН'!$H$20</f>
        <v>2888.60259288</v>
      </c>
      <c r="Q90" s="36">
        <f>SUMIFS(СВЦЭМ!$C$33:$C$776,СВЦЭМ!$A$33:$A$776,$A90,СВЦЭМ!$B$33:$B$776,Q$83)+'СЕТ СН'!$H$12+СВЦЭМ!$D$10+'СЕТ СН'!$H$5-'СЕТ СН'!$H$20</f>
        <v>2895.0243513300002</v>
      </c>
      <c r="R90" s="36">
        <f>SUMIFS(СВЦЭМ!$C$33:$C$776,СВЦЭМ!$A$33:$A$776,$A90,СВЦЭМ!$B$33:$B$776,R$83)+'СЕТ СН'!$H$12+СВЦЭМ!$D$10+'СЕТ СН'!$H$5-'СЕТ СН'!$H$20</f>
        <v>2895.8454193900002</v>
      </c>
      <c r="S90" s="36">
        <f>SUMIFS(СВЦЭМ!$C$33:$C$776,СВЦЭМ!$A$33:$A$776,$A90,СВЦЭМ!$B$33:$B$776,S$83)+'СЕТ СН'!$H$12+СВЦЭМ!$D$10+'СЕТ СН'!$H$5-'СЕТ СН'!$H$20</f>
        <v>2899.57452139</v>
      </c>
      <c r="T90" s="36">
        <f>SUMIFS(СВЦЭМ!$C$33:$C$776,СВЦЭМ!$A$33:$A$776,$A90,СВЦЭМ!$B$33:$B$776,T$83)+'СЕТ СН'!$H$12+СВЦЭМ!$D$10+'СЕТ СН'!$H$5-'СЕТ СН'!$H$20</f>
        <v>2907.9419570199998</v>
      </c>
      <c r="U90" s="36">
        <f>SUMIFS(СВЦЭМ!$C$33:$C$776,СВЦЭМ!$A$33:$A$776,$A90,СВЦЭМ!$B$33:$B$776,U$83)+'СЕТ СН'!$H$12+СВЦЭМ!$D$10+'СЕТ СН'!$H$5-'СЕТ СН'!$H$20</f>
        <v>2906.7446846399998</v>
      </c>
      <c r="V90" s="36">
        <f>SUMIFS(СВЦЭМ!$C$33:$C$776,СВЦЭМ!$A$33:$A$776,$A90,СВЦЭМ!$B$33:$B$776,V$83)+'СЕТ СН'!$H$12+СВЦЭМ!$D$10+'СЕТ СН'!$H$5-'СЕТ СН'!$H$20</f>
        <v>2905.3727543800001</v>
      </c>
      <c r="W90" s="36">
        <f>SUMIFS(СВЦЭМ!$C$33:$C$776,СВЦЭМ!$A$33:$A$776,$A90,СВЦЭМ!$B$33:$B$776,W$83)+'СЕТ СН'!$H$12+СВЦЭМ!$D$10+'СЕТ СН'!$H$5-'СЕТ СН'!$H$20</f>
        <v>2890.77525246</v>
      </c>
      <c r="X90" s="36">
        <f>SUMIFS(СВЦЭМ!$C$33:$C$776,СВЦЭМ!$A$33:$A$776,$A90,СВЦЭМ!$B$33:$B$776,X$83)+'СЕТ СН'!$H$12+СВЦЭМ!$D$10+'СЕТ СН'!$H$5-'СЕТ СН'!$H$20</f>
        <v>2924.83467479</v>
      </c>
      <c r="Y90" s="36">
        <f>SUMIFS(СВЦЭМ!$C$33:$C$776,СВЦЭМ!$A$33:$A$776,$A90,СВЦЭМ!$B$33:$B$776,Y$83)+'СЕТ СН'!$H$12+СВЦЭМ!$D$10+'СЕТ СН'!$H$5-'СЕТ СН'!$H$20</f>
        <v>3023.9842253500001</v>
      </c>
    </row>
    <row r="91" spans="1:25" ht="15.75" x14ac:dyDescent="0.2">
      <c r="A91" s="35">
        <f t="shared" si="2"/>
        <v>44020</v>
      </c>
      <c r="B91" s="36">
        <f>SUMIFS(СВЦЭМ!$C$33:$C$776,СВЦЭМ!$A$33:$A$776,$A91,СВЦЭМ!$B$33:$B$776,B$83)+'СЕТ СН'!$H$12+СВЦЭМ!$D$10+'СЕТ СН'!$H$5-'СЕТ СН'!$H$20</f>
        <v>2974.2812970599998</v>
      </c>
      <c r="C91" s="36">
        <f>SUMIFS(СВЦЭМ!$C$33:$C$776,СВЦЭМ!$A$33:$A$776,$A91,СВЦЭМ!$B$33:$B$776,C$83)+'СЕТ СН'!$H$12+СВЦЭМ!$D$10+'СЕТ СН'!$H$5-'СЕТ СН'!$H$20</f>
        <v>2986.4708669000001</v>
      </c>
      <c r="D91" s="36">
        <f>SUMIFS(СВЦЭМ!$C$33:$C$776,СВЦЭМ!$A$33:$A$776,$A91,СВЦЭМ!$B$33:$B$776,D$83)+'СЕТ СН'!$H$12+СВЦЭМ!$D$10+'СЕТ СН'!$H$5-'СЕТ СН'!$H$20</f>
        <v>3017.5229637100001</v>
      </c>
      <c r="E91" s="36">
        <f>SUMIFS(СВЦЭМ!$C$33:$C$776,СВЦЭМ!$A$33:$A$776,$A91,СВЦЭМ!$B$33:$B$776,E$83)+'СЕТ СН'!$H$12+СВЦЭМ!$D$10+'СЕТ СН'!$H$5-'СЕТ СН'!$H$20</f>
        <v>3043.22039232</v>
      </c>
      <c r="F91" s="36">
        <f>SUMIFS(СВЦЭМ!$C$33:$C$776,СВЦЭМ!$A$33:$A$776,$A91,СВЦЭМ!$B$33:$B$776,F$83)+'СЕТ СН'!$H$12+СВЦЭМ!$D$10+'СЕТ СН'!$H$5-'СЕТ СН'!$H$20</f>
        <v>3047.05491467</v>
      </c>
      <c r="G91" s="36">
        <f>SUMIFS(СВЦЭМ!$C$33:$C$776,СВЦЭМ!$A$33:$A$776,$A91,СВЦЭМ!$B$33:$B$776,G$83)+'СЕТ СН'!$H$12+СВЦЭМ!$D$10+'СЕТ СН'!$H$5-'СЕТ СН'!$H$20</f>
        <v>3061.3136433300001</v>
      </c>
      <c r="H91" s="36">
        <f>SUMIFS(СВЦЭМ!$C$33:$C$776,СВЦЭМ!$A$33:$A$776,$A91,СВЦЭМ!$B$33:$B$776,H$83)+'СЕТ СН'!$H$12+СВЦЭМ!$D$10+'СЕТ СН'!$H$5-'СЕТ СН'!$H$20</f>
        <v>3009.8086870299999</v>
      </c>
      <c r="I91" s="36">
        <f>SUMIFS(СВЦЭМ!$C$33:$C$776,СВЦЭМ!$A$33:$A$776,$A91,СВЦЭМ!$B$33:$B$776,I$83)+'СЕТ СН'!$H$12+СВЦЭМ!$D$10+'СЕТ СН'!$H$5-'СЕТ СН'!$H$20</f>
        <v>2941.5870187400001</v>
      </c>
      <c r="J91" s="36">
        <f>SUMIFS(СВЦЭМ!$C$33:$C$776,СВЦЭМ!$A$33:$A$776,$A91,СВЦЭМ!$B$33:$B$776,J$83)+'СЕТ СН'!$H$12+СВЦЭМ!$D$10+'СЕТ СН'!$H$5-'СЕТ СН'!$H$20</f>
        <v>2888.6063360400003</v>
      </c>
      <c r="K91" s="36">
        <f>SUMIFS(СВЦЭМ!$C$33:$C$776,СВЦЭМ!$A$33:$A$776,$A91,СВЦЭМ!$B$33:$B$776,K$83)+'СЕТ СН'!$H$12+СВЦЭМ!$D$10+'СЕТ СН'!$H$5-'СЕТ СН'!$H$20</f>
        <v>2905.8176629</v>
      </c>
      <c r="L91" s="36">
        <f>SUMIFS(СВЦЭМ!$C$33:$C$776,СВЦЭМ!$A$33:$A$776,$A91,СВЦЭМ!$B$33:$B$776,L$83)+'СЕТ СН'!$H$12+СВЦЭМ!$D$10+'СЕТ СН'!$H$5-'СЕТ СН'!$H$20</f>
        <v>2892.5291296099999</v>
      </c>
      <c r="M91" s="36">
        <f>SUMIFS(СВЦЭМ!$C$33:$C$776,СВЦЭМ!$A$33:$A$776,$A91,СВЦЭМ!$B$33:$B$776,M$83)+'СЕТ СН'!$H$12+СВЦЭМ!$D$10+'СЕТ СН'!$H$5-'СЕТ СН'!$H$20</f>
        <v>2881.2856034300003</v>
      </c>
      <c r="N91" s="36">
        <f>SUMIFS(СВЦЭМ!$C$33:$C$776,СВЦЭМ!$A$33:$A$776,$A91,СВЦЭМ!$B$33:$B$776,N$83)+'СЕТ СН'!$H$12+СВЦЭМ!$D$10+'СЕТ СН'!$H$5-'СЕТ СН'!$H$20</f>
        <v>2891.9948352199999</v>
      </c>
      <c r="O91" s="36">
        <f>SUMIFS(СВЦЭМ!$C$33:$C$776,СВЦЭМ!$A$33:$A$776,$A91,СВЦЭМ!$B$33:$B$776,O$83)+'СЕТ СН'!$H$12+СВЦЭМ!$D$10+'СЕТ СН'!$H$5-'СЕТ СН'!$H$20</f>
        <v>2898.8173961399998</v>
      </c>
      <c r="P91" s="36">
        <f>SUMIFS(СВЦЭМ!$C$33:$C$776,СВЦЭМ!$A$33:$A$776,$A91,СВЦЭМ!$B$33:$B$776,P$83)+'СЕТ СН'!$H$12+СВЦЭМ!$D$10+'СЕТ СН'!$H$5-'СЕТ СН'!$H$20</f>
        <v>2889.1867247600003</v>
      </c>
      <c r="Q91" s="36">
        <f>SUMIFS(СВЦЭМ!$C$33:$C$776,СВЦЭМ!$A$33:$A$776,$A91,СВЦЭМ!$B$33:$B$776,Q$83)+'СЕТ СН'!$H$12+СВЦЭМ!$D$10+'СЕТ СН'!$H$5-'СЕТ СН'!$H$20</f>
        <v>2892.7614241700003</v>
      </c>
      <c r="R91" s="36">
        <f>SUMIFS(СВЦЭМ!$C$33:$C$776,СВЦЭМ!$A$33:$A$776,$A91,СВЦЭМ!$B$33:$B$776,R$83)+'СЕТ СН'!$H$12+СВЦЭМ!$D$10+'СЕТ СН'!$H$5-'СЕТ СН'!$H$20</f>
        <v>2900.0416065499999</v>
      </c>
      <c r="S91" s="36">
        <f>SUMIFS(СВЦЭМ!$C$33:$C$776,СВЦЭМ!$A$33:$A$776,$A91,СВЦЭМ!$B$33:$B$776,S$83)+'СЕТ СН'!$H$12+СВЦЭМ!$D$10+'СЕТ СН'!$H$5-'СЕТ СН'!$H$20</f>
        <v>2906.8087548000003</v>
      </c>
      <c r="T91" s="36">
        <f>SUMIFS(СВЦЭМ!$C$33:$C$776,СВЦЭМ!$A$33:$A$776,$A91,СВЦЭМ!$B$33:$B$776,T$83)+'СЕТ СН'!$H$12+СВЦЭМ!$D$10+'СЕТ СН'!$H$5-'СЕТ СН'!$H$20</f>
        <v>2910.79244333</v>
      </c>
      <c r="U91" s="36">
        <f>SUMIFS(СВЦЭМ!$C$33:$C$776,СВЦЭМ!$A$33:$A$776,$A91,СВЦЭМ!$B$33:$B$776,U$83)+'СЕТ СН'!$H$12+СВЦЭМ!$D$10+'СЕТ СН'!$H$5-'СЕТ СН'!$H$20</f>
        <v>2914.5770388800001</v>
      </c>
      <c r="V91" s="36">
        <f>SUMIFS(СВЦЭМ!$C$33:$C$776,СВЦЭМ!$A$33:$A$776,$A91,СВЦЭМ!$B$33:$B$776,V$83)+'СЕТ СН'!$H$12+СВЦЭМ!$D$10+'СЕТ СН'!$H$5-'СЕТ СН'!$H$20</f>
        <v>2888.75314458</v>
      </c>
      <c r="W91" s="36">
        <f>SUMIFS(СВЦЭМ!$C$33:$C$776,СВЦЭМ!$A$33:$A$776,$A91,СВЦЭМ!$B$33:$B$776,W$83)+'СЕТ СН'!$H$12+СВЦЭМ!$D$10+'СЕТ СН'!$H$5-'СЕТ СН'!$H$20</f>
        <v>2896.3028197499998</v>
      </c>
      <c r="X91" s="36">
        <f>SUMIFS(СВЦЭМ!$C$33:$C$776,СВЦЭМ!$A$33:$A$776,$A91,СВЦЭМ!$B$33:$B$776,X$83)+'СЕТ СН'!$H$12+СВЦЭМ!$D$10+'СЕТ СН'!$H$5-'СЕТ СН'!$H$20</f>
        <v>2872.32688611</v>
      </c>
      <c r="Y91" s="36">
        <f>SUMIFS(СВЦЭМ!$C$33:$C$776,СВЦЭМ!$A$33:$A$776,$A91,СВЦЭМ!$B$33:$B$776,Y$83)+'СЕТ СН'!$H$12+СВЦЭМ!$D$10+'СЕТ СН'!$H$5-'СЕТ СН'!$H$20</f>
        <v>2945.8567795899999</v>
      </c>
    </row>
    <row r="92" spans="1:25" ht="15.75" x14ac:dyDescent="0.2">
      <c r="A92" s="35">
        <f t="shared" si="2"/>
        <v>44021</v>
      </c>
      <c r="B92" s="36">
        <f>SUMIFS(СВЦЭМ!$C$33:$C$776,СВЦЭМ!$A$33:$A$776,$A92,СВЦЭМ!$B$33:$B$776,B$83)+'СЕТ СН'!$H$12+СВЦЭМ!$D$10+'СЕТ СН'!$H$5-'СЕТ СН'!$H$20</f>
        <v>3026.2100807100001</v>
      </c>
      <c r="C92" s="36">
        <f>SUMIFS(СВЦЭМ!$C$33:$C$776,СВЦЭМ!$A$33:$A$776,$A92,СВЦЭМ!$B$33:$B$776,C$83)+'СЕТ СН'!$H$12+СВЦЭМ!$D$10+'СЕТ СН'!$H$5-'СЕТ СН'!$H$20</f>
        <v>3042.1214215800001</v>
      </c>
      <c r="D92" s="36">
        <f>SUMIFS(СВЦЭМ!$C$33:$C$776,СВЦЭМ!$A$33:$A$776,$A92,СВЦЭМ!$B$33:$B$776,D$83)+'СЕТ СН'!$H$12+СВЦЭМ!$D$10+'СЕТ СН'!$H$5-'СЕТ СН'!$H$20</f>
        <v>3036.0580897899999</v>
      </c>
      <c r="E92" s="36">
        <f>SUMIFS(СВЦЭМ!$C$33:$C$776,СВЦЭМ!$A$33:$A$776,$A92,СВЦЭМ!$B$33:$B$776,E$83)+'СЕТ СН'!$H$12+СВЦЭМ!$D$10+'СЕТ СН'!$H$5-'СЕТ СН'!$H$20</f>
        <v>3047.8047785899998</v>
      </c>
      <c r="F92" s="36">
        <f>SUMIFS(СВЦЭМ!$C$33:$C$776,СВЦЭМ!$A$33:$A$776,$A92,СВЦЭМ!$B$33:$B$776,F$83)+'СЕТ СН'!$H$12+СВЦЭМ!$D$10+'СЕТ СН'!$H$5-'СЕТ СН'!$H$20</f>
        <v>3038.5809861400003</v>
      </c>
      <c r="G92" s="36">
        <f>SUMIFS(СВЦЭМ!$C$33:$C$776,СВЦЭМ!$A$33:$A$776,$A92,СВЦЭМ!$B$33:$B$776,G$83)+'СЕТ СН'!$H$12+СВЦЭМ!$D$10+'СЕТ СН'!$H$5-'СЕТ СН'!$H$20</f>
        <v>3045.4576319799999</v>
      </c>
      <c r="H92" s="36">
        <f>SUMIFS(СВЦЭМ!$C$33:$C$776,СВЦЭМ!$A$33:$A$776,$A92,СВЦЭМ!$B$33:$B$776,H$83)+'СЕТ СН'!$H$12+СВЦЭМ!$D$10+'СЕТ СН'!$H$5-'СЕТ СН'!$H$20</f>
        <v>3046.3333543600002</v>
      </c>
      <c r="I92" s="36">
        <f>SUMIFS(СВЦЭМ!$C$33:$C$776,СВЦЭМ!$A$33:$A$776,$A92,СВЦЭМ!$B$33:$B$776,I$83)+'СЕТ СН'!$H$12+СВЦЭМ!$D$10+'СЕТ СН'!$H$5-'СЕТ СН'!$H$20</f>
        <v>2960.0599370199998</v>
      </c>
      <c r="J92" s="36">
        <f>SUMIFS(СВЦЭМ!$C$33:$C$776,СВЦЭМ!$A$33:$A$776,$A92,СВЦЭМ!$B$33:$B$776,J$83)+'СЕТ СН'!$H$12+СВЦЭМ!$D$10+'СЕТ СН'!$H$5-'СЕТ СН'!$H$20</f>
        <v>2943.5549105099999</v>
      </c>
      <c r="K92" s="36">
        <f>SUMIFS(СВЦЭМ!$C$33:$C$776,СВЦЭМ!$A$33:$A$776,$A92,СВЦЭМ!$B$33:$B$776,K$83)+'СЕТ СН'!$H$12+СВЦЭМ!$D$10+'СЕТ СН'!$H$5-'СЕТ СН'!$H$20</f>
        <v>2927.6094282100003</v>
      </c>
      <c r="L92" s="36">
        <f>SUMIFS(СВЦЭМ!$C$33:$C$776,СВЦЭМ!$A$33:$A$776,$A92,СВЦЭМ!$B$33:$B$776,L$83)+'СЕТ СН'!$H$12+СВЦЭМ!$D$10+'СЕТ СН'!$H$5-'СЕТ СН'!$H$20</f>
        <v>2902.0032687299999</v>
      </c>
      <c r="M92" s="36">
        <f>SUMIFS(СВЦЭМ!$C$33:$C$776,СВЦЭМ!$A$33:$A$776,$A92,СВЦЭМ!$B$33:$B$776,M$83)+'СЕТ СН'!$H$12+СВЦЭМ!$D$10+'СЕТ СН'!$H$5-'СЕТ СН'!$H$20</f>
        <v>2912.7838675900002</v>
      </c>
      <c r="N92" s="36">
        <f>SUMIFS(СВЦЭМ!$C$33:$C$776,СВЦЭМ!$A$33:$A$776,$A92,СВЦЭМ!$B$33:$B$776,N$83)+'СЕТ СН'!$H$12+СВЦЭМ!$D$10+'СЕТ СН'!$H$5-'СЕТ СН'!$H$20</f>
        <v>2909.0136275700002</v>
      </c>
      <c r="O92" s="36">
        <f>SUMIFS(СВЦЭМ!$C$33:$C$776,СВЦЭМ!$A$33:$A$776,$A92,СВЦЭМ!$B$33:$B$776,O$83)+'СЕТ СН'!$H$12+СВЦЭМ!$D$10+'СЕТ СН'!$H$5-'СЕТ СН'!$H$20</f>
        <v>2915.4020153400002</v>
      </c>
      <c r="P92" s="36">
        <f>SUMIFS(СВЦЭМ!$C$33:$C$776,СВЦЭМ!$A$33:$A$776,$A92,СВЦЭМ!$B$33:$B$776,P$83)+'СЕТ СН'!$H$12+СВЦЭМ!$D$10+'СЕТ СН'!$H$5-'СЕТ СН'!$H$20</f>
        <v>2902.83242974</v>
      </c>
      <c r="Q92" s="36">
        <f>SUMIFS(СВЦЭМ!$C$33:$C$776,СВЦЭМ!$A$33:$A$776,$A92,СВЦЭМ!$B$33:$B$776,Q$83)+'СЕТ СН'!$H$12+СВЦЭМ!$D$10+'СЕТ СН'!$H$5-'СЕТ СН'!$H$20</f>
        <v>2909.9529998100002</v>
      </c>
      <c r="R92" s="36">
        <f>SUMIFS(СВЦЭМ!$C$33:$C$776,СВЦЭМ!$A$33:$A$776,$A92,СВЦЭМ!$B$33:$B$776,R$83)+'СЕТ СН'!$H$12+СВЦЭМ!$D$10+'СЕТ СН'!$H$5-'СЕТ СН'!$H$20</f>
        <v>2924.9867070800001</v>
      </c>
      <c r="S92" s="36">
        <f>SUMIFS(СВЦЭМ!$C$33:$C$776,СВЦЭМ!$A$33:$A$776,$A92,СВЦЭМ!$B$33:$B$776,S$83)+'СЕТ СН'!$H$12+СВЦЭМ!$D$10+'СЕТ СН'!$H$5-'СЕТ СН'!$H$20</f>
        <v>2927.61819638</v>
      </c>
      <c r="T92" s="36">
        <f>SUMIFS(СВЦЭМ!$C$33:$C$776,СВЦЭМ!$A$33:$A$776,$A92,СВЦЭМ!$B$33:$B$776,T$83)+'СЕТ СН'!$H$12+СВЦЭМ!$D$10+'СЕТ СН'!$H$5-'СЕТ СН'!$H$20</f>
        <v>2932.4362507400001</v>
      </c>
      <c r="U92" s="36">
        <f>SUMIFS(СВЦЭМ!$C$33:$C$776,СВЦЭМ!$A$33:$A$776,$A92,СВЦЭМ!$B$33:$B$776,U$83)+'СЕТ СН'!$H$12+СВЦЭМ!$D$10+'СЕТ СН'!$H$5-'СЕТ СН'!$H$20</f>
        <v>2934.1733806800003</v>
      </c>
      <c r="V92" s="36">
        <f>SUMIFS(СВЦЭМ!$C$33:$C$776,СВЦЭМ!$A$33:$A$776,$A92,СВЦЭМ!$B$33:$B$776,V$83)+'СЕТ СН'!$H$12+СВЦЭМ!$D$10+'СЕТ СН'!$H$5-'СЕТ СН'!$H$20</f>
        <v>2925.5782386400001</v>
      </c>
      <c r="W92" s="36">
        <f>SUMIFS(СВЦЭМ!$C$33:$C$776,СВЦЭМ!$A$33:$A$776,$A92,СВЦЭМ!$B$33:$B$776,W$83)+'СЕТ СН'!$H$12+СВЦЭМ!$D$10+'СЕТ СН'!$H$5-'СЕТ СН'!$H$20</f>
        <v>2919.7925269400002</v>
      </c>
      <c r="X92" s="36">
        <f>SUMIFS(СВЦЭМ!$C$33:$C$776,СВЦЭМ!$A$33:$A$776,$A92,СВЦЭМ!$B$33:$B$776,X$83)+'СЕТ СН'!$H$12+СВЦЭМ!$D$10+'СЕТ СН'!$H$5-'СЕТ СН'!$H$20</f>
        <v>2921.6103120500002</v>
      </c>
      <c r="Y92" s="36">
        <f>SUMIFS(СВЦЭМ!$C$33:$C$776,СВЦЭМ!$A$33:$A$776,$A92,СВЦЭМ!$B$33:$B$776,Y$83)+'СЕТ СН'!$H$12+СВЦЭМ!$D$10+'СЕТ СН'!$H$5-'СЕТ СН'!$H$20</f>
        <v>2941.1987453000002</v>
      </c>
    </row>
    <row r="93" spans="1:25" ht="15.75" x14ac:dyDescent="0.2">
      <c r="A93" s="35">
        <f t="shared" si="2"/>
        <v>44022</v>
      </c>
      <c r="B93" s="36">
        <f>SUMIFS(СВЦЭМ!$C$33:$C$776,СВЦЭМ!$A$33:$A$776,$A93,СВЦЭМ!$B$33:$B$776,B$83)+'СЕТ СН'!$H$12+СВЦЭМ!$D$10+'СЕТ СН'!$H$5-'СЕТ СН'!$H$20</f>
        <v>3044.1850751900001</v>
      </c>
      <c r="C93" s="36">
        <f>SUMIFS(СВЦЭМ!$C$33:$C$776,СВЦЭМ!$A$33:$A$776,$A93,СВЦЭМ!$B$33:$B$776,C$83)+'СЕТ СН'!$H$12+СВЦЭМ!$D$10+'СЕТ СН'!$H$5-'СЕТ СН'!$H$20</f>
        <v>3018.0662917300001</v>
      </c>
      <c r="D93" s="36">
        <f>SUMIFS(СВЦЭМ!$C$33:$C$776,СВЦЭМ!$A$33:$A$776,$A93,СВЦЭМ!$B$33:$B$776,D$83)+'СЕТ СН'!$H$12+СВЦЭМ!$D$10+'СЕТ СН'!$H$5-'СЕТ СН'!$H$20</f>
        <v>3013.5132844</v>
      </c>
      <c r="E93" s="36">
        <f>SUMIFS(СВЦЭМ!$C$33:$C$776,СВЦЭМ!$A$33:$A$776,$A93,СВЦЭМ!$B$33:$B$776,E$83)+'СЕТ СН'!$H$12+СВЦЭМ!$D$10+'СЕТ СН'!$H$5-'СЕТ СН'!$H$20</f>
        <v>3031.0149642699998</v>
      </c>
      <c r="F93" s="36">
        <f>SUMIFS(СВЦЭМ!$C$33:$C$776,СВЦЭМ!$A$33:$A$776,$A93,СВЦЭМ!$B$33:$B$776,F$83)+'СЕТ СН'!$H$12+СВЦЭМ!$D$10+'СЕТ СН'!$H$5-'СЕТ СН'!$H$20</f>
        <v>3059.1352922800002</v>
      </c>
      <c r="G93" s="36">
        <f>SUMIFS(СВЦЭМ!$C$33:$C$776,СВЦЭМ!$A$33:$A$776,$A93,СВЦЭМ!$B$33:$B$776,G$83)+'СЕТ СН'!$H$12+СВЦЭМ!$D$10+'СЕТ СН'!$H$5-'СЕТ СН'!$H$20</f>
        <v>3099.61230148</v>
      </c>
      <c r="H93" s="36">
        <f>SUMIFS(СВЦЭМ!$C$33:$C$776,СВЦЭМ!$A$33:$A$776,$A93,СВЦЭМ!$B$33:$B$776,H$83)+'СЕТ СН'!$H$12+СВЦЭМ!$D$10+'СЕТ СН'!$H$5-'СЕТ СН'!$H$20</f>
        <v>3121.5253705599998</v>
      </c>
      <c r="I93" s="36">
        <f>SUMIFS(СВЦЭМ!$C$33:$C$776,СВЦЭМ!$A$33:$A$776,$A93,СВЦЭМ!$B$33:$B$776,I$83)+'СЕТ СН'!$H$12+СВЦЭМ!$D$10+'СЕТ СН'!$H$5-'СЕТ СН'!$H$20</f>
        <v>3037.9225825499998</v>
      </c>
      <c r="J93" s="36">
        <f>SUMIFS(СВЦЭМ!$C$33:$C$776,СВЦЭМ!$A$33:$A$776,$A93,СВЦЭМ!$B$33:$B$776,J$83)+'СЕТ СН'!$H$12+СВЦЭМ!$D$10+'СЕТ СН'!$H$5-'СЕТ СН'!$H$20</f>
        <v>2992.31005271</v>
      </c>
      <c r="K93" s="36">
        <f>SUMIFS(СВЦЭМ!$C$33:$C$776,СВЦЭМ!$A$33:$A$776,$A93,СВЦЭМ!$B$33:$B$776,K$83)+'СЕТ СН'!$H$12+СВЦЭМ!$D$10+'СЕТ СН'!$H$5-'СЕТ СН'!$H$20</f>
        <v>2912.5985758500001</v>
      </c>
      <c r="L93" s="36">
        <f>SUMIFS(СВЦЭМ!$C$33:$C$776,СВЦЭМ!$A$33:$A$776,$A93,СВЦЭМ!$B$33:$B$776,L$83)+'СЕТ СН'!$H$12+СВЦЭМ!$D$10+'СЕТ СН'!$H$5-'СЕТ СН'!$H$20</f>
        <v>2903.94399862</v>
      </c>
      <c r="M93" s="36">
        <f>SUMIFS(СВЦЭМ!$C$33:$C$776,СВЦЭМ!$A$33:$A$776,$A93,СВЦЭМ!$B$33:$B$776,M$83)+'СЕТ СН'!$H$12+СВЦЭМ!$D$10+'СЕТ СН'!$H$5-'СЕТ СН'!$H$20</f>
        <v>2910.5386349700002</v>
      </c>
      <c r="N93" s="36">
        <f>SUMIFS(СВЦЭМ!$C$33:$C$776,СВЦЭМ!$A$33:$A$776,$A93,СВЦЭМ!$B$33:$B$776,N$83)+'СЕТ СН'!$H$12+СВЦЭМ!$D$10+'СЕТ СН'!$H$5-'СЕТ СН'!$H$20</f>
        <v>2903.6869142099999</v>
      </c>
      <c r="O93" s="36">
        <f>SUMIFS(СВЦЭМ!$C$33:$C$776,СВЦЭМ!$A$33:$A$776,$A93,СВЦЭМ!$B$33:$B$776,O$83)+'СЕТ СН'!$H$12+СВЦЭМ!$D$10+'СЕТ СН'!$H$5-'СЕТ СН'!$H$20</f>
        <v>2909.32494352</v>
      </c>
      <c r="P93" s="36">
        <f>SUMIFS(СВЦЭМ!$C$33:$C$776,СВЦЭМ!$A$33:$A$776,$A93,СВЦЭМ!$B$33:$B$776,P$83)+'СЕТ СН'!$H$12+СВЦЭМ!$D$10+'СЕТ СН'!$H$5-'СЕТ СН'!$H$20</f>
        <v>2894.87857209</v>
      </c>
      <c r="Q93" s="36">
        <f>SUMIFS(СВЦЭМ!$C$33:$C$776,СВЦЭМ!$A$33:$A$776,$A93,СВЦЭМ!$B$33:$B$776,Q$83)+'СЕТ СН'!$H$12+СВЦЭМ!$D$10+'СЕТ СН'!$H$5-'СЕТ СН'!$H$20</f>
        <v>2904.7513458799999</v>
      </c>
      <c r="R93" s="36">
        <f>SUMIFS(СВЦЭМ!$C$33:$C$776,СВЦЭМ!$A$33:$A$776,$A93,СВЦЭМ!$B$33:$B$776,R$83)+'СЕТ СН'!$H$12+СВЦЭМ!$D$10+'СЕТ СН'!$H$5-'СЕТ СН'!$H$20</f>
        <v>2925.2863457499998</v>
      </c>
      <c r="S93" s="36">
        <f>SUMIFS(СВЦЭМ!$C$33:$C$776,СВЦЭМ!$A$33:$A$776,$A93,СВЦЭМ!$B$33:$B$776,S$83)+'СЕТ СН'!$H$12+СВЦЭМ!$D$10+'СЕТ СН'!$H$5-'СЕТ СН'!$H$20</f>
        <v>2930.84521817</v>
      </c>
      <c r="T93" s="36">
        <f>SUMIFS(СВЦЭМ!$C$33:$C$776,СВЦЭМ!$A$33:$A$776,$A93,СВЦЭМ!$B$33:$B$776,T$83)+'СЕТ СН'!$H$12+СВЦЭМ!$D$10+'СЕТ СН'!$H$5-'СЕТ СН'!$H$20</f>
        <v>2922.2883463799999</v>
      </c>
      <c r="U93" s="36">
        <f>SUMIFS(СВЦЭМ!$C$33:$C$776,СВЦЭМ!$A$33:$A$776,$A93,СВЦЭМ!$B$33:$B$776,U$83)+'СЕТ СН'!$H$12+СВЦЭМ!$D$10+'СЕТ СН'!$H$5-'СЕТ СН'!$H$20</f>
        <v>2909.2838535800001</v>
      </c>
      <c r="V93" s="36">
        <f>SUMIFS(СВЦЭМ!$C$33:$C$776,СВЦЭМ!$A$33:$A$776,$A93,СВЦЭМ!$B$33:$B$776,V$83)+'СЕТ СН'!$H$12+СВЦЭМ!$D$10+'СЕТ СН'!$H$5-'СЕТ СН'!$H$20</f>
        <v>2884.9360876300002</v>
      </c>
      <c r="W93" s="36">
        <f>SUMIFS(СВЦЭМ!$C$33:$C$776,СВЦЭМ!$A$33:$A$776,$A93,СВЦЭМ!$B$33:$B$776,W$83)+'СЕТ СН'!$H$12+СВЦЭМ!$D$10+'СЕТ СН'!$H$5-'СЕТ СН'!$H$20</f>
        <v>2896.9871746200001</v>
      </c>
      <c r="X93" s="36">
        <f>SUMIFS(СВЦЭМ!$C$33:$C$776,СВЦЭМ!$A$33:$A$776,$A93,СВЦЭМ!$B$33:$B$776,X$83)+'СЕТ СН'!$H$12+СВЦЭМ!$D$10+'СЕТ СН'!$H$5-'СЕТ СН'!$H$20</f>
        <v>2879.5956293899999</v>
      </c>
      <c r="Y93" s="36">
        <f>SUMIFS(СВЦЭМ!$C$33:$C$776,СВЦЭМ!$A$33:$A$776,$A93,СВЦЭМ!$B$33:$B$776,Y$83)+'СЕТ СН'!$H$12+СВЦЭМ!$D$10+'СЕТ СН'!$H$5-'СЕТ СН'!$H$20</f>
        <v>2921.5147236600001</v>
      </c>
    </row>
    <row r="94" spans="1:25" ht="15.75" x14ac:dyDescent="0.2">
      <c r="A94" s="35">
        <f t="shared" si="2"/>
        <v>44023</v>
      </c>
      <c r="B94" s="36">
        <f>SUMIFS(СВЦЭМ!$C$33:$C$776,СВЦЭМ!$A$33:$A$776,$A94,СВЦЭМ!$B$33:$B$776,B$83)+'СЕТ СН'!$H$12+СВЦЭМ!$D$10+'СЕТ СН'!$H$5-'СЕТ СН'!$H$20</f>
        <v>3050.9336283500002</v>
      </c>
      <c r="C94" s="36">
        <f>SUMIFS(СВЦЭМ!$C$33:$C$776,СВЦЭМ!$A$33:$A$776,$A94,СВЦЭМ!$B$33:$B$776,C$83)+'СЕТ СН'!$H$12+СВЦЭМ!$D$10+'СЕТ СН'!$H$5-'СЕТ СН'!$H$20</f>
        <v>3017.9598055599999</v>
      </c>
      <c r="D94" s="36">
        <f>SUMIFS(СВЦЭМ!$C$33:$C$776,СВЦЭМ!$A$33:$A$776,$A94,СВЦЭМ!$B$33:$B$776,D$83)+'СЕТ СН'!$H$12+СВЦЭМ!$D$10+'СЕТ СН'!$H$5-'СЕТ СН'!$H$20</f>
        <v>3045.1775220600002</v>
      </c>
      <c r="E94" s="36">
        <f>SUMIFS(СВЦЭМ!$C$33:$C$776,СВЦЭМ!$A$33:$A$776,$A94,СВЦЭМ!$B$33:$B$776,E$83)+'СЕТ СН'!$H$12+СВЦЭМ!$D$10+'СЕТ СН'!$H$5-'СЕТ СН'!$H$20</f>
        <v>3060.8257724200002</v>
      </c>
      <c r="F94" s="36">
        <f>SUMIFS(СВЦЭМ!$C$33:$C$776,СВЦЭМ!$A$33:$A$776,$A94,СВЦЭМ!$B$33:$B$776,F$83)+'СЕТ СН'!$H$12+СВЦЭМ!$D$10+'СЕТ СН'!$H$5-'СЕТ СН'!$H$20</f>
        <v>3052.4230705499999</v>
      </c>
      <c r="G94" s="36">
        <f>SUMIFS(СВЦЭМ!$C$33:$C$776,СВЦЭМ!$A$33:$A$776,$A94,СВЦЭМ!$B$33:$B$776,G$83)+'СЕТ СН'!$H$12+СВЦЭМ!$D$10+'СЕТ СН'!$H$5-'СЕТ СН'!$H$20</f>
        <v>3049.2951484999999</v>
      </c>
      <c r="H94" s="36">
        <f>SUMIFS(СВЦЭМ!$C$33:$C$776,СВЦЭМ!$A$33:$A$776,$A94,СВЦЭМ!$B$33:$B$776,H$83)+'СЕТ СН'!$H$12+СВЦЭМ!$D$10+'СЕТ СН'!$H$5-'СЕТ СН'!$H$20</f>
        <v>3035.3286504799999</v>
      </c>
      <c r="I94" s="36">
        <f>SUMIFS(СВЦЭМ!$C$33:$C$776,СВЦЭМ!$A$33:$A$776,$A94,СВЦЭМ!$B$33:$B$776,I$83)+'СЕТ СН'!$H$12+СВЦЭМ!$D$10+'СЕТ СН'!$H$5-'СЕТ СН'!$H$20</f>
        <v>3036.24269405</v>
      </c>
      <c r="J94" s="36">
        <f>SUMIFS(СВЦЭМ!$C$33:$C$776,СВЦЭМ!$A$33:$A$776,$A94,СВЦЭМ!$B$33:$B$776,J$83)+'СЕТ СН'!$H$12+СВЦЭМ!$D$10+'СЕТ СН'!$H$5-'СЕТ СН'!$H$20</f>
        <v>2997.5538652099999</v>
      </c>
      <c r="K94" s="36">
        <f>SUMIFS(СВЦЭМ!$C$33:$C$776,СВЦЭМ!$A$33:$A$776,$A94,СВЦЭМ!$B$33:$B$776,K$83)+'СЕТ СН'!$H$12+СВЦЭМ!$D$10+'СЕТ СН'!$H$5-'СЕТ СН'!$H$20</f>
        <v>2872.2324108000003</v>
      </c>
      <c r="L94" s="36">
        <f>SUMIFS(СВЦЭМ!$C$33:$C$776,СВЦЭМ!$A$33:$A$776,$A94,СВЦЭМ!$B$33:$B$776,L$83)+'СЕТ СН'!$H$12+СВЦЭМ!$D$10+'СЕТ СН'!$H$5-'СЕТ СН'!$H$20</f>
        <v>2838.5142619200001</v>
      </c>
      <c r="M94" s="36">
        <f>SUMIFS(СВЦЭМ!$C$33:$C$776,СВЦЭМ!$A$33:$A$776,$A94,СВЦЭМ!$B$33:$B$776,M$83)+'СЕТ СН'!$H$12+СВЦЭМ!$D$10+'СЕТ СН'!$H$5-'СЕТ СН'!$H$20</f>
        <v>2830.7434212600001</v>
      </c>
      <c r="N94" s="36">
        <f>SUMIFS(СВЦЭМ!$C$33:$C$776,СВЦЭМ!$A$33:$A$776,$A94,СВЦЭМ!$B$33:$B$776,N$83)+'СЕТ СН'!$H$12+СВЦЭМ!$D$10+'СЕТ СН'!$H$5-'СЕТ СН'!$H$20</f>
        <v>2841.9456244900002</v>
      </c>
      <c r="O94" s="36">
        <f>SUMIFS(СВЦЭМ!$C$33:$C$776,СВЦЭМ!$A$33:$A$776,$A94,СВЦЭМ!$B$33:$B$776,O$83)+'СЕТ СН'!$H$12+СВЦЭМ!$D$10+'СЕТ СН'!$H$5-'СЕТ СН'!$H$20</f>
        <v>2870.0886196199999</v>
      </c>
      <c r="P94" s="36">
        <f>SUMIFS(СВЦЭМ!$C$33:$C$776,СВЦЭМ!$A$33:$A$776,$A94,СВЦЭМ!$B$33:$B$776,P$83)+'СЕТ СН'!$H$12+СВЦЭМ!$D$10+'СЕТ СН'!$H$5-'СЕТ СН'!$H$20</f>
        <v>2873.4200985500001</v>
      </c>
      <c r="Q94" s="36">
        <f>SUMIFS(СВЦЭМ!$C$33:$C$776,СВЦЭМ!$A$33:$A$776,$A94,СВЦЭМ!$B$33:$B$776,Q$83)+'СЕТ СН'!$H$12+СВЦЭМ!$D$10+'СЕТ СН'!$H$5-'СЕТ СН'!$H$20</f>
        <v>2886.92031215</v>
      </c>
      <c r="R94" s="36">
        <f>SUMIFS(СВЦЭМ!$C$33:$C$776,СВЦЭМ!$A$33:$A$776,$A94,СВЦЭМ!$B$33:$B$776,R$83)+'СЕТ СН'!$H$12+СВЦЭМ!$D$10+'СЕТ СН'!$H$5-'СЕТ СН'!$H$20</f>
        <v>2907.0063709699998</v>
      </c>
      <c r="S94" s="36">
        <f>SUMIFS(СВЦЭМ!$C$33:$C$776,СВЦЭМ!$A$33:$A$776,$A94,СВЦЭМ!$B$33:$B$776,S$83)+'СЕТ СН'!$H$12+СВЦЭМ!$D$10+'СЕТ СН'!$H$5-'СЕТ СН'!$H$20</f>
        <v>2908.46987678</v>
      </c>
      <c r="T94" s="36">
        <f>SUMIFS(СВЦЭМ!$C$33:$C$776,СВЦЭМ!$A$33:$A$776,$A94,СВЦЭМ!$B$33:$B$776,T$83)+'СЕТ СН'!$H$12+СВЦЭМ!$D$10+'СЕТ СН'!$H$5-'СЕТ СН'!$H$20</f>
        <v>2901.8154886900002</v>
      </c>
      <c r="U94" s="36">
        <f>SUMIFS(СВЦЭМ!$C$33:$C$776,СВЦЭМ!$A$33:$A$776,$A94,СВЦЭМ!$B$33:$B$776,U$83)+'СЕТ СН'!$H$12+СВЦЭМ!$D$10+'СЕТ СН'!$H$5-'СЕТ СН'!$H$20</f>
        <v>2889.7625301899998</v>
      </c>
      <c r="V94" s="36">
        <f>SUMIFS(СВЦЭМ!$C$33:$C$776,СВЦЭМ!$A$33:$A$776,$A94,СВЦЭМ!$B$33:$B$776,V$83)+'СЕТ СН'!$H$12+СВЦЭМ!$D$10+'СЕТ СН'!$H$5-'СЕТ СН'!$H$20</f>
        <v>2873.1294110399999</v>
      </c>
      <c r="W94" s="36">
        <f>SUMIFS(СВЦЭМ!$C$33:$C$776,СВЦЭМ!$A$33:$A$776,$A94,СВЦЭМ!$B$33:$B$776,W$83)+'СЕТ СН'!$H$12+СВЦЭМ!$D$10+'СЕТ СН'!$H$5-'СЕТ СН'!$H$20</f>
        <v>2859.1172608100001</v>
      </c>
      <c r="X94" s="36">
        <f>SUMIFS(СВЦЭМ!$C$33:$C$776,СВЦЭМ!$A$33:$A$776,$A94,СВЦЭМ!$B$33:$B$776,X$83)+'СЕТ СН'!$H$12+СВЦЭМ!$D$10+'СЕТ СН'!$H$5-'СЕТ СН'!$H$20</f>
        <v>2878.9398534400002</v>
      </c>
      <c r="Y94" s="36">
        <f>SUMIFS(СВЦЭМ!$C$33:$C$776,СВЦЭМ!$A$33:$A$776,$A94,СВЦЭМ!$B$33:$B$776,Y$83)+'СЕТ СН'!$H$12+СВЦЭМ!$D$10+'СЕТ СН'!$H$5-'СЕТ СН'!$H$20</f>
        <v>2886.5361186600003</v>
      </c>
    </row>
    <row r="95" spans="1:25" ht="15.75" x14ac:dyDescent="0.2">
      <c r="A95" s="35">
        <f t="shared" si="2"/>
        <v>44024</v>
      </c>
      <c r="B95" s="36">
        <f>SUMIFS(СВЦЭМ!$C$33:$C$776,СВЦЭМ!$A$33:$A$776,$A95,СВЦЭМ!$B$33:$B$776,B$83)+'СЕТ СН'!$H$12+СВЦЭМ!$D$10+'СЕТ СН'!$H$5-'СЕТ СН'!$H$20</f>
        <v>3021.2860082100001</v>
      </c>
      <c r="C95" s="36">
        <f>SUMIFS(СВЦЭМ!$C$33:$C$776,СВЦЭМ!$A$33:$A$776,$A95,СВЦЭМ!$B$33:$B$776,C$83)+'СЕТ СН'!$H$12+СВЦЭМ!$D$10+'СЕТ СН'!$H$5-'СЕТ СН'!$H$20</f>
        <v>3078.2080743800002</v>
      </c>
      <c r="D95" s="36">
        <f>SUMIFS(СВЦЭМ!$C$33:$C$776,СВЦЭМ!$A$33:$A$776,$A95,СВЦЭМ!$B$33:$B$776,D$83)+'СЕТ СН'!$H$12+СВЦЭМ!$D$10+'СЕТ СН'!$H$5-'СЕТ СН'!$H$20</f>
        <v>3110.5246321200002</v>
      </c>
      <c r="E95" s="36">
        <f>SUMIFS(СВЦЭМ!$C$33:$C$776,СВЦЭМ!$A$33:$A$776,$A95,СВЦЭМ!$B$33:$B$776,E$83)+'СЕТ СН'!$H$12+СВЦЭМ!$D$10+'СЕТ СН'!$H$5-'СЕТ СН'!$H$20</f>
        <v>3135.4092460700003</v>
      </c>
      <c r="F95" s="36">
        <f>SUMIFS(СВЦЭМ!$C$33:$C$776,СВЦЭМ!$A$33:$A$776,$A95,СВЦЭМ!$B$33:$B$776,F$83)+'СЕТ СН'!$H$12+СВЦЭМ!$D$10+'СЕТ СН'!$H$5-'СЕТ СН'!$H$20</f>
        <v>3142.0268008100002</v>
      </c>
      <c r="G95" s="36">
        <f>SUMIFS(СВЦЭМ!$C$33:$C$776,СВЦЭМ!$A$33:$A$776,$A95,СВЦЭМ!$B$33:$B$776,G$83)+'СЕТ СН'!$H$12+СВЦЭМ!$D$10+'СЕТ СН'!$H$5-'СЕТ СН'!$H$20</f>
        <v>3137.3580296</v>
      </c>
      <c r="H95" s="36">
        <f>SUMIFS(СВЦЭМ!$C$33:$C$776,СВЦЭМ!$A$33:$A$776,$A95,СВЦЭМ!$B$33:$B$776,H$83)+'СЕТ СН'!$H$12+СВЦЭМ!$D$10+'СЕТ СН'!$H$5-'СЕТ СН'!$H$20</f>
        <v>3120.6731905900001</v>
      </c>
      <c r="I95" s="36">
        <f>SUMIFS(СВЦЭМ!$C$33:$C$776,СВЦЭМ!$A$33:$A$776,$A95,СВЦЭМ!$B$33:$B$776,I$83)+'СЕТ СН'!$H$12+СВЦЭМ!$D$10+'СЕТ СН'!$H$5-'СЕТ СН'!$H$20</f>
        <v>3083.00827854</v>
      </c>
      <c r="J95" s="36">
        <f>SUMIFS(СВЦЭМ!$C$33:$C$776,СВЦЭМ!$A$33:$A$776,$A95,СВЦЭМ!$B$33:$B$776,J$83)+'СЕТ СН'!$H$12+СВЦЭМ!$D$10+'СЕТ СН'!$H$5-'СЕТ СН'!$H$20</f>
        <v>2987.8098362199999</v>
      </c>
      <c r="K95" s="36">
        <f>SUMIFS(СВЦЭМ!$C$33:$C$776,СВЦЭМ!$A$33:$A$776,$A95,СВЦЭМ!$B$33:$B$776,K$83)+'СЕТ СН'!$H$12+СВЦЭМ!$D$10+'СЕТ СН'!$H$5-'СЕТ СН'!$H$20</f>
        <v>2835.1301033499999</v>
      </c>
      <c r="L95" s="36">
        <f>SUMIFS(СВЦЭМ!$C$33:$C$776,СВЦЭМ!$A$33:$A$776,$A95,СВЦЭМ!$B$33:$B$776,L$83)+'СЕТ СН'!$H$12+СВЦЭМ!$D$10+'СЕТ СН'!$H$5-'СЕТ СН'!$H$20</f>
        <v>2794.69067073</v>
      </c>
      <c r="M95" s="36">
        <f>SUMIFS(СВЦЭМ!$C$33:$C$776,СВЦЭМ!$A$33:$A$776,$A95,СВЦЭМ!$B$33:$B$776,M$83)+'СЕТ СН'!$H$12+СВЦЭМ!$D$10+'СЕТ СН'!$H$5-'СЕТ СН'!$H$20</f>
        <v>2795.1250513300001</v>
      </c>
      <c r="N95" s="36">
        <f>SUMIFS(СВЦЭМ!$C$33:$C$776,СВЦЭМ!$A$33:$A$776,$A95,СВЦЭМ!$B$33:$B$776,N$83)+'СЕТ СН'!$H$12+СВЦЭМ!$D$10+'СЕТ СН'!$H$5-'СЕТ СН'!$H$20</f>
        <v>2802.67508963</v>
      </c>
      <c r="O95" s="36">
        <f>SUMIFS(СВЦЭМ!$C$33:$C$776,СВЦЭМ!$A$33:$A$776,$A95,СВЦЭМ!$B$33:$B$776,O$83)+'СЕТ СН'!$H$12+СВЦЭМ!$D$10+'СЕТ СН'!$H$5-'СЕТ СН'!$H$20</f>
        <v>2803.7276198899999</v>
      </c>
      <c r="P95" s="36">
        <f>SUMIFS(СВЦЭМ!$C$33:$C$776,СВЦЭМ!$A$33:$A$776,$A95,СВЦЭМ!$B$33:$B$776,P$83)+'СЕТ СН'!$H$12+СВЦЭМ!$D$10+'СЕТ СН'!$H$5-'СЕТ СН'!$H$20</f>
        <v>2809.44044704</v>
      </c>
      <c r="Q95" s="36">
        <f>SUMIFS(СВЦЭМ!$C$33:$C$776,СВЦЭМ!$A$33:$A$776,$A95,СВЦЭМ!$B$33:$B$776,Q$83)+'СЕТ СН'!$H$12+СВЦЭМ!$D$10+'СЕТ СН'!$H$5-'СЕТ СН'!$H$20</f>
        <v>2827.78897581</v>
      </c>
      <c r="R95" s="36">
        <f>SUMIFS(СВЦЭМ!$C$33:$C$776,СВЦЭМ!$A$33:$A$776,$A95,СВЦЭМ!$B$33:$B$776,R$83)+'СЕТ СН'!$H$12+СВЦЭМ!$D$10+'СЕТ СН'!$H$5-'СЕТ СН'!$H$20</f>
        <v>2829.6728284000001</v>
      </c>
      <c r="S95" s="36">
        <f>SUMIFS(СВЦЭМ!$C$33:$C$776,СВЦЭМ!$A$33:$A$776,$A95,СВЦЭМ!$B$33:$B$776,S$83)+'СЕТ СН'!$H$12+СВЦЭМ!$D$10+'СЕТ СН'!$H$5-'СЕТ СН'!$H$20</f>
        <v>2833.0164197100003</v>
      </c>
      <c r="T95" s="36">
        <f>SUMIFS(СВЦЭМ!$C$33:$C$776,СВЦЭМ!$A$33:$A$776,$A95,СВЦЭМ!$B$33:$B$776,T$83)+'СЕТ СН'!$H$12+СВЦЭМ!$D$10+'СЕТ СН'!$H$5-'СЕТ СН'!$H$20</f>
        <v>2830.4006253500002</v>
      </c>
      <c r="U95" s="36">
        <f>SUMIFS(СВЦЭМ!$C$33:$C$776,СВЦЭМ!$A$33:$A$776,$A95,СВЦЭМ!$B$33:$B$776,U$83)+'СЕТ СН'!$H$12+СВЦЭМ!$D$10+'СЕТ СН'!$H$5-'СЕТ СН'!$H$20</f>
        <v>2812.1715326600001</v>
      </c>
      <c r="V95" s="36">
        <f>SUMIFS(СВЦЭМ!$C$33:$C$776,СВЦЭМ!$A$33:$A$776,$A95,СВЦЭМ!$B$33:$B$776,V$83)+'СЕТ СН'!$H$12+СВЦЭМ!$D$10+'СЕТ СН'!$H$5-'СЕТ СН'!$H$20</f>
        <v>2812.9288250499999</v>
      </c>
      <c r="W95" s="36">
        <f>SUMIFS(СВЦЭМ!$C$33:$C$776,СВЦЭМ!$A$33:$A$776,$A95,СВЦЭМ!$B$33:$B$776,W$83)+'СЕТ СН'!$H$12+СВЦЭМ!$D$10+'СЕТ СН'!$H$5-'СЕТ СН'!$H$20</f>
        <v>2804.4053134400001</v>
      </c>
      <c r="X95" s="36">
        <f>SUMIFS(СВЦЭМ!$C$33:$C$776,СВЦЭМ!$A$33:$A$776,$A95,СВЦЭМ!$B$33:$B$776,X$83)+'СЕТ СН'!$H$12+СВЦЭМ!$D$10+'СЕТ СН'!$H$5-'СЕТ СН'!$H$20</f>
        <v>2810.27461976</v>
      </c>
      <c r="Y95" s="36">
        <f>SUMIFS(СВЦЭМ!$C$33:$C$776,СВЦЭМ!$A$33:$A$776,$A95,СВЦЭМ!$B$33:$B$776,Y$83)+'СЕТ СН'!$H$12+СВЦЭМ!$D$10+'СЕТ СН'!$H$5-'СЕТ СН'!$H$20</f>
        <v>2917.2285922999999</v>
      </c>
    </row>
    <row r="96" spans="1:25" ht="15.75" x14ac:dyDescent="0.2">
      <c r="A96" s="35">
        <f t="shared" si="2"/>
        <v>44025</v>
      </c>
      <c r="B96" s="36">
        <f>SUMIFS(СВЦЭМ!$C$33:$C$776,СВЦЭМ!$A$33:$A$776,$A96,СВЦЭМ!$B$33:$B$776,B$83)+'СЕТ СН'!$H$12+СВЦЭМ!$D$10+'СЕТ СН'!$H$5-'СЕТ СН'!$H$20</f>
        <v>3017.7013321499999</v>
      </c>
      <c r="C96" s="36">
        <f>SUMIFS(СВЦЭМ!$C$33:$C$776,СВЦЭМ!$A$33:$A$776,$A96,СВЦЭМ!$B$33:$B$776,C$83)+'СЕТ СН'!$H$12+СВЦЭМ!$D$10+'СЕТ СН'!$H$5-'СЕТ СН'!$H$20</f>
        <v>2980.9355402700003</v>
      </c>
      <c r="D96" s="36">
        <f>SUMIFS(СВЦЭМ!$C$33:$C$776,СВЦЭМ!$A$33:$A$776,$A96,СВЦЭМ!$B$33:$B$776,D$83)+'СЕТ СН'!$H$12+СВЦЭМ!$D$10+'СЕТ СН'!$H$5-'СЕТ СН'!$H$20</f>
        <v>3009.1897808499998</v>
      </c>
      <c r="E96" s="36">
        <f>SUMIFS(СВЦЭМ!$C$33:$C$776,СВЦЭМ!$A$33:$A$776,$A96,СВЦЭМ!$B$33:$B$776,E$83)+'СЕТ СН'!$H$12+СВЦЭМ!$D$10+'СЕТ СН'!$H$5-'СЕТ СН'!$H$20</f>
        <v>3025.1463010400003</v>
      </c>
      <c r="F96" s="36">
        <f>SUMIFS(СВЦЭМ!$C$33:$C$776,СВЦЭМ!$A$33:$A$776,$A96,СВЦЭМ!$B$33:$B$776,F$83)+'СЕТ СН'!$H$12+СВЦЭМ!$D$10+'СЕТ СН'!$H$5-'СЕТ СН'!$H$20</f>
        <v>3015.6371291200003</v>
      </c>
      <c r="G96" s="36">
        <f>SUMIFS(СВЦЭМ!$C$33:$C$776,СВЦЭМ!$A$33:$A$776,$A96,СВЦЭМ!$B$33:$B$776,G$83)+'СЕТ СН'!$H$12+СВЦЭМ!$D$10+'СЕТ СН'!$H$5-'СЕТ СН'!$H$20</f>
        <v>3014.8152000199998</v>
      </c>
      <c r="H96" s="36">
        <f>SUMIFS(СВЦЭМ!$C$33:$C$776,СВЦЭМ!$A$33:$A$776,$A96,СВЦЭМ!$B$33:$B$776,H$83)+'СЕТ СН'!$H$12+СВЦЭМ!$D$10+'СЕТ СН'!$H$5-'СЕТ СН'!$H$20</f>
        <v>3000.86235308</v>
      </c>
      <c r="I96" s="36">
        <f>SUMIFS(СВЦЭМ!$C$33:$C$776,СВЦЭМ!$A$33:$A$776,$A96,СВЦЭМ!$B$33:$B$776,I$83)+'СЕТ СН'!$H$12+СВЦЭМ!$D$10+'СЕТ СН'!$H$5-'СЕТ СН'!$H$20</f>
        <v>3025.5005101199999</v>
      </c>
      <c r="J96" s="36">
        <f>SUMIFS(СВЦЭМ!$C$33:$C$776,СВЦЭМ!$A$33:$A$776,$A96,СВЦЭМ!$B$33:$B$776,J$83)+'СЕТ СН'!$H$12+СВЦЭМ!$D$10+'СЕТ СН'!$H$5-'СЕТ СН'!$H$20</f>
        <v>3057.34298201</v>
      </c>
      <c r="K96" s="36">
        <f>SUMIFS(СВЦЭМ!$C$33:$C$776,СВЦЭМ!$A$33:$A$776,$A96,СВЦЭМ!$B$33:$B$776,K$83)+'СЕТ СН'!$H$12+СВЦЭМ!$D$10+'СЕТ СН'!$H$5-'СЕТ СН'!$H$20</f>
        <v>2942.80915762</v>
      </c>
      <c r="L96" s="36">
        <f>SUMIFS(СВЦЭМ!$C$33:$C$776,СВЦЭМ!$A$33:$A$776,$A96,СВЦЭМ!$B$33:$B$776,L$83)+'СЕТ СН'!$H$12+СВЦЭМ!$D$10+'СЕТ СН'!$H$5-'СЕТ СН'!$H$20</f>
        <v>2907.7384473299999</v>
      </c>
      <c r="M96" s="36">
        <f>SUMIFS(СВЦЭМ!$C$33:$C$776,СВЦЭМ!$A$33:$A$776,$A96,СВЦЭМ!$B$33:$B$776,M$83)+'СЕТ СН'!$H$12+СВЦЭМ!$D$10+'СЕТ СН'!$H$5-'СЕТ СН'!$H$20</f>
        <v>2912.2395995900001</v>
      </c>
      <c r="N96" s="36">
        <f>SUMIFS(СВЦЭМ!$C$33:$C$776,СВЦЭМ!$A$33:$A$776,$A96,СВЦЭМ!$B$33:$B$776,N$83)+'СЕТ СН'!$H$12+СВЦЭМ!$D$10+'СЕТ СН'!$H$5-'СЕТ СН'!$H$20</f>
        <v>2909.1222856899999</v>
      </c>
      <c r="O96" s="36">
        <f>SUMIFS(СВЦЭМ!$C$33:$C$776,СВЦЭМ!$A$33:$A$776,$A96,СВЦЭМ!$B$33:$B$776,O$83)+'СЕТ СН'!$H$12+СВЦЭМ!$D$10+'СЕТ СН'!$H$5-'СЕТ СН'!$H$20</f>
        <v>2915.58359298</v>
      </c>
      <c r="P96" s="36">
        <f>SUMIFS(СВЦЭМ!$C$33:$C$776,СВЦЭМ!$A$33:$A$776,$A96,СВЦЭМ!$B$33:$B$776,P$83)+'СЕТ СН'!$H$12+СВЦЭМ!$D$10+'СЕТ СН'!$H$5-'СЕТ СН'!$H$20</f>
        <v>2905.7753743799999</v>
      </c>
      <c r="Q96" s="36">
        <f>SUMIFS(СВЦЭМ!$C$33:$C$776,СВЦЭМ!$A$33:$A$776,$A96,СВЦЭМ!$B$33:$B$776,Q$83)+'СЕТ СН'!$H$12+СВЦЭМ!$D$10+'СЕТ СН'!$H$5-'СЕТ СН'!$H$20</f>
        <v>2889.85419671</v>
      </c>
      <c r="R96" s="36">
        <f>SUMIFS(СВЦЭМ!$C$33:$C$776,СВЦЭМ!$A$33:$A$776,$A96,СВЦЭМ!$B$33:$B$776,R$83)+'СЕТ СН'!$H$12+СВЦЭМ!$D$10+'СЕТ СН'!$H$5-'СЕТ СН'!$H$20</f>
        <v>2922.5247609200001</v>
      </c>
      <c r="S96" s="36">
        <f>SUMIFS(СВЦЭМ!$C$33:$C$776,СВЦЭМ!$A$33:$A$776,$A96,СВЦЭМ!$B$33:$B$776,S$83)+'СЕТ СН'!$H$12+СВЦЭМ!$D$10+'СЕТ СН'!$H$5-'СЕТ СН'!$H$20</f>
        <v>2954.5219551499999</v>
      </c>
      <c r="T96" s="36">
        <f>SUMIFS(СВЦЭМ!$C$33:$C$776,СВЦЭМ!$A$33:$A$776,$A96,СВЦЭМ!$B$33:$B$776,T$83)+'СЕТ СН'!$H$12+СВЦЭМ!$D$10+'СЕТ СН'!$H$5-'СЕТ СН'!$H$20</f>
        <v>2921.3058162699999</v>
      </c>
      <c r="U96" s="36">
        <f>SUMIFS(СВЦЭМ!$C$33:$C$776,СВЦЭМ!$A$33:$A$776,$A96,СВЦЭМ!$B$33:$B$776,U$83)+'СЕТ СН'!$H$12+СВЦЭМ!$D$10+'СЕТ СН'!$H$5-'СЕТ СН'!$H$20</f>
        <v>2908.2161002600001</v>
      </c>
      <c r="V96" s="36">
        <f>SUMIFS(СВЦЭМ!$C$33:$C$776,СВЦЭМ!$A$33:$A$776,$A96,СВЦЭМ!$B$33:$B$776,V$83)+'СЕТ СН'!$H$12+СВЦЭМ!$D$10+'СЕТ СН'!$H$5-'СЕТ СН'!$H$20</f>
        <v>2896.5631748000001</v>
      </c>
      <c r="W96" s="36">
        <f>SUMIFS(СВЦЭМ!$C$33:$C$776,СВЦЭМ!$A$33:$A$776,$A96,СВЦЭМ!$B$33:$B$776,W$83)+'СЕТ СН'!$H$12+СВЦЭМ!$D$10+'СЕТ СН'!$H$5-'СЕТ СН'!$H$20</f>
        <v>2868.9710855200001</v>
      </c>
      <c r="X96" s="36">
        <f>SUMIFS(СВЦЭМ!$C$33:$C$776,СВЦЭМ!$A$33:$A$776,$A96,СВЦЭМ!$B$33:$B$776,X$83)+'СЕТ СН'!$H$12+СВЦЭМ!$D$10+'СЕТ СН'!$H$5-'СЕТ СН'!$H$20</f>
        <v>2845.4975512400001</v>
      </c>
      <c r="Y96" s="36">
        <f>SUMIFS(СВЦЭМ!$C$33:$C$776,СВЦЭМ!$A$33:$A$776,$A96,СВЦЭМ!$B$33:$B$776,Y$83)+'СЕТ СН'!$H$12+СВЦЭМ!$D$10+'СЕТ СН'!$H$5-'СЕТ СН'!$H$20</f>
        <v>2926.37557995</v>
      </c>
    </row>
    <row r="97" spans="1:25" ht="15.75" x14ac:dyDescent="0.2">
      <c r="A97" s="35">
        <f t="shared" si="2"/>
        <v>44026</v>
      </c>
      <c r="B97" s="36">
        <f>SUMIFS(СВЦЭМ!$C$33:$C$776,СВЦЭМ!$A$33:$A$776,$A97,СВЦЭМ!$B$33:$B$776,B$83)+'СЕТ СН'!$H$12+СВЦЭМ!$D$10+'СЕТ СН'!$H$5-'СЕТ СН'!$H$20</f>
        <v>3008.58135395</v>
      </c>
      <c r="C97" s="36">
        <f>SUMIFS(СВЦЭМ!$C$33:$C$776,СВЦЭМ!$A$33:$A$776,$A97,СВЦЭМ!$B$33:$B$776,C$83)+'СЕТ СН'!$H$12+СВЦЭМ!$D$10+'СЕТ СН'!$H$5-'СЕТ СН'!$H$20</f>
        <v>2979.5548950000002</v>
      </c>
      <c r="D97" s="36">
        <f>SUMIFS(СВЦЭМ!$C$33:$C$776,СВЦЭМ!$A$33:$A$776,$A97,СВЦЭМ!$B$33:$B$776,D$83)+'СЕТ СН'!$H$12+СВЦЭМ!$D$10+'СЕТ СН'!$H$5-'СЕТ СН'!$H$20</f>
        <v>2996.35216171</v>
      </c>
      <c r="E97" s="36">
        <f>SUMIFS(СВЦЭМ!$C$33:$C$776,СВЦЭМ!$A$33:$A$776,$A97,СВЦЭМ!$B$33:$B$776,E$83)+'СЕТ СН'!$H$12+СВЦЭМ!$D$10+'СЕТ СН'!$H$5-'СЕТ СН'!$H$20</f>
        <v>3018.5981848599999</v>
      </c>
      <c r="F97" s="36">
        <f>SUMIFS(СВЦЭМ!$C$33:$C$776,СВЦЭМ!$A$33:$A$776,$A97,СВЦЭМ!$B$33:$B$776,F$83)+'СЕТ СН'!$H$12+СВЦЭМ!$D$10+'СЕТ СН'!$H$5-'СЕТ СН'!$H$20</f>
        <v>3019.8487923399998</v>
      </c>
      <c r="G97" s="36">
        <f>SUMIFS(СВЦЭМ!$C$33:$C$776,СВЦЭМ!$A$33:$A$776,$A97,СВЦЭМ!$B$33:$B$776,G$83)+'СЕТ СН'!$H$12+СВЦЭМ!$D$10+'СЕТ СН'!$H$5-'СЕТ СН'!$H$20</f>
        <v>3023.8006700000001</v>
      </c>
      <c r="H97" s="36">
        <f>SUMIFS(СВЦЭМ!$C$33:$C$776,СВЦЭМ!$A$33:$A$776,$A97,СВЦЭМ!$B$33:$B$776,H$83)+'СЕТ СН'!$H$12+СВЦЭМ!$D$10+'СЕТ СН'!$H$5-'СЕТ СН'!$H$20</f>
        <v>3007.4034603800001</v>
      </c>
      <c r="I97" s="36">
        <f>SUMIFS(СВЦЭМ!$C$33:$C$776,СВЦЭМ!$A$33:$A$776,$A97,СВЦЭМ!$B$33:$B$776,I$83)+'СЕТ СН'!$H$12+СВЦЭМ!$D$10+'СЕТ СН'!$H$5-'СЕТ СН'!$H$20</f>
        <v>3068.8422567600001</v>
      </c>
      <c r="J97" s="36">
        <f>SUMIFS(СВЦЭМ!$C$33:$C$776,СВЦЭМ!$A$33:$A$776,$A97,СВЦЭМ!$B$33:$B$776,J$83)+'СЕТ СН'!$H$12+СВЦЭМ!$D$10+'СЕТ СН'!$H$5-'СЕТ СН'!$H$20</f>
        <v>3011.6669857500001</v>
      </c>
      <c r="K97" s="36">
        <f>SUMIFS(СВЦЭМ!$C$33:$C$776,СВЦЭМ!$A$33:$A$776,$A97,СВЦЭМ!$B$33:$B$776,K$83)+'СЕТ СН'!$H$12+СВЦЭМ!$D$10+'СЕТ СН'!$H$5-'СЕТ СН'!$H$20</f>
        <v>2924.2190017299999</v>
      </c>
      <c r="L97" s="36">
        <f>SUMIFS(СВЦЭМ!$C$33:$C$776,СВЦЭМ!$A$33:$A$776,$A97,СВЦЭМ!$B$33:$B$776,L$83)+'СЕТ СН'!$H$12+СВЦЭМ!$D$10+'СЕТ СН'!$H$5-'СЕТ СН'!$H$20</f>
        <v>2923.4544447399999</v>
      </c>
      <c r="M97" s="36">
        <f>SUMIFS(СВЦЭМ!$C$33:$C$776,СВЦЭМ!$A$33:$A$776,$A97,СВЦЭМ!$B$33:$B$776,M$83)+'СЕТ СН'!$H$12+СВЦЭМ!$D$10+'СЕТ СН'!$H$5-'СЕТ СН'!$H$20</f>
        <v>2926.2609800700002</v>
      </c>
      <c r="N97" s="36">
        <f>SUMIFS(СВЦЭМ!$C$33:$C$776,СВЦЭМ!$A$33:$A$776,$A97,СВЦЭМ!$B$33:$B$776,N$83)+'СЕТ СН'!$H$12+СВЦЭМ!$D$10+'СЕТ СН'!$H$5-'СЕТ СН'!$H$20</f>
        <v>2927.6281116499999</v>
      </c>
      <c r="O97" s="36">
        <f>SUMIFS(СВЦЭМ!$C$33:$C$776,СВЦЭМ!$A$33:$A$776,$A97,СВЦЭМ!$B$33:$B$776,O$83)+'СЕТ СН'!$H$12+СВЦЭМ!$D$10+'СЕТ СН'!$H$5-'СЕТ СН'!$H$20</f>
        <v>2956.2235103799999</v>
      </c>
      <c r="P97" s="36">
        <f>SUMIFS(СВЦЭМ!$C$33:$C$776,СВЦЭМ!$A$33:$A$776,$A97,СВЦЭМ!$B$33:$B$776,P$83)+'СЕТ СН'!$H$12+СВЦЭМ!$D$10+'СЕТ СН'!$H$5-'СЕТ СН'!$H$20</f>
        <v>2955.9498985800001</v>
      </c>
      <c r="Q97" s="36">
        <f>SUMIFS(СВЦЭМ!$C$33:$C$776,СВЦЭМ!$A$33:$A$776,$A97,СВЦЭМ!$B$33:$B$776,Q$83)+'СЕТ СН'!$H$12+СВЦЭМ!$D$10+'СЕТ СН'!$H$5-'СЕТ СН'!$H$20</f>
        <v>2957.0590355599998</v>
      </c>
      <c r="R97" s="36">
        <f>SUMIFS(СВЦЭМ!$C$33:$C$776,СВЦЭМ!$A$33:$A$776,$A97,СВЦЭМ!$B$33:$B$776,R$83)+'СЕТ СН'!$H$12+СВЦЭМ!$D$10+'СЕТ СН'!$H$5-'СЕТ СН'!$H$20</f>
        <v>2948.1846621700001</v>
      </c>
      <c r="S97" s="36">
        <f>SUMIFS(СВЦЭМ!$C$33:$C$776,СВЦЭМ!$A$33:$A$776,$A97,СВЦЭМ!$B$33:$B$776,S$83)+'СЕТ СН'!$H$12+СВЦЭМ!$D$10+'СЕТ СН'!$H$5-'СЕТ СН'!$H$20</f>
        <v>2947.4947875299999</v>
      </c>
      <c r="T97" s="36">
        <f>SUMIFS(СВЦЭМ!$C$33:$C$776,СВЦЭМ!$A$33:$A$776,$A97,СВЦЭМ!$B$33:$B$776,T$83)+'СЕТ СН'!$H$12+СВЦЭМ!$D$10+'СЕТ СН'!$H$5-'СЕТ СН'!$H$20</f>
        <v>2945.2166449199999</v>
      </c>
      <c r="U97" s="36">
        <f>SUMIFS(СВЦЭМ!$C$33:$C$776,СВЦЭМ!$A$33:$A$776,$A97,СВЦЭМ!$B$33:$B$776,U$83)+'СЕТ СН'!$H$12+СВЦЭМ!$D$10+'СЕТ СН'!$H$5-'СЕТ СН'!$H$20</f>
        <v>2946.6573685900003</v>
      </c>
      <c r="V97" s="36">
        <f>SUMIFS(СВЦЭМ!$C$33:$C$776,СВЦЭМ!$A$33:$A$776,$A97,СВЦЭМ!$B$33:$B$776,V$83)+'СЕТ СН'!$H$12+СВЦЭМ!$D$10+'СЕТ СН'!$H$5-'СЕТ СН'!$H$20</f>
        <v>2930.07726017</v>
      </c>
      <c r="W97" s="36">
        <f>SUMIFS(СВЦЭМ!$C$33:$C$776,СВЦЭМ!$A$33:$A$776,$A97,СВЦЭМ!$B$33:$B$776,W$83)+'СЕТ СН'!$H$12+СВЦЭМ!$D$10+'СЕТ СН'!$H$5-'СЕТ СН'!$H$20</f>
        <v>2925.60200579</v>
      </c>
      <c r="X97" s="36">
        <f>SUMIFS(СВЦЭМ!$C$33:$C$776,СВЦЭМ!$A$33:$A$776,$A97,СВЦЭМ!$B$33:$B$776,X$83)+'СЕТ СН'!$H$12+СВЦЭМ!$D$10+'СЕТ СН'!$H$5-'СЕТ СН'!$H$20</f>
        <v>2909.2399216900003</v>
      </c>
      <c r="Y97" s="36">
        <f>SUMIFS(СВЦЭМ!$C$33:$C$776,СВЦЭМ!$A$33:$A$776,$A97,СВЦЭМ!$B$33:$B$776,Y$83)+'СЕТ СН'!$H$12+СВЦЭМ!$D$10+'СЕТ СН'!$H$5-'СЕТ СН'!$H$20</f>
        <v>2910.7329246899999</v>
      </c>
    </row>
    <row r="98" spans="1:25" ht="15.75" x14ac:dyDescent="0.2">
      <c r="A98" s="35">
        <f t="shared" si="2"/>
        <v>44027</v>
      </c>
      <c r="B98" s="36">
        <f>SUMIFS(СВЦЭМ!$C$33:$C$776,СВЦЭМ!$A$33:$A$776,$A98,СВЦЭМ!$B$33:$B$776,B$83)+'СЕТ СН'!$H$12+СВЦЭМ!$D$10+'СЕТ СН'!$H$5-'СЕТ СН'!$H$20</f>
        <v>3125.0370739</v>
      </c>
      <c r="C98" s="36">
        <f>SUMIFS(СВЦЭМ!$C$33:$C$776,СВЦЭМ!$A$33:$A$776,$A98,СВЦЭМ!$B$33:$B$776,C$83)+'СЕТ СН'!$H$12+СВЦЭМ!$D$10+'СЕТ СН'!$H$5-'СЕТ СН'!$H$20</f>
        <v>3160.7938979700002</v>
      </c>
      <c r="D98" s="36">
        <f>SUMIFS(СВЦЭМ!$C$33:$C$776,СВЦЭМ!$A$33:$A$776,$A98,СВЦЭМ!$B$33:$B$776,D$83)+'СЕТ СН'!$H$12+СВЦЭМ!$D$10+'СЕТ СН'!$H$5-'СЕТ СН'!$H$20</f>
        <v>3138.9407204700001</v>
      </c>
      <c r="E98" s="36">
        <f>SUMIFS(СВЦЭМ!$C$33:$C$776,СВЦЭМ!$A$33:$A$776,$A98,СВЦЭМ!$B$33:$B$776,E$83)+'СЕТ СН'!$H$12+СВЦЭМ!$D$10+'СЕТ СН'!$H$5-'СЕТ СН'!$H$20</f>
        <v>3148.0294834599999</v>
      </c>
      <c r="F98" s="36">
        <f>SUMIFS(СВЦЭМ!$C$33:$C$776,СВЦЭМ!$A$33:$A$776,$A98,СВЦЭМ!$B$33:$B$776,F$83)+'СЕТ СН'!$H$12+СВЦЭМ!$D$10+'СЕТ СН'!$H$5-'СЕТ СН'!$H$20</f>
        <v>3150.8868067900003</v>
      </c>
      <c r="G98" s="36">
        <f>SUMIFS(СВЦЭМ!$C$33:$C$776,СВЦЭМ!$A$33:$A$776,$A98,СВЦЭМ!$B$33:$B$776,G$83)+'СЕТ СН'!$H$12+СВЦЭМ!$D$10+'СЕТ СН'!$H$5-'СЕТ СН'!$H$20</f>
        <v>3153.9899693799998</v>
      </c>
      <c r="H98" s="36">
        <f>SUMIFS(СВЦЭМ!$C$33:$C$776,СВЦЭМ!$A$33:$A$776,$A98,СВЦЭМ!$B$33:$B$776,H$83)+'СЕТ СН'!$H$12+СВЦЭМ!$D$10+'СЕТ СН'!$H$5-'СЕТ СН'!$H$20</f>
        <v>3166.35310673</v>
      </c>
      <c r="I98" s="36">
        <f>SUMIFS(СВЦЭМ!$C$33:$C$776,СВЦЭМ!$A$33:$A$776,$A98,СВЦЭМ!$B$33:$B$776,I$83)+'СЕТ СН'!$H$12+СВЦЭМ!$D$10+'СЕТ СН'!$H$5-'СЕТ СН'!$H$20</f>
        <v>3197.72859389</v>
      </c>
      <c r="J98" s="36">
        <f>SUMIFS(СВЦЭМ!$C$33:$C$776,СВЦЭМ!$A$33:$A$776,$A98,СВЦЭМ!$B$33:$B$776,J$83)+'СЕТ СН'!$H$12+СВЦЭМ!$D$10+'СЕТ СН'!$H$5-'СЕТ СН'!$H$20</f>
        <v>3051.51058736</v>
      </c>
      <c r="K98" s="36">
        <f>SUMIFS(СВЦЭМ!$C$33:$C$776,СВЦЭМ!$A$33:$A$776,$A98,СВЦЭМ!$B$33:$B$776,K$83)+'СЕТ СН'!$H$12+СВЦЭМ!$D$10+'СЕТ СН'!$H$5-'СЕТ СН'!$H$20</f>
        <v>2896.1393480400002</v>
      </c>
      <c r="L98" s="36">
        <f>SUMIFS(СВЦЭМ!$C$33:$C$776,СВЦЭМ!$A$33:$A$776,$A98,СВЦЭМ!$B$33:$B$776,L$83)+'СЕТ СН'!$H$12+СВЦЭМ!$D$10+'СЕТ СН'!$H$5-'СЕТ СН'!$H$20</f>
        <v>2867.6658020499999</v>
      </c>
      <c r="M98" s="36">
        <f>SUMIFS(СВЦЭМ!$C$33:$C$776,СВЦЭМ!$A$33:$A$776,$A98,СВЦЭМ!$B$33:$B$776,M$83)+'СЕТ СН'!$H$12+СВЦЭМ!$D$10+'СЕТ СН'!$H$5-'СЕТ СН'!$H$20</f>
        <v>2872.1874210999999</v>
      </c>
      <c r="N98" s="36">
        <f>SUMIFS(СВЦЭМ!$C$33:$C$776,СВЦЭМ!$A$33:$A$776,$A98,СВЦЭМ!$B$33:$B$776,N$83)+'СЕТ СН'!$H$12+СВЦЭМ!$D$10+'СЕТ СН'!$H$5-'СЕТ СН'!$H$20</f>
        <v>2871.6349730100001</v>
      </c>
      <c r="O98" s="36">
        <f>SUMIFS(СВЦЭМ!$C$33:$C$776,СВЦЭМ!$A$33:$A$776,$A98,СВЦЭМ!$B$33:$B$776,O$83)+'СЕТ СН'!$H$12+СВЦЭМ!$D$10+'СЕТ СН'!$H$5-'СЕТ СН'!$H$20</f>
        <v>2874.4845695200002</v>
      </c>
      <c r="P98" s="36">
        <f>SUMIFS(СВЦЭМ!$C$33:$C$776,СВЦЭМ!$A$33:$A$776,$A98,СВЦЭМ!$B$33:$B$776,P$83)+'СЕТ СН'!$H$12+СВЦЭМ!$D$10+'СЕТ СН'!$H$5-'СЕТ СН'!$H$20</f>
        <v>2872.90724671</v>
      </c>
      <c r="Q98" s="36">
        <f>SUMIFS(СВЦЭМ!$C$33:$C$776,СВЦЭМ!$A$33:$A$776,$A98,СВЦЭМ!$B$33:$B$776,Q$83)+'СЕТ СН'!$H$12+СВЦЭМ!$D$10+'СЕТ СН'!$H$5-'СЕТ СН'!$H$20</f>
        <v>2873.1965927599999</v>
      </c>
      <c r="R98" s="36">
        <f>SUMIFS(СВЦЭМ!$C$33:$C$776,СВЦЭМ!$A$33:$A$776,$A98,СВЦЭМ!$B$33:$B$776,R$83)+'СЕТ СН'!$H$12+СВЦЭМ!$D$10+'СЕТ СН'!$H$5-'СЕТ СН'!$H$20</f>
        <v>2868.1590140399999</v>
      </c>
      <c r="S98" s="36">
        <f>SUMIFS(СВЦЭМ!$C$33:$C$776,СВЦЭМ!$A$33:$A$776,$A98,СВЦЭМ!$B$33:$B$776,S$83)+'СЕТ СН'!$H$12+СВЦЭМ!$D$10+'СЕТ СН'!$H$5-'СЕТ СН'!$H$20</f>
        <v>2862.8773030699999</v>
      </c>
      <c r="T98" s="36">
        <f>SUMIFS(СВЦЭМ!$C$33:$C$776,СВЦЭМ!$A$33:$A$776,$A98,СВЦЭМ!$B$33:$B$776,T$83)+'СЕТ СН'!$H$12+СВЦЭМ!$D$10+'СЕТ СН'!$H$5-'СЕТ СН'!$H$20</f>
        <v>2873.9584637200001</v>
      </c>
      <c r="U98" s="36">
        <f>SUMIFS(СВЦЭМ!$C$33:$C$776,СВЦЭМ!$A$33:$A$776,$A98,СВЦЭМ!$B$33:$B$776,U$83)+'СЕТ СН'!$H$12+СВЦЭМ!$D$10+'СЕТ СН'!$H$5-'СЕТ СН'!$H$20</f>
        <v>2873.4826130700003</v>
      </c>
      <c r="V98" s="36">
        <f>SUMIFS(СВЦЭМ!$C$33:$C$776,СВЦЭМ!$A$33:$A$776,$A98,СВЦЭМ!$B$33:$B$776,V$83)+'СЕТ СН'!$H$12+СВЦЭМ!$D$10+'СЕТ СН'!$H$5-'СЕТ СН'!$H$20</f>
        <v>2848.4197225100002</v>
      </c>
      <c r="W98" s="36">
        <f>SUMIFS(СВЦЭМ!$C$33:$C$776,СВЦЭМ!$A$33:$A$776,$A98,СВЦЭМ!$B$33:$B$776,W$83)+'СЕТ СН'!$H$12+СВЦЭМ!$D$10+'СЕТ СН'!$H$5-'СЕТ СН'!$H$20</f>
        <v>2858.7013736600002</v>
      </c>
      <c r="X98" s="36">
        <f>SUMIFS(СВЦЭМ!$C$33:$C$776,СВЦЭМ!$A$33:$A$776,$A98,СВЦЭМ!$B$33:$B$776,X$83)+'СЕТ СН'!$H$12+СВЦЭМ!$D$10+'СЕТ СН'!$H$5-'СЕТ СН'!$H$20</f>
        <v>2877.8923025700001</v>
      </c>
      <c r="Y98" s="36">
        <f>SUMIFS(СВЦЭМ!$C$33:$C$776,СВЦЭМ!$A$33:$A$776,$A98,СВЦЭМ!$B$33:$B$776,Y$83)+'СЕТ СН'!$H$12+СВЦЭМ!$D$10+'СЕТ СН'!$H$5-'СЕТ СН'!$H$20</f>
        <v>2924.9006453100001</v>
      </c>
    </row>
    <row r="99" spans="1:25" ht="15.75" x14ac:dyDescent="0.2">
      <c r="A99" s="35">
        <f t="shared" si="2"/>
        <v>44028</v>
      </c>
      <c r="B99" s="36">
        <f>SUMIFS(СВЦЭМ!$C$33:$C$776,СВЦЭМ!$A$33:$A$776,$A99,СВЦЭМ!$B$33:$B$776,B$83)+'СЕТ СН'!$H$12+СВЦЭМ!$D$10+'СЕТ СН'!$H$5-'СЕТ СН'!$H$20</f>
        <v>3086.75671255</v>
      </c>
      <c r="C99" s="36">
        <f>SUMIFS(СВЦЭМ!$C$33:$C$776,СВЦЭМ!$A$33:$A$776,$A99,СВЦЭМ!$B$33:$B$776,C$83)+'СЕТ СН'!$H$12+СВЦЭМ!$D$10+'СЕТ СН'!$H$5-'СЕТ СН'!$H$20</f>
        <v>3153.8616062999999</v>
      </c>
      <c r="D99" s="36">
        <f>SUMIFS(СВЦЭМ!$C$33:$C$776,СВЦЭМ!$A$33:$A$776,$A99,СВЦЭМ!$B$33:$B$776,D$83)+'СЕТ СН'!$H$12+СВЦЭМ!$D$10+'СЕТ СН'!$H$5-'СЕТ СН'!$H$20</f>
        <v>3145.7200992600001</v>
      </c>
      <c r="E99" s="36">
        <f>SUMIFS(СВЦЭМ!$C$33:$C$776,СВЦЭМ!$A$33:$A$776,$A99,СВЦЭМ!$B$33:$B$776,E$83)+'СЕТ СН'!$H$12+СВЦЭМ!$D$10+'СЕТ СН'!$H$5-'СЕТ СН'!$H$20</f>
        <v>3161.6604442899998</v>
      </c>
      <c r="F99" s="36">
        <f>SUMIFS(СВЦЭМ!$C$33:$C$776,СВЦЭМ!$A$33:$A$776,$A99,СВЦЭМ!$B$33:$B$776,F$83)+'СЕТ СН'!$H$12+СВЦЭМ!$D$10+'СЕТ СН'!$H$5-'СЕТ СН'!$H$20</f>
        <v>3159.2685331600001</v>
      </c>
      <c r="G99" s="36">
        <f>SUMIFS(СВЦЭМ!$C$33:$C$776,СВЦЭМ!$A$33:$A$776,$A99,СВЦЭМ!$B$33:$B$776,G$83)+'СЕТ СН'!$H$12+СВЦЭМ!$D$10+'СЕТ СН'!$H$5-'СЕТ СН'!$H$20</f>
        <v>3152.5704815099998</v>
      </c>
      <c r="H99" s="36">
        <f>SUMIFS(СВЦЭМ!$C$33:$C$776,СВЦЭМ!$A$33:$A$776,$A99,СВЦЭМ!$B$33:$B$776,H$83)+'СЕТ СН'!$H$12+СВЦЭМ!$D$10+'СЕТ СН'!$H$5-'СЕТ СН'!$H$20</f>
        <v>3165.83933583</v>
      </c>
      <c r="I99" s="36">
        <f>SUMIFS(СВЦЭМ!$C$33:$C$776,СВЦЭМ!$A$33:$A$776,$A99,СВЦЭМ!$B$33:$B$776,I$83)+'СЕТ СН'!$H$12+СВЦЭМ!$D$10+'СЕТ СН'!$H$5-'СЕТ СН'!$H$20</f>
        <v>3137.5344036799997</v>
      </c>
      <c r="J99" s="36">
        <f>SUMIFS(СВЦЭМ!$C$33:$C$776,СВЦЭМ!$A$33:$A$776,$A99,СВЦЭМ!$B$33:$B$776,J$83)+'СЕТ СН'!$H$12+СВЦЭМ!$D$10+'СЕТ СН'!$H$5-'СЕТ СН'!$H$20</f>
        <v>3096.22268502</v>
      </c>
      <c r="K99" s="36">
        <f>SUMIFS(СВЦЭМ!$C$33:$C$776,СВЦЭМ!$A$33:$A$776,$A99,СВЦЭМ!$B$33:$B$776,K$83)+'СЕТ СН'!$H$12+СВЦЭМ!$D$10+'СЕТ СН'!$H$5-'СЕТ СН'!$H$20</f>
        <v>2900.3132514099998</v>
      </c>
      <c r="L99" s="36">
        <f>SUMIFS(СВЦЭМ!$C$33:$C$776,СВЦЭМ!$A$33:$A$776,$A99,СВЦЭМ!$B$33:$B$776,L$83)+'СЕТ СН'!$H$12+СВЦЭМ!$D$10+'СЕТ СН'!$H$5-'СЕТ СН'!$H$20</f>
        <v>2844.6244949699999</v>
      </c>
      <c r="M99" s="36">
        <f>SUMIFS(СВЦЭМ!$C$33:$C$776,СВЦЭМ!$A$33:$A$776,$A99,СВЦЭМ!$B$33:$B$776,M$83)+'СЕТ СН'!$H$12+СВЦЭМ!$D$10+'СЕТ СН'!$H$5-'СЕТ СН'!$H$20</f>
        <v>2826.0837402400002</v>
      </c>
      <c r="N99" s="36">
        <f>SUMIFS(СВЦЭМ!$C$33:$C$776,СВЦЭМ!$A$33:$A$776,$A99,СВЦЭМ!$B$33:$B$776,N$83)+'СЕТ СН'!$H$12+СВЦЭМ!$D$10+'СЕТ СН'!$H$5-'СЕТ СН'!$H$20</f>
        <v>2854.6651221100001</v>
      </c>
      <c r="O99" s="36">
        <f>SUMIFS(СВЦЭМ!$C$33:$C$776,СВЦЭМ!$A$33:$A$776,$A99,СВЦЭМ!$B$33:$B$776,O$83)+'СЕТ СН'!$H$12+СВЦЭМ!$D$10+'СЕТ СН'!$H$5-'СЕТ СН'!$H$20</f>
        <v>2846.3182459700001</v>
      </c>
      <c r="P99" s="36">
        <f>SUMIFS(СВЦЭМ!$C$33:$C$776,СВЦЭМ!$A$33:$A$776,$A99,СВЦЭМ!$B$33:$B$776,P$83)+'СЕТ СН'!$H$12+СВЦЭМ!$D$10+'СЕТ СН'!$H$5-'СЕТ СН'!$H$20</f>
        <v>2849.1893914800003</v>
      </c>
      <c r="Q99" s="36">
        <f>SUMIFS(СВЦЭМ!$C$33:$C$776,СВЦЭМ!$A$33:$A$776,$A99,СВЦЭМ!$B$33:$B$776,Q$83)+'СЕТ СН'!$H$12+СВЦЭМ!$D$10+'СЕТ СН'!$H$5-'СЕТ СН'!$H$20</f>
        <v>2861.47469649</v>
      </c>
      <c r="R99" s="36">
        <f>SUMIFS(СВЦЭМ!$C$33:$C$776,СВЦЭМ!$A$33:$A$776,$A99,СВЦЭМ!$B$33:$B$776,R$83)+'СЕТ СН'!$H$12+СВЦЭМ!$D$10+'СЕТ СН'!$H$5-'СЕТ СН'!$H$20</f>
        <v>2858.0275072899999</v>
      </c>
      <c r="S99" s="36">
        <f>SUMIFS(СВЦЭМ!$C$33:$C$776,СВЦЭМ!$A$33:$A$776,$A99,СВЦЭМ!$B$33:$B$776,S$83)+'СЕТ СН'!$H$12+СВЦЭМ!$D$10+'СЕТ СН'!$H$5-'СЕТ СН'!$H$20</f>
        <v>2853.2192735099998</v>
      </c>
      <c r="T99" s="36">
        <f>SUMIFS(СВЦЭМ!$C$33:$C$776,СВЦЭМ!$A$33:$A$776,$A99,СВЦЭМ!$B$33:$B$776,T$83)+'СЕТ СН'!$H$12+СВЦЭМ!$D$10+'СЕТ СН'!$H$5-'СЕТ СН'!$H$20</f>
        <v>2855.50657512</v>
      </c>
      <c r="U99" s="36">
        <f>SUMIFS(СВЦЭМ!$C$33:$C$776,СВЦЭМ!$A$33:$A$776,$A99,СВЦЭМ!$B$33:$B$776,U$83)+'СЕТ СН'!$H$12+СВЦЭМ!$D$10+'СЕТ СН'!$H$5-'СЕТ СН'!$H$20</f>
        <v>2859.3666087700003</v>
      </c>
      <c r="V99" s="36">
        <f>SUMIFS(СВЦЭМ!$C$33:$C$776,СВЦЭМ!$A$33:$A$776,$A99,СВЦЭМ!$B$33:$B$776,V$83)+'СЕТ СН'!$H$12+СВЦЭМ!$D$10+'СЕТ СН'!$H$5-'СЕТ СН'!$H$20</f>
        <v>2852.3283507800002</v>
      </c>
      <c r="W99" s="36">
        <f>SUMIFS(СВЦЭМ!$C$33:$C$776,СВЦЭМ!$A$33:$A$776,$A99,СВЦЭМ!$B$33:$B$776,W$83)+'СЕТ СН'!$H$12+СВЦЭМ!$D$10+'СЕТ СН'!$H$5-'СЕТ СН'!$H$20</f>
        <v>2855.6010639900001</v>
      </c>
      <c r="X99" s="36">
        <f>SUMIFS(СВЦЭМ!$C$33:$C$776,СВЦЭМ!$A$33:$A$776,$A99,СВЦЭМ!$B$33:$B$776,X$83)+'СЕТ СН'!$H$12+СВЦЭМ!$D$10+'СЕТ СН'!$H$5-'СЕТ СН'!$H$20</f>
        <v>2899.9516712200002</v>
      </c>
      <c r="Y99" s="36">
        <f>SUMIFS(СВЦЭМ!$C$33:$C$776,СВЦЭМ!$A$33:$A$776,$A99,СВЦЭМ!$B$33:$B$776,Y$83)+'СЕТ СН'!$H$12+СВЦЭМ!$D$10+'СЕТ СН'!$H$5-'СЕТ СН'!$H$20</f>
        <v>2935.0749628600001</v>
      </c>
    </row>
    <row r="100" spans="1:25" ht="15.75" x14ac:dyDescent="0.2">
      <c r="A100" s="35">
        <f t="shared" si="2"/>
        <v>44029</v>
      </c>
      <c r="B100" s="36">
        <f>SUMIFS(СВЦЭМ!$C$33:$C$776,СВЦЭМ!$A$33:$A$776,$A100,СВЦЭМ!$B$33:$B$776,B$83)+'СЕТ СН'!$H$12+СВЦЭМ!$D$10+'СЕТ СН'!$H$5-'СЕТ СН'!$H$20</f>
        <v>3108.0932653199998</v>
      </c>
      <c r="C100" s="36">
        <f>SUMIFS(СВЦЭМ!$C$33:$C$776,СВЦЭМ!$A$33:$A$776,$A100,СВЦЭМ!$B$33:$B$776,C$83)+'СЕТ СН'!$H$12+СВЦЭМ!$D$10+'СЕТ СН'!$H$5-'СЕТ СН'!$H$20</f>
        <v>3232.3440184999999</v>
      </c>
      <c r="D100" s="36">
        <f>SUMIFS(СВЦЭМ!$C$33:$C$776,СВЦЭМ!$A$33:$A$776,$A100,СВЦЭМ!$B$33:$B$776,D$83)+'СЕТ СН'!$H$12+СВЦЭМ!$D$10+'СЕТ СН'!$H$5-'СЕТ СН'!$H$20</f>
        <v>3204.6430578899999</v>
      </c>
      <c r="E100" s="36">
        <f>SUMIFS(СВЦЭМ!$C$33:$C$776,СВЦЭМ!$A$33:$A$776,$A100,СВЦЭМ!$B$33:$B$776,E$83)+'СЕТ СН'!$H$12+СВЦЭМ!$D$10+'СЕТ СН'!$H$5-'СЕТ СН'!$H$20</f>
        <v>3182.7004111900001</v>
      </c>
      <c r="F100" s="36">
        <f>SUMIFS(СВЦЭМ!$C$33:$C$776,СВЦЭМ!$A$33:$A$776,$A100,СВЦЭМ!$B$33:$B$776,F$83)+'СЕТ СН'!$H$12+СВЦЭМ!$D$10+'СЕТ СН'!$H$5-'СЕТ СН'!$H$20</f>
        <v>3185.5179475300001</v>
      </c>
      <c r="G100" s="36">
        <f>SUMIFS(СВЦЭМ!$C$33:$C$776,СВЦЭМ!$A$33:$A$776,$A100,СВЦЭМ!$B$33:$B$776,G$83)+'СЕТ СН'!$H$12+СВЦЭМ!$D$10+'СЕТ СН'!$H$5-'СЕТ СН'!$H$20</f>
        <v>3161.68835511</v>
      </c>
      <c r="H100" s="36">
        <f>SUMIFS(СВЦЭМ!$C$33:$C$776,СВЦЭМ!$A$33:$A$776,$A100,СВЦЭМ!$B$33:$B$776,H$83)+'СЕТ СН'!$H$12+СВЦЭМ!$D$10+'СЕТ СН'!$H$5-'СЕТ СН'!$H$20</f>
        <v>3136.7420161600003</v>
      </c>
      <c r="I100" s="36">
        <f>SUMIFS(СВЦЭМ!$C$33:$C$776,СВЦЭМ!$A$33:$A$776,$A100,СВЦЭМ!$B$33:$B$776,I$83)+'СЕТ СН'!$H$12+СВЦЭМ!$D$10+'СЕТ СН'!$H$5-'СЕТ СН'!$H$20</f>
        <v>3085.3259063800001</v>
      </c>
      <c r="J100" s="36">
        <f>SUMIFS(СВЦЭМ!$C$33:$C$776,СВЦЭМ!$A$33:$A$776,$A100,СВЦЭМ!$B$33:$B$776,J$83)+'СЕТ СН'!$H$12+СВЦЭМ!$D$10+'СЕТ СН'!$H$5-'СЕТ СН'!$H$20</f>
        <v>3019.9927276899998</v>
      </c>
      <c r="K100" s="36">
        <f>SUMIFS(СВЦЭМ!$C$33:$C$776,СВЦЭМ!$A$33:$A$776,$A100,СВЦЭМ!$B$33:$B$776,K$83)+'СЕТ СН'!$H$12+СВЦЭМ!$D$10+'СЕТ СН'!$H$5-'СЕТ СН'!$H$20</f>
        <v>2905.60026784</v>
      </c>
      <c r="L100" s="36">
        <f>SUMIFS(СВЦЭМ!$C$33:$C$776,СВЦЭМ!$A$33:$A$776,$A100,СВЦЭМ!$B$33:$B$776,L$83)+'СЕТ СН'!$H$12+СВЦЭМ!$D$10+'СЕТ СН'!$H$5-'СЕТ СН'!$H$20</f>
        <v>2801.5061849499998</v>
      </c>
      <c r="M100" s="36">
        <f>SUMIFS(СВЦЭМ!$C$33:$C$776,СВЦЭМ!$A$33:$A$776,$A100,СВЦЭМ!$B$33:$B$776,M$83)+'СЕТ СН'!$H$12+СВЦЭМ!$D$10+'СЕТ СН'!$H$5-'СЕТ СН'!$H$20</f>
        <v>2772.0588609599999</v>
      </c>
      <c r="N100" s="36">
        <f>SUMIFS(СВЦЭМ!$C$33:$C$776,СВЦЭМ!$A$33:$A$776,$A100,СВЦЭМ!$B$33:$B$776,N$83)+'СЕТ СН'!$H$12+СВЦЭМ!$D$10+'СЕТ СН'!$H$5-'СЕТ СН'!$H$20</f>
        <v>2788.1168929599999</v>
      </c>
      <c r="O100" s="36">
        <f>SUMIFS(СВЦЭМ!$C$33:$C$776,СВЦЭМ!$A$33:$A$776,$A100,СВЦЭМ!$B$33:$B$776,O$83)+'СЕТ СН'!$H$12+СВЦЭМ!$D$10+'СЕТ СН'!$H$5-'СЕТ СН'!$H$20</f>
        <v>2785.5493568400002</v>
      </c>
      <c r="P100" s="36">
        <f>SUMIFS(СВЦЭМ!$C$33:$C$776,СВЦЭМ!$A$33:$A$776,$A100,СВЦЭМ!$B$33:$B$776,P$83)+'СЕТ СН'!$H$12+СВЦЭМ!$D$10+'СЕТ СН'!$H$5-'СЕТ СН'!$H$20</f>
        <v>2789.8549105399998</v>
      </c>
      <c r="Q100" s="36">
        <f>SUMIFS(СВЦЭМ!$C$33:$C$776,СВЦЭМ!$A$33:$A$776,$A100,СВЦЭМ!$B$33:$B$776,Q$83)+'СЕТ СН'!$H$12+СВЦЭМ!$D$10+'СЕТ СН'!$H$5-'СЕТ СН'!$H$20</f>
        <v>2795.0603967699999</v>
      </c>
      <c r="R100" s="36">
        <f>SUMIFS(СВЦЭМ!$C$33:$C$776,СВЦЭМ!$A$33:$A$776,$A100,СВЦЭМ!$B$33:$B$776,R$83)+'СЕТ СН'!$H$12+СВЦЭМ!$D$10+'СЕТ СН'!$H$5-'СЕТ СН'!$H$20</f>
        <v>2821.3494164100002</v>
      </c>
      <c r="S100" s="36">
        <f>SUMIFS(СВЦЭМ!$C$33:$C$776,СВЦЭМ!$A$33:$A$776,$A100,СВЦЭМ!$B$33:$B$776,S$83)+'СЕТ СН'!$H$12+СВЦЭМ!$D$10+'СЕТ СН'!$H$5-'СЕТ СН'!$H$20</f>
        <v>2836.6177735700003</v>
      </c>
      <c r="T100" s="36">
        <f>SUMIFS(СВЦЭМ!$C$33:$C$776,СВЦЭМ!$A$33:$A$776,$A100,СВЦЭМ!$B$33:$B$776,T$83)+'СЕТ СН'!$H$12+СВЦЭМ!$D$10+'СЕТ СН'!$H$5-'СЕТ СН'!$H$20</f>
        <v>2833.67819332</v>
      </c>
      <c r="U100" s="36">
        <f>SUMIFS(СВЦЭМ!$C$33:$C$776,СВЦЭМ!$A$33:$A$776,$A100,СВЦЭМ!$B$33:$B$776,U$83)+'СЕТ СН'!$H$12+СВЦЭМ!$D$10+'СЕТ СН'!$H$5-'СЕТ СН'!$H$20</f>
        <v>2832.93621553</v>
      </c>
      <c r="V100" s="36">
        <f>SUMIFS(СВЦЭМ!$C$33:$C$776,СВЦЭМ!$A$33:$A$776,$A100,СВЦЭМ!$B$33:$B$776,V$83)+'СЕТ СН'!$H$12+СВЦЭМ!$D$10+'СЕТ СН'!$H$5-'СЕТ СН'!$H$20</f>
        <v>2817.15496497</v>
      </c>
      <c r="W100" s="36">
        <f>SUMIFS(СВЦЭМ!$C$33:$C$776,СВЦЭМ!$A$33:$A$776,$A100,СВЦЭМ!$B$33:$B$776,W$83)+'СЕТ СН'!$H$12+СВЦЭМ!$D$10+'СЕТ СН'!$H$5-'СЕТ СН'!$H$20</f>
        <v>2796.95900686</v>
      </c>
      <c r="X100" s="36">
        <f>SUMIFS(СВЦЭМ!$C$33:$C$776,СВЦЭМ!$A$33:$A$776,$A100,СВЦЭМ!$B$33:$B$776,X$83)+'СЕТ СН'!$H$12+СВЦЭМ!$D$10+'СЕТ СН'!$H$5-'СЕТ СН'!$H$20</f>
        <v>2869.7026528300003</v>
      </c>
      <c r="Y100" s="36">
        <f>SUMIFS(СВЦЭМ!$C$33:$C$776,СВЦЭМ!$A$33:$A$776,$A100,СВЦЭМ!$B$33:$B$776,Y$83)+'СЕТ СН'!$H$12+СВЦЭМ!$D$10+'СЕТ СН'!$H$5-'СЕТ СН'!$H$20</f>
        <v>2949.5308833200002</v>
      </c>
    </row>
    <row r="101" spans="1:25" ht="15.75" x14ac:dyDescent="0.2">
      <c r="A101" s="35">
        <f t="shared" si="2"/>
        <v>44030</v>
      </c>
      <c r="B101" s="36">
        <f>SUMIFS(СВЦЭМ!$C$33:$C$776,СВЦЭМ!$A$33:$A$776,$A101,СВЦЭМ!$B$33:$B$776,B$83)+'СЕТ СН'!$H$12+СВЦЭМ!$D$10+'СЕТ СН'!$H$5-'СЕТ СН'!$H$20</f>
        <v>3139.2957294100001</v>
      </c>
      <c r="C101" s="36">
        <f>SUMIFS(СВЦЭМ!$C$33:$C$776,СВЦЭМ!$A$33:$A$776,$A101,СВЦЭМ!$B$33:$B$776,C$83)+'СЕТ СН'!$H$12+СВЦЭМ!$D$10+'СЕТ СН'!$H$5-'СЕТ СН'!$H$20</f>
        <v>3241.64859768</v>
      </c>
      <c r="D101" s="36">
        <f>SUMIFS(СВЦЭМ!$C$33:$C$776,СВЦЭМ!$A$33:$A$776,$A101,СВЦЭМ!$B$33:$B$776,D$83)+'СЕТ СН'!$H$12+СВЦЭМ!$D$10+'СЕТ СН'!$H$5-'СЕТ СН'!$H$20</f>
        <v>3250.7600939900003</v>
      </c>
      <c r="E101" s="36">
        <f>SUMIFS(СВЦЭМ!$C$33:$C$776,СВЦЭМ!$A$33:$A$776,$A101,СВЦЭМ!$B$33:$B$776,E$83)+'СЕТ СН'!$H$12+СВЦЭМ!$D$10+'СЕТ СН'!$H$5-'СЕТ СН'!$H$20</f>
        <v>3242.9487168800001</v>
      </c>
      <c r="F101" s="36">
        <f>SUMIFS(СВЦЭМ!$C$33:$C$776,СВЦЭМ!$A$33:$A$776,$A101,СВЦЭМ!$B$33:$B$776,F$83)+'СЕТ СН'!$H$12+СВЦЭМ!$D$10+'СЕТ СН'!$H$5-'СЕТ СН'!$H$20</f>
        <v>3232.8934698000003</v>
      </c>
      <c r="G101" s="36">
        <f>SUMIFS(СВЦЭМ!$C$33:$C$776,СВЦЭМ!$A$33:$A$776,$A101,СВЦЭМ!$B$33:$B$776,G$83)+'СЕТ СН'!$H$12+СВЦЭМ!$D$10+'СЕТ СН'!$H$5-'СЕТ СН'!$H$20</f>
        <v>3241.4591364099997</v>
      </c>
      <c r="H101" s="36">
        <f>SUMIFS(СВЦЭМ!$C$33:$C$776,СВЦЭМ!$A$33:$A$776,$A101,СВЦЭМ!$B$33:$B$776,H$83)+'СЕТ СН'!$H$12+СВЦЭМ!$D$10+'СЕТ СН'!$H$5-'СЕТ СН'!$H$20</f>
        <v>3247.0585465599997</v>
      </c>
      <c r="I101" s="36">
        <f>SUMIFS(СВЦЭМ!$C$33:$C$776,СВЦЭМ!$A$33:$A$776,$A101,СВЦЭМ!$B$33:$B$776,I$83)+'СЕТ СН'!$H$12+СВЦЭМ!$D$10+'СЕТ СН'!$H$5-'СЕТ СН'!$H$20</f>
        <v>3240.7092482400003</v>
      </c>
      <c r="J101" s="36">
        <f>SUMIFS(СВЦЭМ!$C$33:$C$776,СВЦЭМ!$A$33:$A$776,$A101,СВЦЭМ!$B$33:$B$776,J$83)+'СЕТ СН'!$H$12+СВЦЭМ!$D$10+'СЕТ СН'!$H$5-'СЕТ СН'!$H$20</f>
        <v>3152.8562501799997</v>
      </c>
      <c r="K101" s="36">
        <f>SUMIFS(СВЦЭМ!$C$33:$C$776,СВЦЭМ!$A$33:$A$776,$A101,СВЦЭМ!$B$33:$B$776,K$83)+'СЕТ СН'!$H$12+СВЦЭМ!$D$10+'СЕТ СН'!$H$5-'СЕТ СН'!$H$20</f>
        <v>2954.7747078399998</v>
      </c>
      <c r="L101" s="36">
        <f>SUMIFS(СВЦЭМ!$C$33:$C$776,СВЦЭМ!$A$33:$A$776,$A101,СВЦЭМ!$B$33:$B$776,L$83)+'СЕТ СН'!$H$12+СВЦЭМ!$D$10+'СЕТ СН'!$H$5-'СЕТ СН'!$H$20</f>
        <v>2794.95309774</v>
      </c>
      <c r="M101" s="36">
        <f>SUMIFS(СВЦЭМ!$C$33:$C$776,СВЦЭМ!$A$33:$A$776,$A101,СВЦЭМ!$B$33:$B$776,M$83)+'СЕТ СН'!$H$12+СВЦЭМ!$D$10+'СЕТ СН'!$H$5-'СЕТ СН'!$H$20</f>
        <v>2774.59417575</v>
      </c>
      <c r="N101" s="36">
        <f>SUMIFS(СВЦЭМ!$C$33:$C$776,СВЦЭМ!$A$33:$A$776,$A101,СВЦЭМ!$B$33:$B$776,N$83)+'СЕТ СН'!$H$12+СВЦЭМ!$D$10+'СЕТ СН'!$H$5-'СЕТ СН'!$H$20</f>
        <v>2796.1731723799999</v>
      </c>
      <c r="O101" s="36">
        <f>SUMIFS(СВЦЭМ!$C$33:$C$776,СВЦЭМ!$A$33:$A$776,$A101,СВЦЭМ!$B$33:$B$776,O$83)+'СЕТ СН'!$H$12+СВЦЭМ!$D$10+'СЕТ СН'!$H$5-'СЕТ СН'!$H$20</f>
        <v>2790.0610079600001</v>
      </c>
      <c r="P101" s="36">
        <f>SUMIFS(СВЦЭМ!$C$33:$C$776,СВЦЭМ!$A$33:$A$776,$A101,СВЦЭМ!$B$33:$B$776,P$83)+'СЕТ СН'!$H$12+СВЦЭМ!$D$10+'СЕТ СН'!$H$5-'СЕТ СН'!$H$20</f>
        <v>2794.5120887799999</v>
      </c>
      <c r="Q101" s="36">
        <f>SUMIFS(СВЦЭМ!$C$33:$C$776,СВЦЭМ!$A$33:$A$776,$A101,СВЦЭМ!$B$33:$B$776,Q$83)+'СЕТ СН'!$H$12+СВЦЭМ!$D$10+'СЕТ СН'!$H$5-'СЕТ СН'!$H$20</f>
        <v>2797.54921702</v>
      </c>
      <c r="R101" s="36">
        <f>SUMIFS(СВЦЭМ!$C$33:$C$776,СВЦЭМ!$A$33:$A$776,$A101,СВЦЭМ!$B$33:$B$776,R$83)+'СЕТ СН'!$H$12+СВЦЭМ!$D$10+'СЕТ СН'!$H$5-'СЕТ СН'!$H$20</f>
        <v>2792.2243384900003</v>
      </c>
      <c r="S101" s="36">
        <f>SUMIFS(СВЦЭМ!$C$33:$C$776,СВЦЭМ!$A$33:$A$776,$A101,СВЦЭМ!$B$33:$B$776,S$83)+'СЕТ СН'!$H$12+СВЦЭМ!$D$10+'СЕТ СН'!$H$5-'СЕТ СН'!$H$20</f>
        <v>2799.7591034300003</v>
      </c>
      <c r="T101" s="36">
        <f>SUMIFS(СВЦЭМ!$C$33:$C$776,СВЦЭМ!$A$33:$A$776,$A101,СВЦЭМ!$B$33:$B$776,T$83)+'СЕТ СН'!$H$12+СВЦЭМ!$D$10+'СЕТ СН'!$H$5-'СЕТ СН'!$H$20</f>
        <v>2829.0284754100003</v>
      </c>
      <c r="U101" s="36">
        <f>SUMIFS(СВЦЭМ!$C$33:$C$776,СВЦЭМ!$A$33:$A$776,$A101,СВЦЭМ!$B$33:$B$776,U$83)+'СЕТ СН'!$H$12+СВЦЭМ!$D$10+'СЕТ СН'!$H$5-'СЕТ СН'!$H$20</f>
        <v>2819.9369882000001</v>
      </c>
      <c r="V101" s="36">
        <f>SUMIFS(СВЦЭМ!$C$33:$C$776,СВЦЭМ!$A$33:$A$776,$A101,СВЦЭМ!$B$33:$B$776,V$83)+'СЕТ СН'!$H$12+СВЦЭМ!$D$10+'СЕТ СН'!$H$5-'СЕТ СН'!$H$20</f>
        <v>2819.2302722100003</v>
      </c>
      <c r="W101" s="36">
        <f>SUMIFS(СВЦЭМ!$C$33:$C$776,СВЦЭМ!$A$33:$A$776,$A101,СВЦЭМ!$B$33:$B$776,W$83)+'СЕТ СН'!$H$12+СВЦЭМ!$D$10+'СЕТ СН'!$H$5-'СЕТ СН'!$H$20</f>
        <v>2788.92015975</v>
      </c>
      <c r="X101" s="36">
        <f>SUMIFS(СВЦЭМ!$C$33:$C$776,СВЦЭМ!$A$33:$A$776,$A101,СВЦЭМ!$B$33:$B$776,X$83)+'СЕТ СН'!$H$12+СВЦЭМ!$D$10+'СЕТ СН'!$H$5-'СЕТ СН'!$H$20</f>
        <v>2861.6453703100001</v>
      </c>
      <c r="Y101" s="36">
        <f>SUMIFS(СВЦЭМ!$C$33:$C$776,СВЦЭМ!$A$33:$A$776,$A101,СВЦЭМ!$B$33:$B$776,Y$83)+'СЕТ СН'!$H$12+СВЦЭМ!$D$10+'СЕТ СН'!$H$5-'СЕТ СН'!$H$20</f>
        <v>3009.4827212300002</v>
      </c>
    </row>
    <row r="102" spans="1:25" ht="15.75" x14ac:dyDescent="0.2">
      <c r="A102" s="35">
        <f t="shared" si="2"/>
        <v>44031</v>
      </c>
      <c r="B102" s="36">
        <f>SUMIFS(СВЦЭМ!$C$33:$C$776,СВЦЭМ!$A$33:$A$776,$A102,СВЦЭМ!$B$33:$B$776,B$83)+'СЕТ СН'!$H$12+СВЦЭМ!$D$10+'СЕТ СН'!$H$5-'СЕТ СН'!$H$20</f>
        <v>3072.5563022699998</v>
      </c>
      <c r="C102" s="36">
        <f>SUMIFS(СВЦЭМ!$C$33:$C$776,СВЦЭМ!$A$33:$A$776,$A102,СВЦЭМ!$B$33:$B$776,C$83)+'СЕТ СН'!$H$12+СВЦЭМ!$D$10+'СЕТ СН'!$H$5-'СЕТ СН'!$H$20</f>
        <v>3119.63887746</v>
      </c>
      <c r="D102" s="36">
        <f>SUMIFS(СВЦЭМ!$C$33:$C$776,СВЦЭМ!$A$33:$A$776,$A102,СВЦЭМ!$B$33:$B$776,D$83)+'СЕТ СН'!$H$12+СВЦЭМ!$D$10+'СЕТ СН'!$H$5-'СЕТ СН'!$H$20</f>
        <v>3110.0691018100001</v>
      </c>
      <c r="E102" s="36">
        <f>SUMIFS(СВЦЭМ!$C$33:$C$776,СВЦЭМ!$A$33:$A$776,$A102,СВЦЭМ!$B$33:$B$776,E$83)+'СЕТ СН'!$H$12+СВЦЭМ!$D$10+'СЕТ СН'!$H$5-'СЕТ СН'!$H$20</f>
        <v>3096.7721985799999</v>
      </c>
      <c r="F102" s="36">
        <f>SUMIFS(СВЦЭМ!$C$33:$C$776,СВЦЭМ!$A$33:$A$776,$A102,СВЦЭМ!$B$33:$B$776,F$83)+'СЕТ СН'!$H$12+СВЦЭМ!$D$10+'СЕТ СН'!$H$5-'СЕТ СН'!$H$20</f>
        <v>3081.31042819</v>
      </c>
      <c r="G102" s="36">
        <f>SUMIFS(СВЦЭМ!$C$33:$C$776,СВЦЭМ!$A$33:$A$776,$A102,СВЦЭМ!$B$33:$B$776,G$83)+'СЕТ СН'!$H$12+СВЦЭМ!$D$10+'СЕТ СН'!$H$5-'СЕТ СН'!$H$20</f>
        <v>3097.4240646799999</v>
      </c>
      <c r="H102" s="36">
        <f>SUMIFS(СВЦЭМ!$C$33:$C$776,СВЦЭМ!$A$33:$A$776,$A102,СВЦЭМ!$B$33:$B$776,H$83)+'СЕТ СН'!$H$12+СВЦЭМ!$D$10+'СЕТ СН'!$H$5-'СЕТ СН'!$H$20</f>
        <v>3121.5870916000003</v>
      </c>
      <c r="I102" s="36">
        <f>SUMIFS(СВЦЭМ!$C$33:$C$776,СВЦЭМ!$A$33:$A$776,$A102,СВЦЭМ!$B$33:$B$776,I$83)+'СЕТ СН'!$H$12+СВЦЭМ!$D$10+'СЕТ СН'!$H$5-'СЕТ СН'!$H$20</f>
        <v>3159.6958368599999</v>
      </c>
      <c r="J102" s="36">
        <f>SUMIFS(СВЦЭМ!$C$33:$C$776,СВЦЭМ!$A$33:$A$776,$A102,СВЦЭМ!$B$33:$B$776,J$83)+'СЕТ СН'!$H$12+СВЦЭМ!$D$10+'СЕТ СН'!$H$5-'СЕТ СН'!$H$20</f>
        <v>3155.5663632200003</v>
      </c>
      <c r="K102" s="36">
        <f>SUMIFS(СВЦЭМ!$C$33:$C$776,СВЦЭМ!$A$33:$A$776,$A102,СВЦЭМ!$B$33:$B$776,K$83)+'СЕТ СН'!$H$12+СВЦЭМ!$D$10+'СЕТ СН'!$H$5-'СЕТ СН'!$H$20</f>
        <v>2972.3208501899999</v>
      </c>
      <c r="L102" s="36">
        <f>SUMIFS(СВЦЭМ!$C$33:$C$776,СВЦЭМ!$A$33:$A$776,$A102,СВЦЭМ!$B$33:$B$776,L$83)+'СЕТ СН'!$H$12+СВЦЭМ!$D$10+'СЕТ СН'!$H$5-'СЕТ СН'!$H$20</f>
        <v>2881.9748663600003</v>
      </c>
      <c r="M102" s="36">
        <f>SUMIFS(СВЦЭМ!$C$33:$C$776,СВЦЭМ!$A$33:$A$776,$A102,СВЦЭМ!$B$33:$B$776,M$83)+'СЕТ СН'!$H$12+СВЦЭМ!$D$10+'СЕТ СН'!$H$5-'СЕТ СН'!$H$20</f>
        <v>2830.2473051100001</v>
      </c>
      <c r="N102" s="36">
        <f>SUMIFS(СВЦЭМ!$C$33:$C$776,СВЦЭМ!$A$33:$A$776,$A102,СВЦЭМ!$B$33:$B$776,N$83)+'СЕТ СН'!$H$12+СВЦЭМ!$D$10+'СЕТ СН'!$H$5-'СЕТ СН'!$H$20</f>
        <v>2837.7990718400001</v>
      </c>
      <c r="O102" s="36">
        <f>SUMIFS(СВЦЭМ!$C$33:$C$776,СВЦЭМ!$A$33:$A$776,$A102,СВЦЭМ!$B$33:$B$776,O$83)+'СЕТ СН'!$H$12+СВЦЭМ!$D$10+'СЕТ СН'!$H$5-'СЕТ СН'!$H$20</f>
        <v>2836.65938233</v>
      </c>
      <c r="P102" s="36">
        <f>SUMIFS(СВЦЭМ!$C$33:$C$776,СВЦЭМ!$A$33:$A$776,$A102,СВЦЭМ!$B$33:$B$776,P$83)+'СЕТ СН'!$H$12+СВЦЭМ!$D$10+'СЕТ СН'!$H$5-'СЕТ СН'!$H$20</f>
        <v>2826.4474736000002</v>
      </c>
      <c r="Q102" s="36">
        <f>SUMIFS(СВЦЭМ!$C$33:$C$776,СВЦЭМ!$A$33:$A$776,$A102,СВЦЭМ!$B$33:$B$776,Q$83)+'СЕТ СН'!$H$12+СВЦЭМ!$D$10+'СЕТ СН'!$H$5-'СЕТ СН'!$H$20</f>
        <v>2831.8218173700002</v>
      </c>
      <c r="R102" s="36">
        <f>SUMIFS(СВЦЭМ!$C$33:$C$776,СВЦЭМ!$A$33:$A$776,$A102,СВЦЭМ!$B$33:$B$776,R$83)+'СЕТ СН'!$H$12+СВЦЭМ!$D$10+'СЕТ СН'!$H$5-'СЕТ СН'!$H$20</f>
        <v>2849.1789092600002</v>
      </c>
      <c r="S102" s="36">
        <f>SUMIFS(СВЦЭМ!$C$33:$C$776,СВЦЭМ!$A$33:$A$776,$A102,СВЦЭМ!$B$33:$B$776,S$83)+'СЕТ СН'!$H$12+СВЦЭМ!$D$10+'СЕТ СН'!$H$5-'СЕТ СН'!$H$20</f>
        <v>2854.0588478700001</v>
      </c>
      <c r="T102" s="36">
        <f>SUMIFS(СВЦЭМ!$C$33:$C$776,СВЦЭМ!$A$33:$A$776,$A102,СВЦЭМ!$B$33:$B$776,T$83)+'СЕТ СН'!$H$12+СВЦЭМ!$D$10+'СЕТ СН'!$H$5-'СЕТ СН'!$H$20</f>
        <v>2853.4581473799999</v>
      </c>
      <c r="U102" s="36">
        <f>SUMIFS(СВЦЭМ!$C$33:$C$776,СВЦЭМ!$A$33:$A$776,$A102,СВЦЭМ!$B$33:$B$776,U$83)+'СЕТ СН'!$H$12+СВЦЭМ!$D$10+'СЕТ СН'!$H$5-'СЕТ СН'!$H$20</f>
        <v>2855.7720710499998</v>
      </c>
      <c r="V102" s="36">
        <f>SUMIFS(СВЦЭМ!$C$33:$C$776,СВЦЭМ!$A$33:$A$776,$A102,СВЦЭМ!$B$33:$B$776,V$83)+'СЕТ СН'!$H$12+СВЦЭМ!$D$10+'СЕТ СН'!$H$5-'СЕТ СН'!$H$20</f>
        <v>2850.4966747100002</v>
      </c>
      <c r="W102" s="36">
        <f>SUMIFS(СВЦЭМ!$C$33:$C$776,СВЦЭМ!$A$33:$A$776,$A102,СВЦЭМ!$B$33:$B$776,W$83)+'СЕТ СН'!$H$12+СВЦЭМ!$D$10+'СЕТ СН'!$H$5-'СЕТ СН'!$H$20</f>
        <v>2793.86743252</v>
      </c>
      <c r="X102" s="36">
        <f>SUMIFS(СВЦЭМ!$C$33:$C$776,СВЦЭМ!$A$33:$A$776,$A102,СВЦЭМ!$B$33:$B$776,X$83)+'СЕТ СН'!$H$12+СВЦЭМ!$D$10+'СЕТ СН'!$H$5-'СЕТ СН'!$H$20</f>
        <v>2871.0178054799999</v>
      </c>
      <c r="Y102" s="36">
        <f>SUMIFS(СВЦЭМ!$C$33:$C$776,СВЦЭМ!$A$33:$A$776,$A102,СВЦЭМ!$B$33:$B$776,Y$83)+'СЕТ СН'!$H$12+СВЦЭМ!$D$10+'СЕТ СН'!$H$5-'СЕТ СН'!$H$20</f>
        <v>3077.1464333399999</v>
      </c>
    </row>
    <row r="103" spans="1:25" ht="15.75" x14ac:dyDescent="0.2">
      <c r="A103" s="35">
        <f t="shared" si="2"/>
        <v>44032</v>
      </c>
      <c r="B103" s="36">
        <f>SUMIFS(СВЦЭМ!$C$33:$C$776,СВЦЭМ!$A$33:$A$776,$A103,СВЦЭМ!$B$33:$B$776,B$83)+'СЕТ СН'!$H$12+СВЦЭМ!$D$10+'СЕТ СН'!$H$5-'СЕТ СН'!$H$20</f>
        <v>3048.0650504</v>
      </c>
      <c r="C103" s="36">
        <f>SUMIFS(СВЦЭМ!$C$33:$C$776,СВЦЭМ!$A$33:$A$776,$A103,СВЦЭМ!$B$33:$B$776,C$83)+'СЕТ СН'!$H$12+СВЦЭМ!$D$10+'СЕТ СН'!$H$5-'СЕТ СН'!$H$20</f>
        <v>3012.2261199200002</v>
      </c>
      <c r="D103" s="36">
        <f>SUMIFS(СВЦЭМ!$C$33:$C$776,СВЦЭМ!$A$33:$A$776,$A103,СВЦЭМ!$B$33:$B$776,D$83)+'СЕТ СН'!$H$12+СВЦЭМ!$D$10+'СЕТ СН'!$H$5-'СЕТ СН'!$H$20</f>
        <v>3151.1009586499999</v>
      </c>
      <c r="E103" s="36">
        <f>SUMIFS(СВЦЭМ!$C$33:$C$776,СВЦЭМ!$A$33:$A$776,$A103,СВЦЭМ!$B$33:$B$776,E$83)+'СЕТ СН'!$H$12+СВЦЭМ!$D$10+'СЕТ СН'!$H$5-'СЕТ СН'!$H$20</f>
        <v>3130.5769761000001</v>
      </c>
      <c r="F103" s="36">
        <f>SUMIFS(СВЦЭМ!$C$33:$C$776,СВЦЭМ!$A$33:$A$776,$A103,СВЦЭМ!$B$33:$B$776,F$83)+'СЕТ СН'!$H$12+СВЦЭМ!$D$10+'СЕТ СН'!$H$5-'СЕТ СН'!$H$20</f>
        <v>3131.47533088</v>
      </c>
      <c r="G103" s="36">
        <f>SUMIFS(СВЦЭМ!$C$33:$C$776,СВЦЭМ!$A$33:$A$776,$A103,СВЦЭМ!$B$33:$B$776,G$83)+'СЕТ СН'!$H$12+СВЦЭМ!$D$10+'СЕТ СН'!$H$5-'СЕТ СН'!$H$20</f>
        <v>3135.3557480700001</v>
      </c>
      <c r="H103" s="36">
        <f>SUMIFS(СВЦЭМ!$C$33:$C$776,СВЦЭМ!$A$33:$A$776,$A103,СВЦЭМ!$B$33:$B$776,H$83)+'СЕТ СН'!$H$12+СВЦЭМ!$D$10+'СЕТ СН'!$H$5-'СЕТ СН'!$H$20</f>
        <v>3171.2471780699998</v>
      </c>
      <c r="I103" s="36">
        <f>SUMIFS(СВЦЭМ!$C$33:$C$776,СВЦЭМ!$A$33:$A$776,$A103,СВЦЭМ!$B$33:$B$776,I$83)+'СЕТ СН'!$H$12+СВЦЭМ!$D$10+'СЕТ СН'!$H$5-'СЕТ СН'!$H$20</f>
        <v>3057.1272949100003</v>
      </c>
      <c r="J103" s="36">
        <f>SUMIFS(СВЦЭМ!$C$33:$C$776,СВЦЭМ!$A$33:$A$776,$A103,СВЦЭМ!$B$33:$B$776,J$83)+'СЕТ СН'!$H$12+СВЦЭМ!$D$10+'СЕТ СН'!$H$5-'СЕТ СН'!$H$20</f>
        <v>3114.4787074300002</v>
      </c>
      <c r="K103" s="36">
        <f>SUMIFS(СВЦЭМ!$C$33:$C$776,СВЦЭМ!$A$33:$A$776,$A103,СВЦЭМ!$B$33:$B$776,K$83)+'СЕТ СН'!$H$12+СВЦЭМ!$D$10+'СЕТ СН'!$H$5-'СЕТ СН'!$H$20</f>
        <v>3049.2672442500002</v>
      </c>
      <c r="L103" s="36">
        <f>SUMIFS(СВЦЭМ!$C$33:$C$776,СВЦЭМ!$A$33:$A$776,$A103,СВЦЭМ!$B$33:$B$776,L$83)+'СЕТ СН'!$H$12+СВЦЭМ!$D$10+'СЕТ СН'!$H$5-'СЕТ СН'!$H$20</f>
        <v>2888.0102325100002</v>
      </c>
      <c r="M103" s="36">
        <f>SUMIFS(СВЦЭМ!$C$33:$C$776,СВЦЭМ!$A$33:$A$776,$A103,СВЦЭМ!$B$33:$B$776,M$83)+'СЕТ СН'!$H$12+СВЦЭМ!$D$10+'СЕТ СН'!$H$5-'СЕТ СН'!$H$20</f>
        <v>2876.0110518800002</v>
      </c>
      <c r="N103" s="36">
        <f>SUMIFS(СВЦЭМ!$C$33:$C$776,СВЦЭМ!$A$33:$A$776,$A103,СВЦЭМ!$B$33:$B$776,N$83)+'СЕТ СН'!$H$12+СВЦЭМ!$D$10+'СЕТ СН'!$H$5-'СЕТ СН'!$H$20</f>
        <v>2884.58041159</v>
      </c>
      <c r="O103" s="36">
        <f>SUMIFS(СВЦЭМ!$C$33:$C$776,СВЦЭМ!$A$33:$A$776,$A103,СВЦЭМ!$B$33:$B$776,O$83)+'СЕТ СН'!$H$12+СВЦЭМ!$D$10+'СЕТ СН'!$H$5-'СЕТ СН'!$H$20</f>
        <v>2878.01499423</v>
      </c>
      <c r="P103" s="36">
        <f>SUMIFS(СВЦЭМ!$C$33:$C$776,СВЦЭМ!$A$33:$A$776,$A103,СВЦЭМ!$B$33:$B$776,P$83)+'СЕТ СН'!$H$12+СВЦЭМ!$D$10+'СЕТ СН'!$H$5-'СЕТ СН'!$H$20</f>
        <v>2864.4912378700001</v>
      </c>
      <c r="Q103" s="36">
        <f>SUMIFS(СВЦЭМ!$C$33:$C$776,СВЦЭМ!$A$33:$A$776,$A103,СВЦЭМ!$B$33:$B$776,Q$83)+'СЕТ СН'!$H$12+СВЦЭМ!$D$10+'СЕТ СН'!$H$5-'СЕТ СН'!$H$20</f>
        <v>2864.8526971199999</v>
      </c>
      <c r="R103" s="36">
        <f>SUMIFS(СВЦЭМ!$C$33:$C$776,СВЦЭМ!$A$33:$A$776,$A103,СВЦЭМ!$B$33:$B$776,R$83)+'СЕТ СН'!$H$12+СВЦЭМ!$D$10+'СЕТ СН'!$H$5-'СЕТ СН'!$H$20</f>
        <v>2868.6660875900002</v>
      </c>
      <c r="S103" s="36">
        <f>SUMIFS(СВЦЭМ!$C$33:$C$776,СВЦЭМ!$A$33:$A$776,$A103,СВЦЭМ!$B$33:$B$776,S$83)+'СЕТ СН'!$H$12+СВЦЭМ!$D$10+'СЕТ СН'!$H$5-'СЕТ СН'!$H$20</f>
        <v>2866.3820213099998</v>
      </c>
      <c r="T103" s="36">
        <f>SUMIFS(СВЦЭМ!$C$33:$C$776,СВЦЭМ!$A$33:$A$776,$A103,СВЦЭМ!$B$33:$B$776,T$83)+'СЕТ СН'!$H$12+СВЦЭМ!$D$10+'СЕТ СН'!$H$5-'СЕТ СН'!$H$20</f>
        <v>2865.4425005399999</v>
      </c>
      <c r="U103" s="36">
        <f>SUMIFS(СВЦЭМ!$C$33:$C$776,СВЦЭМ!$A$33:$A$776,$A103,СВЦЭМ!$B$33:$B$776,U$83)+'СЕТ СН'!$H$12+СВЦЭМ!$D$10+'СЕТ СН'!$H$5-'СЕТ СН'!$H$20</f>
        <v>2864.93517776</v>
      </c>
      <c r="V103" s="36">
        <f>SUMIFS(СВЦЭМ!$C$33:$C$776,СВЦЭМ!$A$33:$A$776,$A103,СВЦЭМ!$B$33:$B$776,V$83)+'СЕТ СН'!$H$12+СВЦЭМ!$D$10+'СЕТ СН'!$H$5-'СЕТ СН'!$H$20</f>
        <v>2866.33537406</v>
      </c>
      <c r="W103" s="36">
        <f>SUMIFS(СВЦЭМ!$C$33:$C$776,СВЦЭМ!$A$33:$A$776,$A103,СВЦЭМ!$B$33:$B$776,W$83)+'СЕТ СН'!$H$12+СВЦЭМ!$D$10+'СЕТ СН'!$H$5-'СЕТ СН'!$H$20</f>
        <v>2863.7970237999998</v>
      </c>
      <c r="X103" s="36">
        <f>SUMIFS(СВЦЭМ!$C$33:$C$776,СВЦЭМ!$A$33:$A$776,$A103,СВЦЭМ!$B$33:$B$776,X$83)+'СЕТ СН'!$H$12+СВЦЭМ!$D$10+'СЕТ СН'!$H$5-'СЕТ СН'!$H$20</f>
        <v>2897.5071592300001</v>
      </c>
      <c r="Y103" s="36">
        <f>SUMIFS(СВЦЭМ!$C$33:$C$776,СВЦЭМ!$A$33:$A$776,$A103,СВЦЭМ!$B$33:$B$776,Y$83)+'СЕТ СН'!$H$12+СВЦЭМ!$D$10+'СЕТ СН'!$H$5-'СЕТ СН'!$H$20</f>
        <v>3061.4842193599998</v>
      </c>
    </row>
    <row r="104" spans="1:25" ht="15.75" x14ac:dyDescent="0.2">
      <c r="A104" s="35">
        <f t="shared" si="2"/>
        <v>44033</v>
      </c>
      <c r="B104" s="36">
        <f>SUMIFS(СВЦЭМ!$C$33:$C$776,СВЦЭМ!$A$33:$A$776,$A104,СВЦЭМ!$B$33:$B$776,B$83)+'СЕТ СН'!$H$12+СВЦЭМ!$D$10+'СЕТ СН'!$H$5-'СЕТ СН'!$H$20</f>
        <v>3096.0654293900002</v>
      </c>
      <c r="C104" s="36">
        <f>SUMIFS(СВЦЭМ!$C$33:$C$776,СВЦЭМ!$A$33:$A$776,$A104,СВЦЭМ!$B$33:$B$776,C$83)+'СЕТ СН'!$H$12+СВЦЭМ!$D$10+'СЕТ СН'!$H$5-'СЕТ СН'!$H$20</f>
        <v>3046.7254899499999</v>
      </c>
      <c r="D104" s="36">
        <f>SUMIFS(СВЦЭМ!$C$33:$C$776,СВЦЭМ!$A$33:$A$776,$A104,СВЦЭМ!$B$33:$B$776,D$83)+'СЕТ СН'!$H$12+СВЦЭМ!$D$10+'СЕТ СН'!$H$5-'СЕТ СН'!$H$20</f>
        <v>3024.6673712699999</v>
      </c>
      <c r="E104" s="36">
        <f>SUMIFS(СВЦЭМ!$C$33:$C$776,СВЦЭМ!$A$33:$A$776,$A104,СВЦЭМ!$B$33:$B$776,E$83)+'СЕТ СН'!$H$12+СВЦЭМ!$D$10+'СЕТ СН'!$H$5-'СЕТ СН'!$H$20</f>
        <v>3022.04652175</v>
      </c>
      <c r="F104" s="36">
        <f>SUMIFS(СВЦЭМ!$C$33:$C$776,СВЦЭМ!$A$33:$A$776,$A104,СВЦЭМ!$B$33:$B$776,F$83)+'СЕТ СН'!$H$12+СВЦЭМ!$D$10+'СЕТ СН'!$H$5-'СЕТ СН'!$H$20</f>
        <v>3013.77286486</v>
      </c>
      <c r="G104" s="36">
        <f>SUMIFS(СВЦЭМ!$C$33:$C$776,СВЦЭМ!$A$33:$A$776,$A104,СВЦЭМ!$B$33:$B$776,G$83)+'СЕТ СН'!$H$12+СВЦЭМ!$D$10+'СЕТ СН'!$H$5-'СЕТ СН'!$H$20</f>
        <v>3004.0521215399999</v>
      </c>
      <c r="H104" s="36">
        <f>SUMIFS(СВЦЭМ!$C$33:$C$776,СВЦЭМ!$A$33:$A$776,$A104,СВЦЭМ!$B$33:$B$776,H$83)+'СЕТ СН'!$H$12+СВЦЭМ!$D$10+'СЕТ СН'!$H$5-'СЕТ СН'!$H$20</f>
        <v>3025.5389094399998</v>
      </c>
      <c r="I104" s="36">
        <f>SUMIFS(СВЦЭМ!$C$33:$C$776,СВЦЭМ!$A$33:$A$776,$A104,СВЦЭМ!$B$33:$B$776,I$83)+'СЕТ СН'!$H$12+СВЦЭМ!$D$10+'СЕТ СН'!$H$5-'СЕТ СН'!$H$20</f>
        <v>3090.33460737</v>
      </c>
      <c r="J104" s="36">
        <f>SUMIFS(СВЦЭМ!$C$33:$C$776,СВЦЭМ!$A$33:$A$776,$A104,СВЦЭМ!$B$33:$B$776,J$83)+'СЕТ СН'!$H$12+СВЦЭМ!$D$10+'СЕТ СН'!$H$5-'СЕТ СН'!$H$20</f>
        <v>3117.56256803</v>
      </c>
      <c r="K104" s="36">
        <f>SUMIFS(СВЦЭМ!$C$33:$C$776,СВЦЭМ!$A$33:$A$776,$A104,СВЦЭМ!$B$33:$B$776,K$83)+'СЕТ СН'!$H$12+СВЦЭМ!$D$10+'СЕТ СН'!$H$5-'СЕТ СН'!$H$20</f>
        <v>3009.7404840700001</v>
      </c>
      <c r="L104" s="36">
        <f>SUMIFS(СВЦЭМ!$C$33:$C$776,СВЦЭМ!$A$33:$A$776,$A104,СВЦЭМ!$B$33:$B$776,L$83)+'СЕТ СН'!$H$12+СВЦЭМ!$D$10+'СЕТ СН'!$H$5-'СЕТ СН'!$H$20</f>
        <v>2898.17101727</v>
      </c>
      <c r="M104" s="36">
        <f>SUMIFS(СВЦЭМ!$C$33:$C$776,СВЦЭМ!$A$33:$A$776,$A104,СВЦЭМ!$B$33:$B$776,M$83)+'СЕТ СН'!$H$12+СВЦЭМ!$D$10+'СЕТ СН'!$H$5-'СЕТ СН'!$H$20</f>
        <v>2893.9838271399999</v>
      </c>
      <c r="N104" s="36">
        <f>SUMIFS(СВЦЭМ!$C$33:$C$776,СВЦЭМ!$A$33:$A$776,$A104,СВЦЭМ!$B$33:$B$776,N$83)+'СЕТ СН'!$H$12+СВЦЭМ!$D$10+'СЕТ СН'!$H$5-'СЕТ СН'!$H$20</f>
        <v>2898.5898592499998</v>
      </c>
      <c r="O104" s="36">
        <f>SUMIFS(СВЦЭМ!$C$33:$C$776,СВЦЭМ!$A$33:$A$776,$A104,СВЦЭМ!$B$33:$B$776,O$83)+'СЕТ СН'!$H$12+СВЦЭМ!$D$10+'СЕТ СН'!$H$5-'СЕТ СН'!$H$20</f>
        <v>2901.4159019099998</v>
      </c>
      <c r="P104" s="36">
        <f>SUMIFS(СВЦЭМ!$C$33:$C$776,СВЦЭМ!$A$33:$A$776,$A104,СВЦЭМ!$B$33:$B$776,P$83)+'СЕТ СН'!$H$12+СВЦЭМ!$D$10+'СЕТ СН'!$H$5-'СЕТ СН'!$H$20</f>
        <v>2901.9491722500002</v>
      </c>
      <c r="Q104" s="36">
        <f>SUMIFS(СВЦЭМ!$C$33:$C$776,СВЦЭМ!$A$33:$A$776,$A104,СВЦЭМ!$B$33:$B$776,Q$83)+'СЕТ СН'!$H$12+СВЦЭМ!$D$10+'СЕТ СН'!$H$5-'СЕТ СН'!$H$20</f>
        <v>2902.9011172199998</v>
      </c>
      <c r="R104" s="36">
        <f>SUMIFS(СВЦЭМ!$C$33:$C$776,СВЦЭМ!$A$33:$A$776,$A104,СВЦЭМ!$B$33:$B$776,R$83)+'СЕТ СН'!$H$12+СВЦЭМ!$D$10+'СЕТ СН'!$H$5-'СЕТ СН'!$H$20</f>
        <v>2901.6439920299999</v>
      </c>
      <c r="S104" s="36">
        <f>SUMIFS(СВЦЭМ!$C$33:$C$776,СВЦЭМ!$A$33:$A$776,$A104,СВЦЭМ!$B$33:$B$776,S$83)+'СЕТ СН'!$H$12+СВЦЭМ!$D$10+'СЕТ СН'!$H$5-'СЕТ СН'!$H$20</f>
        <v>2899.9239830400002</v>
      </c>
      <c r="T104" s="36">
        <f>SUMIFS(СВЦЭМ!$C$33:$C$776,СВЦЭМ!$A$33:$A$776,$A104,СВЦЭМ!$B$33:$B$776,T$83)+'СЕТ СН'!$H$12+СВЦЭМ!$D$10+'СЕТ СН'!$H$5-'СЕТ СН'!$H$20</f>
        <v>2892.9748773400001</v>
      </c>
      <c r="U104" s="36">
        <f>SUMIFS(СВЦЭМ!$C$33:$C$776,СВЦЭМ!$A$33:$A$776,$A104,СВЦЭМ!$B$33:$B$776,U$83)+'СЕТ СН'!$H$12+СВЦЭМ!$D$10+'СЕТ СН'!$H$5-'СЕТ СН'!$H$20</f>
        <v>2897.5247505500001</v>
      </c>
      <c r="V104" s="36">
        <f>SUMIFS(СВЦЭМ!$C$33:$C$776,СВЦЭМ!$A$33:$A$776,$A104,СВЦЭМ!$B$33:$B$776,V$83)+'СЕТ СН'!$H$12+СВЦЭМ!$D$10+'СЕТ СН'!$H$5-'СЕТ СН'!$H$20</f>
        <v>2893.5395712200002</v>
      </c>
      <c r="W104" s="36">
        <f>SUMIFS(СВЦЭМ!$C$33:$C$776,СВЦЭМ!$A$33:$A$776,$A104,СВЦЭМ!$B$33:$B$776,W$83)+'СЕТ СН'!$H$12+СВЦЭМ!$D$10+'СЕТ СН'!$H$5-'СЕТ СН'!$H$20</f>
        <v>2902.7673750200001</v>
      </c>
      <c r="X104" s="36">
        <f>SUMIFS(СВЦЭМ!$C$33:$C$776,СВЦЭМ!$A$33:$A$776,$A104,СВЦЭМ!$B$33:$B$776,X$83)+'СЕТ СН'!$H$12+СВЦЭМ!$D$10+'СЕТ СН'!$H$5-'СЕТ СН'!$H$20</f>
        <v>2951.7286835700002</v>
      </c>
      <c r="Y104" s="36">
        <f>SUMIFS(СВЦЭМ!$C$33:$C$776,СВЦЭМ!$A$33:$A$776,$A104,СВЦЭМ!$B$33:$B$776,Y$83)+'СЕТ СН'!$H$12+СВЦЭМ!$D$10+'СЕТ СН'!$H$5-'СЕТ СН'!$H$20</f>
        <v>3091.3042939400002</v>
      </c>
    </row>
    <row r="105" spans="1:25" ht="15.75" x14ac:dyDescent="0.2">
      <c r="A105" s="35">
        <f t="shared" si="2"/>
        <v>44034</v>
      </c>
      <c r="B105" s="36">
        <f>SUMIFS(СВЦЭМ!$C$33:$C$776,СВЦЭМ!$A$33:$A$776,$A105,СВЦЭМ!$B$33:$B$776,B$83)+'СЕТ СН'!$H$12+СВЦЭМ!$D$10+'СЕТ СН'!$H$5-'СЕТ СН'!$H$20</f>
        <v>3093.0810132699999</v>
      </c>
      <c r="C105" s="36">
        <f>SUMIFS(СВЦЭМ!$C$33:$C$776,СВЦЭМ!$A$33:$A$776,$A105,СВЦЭМ!$B$33:$B$776,C$83)+'СЕТ СН'!$H$12+СВЦЭМ!$D$10+'СЕТ СН'!$H$5-'СЕТ СН'!$H$20</f>
        <v>3051.5749982500001</v>
      </c>
      <c r="D105" s="36">
        <f>SUMIFS(СВЦЭМ!$C$33:$C$776,СВЦЭМ!$A$33:$A$776,$A105,СВЦЭМ!$B$33:$B$776,D$83)+'СЕТ СН'!$H$12+СВЦЭМ!$D$10+'СЕТ СН'!$H$5-'СЕТ СН'!$H$20</f>
        <v>3047.8376907400002</v>
      </c>
      <c r="E105" s="36">
        <f>SUMIFS(СВЦЭМ!$C$33:$C$776,СВЦЭМ!$A$33:$A$776,$A105,СВЦЭМ!$B$33:$B$776,E$83)+'СЕТ СН'!$H$12+СВЦЭМ!$D$10+'СЕТ СН'!$H$5-'СЕТ СН'!$H$20</f>
        <v>3062.3450448200001</v>
      </c>
      <c r="F105" s="36">
        <f>SUMIFS(СВЦЭМ!$C$33:$C$776,СВЦЭМ!$A$33:$A$776,$A105,СВЦЭМ!$B$33:$B$776,F$83)+'СЕТ СН'!$H$12+СВЦЭМ!$D$10+'СЕТ СН'!$H$5-'СЕТ СН'!$H$20</f>
        <v>3080.2000898300003</v>
      </c>
      <c r="G105" s="36">
        <f>SUMIFS(СВЦЭМ!$C$33:$C$776,СВЦЭМ!$A$33:$A$776,$A105,СВЦЭМ!$B$33:$B$776,G$83)+'СЕТ СН'!$H$12+СВЦЭМ!$D$10+'СЕТ СН'!$H$5-'СЕТ СН'!$H$20</f>
        <v>3082.8701527100002</v>
      </c>
      <c r="H105" s="36">
        <f>SUMIFS(СВЦЭМ!$C$33:$C$776,СВЦЭМ!$A$33:$A$776,$A105,СВЦЭМ!$B$33:$B$776,H$83)+'СЕТ СН'!$H$12+СВЦЭМ!$D$10+'СЕТ СН'!$H$5-'СЕТ СН'!$H$20</f>
        <v>3063.4278004100001</v>
      </c>
      <c r="I105" s="36">
        <f>SUMIFS(СВЦЭМ!$C$33:$C$776,СВЦЭМ!$A$33:$A$776,$A105,СВЦЭМ!$B$33:$B$776,I$83)+'СЕТ СН'!$H$12+СВЦЭМ!$D$10+'СЕТ СН'!$H$5-'СЕТ СН'!$H$20</f>
        <v>3120.6805328299997</v>
      </c>
      <c r="J105" s="36">
        <f>SUMIFS(СВЦЭМ!$C$33:$C$776,СВЦЭМ!$A$33:$A$776,$A105,СВЦЭМ!$B$33:$B$776,J$83)+'СЕТ СН'!$H$12+СВЦЭМ!$D$10+'СЕТ СН'!$H$5-'СЕТ СН'!$H$20</f>
        <v>3137.5263258599998</v>
      </c>
      <c r="K105" s="36">
        <f>SUMIFS(СВЦЭМ!$C$33:$C$776,СВЦЭМ!$A$33:$A$776,$A105,СВЦЭМ!$B$33:$B$776,K$83)+'СЕТ СН'!$H$12+СВЦЭМ!$D$10+'СЕТ СН'!$H$5-'СЕТ СН'!$H$20</f>
        <v>3001.4212306899999</v>
      </c>
      <c r="L105" s="36">
        <f>SUMIFS(СВЦЭМ!$C$33:$C$776,СВЦЭМ!$A$33:$A$776,$A105,СВЦЭМ!$B$33:$B$776,L$83)+'СЕТ СН'!$H$12+СВЦЭМ!$D$10+'СЕТ СН'!$H$5-'СЕТ СН'!$H$20</f>
        <v>2848.8408669400001</v>
      </c>
      <c r="M105" s="36">
        <f>SUMIFS(СВЦЭМ!$C$33:$C$776,СВЦЭМ!$A$33:$A$776,$A105,СВЦЭМ!$B$33:$B$776,M$83)+'СЕТ СН'!$H$12+СВЦЭМ!$D$10+'СЕТ СН'!$H$5-'СЕТ СН'!$H$20</f>
        <v>2833.7502094000001</v>
      </c>
      <c r="N105" s="36">
        <f>SUMIFS(СВЦЭМ!$C$33:$C$776,СВЦЭМ!$A$33:$A$776,$A105,СВЦЭМ!$B$33:$B$776,N$83)+'СЕТ СН'!$H$12+СВЦЭМ!$D$10+'СЕТ СН'!$H$5-'СЕТ СН'!$H$20</f>
        <v>2875.16416213</v>
      </c>
      <c r="O105" s="36">
        <f>SUMIFS(СВЦЭМ!$C$33:$C$776,СВЦЭМ!$A$33:$A$776,$A105,СВЦЭМ!$B$33:$B$776,O$83)+'СЕТ СН'!$H$12+СВЦЭМ!$D$10+'СЕТ СН'!$H$5-'СЕТ СН'!$H$20</f>
        <v>2872.0508253200001</v>
      </c>
      <c r="P105" s="36">
        <f>SUMIFS(СВЦЭМ!$C$33:$C$776,СВЦЭМ!$A$33:$A$776,$A105,СВЦЭМ!$B$33:$B$776,P$83)+'СЕТ СН'!$H$12+СВЦЭМ!$D$10+'СЕТ СН'!$H$5-'СЕТ СН'!$H$20</f>
        <v>2884.2304718800001</v>
      </c>
      <c r="Q105" s="36">
        <f>SUMIFS(СВЦЭМ!$C$33:$C$776,СВЦЭМ!$A$33:$A$776,$A105,СВЦЭМ!$B$33:$B$776,Q$83)+'СЕТ СН'!$H$12+СВЦЭМ!$D$10+'СЕТ СН'!$H$5-'СЕТ СН'!$H$20</f>
        <v>2898.1143376199998</v>
      </c>
      <c r="R105" s="36">
        <f>SUMIFS(СВЦЭМ!$C$33:$C$776,СВЦЭМ!$A$33:$A$776,$A105,СВЦЭМ!$B$33:$B$776,R$83)+'СЕТ СН'!$H$12+СВЦЭМ!$D$10+'СЕТ СН'!$H$5-'СЕТ СН'!$H$20</f>
        <v>2875.6985496900002</v>
      </c>
      <c r="S105" s="36">
        <f>SUMIFS(СВЦЭМ!$C$33:$C$776,СВЦЭМ!$A$33:$A$776,$A105,СВЦЭМ!$B$33:$B$776,S$83)+'СЕТ СН'!$H$12+СВЦЭМ!$D$10+'СЕТ СН'!$H$5-'СЕТ СН'!$H$20</f>
        <v>2875.21911662</v>
      </c>
      <c r="T105" s="36">
        <f>SUMIFS(СВЦЭМ!$C$33:$C$776,СВЦЭМ!$A$33:$A$776,$A105,СВЦЭМ!$B$33:$B$776,T$83)+'СЕТ СН'!$H$12+СВЦЭМ!$D$10+'СЕТ СН'!$H$5-'СЕТ СН'!$H$20</f>
        <v>2911.8623288500003</v>
      </c>
      <c r="U105" s="36">
        <f>SUMIFS(СВЦЭМ!$C$33:$C$776,СВЦЭМ!$A$33:$A$776,$A105,СВЦЭМ!$B$33:$B$776,U$83)+'СЕТ СН'!$H$12+СВЦЭМ!$D$10+'СЕТ СН'!$H$5-'СЕТ СН'!$H$20</f>
        <v>2936.3902823600001</v>
      </c>
      <c r="V105" s="36">
        <f>SUMIFS(СВЦЭМ!$C$33:$C$776,СВЦЭМ!$A$33:$A$776,$A105,СВЦЭМ!$B$33:$B$776,V$83)+'СЕТ СН'!$H$12+СВЦЭМ!$D$10+'СЕТ СН'!$H$5-'СЕТ СН'!$H$20</f>
        <v>2946.5736031199999</v>
      </c>
      <c r="W105" s="36">
        <f>SUMIFS(СВЦЭМ!$C$33:$C$776,СВЦЭМ!$A$33:$A$776,$A105,СВЦЭМ!$B$33:$B$776,W$83)+'СЕТ СН'!$H$12+СВЦЭМ!$D$10+'СЕТ СН'!$H$5-'СЕТ СН'!$H$20</f>
        <v>2903.7185055199998</v>
      </c>
      <c r="X105" s="36">
        <f>SUMIFS(СВЦЭМ!$C$33:$C$776,СВЦЭМ!$A$33:$A$776,$A105,СВЦЭМ!$B$33:$B$776,X$83)+'СЕТ СН'!$H$12+СВЦЭМ!$D$10+'СЕТ СН'!$H$5-'СЕТ СН'!$H$20</f>
        <v>2972.1791816700002</v>
      </c>
      <c r="Y105" s="36">
        <f>SUMIFS(СВЦЭМ!$C$33:$C$776,СВЦЭМ!$A$33:$A$776,$A105,СВЦЭМ!$B$33:$B$776,Y$83)+'СЕТ СН'!$H$12+СВЦЭМ!$D$10+'СЕТ СН'!$H$5-'СЕТ СН'!$H$20</f>
        <v>3064.3708493899999</v>
      </c>
    </row>
    <row r="106" spans="1:25" ht="15.75" x14ac:dyDescent="0.2">
      <c r="A106" s="35">
        <f t="shared" si="2"/>
        <v>44035</v>
      </c>
      <c r="B106" s="36">
        <f>SUMIFS(СВЦЭМ!$C$33:$C$776,СВЦЭМ!$A$33:$A$776,$A106,СВЦЭМ!$B$33:$B$776,B$83)+'СЕТ СН'!$H$12+СВЦЭМ!$D$10+'СЕТ СН'!$H$5-'СЕТ СН'!$H$20</f>
        <v>3030.2580958799999</v>
      </c>
      <c r="C106" s="36">
        <f>SUMIFS(СВЦЭМ!$C$33:$C$776,СВЦЭМ!$A$33:$A$776,$A106,СВЦЭМ!$B$33:$B$776,C$83)+'СЕТ СН'!$H$12+СВЦЭМ!$D$10+'СЕТ СН'!$H$5-'СЕТ СН'!$H$20</f>
        <v>3031.4137871299999</v>
      </c>
      <c r="D106" s="36">
        <f>SUMIFS(СВЦЭМ!$C$33:$C$776,СВЦЭМ!$A$33:$A$776,$A106,СВЦЭМ!$B$33:$B$776,D$83)+'СЕТ СН'!$H$12+СВЦЭМ!$D$10+'СЕТ СН'!$H$5-'СЕТ СН'!$H$20</f>
        <v>3059.6407591900002</v>
      </c>
      <c r="E106" s="36">
        <f>SUMIFS(СВЦЭМ!$C$33:$C$776,СВЦЭМ!$A$33:$A$776,$A106,СВЦЭМ!$B$33:$B$776,E$83)+'СЕТ СН'!$H$12+СВЦЭМ!$D$10+'СЕТ СН'!$H$5-'СЕТ СН'!$H$20</f>
        <v>3097.64731127</v>
      </c>
      <c r="F106" s="36">
        <f>SUMIFS(СВЦЭМ!$C$33:$C$776,СВЦЭМ!$A$33:$A$776,$A106,СВЦЭМ!$B$33:$B$776,F$83)+'СЕТ СН'!$H$12+СВЦЭМ!$D$10+'СЕТ СН'!$H$5-'СЕТ СН'!$H$20</f>
        <v>3087.1526885900003</v>
      </c>
      <c r="G106" s="36">
        <f>SUMIFS(СВЦЭМ!$C$33:$C$776,СВЦЭМ!$A$33:$A$776,$A106,СВЦЭМ!$B$33:$B$776,G$83)+'СЕТ СН'!$H$12+СВЦЭМ!$D$10+'СЕТ СН'!$H$5-'СЕТ СН'!$H$20</f>
        <v>3079.9315516400002</v>
      </c>
      <c r="H106" s="36">
        <f>SUMIFS(СВЦЭМ!$C$33:$C$776,СВЦЭМ!$A$33:$A$776,$A106,СВЦЭМ!$B$33:$B$776,H$83)+'СЕТ СН'!$H$12+СВЦЭМ!$D$10+'СЕТ СН'!$H$5-'СЕТ СН'!$H$20</f>
        <v>3030.3852101000002</v>
      </c>
      <c r="I106" s="36">
        <f>SUMIFS(СВЦЭМ!$C$33:$C$776,СВЦЭМ!$A$33:$A$776,$A106,СВЦЭМ!$B$33:$B$776,I$83)+'СЕТ СН'!$H$12+СВЦЭМ!$D$10+'СЕТ СН'!$H$5-'СЕТ СН'!$H$20</f>
        <v>2957.3944663299999</v>
      </c>
      <c r="J106" s="36">
        <f>SUMIFS(СВЦЭМ!$C$33:$C$776,СВЦЭМ!$A$33:$A$776,$A106,СВЦЭМ!$B$33:$B$776,J$83)+'СЕТ СН'!$H$12+СВЦЭМ!$D$10+'СЕТ СН'!$H$5-'СЕТ СН'!$H$20</f>
        <v>2986.50453483</v>
      </c>
      <c r="K106" s="36">
        <f>SUMIFS(СВЦЭМ!$C$33:$C$776,СВЦЭМ!$A$33:$A$776,$A106,СВЦЭМ!$B$33:$B$776,K$83)+'СЕТ СН'!$H$12+СВЦЭМ!$D$10+'СЕТ СН'!$H$5-'СЕТ СН'!$H$20</f>
        <v>3014.0092184599998</v>
      </c>
      <c r="L106" s="36">
        <f>SUMIFS(СВЦЭМ!$C$33:$C$776,СВЦЭМ!$A$33:$A$776,$A106,СВЦЭМ!$B$33:$B$776,L$83)+'СЕТ СН'!$H$12+СВЦЭМ!$D$10+'СЕТ СН'!$H$5-'СЕТ СН'!$H$20</f>
        <v>2912.2443285500003</v>
      </c>
      <c r="M106" s="36">
        <f>SUMIFS(СВЦЭМ!$C$33:$C$776,СВЦЭМ!$A$33:$A$776,$A106,СВЦЭМ!$B$33:$B$776,M$83)+'СЕТ СН'!$H$12+СВЦЭМ!$D$10+'СЕТ СН'!$H$5-'СЕТ СН'!$H$20</f>
        <v>2888.7197479800002</v>
      </c>
      <c r="N106" s="36">
        <f>SUMIFS(СВЦЭМ!$C$33:$C$776,СВЦЭМ!$A$33:$A$776,$A106,СВЦЭМ!$B$33:$B$776,N$83)+'СЕТ СН'!$H$12+СВЦЭМ!$D$10+'СЕТ СН'!$H$5-'СЕТ СН'!$H$20</f>
        <v>2903.4739377800001</v>
      </c>
      <c r="O106" s="36">
        <f>SUMIFS(СВЦЭМ!$C$33:$C$776,СВЦЭМ!$A$33:$A$776,$A106,СВЦЭМ!$B$33:$B$776,O$83)+'СЕТ СН'!$H$12+СВЦЭМ!$D$10+'СЕТ СН'!$H$5-'СЕТ СН'!$H$20</f>
        <v>2923.6609152000001</v>
      </c>
      <c r="P106" s="36">
        <f>SUMIFS(СВЦЭМ!$C$33:$C$776,СВЦЭМ!$A$33:$A$776,$A106,СВЦЭМ!$B$33:$B$776,P$83)+'СЕТ СН'!$H$12+СВЦЭМ!$D$10+'СЕТ СН'!$H$5-'СЕТ СН'!$H$20</f>
        <v>2939.0655115300001</v>
      </c>
      <c r="Q106" s="36">
        <f>SUMIFS(СВЦЭМ!$C$33:$C$776,СВЦЭМ!$A$33:$A$776,$A106,СВЦЭМ!$B$33:$B$776,Q$83)+'СЕТ СН'!$H$12+СВЦЭМ!$D$10+'СЕТ СН'!$H$5-'СЕТ СН'!$H$20</f>
        <v>2959.60819137</v>
      </c>
      <c r="R106" s="36">
        <f>SUMIFS(СВЦЭМ!$C$33:$C$776,СВЦЭМ!$A$33:$A$776,$A106,СВЦЭМ!$B$33:$B$776,R$83)+'СЕТ СН'!$H$12+СВЦЭМ!$D$10+'СЕТ СН'!$H$5-'СЕТ СН'!$H$20</f>
        <v>2958.2595976800003</v>
      </c>
      <c r="S106" s="36">
        <f>SUMIFS(СВЦЭМ!$C$33:$C$776,СВЦЭМ!$A$33:$A$776,$A106,СВЦЭМ!$B$33:$B$776,S$83)+'СЕТ СН'!$H$12+СВЦЭМ!$D$10+'СЕТ СН'!$H$5-'СЕТ СН'!$H$20</f>
        <v>2962.7149778100002</v>
      </c>
      <c r="T106" s="36">
        <f>SUMIFS(СВЦЭМ!$C$33:$C$776,СВЦЭМ!$A$33:$A$776,$A106,СВЦЭМ!$B$33:$B$776,T$83)+'СЕТ СН'!$H$12+СВЦЭМ!$D$10+'СЕТ СН'!$H$5-'СЕТ СН'!$H$20</f>
        <v>2983.87956424</v>
      </c>
      <c r="U106" s="36">
        <f>SUMIFS(СВЦЭМ!$C$33:$C$776,СВЦЭМ!$A$33:$A$776,$A106,СВЦЭМ!$B$33:$B$776,U$83)+'СЕТ СН'!$H$12+СВЦЭМ!$D$10+'СЕТ СН'!$H$5-'СЕТ СН'!$H$20</f>
        <v>2978.21240885</v>
      </c>
      <c r="V106" s="36">
        <f>SUMIFS(СВЦЭМ!$C$33:$C$776,СВЦЭМ!$A$33:$A$776,$A106,СВЦЭМ!$B$33:$B$776,V$83)+'СЕТ СН'!$H$12+СВЦЭМ!$D$10+'СЕТ СН'!$H$5-'СЕТ СН'!$H$20</f>
        <v>2961.9293818800002</v>
      </c>
      <c r="W106" s="36">
        <f>SUMIFS(СВЦЭМ!$C$33:$C$776,СВЦЭМ!$A$33:$A$776,$A106,СВЦЭМ!$B$33:$B$776,W$83)+'СЕТ СН'!$H$12+СВЦЭМ!$D$10+'СЕТ СН'!$H$5-'СЕТ СН'!$H$20</f>
        <v>2920.53059717</v>
      </c>
      <c r="X106" s="36">
        <f>SUMIFS(СВЦЭМ!$C$33:$C$776,СВЦЭМ!$A$33:$A$776,$A106,СВЦЭМ!$B$33:$B$776,X$83)+'СЕТ СН'!$H$12+СВЦЭМ!$D$10+'СЕТ СН'!$H$5-'СЕТ СН'!$H$20</f>
        <v>2923.3922845299999</v>
      </c>
      <c r="Y106" s="36">
        <f>SUMIFS(СВЦЭМ!$C$33:$C$776,СВЦЭМ!$A$33:$A$776,$A106,СВЦЭМ!$B$33:$B$776,Y$83)+'СЕТ СН'!$H$12+СВЦЭМ!$D$10+'СЕТ СН'!$H$5-'СЕТ СН'!$H$20</f>
        <v>3053.6375536400001</v>
      </c>
    </row>
    <row r="107" spans="1:25" ht="15.75" x14ac:dyDescent="0.2">
      <c r="A107" s="35">
        <f t="shared" si="2"/>
        <v>44036</v>
      </c>
      <c r="B107" s="36">
        <f>SUMIFS(СВЦЭМ!$C$33:$C$776,СВЦЭМ!$A$33:$A$776,$A107,СВЦЭМ!$B$33:$B$776,B$83)+'СЕТ СН'!$H$12+СВЦЭМ!$D$10+'СЕТ СН'!$H$5-'СЕТ СН'!$H$20</f>
        <v>3024.71845502</v>
      </c>
      <c r="C107" s="36">
        <f>SUMIFS(СВЦЭМ!$C$33:$C$776,СВЦЭМ!$A$33:$A$776,$A107,СВЦЭМ!$B$33:$B$776,C$83)+'СЕТ СН'!$H$12+СВЦЭМ!$D$10+'СЕТ СН'!$H$5-'СЕТ СН'!$H$20</f>
        <v>2991.4451555999999</v>
      </c>
      <c r="D107" s="36">
        <f>SUMIFS(СВЦЭМ!$C$33:$C$776,СВЦЭМ!$A$33:$A$776,$A107,СВЦЭМ!$B$33:$B$776,D$83)+'СЕТ СН'!$H$12+СВЦЭМ!$D$10+'СЕТ СН'!$H$5-'СЕТ СН'!$H$20</f>
        <v>3000.45736532</v>
      </c>
      <c r="E107" s="36">
        <f>SUMIFS(СВЦЭМ!$C$33:$C$776,СВЦЭМ!$A$33:$A$776,$A107,СВЦЭМ!$B$33:$B$776,E$83)+'СЕТ СН'!$H$12+СВЦЭМ!$D$10+'СЕТ СН'!$H$5-'СЕТ СН'!$H$20</f>
        <v>3035.5263156299998</v>
      </c>
      <c r="F107" s="36">
        <f>SUMIFS(СВЦЭМ!$C$33:$C$776,СВЦЭМ!$A$33:$A$776,$A107,СВЦЭМ!$B$33:$B$776,F$83)+'СЕТ СН'!$H$12+СВЦЭМ!$D$10+'СЕТ СН'!$H$5-'СЕТ СН'!$H$20</f>
        <v>3039.00254778</v>
      </c>
      <c r="G107" s="36">
        <f>SUMIFS(СВЦЭМ!$C$33:$C$776,СВЦЭМ!$A$33:$A$776,$A107,СВЦЭМ!$B$33:$B$776,G$83)+'СЕТ СН'!$H$12+СВЦЭМ!$D$10+'СЕТ СН'!$H$5-'СЕТ СН'!$H$20</f>
        <v>3022.3021322100003</v>
      </c>
      <c r="H107" s="36">
        <f>SUMIFS(СВЦЭМ!$C$33:$C$776,СВЦЭМ!$A$33:$A$776,$A107,СВЦЭМ!$B$33:$B$776,H$83)+'СЕТ СН'!$H$12+СВЦЭМ!$D$10+'СЕТ СН'!$H$5-'СЕТ СН'!$H$20</f>
        <v>2971.20459665</v>
      </c>
      <c r="I107" s="36">
        <f>SUMIFS(СВЦЭМ!$C$33:$C$776,СВЦЭМ!$A$33:$A$776,$A107,СВЦЭМ!$B$33:$B$776,I$83)+'СЕТ СН'!$H$12+СВЦЭМ!$D$10+'СЕТ СН'!$H$5-'СЕТ СН'!$H$20</f>
        <v>2945.0341496599999</v>
      </c>
      <c r="J107" s="36">
        <f>SUMIFS(СВЦЭМ!$C$33:$C$776,СВЦЭМ!$A$33:$A$776,$A107,СВЦЭМ!$B$33:$B$776,J$83)+'СЕТ СН'!$H$12+СВЦЭМ!$D$10+'СЕТ СН'!$H$5-'СЕТ СН'!$H$20</f>
        <v>2980.4835411399999</v>
      </c>
      <c r="K107" s="36">
        <f>SUMIFS(СВЦЭМ!$C$33:$C$776,СВЦЭМ!$A$33:$A$776,$A107,СВЦЭМ!$B$33:$B$776,K$83)+'СЕТ СН'!$H$12+СВЦЭМ!$D$10+'СЕТ СН'!$H$5-'СЕТ СН'!$H$20</f>
        <v>3001.5508181499999</v>
      </c>
      <c r="L107" s="36">
        <f>SUMIFS(СВЦЭМ!$C$33:$C$776,СВЦЭМ!$A$33:$A$776,$A107,СВЦЭМ!$B$33:$B$776,L$83)+'СЕТ СН'!$H$12+СВЦЭМ!$D$10+'СЕТ СН'!$H$5-'СЕТ СН'!$H$20</f>
        <v>2921.4603518200001</v>
      </c>
      <c r="M107" s="36">
        <f>SUMIFS(СВЦЭМ!$C$33:$C$776,СВЦЭМ!$A$33:$A$776,$A107,СВЦЭМ!$B$33:$B$776,M$83)+'СЕТ СН'!$H$12+СВЦЭМ!$D$10+'СЕТ СН'!$H$5-'СЕТ СН'!$H$20</f>
        <v>2914.9860950000002</v>
      </c>
      <c r="N107" s="36">
        <f>SUMIFS(СВЦЭМ!$C$33:$C$776,СВЦЭМ!$A$33:$A$776,$A107,СВЦЭМ!$B$33:$B$776,N$83)+'СЕТ СН'!$H$12+СВЦЭМ!$D$10+'СЕТ СН'!$H$5-'СЕТ СН'!$H$20</f>
        <v>2930.9668529199998</v>
      </c>
      <c r="O107" s="36">
        <f>SUMIFS(СВЦЭМ!$C$33:$C$776,СВЦЭМ!$A$33:$A$776,$A107,СВЦЭМ!$B$33:$B$776,O$83)+'СЕТ СН'!$H$12+СВЦЭМ!$D$10+'СЕТ СН'!$H$5-'СЕТ СН'!$H$20</f>
        <v>2938.3469876099998</v>
      </c>
      <c r="P107" s="36">
        <f>SUMIFS(СВЦЭМ!$C$33:$C$776,СВЦЭМ!$A$33:$A$776,$A107,СВЦЭМ!$B$33:$B$776,P$83)+'СЕТ СН'!$H$12+СВЦЭМ!$D$10+'СЕТ СН'!$H$5-'СЕТ СН'!$H$20</f>
        <v>2933.5400699400002</v>
      </c>
      <c r="Q107" s="36">
        <f>SUMIFS(СВЦЭМ!$C$33:$C$776,СВЦЭМ!$A$33:$A$776,$A107,СВЦЭМ!$B$33:$B$776,Q$83)+'СЕТ СН'!$H$12+СВЦЭМ!$D$10+'СЕТ СН'!$H$5-'СЕТ СН'!$H$20</f>
        <v>2941.8002423799999</v>
      </c>
      <c r="R107" s="36">
        <f>SUMIFS(СВЦЭМ!$C$33:$C$776,СВЦЭМ!$A$33:$A$776,$A107,СВЦЭМ!$B$33:$B$776,R$83)+'СЕТ СН'!$H$12+СВЦЭМ!$D$10+'СЕТ СН'!$H$5-'СЕТ СН'!$H$20</f>
        <v>2944.6215991500003</v>
      </c>
      <c r="S107" s="36">
        <f>SUMIFS(СВЦЭМ!$C$33:$C$776,СВЦЭМ!$A$33:$A$776,$A107,СВЦЭМ!$B$33:$B$776,S$83)+'СЕТ СН'!$H$12+СВЦЭМ!$D$10+'СЕТ СН'!$H$5-'СЕТ СН'!$H$20</f>
        <v>2947.1407748500001</v>
      </c>
      <c r="T107" s="36">
        <f>SUMIFS(СВЦЭМ!$C$33:$C$776,СВЦЭМ!$A$33:$A$776,$A107,СВЦЭМ!$B$33:$B$776,T$83)+'СЕТ СН'!$H$12+СВЦЭМ!$D$10+'СЕТ СН'!$H$5-'СЕТ СН'!$H$20</f>
        <v>2950.13307373</v>
      </c>
      <c r="U107" s="36">
        <f>SUMIFS(СВЦЭМ!$C$33:$C$776,СВЦЭМ!$A$33:$A$776,$A107,СВЦЭМ!$B$33:$B$776,U$83)+'СЕТ СН'!$H$12+СВЦЭМ!$D$10+'СЕТ СН'!$H$5-'СЕТ СН'!$H$20</f>
        <v>2943.1129925400001</v>
      </c>
      <c r="V107" s="36">
        <f>SUMIFS(СВЦЭМ!$C$33:$C$776,СВЦЭМ!$A$33:$A$776,$A107,СВЦЭМ!$B$33:$B$776,V$83)+'СЕТ СН'!$H$12+СВЦЭМ!$D$10+'СЕТ СН'!$H$5-'СЕТ СН'!$H$20</f>
        <v>2925.3591734299998</v>
      </c>
      <c r="W107" s="36">
        <f>SUMIFS(СВЦЭМ!$C$33:$C$776,СВЦЭМ!$A$33:$A$776,$A107,СВЦЭМ!$B$33:$B$776,W$83)+'СЕТ СН'!$H$12+СВЦЭМ!$D$10+'СЕТ СН'!$H$5-'СЕТ СН'!$H$20</f>
        <v>2896.7946797100003</v>
      </c>
      <c r="X107" s="36">
        <f>SUMIFS(СВЦЭМ!$C$33:$C$776,СВЦЭМ!$A$33:$A$776,$A107,СВЦЭМ!$B$33:$B$776,X$83)+'СЕТ СН'!$H$12+СВЦЭМ!$D$10+'СЕТ СН'!$H$5-'СЕТ СН'!$H$20</f>
        <v>2969.5274571600003</v>
      </c>
      <c r="Y107" s="36">
        <f>SUMIFS(СВЦЭМ!$C$33:$C$776,СВЦЭМ!$A$33:$A$776,$A107,СВЦЭМ!$B$33:$B$776,Y$83)+'СЕТ СН'!$H$12+СВЦЭМ!$D$10+'СЕТ СН'!$H$5-'СЕТ СН'!$H$20</f>
        <v>3076.739047</v>
      </c>
    </row>
    <row r="108" spans="1:25" ht="15.75" x14ac:dyDescent="0.2">
      <c r="A108" s="35">
        <f t="shared" si="2"/>
        <v>44037</v>
      </c>
      <c r="B108" s="36">
        <f>SUMIFS(СВЦЭМ!$C$33:$C$776,СВЦЭМ!$A$33:$A$776,$A108,СВЦЭМ!$B$33:$B$776,B$83)+'СЕТ СН'!$H$12+СВЦЭМ!$D$10+'СЕТ СН'!$H$5-'СЕТ СН'!$H$20</f>
        <v>3054.9061132699999</v>
      </c>
      <c r="C108" s="36">
        <f>SUMIFS(СВЦЭМ!$C$33:$C$776,СВЦЭМ!$A$33:$A$776,$A108,СВЦЭМ!$B$33:$B$776,C$83)+'СЕТ СН'!$H$12+СВЦЭМ!$D$10+'СЕТ СН'!$H$5-'СЕТ СН'!$H$20</f>
        <v>3117.1743670699998</v>
      </c>
      <c r="D108" s="36">
        <f>SUMIFS(СВЦЭМ!$C$33:$C$776,СВЦЭМ!$A$33:$A$776,$A108,СВЦЭМ!$B$33:$B$776,D$83)+'СЕТ СН'!$H$12+СВЦЭМ!$D$10+'СЕТ СН'!$H$5-'СЕТ СН'!$H$20</f>
        <v>3157.1226013699998</v>
      </c>
      <c r="E108" s="36">
        <f>SUMIFS(СВЦЭМ!$C$33:$C$776,СВЦЭМ!$A$33:$A$776,$A108,СВЦЭМ!$B$33:$B$776,E$83)+'СЕТ СН'!$H$12+СВЦЭМ!$D$10+'СЕТ СН'!$H$5-'СЕТ СН'!$H$20</f>
        <v>3179.3833967700002</v>
      </c>
      <c r="F108" s="36">
        <f>SUMIFS(СВЦЭМ!$C$33:$C$776,СВЦЭМ!$A$33:$A$776,$A108,СВЦЭМ!$B$33:$B$776,F$83)+'СЕТ СН'!$H$12+СВЦЭМ!$D$10+'СЕТ СН'!$H$5-'СЕТ СН'!$H$20</f>
        <v>3178.2905736800003</v>
      </c>
      <c r="G108" s="36">
        <f>SUMIFS(СВЦЭМ!$C$33:$C$776,СВЦЭМ!$A$33:$A$776,$A108,СВЦЭМ!$B$33:$B$776,G$83)+'СЕТ СН'!$H$12+СВЦЭМ!$D$10+'СЕТ СН'!$H$5-'СЕТ СН'!$H$20</f>
        <v>3175.8248271900002</v>
      </c>
      <c r="H108" s="36">
        <f>SUMIFS(СВЦЭМ!$C$33:$C$776,СВЦЭМ!$A$33:$A$776,$A108,СВЦЭМ!$B$33:$B$776,H$83)+'СЕТ СН'!$H$12+СВЦЭМ!$D$10+'СЕТ СН'!$H$5-'СЕТ СН'!$H$20</f>
        <v>3182.5230567400004</v>
      </c>
      <c r="I108" s="36">
        <f>SUMIFS(СВЦЭМ!$C$33:$C$776,СВЦЭМ!$A$33:$A$776,$A108,СВЦЭМ!$B$33:$B$776,I$83)+'СЕТ СН'!$H$12+СВЦЭМ!$D$10+'СЕТ СН'!$H$5-'СЕТ СН'!$H$20</f>
        <v>3206.62640018</v>
      </c>
      <c r="J108" s="36">
        <f>SUMIFS(СВЦЭМ!$C$33:$C$776,СВЦЭМ!$A$33:$A$776,$A108,СВЦЭМ!$B$33:$B$776,J$83)+'СЕТ СН'!$H$12+СВЦЭМ!$D$10+'СЕТ СН'!$H$5-'СЕТ СН'!$H$20</f>
        <v>3143.7887991300004</v>
      </c>
      <c r="K108" s="36">
        <f>SUMIFS(СВЦЭМ!$C$33:$C$776,СВЦЭМ!$A$33:$A$776,$A108,СВЦЭМ!$B$33:$B$776,K$83)+'СЕТ СН'!$H$12+СВЦЭМ!$D$10+'СЕТ СН'!$H$5-'СЕТ СН'!$H$20</f>
        <v>2984.7477647800001</v>
      </c>
      <c r="L108" s="36">
        <f>SUMIFS(СВЦЭМ!$C$33:$C$776,СВЦЭМ!$A$33:$A$776,$A108,СВЦЭМ!$B$33:$B$776,L$83)+'СЕТ СН'!$H$12+СВЦЭМ!$D$10+'СЕТ СН'!$H$5-'СЕТ СН'!$H$20</f>
        <v>2868.2014395699998</v>
      </c>
      <c r="M108" s="36">
        <f>SUMIFS(СВЦЭМ!$C$33:$C$776,СВЦЭМ!$A$33:$A$776,$A108,СВЦЭМ!$B$33:$B$776,M$83)+'СЕТ СН'!$H$12+СВЦЭМ!$D$10+'СЕТ СН'!$H$5-'СЕТ СН'!$H$20</f>
        <v>2843.7624287099998</v>
      </c>
      <c r="N108" s="36">
        <f>SUMIFS(СВЦЭМ!$C$33:$C$776,СВЦЭМ!$A$33:$A$776,$A108,СВЦЭМ!$B$33:$B$776,N$83)+'СЕТ СН'!$H$12+СВЦЭМ!$D$10+'СЕТ СН'!$H$5-'СЕТ СН'!$H$20</f>
        <v>2824.2744977699999</v>
      </c>
      <c r="O108" s="36">
        <f>SUMIFS(СВЦЭМ!$C$33:$C$776,СВЦЭМ!$A$33:$A$776,$A108,СВЦЭМ!$B$33:$B$776,O$83)+'СЕТ СН'!$H$12+СВЦЭМ!$D$10+'СЕТ СН'!$H$5-'СЕТ СН'!$H$20</f>
        <v>2817.4447784499998</v>
      </c>
      <c r="P108" s="36">
        <f>SUMIFS(СВЦЭМ!$C$33:$C$776,СВЦЭМ!$A$33:$A$776,$A108,СВЦЭМ!$B$33:$B$776,P$83)+'СЕТ СН'!$H$12+СВЦЭМ!$D$10+'СЕТ СН'!$H$5-'СЕТ СН'!$H$20</f>
        <v>2827.7229384500001</v>
      </c>
      <c r="Q108" s="36">
        <f>SUMIFS(СВЦЭМ!$C$33:$C$776,СВЦЭМ!$A$33:$A$776,$A108,СВЦЭМ!$B$33:$B$776,Q$83)+'СЕТ СН'!$H$12+СВЦЭМ!$D$10+'СЕТ СН'!$H$5-'СЕТ СН'!$H$20</f>
        <v>2836.61395627</v>
      </c>
      <c r="R108" s="36">
        <f>SUMIFS(СВЦЭМ!$C$33:$C$776,СВЦЭМ!$A$33:$A$776,$A108,СВЦЭМ!$B$33:$B$776,R$83)+'СЕТ СН'!$H$12+СВЦЭМ!$D$10+'СЕТ СН'!$H$5-'СЕТ СН'!$H$20</f>
        <v>2845.5614242900001</v>
      </c>
      <c r="S108" s="36">
        <f>SUMIFS(СВЦЭМ!$C$33:$C$776,СВЦЭМ!$A$33:$A$776,$A108,СВЦЭМ!$B$33:$B$776,S$83)+'СЕТ СН'!$H$12+СВЦЭМ!$D$10+'СЕТ СН'!$H$5-'СЕТ СН'!$H$20</f>
        <v>2842.13646664</v>
      </c>
      <c r="T108" s="36">
        <f>SUMIFS(СВЦЭМ!$C$33:$C$776,СВЦЭМ!$A$33:$A$776,$A108,СВЦЭМ!$B$33:$B$776,T$83)+'СЕТ СН'!$H$12+СВЦЭМ!$D$10+'СЕТ СН'!$H$5-'СЕТ СН'!$H$20</f>
        <v>2858.1399885199999</v>
      </c>
      <c r="U108" s="36">
        <f>SUMIFS(СВЦЭМ!$C$33:$C$776,СВЦЭМ!$A$33:$A$776,$A108,СВЦЭМ!$B$33:$B$776,U$83)+'СЕТ СН'!$H$12+СВЦЭМ!$D$10+'СЕТ СН'!$H$5-'СЕТ СН'!$H$20</f>
        <v>2850.0516963</v>
      </c>
      <c r="V108" s="36">
        <f>SUMIFS(СВЦЭМ!$C$33:$C$776,СВЦЭМ!$A$33:$A$776,$A108,СВЦЭМ!$B$33:$B$776,V$83)+'СЕТ СН'!$H$12+СВЦЭМ!$D$10+'СЕТ СН'!$H$5-'СЕТ СН'!$H$20</f>
        <v>2834.8489432800002</v>
      </c>
      <c r="W108" s="36">
        <f>SUMIFS(СВЦЭМ!$C$33:$C$776,СВЦЭМ!$A$33:$A$776,$A108,СВЦЭМ!$B$33:$B$776,W$83)+'СЕТ СН'!$H$12+СВЦЭМ!$D$10+'СЕТ СН'!$H$5-'СЕТ СН'!$H$20</f>
        <v>2807.5110353099999</v>
      </c>
      <c r="X108" s="36">
        <f>SUMIFS(СВЦЭМ!$C$33:$C$776,СВЦЭМ!$A$33:$A$776,$A108,СВЦЭМ!$B$33:$B$776,X$83)+'СЕТ СН'!$H$12+СВЦЭМ!$D$10+'СЕТ СН'!$H$5-'СЕТ СН'!$H$20</f>
        <v>2861.25523475</v>
      </c>
      <c r="Y108" s="36">
        <f>SUMIFS(СВЦЭМ!$C$33:$C$776,СВЦЭМ!$A$33:$A$776,$A108,СВЦЭМ!$B$33:$B$776,Y$83)+'СЕТ СН'!$H$12+СВЦЭМ!$D$10+'СЕТ СН'!$H$5-'СЕТ СН'!$H$20</f>
        <v>3017.23265709</v>
      </c>
    </row>
    <row r="109" spans="1:25" ht="15.75" x14ac:dyDescent="0.2">
      <c r="A109" s="35">
        <f t="shared" si="2"/>
        <v>44038</v>
      </c>
      <c r="B109" s="36">
        <f>SUMIFS(СВЦЭМ!$C$33:$C$776,СВЦЭМ!$A$33:$A$776,$A109,СВЦЭМ!$B$33:$B$776,B$83)+'СЕТ СН'!$H$12+СВЦЭМ!$D$10+'СЕТ СН'!$H$5-'СЕТ СН'!$H$20</f>
        <v>2974.7671464300001</v>
      </c>
      <c r="C109" s="36">
        <f>SUMIFS(СВЦЭМ!$C$33:$C$776,СВЦЭМ!$A$33:$A$776,$A109,СВЦЭМ!$B$33:$B$776,C$83)+'СЕТ СН'!$H$12+СВЦЭМ!$D$10+'СЕТ СН'!$H$5-'СЕТ СН'!$H$20</f>
        <v>2995.6001650899998</v>
      </c>
      <c r="D109" s="36">
        <f>SUMIFS(СВЦЭМ!$C$33:$C$776,СВЦЭМ!$A$33:$A$776,$A109,СВЦЭМ!$B$33:$B$776,D$83)+'СЕТ СН'!$H$12+СВЦЭМ!$D$10+'СЕТ СН'!$H$5-'СЕТ СН'!$H$20</f>
        <v>2996.2315534500003</v>
      </c>
      <c r="E109" s="36">
        <f>SUMIFS(СВЦЭМ!$C$33:$C$776,СВЦЭМ!$A$33:$A$776,$A109,СВЦЭМ!$B$33:$B$776,E$83)+'СЕТ СН'!$H$12+СВЦЭМ!$D$10+'СЕТ СН'!$H$5-'СЕТ СН'!$H$20</f>
        <v>3005.5846058699999</v>
      </c>
      <c r="F109" s="36">
        <f>SUMIFS(СВЦЭМ!$C$33:$C$776,СВЦЭМ!$A$33:$A$776,$A109,СВЦЭМ!$B$33:$B$776,F$83)+'СЕТ СН'!$H$12+СВЦЭМ!$D$10+'СЕТ СН'!$H$5-'СЕТ СН'!$H$20</f>
        <v>3024.9204141600003</v>
      </c>
      <c r="G109" s="36">
        <f>SUMIFS(СВЦЭМ!$C$33:$C$776,СВЦЭМ!$A$33:$A$776,$A109,СВЦЭМ!$B$33:$B$776,G$83)+'СЕТ СН'!$H$12+СВЦЭМ!$D$10+'СЕТ СН'!$H$5-'СЕТ СН'!$H$20</f>
        <v>3033.5050528699999</v>
      </c>
      <c r="H109" s="36">
        <f>SUMIFS(СВЦЭМ!$C$33:$C$776,СВЦЭМ!$A$33:$A$776,$A109,СВЦЭМ!$B$33:$B$776,H$83)+'СЕТ СН'!$H$12+СВЦЭМ!$D$10+'СЕТ СН'!$H$5-'СЕТ СН'!$H$20</f>
        <v>3046.2978034400003</v>
      </c>
      <c r="I109" s="36">
        <f>SUMIFS(СВЦЭМ!$C$33:$C$776,СВЦЭМ!$A$33:$A$776,$A109,СВЦЭМ!$B$33:$B$776,I$83)+'СЕТ СН'!$H$12+СВЦЭМ!$D$10+'СЕТ СН'!$H$5-'СЕТ СН'!$H$20</f>
        <v>3061.42043143</v>
      </c>
      <c r="J109" s="36">
        <f>SUMIFS(СВЦЭМ!$C$33:$C$776,СВЦЭМ!$A$33:$A$776,$A109,СВЦЭМ!$B$33:$B$776,J$83)+'СЕТ СН'!$H$12+СВЦЭМ!$D$10+'СЕТ СН'!$H$5-'СЕТ СН'!$H$20</f>
        <v>2997.1885743900002</v>
      </c>
      <c r="K109" s="36">
        <f>SUMIFS(СВЦЭМ!$C$33:$C$776,СВЦЭМ!$A$33:$A$776,$A109,СВЦЭМ!$B$33:$B$776,K$83)+'СЕТ СН'!$H$12+СВЦЭМ!$D$10+'СЕТ СН'!$H$5-'СЕТ СН'!$H$20</f>
        <v>2903.66492045</v>
      </c>
      <c r="L109" s="36">
        <f>SUMIFS(СВЦЭМ!$C$33:$C$776,СВЦЭМ!$A$33:$A$776,$A109,СВЦЭМ!$B$33:$B$776,L$83)+'СЕТ СН'!$H$12+СВЦЭМ!$D$10+'СЕТ СН'!$H$5-'СЕТ СН'!$H$20</f>
        <v>2790.9397255900003</v>
      </c>
      <c r="M109" s="36">
        <f>SUMIFS(СВЦЭМ!$C$33:$C$776,СВЦЭМ!$A$33:$A$776,$A109,СВЦЭМ!$B$33:$B$776,M$83)+'СЕТ СН'!$H$12+СВЦЭМ!$D$10+'СЕТ СН'!$H$5-'СЕТ СН'!$H$20</f>
        <v>2757.5228583799999</v>
      </c>
      <c r="N109" s="36">
        <f>SUMIFS(СВЦЭМ!$C$33:$C$776,СВЦЭМ!$A$33:$A$776,$A109,СВЦЭМ!$B$33:$B$776,N$83)+'СЕТ СН'!$H$12+СВЦЭМ!$D$10+'СЕТ СН'!$H$5-'СЕТ СН'!$H$20</f>
        <v>2736.75538362</v>
      </c>
      <c r="O109" s="36">
        <f>SUMIFS(СВЦЭМ!$C$33:$C$776,СВЦЭМ!$A$33:$A$776,$A109,СВЦЭМ!$B$33:$B$776,O$83)+'СЕТ СН'!$H$12+СВЦЭМ!$D$10+'СЕТ СН'!$H$5-'СЕТ СН'!$H$20</f>
        <v>2747.4082836299999</v>
      </c>
      <c r="P109" s="36">
        <f>SUMIFS(СВЦЭМ!$C$33:$C$776,СВЦЭМ!$A$33:$A$776,$A109,СВЦЭМ!$B$33:$B$776,P$83)+'СЕТ СН'!$H$12+СВЦЭМ!$D$10+'СЕТ СН'!$H$5-'СЕТ СН'!$H$20</f>
        <v>2750.6274937200001</v>
      </c>
      <c r="Q109" s="36">
        <f>SUMIFS(СВЦЭМ!$C$33:$C$776,СВЦЭМ!$A$33:$A$776,$A109,СВЦЭМ!$B$33:$B$776,Q$83)+'СЕТ СН'!$H$12+СВЦЭМ!$D$10+'СЕТ СН'!$H$5-'СЕТ СН'!$H$20</f>
        <v>2762.4521970200003</v>
      </c>
      <c r="R109" s="36">
        <f>SUMIFS(СВЦЭМ!$C$33:$C$776,СВЦЭМ!$A$33:$A$776,$A109,СВЦЭМ!$B$33:$B$776,R$83)+'СЕТ СН'!$H$12+СВЦЭМ!$D$10+'СЕТ СН'!$H$5-'СЕТ СН'!$H$20</f>
        <v>2777.5687835600002</v>
      </c>
      <c r="S109" s="36">
        <f>SUMIFS(СВЦЭМ!$C$33:$C$776,СВЦЭМ!$A$33:$A$776,$A109,СВЦЭМ!$B$33:$B$776,S$83)+'СЕТ СН'!$H$12+СВЦЭМ!$D$10+'СЕТ СН'!$H$5-'СЕТ СН'!$H$20</f>
        <v>2777.96336763</v>
      </c>
      <c r="T109" s="36">
        <f>SUMIFS(СВЦЭМ!$C$33:$C$776,СВЦЭМ!$A$33:$A$776,$A109,СВЦЭМ!$B$33:$B$776,T$83)+'СЕТ СН'!$H$12+СВЦЭМ!$D$10+'СЕТ СН'!$H$5-'СЕТ СН'!$H$20</f>
        <v>2787.8658760399999</v>
      </c>
      <c r="U109" s="36">
        <f>SUMIFS(СВЦЭМ!$C$33:$C$776,СВЦЭМ!$A$33:$A$776,$A109,СВЦЭМ!$B$33:$B$776,U$83)+'СЕТ СН'!$H$12+СВЦЭМ!$D$10+'СЕТ СН'!$H$5-'СЕТ СН'!$H$20</f>
        <v>2773.1199776499998</v>
      </c>
      <c r="V109" s="36">
        <f>SUMIFS(СВЦЭМ!$C$33:$C$776,СВЦЭМ!$A$33:$A$776,$A109,СВЦЭМ!$B$33:$B$776,V$83)+'СЕТ СН'!$H$12+СВЦЭМ!$D$10+'СЕТ СН'!$H$5-'СЕТ СН'!$H$20</f>
        <v>2757.4937364799998</v>
      </c>
      <c r="W109" s="36">
        <f>SUMIFS(СВЦЭМ!$C$33:$C$776,СВЦЭМ!$A$33:$A$776,$A109,СВЦЭМ!$B$33:$B$776,W$83)+'СЕТ СН'!$H$12+СВЦЭМ!$D$10+'СЕТ СН'!$H$5-'СЕТ СН'!$H$20</f>
        <v>2740.9246932400001</v>
      </c>
      <c r="X109" s="36">
        <f>SUMIFS(СВЦЭМ!$C$33:$C$776,СВЦЭМ!$A$33:$A$776,$A109,СВЦЭМ!$B$33:$B$776,X$83)+'СЕТ СН'!$H$12+СВЦЭМ!$D$10+'СЕТ СН'!$H$5-'СЕТ СН'!$H$20</f>
        <v>2779.1837408900001</v>
      </c>
      <c r="Y109" s="36">
        <f>SUMIFS(СВЦЭМ!$C$33:$C$776,СВЦЭМ!$A$33:$A$776,$A109,СВЦЭМ!$B$33:$B$776,Y$83)+'СЕТ СН'!$H$12+СВЦЭМ!$D$10+'СЕТ СН'!$H$5-'СЕТ СН'!$H$20</f>
        <v>2924.4236103200001</v>
      </c>
    </row>
    <row r="110" spans="1:25" ht="15.75" x14ac:dyDescent="0.2">
      <c r="A110" s="35">
        <f t="shared" si="2"/>
        <v>44039</v>
      </c>
      <c r="B110" s="36">
        <f>SUMIFS(СВЦЭМ!$C$33:$C$776,СВЦЭМ!$A$33:$A$776,$A110,СВЦЭМ!$B$33:$B$776,B$83)+'СЕТ СН'!$H$12+СВЦЭМ!$D$10+'СЕТ СН'!$H$5-'СЕТ СН'!$H$20</f>
        <v>3018.6261508299999</v>
      </c>
      <c r="C110" s="36">
        <f>SUMIFS(СВЦЭМ!$C$33:$C$776,СВЦЭМ!$A$33:$A$776,$A110,СВЦЭМ!$B$33:$B$776,C$83)+'СЕТ СН'!$H$12+СВЦЭМ!$D$10+'СЕТ СН'!$H$5-'СЕТ СН'!$H$20</f>
        <v>2992.5014332000001</v>
      </c>
      <c r="D110" s="36">
        <f>SUMIFS(СВЦЭМ!$C$33:$C$776,СВЦЭМ!$A$33:$A$776,$A110,СВЦЭМ!$B$33:$B$776,D$83)+'СЕТ СН'!$H$12+СВЦЭМ!$D$10+'СЕТ СН'!$H$5-'СЕТ СН'!$H$20</f>
        <v>2989.9583075800001</v>
      </c>
      <c r="E110" s="36">
        <f>SUMIFS(СВЦЭМ!$C$33:$C$776,СВЦЭМ!$A$33:$A$776,$A110,СВЦЭМ!$B$33:$B$776,E$83)+'СЕТ СН'!$H$12+СВЦЭМ!$D$10+'СЕТ СН'!$H$5-'СЕТ СН'!$H$20</f>
        <v>3005.9364685999999</v>
      </c>
      <c r="F110" s="36">
        <f>SUMIFS(СВЦЭМ!$C$33:$C$776,СВЦЭМ!$A$33:$A$776,$A110,СВЦЭМ!$B$33:$B$776,F$83)+'СЕТ СН'!$H$12+СВЦЭМ!$D$10+'СЕТ СН'!$H$5-'СЕТ СН'!$H$20</f>
        <v>3005.9135985600001</v>
      </c>
      <c r="G110" s="36">
        <f>SUMIFS(СВЦЭМ!$C$33:$C$776,СВЦЭМ!$A$33:$A$776,$A110,СВЦЭМ!$B$33:$B$776,G$83)+'СЕТ СН'!$H$12+СВЦЭМ!$D$10+'СЕТ СН'!$H$5-'СЕТ СН'!$H$20</f>
        <v>2998.1682383299999</v>
      </c>
      <c r="H110" s="36">
        <f>SUMIFS(СВЦЭМ!$C$33:$C$776,СВЦЭМ!$A$33:$A$776,$A110,СВЦЭМ!$B$33:$B$776,H$83)+'СЕТ СН'!$H$12+СВЦЭМ!$D$10+'СЕТ СН'!$H$5-'СЕТ СН'!$H$20</f>
        <v>2986.5073699899999</v>
      </c>
      <c r="I110" s="36">
        <f>SUMIFS(СВЦЭМ!$C$33:$C$776,СВЦЭМ!$A$33:$A$776,$A110,СВЦЭМ!$B$33:$B$776,I$83)+'СЕТ СН'!$H$12+СВЦЭМ!$D$10+'СЕТ СН'!$H$5-'СЕТ СН'!$H$20</f>
        <v>3020.84938556</v>
      </c>
      <c r="J110" s="36">
        <f>SUMIFS(СВЦЭМ!$C$33:$C$776,СВЦЭМ!$A$33:$A$776,$A110,СВЦЭМ!$B$33:$B$776,J$83)+'СЕТ СН'!$H$12+СВЦЭМ!$D$10+'СЕТ СН'!$H$5-'СЕТ СН'!$H$20</f>
        <v>2976.9869428100001</v>
      </c>
      <c r="K110" s="36">
        <f>SUMIFS(СВЦЭМ!$C$33:$C$776,СВЦЭМ!$A$33:$A$776,$A110,СВЦЭМ!$B$33:$B$776,K$83)+'СЕТ СН'!$H$12+СВЦЭМ!$D$10+'СЕТ СН'!$H$5-'СЕТ СН'!$H$20</f>
        <v>2848.9173578899999</v>
      </c>
      <c r="L110" s="36">
        <f>SUMIFS(СВЦЭМ!$C$33:$C$776,СВЦЭМ!$A$33:$A$776,$A110,СВЦЭМ!$B$33:$B$776,L$83)+'СЕТ СН'!$H$12+СВЦЭМ!$D$10+'СЕТ СН'!$H$5-'СЕТ СН'!$H$20</f>
        <v>2751.8749984599999</v>
      </c>
      <c r="M110" s="36">
        <f>SUMIFS(СВЦЭМ!$C$33:$C$776,СВЦЭМ!$A$33:$A$776,$A110,СВЦЭМ!$B$33:$B$776,M$83)+'СЕТ СН'!$H$12+СВЦЭМ!$D$10+'СЕТ СН'!$H$5-'СЕТ СН'!$H$20</f>
        <v>2725.7225107200002</v>
      </c>
      <c r="N110" s="36">
        <f>SUMIFS(СВЦЭМ!$C$33:$C$776,СВЦЭМ!$A$33:$A$776,$A110,СВЦЭМ!$B$33:$B$776,N$83)+'СЕТ СН'!$H$12+СВЦЭМ!$D$10+'СЕТ СН'!$H$5-'СЕТ СН'!$H$20</f>
        <v>2702.1867013800002</v>
      </c>
      <c r="O110" s="36">
        <f>SUMIFS(СВЦЭМ!$C$33:$C$776,СВЦЭМ!$A$33:$A$776,$A110,СВЦЭМ!$B$33:$B$776,O$83)+'СЕТ СН'!$H$12+СВЦЭМ!$D$10+'СЕТ СН'!$H$5-'СЕТ СН'!$H$20</f>
        <v>2703.2111525199998</v>
      </c>
      <c r="P110" s="36">
        <f>SUMIFS(СВЦЭМ!$C$33:$C$776,СВЦЭМ!$A$33:$A$776,$A110,СВЦЭМ!$B$33:$B$776,P$83)+'СЕТ СН'!$H$12+СВЦЭМ!$D$10+'СЕТ СН'!$H$5-'СЕТ СН'!$H$20</f>
        <v>2719.3344141900002</v>
      </c>
      <c r="Q110" s="36">
        <f>SUMIFS(СВЦЭМ!$C$33:$C$776,СВЦЭМ!$A$33:$A$776,$A110,СВЦЭМ!$B$33:$B$776,Q$83)+'СЕТ СН'!$H$12+СВЦЭМ!$D$10+'СЕТ СН'!$H$5-'СЕТ СН'!$H$20</f>
        <v>2736.2746086000002</v>
      </c>
      <c r="R110" s="36">
        <f>SUMIFS(СВЦЭМ!$C$33:$C$776,СВЦЭМ!$A$33:$A$776,$A110,СВЦЭМ!$B$33:$B$776,R$83)+'СЕТ СН'!$H$12+СВЦЭМ!$D$10+'СЕТ СН'!$H$5-'СЕТ СН'!$H$20</f>
        <v>2737.9255220300001</v>
      </c>
      <c r="S110" s="36">
        <f>SUMIFS(СВЦЭМ!$C$33:$C$776,СВЦЭМ!$A$33:$A$776,$A110,СВЦЭМ!$B$33:$B$776,S$83)+'СЕТ СН'!$H$12+СВЦЭМ!$D$10+'СЕТ СН'!$H$5-'СЕТ СН'!$H$20</f>
        <v>2749.9291526500001</v>
      </c>
      <c r="T110" s="36">
        <f>SUMIFS(СВЦЭМ!$C$33:$C$776,СВЦЭМ!$A$33:$A$776,$A110,СВЦЭМ!$B$33:$B$776,T$83)+'СЕТ СН'!$H$12+СВЦЭМ!$D$10+'СЕТ СН'!$H$5-'СЕТ СН'!$H$20</f>
        <v>2767.6331639</v>
      </c>
      <c r="U110" s="36">
        <f>SUMIFS(СВЦЭМ!$C$33:$C$776,СВЦЭМ!$A$33:$A$776,$A110,СВЦЭМ!$B$33:$B$776,U$83)+'СЕТ СН'!$H$12+СВЦЭМ!$D$10+'СЕТ СН'!$H$5-'СЕТ СН'!$H$20</f>
        <v>2757.09549075</v>
      </c>
      <c r="V110" s="36">
        <f>SUMIFS(СВЦЭМ!$C$33:$C$776,СВЦЭМ!$A$33:$A$776,$A110,СВЦЭМ!$B$33:$B$776,V$83)+'СЕТ СН'!$H$12+СВЦЭМ!$D$10+'СЕТ СН'!$H$5-'СЕТ СН'!$H$20</f>
        <v>2750.6428997600001</v>
      </c>
      <c r="W110" s="36">
        <f>SUMIFS(СВЦЭМ!$C$33:$C$776,СВЦЭМ!$A$33:$A$776,$A110,СВЦЭМ!$B$33:$B$776,W$83)+'СЕТ СН'!$H$12+СВЦЭМ!$D$10+'СЕТ СН'!$H$5-'СЕТ СН'!$H$20</f>
        <v>2740.4248401599998</v>
      </c>
      <c r="X110" s="36">
        <f>SUMIFS(СВЦЭМ!$C$33:$C$776,СВЦЭМ!$A$33:$A$776,$A110,СВЦЭМ!$B$33:$B$776,X$83)+'СЕТ СН'!$H$12+СВЦЭМ!$D$10+'СЕТ СН'!$H$5-'СЕТ СН'!$H$20</f>
        <v>2811.1973418699999</v>
      </c>
      <c r="Y110" s="36">
        <f>SUMIFS(СВЦЭМ!$C$33:$C$776,СВЦЭМ!$A$33:$A$776,$A110,СВЦЭМ!$B$33:$B$776,Y$83)+'СЕТ СН'!$H$12+СВЦЭМ!$D$10+'СЕТ СН'!$H$5-'СЕТ СН'!$H$20</f>
        <v>2935.4538278999999</v>
      </c>
    </row>
    <row r="111" spans="1:25" ht="15.75" x14ac:dyDescent="0.2">
      <c r="A111" s="35">
        <f t="shared" si="2"/>
        <v>44040</v>
      </c>
      <c r="B111" s="36">
        <f>SUMIFS(СВЦЭМ!$C$33:$C$776,СВЦЭМ!$A$33:$A$776,$A111,СВЦЭМ!$B$33:$B$776,B$83)+'СЕТ СН'!$H$12+СВЦЭМ!$D$10+'СЕТ СН'!$H$5-'СЕТ СН'!$H$20</f>
        <v>2929.9052756299998</v>
      </c>
      <c r="C111" s="36">
        <f>SUMIFS(СВЦЭМ!$C$33:$C$776,СВЦЭМ!$A$33:$A$776,$A111,СВЦЭМ!$B$33:$B$776,C$83)+'СЕТ СН'!$H$12+СВЦЭМ!$D$10+'СЕТ СН'!$H$5-'СЕТ СН'!$H$20</f>
        <v>2994.28759829</v>
      </c>
      <c r="D111" s="36">
        <f>SUMIFS(СВЦЭМ!$C$33:$C$776,СВЦЭМ!$A$33:$A$776,$A111,СВЦЭМ!$B$33:$B$776,D$83)+'СЕТ СН'!$H$12+СВЦЭМ!$D$10+'СЕТ СН'!$H$5-'СЕТ СН'!$H$20</f>
        <v>3005.74837944</v>
      </c>
      <c r="E111" s="36">
        <f>SUMIFS(СВЦЭМ!$C$33:$C$776,СВЦЭМ!$A$33:$A$776,$A111,СВЦЭМ!$B$33:$B$776,E$83)+'СЕТ СН'!$H$12+СВЦЭМ!$D$10+'СЕТ СН'!$H$5-'СЕТ СН'!$H$20</f>
        <v>3020.1531501499999</v>
      </c>
      <c r="F111" s="36">
        <f>SUMIFS(СВЦЭМ!$C$33:$C$776,СВЦЭМ!$A$33:$A$776,$A111,СВЦЭМ!$B$33:$B$776,F$83)+'СЕТ СН'!$H$12+СВЦЭМ!$D$10+'СЕТ СН'!$H$5-'СЕТ СН'!$H$20</f>
        <v>3008.6335753900003</v>
      </c>
      <c r="G111" s="36">
        <f>SUMIFS(СВЦЭМ!$C$33:$C$776,СВЦЭМ!$A$33:$A$776,$A111,СВЦЭМ!$B$33:$B$776,G$83)+'СЕТ СН'!$H$12+СВЦЭМ!$D$10+'СЕТ СН'!$H$5-'СЕТ СН'!$H$20</f>
        <v>3025.75578838</v>
      </c>
      <c r="H111" s="36">
        <f>SUMIFS(СВЦЭМ!$C$33:$C$776,СВЦЭМ!$A$33:$A$776,$A111,СВЦЭМ!$B$33:$B$776,H$83)+'СЕТ СН'!$H$12+СВЦЭМ!$D$10+'СЕТ СН'!$H$5-'СЕТ СН'!$H$20</f>
        <v>3028.6987136100001</v>
      </c>
      <c r="I111" s="36">
        <f>SUMIFS(СВЦЭМ!$C$33:$C$776,СВЦЭМ!$A$33:$A$776,$A111,СВЦЭМ!$B$33:$B$776,I$83)+'СЕТ СН'!$H$12+СВЦЭМ!$D$10+'СЕТ СН'!$H$5-'СЕТ СН'!$H$20</f>
        <v>3036.3336080099998</v>
      </c>
      <c r="J111" s="36">
        <f>SUMIFS(СВЦЭМ!$C$33:$C$776,СВЦЭМ!$A$33:$A$776,$A111,СВЦЭМ!$B$33:$B$776,J$83)+'СЕТ СН'!$H$12+СВЦЭМ!$D$10+'СЕТ СН'!$H$5-'СЕТ СН'!$H$20</f>
        <v>3022.84307988</v>
      </c>
      <c r="K111" s="36">
        <f>SUMIFS(СВЦЭМ!$C$33:$C$776,СВЦЭМ!$A$33:$A$776,$A111,СВЦЭМ!$B$33:$B$776,K$83)+'СЕТ СН'!$H$12+СВЦЭМ!$D$10+'СЕТ СН'!$H$5-'СЕТ СН'!$H$20</f>
        <v>2893.24136352</v>
      </c>
      <c r="L111" s="36">
        <f>SUMIFS(СВЦЭМ!$C$33:$C$776,СВЦЭМ!$A$33:$A$776,$A111,СВЦЭМ!$B$33:$B$776,L$83)+'СЕТ СН'!$H$12+СВЦЭМ!$D$10+'СЕТ СН'!$H$5-'СЕТ СН'!$H$20</f>
        <v>2767.4283499499998</v>
      </c>
      <c r="M111" s="36">
        <f>SUMIFS(СВЦЭМ!$C$33:$C$776,СВЦЭМ!$A$33:$A$776,$A111,СВЦЭМ!$B$33:$B$776,M$83)+'СЕТ СН'!$H$12+СВЦЭМ!$D$10+'СЕТ СН'!$H$5-'СЕТ СН'!$H$20</f>
        <v>2746.0786523900001</v>
      </c>
      <c r="N111" s="36">
        <f>SUMIFS(СВЦЭМ!$C$33:$C$776,СВЦЭМ!$A$33:$A$776,$A111,СВЦЭМ!$B$33:$B$776,N$83)+'СЕТ СН'!$H$12+СВЦЭМ!$D$10+'СЕТ СН'!$H$5-'СЕТ СН'!$H$20</f>
        <v>2744.4411594399999</v>
      </c>
      <c r="O111" s="36">
        <f>SUMIFS(СВЦЭМ!$C$33:$C$776,СВЦЭМ!$A$33:$A$776,$A111,СВЦЭМ!$B$33:$B$776,O$83)+'СЕТ СН'!$H$12+СВЦЭМ!$D$10+'СЕТ СН'!$H$5-'СЕТ СН'!$H$20</f>
        <v>2753.7210094299999</v>
      </c>
      <c r="P111" s="36">
        <f>SUMIFS(СВЦЭМ!$C$33:$C$776,СВЦЭМ!$A$33:$A$776,$A111,СВЦЭМ!$B$33:$B$776,P$83)+'СЕТ СН'!$H$12+СВЦЭМ!$D$10+'СЕТ СН'!$H$5-'СЕТ СН'!$H$20</f>
        <v>2755.2880614599999</v>
      </c>
      <c r="Q111" s="36">
        <f>SUMIFS(СВЦЭМ!$C$33:$C$776,СВЦЭМ!$A$33:$A$776,$A111,СВЦЭМ!$B$33:$B$776,Q$83)+'СЕТ СН'!$H$12+СВЦЭМ!$D$10+'СЕТ СН'!$H$5-'СЕТ СН'!$H$20</f>
        <v>2768.18747932</v>
      </c>
      <c r="R111" s="36">
        <f>SUMIFS(СВЦЭМ!$C$33:$C$776,СВЦЭМ!$A$33:$A$776,$A111,СВЦЭМ!$B$33:$B$776,R$83)+'СЕТ СН'!$H$12+СВЦЭМ!$D$10+'СЕТ СН'!$H$5-'СЕТ СН'!$H$20</f>
        <v>2770.3286991300001</v>
      </c>
      <c r="S111" s="36">
        <f>SUMIFS(СВЦЭМ!$C$33:$C$776,СВЦЭМ!$A$33:$A$776,$A111,СВЦЭМ!$B$33:$B$776,S$83)+'СЕТ СН'!$H$12+СВЦЭМ!$D$10+'СЕТ СН'!$H$5-'СЕТ СН'!$H$20</f>
        <v>2772.6710708400001</v>
      </c>
      <c r="T111" s="36">
        <f>SUMIFS(СВЦЭМ!$C$33:$C$776,СВЦЭМ!$A$33:$A$776,$A111,СВЦЭМ!$B$33:$B$776,T$83)+'СЕТ СН'!$H$12+СВЦЭМ!$D$10+'СЕТ СН'!$H$5-'СЕТ СН'!$H$20</f>
        <v>2773.4867788299998</v>
      </c>
      <c r="U111" s="36">
        <f>SUMIFS(СВЦЭМ!$C$33:$C$776,СВЦЭМ!$A$33:$A$776,$A111,СВЦЭМ!$B$33:$B$776,U$83)+'СЕТ СН'!$H$12+СВЦЭМ!$D$10+'СЕТ СН'!$H$5-'СЕТ СН'!$H$20</f>
        <v>2764.9994463399998</v>
      </c>
      <c r="V111" s="36">
        <f>SUMIFS(СВЦЭМ!$C$33:$C$776,СВЦЭМ!$A$33:$A$776,$A111,СВЦЭМ!$B$33:$B$776,V$83)+'СЕТ СН'!$H$12+СВЦЭМ!$D$10+'СЕТ СН'!$H$5-'СЕТ СН'!$H$20</f>
        <v>2776.43514757</v>
      </c>
      <c r="W111" s="36">
        <f>SUMIFS(СВЦЭМ!$C$33:$C$776,СВЦЭМ!$A$33:$A$776,$A111,СВЦЭМ!$B$33:$B$776,W$83)+'СЕТ СН'!$H$12+СВЦЭМ!$D$10+'СЕТ СН'!$H$5-'СЕТ СН'!$H$20</f>
        <v>2779.9176986500001</v>
      </c>
      <c r="X111" s="36">
        <f>SUMIFS(СВЦЭМ!$C$33:$C$776,СВЦЭМ!$A$33:$A$776,$A111,СВЦЭМ!$B$33:$B$776,X$83)+'СЕТ СН'!$H$12+СВЦЭМ!$D$10+'СЕТ СН'!$H$5-'СЕТ СН'!$H$20</f>
        <v>2825.6985176799999</v>
      </c>
      <c r="Y111" s="36">
        <f>SUMIFS(СВЦЭМ!$C$33:$C$776,СВЦЭМ!$A$33:$A$776,$A111,СВЦЭМ!$B$33:$B$776,Y$83)+'СЕТ СН'!$H$12+СВЦЭМ!$D$10+'СЕТ СН'!$H$5-'СЕТ СН'!$H$20</f>
        <v>2950.9918142000001</v>
      </c>
    </row>
    <row r="112" spans="1:25" ht="15.75" x14ac:dyDescent="0.2">
      <c r="A112" s="35">
        <f t="shared" si="2"/>
        <v>44041</v>
      </c>
      <c r="B112" s="36">
        <f>SUMIFS(СВЦЭМ!$C$33:$C$776,СВЦЭМ!$A$33:$A$776,$A112,СВЦЭМ!$B$33:$B$776,B$83)+'СЕТ СН'!$H$12+СВЦЭМ!$D$10+'СЕТ СН'!$H$5-'СЕТ СН'!$H$20</f>
        <v>3066.1277674000003</v>
      </c>
      <c r="C112" s="36">
        <f>SUMIFS(СВЦЭМ!$C$33:$C$776,СВЦЭМ!$A$33:$A$776,$A112,СВЦЭМ!$B$33:$B$776,C$83)+'СЕТ СН'!$H$12+СВЦЭМ!$D$10+'СЕТ СН'!$H$5-'СЕТ СН'!$H$20</f>
        <v>3104.59494881</v>
      </c>
      <c r="D112" s="36">
        <f>SUMIFS(СВЦЭМ!$C$33:$C$776,СВЦЭМ!$A$33:$A$776,$A112,СВЦЭМ!$B$33:$B$776,D$83)+'СЕТ СН'!$H$12+СВЦЭМ!$D$10+'СЕТ СН'!$H$5-'СЕТ СН'!$H$20</f>
        <v>3146.6110858900001</v>
      </c>
      <c r="E112" s="36">
        <f>SUMIFS(СВЦЭМ!$C$33:$C$776,СВЦЭМ!$A$33:$A$776,$A112,СВЦЭМ!$B$33:$B$776,E$83)+'СЕТ СН'!$H$12+СВЦЭМ!$D$10+'СЕТ СН'!$H$5-'СЕТ СН'!$H$20</f>
        <v>3172.82202353</v>
      </c>
      <c r="F112" s="36">
        <f>SUMIFS(СВЦЭМ!$C$33:$C$776,СВЦЭМ!$A$33:$A$776,$A112,СВЦЭМ!$B$33:$B$776,F$83)+'СЕТ СН'!$H$12+СВЦЭМ!$D$10+'СЕТ СН'!$H$5-'СЕТ СН'!$H$20</f>
        <v>3135.8854040799997</v>
      </c>
      <c r="G112" s="36">
        <f>SUMIFS(СВЦЭМ!$C$33:$C$776,СВЦЭМ!$A$33:$A$776,$A112,СВЦЭМ!$B$33:$B$776,G$83)+'СЕТ СН'!$H$12+СВЦЭМ!$D$10+'СЕТ СН'!$H$5-'СЕТ СН'!$H$20</f>
        <v>3132.8891153700001</v>
      </c>
      <c r="H112" s="36">
        <f>SUMIFS(СВЦЭМ!$C$33:$C$776,СВЦЭМ!$A$33:$A$776,$A112,СВЦЭМ!$B$33:$B$776,H$83)+'СЕТ СН'!$H$12+СВЦЭМ!$D$10+'СЕТ СН'!$H$5-'СЕТ СН'!$H$20</f>
        <v>3099.4581634200003</v>
      </c>
      <c r="I112" s="36">
        <f>SUMIFS(СВЦЭМ!$C$33:$C$776,СВЦЭМ!$A$33:$A$776,$A112,СВЦЭМ!$B$33:$B$776,I$83)+'СЕТ СН'!$H$12+СВЦЭМ!$D$10+'СЕТ СН'!$H$5-'СЕТ СН'!$H$20</f>
        <v>3077.22253469</v>
      </c>
      <c r="J112" s="36">
        <f>SUMIFS(СВЦЭМ!$C$33:$C$776,СВЦЭМ!$A$33:$A$776,$A112,СВЦЭМ!$B$33:$B$776,J$83)+'СЕТ СН'!$H$12+СВЦЭМ!$D$10+'СЕТ СН'!$H$5-'СЕТ СН'!$H$20</f>
        <v>2999.88406657</v>
      </c>
      <c r="K112" s="36">
        <f>SUMIFS(СВЦЭМ!$C$33:$C$776,СВЦЭМ!$A$33:$A$776,$A112,СВЦЭМ!$B$33:$B$776,K$83)+'СЕТ СН'!$H$12+СВЦЭМ!$D$10+'СЕТ СН'!$H$5-'СЕТ СН'!$H$20</f>
        <v>2822.5261748399998</v>
      </c>
      <c r="L112" s="36">
        <f>SUMIFS(СВЦЭМ!$C$33:$C$776,СВЦЭМ!$A$33:$A$776,$A112,СВЦЭМ!$B$33:$B$776,L$83)+'СЕТ СН'!$H$12+СВЦЭМ!$D$10+'СЕТ СН'!$H$5-'СЕТ СН'!$H$20</f>
        <v>2764.7451953600003</v>
      </c>
      <c r="M112" s="36">
        <f>SUMIFS(СВЦЭМ!$C$33:$C$776,СВЦЭМ!$A$33:$A$776,$A112,СВЦЭМ!$B$33:$B$776,M$83)+'СЕТ СН'!$H$12+СВЦЭМ!$D$10+'СЕТ СН'!$H$5-'СЕТ СН'!$H$20</f>
        <v>2741.8838506500001</v>
      </c>
      <c r="N112" s="36">
        <f>SUMIFS(СВЦЭМ!$C$33:$C$776,СВЦЭМ!$A$33:$A$776,$A112,СВЦЭМ!$B$33:$B$776,N$83)+'СЕТ СН'!$H$12+СВЦЭМ!$D$10+'СЕТ СН'!$H$5-'СЕТ СН'!$H$20</f>
        <v>2708.52058407</v>
      </c>
      <c r="O112" s="36">
        <f>SUMIFS(СВЦЭМ!$C$33:$C$776,СВЦЭМ!$A$33:$A$776,$A112,СВЦЭМ!$B$33:$B$776,O$83)+'СЕТ СН'!$H$12+СВЦЭМ!$D$10+'СЕТ СН'!$H$5-'СЕТ СН'!$H$20</f>
        <v>2707.8555553800002</v>
      </c>
      <c r="P112" s="36">
        <f>SUMIFS(СВЦЭМ!$C$33:$C$776,СВЦЭМ!$A$33:$A$776,$A112,СВЦЭМ!$B$33:$B$776,P$83)+'СЕТ СН'!$H$12+СВЦЭМ!$D$10+'СЕТ СН'!$H$5-'СЕТ СН'!$H$20</f>
        <v>2707.8387673500001</v>
      </c>
      <c r="Q112" s="36">
        <f>SUMIFS(СВЦЭМ!$C$33:$C$776,СВЦЭМ!$A$33:$A$776,$A112,СВЦЭМ!$B$33:$B$776,Q$83)+'СЕТ СН'!$H$12+СВЦЭМ!$D$10+'СЕТ СН'!$H$5-'СЕТ СН'!$H$20</f>
        <v>2719.1871156100001</v>
      </c>
      <c r="R112" s="36">
        <f>SUMIFS(СВЦЭМ!$C$33:$C$776,СВЦЭМ!$A$33:$A$776,$A112,СВЦЭМ!$B$33:$B$776,R$83)+'СЕТ СН'!$H$12+СВЦЭМ!$D$10+'СЕТ СН'!$H$5-'СЕТ СН'!$H$20</f>
        <v>2731.1968409700003</v>
      </c>
      <c r="S112" s="36">
        <f>SUMIFS(СВЦЭМ!$C$33:$C$776,СВЦЭМ!$A$33:$A$776,$A112,СВЦЭМ!$B$33:$B$776,S$83)+'СЕТ СН'!$H$12+СВЦЭМ!$D$10+'СЕТ СН'!$H$5-'СЕТ СН'!$H$20</f>
        <v>2730.5433442100002</v>
      </c>
      <c r="T112" s="36">
        <f>SUMIFS(СВЦЭМ!$C$33:$C$776,СВЦЭМ!$A$33:$A$776,$A112,СВЦЭМ!$B$33:$B$776,T$83)+'СЕТ СН'!$H$12+СВЦЭМ!$D$10+'СЕТ СН'!$H$5-'СЕТ СН'!$H$20</f>
        <v>2756.7953059299998</v>
      </c>
      <c r="U112" s="36">
        <f>SUMIFS(СВЦЭМ!$C$33:$C$776,СВЦЭМ!$A$33:$A$776,$A112,СВЦЭМ!$B$33:$B$776,U$83)+'СЕТ СН'!$H$12+СВЦЭМ!$D$10+'СЕТ СН'!$H$5-'СЕТ СН'!$H$20</f>
        <v>2758.4264207699998</v>
      </c>
      <c r="V112" s="36">
        <f>SUMIFS(СВЦЭМ!$C$33:$C$776,СВЦЭМ!$A$33:$A$776,$A112,СВЦЭМ!$B$33:$B$776,V$83)+'СЕТ СН'!$H$12+СВЦЭМ!$D$10+'СЕТ СН'!$H$5-'СЕТ СН'!$H$20</f>
        <v>2747.4564806899998</v>
      </c>
      <c r="W112" s="36">
        <f>SUMIFS(СВЦЭМ!$C$33:$C$776,СВЦЭМ!$A$33:$A$776,$A112,СВЦЭМ!$B$33:$B$776,W$83)+'СЕТ СН'!$H$12+СВЦЭМ!$D$10+'СЕТ СН'!$H$5-'СЕТ СН'!$H$20</f>
        <v>2721.2466645899999</v>
      </c>
      <c r="X112" s="36">
        <f>SUMIFS(СВЦЭМ!$C$33:$C$776,СВЦЭМ!$A$33:$A$776,$A112,СВЦЭМ!$B$33:$B$776,X$83)+'СЕТ СН'!$H$12+СВЦЭМ!$D$10+'СЕТ СН'!$H$5-'СЕТ СН'!$H$20</f>
        <v>2782.45991448</v>
      </c>
      <c r="Y112" s="36">
        <f>SUMIFS(СВЦЭМ!$C$33:$C$776,СВЦЭМ!$A$33:$A$776,$A112,СВЦЭМ!$B$33:$B$776,Y$83)+'СЕТ СН'!$H$12+СВЦЭМ!$D$10+'СЕТ СН'!$H$5-'СЕТ СН'!$H$20</f>
        <v>2902.01981888</v>
      </c>
    </row>
    <row r="113" spans="1:27" ht="15.75" x14ac:dyDescent="0.2">
      <c r="A113" s="35">
        <f t="shared" si="2"/>
        <v>44042</v>
      </c>
      <c r="B113" s="36">
        <f>SUMIFS(СВЦЭМ!$C$33:$C$776,СВЦЭМ!$A$33:$A$776,$A113,СВЦЭМ!$B$33:$B$776,B$83)+'СЕТ СН'!$H$12+СВЦЭМ!$D$10+'СЕТ СН'!$H$5-'СЕТ СН'!$H$20</f>
        <v>2939.5133488900001</v>
      </c>
      <c r="C113" s="36">
        <f>SUMIFS(СВЦЭМ!$C$33:$C$776,СВЦЭМ!$A$33:$A$776,$A113,СВЦЭМ!$B$33:$B$776,C$83)+'СЕТ СН'!$H$12+СВЦЭМ!$D$10+'СЕТ СН'!$H$5-'СЕТ СН'!$H$20</f>
        <v>2983.16717079</v>
      </c>
      <c r="D113" s="36">
        <f>SUMIFS(СВЦЭМ!$C$33:$C$776,СВЦЭМ!$A$33:$A$776,$A113,СВЦЭМ!$B$33:$B$776,D$83)+'СЕТ СН'!$H$12+СВЦЭМ!$D$10+'СЕТ СН'!$H$5-'СЕТ СН'!$H$20</f>
        <v>3001.9458134699998</v>
      </c>
      <c r="E113" s="36">
        <f>SUMIFS(СВЦЭМ!$C$33:$C$776,СВЦЭМ!$A$33:$A$776,$A113,СВЦЭМ!$B$33:$B$776,E$83)+'СЕТ СН'!$H$12+СВЦЭМ!$D$10+'СЕТ СН'!$H$5-'СЕТ СН'!$H$20</f>
        <v>3016.63936999</v>
      </c>
      <c r="F113" s="36">
        <f>SUMIFS(СВЦЭМ!$C$33:$C$776,СВЦЭМ!$A$33:$A$776,$A113,СВЦЭМ!$B$33:$B$776,F$83)+'СЕТ СН'!$H$12+СВЦЭМ!$D$10+'СЕТ СН'!$H$5-'СЕТ СН'!$H$20</f>
        <v>3012.07462059</v>
      </c>
      <c r="G113" s="36">
        <f>SUMIFS(СВЦЭМ!$C$33:$C$776,СВЦЭМ!$A$33:$A$776,$A113,СВЦЭМ!$B$33:$B$776,G$83)+'СЕТ СН'!$H$12+СВЦЭМ!$D$10+'СЕТ СН'!$H$5-'СЕТ СН'!$H$20</f>
        <v>3020.6258391400002</v>
      </c>
      <c r="H113" s="36">
        <f>SUMIFS(СВЦЭМ!$C$33:$C$776,СВЦЭМ!$A$33:$A$776,$A113,СВЦЭМ!$B$33:$B$776,H$83)+'СЕТ СН'!$H$12+СВЦЭМ!$D$10+'СЕТ СН'!$H$5-'СЕТ СН'!$H$20</f>
        <v>2997.0618615399999</v>
      </c>
      <c r="I113" s="36">
        <f>SUMIFS(СВЦЭМ!$C$33:$C$776,СВЦЭМ!$A$33:$A$776,$A113,СВЦЭМ!$B$33:$B$776,I$83)+'СЕТ СН'!$H$12+СВЦЭМ!$D$10+'СЕТ СН'!$H$5-'СЕТ СН'!$H$20</f>
        <v>2948.95944156</v>
      </c>
      <c r="J113" s="36">
        <f>SUMIFS(СВЦЭМ!$C$33:$C$776,СВЦЭМ!$A$33:$A$776,$A113,СВЦЭМ!$B$33:$B$776,J$83)+'СЕТ СН'!$H$12+СВЦЭМ!$D$10+'СЕТ СН'!$H$5-'СЕТ СН'!$H$20</f>
        <v>2866.4903350100003</v>
      </c>
      <c r="K113" s="36">
        <f>SUMIFS(СВЦЭМ!$C$33:$C$776,СВЦЭМ!$A$33:$A$776,$A113,СВЦЭМ!$B$33:$B$776,K$83)+'СЕТ СН'!$H$12+СВЦЭМ!$D$10+'СЕТ СН'!$H$5-'СЕТ СН'!$H$20</f>
        <v>2804.27253797</v>
      </c>
      <c r="L113" s="36">
        <f>SUMIFS(СВЦЭМ!$C$33:$C$776,СВЦЭМ!$A$33:$A$776,$A113,СВЦЭМ!$B$33:$B$776,L$83)+'СЕТ СН'!$H$12+СВЦЭМ!$D$10+'СЕТ СН'!$H$5-'СЕТ СН'!$H$20</f>
        <v>2826.7998173999999</v>
      </c>
      <c r="M113" s="36">
        <f>SUMIFS(СВЦЭМ!$C$33:$C$776,СВЦЭМ!$A$33:$A$776,$A113,СВЦЭМ!$B$33:$B$776,M$83)+'СЕТ СН'!$H$12+СВЦЭМ!$D$10+'СЕТ СН'!$H$5-'СЕТ СН'!$H$20</f>
        <v>2818.5801548099998</v>
      </c>
      <c r="N113" s="36">
        <f>SUMIFS(СВЦЭМ!$C$33:$C$776,СВЦЭМ!$A$33:$A$776,$A113,СВЦЭМ!$B$33:$B$776,N$83)+'СЕТ СН'!$H$12+СВЦЭМ!$D$10+'СЕТ СН'!$H$5-'СЕТ СН'!$H$20</f>
        <v>2805.8713482200001</v>
      </c>
      <c r="O113" s="36">
        <f>SUMIFS(СВЦЭМ!$C$33:$C$776,СВЦЭМ!$A$33:$A$776,$A113,СВЦЭМ!$B$33:$B$776,O$83)+'СЕТ СН'!$H$12+СВЦЭМ!$D$10+'СЕТ СН'!$H$5-'СЕТ СН'!$H$20</f>
        <v>2806.9382055199999</v>
      </c>
      <c r="P113" s="36">
        <f>SUMIFS(СВЦЭМ!$C$33:$C$776,СВЦЭМ!$A$33:$A$776,$A113,СВЦЭМ!$B$33:$B$776,P$83)+'СЕТ СН'!$H$12+СВЦЭМ!$D$10+'СЕТ СН'!$H$5-'СЕТ СН'!$H$20</f>
        <v>2807.3873459300003</v>
      </c>
      <c r="Q113" s="36">
        <f>SUMIFS(СВЦЭМ!$C$33:$C$776,СВЦЭМ!$A$33:$A$776,$A113,СВЦЭМ!$B$33:$B$776,Q$83)+'СЕТ СН'!$H$12+СВЦЭМ!$D$10+'СЕТ СН'!$H$5-'СЕТ СН'!$H$20</f>
        <v>2811.8561761999999</v>
      </c>
      <c r="R113" s="36">
        <f>SUMIFS(СВЦЭМ!$C$33:$C$776,СВЦЭМ!$A$33:$A$776,$A113,СВЦЭМ!$B$33:$B$776,R$83)+'СЕТ СН'!$H$12+СВЦЭМ!$D$10+'СЕТ СН'!$H$5-'СЕТ СН'!$H$20</f>
        <v>2808.6892497600002</v>
      </c>
      <c r="S113" s="36">
        <f>SUMIFS(СВЦЭМ!$C$33:$C$776,СВЦЭМ!$A$33:$A$776,$A113,СВЦЭМ!$B$33:$B$776,S$83)+'СЕТ СН'!$H$12+СВЦЭМ!$D$10+'СЕТ СН'!$H$5-'СЕТ СН'!$H$20</f>
        <v>2806.24755512</v>
      </c>
      <c r="T113" s="36">
        <f>SUMIFS(СВЦЭМ!$C$33:$C$776,СВЦЭМ!$A$33:$A$776,$A113,СВЦЭМ!$B$33:$B$776,T$83)+'СЕТ СН'!$H$12+СВЦЭМ!$D$10+'СЕТ СН'!$H$5-'СЕТ СН'!$H$20</f>
        <v>2815.21823322</v>
      </c>
      <c r="U113" s="36">
        <f>SUMIFS(СВЦЭМ!$C$33:$C$776,СВЦЭМ!$A$33:$A$776,$A113,СВЦЭМ!$B$33:$B$776,U$83)+'СЕТ СН'!$H$12+СВЦЭМ!$D$10+'СЕТ СН'!$H$5-'СЕТ СН'!$H$20</f>
        <v>2810.73830641</v>
      </c>
      <c r="V113" s="36">
        <f>SUMIFS(СВЦЭМ!$C$33:$C$776,СВЦЭМ!$A$33:$A$776,$A113,СВЦЭМ!$B$33:$B$776,V$83)+'СЕТ СН'!$H$12+СВЦЭМ!$D$10+'СЕТ СН'!$H$5-'СЕТ СН'!$H$20</f>
        <v>2807.0904679200003</v>
      </c>
      <c r="W113" s="36">
        <f>SUMIFS(СВЦЭМ!$C$33:$C$776,СВЦЭМ!$A$33:$A$776,$A113,СВЦЭМ!$B$33:$B$776,W$83)+'СЕТ СН'!$H$12+СВЦЭМ!$D$10+'СЕТ СН'!$H$5-'СЕТ СН'!$H$20</f>
        <v>2836.5179001900001</v>
      </c>
      <c r="X113" s="36">
        <f>SUMIFS(СВЦЭМ!$C$33:$C$776,СВЦЭМ!$A$33:$A$776,$A113,СВЦЭМ!$B$33:$B$776,X$83)+'СЕТ СН'!$H$12+СВЦЭМ!$D$10+'СЕТ СН'!$H$5-'СЕТ СН'!$H$20</f>
        <v>2941.0833787700003</v>
      </c>
      <c r="Y113" s="36">
        <f>SUMIFS(СВЦЭМ!$C$33:$C$776,СВЦЭМ!$A$33:$A$776,$A113,СВЦЭМ!$B$33:$B$776,Y$83)+'СЕТ СН'!$H$12+СВЦЭМ!$D$10+'СЕТ СН'!$H$5-'СЕТ СН'!$H$20</f>
        <v>2897.8913839000002</v>
      </c>
      <c r="AA113" s="37"/>
    </row>
    <row r="114" spans="1:27" ht="15.75" x14ac:dyDescent="0.2">
      <c r="A114" s="35">
        <f t="shared" si="2"/>
        <v>44043</v>
      </c>
      <c r="B114" s="36">
        <f>SUMIFS(СВЦЭМ!$C$33:$C$776,СВЦЭМ!$A$33:$A$776,$A114,СВЦЭМ!$B$33:$B$776,B$83)+'СЕТ СН'!$H$12+СВЦЭМ!$D$10+'СЕТ СН'!$H$5-'СЕТ СН'!$H$20</f>
        <v>2945.8940111299999</v>
      </c>
      <c r="C114" s="36">
        <f>SUMIFS(СВЦЭМ!$C$33:$C$776,СВЦЭМ!$A$33:$A$776,$A114,СВЦЭМ!$B$33:$B$776,C$83)+'СЕТ СН'!$H$12+СВЦЭМ!$D$10+'СЕТ СН'!$H$5-'СЕТ СН'!$H$20</f>
        <v>3063.5719670100002</v>
      </c>
      <c r="D114" s="36">
        <f>SUMIFS(СВЦЭМ!$C$33:$C$776,СВЦЭМ!$A$33:$A$776,$A114,СВЦЭМ!$B$33:$B$776,D$83)+'СЕТ СН'!$H$12+СВЦЭМ!$D$10+'СЕТ СН'!$H$5-'СЕТ СН'!$H$20</f>
        <v>3077.3925855900002</v>
      </c>
      <c r="E114" s="36">
        <f>SUMIFS(СВЦЭМ!$C$33:$C$776,СВЦЭМ!$A$33:$A$776,$A114,СВЦЭМ!$B$33:$B$776,E$83)+'СЕТ СН'!$H$12+СВЦЭМ!$D$10+'СЕТ СН'!$H$5-'СЕТ СН'!$H$20</f>
        <v>3080.7483618000001</v>
      </c>
      <c r="F114" s="36">
        <f>SUMIFS(СВЦЭМ!$C$33:$C$776,СВЦЭМ!$A$33:$A$776,$A114,СВЦЭМ!$B$33:$B$776,F$83)+'СЕТ СН'!$H$12+СВЦЭМ!$D$10+'СЕТ СН'!$H$5-'СЕТ СН'!$H$20</f>
        <v>3074.91150715</v>
      </c>
      <c r="G114" s="36">
        <f>SUMIFS(СВЦЭМ!$C$33:$C$776,СВЦЭМ!$A$33:$A$776,$A114,СВЦЭМ!$B$33:$B$776,G$83)+'СЕТ СН'!$H$12+СВЦЭМ!$D$10+'СЕТ СН'!$H$5-'СЕТ СН'!$H$20</f>
        <v>3108.2131217300002</v>
      </c>
      <c r="H114" s="36">
        <f>SUMIFS(СВЦЭМ!$C$33:$C$776,СВЦЭМ!$A$33:$A$776,$A114,СВЦЭМ!$B$33:$B$776,H$83)+'СЕТ СН'!$H$12+СВЦЭМ!$D$10+'СЕТ СН'!$H$5-'СЕТ СН'!$H$20</f>
        <v>3051.80414436</v>
      </c>
      <c r="I114" s="36">
        <f>SUMIFS(СВЦЭМ!$C$33:$C$776,СВЦЭМ!$A$33:$A$776,$A114,СВЦЭМ!$B$33:$B$776,I$83)+'СЕТ СН'!$H$12+СВЦЭМ!$D$10+'СЕТ СН'!$H$5-'СЕТ СН'!$H$20</f>
        <v>3024.4853743499998</v>
      </c>
      <c r="J114" s="36">
        <f>SUMIFS(СВЦЭМ!$C$33:$C$776,СВЦЭМ!$A$33:$A$776,$A114,СВЦЭМ!$B$33:$B$776,J$83)+'СЕТ СН'!$H$12+СВЦЭМ!$D$10+'СЕТ СН'!$H$5-'СЕТ СН'!$H$20</f>
        <v>2993.5292459100001</v>
      </c>
      <c r="K114" s="36">
        <f>SUMIFS(СВЦЭМ!$C$33:$C$776,СВЦЭМ!$A$33:$A$776,$A114,СВЦЭМ!$B$33:$B$776,K$83)+'СЕТ СН'!$H$12+СВЦЭМ!$D$10+'СЕТ СН'!$H$5-'СЕТ СН'!$H$20</f>
        <v>2896.5607507700001</v>
      </c>
      <c r="L114" s="36">
        <f>SUMIFS(СВЦЭМ!$C$33:$C$776,СВЦЭМ!$A$33:$A$776,$A114,СВЦЭМ!$B$33:$B$776,L$83)+'СЕТ СН'!$H$12+СВЦЭМ!$D$10+'СЕТ СН'!$H$5-'СЕТ СН'!$H$20</f>
        <v>2762.9572197299999</v>
      </c>
      <c r="M114" s="36">
        <f>SUMIFS(СВЦЭМ!$C$33:$C$776,СВЦЭМ!$A$33:$A$776,$A114,СВЦЭМ!$B$33:$B$776,M$83)+'СЕТ СН'!$H$12+СВЦЭМ!$D$10+'СЕТ СН'!$H$5-'СЕТ СН'!$H$20</f>
        <v>2741.4689473100002</v>
      </c>
      <c r="N114" s="36">
        <f>SUMIFS(СВЦЭМ!$C$33:$C$776,СВЦЭМ!$A$33:$A$776,$A114,СВЦЭМ!$B$33:$B$776,N$83)+'СЕТ СН'!$H$12+СВЦЭМ!$D$10+'СЕТ СН'!$H$5-'СЕТ СН'!$H$20</f>
        <v>2749.1150578799998</v>
      </c>
      <c r="O114" s="36">
        <f>SUMIFS(СВЦЭМ!$C$33:$C$776,СВЦЭМ!$A$33:$A$776,$A114,СВЦЭМ!$B$33:$B$776,O$83)+'СЕТ СН'!$H$12+СВЦЭМ!$D$10+'СЕТ СН'!$H$5-'СЕТ СН'!$H$20</f>
        <v>2751.1473825799999</v>
      </c>
      <c r="P114" s="36">
        <f>SUMIFS(СВЦЭМ!$C$33:$C$776,СВЦЭМ!$A$33:$A$776,$A114,СВЦЭМ!$B$33:$B$776,P$83)+'СЕТ СН'!$H$12+СВЦЭМ!$D$10+'СЕТ СН'!$H$5-'СЕТ СН'!$H$20</f>
        <v>2759.9997156499999</v>
      </c>
      <c r="Q114" s="36">
        <f>SUMIFS(СВЦЭМ!$C$33:$C$776,СВЦЭМ!$A$33:$A$776,$A114,СВЦЭМ!$B$33:$B$776,Q$83)+'СЕТ СН'!$H$12+СВЦЭМ!$D$10+'СЕТ СН'!$H$5-'СЕТ СН'!$H$20</f>
        <v>2758.6975855999999</v>
      </c>
      <c r="R114" s="36">
        <f>SUMIFS(СВЦЭМ!$C$33:$C$776,СВЦЭМ!$A$33:$A$776,$A114,СВЦЭМ!$B$33:$B$776,R$83)+'СЕТ СН'!$H$12+СВЦЭМ!$D$10+'СЕТ СН'!$H$5-'СЕТ СН'!$H$20</f>
        <v>2750.8004060499998</v>
      </c>
      <c r="S114" s="36">
        <f>SUMIFS(СВЦЭМ!$C$33:$C$776,СВЦЭМ!$A$33:$A$776,$A114,СВЦЭМ!$B$33:$B$776,S$83)+'СЕТ СН'!$H$12+СВЦЭМ!$D$10+'СЕТ СН'!$H$5-'СЕТ СН'!$H$20</f>
        <v>2764.2024015699999</v>
      </c>
      <c r="T114" s="36">
        <f>SUMIFS(СВЦЭМ!$C$33:$C$776,СВЦЭМ!$A$33:$A$776,$A114,СВЦЭМ!$B$33:$B$776,T$83)+'СЕТ СН'!$H$12+СВЦЭМ!$D$10+'СЕТ СН'!$H$5-'СЕТ СН'!$H$20</f>
        <v>2768.7827965699998</v>
      </c>
      <c r="U114" s="36">
        <f>SUMIFS(СВЦЭМ!$C$33:$C$776,СВЦЭМ!$A$33:$A$776,$A114,СВЦЭМ!$B$33:$B$776,U$83)+'СЕТ СН'!$H$12+СВЦЭМ!$D$10+'СЕТ СН'!$H$5-'СЕТ СН'!$H$20</f>
        <v>2780.4730524400002</v>
      </c>
      <c r="V114" s="36">
        <f>SUMIFS(СВЦЭМ!$C$33:$C$776,СВЦЭМ!$A$33:$A$776,$A114,СВЦЭМ!$B$33:$B$776,V$83)+'СЕТ СН'!$H$12+СВЦЭМ!$D$10+'СЕТ СН'!$H$5-'СЕТ СН'!$H$20</f>
        <v>2777.76290109</v>
      </c>
      <c r="W114" s="36">
        <f>SUMIFS(СВЦЭМ!$C$33:$C$776,СВЦЭМ!$A$33:$A$776,$A114,СВЦЭМ!$B$33:$B$776,W$83)+'СЕТ СН'!$H$12+СВЦЭМ!$D$10+'СЕТ СН'!$H$5-'СЕТ СН'!$H$20</f>
        <v>2758.5829847499999</v>
      </c>
      <c r="X114" s="36">
        <f>SUMIFS(СВЦЭМ!$C$33:$C$776,СВЦЭМ!$A$33:$A$776,$A114,СВЦЭМ!$B$33:$B$776,X$83)+'СЕТ СН'!$H$12+СВЦЭМ!$D$10+'СЕТ СН'!$H$5-'СЕТ СН'!$H$20</f>
        <v>2756.7149421700001</v>
      </c>
      <c r="Y114" s="36">
        <f>SUMIFS(СВЦЭМ!$C$33:$C$776,СВЦЭМ!$A$33:$A$776,$A114,СВЦЭМ!$B$33:$B$776,Y$83)+'СЕТ СН'!$H$12+СВЦЭМ!$D$10+'СЕТ СН'!$H$5-'СЕТ СН'!$H$20</f>
        <v>2819.34279595</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01.07.2020</v>
      </c>
      <c r="B120" s="36">
        <f>SUMIFS(СВЦЭМ!$C$33:$C$776,СВЦЭМ!$A$33:$A$776,$A120,СВЦЭМ!$B$33:$B$776,B$119)+'СЕТ СН'!$I$12+СВЦЭМ!$D$10+'СЕТ СН'!$I$5-'СЕТ СН'!$I$20</f>
        <v>3366.8043507900002</v>
      </c>
      <c r="C120" s="36">
        <f>SUMIFS(СВЦЭМ!$C$33:$C$776,СВЦЭМ!$A$33:$A$776,$A120,СВЦЭМ!$B$33:$B$776,C$119)+'СЕТ СН'!$I$12+СВЦЭМ!$D$10+'СЕТ СН'!$I$5-'СЕТ СН'!$I$20</f>
        <v>3368.9987834800004</v>
      </c>
      <c r="D120" s="36">
        <f>SUMIFS(СВЦЭМ!$C$33:$C$776,СВЦЭМ!$A$33:$A$776,$A120,СВЦЭМ!$B$33:$B$776,D$119)+'СЕТ СН'!$I$12+СВЦЭМ!$D$10+'СЕТ СН'!$I$5-'СЕТ СН'!$I$20</f>
        <v>3346.7057189100005</v>
      </c>
      <c r="E120" s="36">
        <f>SUMIFS(СВЦЭМ!$C$33:$C$776,СВЦЭМ!$A$33:$A$776,$A120,СВЦЭМ!$B$33:$B$776,E$119)+'СЕТ СН'!$I$12+СВЦЭМ!$D$10+'СЕТ СН'!$I$5-'СЕТ СН'!$I$20</f>
        <v>3328.7518360399999</v>
      </c>
      <c r="F120" s="36">
        <f>SUMIFS(СВЦЭМ!$C$33:$C$776,СВЦЭМ!$A$33:$A$776,$A120,СВЦЭМ!$B$33:$B$776,F$119)+'СЕТ СН'!$I$12+СВЦЭМ!$D$10+'СЕТ СН'!$I$5-'СЕТ СН'!$I$20</f>
        <v>3317.0652781600002</v>
      </c>
      <c r="G120" s="36">
        <f>SUMIFS(СВЦЭМ!$C$33:$C$776,СВЦЭМ!$A$33:$A$776,$A120,СВЦЭМ!$B$33:$B$776,G$119)+'СЕТ СН'!$I$12+СВЦЭМ!$D$10+'СЕТ СН'!$I$5-'СЕТ СН'!$I$20</f>
        <v>3319.9373321000003</v>
      </c>
      <c r="H120" s="36">
        <f>SUMIFS(СВЦЭМ!$C$33:$C$776,СВЦЭМ!$A$33:$A$776,$A120,СВЦЭМ!$B$33:$B$776,H$119)+'СЕТ СН'!$I$12+СВЦЭМ!$D$10+'СЕТ СН'!$I$5-'СЕТ СН'!$I$20</f>
        <v>3344.4843536300004</v>
      </c>
      <c r="I120" s="36">
        <f>SUMIFS(СВЦЭМ!$C$33:$C$776,СВЦЭМ!$A$33:$A$776,$A120,СВЦЭМ!$B$33:$B$776,I$119)+'СЕТ СН'!$I$12+СВЦЭМ!$D$10+'СЕТ СН'!$I$5-'СЕТ СН'!$I$20</f>
        <v>3337.57799858</v>
      </c>
      <c r="J120" s="36">
        <f>SUMIFS(СВЦЭМ!$C$33:$C$776,СВЦЭМ!$A$33:$A$776,$A120,СВЦЭМ!$B$33:$B$776,J$119)+'СЕТ СН'!$I$12+СВЦЭМ!$D$10+'СЕТ СН'!$I$5-'СЕТ СН'!$I$20</f>
        <v>3283.4676298500003</v>
      </c>
      <c r="K120" s="36">
        <f>SUMIFS(СВЦЭМ!$C$33:$C$776,СВЦЭМ!$A$33:$A$776,$A120,СВЦЭМ!$B$33:$B$776,K$119)+'СЕТ СН'!$I$12+СВЦЭМ!$D$10+'СЕТ СН'!$I$5-'СЕТ СН'!$I$20</f>
        <v>3172.8971676200003</v>
      </c>
      <c r="L120" s="36">
        <f>SUMIFS(СВЦЭМ!$C$33:$C$776,СВЦЭМ!$A$33:$A$776,$A120,СВЦЭМ!$B$33:$B$776,L$119)+'СЕТ СН'!$I$12+СВЦЭМ!$D$10+'СЕТ СН'!$I$5-'СЕТ СН'!$I$20</f>
        <v>3067.9472744300001</v>
      </c>
      <c r="M120" s="36">
        <f>SUMIFS(СВЦЭМ!$C$33:$C$776,СВЦЭМ!$A$33:$A$776,$A120,СВЦЭМ!$B$33:$B$776,M$119)+'СЕТ СН'!$I$12+СВЦЭМ!$D$10+'СЕТ СН'!$I$5-'СЕТ СН'!$I$20</f>
        <v>3056.41591006</v>
      </c>
      <c r="N120" s="36">
        <f>SUMIFS(СВЦЭМ!$C$33:$C$776,СВЦЭМ!$A$33:$A$776,$A120,СВЦЭМ!$B$33:$B$776,N$119)+'СЕТ СН'!$I$12+СВЦЭМ!$D$10+'СЕТ СН'!$I$5-'СЕТ СН'!$I$20</f>
        <v>3111.60515476</v>
      </c>
      <c r="O120" s="36">
        <f>SUMIFS(СВЦЭМ!$C$33:$C$776,СВЦЭМ!$A$33:$A$776,$A120,СВЦЭМ!$B$33:$B$776,O$119)+'СЕТ СН'!$I$12+СВЦЭМ!$D$10+'СЕТ СН'!$I$5-'СЕТ СН'!$I$20</f>
        <v>3092.6602353400003</v>
      </c>
      <c r="P120" s="36">
        <f>SUMIFS(СВЦЭМ!$C$33:$C$776,СВЦЭМ!$A$33:$A$776,$A120,СВЦЭМ!$B$33:$B$776,P$119)+'СЕТ СН'!$I$12+СВЦЭМ!$D$10+'СЕТ СН'!$I$5-'СЕТ СН'!$I$20</f>
        <v>3011.90714028</v>
      </c>
      <c r="Q120" s="36">
        <f>SUMIFS(СВЦЭМ!$C$33:$C$776,СВЦЭМ!$A$33:$A$776,$A120,СВЦЭМ!$B$33:$B$776,Q$119)+'СЕТ СН'!$I$12+СВЦЭМ!$D$10+'СЕТ СН'!$I$5-'СЕТ СН'!$I$20</f>
        <v>3014.0685310400004</v>
      </c>
      <c r="R120" s="36">
        <f>SUMIFS(СВЦЭМ!$C$33:$C$776,СВЦЭМ!$A$33:$A$776,$A120,СВЦЭМ!$B$33:$B$776,R$119)+'СЕТ СН'!$I$12+СВЦЭМ!$D$10+'СЕТ СН'!$I$5-'СЕТ СН'!$I$20</f>
        <v>3021.79824792</v>
      </c>
      <c r="S120" s="36">
        <f>SUMIFS(СВЦЭМ!$C$33:$C$776,СВЦЭМ!$A$33:$A$776,$A120,СВЦЭМ!$B$33:$B$776,S$119)+'СЕТ СН'!$I$12+СВЦЭМ!$D$10+'СЕТ СН'!$I$5-'СЕТ СН'!$I$20</f>
        <v>3033.2187546900004</v>
      </c>
      <c r="T120" s="36">
        <f>SUMIFS(СВЦЭМ!$C$33:$C$776,СВЦЭМ!$A$33:$A$776,$A120,СВЦЭМ!$B$33:$B$776,T$119)+'СЕТ СН'!$I$12+СВЦЭМ!$D$10+'СЕТ СН'!$I$5-'СЕТ СН'!$I$20</f>
        <v>3030.7896001400004</v>
      </c>
      <c r="U120" s="36">
        <f>SUMIFS(СВЦЭМ!$C$33:$C$776,СВЦЭМ!$A$33:$A$776,$A120,СВЦЭМ!$B$33:$B$776,U$119)+'СЕТ СН'!$I$12+СВЦЭМ!$D$10+'СЕТ СН'!$I$5-'СЕТ СН'!$I$20</f>
        <v>3034.8426094500001</v>
      </c>
      <c r="V120" s="36">
        <f>SUMIFS(СВЦЭМ!$C$33:$C$776,СВЦЭМ!$A$33:$A$776,$A120,СВЦЭМ!$B$33:$B$776,V$119)+'СЕТ СН'!$I$12+СВЦЭМ!$D$10+'СЕТ СН'!$I$5-'СЕТ СН'!$I$20</f>
        <v>3014.9993715099999</v>
      </c>
      <c r="W120" s="36">
        <f>SUMIFS(СВЦЭМ!$C$33:$C$776,СВЦЭМ!$A$33:$A$776,$A120,СВЦЭМ!$B$33:$B$776,W$119)+'СЕТ СН'!$I$12+СВЦЭМ!$D$10+'СЕТ СН'!$I$5-'СЕТ СН'!$I$20</f>
        <v>2989.4652475400003</v>
      </c>
      <c r="X120" s="36">
        <f>SUMIFS(СВЦЭМ!$C$33:$C$776,СВЦЭМ!$A$33:$A$776,$A120,СВЦЭМ!$B$33:$B$776,X$119)+'СЕТ СН'!$I$12+СВЦЭМ!$D$10+'СЕТ СН'!$I$5-'СЕТ СН'!$I$20</f>
        <v>3040.9511827100005</v>
      </c>
      <c r="Y120" s="36">
        <f>SUMIFS(СВЦЭМ!$C$33:$C$776,СВЦЭМ!$A$33:$A$776,$A120,СВЦЭМ!$B$33:$B$776,Y$119)+'СЕТ СН'!$I$12+СВЦЭМ!$D$10+'СЕТ СН'!$I$5-'СЕТ СН'!$I$20</f>
        <v>3216.5538001700002</v>
      </c>
    </row>
    <row r="121" spans="1:27" ht="15.75" x14ac:dyDescent="0.2">
      <c r="A121" s="35">
        <f>A120+1</f>
        <v>44014</v>
      </c>
      <c r="B121" s="36">
        <f>SUMIFS(СВЦЭМ!$C$33:$C$776,СВЦЭМ!$A$33:$A$776,$A121,СВЦЭМ!$B$33:$B$776,B$119)+'СЕТ СН'!$I$12+СВЦЭМ!$D$10+'СЕТ СН'!$I$5-'СЕТ СН'!$I$20</f>
        <v>3309.2431062600003</v>
      </c>
      <c r="C121" s="36">
        <f>SUMIFS(СВЦЭМ!$C$33:$C$776,СВЦЭМ!$A$33:$A$776,$A121,СВЦЭМ!$B$33:$B$776,C$119)+'СЕТ СН'!$I$12+СВЦЭМ!$D$10+'СЕТ СН'!$I$5-'СЕТ СН'!$I$20</f>
        <v>3283.2611399000002</v>
      </c>
      <c r="D121" s="36">
        <f>SUMIFS(СВЦЭМ!$C$33:$C$776,СВЦЭМ!$A$33:$A$776,$A121,СВЦЭМ!$B$33:$B$776,D$119)+'СЕТ СН'!$I$12+СВЦЭМ!$D$10+'СЕТ СН'!$I$5-'СЕТ СН'!$I$20</f>
        <v>3252.9488008100002</v>
      </c>
      <c r="E121" s="36">
        <f>SUMIFS(СВЦЭМ!$C$33:$C$776,СВЦЭМ!$A$33:$A$776,$A121,СВЦЭМ!$B$33:$B$776,E$119)+'СЕТ СН'!$I$12+СВЦЭМ!$D$10+'СЕТ СН'!$I$5-'СЕТ СН'!$I$20</f>
        <v>3245.9635550500002</v>
      </c>
      <c r="F121" s="36">
        <f>SUMIFS(СВЦЭМ!$C$33:$C$776,СВЦЭМ!$A$33:$A$776,$A121,СВЦЭМ!$B$33:$B$776,F$119)+'СЕТ СН'!$I$12+СВЦЭМ!$D$10+'СЕТ СН'!$I$5-'СЕТ СН'!$I$20</f>
        <v>3232.2052086400004</v>
      </c>
      <c r="G121" s="36">
        <f>SUMIFS(СВЦЭМ!$C$33:$C$776,СВЦЭМ!$A$33:$A$776,$A121,СВЦЭМ!$B$33:$B$776,G$119)+'СЕТ СН'!$I$12+СВЦЭМ!$D$10+'СЕТ СН'!$I$5-'СЕТ СН'!$I$20</f>
        <v>3249.0285989700001</v>
      </c>
      <c r="H121" s="36">
        <f>SUMIFS(СВЦЭМ!$C$33:$C$776,СВЦЭМ!$A$33:$A$776,$A121,СВЦЭМ!$B$33:$B$776,H$119)+'СЕТ СН'!$I$12+СВЦЭМ!$D$10+'СЕТ СН'!$I$5-'СЕТ СН'!$I$20</f>
        <v>3284.6385383400002</v>
      </c>
      <c r="I121" s="36">
        <f>SUMIFS(СВЦЭМ!$C$33:$C$776,СВЦЭМ!$A$33:$A$776,$A121,СВЦЭМ!$B$33:$B$776,I$119)+'СЕТ СН'!$I$12+СВЦЭМ!$D$10+'СЕТ СН'!$I$5-'СЕТ СН'!$I$20</f>
        <v>3299.6343521700001</v>
      </c>
      <c r="J121" s="36">
        <f>SUMIFS(СВЦЭМ!$C$33:$C$776,СВЦЭМ!$A$33:$A$776,$A121,СВЦЭМ!$B$33:$B$776,J$119)+'СЕТ СН'!$I$12+СВЦЭМ!$D$10+'СЕТ СН'!$I$5-'СЕТ СН'!$I$20</f>
        <v>3285.0471696300001</v>
      </c>
      <c r="K121" s="36">
        <f>SUMIFS(СВЦЭМ!$C$33:$C$776,СВЦЭМ!$A$33:$A$776,$A121,СВЦЭМ!$B$33:$B$776,K$119)+'СЕТ СН'!$I$12+СВЦЭМ!$D$10+'СЕТ СН'!$I$5-'СЕТ СН'!$I$20</f>
        <v>3171.0923559700004</v>
      </c>
      <c r="L121" s="36">
        <f>SUMIFS(СВЦЭМ!$C$33:$C$776,СВЦЭМ!$A$33:$A$776,$A121,СВЦЭМ!$B$33:$B$776,L$119)+'СЕТ СН'!$I$12+СВЦЭМ!$D$10+'СЕТ СН'!$I$5-'СЕТ СН'!$I$20</f>
        <v>3064.7877396700001</v>
      </c>
      <c r="M121" s="36">
        <f>SUMIFS(СВЦЭМ!$C$33:$C$776,СВЦЭМ!$A$33:$A$776,$A121,СВЦЭМ!$B$33:$B$776,M$119)+'СЕТ СН'!$I$12+СВЦЭМ!$D$10+'СЕТ СН'!$I$5-'СЕТ СН'!$I$20</f>
        <v>3046.5843777700002</v>
      </c>
      <c r="N121" s="36">
        <f>SUMIFS(СВЦЭМ!$C$33:$C$776,СВЦЭМ!$A$33:$A$776,$A121,СВЦЭМ!$B$33:$B$776,N$119)+'СЕТ СН'!$I$12+СВЦЭМ!$D$10+'СЕТ СН'!$I$5-'СЕТ СН'!$I$20</f>
        <v>3072.9428386700001</v>
      </c>
      <c r="O121" s="36">
        <f>SUMIFS(СВЦЭМ!$C$33:$C$776,СВЦЭМ!$A$33:$A$776,$A121,СВЦЭМ!$B$33:$B$776,O$119)+'СЕТ СН'!$I$12+СВЦЭМ!$D$10+'СЕТ СН'!$I$5-'СЕТ СН'!$I$20</f>
        <v>3082.0877748400003</v>
      </c>
      <c r="P121" s="36">
        <f>SUMIFS(СВЦЭМ!$C$33:$C$776,СВЦЭМ!$A$33:$A$776,$A121,СВЦЭМ!$B$33:$B$776,P$119)+'СЕТ СН'!$I$12+СВЦЭМ!$D$10+'СЕТ СН'!$I$5-'СЕТ СН'!$I$20</f>
        <v>3060.5453420700001</v>
      </c>
      <c r="Q121" s="36">
        <f>SUMIFS(СВЦЭМ!$C$33:$C$776,СВЦЭМ!$A$33:$A$776,$A121,СВЦЭМ!$B$33:$B$776,Q$119)+'СЕТ СН'!$I$12+СВЦЭМ!$D$10+'СЕТ СН'!$I$5-'СЕТ СН'!$I$20</f>
        <v>3069.2142459000002</v>
      </c>
      <c r="R121" s="36">
        <f>SUMIFS(СВЦЭМ!$C$33:$C$776,СВЦЭМ!$A$33:$A$776,$A121,СВЦЭМ!$B$33:$B$776,R$119)+'СЕТ СН'!$I$12+СВЦЭМ!$D$10+'СЕТ СН'!$I$5-'СЕТ СН'!$I$20</f>
        <v>3097.2382542000005</v>
      </c>
      <c r="S121" s="36">
        <f>SUMIFS(СВЦЭМ!$C$33:$C$776,СВЦЭМ!$A$33:$A$776,$A121,СВЦЭМ!$B$33:$B$776,S$119)+'СЕТ СН'!$I$12+СВЦЭМ!$D$10+'СЕТ СН'!$I$5-'СЕТ СН'!$I$20</f>
        <v>3103.2420659500003</v>
      </c>
      <c r="T121" s="36">
        <f>SUMIFS(СВЦЭМ!$C$33:$C$776,СВЦЭМ!$A$33:$A$776,$A121,СВЦЭМ!$B$33:$B$776,T$119)+'СЕТ СН'!$I$12+СВЦЭМ!$D$10+'СЕТ СН'!$I$5-'СЕТ СН'!$I$20</f>
        <v>3097.2070913500002</v>
      </c>
      <c r="U121" s="36">
        <f>SUMIFS(СВЦЭМ!$C$33:$C$776,СВЦЭМ!$A$33:$A$776,$A121,СВЦЭМ!$B$33:$B$776,U$119)+'СЕТ СН'!$I$12+СВЦЭМ!$D$10+'СЕТ СН'!$I$5-'СЕТ СН'!$I$20</f>
        <v>3096.9523280500002</v>
      </c>
      <c r="V121" s="36">
        <f>SUMIFS(СВЦЭМ!$C$33:$C$776,СВЦЭМ!$A$33:$A$776,$A121,СВЦЭМ!$B$33:$B$776,V$119)+'СЕТ СН'!$I$12+СВЦЭМ!$D$10+'СЕТ СН'!$I$5-'СЕТ СН'!$I$20</f>
        <v>3063.6019907100003</v>
      </c>
      <c r="W121" s="36">
        <f>SUMIFS(СВЦЭМ!$C$33:$C$776,СВЦЭМ!$A$33:$A$776,$A121,СВЦЭМ!$B$33:$B$776,W$119)+'СЕТ СН'!$I$12+СВЦЭМ!$D$10+'СЕТ СН'!$I$5-'СЕТ СН'!$I$20</f>
        <v>3023.1349762300001</v>
      </c>
      <c r="X121" s="36">
        <f>SUMIFS(СВЦЭМ!$C$33:$C$776,СВЦЭМ!$A$33:$A$776,$A121,СВЦЭМ!$B$33:$B$776,X$119)+'СЕТ СН'!$I$12+СВЦЭМ!$D$10+'СЕТ СН'!$I$5-'СЕТ СН'!$I$20</f>
        <v>3077.8785372100001</v>
      </c>
      <c r="Y121" s="36">
        <f>SUMIFS(СВЦЭМ!$C$33:$C$776,СВЦЭМ!$A$33:$A$776,$A121,СВЦЭМ!$B$33:$B$776,Y$119)+'СЕТ СН'!$I$12+СВЦЭМ!$D$10+'СЕТ СН'!$I$5-'СЕТ СН'!$I$20</f>
        <v>3230.5046495300003</v>
      </c>
    </row>
    <row r="122" spans="1:27" ht="15.75" x14ac:dyDescent="0.2">
      <c r="A122" s="35">
        <f t="shared" ref="A122:A150" si="3">A121+1</f>
        <v>44015</v>
      </c>
      <c r="B122" s="36">
        <f>SUMIFS(СВЦЭМ!$C$33:$C$776,СВЦЭМ!$A$33:$A$776,$A122,СВЦЭМ!$B$33:$B$776,B$119)+'СЕТ СН'!$I$12+СВЦЭМ!$D$10+'СЕТ СН'!$I$5-'СЕТ СН'!$I$20</f>
        <v>3347.3343166600002</v>
      </c>
      <c r="C122" s="36">
        <f>SUMIFS(СВЦЭМ!$C$33:$C$776,СВЦЭМ!$A$33:$A$776,$A122,СВЦЭМ!$B$33:$B$776,C$119)+'СЕТ СН'!$I$12+СВЦЭМ!$D$10+'СЕТ СН'!$I$5-'СЕТ СН'!$I$20</f>
        <v>3327.7560902499999</v>
      </c>
      <c r="D122" s="36">
        <f>SUMIFS(СВЦЭМ!$C$33:$C$776,СВЦЭМ!$A$33:$A$776,$A122,СВЦЭМ!$B$33:$B$776,D$119)+'СЕТ СН'!$I$12+СВЦЭМ!$D$10+'СЕТ СН'!$I$5-'СЕТ СН'!$I$20</f>
        <v>3298.7541841400002</v>
      </c>
      <c r="E122" s="36">
        <f>SUMIFS(СВЦЭМ!$C$33:$C$776,СВЦЭМ!$A$33:$A$776,$A122,СВЦЭМ!$B$33:$B$776,E$119)+'СЕТ СН'!$I$12+СВЦЭМ!$D$10+'СЕТ СН'!$I$5-'СЕТ СН'!$I$20</f>
        <v>3280.2208318400003</v>
      </c>
      <c r="F122" s="36">
        <f>SUMIFS(СВЦЭМ!$C$33:$C$776,СВЦЭМ!$A$33:$A$776,$A122,СВЦЭМ!$B$33:$B$776,F$119)+'СЕТ СН'!$I$12+СВЦЭМ!$D$10+'СЕТ СН'!$I$5-'СЕТ СН'!$I$20</f>
        <v>3262.0233323300004</v>
      </c>
      <c r="G122" s="36">
        <f>SUMIFS(СВЦЭМ!$C$33:$C$776,СВЦЭМ!$A$33:$A$776,$A122,СВЦЭМ!$B$33:$B$776,G$119)+'СЕТ СН'!$I$12+СВЦЭМ!$D$10+'СЕТ СН'!$I$5-'СЕТ СН'!$I$20</f>
        <v>3278.9952077000003</v>
      </c>
      <c r="H122" s="36">
        <f>SUMIFS(СВЦЭМ!$C$33:$C$776,СВЦЭМ!$A$33:$A$776,$A122,СВЦЭМ!$B$33:$B$776,H$119)+'СЕТ СН'!$I$12+СВЦЭМ!$D$10+'СЕТ СН'!$I$5-'СЕТ СН'!$I$20</f>
        <v>3316.5891468700001</v>
      </c>
      <c r="I122" s="36">
        <f>SUMIFS(СВЦЭМ!$C$33:$C$776,СВЦЭМ!$A$33:$A$776,$A122,СВЦЭМ!$B$33:$B$776,I$119)+'СЕТ СН'!$I$12+СВЦЭМ!$D$10+'СЕТ СН'!$I$5-'СЕТ СН'!$I$20</f>
        <v>3340.54259637</v>
      </c>
      <c r="J122" s="36">
        <f>SUMIFS(СВЦЭМ!$C$33:$C$776,СВЦЭМ!$A$33:$A$776,$A122,СВЦЭМ!$B$33:$B$776,J$119)+'СЕТ СН'!$I$12+СВЦЭМ!$D$10+'СЕТ СН'!$I$5-'СЕТ СН'!$I$20</f>
        <v>3254.1674050900001</v>
      </c>
      <c r="K122" s="36">
        <f>SUMIFS(СВЦЭМ!$C$33:$C$776,СВЦЭМ!$A$33:$A$776,$A122,СВЦЭМ!$B$33:$B$776,K$119)+'СЕТ СН'!$I$12+СВЦЭМ!$D$10+'СЕТ СН'!$I$5-'СЕТ СН'!$I$20</f>
        <v>3112.2897569200004</v>
      </c>
      <c r="L122" s="36">
        <f>SUMIFS(СВЦЭМ!$C$33:$C$776,СВЦЭМ!$A$33:$A$776,$A122,СВЦЭМ!$B$33:$B$776,L$119)+'СЕТ СН'!$I$12+СВЦЭМ!$D$10+'СЕТ СН'!$I$5-'СЕТ СН'!$I$20</f>
        <v>3003.7855436300001</v>
      </c>
      <c r="M122" s="36">
        <f>SUMIFS(СВЦЭМ!$C$33:$C$776,СВЦЭМ!$A$33:$A$776,$A122,СВЦЭМ!$B$33:$B$776,M$119)+'СЕТ СН'!$I$12+СВЦЭМ!$D$10+'СЕТ СН'!$I$5-'СЕТ СН'!$I$20</f>
        <v>2988.5039236500002</v>
      </c>
      <c r="N122" s="36">
        <f>SUMIFS(СВЦЭМ!$C$33:$C$776,СВЦЭМ!$A$33:$A$776,$A122,СВЦЭМ!$B$33:$B$776,N$119)+'СЕТ СН'!$I$12+СВЦЭМ!$D$10+'СЕТ СН'!$I$5-'СЕТ СН'!$I$20</f>
        <v>3027.8981646400002</v>
      </c>
      <c r="O122" s="36">
        <f>SUMIFS(СВЦЭМ!$C$33:$C$776,СВЦЭМ!$A$33:$A$776,$A122,СВЦЭМ!$B$33:$B$776,O$119)+'СЕТ СН'!$I$12+СВЦЭМ!$D$10+'СЕТ СН'!$I$5-'СЕТ СН'!$I$20</f>
        <v>2987.9676587200001</v>
      </c>
      <c r="P122" s="36">
        <f>SUMIFS(СВЦЭМ!$C$33:$C$776,СВЦЭМ!$A$33:$A$776,$A122,СВЦЭМ!$B$33:$B$776,P$119)+'СЕТ СН'!$I$12+СВЦЭМ!$D$10+'СЕТ СН'!$I$5-'СЕТ СН'!$I$20</f>
        <v>3014.2874377100002</v>
      </c>
      <c r="Q122" s="36">
        <f>SUMIFS(СВЦЭМ!$C$33:$C$776,СВЦЭМ!$A$33:$A$776,$A122,СВЦЭМ!$B$33:$B$776,Q$119)+'СЕТ СН'!$I$12+СВЦЭМ!$D$10+'СЕТ СН'!$I$5-'СЕТ СН'!$I$20</f>
        <v>3019.9500348500001</v>
      </c>
      <c r="R122" s="36">
        <f>SUMIFS(СВЦЭМ!$C$33:$C$776,СВЦЭМ!$A$33:$A$776,$A122,СВЦЭМ!$B$33:$B$776,R$119)+'СЕТ СН'!$I$12+СВЦЭМ!$D$10+'СЕТ СН'!$I$5-'СЕТ СН'!$I$20</f>
        <v>3012.5428402100001</v>
      </c>
      <c r="S122" s="36">
        <f>SUMIFS(СВЦЭМ!$C$33:$C$776,СВЦЭМ!$A$33:$A$776,$A122,СВЦЭМ!$B$33:$B$776,S$119)+'СЕТ СН'!$I$12+СВЦЭМ!$D$10+'СЕТ СН'!$I$5-'СЕТ СН'!$I$20</f>
        <v>3022.1608576800004</v>
      </c>
      <c r="T122" s="36">
        <f>SUMIFS(СВЦЭМ!$C$33:$C$776,СВЦЭМ!$A$33:$A$776,$A122,СВЦЭМ!$B$33:$B$776,T$119)+'СЕТ СН'!$I$12+СВЦЭМ!$D$10+'СЕТ СН'!$I$5-'СЕТ СН'!$I$20</f>
        <v>3016.0351435500002</v>
      </c>
      <c r="U122" s="36">
        <f>SUMIFS(СВЦЭМ!$C$33:$C$776,СВЦЭМ!$A$33:$A$776,$A122,СВЦЭМ!$B$33:$B$776,U$119)+'СЕТ СН'!$I$12+СВЦЭМ!$D$10+'СЕТ СН'!$I$5-'СЕТ СН'!$I$20</f>
        <v>3009.4922550700003</v>
      </c>
      <c r="V122" s="36">
        <f>SUMIFS(СВЦЭМ!$C$33:$C$776,СВЦЭМ!$A$33:$A$776,$A122,СВЦЭМ!$B$33:$B$776,V$119)+'СЕТ СН'!$I$12+СВЦЭМ!$D$10+'СЕТ СН'!$I$5-'СЕТ СН'!$I$20</f>
        <v>2980.7939673800001</v>
      </c>
      <c r="W122" s="36">
        <f>SUMIFS(СВЦЭМ!$C$33:$C$776,СВЦЭМ!$A$33:$A$776,$A122,СВЦЭМ!$B$33:$B$776,W$119)+'СЕТ СН'!$I$12+СВЦЭМ!$D$10+'СЕТ СН'!$I$5-'СЕТ СН'!$I$20</f>
        <v>2945.7059254600003</v>
      </c>
      <c r="X122" s="36">
        <f>SUMIFS(СВЦЭМ!$C$33:$C$776,СВЦЭМ!$A$33:$A$776,$A122,СВЦЭМ!$B$33:$B$776,X$119)+'СЕТ СН'!$I$12+СВЦЭМ!$D$10+'СЕТ СН'!$I$5-'СЕТ СН'!$I$20</f>
        <v>3015.2302193100004</v>
      </c>
      <c r="Y122" s="36">
        <f>SUMIFS(СВЦЭМ!$C$33:$C$776,СВЦЭМ!$A$33:$A$776,$A122,СВЦЭМ!$B$33:$B$776,Y$119)+'СЕТ СН'!$I$12+СВЦЭМ!$D$10+'СЕТ СН'!$I$5-'СЕТ СН'!$I$20</f>
        <v>3136.09636899</v>
      </c>
    </row>
    <row r="123" spans="1:27" ht="15.75" x14ac:dyDescent="0.2">
      <c r="A123" s="35">
        <f t="shared" si="3"/>
        <v>44016</v>
      </c>
      <c r="B123" s="36">
        <f>SUMIFS(СВЦЭМ!$C$33:$C$776,СВЦЭМ!$A$33:$A$776,$A123,СВЦЭМ!$B$33:$B$776,B$119)+'СЕТ СН'!$I$12+СВЦЭМ!$D$10+'СЕТ СН'!$I$5-'СЕТ СН'!$I$20</f>
        <v>3346.8992931100001</v>
      </c>
      <c r="C123" s="36">
        <f>SUMIFS(СВЦЭМ!$C$33:$C$776,СВЦЭМ!$A$33:$A$776,$A123,СВЦЭМ!$B$33:$B$776,C$119)+'СЕТ СН'!$I$12+СВЦЭМ!$D$10+'СЕТ СН'!$I$5-'СЕТ СН'!$I$20</f>
        <v>3351.64461037</v>
      </c>
      <c r="D123" s="36">
        <f>SUMIFS(СВЦЭМ!$C$33:$C$776,СВЦЭМ!$A$33:$A$776,$A123,СВЦЭМ!$B$33:$B$776,D$119)+'СЕТ СН'!$I$12+СВЦЭМ!$D$10+'СЕТ СН'!$I$5-'СЕТ СН'!$I$20</f>
        <v>3372.8712416300004</v>
      </c>
      <c r="E123" s="36">
        <f>SUMIFS(СВЦЭМ!$C$33:$C$776,СВЦЭМ!$A$33:$A$776,$A123,СВЦЭМ!$B$33:$B$776,E$119)+'СЕТ СН'!$I$12+СВЦЭМ!$D$10+'СЕТ СН'!$I$5-'СЕТ СН'!$I$20</f>
        <v>3375.2292524900004</v>
      </c>
      <c r="F123" s="36">
        <f>SUMIFS(СВЦЭМ!$C$33:$C$776,СВЦЭМ!$A$33:$A$776,$A123,СВЦЭМ!$B$33:$B$776,F$119)+'СЕТ СН'!$I$12+СВЦЭМ!$D$10+'СЕТ СН'!$I$5-'СЕТ СН'!$I$20</f>
        <v>3376.4010132900003</v>
      </c>
      <c r="G123" s="36">
        <f>SUMIFS(СВЦЭМ!$C$33:$C$776,СВЦЭМ!$A$33:$A$776,$A123,СВЦЭМ!$B$33:$B$776,G$119)+'СЕТ СН'!$I$12+СВЦЭМ!$D$10+'СЕТ СН'!$I$5-'СЕТ СН'!$I$20</f>
        <v>3360.7735553400003</v>
      </c>
      <c r="H123" s="36">
        <f>SUMIFS(СВЦЭМ!$C$33:$C$776,СВЦЭМ!$A$33:$A$776,$A123,СВЦЭМ!$B$33:$B$776,H$119)+'СЕТ СН'!$I$12+СВЦЭМ!$D$10+'СЕТ СН'!$I$5-'СЕТ СН'!$I$20</f>
        <v>3329.0118665800001</v>
      </c>
      <c r="I123" s="36">
        <f>SUMIFS(СВЦЭМ!$C$33:$C$776,СВЦЭМ!$A$33:$A$776,$A123,СВЦЭМ!$B$33:$B$776,I$119)+'СЕТ СН'!$I$12+СВЦЭМ!$D$10+'СЕТ СН'!$I$5-'СЕТ СН'!$I$20</f>
        <v>3351.9108409099999</v>
      </c>
      <c r="J123" s="36">
        <f>SUMIFS(СВЦЭМ!$C$33:$C$776,СВЦЭМ!$A$33:$A$776,$A123,СВЦЭМ!$B$33:$B$776,J$119)+'СЕТ СН'!$I$12+СВЦЭМ!$D$10+'СЕТ СН'!$I$5-'СЕТ СН'!$I$20</f>
        <v>3231.1271533300001</v>
      </c>
      <c r="K123" s="36">
        <f>SUMIFS(СВЦЭМ!$C$33:$C$776,СВЦЭМ!$A$33:$A$776,$A123,СВЦЭМ!$B$33:$B$776,K$119)+'СЕТ СН'!$I$12+СВЦЭМ!$D$10+'СЕТ СН'!$I$5-'СЕТ СН'!$I$20</f>
        <v>3090.8523958600003</v>
      </c>
      <c r="L123" s="36">
        <f>SUMIFS(СВЦЭМ!$C$33:$C$776,СВЦЭМ!$A$33:$A$776,$A123,СВЦЭМ!$B$33:$B$776,L$119)+'СЕТ СН'!$I$12+СВЦЭМ!$D$10+'СЕТ СН'!$I$5-'СЕТ СН'!$I$20</f>
        <v>3003.2614718300001</v>
      </c>
      <c r="M123" s="36">
        <f>SUMIFS(СВЦЭМ!$C$33:$C$776,СВЦЭМ!$A$33:$A$776,$A123,СВЦЭМ!$B$33:$B$776,M$119)+'СЕТ СН'!$I$12+СВЦЭМ!$D$10+'СЕТ СН'!$I$5-'СЕТ СН'!$I$20</f>
        <v>2988.1613758800004</v>
      </c>
      <c r="N123" s="36">
        <f>SUMIFS(СВЦЭМ!$C$33:$C$776,СВЦЭМ!$A$33:$A$776,$A123,СВЦЭМ!$B$33:$B$776,N$119)+'СЕТ СН'!$I$12+СВЦЭМ!$D$10+'СЕТ СН'!$I$5-'СЕТ СН'!$I$20</f>
        <v>2998.6395234200004</v>
      </c>
      <c r="O123" s="36">
        <f>SUMIFS(СВЦЭМ!$C$33:$C$776,СВЦЭМ!$A$33:$A$776,$A123,СВЦЭМ!$B$33:$B$776,O$119)+'СЕТ СН'!$I$12+СВЦЭМ!$D$10+'СЕТ СН'!$I$5-'СЕТ СН'!$I$20</f>
        <v>2989.2390944900003</v>
      </c>
      <c r="P123" s="36">
        <f>SUMIFS(СВЦЭМ!$C$33:$C$776,СВЦЭМ!$A$33:$A$776,$A123,СВЦЭМ!$B$33:$B$776,P$119)+'СЕТ СН'!$I$12+СВЦЭМ!$D$10+'СЕТ СН'!$I$5-'СЕТ СН'!$I$20</f>
        <v>2987.8094136</v>
      </c>
      <c r="Q123" s="36">
        <f>SUMIFS(СВЦЭМ!$C$33:$C$776,СВЦЭМ!$A$33:$A$776,$A123,СВЦЭМ!$B$33:$B$776,Q$119)+'СЕТ СН'!$I$12+СВЦЭМ!$D$10+'СЕТ СН'!$I$5-'СЕТ СН'!$I$20</f>
        <v>2990.2644188800004</v>
      </c>
      <c r="R123" s="36">
        <f>SUMIFS(СВЦЭМ!$C$33:$C$776,СВЦЭМ!$A$33:$A$776,$A123,СВЦЭМ!$B$33:$B$776,R$119)+'СЕТ СН'!$I$12+СВЦЭМ!$D$10+'СЕТ СН'!$I$5-'СЕТ СН'!$I$20</f>
        <v>2952.0515845700002</v>
      </c>
      <c r="S123" s="36">
        <f>SUMIFS(СВЦЭМ!$C$33:$C$776,СВЦЭМ!$A$33:$A$776,$A123,СВЦЭМ!$B$33:$B$776,S$119)+'СЕТ СН'!$I$12+СВЦЭМ!$D$10+'СЕТ СН'!$I$5-'СЕТ СН'!$I$20</f>
        <v>2954.0950580200001</v>
      </c>
      <c r="T123" s="36">
        <f>SUMIFS(СВЦЭМ!$C$33:$C$776,СВЦЭМ!$A$33:$A$776,$A123,СВЦЭМ!$B$33:$B$776,T$119)+'СЕТ СН'!$I$12+СВЦЭМ!$D$10+'СЕТ СН'!$I$5-'СЕТ СН'!$I$20</f>
        <v>2984.4111960500004</v>
      </c>
      <c r="U123" s="36">
        <f>SUMIFS(СВЦЭМ!$C$33:$C$776,СВЦЭМ!$A$33:$A$776,$A123,СВЦЭМ!$B$33:$B$776,U$119)+'СЕТ СН'!$I$12+СВЦЭМ!$D$10+'СЕТ СН'!$I$5-'СЕТ СН'!$I$20</f>
        <v>3000.2984640900004</v>
      </c>
      <c r="V123" s="36">
        <f>SUMIFS(СВЦЭМ!$C$33:$C$776,СВЦЭМ!$A$33:$A$776,$A123,СВЦЭМ!$B$33:$B$776,V$119)+'СЕТ СН'!$I$12+СВЦЭМ!$D$10+'СЕТ СН'!$I$5-'СЕТ СН'!$I$20</f>
        <v>2986.8607821400001</v>
      </c>
      <c r="W123" s="36">
        <f>SUMIFS(СВЦЭМ!$C$33:$C$776,СВЦЭМ!$A$33:$A$776,$A123,СВЦЭМ!$B$33:$B$776,W$119)+'СЕТ СН'!$I$12+СВЦЭМ!$D$10+'СЕТ СН'!$I$5-'СЕТ СН'!$I$20</f>
        <v>2990.4949715300004</v>
      </c>
      <c r="X123" s="36">
        <f>SUMIFS(СВЦЭМ!$C$33:$C$776,СВЦЭМ!$A$33:$A$776,$A123,СВЦЭМ!$B$33:$B$776,X$119)+'СЕТ СН'!$I$12+СВЦЭМ!$D$10+'СЕТ СН'!$I$5-'СЕТ СН'!$I$20</f>
        <v>3026.9131863600001</v>
      </c>
      <c r="Y123" s="36">
        <f>SUMIFS(СВЦЭМ!$C$33:$C$776,СВЦЭМ!$A$33:$A$776,$A123,СВЦЭМ!$B$33:$B$776,Y$119)+'СЕТ СН'!$I$12+СВЦЭМ!$D$10+'СЕТ СН'!$I$5-'СЕТ СН'!$I$20</f>
        <v>3141.8291483800003</v>
      </c>
    </row>
    <row r="124" spans="1:27" ht="15.75" x14ac:dyDescent="0.2">
      <c r="A124" s="35">
        <f t="shared" si="3"/>
        <v>44017</v>
      </c>
      <c r="B124" s="36">
        <f>SUMIFS(СВЦЭМ!$C$33:$C$776,СВЦЭМ!$A$33:$A$776,$A124,СВЦЭМ!$B$33:$B$776,B$119)+'СЕТ СН'!$I$12+СВЦЭМ!$D$10+'СЕТ СН'!$I$5-'СЕТ СН'!$I$20</f>
        <v>3238.12756842</v>
      </c>
      <c r="C124" s="36">
        <f>SUMIFS(СВЦЭМ!$C$33:$C$776,СВЦЭМ!$A$33:$A$776,$A124,СВЦЭМ!$B$33:$B$776,C$119)+'СЕТ СН'!$I$12+СВЦЭМ!$D$10+'СЕТ СН'!$I$5-'СЕТ СН'!$I$20</f>
        <v>3269.4747541800002</v>
      </c>
      <c r="D124" s="36">
        <f>SUMIFS(СВЦЭМ!$C$33:$C$776,СВЦЭМ!$A$33:$A$776,$A124,СВЦЭМ!$B$33:$B$776,D$119)+'СЕТ СН'!$I$12+СВЦЭМ!$D$10+'СЕТ СН'!$I$5-'СЕТ СН'!$I$20</f>
        <v>3315.6005331100005</v>
      </c>
      <c r="E124" s="36">
        <f>SUMIFS(СВЦЭМ!$C$33:$C$776,СВЦЭМ!$A$33:$A$776,$A124,СВЦЭМ!$B$33:$B$776,E$119)+'СЕТ СН'!$I$12+СВЦЭМ!$D$10+'СЕТ СН'!$I$5-'СЕТ СН'!$I$20</f>
        <v>3285.0582313700002</v>
      </c>
      <c r="F124" s="36">
        <f>SUMIFS(СВЦЭМ!$C$33:$C$776,СВЦЭМ!$A$33:$A$776,$A124,СВЦЭМ!$B$33:$B$776,F$119)+'СЕТ СН'!$I$12+СВЦЭМ!$D$10+'СЕТ СН'!$I$5-'СЕТ СН'!$I$20</f>
        <v>3261.3619240000003</v>
      </c>
      <c r="G124" s="36">
        <f>SUMIFS(СВЦЭМ!$C$33:$C$776,СВЦЭМ!$A$33:$A$776,$A124,СВЦЭМ!$B$33:$B$776,G$119)+'СЕТ СН'!$I$12+СВЦЭМ!$D$10+'СЕТ СН'!$I$5-'СЕТ СН'!$I$20</f>
        <v>3247.0019445900002</v>
      </c>
      <c r="H124" s="36">
        <f>SUMIFS(СВЦЭМ!$C$33:$C$776,СВЦЭМ!$A$33:$A$776,$A124,СВЦЭМ!$B$33:$B$776,H$119)+'СЕТ СН'!$I$12+СВЦЭМ!$D$10+'СЕТ СН'!$I$5-'СЕТ СН'!$I$20</f>
        <v>3231.2987089500002</v>
      </c>
      <c r="I124" s="36">
        <f>SUMIFS(СВЦЭМ!$C$33:$C$776,СВЦЭМ!$A$33:$A$776,$A124,СВЦЭМ!$B$33:$B$776,I$119)+'СЕТ СН'!$I$12+СВЦЭМ!$D$10+'СЕТ СН'!$I$5-'СЕТ СН'!$I$20</f>
        <v>3244.1648802500004</v>
      </c>
      <c r="J124" s="36">
        <f>SUMIFS(СВЦЭМ!$C$33:$C$776,СВЦЭМ!$A$33:$A$776,$A124,СВЦЭМ!$B$33:$B$776,J$119)+'СЕТ СН'!$I$12+СВЦЭМ!$D$10+'СЕТ СН'!$I$5-'СЕТ СН'!$I$20</f>
        <v>3150.6505773300005</v>
      </c>
      <c r="K124" s="36">
        <f>SUMIFS(СВЦЭМ!$C$33:$C$776,СВЦЭМ!$A$33:$A$776,$A124,СВЦЭМ!$B$33:$B$776,K$119)+'СЕТ СН'!$I$12+СВЦЭМ!$D$10+'СЕТ СН'!$I$5-'СЕТ СН'!$I$20</f>
        <v>3036.0337165000001</v>
      </c>
      <c r="L124" s="36">
        <f>SUMIFS(СВЦЭМ!$C$33:$C$776,СВЦЭМ!$A$33:$A$776,$A124,СВЦЭМ!$B$33:$B$776,L$119)+'СЕТ СН'!$I$12+СВЦЭМ!$D$10+'СЕТ СН'!$I$5-'СЕТ СН'!$I$20</f>
        <v>2964.4724670100004</v>
      </c>
      <c r="M124" s="36">
        <f>SUMIFS(СВЦЭМ!$C$33:$C$776,СВЦЭМ!$A$33:$A$776,$A124,СВЦЭМ!$B$33:$B$776,M$119)+'СЕТ СН'!$I$12+СВЦЭМ!$D$10+'СЕТ СН'!$I$5-'СЕТ СН'!$I$20</f>
        <v>2916.9529475100003</v>
      </c>
      <c r="N124" s="36">
        <f>SUMIFS(СВЦЭМ!$C$33:$C$776,СВЦЭМ!$A$33:$A$776,$A124,СВЦЭМ!$B$33:$B$776,N$119)+'СЕТ СН'!$I$12+СВЦЭМ!$D$10+'СЕТ СН'!$I$5-'СЕТ СН'!$I$20</f>
        <v>2939.3654872900001</v>
      </c>
      <c r="O124" s="36">
        <f>SUMIFS(СВЦЭМ!$C$33:$C$776,СВЦЭМ!$A$33:$A$776,$A124,СВЦЭМ!$B$33:$B$776,O$119)+'СЕТ СН'!$I$12+СВЦЭМ!$D$10+'СЕТ СН'!$I$5-'СЕТ СН'!$I$20</f>
        <v>2947.2713228600001</v>
      </c>
      <c r="P124" s="36">
        <f>SUMIFS(СВЦЭМ!$C$33:$C$776,СВЦЭМ!$A$33:$A$776,$A124,СВЦЭМ!$B$33:$B$776,P$119)+'СЕТ СН'!$I$12+СВЦЭМ!$D$10+'СЕТ СН'!$I$5-'СЕТ СН'!$I$20</f>
        <v>2933.2037773800002</v>
      </c>
      <c r="Q124" s="36">
        <f>SUMIFS(СВЦЭМ!$C$33:$C$776,СВЦЭМ!$A$33:$A$776,$A124,СВЦЭМ!$B$33:$B$776,Q$119)+'СЕТ СН'!$I$12+СВЦЭМ!$D$10+'СЕТ СН'!$I$5-'СЕТ СН'!$I$20</f>
        <v>2941.4750320200001</v>
      </c>
      <c r="R124" s="36">
        <f>SUMIFS(СВЦЭМ!$C$33:$C$776,СВЦЭМ!$A$33:$A$776,$A124,СВЦЭМ!$B$33:$B$776,R$119)+'СЕТ СН'!$I$12+СВЦЭМ!$D$10+'СЕТ СН'!$I$5-'СЕТ СН'!$I$20</f>
        <v>2966.7679783700005</v>
      </c>
      <c r="S124" s="36">
        <f>SUMIFS(СВЦЭМ!$C$33:$C$776,СВЦЭМ!$A$33:$A$776,$A124,СВЦЭМ!$B$33:$B$776,S$119)+'СЕТ СН'!$I$12+СВЦЭМ!$D$10+'СЕТ СН'!$I$5-'СЕТ СН'!$I$20</f>
        <v>2974.5045747800004</v>
      </c>
      <c r="T124" s="36">
        <f>SUMIFS(СВЦЭМ!$C$33:$C$776,СВЦЭМ!$A$33:$A$776,$A124,СВЦЭМ!$B$33:$B$776,T$119)+'СЕТ СН'!$I$12+СВЦЭМ!$D$10+'СЕТ СН'!$I$5-'СЕТ СН'!$I$20</f>
        <v>2968.0611145900002</v>
      </c>
      <c r="U124" s="36">
        <f>SUMIFS(СВЦЭМ!$C$33:$C$776,СВЦЭМ!$A$33:$A$776,$A124,СВЦЭМ!$B$33:$B$776,U$119)+'СЕТ СН'!$I$12+СВЦЭМ!$D$10+'СЕТ СН'!$I$5-'СЕТ СН'!$I$20</f>
        <v>2962.8000996600003</v>
      </c>
      <c r="V124" s="36">
        <f>SUMIFS(СВЦЭМ!$C$33:$C$776,СВЦЭМ!$A$33:$A$776,$A124,СВЦЭМ!$B$33:$B$776,V$119)+'СЕТ СН'!$I$12+СВЦЭМ!$D$10+'СЕТ СН'!$I$5-'СЕТ СН'!$I$20</f>
        <v>2940.8130294800003</v>
      </c>
      <c r="W124" s="36">
        <f>SUMIFS(СВЦЭМ!$C$33:$C$776,СВЦЭМ!$A$33:$A$776,$A124,СВЦЭМ!$B$33:$B$776,W$119)+'СЕТ СН'!$I$12+СВЦЭМ!$D$10+'СЕТ СН'!$I$5-'СЕТ СН'!$I$20</f>
        <v>2928.1991027800004</v>
      </c>
      <c r="X124" s="36">
        <f>SUMIFS(СВЦЭМ!$C$33:$C$776,СВЦЭМ!$A$33:$A$776,$A124,СВЦЭМ!$B$33:$B$776,X$119)+'СЕТ СН'!$I$12+СВЦЭМ!$D$10+'СЕТ СН'!$I$5-'СЕТ СН'!$I$20</f>
        <v>2980.77948578</v>
      </c>
      <c r="Y124" s="36">
        <f>SUMIFS(СВЦЭМ!$C$33:$C$776,СВЦЭМ!$A$33:$A$776,$A124,СВЦЭМ!$B$33:$B$776,Y$119)+'СЕТ СН'!$I$12+СВЦЭМ!$D$10+'СЕТ СН'!$I$5-'СЕТ СН'!$I$20</f>
        <v>3137.4011434600002</v>
      </c>
    </row>
    <row r="125" spans="1:27" ht="15.75" x14ac:dyDescent="0.2">
      <c r="A125" s="35">
        <f t="shared" si="3"/>
        <v>44018</v>
      </c>
      <c r="B125" s="36">
        <f>SUMIFS(СВЦЭМ!$C$33:$C$776,СВЦЭМ!$A$33:$A$776,$A125,СВЦЭМ!$B$33:$B$776,B$119)+'СЕТ СН'!$I$12+СВЦЭМ!$D$10+'СЕТ СН'!$I$5-'СЕТ СН'!$I$20</f>
        <v>3195.6355680100005</v>
      </c>
      <c r="C125" s="36">
        <f>SUMIFS(СВЦЭМ!$C$33:$C$776,СВЦЭМ!$A$33:$A$776,$A125,СВЦЭМ!$B$33:$B$776,C$119)+'СЕТ СН'!$I$12+СВЦЭМ!$D$10+'СЕТ СН'!$I$5-'СЕТ СН'!$I$20</f>
        <v>3299.4175021600004</v>
      </c>
      <c r="D125" s="36">
        <f>SUMIFS(СВЦЭМ!$C$33:$C$776,СВЦЭМ!$A$33:$A$776,$A125,СВЦЭМ!$B$33:$B$776,D$119)+'СЕТ СН'!$I$12+СВЦЭМ!$D$10+'СЕТ СН'!$I$5-'СЕТ СН'!$I$20</f>
        <v>3334.9665948900001</v>
      </c>
      <c r="E125" s="36">
        <f>SUMIFS(СВЦЭМ!$C$33:$C$776,СВЦЭМ!$A$33:$A$776,$A125,СВЦЭМ!$B$33:$B$776,E$119)+'СЕТ СН'!$I$12+СВЦЭМ!$D$10+'СЕТ СН'!$I$5-'СЕТ СН'!$I$20</f>
        <v>3395.5671620400003</v>
      </c>
      <c r="F125" s="36">
        <f>SUMIFS(СВЦЭМ!$C$33:$C$776,СВЦЭМ!$A$33:$A$776,$A125,СВЦЭМ!$B$33:$B$776,F$119)+'СЕТ СН'!$I$12+СВЦЭМ!$D$10+'СЕТ СН'!$I$5-'СЕТ СН'!$I$20</f>
        <v>3389.0648611900006</v>
      </c>
      <c r="G125" s="36">
        <f>SUMIFS(СВЦЭМ!$C$33:$C$776,СВЦЭМ!$A$33:$A$776,$A125,СВЦЭМ!$B$33:$B$776,G$119)+'СЕТ СН'!$I$12+СВЦЭМ!$D$10+'СЕТ СН'!$I$5-'СЕТ СН'!$I$20</f>
        <v>3381.3150452200002</v>
      </c>
      <c r="H125" s="36">
        <f>SUMIFS(СВЦЭМ!$C$33:$C$776,СВЦЭМ!$A$33:$A$776,$A125,СВЦЭМ!$B$33:$B$776,H$119)+'СЕТ СН'!$I$12+СВЦЭМ!$D$10+'СЕТ СН'!$I$5-'СЕТ СН'!$I$20</f>
        <v>3275.4799645800003</v>
      </c>
      <c r="I125" s="36">
        <f>SUMIFS(СВЦЭМ!$C$33:$C$776,СВЦЭМ!$A$33:$A$776,$A125,СВЦЭМ!$B$33:$B$776,I$119)+'СЕТ СН'!$I$12+СВЦЭМ!$D$10+'СЕТ СН'!$I$5-'СЕТ СН'!$I$20</f>
        <v>3300.5145471900005</v>
      </c>
      <c r="J125" s="36">
        <f>SUMIFS(СВЦЭМ!$C$33:$C$776,СВЦЭМ!$A$33:$A$776,$A125,СВЦЭМ!$B$33:$B$776,J$119)+'СЕТ СН'!$I$12+СВЦЭМ!$D$10+'СЕТ СН'!$I$5-'СЕТ СН'!$I$20</f>
        <v>3256.1518352700004</v>
      </c>
      <c r="K125" s="36">
        <f>SUMIFS(СВЦЭМ!$C$33:$C$776,СВЦЭМ!$A$33:$A$776,$A125,СВЦЭМ!$B$33:$B$776,K$119)+'СЕТ СН'!$I$12+СВЦЭМ!$D$10+'СЕТ СН'!$I$5-'СЕТ СН'!$I$20</f>
        <v>3115.6381445400002</v>
      </c>
      <c r="L125" s="36">
        <f>SUMIFS(СВЦЭМ!$C$33:$C$776,СВЦЭМ!$A$33:$A$776,$A125,СВЦЭМ!$B$33:$B$776,L$119)+'СЕТ СН'!$I$12+СВЦЭМ!$D$10+'СЕТ СН'!$I$5-'СЕТ СН'!$I$20</f>
        <v>3025.8223565500002</v>
      </c>
      <c r="M125" s="36">
        <f>SUMIFS(СВЦЭМ!$C$33:$C$776,СВЦЭМ!$A$33:$A$776,$A125,СВЦЭМ!$B$33:$B$776,M$119)+'СЕТ СН'!$I$12+СВЦЭМ!$D$10+'СЕТ СН'!$I$5-'СЕТ СН'!$I$20</f>
        <v>2984.8263272000004</v>
      </c>
      <c r="N125" s="36">
        <f>SUMIFS(СВЦЭМ!$C$33:$C$776,СВЦЭМ!$A$33:$A$776,$A125,СВЦЭМ!$B$33:$B$776,N$119)+'СЕТ СН'!$I$12+СВЦЭМ!$D$10+'СЕТ СН'!$I$5-'СЕТ СН'!$I$20</f>
        <v>3009.7168374800003</v>
      </c>
      <c r="O125" s="36">
        <f>SUMIFS(СВЦЭМ!$C$33:$C$776,СВЦЭМ!$A$33:$A$776,$A125,СВЦЭМ!$B$33:$B$776,O$119)+'СЕТ СН'!$I$12+СВЦЭМ!$D$10+'СЕТ СН'!$I$5-'СЕТ СН'!$I$20</f>
        <v>3064.3839755900003</v>
      </c>
      <c r="P125" s="36">
        <f>SUMIFS(СВЦЭМ!$C$33:$C$776,СВЦЭМ!$A$33:$A$776,$A125,СВЦЭМ!$B$33:$B$776,P$119)+'СЕТ СН'!$I$12+СВЦЭМ!$D$10+'СЕТ СН'!$I$5-'СЕТ СН'!$I$20</f>
        <v>3033.8898754800002</v>
      </c>
      <c r="Q125" s="36">
        <f>SUMIFS(СВЦЭМ!$C$33:$C$776,СВЦЭМ!$A$33:$A$776,$A125,СВЦЭМ!$B$33:$B$776,Q$119)+'СЕТ СН'!$I$12+СВЦЭМ!$D$10+'СЕТ СН'!$I$5-'СЕТ СН'!$I$20</f>
        <v>3042.2092739900004</v>
      </c>
      <c r="R125" s="36">
        <f>SUMIFS(СВЦЭМ!$C$33:$C$776,СВЦЭМ!$A$33:$A$776,$A125,СВЦЭМ!$B$33:$B$776,R$119)+'СЕТ СН'!$I$12+СВЦЭМ!$D$10+'СЕТ СН'!$I$5-'СЕТ СН'!$I$20</f>
        <v>3074.9780522800002</v>
      </c>
      <c r="S125" s="36">
        <f>SUMIFS(СВЦЭМ!$C$33:$C$776,СВЦЭМ!$A$33:$A$776,$A125,СВЦЭМ!$B$33:$B$776,S$119)+'СЕТ СН'!$I$12+СВЦЭМ!$D$10+'СЕТ СН'!$I$5-'СЕТ СН'!$I$20</f>
        <v>3081.0775117500002</v>
      </c>
      <c r="T125" s="36">
        <f>SUMIFS(СВЦЭМ!$C$33:$C$776,СВЦЭМ!$A$33:$A$776,$A125,СВЦЭМ!$B$33:$B$776,T$119)+'СЕТ СН'!$I$12+СВЦЭМ!$D$10+'СЕТ СН'!$I$5-'СЕТ СН'!$I$20</f>
        <v>3072.7223293500001</v>
      </c>
      <c r="U125" s="36">
        <f>SUMIFS(СВЦЭМ!$C$33:$C$776,СВЦЭМ!$A$33:$A$776,$A125,СВЦЭМ!$B$33:$B$776,U$119)+'СЕТ СН'!$I$12+СВЦЭМ!$D$10+'СЕТ СН'!$I$5-'СЕТ СН'!$I$20</f>
        <v>3065.4928747500003</v>
      </c>
      <c r="V125" s="36">
        <f>SUMIFS(СВЦЭМ!$C$33:$C$776,СВЦЭМ!$A$33:$A$776,$A125,СВЦЭМ!$B$33:$B$776,V$119)+'СЕТ СН'!$I$12+СВЦЭМ!$D$10+'СЕТ СН'!$I$5-'СЕТ СН'!$I$20</f>
        <v>3057.8525988300003</v>
      </c>
      <c r="W125" s="36">
        <f>SUMIFS(СВЦЭМ!$C$33:$C$776,СВЦЭМ!$A$33:$A$776,$A125,СВЦЭМ!$B$33:$B$776,W$119)+'СЕТ СН'!$I$12+СВЦЭМ!$D$10+'СЕТ СН'!$I$5-'СЕТ СН'!$I$20</f>
        <v>3013.3969673500001</v>
      </c>
      <c r="X125" s="36">
        <f>SUMIFS(СВЦЭМ!$C$33:$C$776,СВЦЭМ!$A$33:$A$776,$A125,СВЦЭМ!$B$33:$B$776,X$119)+'СЕТ СН'!$I$12+СВЦЭМ!$D$10+'СЕТ СН'!$I$5-'СЕТ СН'!$I$20</f>
        <v>3045.0794605600004</v>
      </c>
      <c r="Y125" s="36">
        <f>SUMIFS(СВЦЭМ!$C$33:$C$776,СВЦЭМ!$A$33:$A$776,$A125,СВЦЭМ!$B$33:$B$776,Y$119)+'СЕТ СН'!$I$12+СВЦЭМ!$D$10+'СЕТ СН'!$I$5-'СЕТ СН'!$I$20</f>
        <v>3197.9918836800002</v>
      </c>
    </row>
    <row r="126" spans="1:27" ht="15.75" x14ac:dyDescent="0.2">
      <c r="A126" s="35">
        <f t="shared" si="3"/>
        <v>44019</v>
      </c>
      <c r="B126" s="36">
        <f>SUMIFS(СВЦЭМ!$C$33:$C$776,СВЦЭМ!$A$33:$A$776,$A126,СВЦЭМ!$B$33:$B$776,B$119)+'СЕТ СН'!$I$12+СВЦЭМ!$D$10+'СЕТ СН'!$I$5-'СЕТ СН'!$I$20</f>
        <v>3237.0052082000002</v>
      </c>
      <c r="C126" s="36">
        <f>SUMIFS(СВЦЭМ!$C$33:$C$776,СВЦЭМ!$A$33:$A$776,$A126,СВЦЭМ!$B$33:$B$776,C$119)+'СЕТ СН'!$I$12+СВЦЭМ!$D$10+'СЕТ СН'!$I$5-'СЕТ СН'!$I$20</f>
        <v>3241.10538894</v>
      </c>
      <c r="D126" s="36">
        <f>SUMIFS(СВЦЭМ!$C$33:$C$776,СВЦЭМ!$A$33:$A$776,$A126,СВЦЭМ!$B$33:$B$776,D$119)+'СЕТ СН'!$I$12+СВЦЭМ!$D$10+'СЕТ СН'!$I$5-'СЕТ СН'!$I$20</f>
        <v>3245.6522402000001</v>
      </c>
      <c r="E126" s="36">
        <f>SUMIFS(СВЦЭМ!$C$33:$C$776,СВЦЭМ!$A$33:$A$776,$A126,СВЦЭМ!$B$33:$B$776,E$119)+'СЕТ СН'!$I$12+СВЦЭМ!$D$10+'СЕТ СН'!$I$5-'СЕТ СН'!$I$20</f>
        <v>3249.5008746800004</v>
      </c>
      <c r="F126" s="36">
        <f>SUMIFS(СВЦЭМ!$C$33:$C$776,СВЦЭМ!$A$33:$A$776,$A126,СВЦЭМ!$B$33:$B$776,F$119)+'СЕТ СН'!$I$12+СВЦЭМ!$D$10+'СЕТ СН'!$I$5-'СЕТ СН'!$I$20</f>
        <v>3249.1521588200003</v>
      </c>
      <c r="G126" s="36">
        <f>SUMIFS(СВЦЭМ!$C$33:$C$776,СВЦЭМ!$A$33:$A$776,$A126,СВЦЭМ!$B$33:$B$776,G$119)+'СЕТ СН'!$I$12+СВЦЭМ!$D$10+'СЕТ СН'!$I$5-'СЕТ СН'!$I$20</f>
        <v>3257.4486515800004</v>
      </c>
      <c r="H126" s="36">
        <f>SUMIFS(СВЦЭМ!$C$33:$C$776,СВЦЭМ!$A$33:$A$776,$A126,СВЦЭМ!$B$33:$B$776,H$119)+'СЕТ СН'!$I$12+СВЦЭМ!$D$10+'СЕТ СН'!$I$5-'СЕТ СН'!$I$20</f>
        <v>3250.8375112700005</v>
      </c>
      <c r="I126" s="36">
        <f>SUMIFS(СВЦЭМ!$C$33:$C$776,СВЦЭМ!$A$33:$A$776,$A126,СВЦЭМ!$B$33:$B$776,I$119)+'СЕТ СН'!$I$12+СВЦЭМ!$D$10+'СЕТ СН'!$I$5-'СЕТ СН'!$I$20</f>
        <v>3219.9888384800001</v>
      </c>
      <c r="J126" s="36">
        <f>SUMIFS(СВЦЭМ!$C$33:$C$776,СВЦЭМ!$A$33:$A$776,$A126,СВЦЭМ!$B$33:$B$776,J$119)+'СЕТ СН'!$I$12+СВЦЭМ!$D$10+'СЕТ СН'!$I$5-'СЕТ СН'!$I$20</f>
        <v>3245.9188253600005</v>
      </c>
      <c r="K126" s="36">
        <f>SUMIFS(СВЦЭМ!$C$33:$C$776,СВЦЭМ!$A$33:$A$776,$A126,СВЦЭМ!$B$33:$B$776,K$119)+'СЕТ СН'!$I$12+СВЦЭМ!$D$10+'СЕТ СН'!$I$5-'СЕТ СН'!$I$20</f>
        <v>3156.8821144800004</v>
      </c>
      <c r="L126" s="36">
        <f>SUMIFS(СВЦЭМ!$C$33:$C$776,СВЦЭМ!$A$33:$A$776,$A126,СВЦЭМ!$B$33:$B$776,L$119)+'СЕТ СН'!$I$12+СВЦЭМ!$D$10+'СЕТ СН'!$I$5-'СЕТ СН'!$I$20</f>
        <v>3128.9979971100001</v>
      </c>
      <c r="M126" s="36">
        <f>SUMIFS(СВЦЭМ!$C$33:$C$776,СВЦЭМ!$A$33:$A$776,$A126,СВЦЭМ!$B$33:$B$776,M$119)+'СЕТ СН'!$I$12+СВЦЭМ!$D$10+'СЕТ СН'!$I$5-'СЕТ СН'!$I$20</f>
        <v>3108.9721597800003</v>
      </c>
      <c r="N126" s="36">
        <f>SUMIFS(СВЦЭМ!$C$33:$C$776,СВЦЭМ!$A$33:$A$776,$A126,СВЦЭМ!$B$33:$B$776,N$119)+'СЕТ СН'!$I$12+СВЦЭМ!$D$10+'СЕТ СН'!$I$5-'СЕТ СН'!$I$20</f>
        <v>3107.7066881000001</v>
      </c>
      <c r="O126" s="36">
        <f>SUMIFS(СВЦЭМ!$C$33:$C$776,СВЦЭМ!$A$33:$A$776,$A126,СВЦЭМ!$B$33:$B$776,O$119)+'СЕТ СН'!$I$12+СВЦЭМ!$D$10+'СЕТ СН'!$I$5-'СЕТ СН'!$I$20</f>
        <v>3115.12935758</v>
      </c>
      <c r="P126" s="36">
        <f>SUMIFS(СВЦЭМ!$C$33:$C$776,СВЦЭМ!$A$33:$A$776,$A126,СВЦЭМ!$B$33:$B$776,P$119)+'СЕТ СН'!$I$12+СВЦЭМ!$D$10+'СЕТ СН'!$I$5-'СЕТ СН'!$I$20</f>
        <v>3109.6525928800002</v>
      </c>
      <c r="Q126" s="36">
        <f>SUMIFS(СВЦЭМ!$C$33:$C$776,СВЦЭМ!$A$33:$A$776,$A126,СВЦЭМ!$B$33:$B$776,Q$119)+'СЕТ СН'!$I$12+СВЦЭМ!$D$10+'СЕТ СН'!$I$5-'СЕТ СН'!$I$20</f>
        <v>3116.0743513300004</v>
      </c>
      <c r="R126" s="36">
        <f>SUMIFS(СВЦЭМ!$C$33:$C$776,СВЦЭМ!$A$33:$A$776,$A126,СВЦЭМ!$B$33:$B$776,R$119)+'СЕТ СН'!$I$12+СВЦЭМ!$D$10+'СЕТ СН'!$I$5-'СЕТ СН'!$I$20</f>
        <v>3116.8954193900004</v>
      </c>
      <c r="S126" s="36">
        <f>SUMIFS(СВЦЭМ!$C$33:$C$776,СВЦЭМ!$A$33:$A$776,$A126,СВЦЭМ!$B$33:$B$776,S$119)+'СЕТ СН'!$I$12+СВЦЭМ!$D$10+'СЕТ СН'!$I$5-'СЕТ СН'!$I$20</f>
        <v>3120.6245213900002</v>
      </c>
      <c r="T126" s="36">
        <f>SUMIFS(СВЦЭМ!$C$33:$C$776,СВЦЭМ!$A$33:$A$776,$A126,СВЦЭМ!$B$33:$B$776,T$119)+'СЕТ СН'!$I$12+СВЦЭМ!$D$10+'СЕТ СН'!$I$5-'СЕТ СН'!$I$20</f>
        <v>3128.99195702</v>
      </c>
      <c r="U126" s="36">
        <f>SUMIFS(СВЦЭМ!$C$33:$C$776,СВЦЭМ!$A$33:$A$776,$A126,СВЦЭМ!$B$33:$B$776,U$119)+'СЕТ СН'!$I$12+СВЦЭМ!$D$10+'СЕТ СН'!$I$5-'СЕТ СН'!$I$20</f>
        <v>3127.79468464</v>
      </c>
      <c r="V126" s="36">
        <f>SUMIFS(СВЦЭМ!$C$33:$C$776,СВЦЭМ!$A$33:$A$776,$A126,СВЦЭМ!$B$33:$B$776,V$119)+'СЕТ СН'!$I$12+СВЦЭМ!$D$10+'СЕТ СН'!$I$5-'СЕТ СН'!$I$20</f>
        <v>3126.4227543800002</v>
      </c>
      <c r="W126" s="36">
        <f>SUMIFS(СВЦЭМ!$C$33:$C$776,СВЦЭМ!$A$33:$A$776,$A126,СВЦЭМ!$B$33:$B$776,W$119)+'СЕТ СН'!$I$12+СВЦЭМ!$D$10+'СЕТ СН'!$I$5-'СЕТ СН'!$I$20</f>
        <v>3111.8252524600002</v>
      </c>
      <c r="X126" s="36">
        <f>SUMIFS(СВЦЭМ!$C$33:$C$776,СВЦЭМ!$A$33:$A$776,$A126,СВЦЭМ!$B$33:$B$776,X$119)+'СЕТ СН'!$I$12+СВЦЭМ!$D$10+'СЕТ СН'!$I$5-'СЕТ СН'!$I$20</f>
        <v>3145.8846747900002</v>
      </c>
      <c r="Y126" s="36">
        <f>SUMIFS(СВЦЭМ!$C$33:$C$776,СВЦЭМ!$A$33:$A$776,$A126,СВЦЭМ!$B$33:$B$776,Y$119)+'СЕТ СН'!$I$12+СВЦЭМ!$D$10+'СЕТ СН'!$I$5-'СЕТ СН'!$I$20</f>
        <v>3245.0342253500003</v>
      </c>
    </row>
    <row r="127" spans="1:27" ht="15.75" x14ac:dyDescent="0.2">
      <c r="A127" s="35">
        <f t="shared" si="3"/>
        <v>44020</v>
      </c>
      <c r="B127" s="36">
        <f>SUMIFS(СВЦЭМ!$C$33:$C$776,СВЦЭМ!$A$33:$A$776,$A127,СВЦЭМ!$B$33:$B$776,B$119)+'СЕТ СН'!$I$12+СВЦЭМ!$D$10+'СЕТ СН'!$I$5-'СЕТ СН'!$I$20</f>
        <v>3195.33129706</v>
      </c>
      <c r="C127" s="36">
        <f>SUMIFS(СВЦЭМ!$C$33:$C$776,СВЦЭМ!$A$33:$A$776,$A127,СВЦЭМ!$B$33:$B$776,C$119)+'СЕТ СН'!$I$12+СВЦЭМ!$D$10+'СЕТ СН'!$I$5-'СЕТ СН'!$I$20</f>
        <v>3207.5208669000003</v>
      </c>
      <c r="D127" s="36">
        <f>SUMIFS(СВЦЭМ!$C$33:$C$776,СВЦЭМ!$A$33:$A$776,$A127,СВЦЭМ!$B$33:$B$776,D$119)+'СЕТ СН'!$I$12+СВЦЭМ!$D$10+'СЕТ СН'!$I$5-'СЕТ СН'!$I$20</f>
        <v>3238.5729637100003</v>
      </c>
      <c r="E127" s="36">
        <f>SUMIFS(СВЦЭМ!$C$33:$C$776,СВЦЭМ!$A$33:$A$776,$A127,СВЦЭМ!$B$33:$B$776,E$119)+'СЕТ СН'!$I$12+СВЦЭМ!$D$10+'СЕТ СН'!$I$5-'СЕТ СН'!$I$20</f>
        <v>3264.2703923200002</v>
      </c>
      <c r="F127" s="36">
        <f>SUMIFS(СВЦЭМ!$C$33:$C$776,СВЦЭМ!$A$33:$A$776,$A127,СВЦЭМ!$B$33:$B$776,F$119)+'СЕТ СН'!$I$12+СВЦЭМ!$D$10+'СЕТ СН'!$I$5-'СЕТ СН'!$I$20</f>
        <v>3268.1049146700002</v>
      </c>
      <c r="G127" s="36">
        <f>SUMIFS(СВЦЭМ!$C$33:$C$776,СВЦЭМ!$A$33:$A$776,$A127,СВЦЭМ!$B$33:$B$776,G$119)+'СЕТ СН'!$I$12+СВЦЭМ!$D$10+'СЕТ СН'!$I$5-'СЕТ СН'!$I$20</f>
        <v>3282.3636433300003</v>
      </c>
      <c r="H127" s="36">
        <f>SUMIFS(СВЦЭМ!$C$33:$C$776,СВЦЭМ!$A$33:$A$776,$A127,СВЦЭМ!$B$33:$B$776,H$119)+'СЕТ СН'!$I$12+СВЦЭМ!$D$10+'СЕТ СН'!$I$5-'СЕТ СН'!$I$20</f>
        <v>3230.8586870300001</v>
      </c>
      <c r="I127" s="36">
        <f>SUMIFS(СВЦЭМ!$C$33:$C$776,СВЦЭМ!$A$33:$A$776,$A127,СВЦЭМ!$B$33:$B$776,I$119)+'СЕТ СН'!$I$12+СВЦЭМ!$D$10+'СЕТ СН'!$I$5-'СЕТ СН'!$I$20</f>
        <v>3162.6370187400003</v>
      </c>
      <c r="J127" s="36">
        <f>SUMIFS(СВЦЭМ!$C$33:$C$776,СВЦЭМ!$A$33:$A$776,$A127,СВЦЭМ!$B$33:$B$776,J$119)+'СЕТ СН'!$I$12+СВЦЭМ!$D$10+'СЕТ СН'!$I$5-'СЕТ СН'!$I$20</f>
        <v>3109.6563360400005</v>
      </c>
      <c r="K127" s="36">
        <f>SUMIFS(СВЦЭМ!$C$33:$C$776,СВЦЭМ!$A$33:$A$776,$A127,СВЦЭМ!$B$33:$B$776,K$119)+'СЕТ СН'!$I$12+СВЦЭМ!$D$10+'СЕТ СН'!$I$5-'СЕТ СН'!$I$20</f>
        <v>3126.8676629000001</v>
      </c>
      <c r="L127" s="36">
        <f>SUMIFS(СВЦЭМ!$C$33:$C$776,СВЦЭМ!$A$33:$A$776,$A127,СВЦЭМ!$B$33:$B$776,L$119)+'СЕТ СН'!$I$12+СВЦЭМ!$D$10+'СЕТ СН'!$I$5-'СЕТ СН'!$I$20</f>
        <v>3113.5791296100001</v>
      </c>
      <c r="M127" s="36">
        <f>SUMIFS(СВЦЭМ!$C$33:$C$776,СВЦЭМ!$A$33:$A$776,$A127,СВЦЭМ!$B$33:$B$776,M$119)+'СЕТ СН'!$I$12+СВЦЭМ!$D$10+'СЕТ СН'!$I$5-'СЕТ СН'!$I$20</f>
        <v>3102.3356034300004</v>
      </c>
      <c r="N127" s="36">
        <f>SUMIFS(СВЦЭМ!$C$33:$C$776,СВЦЭМ!$A$33:$A$776,$A127,СВЦЭМ!$B$33:$B$776,N$119)+'СЕТ СН'!$I$12+СВЦЭМ!$D$10+'СЕТ СН'!$I$5-'СЕТ СН'!$I$20</f>
        <v>3113.0448352200001</v>
      </c>
      <c r="O127" s="36">
        <f>SUMIFS(СВЦЭМ!$C$33:$C$776,СВЦЭМ!$A$33:$A$776,$A127,СВЦЭМ!$B$33:$B$776,O$119)+'СЕТ СН'!$I$12+СВЦЭМ!$D$10+'СЕТ СН'!$I$5-'СЕТ СН'!$I$20</f>
        <v>3119.86739614</v>
      </c>
      <c r="P127" s="36">
        <f>SUMIFS(СВЦЭМ!$C$33:$C$776,СВЦЭМ!$A$33:$A$776,$A127,СВЦЭМ!$B$33:$B$776,P$119)+'СЕТ СН'!$I$12+СВЦЭМ!$D$10+'СЕТ СН'!$I$5-'СЕТ СН'!$I$20</f>
        <v>3110.2367247600005</v>
      </c>
      <c r="Q127" s="36">
        <f>SUMIFS(СВЦЭМ!$C$33:$C$776,СВЦЭМ!$A$33:$A$776,$A127,СВЦЭМ!$B$33:$B$776,Q$119)+'СЕТ СН'!$I$12+СВЦЭМ!$D$10+'СЕТ СН'!$I$5-'СЕТ СН'!$I$20</f>
        <v>3113.8114241700005</v>
      </c>
      <c r="R127" s="36">
        <f>SUMIFS(СВЦЭМ!$C$33:$C$776,СВЦЭМ!$A$33:$A$776,$A127,СВЦЭМ!$B$33:$B$776,R$119)+'СЕТ СН'!$I$12+СВЦЭМ!$D$10+'СЕТ СН'!$I$5-'СЕТ СН'!$I$20</f>
        <v>3121.0916065500001</v>
      </c>
      <c r="S127" s="36">
        <f>SUMIFS(СВЦЭМ!$C$33:$C$776,СВЦЭМ!$A$33:$A$776,$A127,СВЦЭМ!$B$33:$B$776,S$119)+'СЕТ СН'!$I$12+СВЦЭМ!$D$10+'СЕТ СН'!$I$5-'СЕТ СН'!$I$20</f>
        <v>3127.8587548000005</v>
      </c>
      <c r="T127" s="36">
        <f>SUMIFS(СВЦЭМ!$C$33:$C$776,СВЦЭМ!$A$33:$A$776,$A127,СВЦЭМ!$B$33:$B$776,T$119)+'СЕТ СН'!$I$12+СВЦЭМ!$D$10+'СЕТ СН'!$I$5-'СЕТ СН'!$I$20</f>
        <v>3131.8424433300002</v>
      </c>
      <c r="U127" s="36">
        <f>SUMIFS(СВЦЭМ!$C$33:$C$776,СВЦЭМ!$A$33:$A$776,$A127,СВЦЭМ!$B$33:$B$776,U$119)+'СЕТ СН'!$I$12+СВЦЭМ!$D$10+'СЕТ СН'!$I$5-'СЕТ СН'!$I$20</f>
        <v>3135.6270388800003</v>
      </c>
      <c r="V127" s="36">
        <f>SUMIFS(СВЦЭМ!$C$33:$C$776,СВЦЭМ!$A$33:$A$776,$A127,СВЦЭМ!$B$33:$B$776,V$119)+'СЕТ СН'!$I$12+СВЦЭМ!$D$10+'СЕТ СН'!$I$5-'СЕТ СН'!$I$20</f>
        <v>3109.8031445800002</v>
      </c>
      <c r="W127" s="36">
        <f>SUMIFS(СВЦЭМ!$C$33:$C$776,СВЦЭМ!$A$33:$A$776,$A127,СВЦЭМ!$B$33:$B$776,W$119)+'СЕТ СН'!$I$12+СВЦЭМ!$D$10+'СЕТ СН'!$I$5-'СЕТ СН'!$I$20</f>
        <v>3117.35281975</v>
      </c>
      <c r="X127" s="36">
        <f>SUMIFS(СВЦЭМ!$C$33:$C$776,СВЦЭМ!$A$33:$A$776,$A127,СВЦЭМ!$B$33:$B$776,X$119)+'СЕТ СН'!$I$12+СВЦЭМ!$D$10+'СЕТ СН'!$I$5-'СЕТ СН'!$I$20</f>
        <v>3093.3768861100002</v>
      </c>
      <c r="Y127" s="36">
        <f>SUMIFS(СВЦЭМ!$C$33:$C$776,СВЦЭМ!$A$33:$A$776,$A127,СВЦЭМ!$B$33:$B$776,Y$119)+'СЕТ СН'!$I$12+СВЦЭМ!$D$10+'СЕТ СН'!$I$5-'СЕТ СН'!$I$20</f>
        <v>3166.90677959</v>
      </c>
    </row>
    <row r="128" spans="1:27" ht="15.75" x14ac:dyDescent="0.2">
      <c r="A128" s="35">
        <f t="shared" si="3"/>
        <v>44021</v>
      </c>
      <c r="B128" s="36">
        <f>SUMIFS(СВЦЭМ!$C$33:$C$776,СВЦЭМ!$A$33:$A$776,$A128,СВЦЭМ!$B$33:$B$776,B$119)+'СЕТ СН'!$I$12+СВЦЭМ!$D$10+'СЕТ СН'!$I$5-'СЕТ СН'!$I$20</f>
        <v>3247.2600807100002</v>
      </c>
      <c r="C128" s="36">
        <f>SUMIFS(СВЦЭМ!$C$33:$C$776,СВЦЭМ!$A$33:$A$776,$A128,СВЦЭМ!$B$33:$B$776,C$119)+'СЕТ СН'!$I$12+СВЦЭМ!$D$10+'СЕТ СН'!$I$5-'СЕТ СН'!$I$20</f>
        <v>3263.1714215800002</v>
      </c>
      <c r="D128" s="36">
        <f>SUMIFS(СВЦЭМ!$C$33:$C$776,СВЦЭМ!$A$33:$A$776,$A128,СВЦЭМ!$B$33:$B$776,D$119)+'СЕТ СН'!$I$12+СВЦЭМ!$D$10+'СЕТ СН'!$I$5-'СЕТ СН'!$I$20</f>
        <v>3257.1080897900001</v>
      </c>
      <c r="E128" s="36">
        <f>SUMIFS(СВЦЭМ!$C$33:$C$776,СВЦЭМ!$A$33:$A$776,$A128,СВЦЭМ!$B$33:$B$776,E$119)+'СЕТ СН'!$I$12+СВЦЭМ!$D$10+'СЕТ СН'!$I$5-'СЕТ СН'!$I$20</f>
        <v>3268.85477859</v>
      </c>
      <c r="F128" s="36">
        <f>SUMIFS(СВЦЭМ!$C$33:$C$776,СВЦЭМ!$A$33:$A$776,$A128,СВЦЭМ!$B$33:$B$776,F$119)+'СЕТ СН'!$I$12+СВЦЭМ!$D$10+'СЕТ СН'!$I$5-'СЕТ СН'!$I$20</f>
        <v>3259.6309861400005</v>
      </c>
      <c r="G128" s="36">
        <f>SUMIFS(СВЦЭМ!$C$33:$C$776,СВЦЭМ!$A$33:$A$776,$A128,СВЦЭМ!$B$33:$B$776,G$119)+'СЕТ СН'!$I$12+СВЦЭМ!$D$10+'СЕТ СН'!$I$5-'СЕТ СН'!$I$20</f>
        <v>3266.50763198</v>
      </c>
      <c r="H128" s="36">
        <f>SUMIFS(СВЦЭМ!$C$33:$C$776,СВЦЭМ!$A$33:$A$776,$A128,СВЦЭМ!$B$33:$B$776,H$119)+'СЕТ СН'!$I$12+СВЦЭМ!$D$10+'СЕТ СН'!$I$5-'СЕТ СН'!$I$20</f>
        <v>3267.3833543600003</v>
      </c>
      <c r="I128" s="36">
        <f>SUMIFS(СВЦЭМ!$C$33:$C$776,СВЦЭМ!$A$33:$A$776,$A128,СВЦЭМ!$B$33:$B$776,I$119)+'СЕТ СН'!$I$12+СВЦЭМ!$D$10+'СЕТ СН'!$I$5-'СЕТ СН'!$I$20</f>
        <v>3181.10993702</v>
      </c>
      <c r="J128" s="36">
        <f>SUMIFS(СВЦЭМ!$C$33:$C$776,СВЦЭМ!$A$33:$A$776,$A128,СВЦЭМ!$B$33:$B$776,J$119)+'СЕТ СН'!$I$12+СВЦЭМ!$D$10+'СЕТ СН'!$I$5-'СЕТ СН'!$I$20</f>
        <v>3164.6049105100001</v>
      </c>
      <c r="K128" s="36">
        <f>SUMIFS(СВЦЭМ!$C$33:$C$776,СВЦЭМ!$A$33:$A$776,$A128,СВЦЭМ!$B$33:$B$776,K$119)+'СЕТ СН'!$I$12+СВЦЭМ!$D$10+'СЕТ СН'!$I$5-'СЕТ СН'!$I$20</f>
        <v>3148.6594282100004</v>
      </c>
      <c r="L128" s="36">
        <f>SUMIFS(СВЦЭМ!$C$33:$C$776,СВЦЭМ!$A$33:$A$776,$A128,СВЦЭМ!$B$33:$B$776,L$119)+'СЕТ СН'!$I$12+СВЦЭМ!$D$10+'СЕТ СН'!$I$5-'СЕТ СН'!$I$20</f>
        <v>3123.0532687300001</v>
      </c>
      <c r="M128" s="36">
        <f>SUMIFS(СВЦЭМ!$C$33:$C$776,СВЦЭМ!$A$33:$A$776,$A128,СВЦЭМ!$B$33:$B$776,M$119)+'СЕТ СН'!$I$12+СВЦЭМ!$D$10+'СЕТ СН'!$I$5-'СЕТ СН'!$I$20</f>
        <v>3133.8338675900004</v>
      </c>
      <c r="N128" s="36">
        <f>SUMIFS(СВЦЭМ!$C$33:$C$776,СВЦЭМ!$A$33:$A$776,$A128,СВЦЭМ!$B$33:$B$776,N$119)+'СЕТ СН'!$I$12+СВЦЭМ!$D$10+'СЕТ СН'!$I$5-'СЕТ СН'!$I$20</f>
        <v>3130.0636275700003</v>
      </c>
      <c r="O128" s="36">
        <f>SUMIFS(СВЦЭМ!$C$33:$C$776,СВЦЭМ!$A$33:$A$776,$A128,СВЦЭМ!$B$33:$B$776,O$119)+'СЕТ СН'!$I$12+СВЦЭМ!$D$10+'СЕТ СН'!$I$5-'СЕТ СН'!$I$20</f>
        <v>3136.4520153400003</v>
      </c>
      <c r="P128" s="36">
        <f>SUMIFS(СВЦЭМ!$C$33:$C$776,СВЦЭМ!$A$33:$A$776,$A128,СВЦЭМ!$B$33:$B$776,P$119)+'СЕТ СН'!$I$12+СВЦЭМ!$D$10+'СЕТ СН'!$I$5-'СЕТ СН'!$I$20</f>
        <v>3123.8824297400001</v>
      </c>
      <c r="Q128" s="36">
        <f>SUMIFS(СВЦЭМ!$C$33:$C$776,СВЦЭМ!$A$33:$A$776,$A128,СВЦЭМ!$B$33:$B$776,Q$119)+'СЕТ СН'!$I$12+СВЦЭМ!$D$10+'СЕТ СН'!$I$5-'СЕТ СН'!$I$20</f>
        <v>3131.0029998100003</v>
      </c>
      <c r="R128" s="36">
        <f>SUMIFS(СВЦЭМ!$C$33:$C$776,СВЦЭМ!$A$33:$A$776,$A128,СВЦЭМ!$B$33:$B$776,R$119)+'СЕТ СН'!$I$12+СВЦЭМ!$D$10+'СЕТ СН'!$I$5-'СЕТ СН'!$I$20</f>
        <v>3146.0367070800003</v>
      </c>
      <c r="S128" s="36">
        <f>SUMIFS(СВЦЭМ!$C$33:$C$776,СВЦЭМ!$A$33:$A$776,$A128,СВЦЭМ!$B$33:$B$776,S$119)+'СЕТ СН'!$I$12+СВЦЭМ!$D$10+'СЕТ СН'!$I$5-'СЕТ СН'!$I$20</f>
        <v>3148.6681963800002</v>
      </c>
      <c r="T128" s="36">
        <f>SUMIFS(СВЦЭМ!$C$33:$C$776,СВЦЭМ!$A$33:$A$776,$A128,СВЦЭМ!$B$33:$B$776,T$119)+'СЕТ СН'!$I$12+СВЦЭМ!$D$10+'СЕТ СН'!$I$5-'СЕТ СН'!$I$20</f>
        <v>3153.4862507400003</v>
      </c>
      <c r="U128" s="36">
        <f>SUMIFS(СВЦЭМ!$C$33:$C$776,СВЦЭМ!$A$33:$A$776,$A128,СВЦЭМ!$B$33:$B$776,U$119)+'СЕТ СН'!$I$12+СВЦЭМ!$D$10+'СЕТ СН'!$I$5-'СЕТ СН'!$I$20</f>
        <v>3155.2233806800004</v>
      </c>
      <c r="V128" s="36">
        <f>SUMIFS(СВЦЭМ!$C$33:$C$776,СВЦЭМ!$A$33:$A$776,$A128,СВЦЭМ!$B$33:$B$776,V$119)+'СЕТ СН'!$I$12+СВЦЭМ!$D$10+'СЕТ СН'!$I$5-'СЕТ СН'!$I$20</f>
        <v>3146.6282386400003</v>
      </c>
      <c r="W128" s="36">
        <f>SUMIFS(СВЦЭМ!$C$33:$C$776,СВЦЭМ!$A$33:$A$776,$A128,СВЦЭМ!$B$33:$B$776,W$119)+'СЕТ СН'!$I$12+СВЦЭМ!$D$10+'СЕТ СН'!$I$5-'СЕТ СН'!$I$20</f>
        <v>3140.8425269400004</v>
      </c>
      <c r="X128" s="36">
        <f>SUMIFS(СВЦЭМ!$C$33:$C$776,СВЦЭМ!$A$33:$A$776,$A128,СВЦЭМ!$B$33:$B$776,X$119)+'СЕТ СН'!$I$12+СВЦЭМ!$D$10+'СЕТ СН'!$I$5-'СЕТ СН'!$I$20</f>
        <v>3142.6603120500004</v>
      </c>
      <c r="Y128" s="36">
        <f>SUMIFS(СВЦЭМ!$C$33:$C$776,СВЦЭМ!$A$33:$A$776,$A128,СВЦЭМ!$B$33:$B$776,Y$119)+'СЕТ СН'!$I$12+СВЦЭМ!$D$10+'СЕТ СН'!$I$5-'СЕТ СН'!$I$20</f>
        <v>3162.2487453000003</v>
      </c>
    </row>
    <row r="129" spans="1:25" ht="15.75" x14ac:dyDescent="0.2">
      <c r="A129" s="35">
        <f t="shared" si="3"/>
        <v>44022</v>
      </c>
      <c r="B129" s="36">
        <f>SUMIFS(СВЦЭМ!$C$33:$C$776,СВЦЭМ!$A$33:$A$776,$A129,СВЦЭМ!$B$33:$B$776,B$119)+'СЕТ СН'!$I$12+СВЦЭМ!$D$10+'СЕТ СН'!$I$5-'СЕТ СН'!$I$20</f>
        <v>3265.2350751900003</v>
      </c>
      <c r="C129" s="36">
        <f>SUMIFS(СВЦЭМ!$C$33:$C$776,СВЦЭМ!$A$33:$A$776,$A129,СВЦЭМ!$B$33:$B$776,C$119)+'СЕТ СН'!$I$12+СВЦЭМ!$D$10+'СЕТ СН'!$I$5-'СЕТ СН'!$I$20</f>
        <v>3239.1162917300003</v>
      </c>
      <c r="D129" s="36">
        <f>SUMIFS(СВЦЭМ!$C$33:$C$776,СВЦЭМ!$A$33:$A$776,$A129,СВЦЭМ!$B$33:$B$776,D$119)+'СЕТ СН'!$I$12+СВЦЭМ!$D$10+'СЕТ СН'!$I$5-'СЕТ СН'!$I$20</f>
        <v>3234.5632844000002</v>
      </c>
      <c r="E129" s="36">
        <f>SUMIFS(СВЦЭМ!$C$33:$C$776,СВЦЭМ!$A$33:$A$776,$A129,СВЦЭМ!$B$33:$B$776,E$119)+'СЕТ СН'!$I$12+СВЦЭМ!$D$10+'СЕТ СН'!$I$5-'СЕТ СН'!$I$20</f>
        <v>3252.06496427</v>
      </c>
      <c r="F129" s="36">
        <f>SUMIFS(СВЦЭМ!$C$33:$C$776,СВЦЭМ!$A$33:$A$776,$A129,СВЦЭМ!$B$33:$B$776,F$119)+'СЕТ СН'!$I$12+СВЦЭМ!$D$10+'СЕТ СН'!$I$5-'СЕТ СН'!$I$20</f>
        <v>3280.1852922800003</v>
      </c>
      <c r="G129" s="36">
        <f>SUMIFS(СВЦЭМ!$C$33:$C$776,СВЦЭМ!$A$33:$A$776,$A129,СВЦЭМ!$B$33:$B$776,G$119)+'СЕТ СН'!$I$12+СВЦЭМ!$D$10+'СЕТ СН'!$I$5-'СЕТ СН'!$I$20</f>
        <v>3320.6623014800002</v>
      </c>
      <c r="H129" s="36">
        <f>SUMIFS(СВЦЭМ!$C$33:$C$776,СВЦЭМ!$A$33:$A$776,$A129,СВЦЭМ!$B$33:$B$776,H$119)+'СЕТ СН'!$I$12+СВЦЭМ!$D$10+'СЕТ СН'!$I$5-'СЕТ СН'!$I$20</f>
        <v>3342.57537056</v>
      </c>
      <c r="I129" s="36">
        <f>SUMIFS(СВЦЭМ!$C$33:$C$776,СВЦЭМ!$A$33:$A$776,$A129,СВЦЭМ!$B$33:$B$776,I$119)+'СЕТ СН'!$I$12+СВЦЭМ!$D$10+'СЕТ СН'!$I$5-'СЕТ СН'!$I$20</f>
        <v>3258.97258255</v>
      </c>
      <c r="J129" s="36">
        <f>SUMIFS(СВЦЭМ!$C$33:$C$776,СВЦЭМ!$A$33:$A$776,$A129,СВЦЭМ!$B$33:$B$776,J$119)+'СЕТ СН'!$I$12+СВЦЭМ!$D$10+'СЕТ СН'!$I$5-'СЕТ СН'!$I$20</f>
        <v>3213.3600527100002</v>
      </c>
      <c r="K129" s="36">
        <f>SUMIFS(СВЦЭМ!$C$33:$C$776,СВЦЭМ!$A$33:$A$776,$A129,СВЦЭМ!$B$33:$B$776,K$119)+'СЕТ СН'!$I$12+СВЦЭМ!$D$10+'СЕТ СН'!$I$5-'СЕТ СН'!$I$20</f>
        <v>3133.6485758500003</v>
      </c>
      <c r="L129" s="36">
        <f>SUMIFS(СВЦЭМ!$C$33:$C$776,СВЦЭМ!$A$33:$A$776,$A129,СВЦЭМ!$B$33:$B$776,L$119)+'СЕТ СН'!$I$12+СВЦЭМ!$D$10+'СЕТ СН'!$I$5-'СЕТ СН'!$I$20</f>
        <v>3124.9939986200002</v>
      </c>
      <c r="M129" s="36">
        <f>SUMIFS(СВЦЭМ!$C$33:$C$776,СВЦЭМ!$A$33:$A$776,$A129,СВЦЭМ!$B$33:$B$776,M$119)+'СЕТ СН'!$I$12+СВЦЭМ!$D$10+'СЕТ СН'!$I$5-'СЕТ СН'!$I$20</f>
        <v>3131.5886349700004</v>
      </c>
      <c r="N129" s="36">
        <f>SUMIFS(СВЦЭМ!$C$33:$C$776,СВЦЭМ!$A$33:$A$776,$A129,СВЦЭМ!$B$33:$B$776,N$119)+'СЕТ СН'!$I$12+СВЦЭМ!$D$10+'СЕТ СН'!$I$5-'СЕТ СН'!$I$20</f>
        <v>3124.7369142100001</v>
      </c>
      <c r="O129" s="36">
        <f>SUMIFS(СВЦЭМ!$C$33:$C$776,СВЦЭМ!$A$33:$A$776,$A129,СВЦЭМ!$B$33:$B$776,O$119)+'СЕТ СН'!$I$12+СВЦЭМ!$D$10+'СЕТ СН'!$I$5-'СЕТ СН'!$I$20</f>
        <v>3130.3749435200002</v>
      </c>
      <c r="P129" s="36">
        <f>SUMIFS(СВЦЭМ!$C$33:$C$776,СВЦЭМ!$A$33:$A$776,$A129,СВЦЭМ!$B$33:$B$776,P$119)+'СЕТ СН'!$I$12+СВЦЭМ!$D$10+'СЕТ СН'!$I$5-'СЕТ СН'!$I$20</f>
        <v>3115.9285720900002</v>
      </c>
      <c r="Q129" s="36">
        <f>SUMIFS(СВЦЭМ!$C$33:$C$776,СВЦЭМ!$A$33:$A$776,$A129,СВЦЭМ!$B$33:$B$776,Q$119)+'СЕТ СН'!$I$12+СВЦЭМ!$D$10+'СЕТ СН'!$I$5-'СЕТ СН'!$I$20</f>
        <v>3125.8013458800001</v>
      </c>
      <c r="R129" s="36">
        <f>SUMIFS(СВЦЭМ!$C$33:$C$776,СВЦЭМ!$A$33:$A$776,$A129,СВЦЭМ!$B$33:$B$776,R$119)+'СЕТ СН'!$I$12+СВЦЭМ!$D$10+'СЕТ СН'!$I$5-'СЕТ СН'!$I$20</f>
        <v>3146.33634575</v>
      </c>
      <c r="S129" s="36">
        <f>SUMIFS(СВЦЭМ!$C$33:$C$776,СВЦЭМ!$A$33:$A$776,$A129,СВЦЭМ!$B$33:$B$776,S$119)+'СЕТ СН'!$I$12+СВЦЭМ!$D$10+'СЕТ СН'!$I$5-'СЕТ СН'!$I$20</f>
        <v>3151.8952181700001</v>
      </c>
      <c r="T129" s="36">
        <f>SUMIFS(СВЦЭМ!$C$33:$C$776,СВЦЭМ!$A$33:$A$776,$A129,СВЦЭМ!$B$33:$B$776,T$119)+'СЕТ СН'!$I$12+СВЦЭМ!$D$10+'СЕТ СН'!$I$5-'СЕТ СН'!$I$20</f>
        <v>3143.3383463800001</v>
      </c>
      <c r="U129" s="36">
        <f>SUMIFS(СВЦЭМ!$C$33:$C$776,СВЦЭМ!$A$33:$A$776,$A129,СВЦЭМ!$B$33:$B$776,U$119)+'СЕТ СН'!$I$12+СВЦЭМ!$D$10+'СЕТ СН'!$I$5-'СЕТ СН'!$I$20</f>
        <v>3130.3338535800003</v>
      </c>
      <c r="V129" s="36">
        <f>SUMIFS(СВЦЭМ!$C$33:$C$776,СВЦЭМ!$A$33:$A$776,$A129,СВЦЭМ!$B$33:$B$776,V$119)+'СЕТ СН'!$I$12+СВЦЭМ!$D$10+'СЕТ СН'!$I$5-'СЕТ СН'!$I$20</f>
        <v>3105.9860876300004</v>
      </c>
      <c r="W129" s="36">
        <f>SUMIFS(СВЦЭМ!$C$33:$C$776,СВЦЭМ!$A$33:$A$776,$A129,СВЦЭМ!$B$33:$B$776,W$119)+'СЕТ СН'!$I$12+СВЦЭМ!$D$10+'СЕТ СН'!$I$5-'СЕТ СН'!$I$20</f>
        <v>3118.0371746200003</v>
      </c>
      <c r="X129" s="36">
        <f>SUMIFS(СВЦЭМ!$C$33:$C$776,СВЦЭМ!$A$33:$A$776,$A129,СВЦЭМ!$B$33:$B$776,X$119)+'СЕТ СН'!$I$12+СВЦЭМ!$D$10+'СЕТ СН'!$I$5-'СЕТ СН'!$I$20</f>
        <v>3100.6456293900001</v>
      </c>
      <c r="Y129" s="36">
        <f>SUMIFS(СВЦЭМ!$C$33:$C$776,СВЦЭМ!$A$33:$A$776,$A129,СВЦЭМ!$B$33:$B$776,Y$119)+'СЕТ СН'!$I$12+СВЦЭМ!$D$10+'СЕТ СН'!$I$5-'СЕТ СН'!$I$20</f>
        <v>3142.5647236600003</v>
      </c>
    </row>
    <row r="130" spans="1:25" ht="15.75" x14ac:dyDescent="0.2">
      <c r="A130" s="35">
        <f t="shared" si="3"/>
        <v>44023</v>
      </c>
      <c r="B130" s="36">
        <f>SUMIFS(СВЦЭМ!$C$33:$C$776,СВЦЭМ!$A$33:$A$776,$A130,СВЦЭМ!$B$33:$B$776,B$119)+'СЕТ СН'!$I$12+СВЦЭМ!$D$10+'СЕТ СН'!$I$5-'СЕТ СН'!$I$20</f>
        <v>3271.9836283500003</v>
      </c>
      <c r="C130" s="36">
        <f>SUMIFS(СВЦЭМ!$C$33:$C$776,СВЦЭМ!$A$33:$A$776,$A130,СВЦЭМ!$B$33:$B$776,C$119)+'СЕТ СН'!$I$12+СВЦЭМ!$D$10+'СЕТ СН'!$I$5-'СЕТ СН'!$I$20</f>
        <v>3239.0098055600001</v>
      </c>
      <c r="D130" s="36">
        <f>SUMIFS(СВЦЭМ!$C$33:$C$776,СВЦЭМ!$A$33:$A$776,$A130,СВЦЭМ!$B$33:$B$776,D$119)+'СЕТ СН'!$I$12+СВЦЭМ!$D$10+'СЕТ СН'!$I$5-'СЕТ СН'!$I$20</f>
        <v>3266.2275220600004</v>
      </c>
      <c r="E130" s="36">
        <f>SUMIFS(СВЦЭМ!$C$33:$C$776,СВЦЭМ!$A$33:$A$776,$A130,СВЦЭМ!$B$33:$B$776,E$119)+'СЕТ СН'!$I$12+СВЦЭМ!$D$10+'СЕТ СН'!$I$5-'СЕТ СН'!$I$20</f>
        <v>3281.8757724200004</v>
      </c>
      <c r="F130" s="36">
        <f>SUMIFS(СВЦЭМ!$C$33:$C$776,СВЦЭМ!$A$33:$A$776,$A130,СВЦЭМ!$B$33:$B$776,F$119)+'СЕТ СН'!$I$12+СВЦЭМ!$D$10+'СЕТ СН'!$I$5-'СЕТ СН'!$I$20</f>
        <v>3273.4730705500001</v>
      </c>
      <c r="G130" s="36">
        <f>SUMIFS(СВЦЭМ!$C$33:$C$776,СВЦЭМ!$A$33:$A$776,$A130,СВЦЭМ!$B$33:$B$776,G$119)+'СЕТ СН'!$I$12+СВЦЭМ!$D$10+'СЕТ СН'!$I$5-'СЕТ СН'!$I$20</f>
        <v>3270.3451485000001</v>
      </c>
      <c r="H130" s="36">
        <f>SUMIFS(СВЦЭМ!$C$33:$C$776,СВЦЭМ!$A$33:$A$776,$A130,СВЦЭМ!$B$33:$B$776,H$119)+'СЕТ СН'!$I$12+СВЦЭМ!$D$10+'СЕТ СН'!$I$5-'СЕТ СН'!$I$20</f>
        <v>3256.37865048</v>
      </c>
      <c r="I130" s="36">
        <f>SUMIFS(СВЦЭМ!$C$33:$C$776,СВЦЭМ!$A$33:$A$776,$A130,СВЦЭМ!$B$33:$B$776,I$119)+'СЕТ СН'!$I$12+СВЦЭМ!$D$10+'СЕТ СН'!$I$5-'СЕТ СН'!$I$20</f>
        <v>3257.2926940500001</v>
      </c>
      <c r="J130" s="36">
        <f>SUMIFS(СВЦЭМ!$C$33:$C$776,СВЦЭМ!$A$33:$A$776,$A130,СВЦЭМ!$B$33:$B$776,J$119)+'СЕТ СН'!$I$12+СВЦЭМ!$D$10+'СЕТ СН'!$I$5-'СЕТ СН'!$I$20</f>
        <v>3218.6038652100001</v>
      </c>
      <c r="K130" s="36">
        <f>SUMIFS(СВЦЭМ!$C$33:$C$776,СВЦЭМ!$A$33:$A$776,$A130,СВЦЭМ!$B$33:$B$776,K$119)+'СЕТ СН'!$I$12+СВЦЭМ!$D$10+'СЕТ СН'!$I$5-'СЕТ СН'!$I$20</f>
        <v>3093.2824108000004</v>
      </c>
      <c r="L130" s="36">
        <f>SUMIFS(СВЦЭМ!$C$33:$C$776,СВЦЭМ!$A$33:$A$776,$A130,СВЦЭМ!$B$33:$B$776,L$119)+'СЕТ СН'!$I$12+СВЦЭМ!$D$10+'СЕТ СН'!$I$5-'СЕТ СН'!$I$20</f>
        <v>3059.5642619200003</v>
      </c>
      <c r="M130" s="36">
        <f>SUMIFS(СВЦЭМ!$C$33:$C$776,СВЦЭМ!$A$33:$A$776,$A130,СВЦЭМ!$B$33:$B$776,M$119)+'СЕТ СН'!$I$12+СВЦЭМ!$D$10+'СЕТ СН'!$I$5-'СЕТ СН'!$I$20</f>
        <v>3051.7934212600003</v>
      </c>
      <c r="N130" s="36">
        <f>SUMIFS(СВЦЭМ!$C$33:$C$776,СВЦЭМ!$A$33:$A$776,$A130,СВЦЭМ!$B$33:$B$776,N$119)+'СЕТ СН'!$I$12+СВЦЭМ!$D$10+'СЕТ СН'!$I$5-'СЕТ СН'!$I$20</f>
        <v>3062.9956244900004</v>
      </c>
      <c r="O130" s="36">
        <f>SUMIFS(СВЦЭМ!$C$33:$C$776,СВЦЭМ!$A$33:$A$776,$A130,СВЦЭМ!$B$33:$B$776,O$119)+'СЕТ СН'!$I$12+СВЦЭМ!$D$10+'СЕТ СН'!$I$5-'СЕТ СН'!$I$20</f>
        <v>3091.1386196200001</v>
      </c>
      <c r="P130" s="36">
        <f>SUMIFS(СВЦЭМ!$C$33:$C$776,СВЦЭМ!$A$33:$A$776,$A130,СВЦЭМ!$B$33:$B$776,P$119)+'СЕТ СН'!$I$12+СВЦЭМ!$D$10+'СЕТ СН'!$I$5-'СЕТ СН'!$I$20</f>
        <v>3094.4700985500003</v>
      </c>
      <c r="Q130" s="36">
        <f>SUMIFS(СВЦЭМ!$C$33:$C$776,СВЦЭМ!$A$33:$A$776,$A130,СВЦЭМ!$B$33:$B$776,Q$119)+'СЕТ СН'!$I$12+СВЦЭМ!$D$10+'СЕТ СН'!$I$5-'СЕТ СН'!$I$20</f>
        <v>3107.9703121500002</v>
      </c>
      <c r="R130" s="36">
        <f>SUMIFS(СВЦЭМ!$C$33:$C$776,СВЦЭМ!$A$33:$A$776,$A130,СВЦЭМ!$B$33:$B$776,R$119)+'СЕТ СН'!$I$12+СВЦЭМ!$D$10+'СЕТ СН'!$I$5-'СЕТ СН'!$I$20</f>
        <v>3128.05637097</v>
      </c>
      <c r="S130" s="36">
        <f>SUMIFS(СВЦЭМ!$C$33:$C$776,СВЦЭМ!$A$33:$A$776,$A130,СВЦЭМ!$B$33:$B$776,S$119)+'СЕТ СН'!$I$12+СВЦЭМ!$D$10+'СЕТ СН'!$I$5-'СЕТ СН'!$I$20</f>
        <v>3129.5198767800002</v>
      </c>
      <c r="T130" s="36">
        <f>SUMIFS(СВЦЭМ!$C$33:$C$776,СВЦЭМ!$A$33:$A$776,$A130,СВЦЭМ!$B$33:$B$776,T$119)+'СЕТ СН'!$I$12+СВЦЭМ!$D$10+'СЕТ СН'!$I$5-'СЕТ СН'!$I$20</f>
        <v>3122.8654886900003</v>
      </c>
      <c r="U130" s="36">
        <f>SUMIFS(СВЦЭМ!$C$33:$C$776,СВЦЭМ!$A$33:$A$776,$A130,СВЦЭМ!$B$33:$B$776,U$119)+'СЕТ СН'!$I$12+СВЦЭМ!$D$10+'СЕТ СН'!$I$5-'СЕТ СН'!$I$20</f>
        <v>3110.81253019</v>
      </c>
      <c r="V130" s="36">
        <f>SUMIFS(СВЦЭМ!$C$33:$C$776,СВЦЭМ!$A$33:$A$776,$A130,СВЦЭМ!$B$33:$B$776,V$119)+'СЕТ СН'!$I$12+СВЦЭМ!$D$10+'СЕТ СН'!$I$5-'СЕТ СН'!$I$20</f>
        <v>3094.1794110400001</v>
      </c>
      <c r="W130" s="36">
        <f>SUMIFS(СВЦЭМ!$C$33:$C$776,СВЦЭМ!$A$33:$A$776,$A130,СВЦЭМ!$B$33:$B$776,W$119)+'СЕТ СН'!$I$12+СВЦЭМ!$D$10+'СЕТ СН'!$I$5-'СЕТ СН'!$I$20</f>
        <v>3080.1672608100002</v>
      </c>
      <c r="X130" s="36">
        <f>SUMIFS(СВЦЭМ!$C$33:$C$776,СВЦЭМ!$A$33:$A$776,$A130,СВЦЭМ!$B$33:$B$776,X$119)+'СЕТ СН'!$I$12+СВЦЭМ!$D$10+'СЕТ СН'!$I$5-'СЕТ СН'!$I$20</f>
        <v>3099.9898534400004</v>
      </c>
      <c r="Y130" s="36">
        <f>SUMIFS(СВЦЭМ!$C$33:$C$776,СВЦЭМ!$A$33:$A$776,$A130,СВЦЭМ!$B$33:$B$776,Y$119)+'СЕТ СН'!$I$12+СВЦЭМ!$D$10+'СЕТ СН'!$I$5-'СЕТ СН'!$I$20</f>
        <v>3107.5861186600005</v>
      </c>
    </row>
    <row r="131" spans="1:25" ht="15.75" x14ac:dyDescent="0.2">
      <c r="A131" s="35">
        <f t="shared" si="3"/>
        <v>44024</v>
      </c>
      <c r="B131" s="36">
        <f>SUMIFS(СВЦЭМ!$C$33:$C$776,СВЦЭМ!$A$33:$A$776,$A131,СВЦЭМ!$B$33:$B$776,B$119)+'СЕТ СН'!$I$12+СВЦЭМ!$D$10+'СЕТ СН'!$I$5-'СЕТ СН'!$I$20</f>
        <v>3242.3360082100003</v>
      </c>
      <c r="C131" s="36">
        <f>SUMIFS(СВЦЭМ!$C$33:$C$776,СВЦЭМ!$A$33:$A$776,$A131,СВЦЭМ!$B$33:$B$776,C$119)+'СЕТ СН'!$I$12+СВЦЭМ!$D$10+'СЕТ СН'!$I$5-'СЕТ СН'!$I$20</f>
        <v>3299.2580743800004</v>
      </c>
      <c r="D131" s="36">
        <f>SUMIFS(СВЦЭМ!$C$33:$C$776,СВЦЭМ!$A$33:$A$776,$A131,СВЦЭМ!$B$33:$B$776,D$119)+'СЕТ СН'!$I$12+СВЦЭМ!$D$10+'СЕТ СН'!$I$5-'СЕТ СН'!$I$20</f>
        <v>3331.5746321200004</v>
      </c>
      <c r="E131" s="36">
        <f>SUMIFS(СВЦЭМ!$C$33:$C$776,СВЦЭМ!$A$33:$A$776,$A131,СВЦЭМ!$B$33:$B$776,E$119)+'СЕТ СН'!$I$12+СВЦЭМ!$D$10+'СЕТ СН'!$I$5-'СЕТ СН'!$I$20</f>
        <v>3356.4592460700005</v>
      </c>
      <c r="F131" s="36">
        <f>SUMIFS(СВЦЭМ!$C$33:$C$776,СВЦЭМ!$A$33:$A$776,$A131,СВЦЭМ!$B$33:$B$776,F$119)+'СЕТ СН'!$I$12+СВЦЭМ!$D$10+'СЕТ СН'!$I$5-'СЕТ СН'!$I$20</f>
        <v>3363.0768008100003</v>
      </c>
      <c r="G131" s="36">
        <f>SUMIFS(СВЦЭМ!$C$33:$C$776,СВЦЭМ!$A$33:$A$776,$A131,СВЦЭМ!$B$33:$B$776,G$119)+'СЕТ СН'!$I$12+СВЦЭМ!$D$10+'СЕТ СН'!$I$5-'СЕТ СН'!$I$20</f>
        <v>3358.4080296000002</v>
      </c>
      <c r="H131" s="36">
        <f>SUMIFS(СВЦЭМ!$C$33:$C$776,СВЦЭМ!$A$33:$A$776,$A131,СВЦЭМ!$B$33:$B$776,H$119)+'СЕТ СН'!$I$12+СВЦЭМ!$D$10+'СЕТ СН'!$I$5-'СЕТ СН'!$I$20</f>
        <v>3341.7231905900003</v>
      </c>
      <c r="I131" s="36">
        <f>SUMIFS(СВЦЭМ!$C$33:$C$776,СВЦЭМ!$A$33:$A$776,$A131,СВЦЭМ!$B$33:$B$776,I$119)+'СЕТ СН'!$I$12+СВЦЭМ!$D$10+'СЕТ СН'!$I$5-'СЕТ СН'!$I$20</f>
        <v>3304.0582785400002</v>
      </c>
      <c r="J131" s="36">
        <f>SUMIFS(СВЦЭМ!$C$33:$C$776,СВЦЭМ!$A$33:$A$776,$A131,СВЦЭМ!$B$33:$B$776,J$119)+'СЕТ СН'!$I$12+СВЦЭМ!$D$10+'СЕТ СН'!$I$5-'СЕТ СН'!$I$20</f>
        <v>3208.85983622</v>
      </c>
      <c r="K131" s="36">
        <f>SUMIFS(СВЦЭМ!$C$33:$C$776,СВЦЭМ!$A$33:$A$776,$A131,СВЦЭМ!$B$33:$B$776,K$119)+'СЕТ СН'!$I$12+СВЦЭМ!$D$10+'СЕТ СН'!$I$5-'СЕТ СН'!$I$20</f>
        <v>3056.1801033500001</v>
      </c>
      <c r="L131" s="36">
        <f>SUMIFS(СВЦЭМ!$C$33:$C$776,СВЦЭМ!$A$33:$A$776,$A131,СВЦЭМ!$B$33:$B$776,L$119)+'СЕТ СН'!$I$12+СВЦЭМ!$D$10+'СЕТ СН'!$I$5-'СЕТ СН'!$I$20</f>
        <v>3015.7406707300001</v>
      </c>
      <c r="M131" s="36">
        <f>SUMIFS(СВЦЭМ!$C$33:$C$776,СВЦЭМ!$A$33:$A$776,$A131,СВЦЭМ!$B$33:$B$776,M$119)+'СЕТ СН'!$I$12+СВЦЭМ!$D$10+'СЕТ СН'!$I$5-'СЕТ СН'!$I$20</f>
        <v>3016.1750513300003</v>
      </c>
      <c r="N131" s="36">
        <f>SUMIFS(СВЦЭМ!$C$33:$C$776,СВЦЭМ!$A$33:$A$776,$A131,СВЦЭМ!$B$33:$B$776,N$119)+'СЕТ СН'!$I$12+СВЦЭМ!$D$10+'СЕТ СН'!$I$5-'СЕТ СН'!$I$20</f>
        <v>3023.7250896300002</v>
      </c>
      <c r="O131" s="36">
        <f>SUMIFS(СВЦЭМ!$C$33:$C$776,СВЦЭМ!$A$33:$A$776,$A131,СВЦЭМ!$B$33:$B$776,O$119)+'СЕТ СН'!$I$12+СВЦЭМ!$D$10+'СЕТ СН'!$I$5-'СЕТ СН'!$I$20</f>
        <v>3024.7776198900001</v>
      </c>
      <c r="P131" s="36">
        <f>SUMIFS(СВЦЭМ!$C$33:$C$776,СВЦЭМ!$A$33:$A$776,$A131,СВЦЭМ!$B$33:$B$776,P$119)+'СЕТ СН'!$I$12+СВЦЭМ!$D$10+'СЕТ СН'!$I$5-'СЕТ СН'!$I$20</f>
        <v>3030.4904470400002</v>
      </c>
      <c r="Q131" s="36">
        <f>SUMIFS(СВЦЭМ!$C$33:$C$776,СВЦЭМ!$A$33:$A$776,$A131,СВЦЭМ!$B$33:$B$776,Q$119)+'СЕТ СН'!$I$12+СВЦЭМ!$D$10+'СЕТ СН'!$I$5-'СЕТ СН'!$I$20</f>
        <v>3048.8389758100002</v>
      </c>
      <c r="R131" s="36">
        <f>SUMIFS(СВЦЭМ!$C$33:$C$776,СВЦЭМ!$A$33:$A$776,$A131,СВЦЭМ!$B$33:$B$776,R$119)+'СЕТ СН'!$I$12+СВЦЭМ!$D$10+'СЕТ СН'!$I$5-'СЕТ СН'!$I$20</f>
        <v>3050.7228284000003</v>
      </c>
      <c r="S131" s="36">
        <f>SUMIFS(СВЦЭМ!$C$33:$C$776,СВЦЭМ!$A$33:$A$776,$A131,СВЦЭМ!$B$33:$B$776,S$119)+'СЕТ СН'!$I$12+СВЦЭМ!$D$10+'СЕТ СН'!$I$5-'СЕТ СН'!$I$20</f>
        <v>3054.0664197100004</v>
      </c>
      <c r="T131" s="36">
        <f>SUMIFS(СВЦЭМ!$C$33:$C$776,СВЦЭМ!$A$33:$A$776,$A131,СВЦЭМ!$B$33:$B$776,T$119)+'СЕТ СН'!$I$12+СВЦЭМ!$D$10+'СЕТ СН'!$I$5-'СЕТ СН'!$I$20</f>
        <v>3051.4506253500003</v>
      </c>
      <c r="U131" s="36">
        <f>SUMIFS(СВЦЭМ!$C$33:$C$776,СВЦЭМ!$A$33:$A$776,$A131,СВЦЭМ!$B$33:$B$776,U$119)+'СЕТ СН'!$I$12+СВЦЭМ!$D$10+'СЕТ СН'!$I$5-'СЕТ СН'!$I$20</f>
        <v>3033.2215326600003</v>
      </c>
      <c r="V131" s="36">
        <f>SUMIFS(СВЦЭМ!$C$33:$C$776,СВЦЭМ!$A$33:$A$776,$A131,СВЦЭМ!$B$33:$B$776,V$119)+'СЕТ СН'!$I$12+СВЦЭМ!$D$10+'СЕТ СН'!$I$5-'СЕТ СН'!$I$20</f>
        <v>3033.9788250500001</v>
      </c>
      <c r="W131" s="36">
        <f>SUMIFS(СВЦЭМ!$C$33:$C$776,СВЦЭМ!$A$33:$A$776,$A131,СВЦЭМ!$B$33:$B$776,W$119)+'СЕТ СН'!$I$12+СВЦЭМ!$D$10+'СЕТ СН'!$I$5-'СЕТ СН'!$I$20</f>
        <v>3025.4553134400003</v>
      </c>
      <c r="X131" s="36">
        <f>SUMIFS(СВЦЭМ!$C$33:$C$776,СВЦЭМ!$A$33:$A$776,$A131,СВЦЭМ!$B$33:$B$776,X$119)+'СЕТ СН'!$I$12+СВЦЭМ!$D$10+'СЕТ СН'!$I$5-'СЕТ СН'!$I$20</f>
        <v>3031.3246197600001</v>
      </c>
      <c r="Y131" s="36">
        <f>SUMIFS(СВЦЭМ!$C$33:$C$776,СВЦЭМ!$A$33:$A$776,$A131,СВЦЭМ!$B$33:$B$776,Y$119)+'СЕТ СН'!$I$12+СВЦЭМ!$D$10+'СЕТ СН'!$I$5-'СЕТ СН'!$I$20</f>
        <v>3138.2785923000001</v>
      </c>
    </row>
    <row r="132" spans="1:25" ht="15.75" x14ac:dyDescent="0.2">
      <c r="A132" s="35">
        <f t="shared" si="3"/>
        <v>44025</v>
      </c>
      <c r="B132" s="36">
        <f>SUMIFS(СВЦЭМ!$C$33:$C$776,СВЦЭМ!$A$33:$A$776,$A132,СВЦЭМ!$B$33:$B$776,B$119)+'СЕТ СН'!$I$12+СВЦЭМ!$D$10+'СЕТ СН'!$I$5-'СЕТ СН'!$I$20</f>
        <v>3238.7513321500001</v>
      </c>
      <c r="C132" s="36">
        <f>SUMIFS(СВЦЭМ!$C$33:$C$776,СВЦЭМ!$A$33:$A$776,$A132,СВЦЭМ!$B$33:$B$776,C$119)+'СЕТ СН'!$I$12+СВЦЭМ!$D$10+'СЕТ СН'!$I$5-'СЕТ СН'!$I$20</f>
        <v>3201.9855402700005</v>
      </c>
      <c r="D132" s="36">
        <f>SUMIFS(СВЦЭМ!$C$33:$C$776,СВЦЭМ!$A$33:$A$776,$A132,СВЦЭМ!$B$33:$B$776,D$119)+'СЕТ СН'!$I$12+СВЦЭМ!$D$10+'СЕТ СН'!$I$5-'СЕТ СН'!$I$20</f>
        <v>3230.23978085</v>
      </c>
      <c r="E132" s="36">
        <f>SUMIFS(СВЦЭМ!$C$33:$C$776,СВЦЭМ!$A$33:$A$776,$A132,СВЦЭМ!$B$33:$B$776,E$119)+'СЕТ СН'!$I$12+СВЦЭМ!$D$10+'СЕТ СН'!$I$5-'СЕТ СН'!$I$20</f>
        <v>3246.1963010400004</v>
      </c>
      <c r="F132" s="36">
        <f>SUMIFS(СВЦЭМ!$C$33:$C$776,СВЦЭМ!$A$33:$A$776,$A132,СВЦЭМ!$B$33:$B$776,F$119)+'СЕТ СН'!$I$12+СВЦЭМ!$D$10+'СЕТ СН'!$I$5-'СЕТ СН'!$I$20</f>
        <v>3236.6871291200005</v>
      </c>
      <c r="G132" s="36">
        <f>SUMIFS(СВЦЭМ!$C$33:$C$776,СВЦЭМ!$A$33:$A$776,$A132,СВЦЭМ!$B$33:$B$776,G$119)+'СЕТ СН'!$I$12+СВЦЭМ!$D$10+'СЕТ СН'!$I$5-'СЕТ СН'!$I$20</f>
        <v>3235.86520002</v>
      </c>
      <c r="H132" s="36">
        <f>SUMIFS(СВЦЭМ!$C$33:$C$776,СВЦЭМ!$A$33:$A$776,$A132,СВЦЭМ!$B$33:$B$776,H$119)+'СЕТ СН'!$I$12+СВЦЭМ!$D$10+'СЕТ СН'!$I$5-'СЕТ СН'!$I$20</f>
        <v>3221.9123530800002</v>
      </c>
      <c r="I132" s="36">
        <f>SUMIFS(СВЦЭМ!$C$33:$C$776,СВЦЭМ!$A$33:$A$776,$A132,СВЦЭМ!$B$33:$B$776,I$119)+'СЕТ СН'!$I$12+СВЦЭМ!$D$10+'СЕТ СН'!$I$5-'СЕТ СН'!$I$20</f>
        <v>3246.5505101200001</v>
      </c>
      <c r="J132" s="36">
        <f>SUMIFS(СВЦЭМ!$C$33:$C$776,СВЦЭМ!$A$33:$A$776,$A132,СВЦЭМ!$B$33:$B$776,J$119)+'СЕТ СН'!$I$12+СВЦЭМ!$D$10+'СЕТ СН'!$I$5-'СЕТ СН'!$I$20</f>
        <v>3278.3929820100002</v>
      </c>
      <c r="K132" s="36">
        <f>SUMIFS(СВЦЭМ!$C$33:$C$776,СВЦЭМ!$A$33:$A$776,$A132,СВЦЭМ!$B$33:$B$776,K$119)+'СЕТ СН'!$I$12+СВЦЭМ!$D$10+'СЕТ СН'!$I$5-'СЕТ СН'!$I$20</f>
        <v>3163.8591576200001</v>
      </c>
      <c r="L132" s="36">
        <f>SUMIFS(СВЦЭМ!$C$33:$C$776,СВЦЭМ!$A$33:$A$776,$A132,СВЦЭМ!$B$33:$B$776,L$119)+'СЕТ СН'!$I$12+СВЦЭМ!$D$10+'СЕТ СН'!$I$5-'СЕТ СН'!$I$20</f>
        <v>3128.7884473300001</v>
      </c>
      <c r="M132" s="36">
        <f>SUMIFS(СВЦЭМ!$C$33:$C$776,СВЦЭМ!$A$33:$A$776,$A132,СВЦЭМ!$B$33:$B$776,M$119)+'СЕТ СН'!$I$12+СВЦЭМ!$D$10+'СЕТ СН'!$I$5-'СЕТ СН'!$I$20</f>
        <v>3133.2895995900003</v>
      </c>
      <c r="N132" s="36">
        <f>SUMIFS(СВЦЭМ!$C$33:$C$776,СВЦЭМ!$A$33:$A$776,$A132,СВЦЭМ!$B$33:$B$776,N$119)+'СЕТ СН'!$I$12+СВЦЭМ!$D$10+'СЕТ СН'!$I$5-'СЕТ СН'!$I$20</f>
        <v>3130.1722856900001</v>
      </c>
      <c r="O132" s="36">
        <f>SUMIFS(СВЦЭМ!$C$33:$C$776,СВЦЭМ!$A$33:$A$776,$A132,СВЦЭМ!$B$33:$B$776,O$119)+'СЕТ СН'!$I$12+СВЦЭМ!$D$10+'СЕТ СН'!$I$5-'СЕТ СН'!$I$20</f>
        <v>3136.6335929800002</v>
      </c>
      <c r="P132" s="36">
        <f>SUMIFS(СВЦЭМ!$C$33:$C$776,СВЦЭМ!$A$33:$A$776,$A132,СВЦЭМ!$B$33:$B$776,P$119)+'СЕТ СН'!$I$12+СВЦЭМ!$D$10+'СЕТ СН'!$I$5-'СЕТ СН'!$I$20</f>
        <v>3126.8253743800001</v>
      </c>
      <c r="Q132" s="36">
        <f>SUMIFS(СВЦЭМ!$C$33:$C$776,СВЦЭМ!$A$33:$A$776,$A132,СВЦЭМ!$B$33:$B$776,Q$119)+'СЕТ СН'!$I$12+СВЦЭМ!$D$10+'СЕТ СН'!$I$5-'СЕТ СН'!$I$20</f>
        <v>3110.9041967100002</v>
      </c>
      <c r="R132" s="36">
        <f>SUMIFS(СВЦЭМ!$C$33:$C$776,СВЦЭМ!$A$33:$A$776,$A132,СВЦЭМ!$B$33:$B$776,R$119)+'СЕТ СН'!$I$12+СВЦЭМ!$D$10+'СЕТ СН'!$I$5-'СЕТ СН'!$I$20</f>
        <v>3143.5747609200002</v>
      </c>
      <c r="S132" s="36">
        <f>SUMIFS(СВЦЭМ!$C$33:$C$776,СВЦЭМ!$A$33:$A$776,$A132,СВЦЭМ!$B$33:$B$776,S$119)+'СЕТ СН'!$I$12+СВЦЭМ!$D$10+'СЕТ СН'!$I$5-'СЕТ СН'!$I$20</f>
        <v>3175.5719551500001</v>
      </c>
      <c r="T132" s="36">
        <f>SUMIFS(СВЦЭМ!$C$33:$C$776,СВЦЭМ!$A$33:$A$776,$A132,СВЦЭМ!$B$33:$B$776,T$119)+'СЕТ СН'!$I$12+СВЦЭМ!$D$10+'СЕТ СН'!$I$5-'СЕТ СН'!$I$20</f>
        <v>3142.3558162700001</v>
      </c>
      <c r="U132" s="36">
        <f>SUMIFS(СВЦЭМ!$C$33:$C$776,СВЦЭМ!$A$33:$A$776,$A132,СВЦЭМ!$B$33:$B$776,U$119)+'СЕТ СН'!$I$12+СВЦЭМ!$D$10+'СЕТ СН'!$I$5-'СЕТ СН'!$I$20</f>
        <v>3129.2661002600003</v>
      </c>
      <c r="V132" s="36">
        <f>SUMIFS(СВЦЭМ!$C$33:$C$776,СВЦЭМ!$A$33:$A$776,$A132,СВЦЭМ!$B$33:$B$776,V$119)+'СЕТ СН'!$I$12+СВЦЭМ!$D$10+'СЕТ СН'!$I$5-'СЕТ СН'!$I$20</f>
        <v>3117.6131748000003</v>
      </c>
      <c r="W132" s="36">
        <f>SUMIFS(СВЦЭМ!$C$33:$C$776,СВЦЭМ!$A$33:$A$776,$A132,СВЦЭМ!$B$33:$B$776,W$119)+'СЕТ СН'!$I$12+СВЦЭМ!$D$10+'СЕТ СН'!$I$5-'СЕТ СН'!$I$20</f>
        <v>3090.0210855200003</v>
      </c>
      <c r="X132" s="36">
        <f>SUMIFS(СВЦЭМ!$C$33:$C$776,СВЦЭМ!$A$33:$A$776,$A132,СВЦЭМ!$B$33:$B$776,X$119)+'СЕТ СН'!$I$12+СВЦЭМ!$D$10+'СЕТ СН'!$I$5-'СЕТ СН'!$I$20</f>
        <v>3066.5475512400003</v>
      </c>
      <c r="Y132" s="36">
        <f>SUMIFS(СВЦЭМ!$C$33:$C$776,СВЦЭМ!$A$33:$A$776,$A132,СВЦЭМ!$B$33:$B$776,Y$119)+'СЕТ СН'!$I$12+СВЦЭМ!$D$10+'СЕТ СН'!$I$5-'СЕТ СН'!$I$20</f>
        <v>3147.4255799500002</v>
      </c>
    </row>
    <row r="133" spans="1:25" ht="15.75" x14ac:dyDescent="0.2">
      <c r="A133" s="35">
        <f t="shared" si="3"/>
        <v>44026</v>
      </c>
      <c r="B133" s="36">
        <f>SUMIFS(СВЦЭМ!$C$33:$C$776,СВЦЭМ!$A$33:$A$776,$A133,СВЦЭМ!$B$33:$B$776,B$119)+'СЕТ СН'!$I$12+СВЦЭМ!$D$10+'СЕТ СН'!$I$5-'СЕТ СН'!$I$20</f>
        <v>3229.6313539500002</v>
      </c>
      <c r="C133" s="36">
        <f>SUMIFS(СВЦЭМ!$C$33:$C$776,СВЦЭМ!$A$33:$A$776,$A133,СВЦЭМ!$B$33:$B$776,C$119)+'СЕТ СН'!$I$12+СВЦЭМ!$D$10+'СЕТ СН'!$I$5-'СЕТ СН'!$I$20</f>
        <v>3200.6048950000004</v>
      </c>
      <c r="D133" s="36">
        <f>SUMIFS(СВЦЭМ!$C$33:$C$776,СВЦЭМ!$A$33:$A$776,$A133,СВЦЭМ!$B$33:$B$776,D$119)+'СЕТ СН'!$I$12+СВЦЭМ!$D$10+'СЕТ СН'!$I$5-'СЕТ СН'!$I$20</f>
        <v>3217.4021617100002</v>
      </c>
      <c r="E133" s="36">
        <f>SUMIFS(СВЦЭМ!$C$33:$C$776,СВЦЭМ!$A$33:$A$776,$A133,СВЦЭМ!$B$33:$B$776,E$119)+'СЕТ СН'!$I$12+СВЦЭМ!$D$10+'СЕТ СН'!$I$5-'СЕТ СН'!$I$20</f>
        <v>3239.6481848600001</v>
      </c>
      <c r="F133" s="36">
        <f>SUMIFS(СВЦЭМ!$C$33:$C$776,СВЦЭМ!$A$33:$A$776,$A133,СВЦЭМ!$B$33:$B$776,F$119)+'СЕТ СН'!$I$12+СВЦЭМ!$D$10+'СЕТ СН'!$I$5-'СЕТ СН'!$I$20</f>
        <v>3240.89879234</v>
      </c>
      <c r="G133" s="36">
        <f>SUMIFS(СВЦЭМ!$C$33:$C$776,СВЦЭМ!$A$33:$A$776,$A133,СВЦЭМ!$B$33:$B$776,G$119)+'СЕТ СН'!$I$12+СВЦЭМ!$D$10+'СЕТ СН'!$I$5-'СЕТ СН'!$I$20</f>
        <v>3244.8506700000003</v>
      </c>
      <c r="H133" s="36">
        <f>SUMIFS(СВЦЭМ!$C$33:$C$776,СВЦЭМ!$A$33:$A$776,$A133,СВЦЭМ!$B$33:$B$776,H$119)+'СЕТ СН'!$I$12+СВЦЭМ!$D$10+'СЕТ СН'!$I$5-'СЕТ СН'!$I$20</f>
        <v>3228.4534603800003</v>
      </c>
      <c r="I133" s="36">
        <f>SUMIFS(СВЦЭМ!$C$33:$C$776,СВЦЭМ!$A$33:$A$776,$A133,СВЦЭМ!$B$33:$B$776,I$119)+'СЕТ СН'!$I$12+СВЦЭМ!$D$10+'СЕТ СН'!$I$5-'СЕТ СН'!$I$20</f>
        <v>3289.8922567600002</v>
      </c>
      <c r="J133" s="36">
        <f>SUMIFS(СВЦЭМ!$C$33:$C$776,СВЦЭМ!$A$33:$A$776,$A133,СВЦЭМ!$B$33:$B$776,J$119)+'СЕТ СН'!$I$12+СВЦЭМ!$D$10+'СЕТ СН'!$I$5-'СЕТ СН'!$I$20</f>
        <v>3232.7169857500003</v>
      </c>
      <c r="K133" s="36">
        <f>SUMIFS(СВЦЭМ!$C$33:$C$776,СВЦЭМ!$A$33:$A$776,$A133,СВЦЭМ!$B$33:$B$776,K$119)+'СЕТ СН'!$I$12+СВЦЭМ!$D$10+'СЕТ СН'!$I$5-'СЕТ СН'!$I$20</f>
        <v>3145.2690017300001</v>
      </c>
      <c r="L133" s="36">
        <f>SUMIFS(СВЦЭМ!$C$33:$C$776,СВЦЭМ!$A$33:$A$776,$A133,СВЦЭМ!$B$33:$B$776,L$119)+'СЕТ СН'!$I$12+СВЦЭМ!$D$10+'СЕТ СН'!$I$5-'СЕТ СН'!$I$20</f>
        <v>3144.5044447400001</v>
      </c>
      <c r="M133" s="36">
        <f>SUMIFS(СВЦЭМ!$C$33:$C$776,СВЦЭМ!$A$33:$A$776,$A133,СВЦЭМ!$B$33:$B$776,M$119)+'СЕТ СН'!$I$12+СВЦЭМ!$D$10+'СЕТ СН'!$I$5-'СЕТ СН'!$I$20</f>
        <v>3147.3109800700004</v>
      </c>
      <c r="N133" s="36">
        <f>SUMIFS(СВЦЭМ!$C$33:$C$776,СВЦЭМ!$A$33:$A$776,$A133,СВЦЭМ!$B$33:$B$776,N$119)+'СЕТ СН'!$I$12+СВЦЭМ!$D$10+'СЕТ СН'!$I$5-'СЕТ СН'!$I$20</f>
        <v>3148.6781116500001</v>
      </c>
      <c r="O133" s="36">
        <f>SUMIFS(СВЦЭМ!$C$33:$C$776,СВЦЭМ!$A$33:$A$776,$A133,СВЦЭМ!$B$33:$B$776,O$119)+'СЕТ СН'!$I$12+СВЦЭМ!$D$10+'СЕТ СН'!$I$5-'СЕТ СН'!$I$20</f>
        <v>3177.2735103800001</v>
      </c>
      <c r="P133" s="36">
        <f>SUMIFS(СВЦЭМ!$C$33:$C$776,СВЦЭМ!$A$33:$A$776,$A133,СВЦЭМ!$B$33:$B$776,P$119)+'СЕТ СН'!$I$12+СВЦЭМ!$D$10+'СЕТ СН'!$I$5-'СЕТ СН'!$I$20</f>
        <v>3176.9998985800003</v>
      </c>
      <c r="Q133" s="36">
        <f>SUMIFS(СВЦЭМ!$C$33:$C$776,СВЦЭМ!$A$33:$A$776,$A133,СВЦЭМ!$B$33:$B$776,Q$119)+'СЕТ СН'!$I$12+СВЦЭМ!$D$10+'СЕТ СН'!$I$5-'СЕТ СН'!$I$20</f>
        <v>3178.1090355599999</v>
      </c>
      <c r="R133" s="36">
        <f>SUMIFS(СВЦЭМ!$C$33:$C$776,СВЦЭМ!$A$33:$A$776,$A133,СВЦЭМ!$B$33:$B$776,R$119)+'СЕТ СН'!$I$12+СВЦЭМ!$D$10+'СЕТ СН'!$I$5-'СЕТ СН'!$I$20</f>
        <v>3169.2346621700003</v>
      </c>
      <c r="S133" s="36">
        <f>SUMIFS(СВЦЭМ!$C$33:$C$776,СВЦЭМ!$A$33:$A$776,$A133,СВЦЭМ!$B$33:$B$776,S$119)+'СЕТ СН'!$I$12+СВЦЭМ!$D$10+'СЕТ СН'!$I$5-'СЕТ СН'!$I$20</f>
        <v>3168.5447875300001</v>
      </c>
      <c r="T133" s="36">
        <f>SUMIFS(СВЦЭМ!$C$33:$C$776,СВЦЭМ!$A$33:$A$776,$A133,СВЦЭМ!$B$33:$B$776,T$119)+'СЕТ СН'!$I$12+СВЦЭМ!$D$10+'СЕТ СН'!$I$5-'СЕТ СН'!$I$20</f>
        <v>3166.2666449200001</v>
      </c>
      <c r="U133" s="36">
        <f>SUMIFS(СВЦЭМ!$C$33:$C$776,СВЦЭМ!$A$33:$A$776,$A133,СВЦЭМ!$B$33:$B$776,U$119)+'СЕТ СН'!$I$12+СВЦЭМ!$D$10+'СЕТ СН'!$I$5-'СЕТ СН'!$I$20</f>
        <v>3167.7073685900004</v>
      </c>
      <c r="V133" s="36">
        <f>SUMIFS(СВЦЭМ!$C$33:$C$776,СВЦЭМ!$A$33:$A$776,$A133,СВЦЭМ!$B$33:$B$776,V$119)+'СЕТ СН'!$I$12+СВЦЭМ!$D$10+'СЕТ СН'!$I$5-'СЕТ СН'!$I$20</f>
        <v>3151.1272601700002</v>
      </c>
      <c r="W133" s="36">
        <f>SUMIFS(СВЦЭМ!$C$33:$C$776,СВЦЭМ!$A$33:$A$776,$A133,СВЦЭМ!$B$33:$B$776,W$119)+'СЕТ СН'!$I$12+СВЦЭМ!$D$10+'СЕТ СН'!$I$5-'СЕТ СН'!$I$20</f>
        <v>3146.6520057900002</v>
      </c>
      <c r="X133" s="36">
        <f>SUMIFS(СВЦЭМ!$C$33:$C$776,СВЦЭМ!$A$33:$A$776,$A133,СВЦЭМ!$B$33:$B$776,X$119)+'СЕТ СН'!$I$12+СВЦЭМ!$D$10+'СЕТ СН'!$I$5-'СЕТ СН'!$I$20</f>
        <v>3130.2899216900005</v>
      </c>
      <c r="Y133" s="36">
        <f>SUMIFS(СВЦЭМ!$C$33:$C$776,СВЦЭМ!$A$33:$A$776,$A133,СВЦЭМ!$B$33:$B$776,Y$119)+'СЕТ СН'!$I$12+СВЦЭМ!$D$10+'СЕТ СН'!$I$5-'СЕТ СН'!$I$20</f>
        <v>3131.7829246900001</v>
      </c>
    </row>
    <row r="134" spans="1:25" ht="15.75" x14ac:dyDescent="0.2">
      <c r="A134" s="35">
        <f t="shared" si="3"/>
        <v>44027</v>
      </c>
      <c r="B134" s="36">
        <f>SUMIFS(СВЦЭМ!$C$33:$C$776,СВЦЭМ!$A$33:$A$776,$A134,СВЦЭМ!$B$33:$B$776,B$119)+'СЕТ СН'!$I$12+СВЦЭМ!$D$10+'СЕТ СН'!$I$5-'СЕТ СН'!$I$20</f>
        <v>3346.0870739000002</v>
      </c>
      <c r="C134" s="36">
        <f>SUMIFS(СВЦЭМ!$C$33:$C$776,СВЦЭМ!$A$33:$A$776,$A134,СВЦЭМ!$B$33:$B$776,C$119)+'СЕТ СН'!$I$12+СВЦЭМ!$D$10+'СЕТ СН'!$I$5-'СЕТ СН'!$I$20</f>
        <v>3381.8438979700004</v>
      </c>
      <c r="D134" s="36">
        <f>SUMIFS(СВЦЭМ!$C$33:$C$776,СВЦЭМ!$A$33:$A$776,$A134,СВЦЭМ!$B$33:$B$776,D$119)+'СЕТ СН'!$I$12+СВЦЭМ!$D$10+'СЕТ СН'!$I$5-'СЕТ СН'!$I$20</f>
        <v>3359.9907204700003</v>
      </c>
      <c r="E134" s="36">
        <f>SUMIFS(СВЦЭМ!$C$33:$C$776,СВЦЭМ!$A$33:$A$776,$A134,СВЦЭМ!$B$33:$B$776,E$119)+'СЕТ СН'!$I$12+СВЦЭМ!$D$10+'СЕТ СН'!$I$5-'СЕТ СН'!$I$20</f>
        <v>3369.0794834600001</v>
      </c>
      <c r="F134" s="36">
        <f>SUMIFS(СВЦЭМ!$C$33:$C$776,СВЦЭМ!$A$33:$A$776,$A134,СВЦЭМ!$B$33:$B$776,F$119)+'СЕТ СН'!$I$12+СВЦЭМ!$D$10+'СЕТ СН'!$I$5-'СЕТ СН'!$I$20</f>
        <v>3371.9368067900004</v>
      </c>
      <c r="G134" s="36">
        <f>SUMIFS(СВЦЭМ!$C$33:$C$776,СВЦЭМ!$A$33:$A$776,$A134,СВЦЭМ!$B$33:$B$776,G$119)+'СЕТ СН'!$I$12+СВЦЭМ!$D$10+'СЕТ СН'!$I$5-'СЕТ СН'!$I$20</f>
        <v>3375.03996938</v>
      </c>
      <c r="H134" s="36">
        <f>SUMIFS(СВЦЭМ!$C$33:$C$776,СВЦЭМ!$A$33:$A$776,$A134,СВЦЭМ!$B$33:$B$776,H$119)+'СЕТ СН'!$I$12+СВЦЭМ!$D$10+'СЕТ СН'!$I$5-'СЕТ СН'!$I$20</f>
        <v>3387.4031067300002</v>
      </c>
      <c r="I134" s="36">
        <f>SUMIFS(СВЦЭМ!$C$33:$C$776,СВЦЭМ!$A$33:$A$776,$A134,СВЦЭМ!$B$33:$B$776,I$119)+'СЕТ СН'!$I$12+СВЦЭМ!$D$10+'СЕТ СН'!$I$5-'СЕТ СН'!$I$20</f>
        <v>3418.7785938900001</v>
      </c>
      <c r="J134" s="36">
        <f>SUMIFS(СВЦЭМ!$C$33:$C$776,СВЦЭМ!$A$33:$A$776,$A134,СВЦЭМ!$B$33:$B$776,J$119)+'СЕТ СН'!$I$12+СВЦЭМ!$D$10+'СЕТ СН'!$I$5-'СЕТ СН'!$I$20</f>
        <v>3272.5605873600002</v>
      </c>
      <c r="K134" s="36">
        <f>SUMIFS(СВЦЭМ!$C$33:$C$776,СВЦЭМ!$A$33:$A$776,$A134,СВЦЭМ!$B$33:$B$776,K$119)+'СЕТ СН'!$I$12+СВЦЭМ!$D$10+'СЕТ СН'!$I$5-'СЕТ СН'!$I$20</f>
        <v>3117.1893480400004</v>
      </c>
      <c r="L134" s="36">
        <f>SUMIFS(СВЦЭМ!$C$33:$C$776,СВЦЭМ!$A$33:$A$776,$A134,СВЦЭМ!$B$33:$B$776,L$119)+'СЕТ СН'!$I$12+СВЦЭМ!$D$10+'СЕТ СН'!$I$5-'СЕТ СН'!$I$20</f>
        <v>3088.7158020500001</v>
      </c>
      <c r="M134" s="36">
        <f>SUMIFS(СВЦЭМ!$C$33:$C$776,СВЦЭМ!$A$33:$A$776,$A134,СВЦЭМ!$B$33:$B$776,M$119)+'СЕТ СН'!$I$12+СВЦЭМ!$D$10+'СЕТ СН'!$I$5-'СЕТ СН'!$I$20</f>
        <v>3093.2374211000001</v>
      </c>
      <c r="N134" s="36">
        <f>SUMIFS(СВЦЭМ!$C$33:$C$776,СВЦЭМ!$A$33:$A$776,$A134,СВЦЭМ!$B$33:$B$776,N$119)+'СЕТ СН'!$I$12+СВЦЭМ!$D$10+'СЕТ СН'!$I$5-'СЕТ СН'!$I$20</f>
        <v>3092.6849730100002</v>
      </c>
      <c r="O134" s="36">
        <f>SUMIFS(СВЦЭМ!$C$33:$C$776,СВЦЭМ!$A$33:$A$776,$A134,СВЦЭМ!$B$33:$B$776,O$119)+'СЕТ СН'!$I$12+СВЦЭМ!$D$10+'СЕТ СН'!$I$5-'СЕТ СН'!$I$20</f>
        <v>3095.5345695200003</v>
      </c>
      <c r="P134" s="36">
        <f>SUMIFS(СВЦЭМ!$C$33:$C$776,СВЦЭМ!$A$33:$A$776,$A134,СВЦЭМ!$B$33:$B$776,P$119)+'СЕТ СН'!$I$12+СВЦЭМ!$D$10+'СЕТ СН'!$I$5-'СЕТ СН'!$I$20</f>
        <v>3093.9572467100002</v>
      </c>
      <c r="Q134" s="36">
        <f>SUMIFS(СВЦЭМ!$C$33:$C$776,СВЦЭМ!$A$33:$A$776,$A134,СВЦЭМ!$B$33:$B$776,Q$119)+'СЕТ СН'!$I$12+СВЦЭМ!$D$10+'СЕТ СН'!$I$5-'СЕТ СН'!$I$20</f>
        <v>3094.2465927600001</v>
      </c>
      <c r="R134" s="36">
        <f>SUMIFS(СВЦЭМ!$C$33:$C$776,СВЦЭМ!$A$33:$A$776,$A134,СВЦЭМ!$B$33:$B$776,R$119)+'СЕТ СН'!$I$12+СВЦЭМ!$D$10+'СЕТ СН'!$I$5-'СЕТ СН'!$I$20</f>
        <v>3089.2090140400001</v>
      </c>
      <c r="S134" s="36">
        <f>SUMIFS(СВЦЭМ!$C$33:$C$776,СВЦЭМ!$A$33:$A$776,$A134,СВЦЭМ!$B$33:$B$776,S$119)+'СЕТ СН'!$I$12+СВЦЭМ!$D$10+'СЕТ СН'!$I$5-'СЕТ СН'!$I$20</f>
        <v>3083.9273030700001</v>
      </c>
      <c r="T134" s="36">
        <f>SUMIFS(СВЦЭМ!$C$33:$C$776,СВЦЭМ!$A$33:$A$776,$A134,СВЦЭМ!$B$33:$B$776,T$119)+'СЕТ СН'!$I$12+СВЦЭМ!$D$10+'СЕТ СН'!$I$5-'СЕТ СН'!$I$20</f>
        <v>3095.0084637200002</v>
      </c>
      <c r="U134" s="36">
        <f>SUMIFS(СВЦЭМ!$C$33:$C$776,СВЦЭМ!$A$33:$A$776,$A134,СВЦЭМ!$B$33:$B$776,U$119)+'СЕТ СН'!$I$12+СВЦЭМ!$D$10+'СЕТ СН'!$I$5-'СЕТ СН'!$I$20</f>
        <v>3094.5326130700005</v>
      </c>
      <c r="V134" s="36">
        <f>SUMIFS(СВЦЭМ!$C$33:$C$776,СВЦЭМ!$A$33:$A$776,$A134,СВЦЭМ!$B$33:$B$776,V$119)+'СЕТ СН'!$I$12+СВЦЭМ!$D$10+'СЕТ СН'!$I$5-'СЕТ СН'!$I$20</f>
        <v>3069.4697225100003</v>
      </c>
      <c r="W134" s="36">
        <f>SUMIFS(СВЦЭМ!$C$33:$C$776,СВЦЭМ!$A$33:$A$776,$A134,СВЦЭМ!$B$33:$B$776,W$119)+'СЕТ СН'!$I$12+СВЦЭМ!$D$10+'СЕТ СН'!$I$5-'СЕТ СН'!$I$20</f>
        <v>3079.7513736600004</v>
      </c>
      <c r="X134" s="36">
        <f>SUMIFS(СВЦЭМ!$C$33:$C$776,СВЦЭМ!$A$33:$A$776,$A134,СВЦЭМ!$B$33:$B$776,X$119)+'СЕТ СН'!$I$12+СВЦЭМ!$D$10+'СЕТ СН'!$I$5-'СЕТ СН'!$I$20</f>
        <v>3098.9423025700003</v>
      </c>
      <c r="Y134" s="36">
        <f>SUMIFS(СВЦЭМ!$C$33:$C$776,СВЦЭМ!$A$33:$A$776,$A134,СВЦЭМ!$B$33:$B$776,Y$119)+'СЕТ СН'!$I$12+СВЦЭМ!$D$10+'СЕТ СН'!$I$5-'СЕТ СН'!$I$20</f>
        <v>3145.9506453100003</v>
      </c>
    </row>
    <row r="135" spans="1:25" ht="15.75" x14ac:dyDescent="0.2">
      <c r="A135" s="35">
        <f t="shared" si="3"/>
        <v>44028</v>
      </c>
      <c r="B135" s="36">
        <f>SUMIFS(СВЦЭМ!$C$33:$C$776,СВЦЭМ!$A$33:$A$776,$A135,СВЦЭМ!$B$33:$B$776,B$119)+'СЕТ СН'!$I$12+СВЦЭМ!$D$10+'СЕТ СН'!$I$5-'СЕТ СН'!$I$20</f>
        <v>3307.8067125500002</v>
      </c>
      <c r="C135" s="36">
        <f>SUMIFS(СВЦЭМ!$C$33:$C$776,СВЦЭМ!$A$33:$A$776,$A135,СВЦЭМ!$B$33:$B$776,C$119)+'СЕТ СН'!$I$12+СВЦЭМ!$D$10+'СЕТ СН'!$I$5-'СЕТ СН'!$I$20</f>
        <v>3374.9116063000001</v>
      </c>
      <c r="D135" s="36">
        <f>SUMIFS(СВЦЭМ!$C$33:$C$776,СВЦЭМ!$A$33:$A$776,$A135,СВЦЭМ!$B$33:$B$776,D$119)+'СЕТ СН'!$I$12+СВЦЭМ!$D$10+'СЕТ СН'!$I$5-'СЕТ СН'!$I$20</f>
        <v>3366.7700992600003</v>
      </c>
      <c r="E135" s="36">
        <f>SUMIFS(СВЦЭМ!$C$33:$C$776,СВЦЭМ!$A$33:$A$776,$A135,СВЦЭМ!$B$33:$B$776,E$119)+'СЕТ СН'!$I$12+СВЦЭМ!$D$10+'СЕТ СН'!$I$5-'СЕТ СН'!$I$20</f>
        <v>3382.7104442899999</v>
      </c>
      <c r="F135" s="36">
        <f>SUMIFS(СВЦЭМ!$C$33:$C$776,СВЦЭМ!$A$33:$A$776,$A135,СВЦЭМ!$B$33:$B$776,F$119)+'СЕТ СН'!$I$12+СВЦЭМ!$D$10+'СЕТ СН'!$I$5-'СЕТ СН'!$I$20</f>
        <v>3380.3185331600002</v>
      </c>
      <c r="G135" s="36">
        <f>SUMIFS(СВЦЭМ!$C$33:$C$776,СВЦЭМ!$A$33:$A$776,$A135,СВЦЭМ!$B$33:$B$776,G$119)+'СЕТ СН'!$I$12+СВЦЭМ!$D$10+'СЕТ СН'!$I$5-'СЕТ СН'!$I$20</f>
        <v>3373.62048151</v>
      </c>
      <c r="H135" s="36">
        <f>SUMIFS(СВЦЭМ!$C$33:$C$776,СВЦЭМ!$A$33:$A$776,$A135,СВЦЭМ!$B$33:$B$776,H$119)+'СЕТ СН'!$I$12+СВЦЭМ!$D$10+'СЕТ СН'!$I$5-'СЕТ СН'!$I$20</f>
        <v>3386.8893358300002</v>
      </c>
      <c r="I135" s="36">
        <f>SUMIFS(СВЦЭМ!$C$33:$C$776,СВЦЭМ!$A$33:$A$776,$A135,СВЦЭМ!$B$33:$B$776,I$119)+'СЕТ СН'!$I$12+СВЦЭМ!$D$10+'СЕТ СН'!$I$5-'СЕТ СН'!$I$20</f>
        <v>3358.5844036799999</v>
      </c>
      <c r="J135" s="36">
        <f>SUMIFS(СВЦЭМ!$C$33:$C$776,СВЦЭМ!$A$33:$A$776,$A135,СВЦЭМ!$B$33:$B$776,J$119)+'СЕТ СН'!$I$12+СВЦЭМ!$D$10+'СЕТ СН'!$I$5-'СЕТ СН'!$I$20</f>
        <v>3317.2726850200002</v>
      </c>
      <c r="K135" s="36">
        <f>SUMIFS(СВЦЭМ!$C$33:$C$776,СВЦЭМ!$A$33:$A$776,$A135,СВЦЭМ!$B$33:$B$776,K$119)+'СЕТ СН'!$I$12+СВЦЭМ!$D$10+'СЕТ СН'!$I$5-'СЕТ СН'!$I$20</f>
        <v>3121.36325141</v>
      </c>
      <c r="L135" s="36">
        <f>SUMIFS(СВЦЭМ!$C$33:$C$776,СВЦЭМ!$A$33:$A$776,$A135,СВЦЭМ!$B$33:$B$776,L$119)+'СЕТ СН'!$I$12+СВЦЭМ!$D$10+'СЕТ СН'!$I$5-'СЕТ СН'!$I$20</f>
        <v>3065.6744949700001</v>
      </c>
      <c r="M135" s="36">
        <f>SUMIFS(СВЦЭМ!$C$33:$C$776,СВЦЭМ!$A$33:$A$776,$A135,СВЦЭМ!$B$33:$B$776,M$119)+'СЕТ СН'!$I$12+СВЦЭМ!$D$10+'СЕТ СН'!$I$5-'СЕТ СН'!$I$20</f>
        <v>3047.1337402400004</v>
      </c>
      <c r="N135" s="36">
        <f>SUMIFS(СВЦЭМ!$C$33:$C$776,СВЦЭМ!$A$33:$A$776,$A135,СВЦЭМ!$B$33:$B$776,N$119)+'СЕТ СН'!$I$12+СВЦЭМ!$D$10+'СЕТ СН'!$I$5-'СЕТ СН'!$I$20</f>
        <v>3075.7151221100003</v>
      </c>
      <c r="O135" s="36">
        <f>SUMIFS(СВЦЭМ!$C$33:$C$776,СВЦЭМ!$A$33:$A$776,$A135,СВЦЭМ!$B$33:$B$776,O$119)+'СЕТ СН'!$I$12+СВЦЭМ!$D$10+'СЕТ СН'!$I$5-'СЕТ СН'!$I$20</f>
        <v>3067.3682459700003</v>
      </c>
      <c r="P135" s="36">
        <f>SUMIFS(СВЦЭМ!$C$33:$C$776,СВЦЭМ!$A$33:$A$776,$A135,СВЦЭМ!$B$33:$B$776,P$119)+'СЕТ СН'!$I$12+СВЦЭМ!$D$10+'СЕТ СН'!$I$5-'СЕТ СН'!$I$20</f>
        <v>3070.2393914800004</v>
      </c>
      <c r="Q135" s="36">
        <f>SUMIFS(СВЦЭМ!$C$33:$C$776,СВЦЭМ!$A$33:$A$776,$A135,СВЦЭМ!$B$33:$B$776,Q$119)+'СЕТ СН'!$I$12+СВЦЭМ!$D$10+'СЕТ СН'!$I$5-'СЕТ СН'!$I$20</f>
        <v>3082.5246964900002</v>
      </c>
      <c r="R135" s="36">
        <f>SUMIFS(СВЦЭМ!$C$33:$C$776,СВЦЭМ!$A$33:$A$776,$A135,СВЦЭМ!$B$33:$B$776,R$119)+'СЕТ СН'!$I$12+СВЦЭМ!$D$10+'СЕТ СН'!$I$5-'СЕТ СН'!$I$20</f>
        <v>3079.0775072900001</v>
      </c>
      <c r="S135" s="36">
        <f>SUMIFS(СВЦЭМ!$C$33:$C$776,СВЦЭМ!$A$33:$A$776,$A135,СВЦЭМ!$B$33:$B$776,S$119)+'СЕТ СН'!$I$12+СВЦЭМ!$D$10+'СЕТ СН'!$I$5-'СЕТ СН'!$I$20</f>
        <v>3074.2692735099999</v>
      </c>
      <c r="T135" s="36">
        <f>SUMIFS(СВЦЭМ!$C$33:$C$776,СВЦЭМ!$A$33:$A$776,$A135,СВЦЭМ!$B$33:$B$776,T$119)+'СЕТ СН'!$I$12+СВЦЭМ!$D$10+'СЕТ СН'!$I$5-'СЕТ СН'!$I$20</f>
        <v>3076.5565751200002</v>
      </c>
      <c r="U135" s="36">
        <f>SUMIFS(СВЦЭМ!$C$33:$C$776,СВЦЭМ!$A$33:$A$776,$A135,СВЦЭМ!$B$33:$B$776,U$119)+'СЕТ СН'!$I$12+СВЦЭМ!$D$10+'СЕТ СН'!$I$5-'СЕТ СН'!$I$20</f>
        <v>3080.4166087700005</v>
      </c>
      <c r="V135" s="36">
        <f>SUMIFS(СВЦЭМ!$C$33:$C$776,СВЦЭМ!$A$33:$A$776,$A135,СВЦЭМ!$B$33:$B$776,V$119)+'СЕТ СН'!$I$12+СВЦЭМ!$D$10+'СЕТ СН'!$I$5-'СЕТ СН'!$I$20</f>
        <v>3073.3783507800003</v>
      </c>
      <c r="W135" s="36">
        <f>SUMIFS(СВЦЭМ!$C$33:$C$776,СВЦЭМ!$A$33:$A$776,$A135,СВЦЭМ!$B$33:$B$776,W$119)+'СЕТ СН'!$I$12+СВЦЭМ!$D$10+'СЕТ СН'!$I$5-'СЕТ СН'!$I$20</f>
        <v>3076.6510639900002</v>
      </c>
      <c r="X135" s="36">
        <f>SUMIFS(СВЦЭМ!$C$33:$C$776,СВЦЭМ!$A$33:$A$776,$A135,СВЦЭМ!$B$33:$B$776,X$119)+'СЕТ СН'!$I$12+СВЦЭМ!$D$10+'СЕТ СН'!$I$5-'СЕТ СН'!$I$20</f>
        <v>3121.0016712200004</v>
      </c>
      <c r="Y135" s="36">
        <f>SUMIFS(СВЦЭМ!$C$33:$C$776,СВЦЭМ!$A$33:$A$776,$A135,СВЦЭМ!$B$33:$B$776,Y$119)+'СЕТ СН'!$I$12+СВЦЭМ!$D$10+'СЕТ СН'!$I$5-'СЕТ СН'!$I$20</f>
        <v>3156.1249628600003</v>
      </c>
    </row>
    <row r="136" spans="1:25" ht="15.75" x14ac:dyDescent="0.2">
      <c r="A136" s="35">
        <f t="shared" si="3"/>
        <v>44029</v>
      </c>
      <c r="B136" s="36">
        <f>SUMIFS(СВЦЭМ!$C$33:$C$776,СВЦЭМ!$A$33:$A$776,$A136,СВЦЭМ!$B$33:$B$776,B$119)+'СЕТ СН'!$I$12+СВЦЭМ!$D$10+'СЕТ СН'!$I$5-'СЕТ СН'!$I$20</f>
        <v>3329.14326532</v>
      </c>
      <c r="C136" s="36">
        <f>SUMIFS(СВЦЭМ!$C$33:$C$776,СВЦЭМ!$A$33:$A$776,$A136,СВЦЭМ!$B$33:$B$776,C$119)+'СЕТ СН'!$I$12+СВЦЭМ!$D$10+'СЕТ СН'!$I$5-'СЕТ СН'!$I$20</f>
        <v>3453.3940185000001</v>
      </c>
      <c r="D136" s="36">
        <f>SUMIFS(СВЦЭМ!$C$33:$C$776,СВЦЭМ!$A$33:$A$776,$A136,СВЦЭМ!$B$33:$B$776,D$119)+'СЕТ СН'!$I$12+СВЦЭМ!$D$10+'СЕТ СН'!$I$5-'СЕТ СН'!$I$20</f>
        <v>3425.6930578900001</v>
      </c>
      <c r="E136" s="36">
        <f>SUMIFS(СВЦЭМ!$C$33:$C$776,СВЦЭМ!$A$33:$A$776,$A136,СВЦЭМ!$B$33:$B$776,E$119)+'СЕТ СН'!$I$12+СВЦЭМ!$D$10+'СЕТ СН'!$I$5-'СЕТ СН'!$I$20</f>
        <v>3403.7504111900002</v>
      </c>
      <c r="F136" s="36">
        <f>SUMIFS(СВЦЭМ!$C$33:$C$776,СВЦЭМ!$A$33:$A$776,$A136,СВЦЭМ!$B$33:$B$776,F$119)+'СЕТ СН'!$I$12+СВЦЭМ!$D$10+'СЕТ СН'!$I$5-'СЕТ СН'!$I$20</f>
        <v>3406.5679475300003</v>
      </c>
      <c r="G136" s="36">
        <f>SUMIFS(СВЦЭМ!$C$33:$C$776,СВЦЭМ!$A$33:$A$776,$A136,СВЦЭМ!$B$33:$B$776,G$119)+'СЕТ СН'!$I$12+СВЦЭМ!$D$10+'СЕТ СН'!$I$5-'СЕТ СН'!$I$20</f>
        <v>3382.7383551100002</v>
      </c>
      <c r="H136" s="36">
        <f>SUMIFS(СВЦЭМ!$C$33:$C$776,СВЦЭМ!$A$33:$A$776,$A136,СВЦЭМ!$B$33:$B$776,H$119)+'СЕТ СН'!$I$12+СВЦЭМ!$D$10+'СЕТ СН'!$I$5-'СЕТ СН'!$I$20</f>
        <v>3357.7920161600005</v>
      </c>
      <c r="I136" s="36">
        <f>SUMIFS(СВЦЭМ!$C$33:$C$776,СВЦЭМ!$A$33:$A$776,$A136,СВЦЭМ!$B$33:$B$776,I$119)+'СЕТ СН'!$I$12+СВЦЭМ!$D$10+'СЕТ СН'!$I$5-'СЕТ СН'!$I$20</f>
        <v>3306.3759063800003</v>
      </c>
      <c r="J136" s="36">
        <f>SUMIFS(СВЦЭМ!$C$33:$C$776,СВЦЭМ!$A$33:$A$776,$A136,СВЦЭМ!$B$33:$B$776,J$119)+'СЕТ СН'!$I$12+СВЦЭМ!$D$10+'СЕТ СН'!$I$5-'СЕТ СН'!$I$20</f>
        <v>3241.04272769</v>
      </c>
      <c r="K136" s="36">
        <f>SUMIFS(СВЦЭМ!$C$33:$C$776,СВЦЭМ!$A$33:$A$776,$A136,СВЦЭМ!$B$33:$B$776,K$119)+'СЕТ СН'!$I$12+СВЦЭМ!$D$10+'СЕТ СН'!$I$5-'СЕТ СН'!$I$20</f>
        <v>3126.6502678400002</v>
      </c>
      <c r="L136" s="36">
        <f>SUMIFS(СВЦЭМ!$C$33:$C$776,СВЦЭМ!$A$33:$A$776,$A136,СВЦЭМ!$B$33:$B$776,L$119)+'СЕТ СН'!$I$12+СВЦЭМ!$D$10+'СЕТ СН'!$I$5-'СЕТ СН'!$I$20</f>
        <v>3022.55618495</v>
      </c>
      <c r="M136" s="36">
        <f>SUMIFS(СВЦЭМ!$C$33:$C$776,СВЦЭМ!$A$33:$A$776,$A136,СВЦЭМ!$B$33:$B$776,M$119)+'СЕТ СН'!$I$12+СВЦЭМ!$D$10+'СЕТ СН'!$I$5-'СЕТ СН'!$I$20</f>
        <v>2993.1088609600001</v>
      </c>
      <c r="N136" s="36">
        <f>SUMIFS(СВЦЭМ!$C$33:$C$776,СВЦЭМ!$A$33:$A$776,$A136,СВЦЭМ!$B$33:$B$776,N$119)+'СЕТ СН'!$I$12+СВЦЭМ!$D$10+'СЕТ СН'!$I$5-'СЕТ СН'!$I$20</f>
        <v>3009.16689296</v>
      </c>
      <c r="O136" s="36">
        <f>SUMIFS(СВЦЭМ!$C$33:$C$776,СВЦЭМ!$A$33:$A$776,$A136,СВЦЭМ!$B$33:$B$776,O$119)+'СЕТ СН'!$I$12+СВЦЭМ!$D$10+'СЕТ СН'!$I$5-'СЕТ СН'!$I$20</f>
        <v>3006.5993568400004</v>
      </c>
      <c r="P136" s="36">
        <f>SUMIFS(СВЦЭМ!$C$33:$C$776,СВЦЭМ!$A$33:$A$776,$A136,СВЦЭМ!$B$33:$B$776,P$119)+'СЕТ СН'!$I$12+СВЦЭМ!$D$10+'СЕТ СН'!$I$5-'СЕТ СН'!$I$20</f>
        <v>3010.9049105399999</v>
      </c>
      <c r="Q136" s="36">
        <f>SUMIFS(СВЦЭМ!$C$33:$C$776,СВЦЭМ!$A$33:$A$776,$A136,СВЦЭМ!$B$33:$B$776,Q$119)+'СЕТ СН'!$I$12+СВЦЭМ!$D$10+'СЕТ СН'!$I$5-'СЕТ СН'!$I$20</f>
        <v>3016.1103967700001</v>
      </c>
      <c r="R136" s="36">
        <f>SUMIFS(СВЦЭМ!$C$33:$C$776,СВЦЭМ!$A$33:$A$776,$A136,СВЦЭМ!$B$33:$B$776,R$119)+'СЕТ СН'!$I$12+СВЦЭМ!$D$10+'СЕТ СН'!$I$5-'СЕТ СН'!$I$20</f>
        <v>3042.3994164100004</v>
      </c>
      <c r="S136" s="36">
        <f>SUMIFS(СВЦЭМ!$C$33:$C$776,СВЦЭМ!$A$33:$A$776,$A136,СВЦЭМ!$B$33:$B$776,S$119)+'СЕТ СН'!$I$12+СВЦЭМ!$D$10+'СЕТ СН'!$I$5-'СЕТ СН'!$I$20</f>
        <v>3057.6677735700005</v>
      </c>
      <c r="T136" s="36">
        <f>SUMIFS(СВЦЭМ!$C$33:$C$776,СВЦЭМ!$A$33:$A$776,$A136,СВЦЭМ!$B$33:$B$776,T$119)+'СЕТ СН'!$I$12+СВЦЭМ!$D$10+'СЕТ СН'!$I$5-'СЕТ СН'!$I$20</f>
        <v>3054.7281933200002</v>
      </c>
      <c r="U136" s="36">
        <f>SUMIFS(СВЦЭМ!$C$33:$C$776,СВЦЭМ!$A$33:$A$776,$A136,СВЦЭМ!$B$33:$B$776,U$119)+'СЕТ СН'!$I$12+СВЦЭМ!$D$10+'СЕТ СН'!$I$5-'СЕТ СН'!$I$20</f>
        <v>3053.9862155300002</v>
      </c>
      <c r="V136" s="36">
        <f>SUMIFS(СВЦЭМ!$C$33:$C$776,СВЦЭМ!$A$33:$A$776,$A136,СВЦЭМ!$B$33:$B$776,V$119)+'СЕТ СН'!$I$12+СВЦЭМ!$D$10+'СЕТ СН'!$I$5-'СЕТ СН'!$I$20</f>
        <v>3038.2049649700002</v>
      </c>
      <c r="W136" s="36">
        <f>SUMIFS(СВЦЭМ!$C$33:$C$776,СВЦЭМ!$A$33:$A$776,$A136,СВЦЭМ!$B$33:$B$776,W$119)+'СЕТ СН'!$I$12+СВЦЭМ!$D$10+'СЕТ СН'!$I$5-'СЕТ СН'!$I$20</f>
        <v>3018.0090068600002</v>
      </c>
      <c r="X136" s="36">
        <f>SUMIFS(СВЦЭМ!$C$33:$C$776,СВЦЭМ!$A$33:$A$776,$A136,СВЦЭМ!$B$33:$B$776,X$119)+'СЕТ СН'!$I$12+СВЦЭМ!$D$10+'СЕТ СН'!$I$5-'СЕТ СН'!$I$20</f>
        <v>3090.7526528300004</v>
      </c>
      <c r="Y136" s="36">
        <f>SUMIFS(СВЦЭМ!$C$33:$C$776,СВЦЭМ!$A$33:$A$776,$A136,СВЦЭМ!$B$33:$B$776,Y$119)+'СЕТ СН'!$I$12+СВЦЭМ!$D$10+'СЕТ СН'!$I$5-'СЕТ СН'!$I$20</f>
        <v>3170.5808833200003</v>
      </c>
    </row>
    <row r="137" spans="1:25" ht="15.75" x14ac:dyDescent="0.2">
      <c r="A137" s="35">
        <f t="shared" si="3"/>
        <v>44030</v>
      </c>
      <c r="B137" s="36">
        <f>SUMIFS(СВЦЭМ!$C$33:$C$776,СВЦЭМ!$A$33:$A$776,$A137,СВЦЭМ!$B$33:$B$776,B$119)+'СЕТ СН'!$I$12+СВЦЭМ!$D$10+'СЕТ СН'!$I$5-'СЕТ СН'!$I$20</f>
        <v>3360.3457294100003</v>
      </c>
      <c r="C137" s="36">
        <f>SUMIFS(СВЦЭМ!$C$33:$C$776,СВЦЭМ!$A$33:$A$776,$A137,СВЦЭМ!$B$33:$B$776,C$119)+'СЕТ СН'!$I$12+СВЦЭМ!$D$10+'СЕТ СН'!$I$5-'СЕТ СН'!$I$20</f>
        <v>3462.6985976800001</v>
      </c>
      <c r="D137" s="36">
        <f>SUMIFS(СВЦЭМ!$C$33:$C$776,СВЦЭМ!$A$33:$A$776,$A137,СВЦЭМ!$B$33:$B$776,D$119)+'СЕТ СН'!$I$12+СВЦЭМ!$D$10+'СЕТ СН'!$I$5-'СЕТ СН'!$I$20</f>
        <v>3471.8100939900005</v>
      </c>
      <c r="E137" s="36">
        <f>SUMIFS(СВЦЭМ!$C$33:$C$776,СВЦЭМ!$A$33:$A$776,$A137,СВЦЭМ!$B$33:$B$776,E$119)+'СЕТ СН'!$I$12+СВЦЭМ!$D$10+'СЕТ СН'!$I$5-'СЕТ СН'!$I$20</f>
        <v>3463.9987168800003</v>
      </c>
      <c r="F137" s="36">
        <f>SUMIFS(СВЦЭМ!$C$33:$C$776,СВЦЭМ!$A$33:$A$776,$A137,СВЦЭМ!$B$33:$B$776,F$119)+'СЕТ СН'!$I$12+СВЦЭМ!$D$10+'СЕТ СН'!$I$5-'СЕТ СН'!$I$20</f>
        <v>3453.9434698000005</v>
      </c>
      <c r="G137" s="36">
        <f>SUMIFS(СВЦЭМ!$C$33:$C$776,СВЦЭМ!$A$33:$A$776,$A137,СВЦЭМ!$B$33:$B$776,G$119)+'СЕТ СН'!$I$12+СВЦЭМ!$D$10+'СЕТ СН'!$I$5-'СЕТ СН'!$I$20</f>
        <v>3462.5091364099999</v>
      </c>
      <c r="H137" s="36">
        <f>SUMIFS(СВЦЭМ!$C$33:$C$776,СВЦЭМ!$A$33:$A$776,$A137,СВЦЭМ!$B$33:$B$776,H$119)+'СЕТ СН'!$I$12+СВЦЭМ!$D$10+'СЕТ СН'!$I$5-'СЕТ СН'!$I$20</f>
        <v>3468.1085465599999</v>
      </c>
      <c r="I137" s="36">
        <f>SUMIFS(СВЦЭМ!$C$33:$C$776,СВЦЭМ!$A$33:$A$776,$A137,СВЦЭМ!$B$33:$B$776,I$119)+'СЕТ СН'!$I$12+СВЦЭМ!$D$10+'СЕТ СН'!$I$5-'СЕТ СН'!$I$20</f>
        <v>3461.7592482400005</v>
      </c>
      <c r="J137" s="36">
        <f>SUMIFS(СВЦЭМ!$C$33:$C$776,СВЦЭМ!$A$33:$A$776,$A137,СВЦЭМ!$B$33:$B$776,J$119)+'СЕТ СН'!$I$12+СВЦЭМ!$D$10+'СЕТ СН'!$I$5-'СЕТ СН'!$I$20</f>
        <v>3373.9062501799999</v>
      </c>
      <c r="K137" s="36">
        <f>SUMIFS(СВЦЭМ!$C$33:$C$776,СВЦЭМ!$A$33:$A$776,$A137,СВЦЭМ!$B$33:$B$776,K$119)+'СЕТ СН'!$I$12+СВЦЭМ!$D$10+'СЕТ СН'!$I$5-'СЕТ СН'!$I$20</f>
        <v>3175.82470784</v>
      </c>
      <c r="L137" s="36">
        <f>SUMIFS(СВЦЭМ!$C$33:$C$776,СВЦЭМ!$A$33:$A$776,$A137,СВЦЭМ!$B$33:$B$776,L$119)+'СЕТ СН'!$I$12+СВЦЭМ!$D$10+'СЕТ СН'!$I$5-'СЕТ СН'!$I$20</f>
        <v>3016.0030977400002</v>
      </c>
      <c r="M137" s="36">
        <f>SUMIFS(СВЦЭМ!$C$33:$C$776,СВЦЭМ!$A$33:$A$776,$A137,СВЦЭМ!$B$33:$B$776,M$119)+'СЕТ СН'!$I$12+СВЦЭМ!$D$10+'СЕТ СН'!$I$5-'СЕТ СН'!$I$20</f>
        <v>2995.6441757500002</v>
      </c>
      <c r="N137" s="36">
        <f>SUMIFS(СВЦЭМ!$C$33:$C$776,СВЦЭМ!$A$33:$A$776,$A137,СВЦЭМ!$B$33:$B$776,N$119)+'СЕТ СН'!$I$12+СВЦЭМ!$D$10+'СЕТ СН'!$I$5-'СЕТ СН'!$I$20</f>
        <v>3017.2231723800001</v>
      </c>
      <c r="O137" s="36">
        <f>SUMIFS(СВЦЭМ!$C$33:$C$776,СВЦЭМ!$A$33:$A$776,$A137,СВЦЭМ!$B$33:$B$776,O$119)+'СЕТ СН'!$I$12+СВЦЭМ!$D$10+'СЕТ СН'!$I$5-'СЕТ СН'!$I$20</f>
        <v>3011.1110079600003</v>
      </c>
      <c r="P137" s="36">
        <f>SUMIFS(СВЦЭМ!$C$33:$C$776,СВЦЭМ!$A$33:$A$776,$A137,СВЦЭМ!$B$33:$B$776,P$119)+'СЕТ СН'!$I$12+СВЦЭМ!$D$10+'СЕТ СН'!$I$5-'СЕТ СН'!$I$20</f>
        <v>3015.5620887800001</v>
      </c>
      <c r="Q137" s="36">
        <f>SUMIFS(СВЦЭМ!$C$33:$C$776,СВЦЭМ!$A$33:$A$776,$A137,СВЦЭМ!$B$33:$B$776,Q$119)+'СЕТ СН'!$I$12+СВЦЭМ!$D$10+'СЕТ СН'!$I$5-'СЕТ СН'!$I$20</f>
        <v>3018.5992170200002</v>
      </c>
      <c r="R137" s="36">
        <f>SUMIFS(СВЦЭМ!$C$33:$C$776,СВЦЭМ!$A$33:$A$776,$A137,СВЦЭМ!$B$33:$B$776,R$119)+'СЕТ СН'!$I$12+СВЦЭМ!$D$10+'СЕТ СН'!$I$5-'СЕТ СН'!$I$20</f>
        <v>3013.2743384900004</v>
      </c>
      <c r="S137" s="36">
        <f>SUMIFS(СВЦЭМ!$C$33:$C$776,СВЦЭМ!$A$33:$A$776,$A137,СВЦЭМ!$B$33:$B$776,S$119)+'СЕТ СН'!$I$12+СВЦЭМ!$D$10+'СЕТ СН'!$I$5-'СЕТ СН'!$I$20</f>
        <v>3020.8091034300005</v>
      </c>
      <c r="T137" s="36">
        <f>SUMIFS(СВЦЭМ!$C$33:$C$776,СВЦЭМ!$A$33:$A$776,$A137,СВЦЭМ!$B$33:$B$776,T$119)+'СЕТ СН'!$I$12+СВЦЭМ!$D$10+'СЕТ СН'!$I$5-'СЕТ СН'!$I$20</f>
        <v>3050.0784754100005</v>
      </c>
      <c r="U137" s="36">
        <f>SUMIFS(СВЦЭМ!$C$33:$C$776,СВЦЭМ!$A$33:$A$776,$A137,СВЦЭМ!$B$33:$B$776,U$119)+'СЕТ СН'!$I$12+СВЦЭМ!$D$10+'СЕТ СН'!$I$5-'СЕТ СН'!$I$20</f>
        <v>3040.9869882000003</v>
      </c>
      <c r="V137" s="36">
        <f>SUMIFS(СВЦЭМ!$C$33:$C$776,СВЦЭМ!$A$33:$A$776,$A137,СВЦЭМ!$B$33:$B$776,V$119)+'СЕТ СН'!$I$12+СВЦЭМ!$D$10+'СЕТ СН'!$I$5-'СЕТ СН'!$I$20</f>
        <v>3040.2802722100005</v>
      </c>
      <c r="W137" s="36">
        <f>SUMIFS(СВЦЭМ!$C$33:$C$776,СВЦЭМ!$A$33:$A$776,$A137,СВЦЭМ!$B$33:$B$776,W$119)+'СЕТ СН'!$I$12+СВЦЭМ!$D$10+'СЕТ СН'!$I$5-'СЕТ СН'!$I$20</f>
        <v>3009.9701597500002</v>
      </c>
      <c r="X137" s="36">
        <f>SUMIFS(СВЦЭМ!$C$33:$C$776,СВЦЭМ!$A$33:$A$776,$A137,СВЦЭМ!$B$33:$B$776,X$119)+'СЕТ СН'!$I$12+СВЦЭМ!$D$10+'СЕТ СН'!$I$5-'СЕТ СН'!$I$20</f>
        <v>3082.6953703100003</v>
      </c>
      <c r="Y137" s="36">
        <f>SUMIFS(СВЦЭМ!$C$33:$C$776,СВЦЭМ!$A$33:$A$776,$A137,СВЦЭМ!$B$33:$B$776,Y$119)+'СЕТ СН'!$I$12+СВЦЭМ!$D$10+'СЕТ СН'!$I$5-'СЕТ СН'!$I$20</f>
        <v>3230.5327212300003</v>
      </c>
    </row>
    <row r="138" spans="1:25" ht="15.75" x14ac:dyDescent="0.2">
      <c r="A138" s="35">
        <f t="shared" si="3"/>
        <v>44031</v>
      </c>
      <c r="B138" s="36">
        <f>SUMIFS(СВЦЭМ!$C$33:$C$776,СВЦЭМ!$A$33:$A$776,$A138,СВЦЭМ!$B$33:$B$776,B$119)+'СЕТ СН'!$I$12+СВЦЭМ!$D$10+'СЕТ СН'!$I$5-'СЕТ СН'!$I$20</f>
        <v>3293.60630227</v>
      </c>
      <c r="C138" s="36">
        <f>SUMIFS(СВЦЭМ!$C$33:$C$776,СВЦЭМ!$A$33:$A$776,$A138,СВЦЭМ!$B$33:$B$776,C$119)+'СЕТ СН'!$I$12+СВЦЭМ!$D$10+'СЕТ СН'!$I$5-'СЕТ СН'!$I$20</f>
        <v>3340.6888774600002</v>
      </c>
      <c r="D138" s="36">
        <f>SUMIFS(СВЦЭМ!$C$33:$C$776,СВЦЭМ!$A$33:$A$776,$A138,СВЦЭМ!$B$33:$B$776,D$119)+'СЕТ СН'!$I$12+СВЦЭМ!$D$10+'СЕТ СН'!$I$5-'СЕТ СН'!$I$20</f>
        <v>3331.1191018100003</v>
      </c>
      <c r="E138" s="36">
        <f>SUMIFS(СВЦЭМ!$C$33:$C$776,СВЦЭМ!$A$33:$A$776,$A138,СВЦЭМ!$B$33:$B$776,E$119)+'СЕТ СН'!$I$12+СВЦЭМ!$D$10+'СЕТ СН'!$I$5-'СЕТ СН'!$I$20</f>
        <v>3317.8221985800001</v>
      </c>
      <c r="F138" s="36">
        <f>SUMIFS(СВЦЭМ!$C$33:$C$776,СВЦЭМ!$A$33:$A$776,$A138,СВЦЭМ!$B$33:$B$776,F$119)+'СЕТ СН'!$I$12+СВЦЭМ!$D$10+'СЕТ СН'!$I$5-'СЕТ СН'!$I$20</f>
        <v>3302.3604281900002</v>
      </c>
      <c r="G138" s="36">
        <f>SUMIFS(СВЦЭМ!$C$33:$C$776,СВЦЭМ!$A$33:$A$776,$A138,СВЦЭМ!$B$33:$B$776,G$119)+'СЕТ СН'!$I$12+СВЦЭМ!$D$10+'СЕТ СН'!$I$5-'СЕТ СН'!$I$20</f>
        <v>3318.4740646800001</v>
      </c>
      <c r="H138" s="36">
        <f>SUMIFS(СВЦЭМ!$C$33:$C$776,СВЦЭМ!$A$33:$A$776,$A138,СВЦЭМ!$B$33:$B$776,H$119)+'СЕТ СН'!$I$12+СВЦЭМ!$D$10+'СЕТ СН'!$I$5-'СЕТ СН'!$I$20</f>
        <v>3342.6370916000005</v>
      </c>
      <c r="I138" s="36">
        <f>SUMIFS(СВЦЭМ!$C$33:$C$776,СВЦЭМ!$A$33:$A$776,$A138,СВЦЭМ!$B$33:$B$776,I$119)+'СЕТ СН'!$I$12+СВЦЭМ!$D$10+'СЕТ СН'!$I$5-'СЕТ СН'!$I$20</f>
        <v>3380.7458368600001</v>
      </c>
      <c r="J138" s="36">
        <f>SUMIFS(СВЦЭМ!$C$33:$C$776,СВЦЭМ!$A$33:$A$776,$A138,СВЦЭМ!$B$33:$B$776,J$119)+'СЕТ СН'!$I$12+СВЦЭМ!$D$10+'СЕТ СН'!$I$5-'СЕТ СН'!$I$20</f>
        <v>3376.6163632200005</v>
      </c>
      <c r="K138" s="36">
        <f>SUMIFS(СВЦЭМ!$C$33:$C$776,СВЦЭМ!$A$33:$A$776,$A138,СВЦЭМ!$B$33:$B$776,K$119)+'СЕТ СН'!$I$12+СВЦЭМ!$D$10+'СЕТ СН'!$I$5-'СЕТ СН'!$I$20</f>
        <v>3193.3708501900001</v>
      </c>
      <c r="L138" s="36">
        <f>SUMIFS(СВЦЭМ!$C$33:$C$776,СВЦЭМ!$A$33:$A$776,$A138,СВЦЭМ!$B$33:$B$776,L$119)+'СЕТ СН'!$I$12+СВЦЭМ!$D$10+'СЕТ СН'!$I$5-'СЕТ СН'!$I$20</f>
        <v>3103.0248663600005</v>
      </c>
      <c r="M138" s="36">
        <f>SUMIFS(СВЦЭМ!$C$33:$C$776,СВЦЭМ!$A$33:$A$776,$A138,СВЦЭМ!$B$33:$B$776,M$119)+'СЕТ СН'!$I$12+СВЦЭМ!$D$10+'СЕТ СН'!$I$5-'СЕТ СН'!$I$20</f>
        <v>3051.2973051100003</v>
      </c>
      <c r="N138" s="36">
        <f>SUMIFS(СВЦЭМ!$C$33:$C$776,СВЦЭМ!$A$33:$A$776,$A138,СВЦЭМ!$B$33:$B$776,N$119)+'СЕТ СН'!$I$12+СВЦЭМ!$D$10+'СЕТ СН'!$I$5-'СЕТ СН'!$I$20</f>
        <v>3058.8490718400003</v>
      </c>
      <c r="O138" s="36">
        <f>SUMIFS(СВЦЭМ!$C$33:$C$776,СВЦЭМ!$A$33:$A$776,$A138,СВЦЭМ!$B$33:$B$776,O$119)+'СЕТ СН'!$I$12+СВЦЭМ!$D$10+'СЕТ СН'!$I$5-'СЕТ СН'!$I$20</f>
        <v>3057.7093823300002</v>
      </c>
      <c r="P138" s="36">
        <f>SUMIFS(СВЦЭМ!$C$33:$C$776,СВЦЭМ!$A$33:$A$776,$A138,СВЦЭМ!$B$33:$B$776,P$119)+'СЕТ СН'!$I$12+СВЦЭМ!$D$10+'СЕТ СН'!$I$5-'СЕТ СН'!$I$20</f>
        <v>3047.4974736000004</v>
      </c>
      <c r="Q138" s="36">
        <f>SUMIFS(СВЦЭМ!$C$33:$C$776,СВЦЭМ!$A$33:$A$776,$A138,СВЦЭМ!$B$33:$B$776,Q$119)+'СЕТ СН'!$I$12+СВЦЭМ!$D$10+'СЕТ СН'!$I$5-'СЕТ СН'!$I$20</f>
        <v>3052.8718173700004</v>
      </c>
      <c r="R138" s="36">
        <f>SUMIFS(СВЦЭМ!$C$33:$C$776,СВЦЭМ!$A$33:$A$776,$A138,СВЦЭМ!$B$33:$B$776,R$119)+'СЕТ СН'!$I$12+СВЦЭМ!$D$10+'СЕТ СН'!$I$5-'СЕТ СН'!$I$20</f>
        <v>3070.2289092600004</v>
      </c>
      <c r="S138" s="36">
        <f>SUMIFS(СВЦЭМ!$C$33:$C$776,СВЦЭМ!$A$33:$A$776,$A138,СВЦЭМ!$B$33:$B$776,S$119)+'СЕТ СН'!$I$12+СВЦЭМ!$D$10+'СЕТ СН'!$I$5-'СЕТ СН'!$I$20</f>
        <v>3075.1088478700003</v>
      </c>
      <c r="T138" s="36">
        <f>SUMIFS(СВЦЭМ!$C$33:$C$776,СВЦЭМ!$A$33:$A$776,$A138,СВЦЭМ!$B$33:$B$776,T$119)+'СЕТ СН'!$I$12+СВЦЭМ!$D$10+'СЕТ СН'!$I$5-'СЕТ СН'!$I$20</f>
        <v>3074.5081473800001</v>
      </c>
      <c r="U138" s="36">
        <f>SUMIFS(СВЦЭМ!$C$33:$C$776,СВЦЭМ!$A$33:$A$776,$A138,СВЦЭМ!$B$33:$B$776,U$119)+'СЕТ СН'!$I$12+СВЦЭМ!$D$10+'СЕТ СН'!$I$5-'СЕТ СН'!$I$20</f>
        <v>3076.82207105</v>
      </c>
      <c r="V138" s="36">
        <f>SUMIFS(СВЦЭМ!$C$33:$C$776,СВЦЭМ!$A$33:$A$776,$A138,СВЦЭМ!$B$33:$B$776,V$119)+'СЕТ СН'!$I$12+СВЦЭМ!$D$10+'СЕТ СН'!$I$5-'СЕТ СН'!$I$20</f>
        <v>3071.5466747100004</v>
      </c>
      <c r="W138" s="36">
        <f>SUMIFS(СВЦЭМ!$C$33:$C$776,СВЦЭМ!$A$33:$A$776,$A138,СВЦЭМ!$B$33:$B$776,W$119)+'СЕТ СН'!$I$12+СВЦЭМ!$D$10+'СЕТ СН'!$I$5-'СЕТ СН'!$I$20</f>
        <v>3014.9174325200001</v>
      </c>
      <c r="X138" s="36">
        <f>SUMIFS(СВЦЭМ!$C$33:$C$776,СВЦЭМ!$A$33:$A$776,$A138,СВЦЭМ!$B$33:$B$776,X$119)+'СЕТ СН'!$I$12+СВЦЭМ!$D$10+'СЕТ СН'!$I$5-'СЕТ СН'!$I$20</f>
        <v>3092.0678054800001</v>
      </c>
      <c r="Y138" s="36">
        <f>SUMIFS(СВЦЭМ!$C$33:$C$776,СВЦЭМ!$A$33:$A$776,$A138,СВЦЭМ!$B$33:$B$776,Y$119)+'СЕТ СН'!$I$12+СВЦЭМ!$D$10+'СЕТ СН'!$I$5-'СЕТ СН'!$I$20</f>
        <v>3298.1964333400001</v>
      </c>
    </row>
    <row r="139" spans="1:25" ht="15.75" x14ac:dyDescent="0.2">
      <c r="A139" s="35">
        <f t="shared" si="3"/>
        <v>44032</v>
      </c>
      <c r="B139" s="36">
        <f>SUMIFS(СВЦЭМ!$C$33:$C$776,СВЦЭМ!$A$33:$A$776,$A139,СВЦЭМ!$B$33:$B$776,B$119)+'СЕТ СН'!$I$12+СВЦЭМ!$D$10+'СЕТ СН'!$I$5-'СЕТ СН'!$I$20</f>
        <v>3269.1150504000002</v>
      </c>
      <c r="C139" s="36">
        <f>SUMIFS(СВЦЭМ!$C$33:$C$776,СВЦЭМ!$A$33:$A$776,$A139,СВЦЭМ!$B$33:$B$776,C$119)+'СЕТ СН'!$I$12+СВЦЭМ!$D$10+'СЕТ СН'!$I$5-'СЕТ СН'!$I$20</f>
        <v>3233.2761199200004</v>
      </c>
      <c r="D139" s="36">
        <f>SUMIFS(СВЦЭМ!$C$33:$C$776,СВЦЭМ!$A$33:$A$776,$A139,СВЦЭМ!$B$33:$B$776,D$119)+'СЕТ СН'!$I$12+СВЦЭМ!$D$10+'СЕТ СН'!$I$5-'СЕТ СН'!$I$20</f>
        <v>3372.1509586500001</v>
      </c>
      <c r="E139" s="36">
        <f>SUMIFS(СВЦЭМ!$C$33:$C$776,СВЦЭМ!$A$33:$A$776,$A139,СВЦЭМ!$B$33:$B$776,E$119)+'СЕТ СН'!$I$12+СВЦЭМ!$D$10+'СЕТ СН'!$I$5-'СЕТ СН'!$I$20</f>
        <v>3351.6269761000003</v>
      </c>
      <c r="F139" s="36">
        <f>SUMIFS(СВЦЭМ!$C$33:$C$776,СВЦЭМ!$A$33:$A$776,$A139,СВЦЭМ!$B$33:$B$776,F$119)+'СЕТ СН'!$I$12+СВЦЭМ!$D$10+'СЕТ СН'!$I$5-'СЕТ СН'!$I$20</f>
        <v>3352.5253308800002</v>
      </c>
      <c r="G139" s="36">
        <f>SUMIFS(СВЦЭМ!$C$33:$C$776,СВЦЭМ!$A$33:$A$776,$A139,СВЦЭМ!$B$33:$B$776,G$119)+'СЕТ СН'!$I$12+СВЦЭМ!$D$10+'СЕТ СН'!$I$5-'СЕТ СН'!$I$20</f>
        <v>3356.4057480700003</v>
      </c>
      <c r="H139" s="36">
        <f>SUMIFS(СВЦЭМ!$C$33:$C$776,СВЦЭМ!$A$33:$A$776,$A139,СВЦЭМ!$B$33:$B$776,H$119)+'СЕТ СН'!$I$12+СВЦЭМ!$D$10+'СЕТ СН'!$I$5-'СЕТ СН'!$I$20</f>
        <v>3392.29717807</v>
      </c>
      <c r="I139" s="36">
        <f>SUMIFS(СВЦЭМ!$C$33:$C$776,СВЦЭМ!$A$33:$A$776,$A139,СВЦЭМ!$B$33:$B$776,I$119)+'СЕТ СН'!$I$12+СВЦЭМ!$D$10+'СЕТ СН'!$I$5-'СЕТ СН'!$I$20</f>
        <v>3278.1772949100005</v>
      </c>
      <c r="J139" s="36">
        <f>SUMIFS(СВЦЭМ!$C$33:$C$776,СВЦЭМ!$A$33:$A$776,$A139,СВЦЭМ!$B$33:$B$776,J$119)+'СЕТ СН'!$I$12+СВЦЭМ!$D$10+'СЕТ СН'!$I$5-'СЕТ СН'!$I$20</f>
        <v>3335.5287074300004</v>
      </c>
      <c r="K139" s="36">
        <f>SUMIFS(СВЦЭМ!$C$33:$C$776,СВЦЭМ!$A$33:$A$776,$A139,СВЦЭМ!$B$33:$B$776,K$119)+'СЕТ СН'!$I$12+СВЦЭМ!$D$10+'СЕТ СН'!$I$5-'СЕТ СН'!$I$20</f>
        <v>3270.3172442500004</v>
      </c>
      <c r="L139" s="36">
        <f>SUMIFS(СВЦЭМ!$C$33:$C$776,СВЦЭМ!$A$33:$A$776,$A139,СВЦЭМ!$B$33:$B$776,L$119)+'СЕТ СН'!$I$12+СВЦЭМ!$D$10+'СЕТ СН'!$I$5-'СЕТ СН'!$I$20</f>
        <v>3109.0602325100003</v>
      </c>
      <c r="M139" s="36">
        <f>SUMIFS(СВЦЭМ!$C$33:$C$776,СВЦЭМ!$A$33:$A$776,$A139,СВЦЭМ!$B$33:$B$776,M$119)+'СЕТ СН'!$I$12+СВЦЭМ!$D$10+'СЕТ СН'!$I$5-'СЕТ СН'!$I$20</f>
        <v>3097.0610518800004</v>
      </c>
      <c r="N139" s="36">
        <f>SUMIFS(СВЦЭМ!$C$33:$C$776,СВЦЭМ!$A$33:$A$776,$A139,СВЦЭМ!$B$33:$B$776,N$119)+'СЕТ СН'!$I$12+СВЦЭМ!$D$10+'СЕТ СН'!$I$5-'СЕТ СН'!$I$20</f>
        <v>3105.6304115900002</v>
      </c>
      <c r="O139" s="36">
        <f>SUMIFS(СВЦЭМ!$C$33:$C$776,СВЦЭМ!$A$33:$A$776,$A139,СВЦЭМ!$B$33:$B$776,O$119)+'СЕТ СН'!$I$12+СВЦЭМ!$D$10+'СЕТ СН'!$I$5-'СЕТ СН'!$I$20</f>
        <v>3099.0649942300001</v>
      </c>
      <c r="P139" s="36">
        <f>SUMIFS(СВЦЭМ!$C$33:$C$776,СВЦЭМ!$A$33:$A$776,$A139,СВЦЭМ!$B$33:$B$776,P$119)+'СЕТ СН'!$I$12+СВЦЭМ!$D$10+'СЕТ СН'!$I$5-'СЕТ СН'!$I$20</f>
        <v>3085.5412378700003</v>
      </c>
      <c r="Q139" s="36">
        <f>SUMIFS(СВЦЭМ!$C$33:$C$776,СВЦЭМ!$A$33:$A$776,$A139,СВЦЭМ!$B$33:$B$776,Q$119)+'СЕТ СН'!$I$12+СВЦЭМ!$D$10+'СЕТ СН'!$I$5-'СЕТ СН'!$I$20</f>
        <v>3085.9026971200001</v>
      </c>
      <c r="R139" s="36">
        <f>SUMIFS(СВЦЭМ!$C$33:$C$776,СВЦЭМ!$A$33:$A$776,$A139,СВЦЭМ!$B$33:$B$776,R$119)+'СЕТ СН'!$I$12+СВЦЭМ!$D$10+'СЕТ СН'!$I$5-'СЕТ СН'!$I$20</f>
        <v>3089.7160875900004</v>
      </c>
      <c r="S139" s="36">
        <f>SUMIFS(СВЦЭМ!$C$33:$C$776,СВЦЭМ!$A$33:$A$776,$A139,СВЦЭМ!$B$33:$B$776,S$119)+'СЕТ СН'!$I$12+СВЦЭМ!$D$10+'СЕТ СН'!$I$5-'СЕТ СН'!$I$20</f>
        <v>3087.43202131</v>
      </c>
      <c r="T139" s="36">
        <f>SUMIFS(СВЦЭМ!$C$33:$C$776,СВЦЭМ!$A$33:$A$776,$A139,СВЦЭМ!$B$33:$B$776,T$119)+'СЕТ СН'!$I$12+СВЦЭМ!$D$10+'СЕТ СН'!$I$5-'СЕТ СН'!$I$20</f>
        <v>3086.49250054</v>
      </c>
      <c r="U139" s="36">
        <f>SUMIFS(СВЦЭМ!$C$33:$C$776,СВЦЭМ!$A$33:$A$776,$A139,СВЦЭМ!$B$33:$B$776,U$119)+'СЕТ СН'!$I$12+СВЦЭМ!$D$10+'СЕТ СН'!$I$5-'СЕТ СН'!$I$20</f>
        <v>3085.9851777600002</v>
      </c>
      <c r="V139" s="36">
        <f>SUMIFS(СВЦЭМ!$C$33:$C$776,СВЦЭМ!$A$33:$A$776,$A139,СВЦЭМ!$B$33:$B$776,V$119)+'СЕТ СН'!$I$12+СВЦЭМ!$D$10+'СЕТ СН'!$I$5-'СЕТ СН'!$I$20</f>
        <v>3087.3853740600002</v>
      </c>
      <c r="W139" s="36">
        <f>SUMIFS(СВЦЭМ!$C$33:$C$776,СВЦЭМ!$A$33:$A$776,$A139,СВЦЭМ!$B$33:$B$776,W$119)+'СЕТ СН'!$I$12+СВЦЭМ!$D$10+'СЕТ СН'!$I$5-'СЕТ СН'!$I$20</f>
        <v>3084.8470238</v>
      </c>
      <c r="X139" s="36">
        <f>SUMIFS(СВЦЭМ!$C$33:$C$776,СВЦЭМ!$A$33:$A$776,$A139,СВЦЭМ!$B$33:$B$776,X$119)+'СЕТ СН'!$I$12+СВЦЭМ!$D$10+'СЕТ СН'!$I$5-'СЕТ СН'!$I$20</f>
        <v>3118.5571592300003</v>
      </c>
      <c r="Y139" s="36">
        <f>SUMIFS(СВЦЭМ!$C$33:$C$776,СВЦЭМ!$A$33:$A$776,$A139,СВЦЭМ!$B$33:$B$776,Y$119)+'СЕТ СН'!$I$12+СВЦЭМ!$D$10+'СЕТ СН'!$I$5-'СЕТ СН'!$I$20</f>
        <v>3282.53421936</v>
      </c>
    </row>
    <row r="140" spans="1:25" ht="15.75" x14ac:dyDescent="0.2">
      <c r="A140" s="35">
        <f t="shared" si="3"/>
        <v>44033</v>
      </c>
      <c r="B140" s="36">
        <f>SUMIFS(СВЦЭМ!$C$33:$C$776,СВЦЭМ!$A$33:$A$776,$A140,СВЦЭМ!$B$33:$B$776,B$119)+'СЕТ СН'!$I$12+СВЦЭМ!$D$10+'СЕТ СН'!$I$5-'СЕТ СН'!$I$20</f>
        <v>3317.1154293900004</v>
      </c>
      <c r="C140" s="36">
        <f>SUMIFS(СВЦЭМ!$C$33:$C$776,СВЦЭМ!$A$33:$A$776,$A140,СВЦЭМ!$B$33:$B$776,C$119)+'СЕТ СН'!$I$12+СВЦЭМ!$D$10+'СЕТ СН'!$I$5-'СЕТ СН'!$I$20</f>
        <v>3267.7754899500001</v>
      </c>
      <c r="D140" s="36">
        <f>SUMIFS(СВЦЭМ!$C$33:$C$776,СВЦЭМ!$A$33:$A$776,$A140,СВЦЭМ!$B$33:$B$776,D$119)+'СЕТ СН'!$I$12+СВЦЭМ!$D$10+'СЕТ СН'!$I$5-'СЕТ СН'!$I$20</f>
        <v>3245.7173712700001</v>
      </c>
      <c r="E140" s="36">
        <f>SUMIFS(СВЦЭМ!$C$33:$C$776,СВЦЭМ!$A$33:$A$776,$A140,СВЦЭМ!$B$33:$B$776,E$119)+'СЕТ СН'!$I$12+СВЦЭМ!$D$10+'СЕТ СН'!$I$5-'СЕТ СН'!$I$20</f>
        <v>3243.0965217500002</v>
      </c>
      <c r="F140" s="36">
        <f>SUMIFS(СВЦЭМ!$C$33:$C$776,СВЦЭМ!$A$33:$A$776,$A140,СВЦЭМ!$B$33:$B$776,F$119)+'СЕТ СН'!$I$12+СВЦЭМ!$D$10+'СЕТ СН'!$I$5-'СЕТ СН'!$I$20</f>
        <v>3234.8228648600002</v>
      </c>
      <c r="G140" s="36">
        <f>SUMIFS(СВЦЭМ!$C$33:$C$776,СВЦЭМ!$A$33:$A$776,$A140,СВЦЭМ!$B$33:$B$776,G$119)+'СЕТ СН'!$I$12+СВЦЭМ!$D$10+'СЕТ СН'!$I$5-'СЕТ СН'!$I$20</f>
        <v>3225.1021215400001</v>
      </c>
      <c r="H140" s="36">
        <f>SUMIFS(СВЦЭМ!$C$33:$C$776,СВЦЭМ!$A$33:$A$776,$A140,СВЦЭМ!$B$33:$B$776,H$119)+'СЕТ СН'!$I$12+СВЦЭМ!$D$10+'СЕТ СН'!$I$5-'СЕТ СН'!$I$20</f>
        <v>3246.58890944</v>
      </c>
      <c r="I140" s="36">
        <f>SUMIFS(СВЦЭМ!$C$33:$C$776,СВЦЭМ!$A$33:$A$776,$A140,СВЦЭМ!$B$33:$B$776,I$119)+'СЕТ СН'!$I$12+СВЦЭМ!$D$10+'СЕТ СН'!$I$5-'СЕТ СН'!$I$20</f>
        <v>3311.3846073700001</v>
      </c>
      <c r="J140" s="36">
        <f>SUMIFS(СВЦЭМ!$C$33:$C$776,СВЦЭМ!$A$33:$A$776,$A140,СВЦЭМ!$B$33:$B$776,J$119)+'СЕТ СН'!$I$12+СВЦЭМ!$D$10+'СЕТ СН'!$I$5-'СЕТ СН'!$I$20</f>
        <v>3338.6125680300001</v>
      </c>
      <c r="K140" s="36">
        <f>SUMIFS(СВЦЭМ!$C$33:$C$776,СВЦЭМ!$A$33:$A$776,$A140,СВЦЭМ!$B$33:$B$776,K$119)+'СЕТ СН'!$I$12+СВЦЭМ!$D$10+'СЕТ СН'!$I$5-'СЕТ СН'!$I$20</f>
        <v>3230.7904840700003</v>
      </c>
      <c r="L140" s="36">
        <f>SUMIFS(СВЦЭМ!$C$33:$C$776,СВЦЭМ!$A$33:$A$776,$A140,СВЦЭМ!$B$33:$B$776,L$119)+'СЕТ СН'!$I$12+СВЦЭМ!$D$10+'СЕТ СН'!$I$5-'СЕТ СН'!$I$20</f>
        <v>3119.2210172700002</v>
      </c>
      <c r="M140" s="36">
        <f>SUMIFS(СВЦЭМ!$C$33:$C$776,СВЦЭМ!$A$33:$A$776,$A140,СВЦЭМ!$B$33:$B$776,M$119)+'СЕТ СН'!$I$12+СВЦЭМ!$D$10+'СЕТ СН'!$I$5-'СЕТ СН'!$I$20</f>
        <v>3115.0338271400001</v>
      </c>
      <c r="N140" s="36">
        <f>SUMIFS(СВЦЭМ!$C$33:$C$776,СВЦЭМ!$A$33:$A$776,$A140,СВЦЭМ!$B$33:$B$776,N$119)+'СЕТ СН'!$I$12+СВЦЭМ!$D$10+'СЕТ СН'!$I$5-'СЕТ СН'!$I$20</f>
        <v>3119.63985925</v>
      </c>
      <c r="O140" s="36">
        <f>SUMIFS(СВЦЭМ!$C$33:$C$776,СВЦЭМ!$A$33:$A$776,$A140,СВЦЭМ!$B$33:$B$776,O$119)+'СЕТ СН'!$I$12+СВЦЭМ!$D$10+'СЕТ СН'!$I$5-'СЕТ СН'!$I$20</f>
        <v>3122.46590191</v>
      </c>
      <c r="P140" s="36">
        <f>SUMIFS(СВЦЭМ!$C$33:$C$776,СВЦЭМ!$A$33:$A$776,$A140,СВЦЭМ!$B$33:$B$776,P$119)+'СЕТ СН'!$I$12+СВЦЭМ!$D$10+'СЕТ СН'!$I$5-'СЕТ СН'!$I$20</f>
        <v>3122.9991722500004</v>
      </c>
      <c r="Q140" s="36">
        <f>SUMIFS(СВЦЭМ!$C$33:$C$776,СВЦЭМ!$A$33:$A$776,$A140,СВЦЭМ!$B$33:$B$776,Q$119)+'СЕТ СН'!$I$12+СВЦЭМ!$D$10+'СЕТ СН'!$I$5-'СЕТ СН'!$I$20</f>
        <v>3123.95111722</v>
      </c>
      <c r="R140" s="36">
        <f>SUMIFS(СВЦЭМ!$C$33:$C$776,СВЦЭМ!$A$33:$A$776,$A140,СВЦЭМ!$B$33:$B$776,R$119)+'СЕТ СН'!$I$12+СВЦЭМ!$D$10+'СЕТ СН'!$I$5-'СЕТ СН'!$I$20</f>
        <v>3122.6939920300001</v>
      </c>
      <c r="S140" s="36">
        <f>SUMIFS(СВЦЭМ!$C$33:$C$776,СВЦЭМ!$A$33:$A$776,$A140,СВЦЭМ!$B$33:$B$776,S$119)+'СЕТ СН'!$I$12+СВЦЭМ!$D$10+'СЕТ СН'!$I$5-'СЕТ СН'!$I$20</f>
        <v>3120.9739830400003</v>
      </c>
      <c r="T140" s="36">
        <f>SUMIFS(СВЦЭМ!$C$33:$C$776,СВЦЭМ!$A$33:$A$776,$A140,СВЦЭМ!$B$33:$B$776,T$119)+'СЕТ СН'!$I$12+СВЦЭМ!$D$10+'СЕТ СН'!$I$5-'СЕТ СН'!$I$20</f>
        <v>3114.0248773400003</v>
      </c>
      <c r="U140" s="36">
        <f>SUMIFS(СВЦЭМ!$C$33:$C$776,СВЦЭМ!$A$33:$A$776,$A140,СВЦЭМ!$B$33:$B$776,U$119)+'СЕТ СН'!$I$12+СВЦЭМ!$D$10+'СЕТ СН'!$I$5-'СЕТ СН'!$I$20</f>
        <v>3118.5747505500003</v>
      </c>
      <c r="V140" s="36">
        <f>SUMIFS(СВЦЭМ!$C$33:$C$776,СВЦЭМ!$A$33:$A$776,$A140,СВЦЭМ!$B$33:$B$776,V$119)+'СЕТ СН'!$I$12+СВЦЭМ!$D$10+'СЕТ СН'!$I$5-'СЕТ СН'!$I$20</f>
        <v>3114.5895712200004</v>
      </c>
      <c r="W140" s="36">
        <f>SUMIFS(СВЦЭМ!$C$33:$C$776,СВЦЭМ!$A$33:$A$776,$A140,СВЦЭМ!$B$33:$B$776,W$119)+'СЕТ СН'!$I$12+СВЦЭМ!$D$10+'СЕТ СН'!$I$5-'СЕТ СН'!$I$20</f>
        <v>3123.8173750200003</v>
      </c>
      <c r="X140" s="36">
        <f>SUMIFS(СВЦЭМ!$C$33:$C$776,СВЦЭМ!$A$33:$A$776,$A140,СВЦЭМ!$B$33:$B$776,X$119)+'СЕТ СН'!$I$12+СВЦЭМ!$D$10+'СЕТ СН'!$I$5-'СЕТ СН'!$I$20</f>
        <v>3172.7786835700003</v>
      </c>
      <c r="Y140" s="36">
        <f>SUMIFS(СВЦЭМ!$C$33:$C$776,СВЦЭМ!$A$33:$A$776,$A140,СВЦЭМ!$B$33:$B$776,Y$119)+'СЕТ СН'!$I$12+СВЦЭМ!$D$10+'СЕТ СН'!$I$5-'СЕТ СН'!$I$20</f>
        <v>3312.3542939400004</v>
      </c>
    </row>
    <row r="141" spans="1:25" ht="15.75" x14ac:dyDescent="0.2">
      <c r="A141" s="35">
        <f t="shared" si="3"/>
        <v>44034</v>
      </c>
      <c r="B141" s="36">
        <f>SUMIFS(СВЦЭМ!$C$33:$C$776,СВЦЭМ!$A$33:$A$776,$A141,СВЦЭМ!$B$33:$B$776,B$119)+'СЕТ СН'!$I$12+СВЦЭМ!$D$10+'СЕТ СН'!$I$5-'СЕТ СН'!$I$20</f>
        <v>3314.13101327</v>
      </c>
      <c r="C141" s="36">
        <f>SUMIFS(СВЦЭМ!$C$33:$C$776,СВЦЭМ!$A$33:$A$776,$A141,СВЦЭМ!$B$33:$B$776,C$119)+'СЕТ СН'!$I$12+СВЦЭМ!$D$10+'СЕТ СН'!$I$5-'СЕТ СН'!$I$20</f>
        <v>3272.6249982500003</v>
      </c>
      <c r="D141" s="36">
        <f>SUMIFS(СВЦЭМ!$C$33:$C$776,СВЦЭМ!$A$33:$A$776,$A141,СВЦЭМ!$B$33:$B$776,D$119)+'СЕТ СН'!$I$12+СВЦЭМ!$D$10+'СЕТ СН'!$I$5-'СЕТ СН'!$I$20</f>
        <v>3268.8876907400004</v>
      </c>
      <c r="E141" s="36">
        <f>SUMIFS(СВЦЭМ!$C$33:$C$776,СВЦЭМ!$A$33:$A$776,$A141,СВЦЭМ!$B$33:$B$776,E$119)+'СЕТ СН'!$I$12+СВЦЭМ!$D$10+'СЕТ СН'!$I$5-'СЕТ СН'!$I$20</f>
        <v>3283.3950448200003</v>
      </c>
      <c r="F141" s="36">
        <f>SUMIFS(СВЦЭМ!$C$33:$C$776,СВЦЭМ!$A$33:$A$776,$A141,СВЦЭМ!$B$33:$B$776,F$119)+'СЕТ СН'!$I$12+СВЦЭМ!$D$10+'СЕТ СН'!$I$5-'СЕТ СН'!$I$20</f>
        <v>3301.2500898300004</v>
      </c>
      <c r="G141" s="36">
        <f>SUMIFS(СВЦЭМ!$C$33:$C$776,СВЦЭМ!$A$33:$A$776,$A141,СВЦЭМ!$B$33:$B$776,G$119)+'СЕТ СН'!$I$12+СВЦЭМ!$D$10+'СЕТ СН'!$I$5-'СЕТ СН'!$I$20</f>
        <v>3303.9201527100004</v>
      </c>
      <c r="H141" s="36">
        <f>SUMIFS(СВЦЭМ!$C$33:$C$776,СВЦЭМ!$A$33:$A$776,$A141,СВЦЭМ!$B$33:$B$776,H$119)+'СЕТ СН'!$I$12+СВЦЭМ!$D$10+'СЕТ СН'!$I$5-'СЕТ СН'!$I$20</f>
        <v>3284.4778004100003</v>
      </c>
      <c r="I141" s="36">
        <f>SUMIFS(СВЦЭМ!$C$33:$C$776,СВЦЭМ!$A$33:$A$776,$A141,СВЦЭМ!$B$33:$B$776,I$119)+'СЕТ СН'!$I$12+СВЦЭМ!$D$10+'СЕТ СН'!$I$5-'СЕТ СН'!$I$20</f>
        <v>3341.7305328299999</v>
      </c>
      <c r="J141" s="36">
        <f>SUMIFS(СВЦЭМ!$C$33:$C$776,СВЦЭМ!$A$33:$A$776,$A141,СВЦЭМ!$B$33:$B$776,J$119)+'СЕТ СН'!$I$12+СВЦЭМ!$D$10+'СЕТ СН'!$I$5-'СЕТ СН'!$I$20</f>
        <v>3358.57632586</v>
      </c>
      <c r="K141" s="36">
        <f>SUMIFS(СВЦЭМ!$C$33:$C$776,СВЦЭМ!$A$33:$A$776,$A141,СВЦЭМ!$B$33:$B$776,K$119)+'СЕТ СН'!$I$12+СВЦЭМ!$D$10+'СЕТ СН'!$I$5-'СЕТ СН'!$I$20</f>
        <v>3222.4712306900001</v>
      </c>
      <c r="L141" s="36">
        <f>SUMIFS(СВЦЭМ!$C$33:$C$776,СВЦЭМ!$A$33:$A$776,$A141,СВЦЭМ!$B$33:$B$776,L$119)+'СЕТ СН'!$I$12+СВЦЭМ!$D$10+'СЕТ СН'!$I$5-'СЕТ СН'!$I$20</f>
        <v>3069.8908669400003</v>
      </c>
      <c r="M141" s="36">
        <f>SUMIFS(СВЦЭМ!$C$33:$C$776,СВЦЭМ!$A$33:$A$776,$A141,СВЦЭМ!$B$33:$B$776,M$119)+'СЕТ СН'!$I$12+СВЦЭМ!$D$10+'СЕТ СН'!$I$5-'СЕТ СН'!$I$20</f>
        <v>3054.8002094000003</v>
      </c>
      <c r="N141" s="36">
        <f>SUMIFS(СВЦЭМ!$C$33:$C$776,СВЦЭМ!$A$33:$A$776,$A141,СВЦЭМ!$B$33:$B$776,N$119)+'СЕТ СН'!$I$12+СВЦЭМ!$D$10+'СЕТ СН'!$I$5-'СЕТ СН'!$I$20</f>
        <v>3096.2141621300002</v>
      </c>
      <c r="O141" s="36">
        <f>SUMIFS(СВЦЭМ!$C$33:$C$776,СВЦЭМ!$A$33:$A$776,$A141,СВЦЭМ!$B$33:$B$776,O$119)+'СЕТ СН'!$I$12+СВЦЭМ!$D$10+'СЕТ СН'!$I$5-'СЕТ СН'!$I$20</f>
        <v>3093.1008253200002</v>
      </c>
      <c r="P141" s="36">
        <f>SUMIFS(СВЦЭМ!$C$33:$C$776,СВЦЭМ!$A$33:$A$776,$A141,СВЦЭМ!$B$33:$B$776,P$119)+'СЕТ СН'!$I$12+СВЦЭМ!$D$10+'СЕТ СН'!$I$5-'СЕТ СН'!$I$20</f>
        <v>3105.2804718800003</v>
      </c>
      <c r="Q141" s="36">
        <f>SUMIFS(СВЦЭМ!$C$33:$C$776,СВЦЭМ!$A$33:$A$776,$A141,СВЦЭМ!$B$33:$B$776,Q$119)+'СЕТ СН'!$I$12+СВЦЭМ!$D$10+'СЕТ СН'!$I$5-'СЕТ СН'!$I$20</f>
        <v>3119.16433762</v>
      </c>
      <c r="R141" s="36">
        <f>SUMIFS(СВЦЭМ!$C$33:$C$776,СВЦЭМ!$A$33:$A$776,$A141,СВЦЭМ!$B$33:$B$776,R$119)+'СЕТ СН'!$I$12+СВЦЭМ!$D$10+'СЕТ СН'!$I$5-'СЕТ СН'!$I$20</f>
        <v>3096.7485496900003</v>
      </c>
      <c r="S141" s="36">
        <f>SUMIFS(СВЦЭМ!$C$33:$C$776,СВЦЭМ!$A$33:$A$776,$A141,СВЦЭМ!$B$33:$B$776,S$119)+'СЕТ СН'!$I$12+СВЦЭМ!$D$10+'СЕТ СН'!$I$5-'СЕТ СН'!$I$20</f>
        <v>3096.2691166200002</v>
      </c>
      <c r="T141" s="36">
        <f>SUMIFS(СВЦЭМ!$C$33:$C$776,СВЦЭМ!$A$33:$A$776,$A141,СВЦЭМ!$B$33:$B$776,T$119)+'СЕТ СН'!$I$12+СВЦЭМ!$D$10+'СЕТ СН'!$I$5-'СЕТ СН'!$I$20</f>
        <v>3132.9123288500004</v>
      </c>
      <c r="U141" s="36">
        <f>SUMIFS(СВЦЭМ!$C$33:$C$776,СВЦЭМ!$A$33:$A$776,$A141,СВЦЭМ!$B$33:$B$776,U$119)+'СЕТ СН'!$I$12+СВЦЭМ!$D$10+'СЕТ СН'!$I$5-'СЕТ СН'!$I$20</f>
        <v>3157.4402823600003</v>
      </c>
      <c r="V141" s="36">
        <f>SUMIFS(СВЦЭМ!$C$33:$C$776,СВЦЭМ!$A$33:$A$776,$A141,СВЦЭМ!$B$33:$B$776,V$119)+'СЕТ СН'!$I$12+СВЦЭМ!$D$10+'СЕТ СН'!$I$5-'СЕТ СН'!$I$20</f>
        <v>3167.6236031200001</v>
      </c>
      <c r="W141" s="36">
        <f>SUMIFS(СВЦЭМ!$C$33:$C$776,СВЦЭМ!$A$33:$A$776,$A141,СВЦЭМ!$B$33:$B$776,W$119)+'СЕТ СН'!$I$12+СВЦЭМ!$D$10+'СЕТ СН'!$I$5-'СЕТ СН'!$I$20</f>
        <v>3124.76850552</v>
      </c>
      <c r="X141" s="36">
        <f>SUMIFS(СВЦЭМ!$C$33:$C$776,СВЦЭМ!$A$33:$A$776,$A141,СВЦЭМ!$B$33:$B$776,X$119)+'СЕТ СН'!$I$12+СВЦЭМ!$D$10+'СЕТ СН'!$I$5-'СЕТ СН'!$I$20</f>
        <v>3193.2291816700003</v>
      </c>
      <c r="Y141" s="36">
        <f>SUMIFS(СВЦЭМ!$C$33:$C$776,СВЦЭМ!$A$33:$A$776,$A141,СВЦЭМ!$B$33:$B$776,Y$119)+'СЕТ СН'!$I$12+СВЦЭМ!$D$10+'СЕТ СН'!$I$5-'СЕТ СН'!$I$20</f>
        <v>3285.4208493900001</v>
      </c>
    </row>
    <row r="142" spans="1:25" ht="15.75" x14ac:dyDescent="0.2">
      <c r="A142" s="35">
        <f t="shared" si="3"/>
        <v>44035</v>
      </c>
      <c r="B142" s="36">
        <f>SUMIFS(СВЦЭМ!$C$33:$C$776,СВЦЭМ!$A$33:$A$776,$A142,СВЦЭМ!$B$33:$B$776,B$119)+'СЕТ СН'!$I$12+СВЦЭМ!$D$10+'СЕТ СН'!$I$5-'СЕТ СН'!$I$20</f>
        <v>3251.3080958800001</v>
      </c>
      <c r="C142" s="36">
        <f>SUMIFS(СВЦЭМ!$C$33:$C$776,СВЦЭМ!$A$33:$A$776,$A142,СВЦЭМ!$B$33:$B$776,C$119)+'СЕТ СН'!$I$12+СВЦЭМ!$D$10+'СЕТ СН'!$I$5-'СЕТ СН'!$I$20</f>
        <v>3252.4637871300001</v>
      </c>
      <c r="D142" s="36">
        <f>SUMIFS(СВЦЭМ!$C$33:$C$776,СВЦЭМ!$A$33:$A$776,$A142,СВЦЭМ!$B$33:$B$776,D$119)+'СЕТ СН'!$I$12+СВЦЭМ!$D$10+'СЕТ СН'!$I$5-'СЕТ СН'!$I$20</f>
        <v>3280.6907591900003</v>
      </c>
      <c r="E142" s="36">
        <f>SUMIFS(СВЦЭМ!$C$33:$C$776,СВЦЭМ!$A$33:$A$776,$A142,СВЦЭМ!$B$33:$B$776,E$119)+'СЕТ СН'!$I$12+СВЦЭМ!$D$10+'СЕТ СН'!$I$5-'СЕТ СН'!$I$20</f>
        <v>3318.6973112700002</v>
      </c>
      <c r="F142" s="36">
        <f>SUMIFS(СВЦЭМ!$C$33:$C$776,СВЦЭМ!$A$33:$A$776,$A142,СВЦЭМ!$B$33:$B$776,F$119)+'СЕТ СН'!$I$12+СВЦЭМ!$D$10+'СЕТ СН'!$I$5-'СЕТ СН'!$I$20</f>
        <v>3308.2026885900004</v>
      </c>
      <c r="G142" s="36">
        <f>SUMIFS(СВЦЭМ!$C$33:$C$776,СВЦЭМ!$A$33:$A$776,$A142,СВЦЭМ!$B$33:$B$776,G$119)+'СЕТ СН'!$I$12+СВЦЭМ!$D$10+'СЕТ СН'!$I$5-'СЕТ СН'!$I$20</f>
        <v>3300.9815516400004</v>
      </c>
      <c r="H142" s="36">
        <f>SUMIFS(СВЦЭМ!$C$33:$C$776,СВЦЭМ!$A$33:$A$776,$A142,СВЦЭМ!$B$33:$B$776,H$119)+'СЕТ СН'!$I$12+СВЦЭМ!$D$10+'СЕТ СН'!$I$5-'СЕТ СН'!$I$20</f>
        <v>3251.4352101000004</v>
      </c>
      <c r="I142" s="36">
        <f>SUMIFS(СВЦЭМ!$C$33:$C$776,СВЦЭМ!$A$33:$A$776,$A142,СВЦЭМ!$B$33:$B$776,I$119)+'СЕТ СН'!$I$12+СВЦЭМ!$D$10+'СЕТ СН'!$I$5-'СЕТ СН'!$I$20</f>
        <v>3178.4444663300001</v>
      </c>
      <c r="J142" s="36">
        <f>SUMIFS(СВЦЭМ!$C$33:$C$776,СВЦЭМ!$A$33:$A$776,$A142,СВЦЭМ!$B$33:$B$776,J$119)+'СЕТ СН'!$I$12+СВЦЭМ!$D$10+'СЕТ СН'!$I$5-'СЕТ СН'!$I$20</f>
        <v>3207.5545348300002</v>
      </c>
      <c r="K142" s="36">
        <f>SUMIFS(СВЦЭМ!$C$33:$C$776,СВЦЭМ!$A$33:$A$776,$A142,СВЦЭМ!$B$33:$B$776,K$119)+'СЕТ СН'!$I$12+СВЦЭМ!$D$10+'СЕТ СН'!$I$5-'СЕТ СН'!$I$20</f>
        <v>3235.05921846</v>
      </c>
      <c r="L142" s="36">
        <f>SUMIFS(СВЦЭМ!$C$33:$C$776,СВЦЭМ!$A$33:$A$776,$A142,СВЦЭМ!$B$33:$B$776,L$119)+'СЕТ СН'!$I$12+СВЦЭМ!$D$10+'СЕТ СН'!$I$5-'СЕТ СН'!$I$20</f>
        <v>3133.2943285500005</v>
      </c>
      <c r="M142" s="36">
        <f>SUMIFS(СВЦЭМ!$C$33:$C$776,СВЦЭМ!$A$33:$A$776,$A142,СВЦЭМ!$B$33:$B$776,M$119)+'СЕТ СН'!$I$12+СВЦЭМ!$D$10+'СЕТ СН'!$I$5-'СЕТ СН'!$I$20</f>
        <v>3109.7697479800004</v>
      </c>
      <c r="N142" s="36">
        <f>SUMIFS(СВЦЭМ!$C$33:$C$776,СВЦЭМ!$A$33:$A$776,$A142,СВЦЭМ!$B$33:$B$776,N$119)+'СЕТ СН'!$I$12+СВЦЭМ!$D$10+'СЕТ СН'!$I$5-'СЕТ СН'!$I$20</f>
        <v>3124.5239377800003</v>
      </c>
      <c r="O142" s="36">
        <f>SUMIFS(СВЦЭМ!$C$33:$C$776,СВЦЭМ!$A$33:$A$776,$A142,СВЦЭМ!$B$33:$B$776,O$119)+'СЕТ СН'!$I$12+СВЦЭМ!$D$10+'СЕТ СН'!$I$5-'СЕТ СН'!$I$20</f>
        <v>3144.7109152000003</v>
      </c>
      <c r="P142" s="36">
        <f>SUMIFS(СВЦЭМ!$C$33:$C$776,СВЦЭМ!$A$33:$A$776,$A142,СВЦЭМ!$B$33:$B$776,P$119)+'СЕТ СН'!$I$12+СВЦЭМ!$D$10+'СЕТ СН'!$I$5-'СЕТ СН'!$I$20</f>
        <v>3160.1155115300003</v>
      </c>
      <c r="Q142" s="36">
        <f>SUMIFS(СВЦЭМ!$C$33:$C$776,СВЦЭМ!$A$33:$A$776,$A142,СВЦЭМ!$B$33:$B$776,Q$119)+'СЕТ СН'!$I$12+СВЦЭМ!$D$10+'СЕТ СН'!$I$5-'СЕТ СН'!$I$20</f>
        <v>3180.6581913700002</v>
      </c>
      <c r="R142" s="36">
        <f>SUMIFS(СВЦЭМ!$C$33:$C$776,СВЦЭМ!$A$33:$A$776,$A142,СВЦЭМ!$B$33:$B$776,R$119)+'СЕТ СН'!$I$12+СВЦЭМ!$D$10+'СЕТ СН'!$I$5-'СЕТ СН'!$I$20</f>
        <v>3179.3095976800005</v>
      </c>
      <c r="S142" s="36">
        <f>SUMIFS(СВЦЭМ!$C$33:$C$776,СВЦЭМ!$A$33:$A$776,$A142,СВЦЭМ!$B$33:$B$776,S$119)+'СЕТ СН'!$I$12+СВЦЭМ!$D$10+'СЕТ СН'!$I$5-'СЕТ СН'!$I$20</f>
        <v>3183.7649778100003</v>
      </c>
      <c r="T142" s="36">
        <f>SUMIFS(СВЦЭМ!$C$33:$C$776,СВЦЭМ!$A$33:$A$776,$A142,СВЦЭМ!$B$33:$B$776,T$119)+'СЕТ СН'!$I$12+СВЦЭМ!$D$10+'СЕТ СН'!$I$5-'СЕТ СН'!$I$20</f>
        <v>3204.9295642400002</v>
      </c>
      <c r="U142" s="36">
        <f>SUMIFS(СВЦЭМ!$C$33:$C$776,СВЦЭМ!$A$33:$A$776,$A142,СВЦЭМ!$B$33:$B$776,U$119)+'СЕТ СН'!$I$12+СВЦЭМ!$D$10+'СЕТ СН'!$I$5-'СЕТ СН'!$I$20</f>
        <v>3199.2624088500002</v>
      </c>
      <c r="V142" s="36">
        <f>SUMIFS(СВЦЭМ!$C$33:$C$776,СВЦЭМ!$A$33:$A$776,$A142,СВЦЭМ!$B$33:$B$776,V$119)+'СЕТ СН'!$I$12+СВЦЭМ!$D$10+'СЕТ СН'!$I$5-'СЕТ СН'!$I$20</f>
        <v>3182.9793818800003</v>
      </c>
      <c r="W142" s="36">
        <f>SUMIFS(СВЦЭМ!$C$33:$C$776,СВЦЭМ!$A$33:$A$776,$A142,СВЦЭМ!$B$33:$B$776,W$119)+'СЕТ СН'!$I$12+СВЦЭМ!$D$10+'СЕТ СН'!$I$5-'СЕТ СН'!$I$20</f>
        <v>3141.5805971700001</v>
      </c>
      <c r="X142" s="36">
        <f>SUMIFS(СВЦЭМ!$C$33:$C$776,СВЦЭМ!$A$33:$A$776,$A142,СВЦЭМ!$B$33:$B$776,X$119)+'СЕТ СН'!$I$12+СВЦЭМ!$D$10+'СЕТ СН'!$I$5-'СЕТ СН'!$I$20</f>
        <v>3144.4422845300001</v>
      </c>
      <c r="Y142" s="36">
        <f>SUMIFS(СВЦЭМ!$C$33:$C$776,СВЦЭМ!$A$33:$A$776,$A142,СВЦЭМ!$B$33:$B$776,Y$119)+'СЕТ СН'!$I$12+СВЦЭМ!$D$10+'СЕТ СН'!$I$5-'СЕТ СН'!$I$20</f>
        <v>3274.6875536400003</v>
      </c>
    </row>
    <row r="143" spans="1:25" ht="15.75" x14ac:dyDescent="0.2">
      <c r="A143" s="35">
        <f t="shared" si="3"/>
        <v>44036</v>
      </c>
      <c r="B143" s="36">
        <f>SUMIFS(СВЦЭМ!$C$33:$C$776,СВЦЭМ!$A$33:$A$776,$A143,СВЦЭМ!$B$33:$B$776,B$119)+'СЕТ СН'!$I$12+СВЦЭМ!$D$10+'СЕТ СН'!$I$5-'СЕТ СН'!$I$20</f>
        <v>3245.7684550200001</v>
      </c>
      <c r="C143" s="36">
        <f>SUMIFS(СВЦЭМ!$C$33:$C$776,СВЦЭМ!$A$33:$A$776,$A143,СВЦЭМ!$B$33:$B$776,C$119)+'СЕТ СН'!$I$12+СВЦЭМ!$D$10+'СЕТ СН'!$I$5-'СЕТ СН'!$I$20</f>
        <v>3212.4951556000001</v>
      </c>
      <c r="D143" s="36">
        <f>SUMIFS(СВЦЭМ!$C$33:$C$776,СВЦЭМ!$A$33:$A$776,$A143,СВЦЭМ!$B$33:$B$776,D$119)+'СЕТ СН'!$I$12+СВЦЭМ!$D$10+'СЕТ СН'!$I$5-'СЕТ СН'!$I$20</f>
        <v>3221.5073653200002</v>
      </c>
      <c r="E143" s="36">
        <f>SUMIFS(СВЦЭМ!$C$33:$C$776,СВЦЭМ!$A$33:$A$776,$A143,СВЦЭМ!$B$33:$B$776,E$119)+'СЕТ СН'!$I$12+СВЦЭМ!$D$10+'СЕТ СН'!$I$5-'СЕТ СН'!$I$20</f>
        <v>3256.57631563</v>
      </c>
      <c r="F143" s="36">
        <f>SUMIFS(СВЦЭМ!$C$33:$C$776,СВЦЭМ!$A$33:$A$776,$A143,СВЦЭМ!$B$33:$B$776,F$119)+'СЕТ СН'!$I$12+СВЦЭМ!$D$10+'СЕТ СН'!$I$5-'СЕТ СН'!$I$20</f>
        <v>3260.0525477800002</v>
      </c>
      <c r="G143" s="36">
        <f>SUMIFS(СВЦЭМ!$C$33:$C$776,СВЦЭМ!$A$33:$A$776,$A143,СВЦЭМ!$B$33:$B$776,G$119)+'СЕТ СН'!$I$12+СВЦЭМ!$D$10+'СЕТ СН'!$I$5-'СЕТ СН'!$I$20</f>
        <v>3243.3521322100005</v>
      </c>
      <c r="H143" s="36">
        <f>SUMIFS(СВЦЭМ!$C$33:$C$776,СВЦЭМ!$A$33:$A$776,$A143,СВЦЭМ!$B$33:$B$776,H$119)+'СЕТ СН'!$I$12+СВЦЭМ!$D$10+'СЕТ СН'!$I$5-'СЕТ СН'!$I$20</f>
        <v>3192.2545966500002</v>
      </c>
      <c r="I143" s="36">
        <f>SUMIFS(СВЦЭМ!$C$33:$C$776,СВЦЭМ!$A$33:$A$776,$A143,СВЦЭМ!$B$33:$B$776,I$119)+'СЕТ СН'!$I$12+СВЦЭМ!$D$10+'СЕТ СН'!$I$5-'СЕТ СН'!$I$20</f>
        <v>3166.0841496600001</v>
      </c>
      <c r="J143" s="36">
        <f>SUMIFS(СВЦЭМ!$C$33:$C$776,СВЦЭМ!$A$33:$A$776,$A143,СВЦЭМ!$B$33:$B$776,J$119)+'СЕТ СН'!$I$12+СВЦЭМ!$D$10+'СЕТ СН'!$I$5-'СЕТ СН'!$I$20</f>
        <v>3201.5335411400001</v>
      </c>
      <c r="K143" s="36">
        <f>SUMIFS(СВЦЭМ!$C$33:$C$776,СВЦЭМ!$A$33:$A$776,$A143,СВЦЭМ!$B$33:$B$776,K$119)+'СЕТ СН'!$I$12+СВЦЭМ!$D$10+'СЕТ СН'!$I$5-'СЕТ СН'!$I$20</f>
        <v>3222.6008181500001</v>
      </c>
      <c r="L143" s="36">
        <f>SUMIFS(СВЦЭМ!$C$33:$C$776,СВЦЭМ!$A$33:$A$776,$A143,СВЦЭМ!$B$33:$B$776,L$119)+'СЕТ СН'!$I$12+СВЦЭМ!$D$10+'СЕТ СН'!$I$5-'СЕТ СН'!$I$20</f>
        <v>3142.5103518200003</v>
      </c>
      <c r="M143" s="36">
        <f>SUMIFS(СВЦЭМ!$C$33:$C$776,СВЦЭМ!$A$33:$A$776,$A143,СВЦЭМ!$B$33:$B$776,M$119)+'СЕТ СН'!$I$12+СВЦЭМ!$D$10+'СЕТ СН'!$I$5-'СЕТ СН'!$I$20</f>
        <v>3136.0360950000004</v>
      </c>
      <c r="N143" s="36">
        <f>SUMIFS(СВЦЭМ!$C$33:$C$776,СВЦЭМ!$A$33:$A$776,$A143,СВЦЭМ!$B$33:$B$776,N$119)+'СЕТ СН'!$I$12+СВЦЭМ!$D$10+'СЕТ СН'!$I$5-'СЕТ СН'!$I$20</f>
        <v>3152.01685292</v>
      </c>
      <c r="O143" s="36">
        <f>SUMIFS(СВЦЭМ!$C$33:$C$776,СВЦЭМ!$A$33:$A$776,$A143,СВЦЭМ!$B$33:$B$776,O$119)+'СЕТ СН'!$I$12+СВЦЭМ!$D$10+'СЕТ СН'!$I$5-'СЕТ СН'!$I$20</f>
        <v>3159.39698761</v>
      </c>
      <c r="P143" s="36">
        <f>SUMIFS(СВЦЭМ!$C$33:$C$776,СВЦЭМ!$A$33:$A$776,$A143,СВЦЭМ!$B$33:$B$776,P$119)+'СЕТ СН'!$I$12+СВЦЭМ!$D$10+'СЕТ СН'!$I$5-'СЕТ СН'!$I$20</f>
        <v>3154.5900699400004</v>
      </c>
      <c r="Q143" s="36">
        <f>SUMIFS(СВЦЭМ!$C$33:$C$776,СВЦЭМ!$A$33:$A$776,$A143,СВЦЭМ!$B$33:$B$776,Q$119)+'СЕТ СН'!$I$12+СВЦЭМ!$D$10+'СЕТ СН'!$I$5-'СЕТ СН'!$I$20</f>
        <v>3162.8502423800001</v>
      </c>
      <c r="R143" s="36">
        <f>SUMIFS(СВЦЭМ!$C$33:$C$776,СВЦЭМ!$A$33:$A$776,$A143,СВЦЭМ!$B$33:$B$776,R$119)+'СЕТ СН'!$I$12+СВЦЭМ!$D$10+'СЕТ СН'!$I$5-'СЕТ СН'!$I$20</f>
        <v>3165.6715991500005</v>
      </c>
      <c r="S143" s="36">
        <f>SUMIFS(СВЦЭМ!$C$33:$C$776,СВЦЭМ!$A$33:$A$776,$A143,СВЦЭМ!$B$33:$B$776,S$119)+'СЕТ СН'!$I$12+СВЦЭМ!$D$10+'СЕТ СН'!$I$5-'СЕТ СН'!$I$20</f>
        <v>3168.1907748500003</v>
      </c>
      <c r="T143" s="36">
        <f>SUMIFS(СВЦЭМ!$C$33:$C$776,СВЦЭМ!$A$33:$A$776,$A143,СВЦЭМ!$B$33:$B$776,T$119)+'СЕТ СН'!$I$12+СВЦЭМ!$D$10+'СЕТ СН'!$I$5-'СЕТ СН'!$I$20</f>
        <v>3171.1830737300002</v>
      </c>
      <c r="U143" s="36">
        <f>SUMIFS(СВЦЭМ!$C$33:$C$776,СВЦЭМ!$A$33:$A$776,$A143,СВЦЭМ!$B$33:$B$776,U$119)+'СЕТ СН'!$I$12+СВЦЭМ!$D$10+'СЕТ СН'!$I$5-'СЕТ СН'!$I$20</f>
        <v>3164.1629925400002</v>
      </c>
      <c r="V143" s="36">
        <f>SUMIFS(СВЦЭМ!$C$33:$C$776,СВЦЭМ!$A$33:$A$776,$A143,СВЦЭМ!$B$33:$B$776,V$119)+'СЕТ СН'!$I$12+СВЦЭМ!$D$10+'СЕТ СН'!$I$5-'СЕТ СН'!$I$20</f>
        <v>3146.40917343</v>
      </c>
      <c r="W143" s="36">
        <f>SUMIFS(СВЦЭМ!$C$33:$C$776,СВЦЭМ!$A$33:$A$776,$A143,СВЦЭМ!$B$33:$B$776,W$119)+'СЕТ СН'!$I$12+СВЦЭМ!$D$10+'СЕТ СН'!$I$5-'СЕТ СН'!$I$20</f>
        <v>3117.8446797100005</v>
      </c>
      <c r="X143" s="36">
        <f>SUMIFS(СВЦЭМ!$C$33:$C$776,СВЦЭМ!$A$33:$A$776,$A143,СВЦЭМ!$B$33:$B$776,X$119)+'СЕТ СН'!$I$12+СВЦЭМ!$D$10+'СЕТ СН'!$I$5-'СЕТ СН'!$I$20</f>
        <v>3190.5774571600004</v>
      </c>
      <c r="Y143" s="36">
        <f>SUMIFS(СВЦЭМ!$C$33:$C$776,СВЦЭМ!$A$33:$A$776,$A143,СВЦЭМ!$B$33:$B$776,Y$119)+'СЕТ СН'!$I$12+СВЦЭМ!$D$10+'СЕТ СН'!$I$5-'СЕТ СН'!$I$20</f>
        <v>3297.7890470000002</v>
      </c>
    </row>
    <row r="144" spans="1:25" ht="15.75" x14ac:dyDescent="0.2">
      <c r="A144" s="35">
        <f t="shared" si="3"/>
        <v>44037</v>
      </c>
      <c r="B144" s="36">
        <f>SUMIFS(СВЦЭМ!$C$33:$C$776,СВЦЭМ!$A$33:$A$776,$A144,СВЦЭМ!$B$33:$B$776,B$119)+'СЕТ СН'!$I$12+СВЦЭМ!$D$10+'СЕТ СН'!$I$5-'СЕТ СН'!$I$20</f>
        <v>3275.9561132700001</v>
      </c>
      <c r="C144" s="36">
        <f>SUMIFS(СВЦЭМ!$C$33:$C$776,СВЦЭМ!$A$33:$A$776,$A144,СВЦЭМ!$B$33:$B$776,C$119)+'СЕТ СН'!$I$12+СВЦЭМ!$D$10+'СЕТ СН'!$I$5-'СЕТ СН'!$I$20</f>
        <v>3338.22436707</v>
      </c>
      <c r="D144" s="36">
        <f>SUMIFS(СВЦЭМ!$C$33:$C$776,СВЦЭМ!$A$33:$A$776,$A144,СВЦЭМ!$B$33:$B$776,D$119)+'СЕТ СН'!$I$12+СВЦЭМ!$D$10+'СЕТ СН'!$I$5-'СЕТ СН'!$I$20</f>
        <v>3378.1726013699999</v>
      </c>
      <c r="E144" s="36">
        <f>SUMIFS(СВЦЭМ!$C$33:$C$776,СВЦЭМ!$A$33:$A$776,$A144,СВЦЭМ!$B$33:$B$776,E$119)+'СЕТ СН'!$I$12+СВЦЭМ!$D$10+'СЕТ СН'!$I$5-'СЕТ СН'!$I$20</f>
        <v>3400.4333967700004</v>
      </c>
      <c r="F144" s="36">
        <f>SUMIFS(СВЦЭМ!$C$33:$C$776,СВЦЭМ!$A$33:$A$776,$A144,СВЦЭМ!$B$33:$B$776,F$119)+'СЕТ СН'!$I$12+СВЦЭМ!$D$10+'СЕТ СН'!$I$5-'СЕТ СН'!$I$20</f>
        <v>3399.3405736800005</v>
      </c>
      <c r="G144" s="36">
        <f>SUMIFS(СВЦЭМ!$C$33:$C$776,СВЦЭМ!$A$33:$A$776,$A144,СВЦЭМ!$B$33:$B$776,G$119)+'СЕТ СН'!$I$12+СВЦЭМ!$D$10+'СЕТ СН'!$I$5-'СЕТ СН'!$I$20</f>
        <v>3396.8748271900004</v>
      </c>
      <c r="H144" s="36">
        <f>SUMIFS(СВЦЭМ!$C$33:$C$776,СВЦЭМ!$A$33:$A$776,$A144,СВЦЭМ!$B$33:$B$776,H$119)+'СЕТ СН'!$I$12+СВЦЭМ!$D$10+'СЕТ СН'!$I$5-'СЕТ СН'!$I$20</f>
        <v>3403.5730567400005</v>
      </c>
      <c r="I144" s="36">
        <f>SUMIFS(СВЦЭМ!$C$33:$C$776,СВЦЭМ!$A$33:$A$776,$A144,СВЦЭМ!$B$33:$B$776,I$119)+'СЕТ СН'!$I$12+СВЦЭМ!$D$10+'СЕТ СН'!$I$5-'СЕТ СН'!$I$20</f>
        <v>3427.6764001800002</v>
      </c>
      <c r="J144" s="36">
        <f>SUMIFS(СВЦЭМ!$C$33:$C$776,СВЦЭМ!$A$33:$A$776,$A144,СВЦЭМ!$B$33:$B$776,J$119)+'СЕТ СН'!$I$12+СВЦЭМ!$D$10+'СЕТ СН'!$I$5-'СЕТ СН'!$I$20</f>
        <v>3364.8387991300006</v>
      </c>
      <c r="K144" s="36">
        <f>SUMIFS(СВЦЭМ!$C$33:$C$776,СВЦЭМ!$A$33:$A$776,$A144,СВЦЭМ!$B$33:$B$776,K$119)+'СЕТ СН'!$I$12+СВЦЭМ!$D$10+'СЕТ СН'!$I$5-'СЕТ СН'!$I$20</f>
        <v>3205.7977647800003</v>
      </c>
      <c r="L144" s="36">
        <f>SUMIFS(СВЦЭМ!$C$33:$C$776,СВЦЭМ!$A$33:$A$776,$A144,СВЦЭМ!$B$33:$B$776,L$119)+'СЕТ СН'!$I$12+СВЦЭМ!$D$10+'СЕТ СН'!$I$5-'СЕТ СН'!$I$20</f>
        <v>3089.25143957</v>
      </c>
      <c r="M144" s="36">
        <f>SUMIFS(СВЦЭМ!$C$33:$C$776,СВЦЭМ!$A$33:$A$776,$A144,СВЦЭМ!$B$33:$B$776,M$119)+'СЕТ СН'!$I$12+СВЦЭМ!$D$10+'СЕТ СН'!$I$5-'СЕТ СН'!$I$20</f>
        <v>3064.8124287099999</v>
      </c>
      <c r="N144" s="36">
        <f>SUMIFS(СВЦЭМ!$C$33:$C$776,СВЦЭМ!$A$33:$A$776,$A144,СВЦЭМ!$B$33:$B$776,N$119)+'СЕТ СН'!$I$12+СВЦЭМ!$D$10+'СЕТ СН'!$I$5-'СЕТ СН'!$I$20</f>
        <v>3045.3244977700001</v>
      </c>
      <c r="O144" s="36">
        <f>SUMIFS(СВЦЭМ!$C$33:$C$776,СВЦЭМ!$A$33:$A$776,$A144,СВЦЭМ!$B$33:$B$776,O$119)+'СЕТ СН'!$I$12+СВЦЭМ!$D$10+'СЕТ СН'!$I$5-'СЕТ СН'!$I$20</f>
        <v>3038.49477845</v>
      </c>
      <c r="P144" s="36">
        <f>SUMIFS(СВЦЭМ!$C$33:$C$776,СВЦЭМ!$A$33:$A$776,$A144,СВЦЭМ!$B$33:$B$776,P$119)+'СЕТ СН'!$I$12+СВЦЭМ!$D$10+'СЕТ СН'!$I$5-'СЕТ СН'!$I$20</f>
        <v>3048.7729384500003</v>
      </c>
      <c r="Q144" s="36">
        <f>SUMIFS(СВЦЭМ!$C$33:$C$776,СВЦЭМ!$A$33:$A$776,$A144,СВЦЭМ!$B$33:$B$776,Q$119)+'СЕТ СН'!$I$12+СВЦЭМ!$D$10+'СЕТ СН'!$I$5-'СЕТ СН'!$I$20</f>
        <v>3057.6639562700002</v>
      </c>
      <c r="R144" s="36">
        <f>SUMIFS(СВЦЭМ!$C$33:$C$776,СВЦЭМ!$A$33:$A$776,$A144,СВЦЭМ!$B$33:$B$776,R$119)+'СЕТ СН'!$I$12+СВЦЭМ!$D$10+'СЕТ СН'!$I$5-'СЕТ СН'!$I$20</f>
        <v>3066.6114242900003</v>
      </c>
      <c r="S144" s="36">
        <f>SUMIFS(СВЦЭМ!$C$33:$C$776,СВЦЭМ!$A$33:$A$776,$A144,СВЦЭМ!$B$33:$B$776,S$119)+'СЕТ СН'!$I$12+СВЦЭМ!$D$10+'СЕТ СН'!$I$5-'СЕТ СН'!$I$20</f>
        <v>3063.1864666400002</v>
      </c>
      <c r="T144" s="36">
        <f>SUMIFS(СВЦЭМ!$C$33:$C$776,СВЦЭМ!$A$33:$A$776,$A144,СВЦЭМ!$B$33:$B$776,T$119)+'СЕТ СН'!$I$12+СВЦЭМ!$D$10+'СЕТ СН'!$I$5-'СЕТ СН'!$I$20</f>
        <v>3079.18998852</v>
      </c>
      <c r="U144" s="36">
        <f>SUMIFS(СВЦЭМ!$C$33:$C$776,СВЦЭМ!$A$33:$A$776,$A144,СВЦЭМ!$B$33:$B$776,U$119)+'СЕТ СН'!$I$12+СВЦЭМ!$D$10+'СЕТ СН'!$I$5-'СЕТ СН'!$I$20</f>
        <v>3071.1016963000002</v>
      </c>
      <c r="V144" s="36">
        <f>SUMIFS(СВЦЭМ!$C$33:$C$776,СВЦЭМ!$A$33:$A$776,$A144,СВЦЭМ!$B$33:$B$776,V$119)+'СЕТ СН'!$I$12+СВЦЭМ!$D$10+'СЕТ СН'!$I$5-'СЕТ СН'!$I$20</f>
        <v>3055.8989432800004</v>
      </c>
      <c r="W144" s="36">
        <f>SUMIFS(СВЦЭМ!$C$33:$C$776,СВЦЭМ!$A$33:$A$776,$A144,СВЦЭМ!$B$33:$B$776,W$119)+'СЕТ СН'!$I$12+СВЦЭМ!$D$10+'СЕТ СН'!$I$5-'СЕТ СН'!$I$20</f>
        <v>3028.5610353100001</v>
      </c>
      <c r="X144" s="36">
        <f>SUMIFS(СВЦЭМ!$C$33:$C$776,СВЦЭМ!$A$33:$A$776,$A144,СВЦЭМ!$B$33:$B$776,X$119)+'СЕТ СН'!$I$12+СВЦЭМ!$D$10+'СЕТ СН'!$I$5-'СЕТ СН'!$I$20</f>
        <v>3082.3052347500002</v>
      </c>
      <c r="Y144" s="36">
        <f>SUMIFS(СВЦЭМ!$C$33:$C$776,СВЦЭМ!$A$33:$A$776,$A144,СВЦЭМ!$B$33:$B$776,Y$119)+'СЕТ СН'!$I$12+СВЦЭМ!$D$10+'СЕТ СН'!$I$5-'СЕТ СН'!$I$20</f>
        <v>3238.2826570900002</v>
      </c>
    </row>
    <row r="145" spans="1:26" ht="15.75" x14ac:dyDescent="0.2">
      <c r="A145" s="35">
        <f t="shared" si="3"/>
        <v>44038</v>
      </c>
      <c r="B145" s="36">
        <f>SUMIFS(СВЦЭМ!$C$33:$C$776,СВЦЭМ!$A$33:$A$776,$A145,СВЦЭМ!$B$33:$B$776,B$119)+'СЕТ СН'!$I$12+СВЦЭМ!$D$10+'СЕТ СН'!$I$5-'СЕТ СН'!$I$20</f>
        <v>3195.8171464300003</v>
      </c>
      <c r="C145" s="36">
        <f>SUMIFS(СВЦЭМ!$C$33:$C$776,СВЦЭМ!$A$33:$A$776,$A145,СВЦЭМ!$B$33:$B$776,C$119)+'СЕТ СН'!$I$12+СВЦЭМ!$D$10+'СЕТ СН'!$I$5-'СЕТ СН'!$I$20</f>
        <v>3216.65016509</v>
      </c>
      <c r="D145" s="36">
        <f>SUMIFS(СВЦЭМ!$C$33:$C$776,СВЦЭМ!$A$33:$A$776,$A145,СВЦЭМ!$B$33:$B$776,D$119)+'СЕТ СН'!$I$12+СВЦЭМ!$D$10+'СЕТ СН'!$I$5-'СЕТ СН'!$I$20</f>
        <v>3217.2815534500005</v>
      </c>
      <c r="E145" s="36">
        <f>SUMIFS(СВЦЭМ!$C$33:$C$776,СВЦЭМ!$A$33:$A$776,$A145,СВЦЭМ!$B$33:$B$776,E$119)+'СЕТ СН'!$I$12+СВЦЭМ!$D$10+'СЕТ СН'!$I$5-'СЕТ СН'!$I$20</f>
        <v>3226.6346058700001</v>
      </c>
      <c r="F145" s="36">
        <f>SUMIFS(СВЦЭМ!$C$33:$C$776,СВЦЭМ!$A$33:$A$776,$A145,СВЦЭМ!$B$33:$B$776,F$119)+'СЕТ СН'!$I$12+СВЦЭМ!$D$10+'СЕТ СН'!$I$5-'СЕТ СН'!$I$20</f>
        <v>3245.9704141600005</v>
      </c>
      <c r="G145" s="36">
        <f>SUMIFS(СВЦЭМ!$C$33:$C$776,СВЦЭМ!$A$33:$A$776,$A145,СВЦЭМ!$B$33:$B$776,G$119)+'СЕТ СН'!$I$12+СВЦЭМ!$D$10+'СЕТ СН'!$I$5-'СЕТ СН'!$I$20</f>
        <v>3254.5550528700001</v>
      </c>
      <c r="H145" s="36">
        <f>SUMIFS(СВЦЭМ!$C$33:$C$776,СВЦЭМ!$A$33:$A$776,$A145,СВЦЭМ!$B$33:$B$776,H$119)+'СЕТ СН'!$I$12+СВЦЭМ!$D$10+'СЕТ СН'!$I$5-'СЕТ СН'!$I$20</f>
        <v>3267.3478034400005</v>
      </c>
      <c r="I145" s="36">
        <f>SUMIFS(СВЦЭМ!$C$33:$C$776,СВЦЭМ!$A$33:$A$776,$A145,СВЦЭМ!$B$33:$B$776,I$119)+'СЕТ СН'!$I$12+СВЦЭМ!$D$10+'СЕТ СН'!$I$5-'СЕТ СН'!$I$20</f>
        <v>3282.4704314300002</v>
      </c>
      <c r="J145" s="36">
        <f>SUMIFS(СВЦЭМ!$C$33:$C$776,СВЦЭМ!$A$33:$A$776,$A145,СВЦЭМ!$B$33:$B$776,J$119)+'СЕТ СН'!$I$12+СВЦЭМ!$D$10+'СЕТ СН'!$I$5-'СЕТ СН'!$I$20</f>
        <v>3218.2385743900004</v>
      </c>
      <c r="K145" s="36">
        <f>SUMIFS(СВЦЭМ!$C$33:$C$776,СВЦЭМ!$A$33:$A$776,$A145,СВЦЭМ!$B$33:$B$776,K$119)+'СЕТ СН'!$I$12+СВЦЭМ!$D$10+'СЕТ СН'!$I$5-'СЕТ СН'!$I$20</f>
        <v>3124.7149204500001</v>
      </c>
      <c r="L145" s="36">
        <f>SUMIFS(СВЦЭМ!$C$33:$C$776,СВЦЭМ!$A$33:$A$776,$A145,СВЦЭМ!$B$33:$B$776,L$119)+'СЕТ СН'!$I$12+СВЦЭМ!$D$10+'СЕТ СН'!$I$5-'СЕТ СН'!$I$20</f>
        <v>3011.9897255900005</v>
      </c>
      <c r="M145" s="36">
        <f>SUMIFS(СВЦЭМ!$C$33:$C$776,СВЦЭМ!$A$33:$A$776,$A145,СВЦЭМ!$B$33:$B$776,M$119)+'СЕТ СН'!$I$12+СВЦЭМ!$D$10+'СЕТ СН'!$I$5-'СЕТ СН'!$I$20</f>
        <v>2978.5728583800001</v>
      </c>
      <c r="N145" s="36">
        <f>SUMIFS(СВЦЭМ!$C$33:$C$776,СВЦЭМ!$A$33:$A$776,$A145,СВЦЭМ!$B$33:$B$776,N$119)+'СЕТ СН'!$I$12+СВЦЭМ!$D$10+'СЕТ СН'!$I$5-'СЕТ СН'!$I$20</f>
        <v>2957.8053836200002</v>
      </c>
      <c r="O145" s="36">
        <f>SUMIFS(СВЦЭМ!$C$33:$C$776,СВЦЭМ!$A$33:$A$776,$A145,СВЦЭМ!$B$33:$B$776,O$119)+'СЕТ СН'!$I$12+СВЦЭМ!$D$10+'СЕТ СН'!$I$5-'СЕТ СН'!$I$20</f>
        <v>2968.4582836300001</v>
      </c>
      <c r="P145" s="36">
        <f>SUMIFS(СВЦЭМ!$C$33:$C$776,СВЦЭМ!$A$33:$A$776,$A145,СВЦЭМ!$B$33:$B$776,P$119)+'СЕТ СН'!$I$12+СВЦЭМ!$D$10+'СЕТ СН'!$I$5-'СЕТ СН'!$I$20</f>
        <v>2971.6774937200003</v>
      </c>
      <c r="Q145" s="36">
        <f>SUMIFS(СВЦЭМ!$C$33:$C$776,СВЦЭМ!$A$33:$A$776,$A145,СВЦЭМ!$B$33:$B$776,Q$119)+'СЕТ СН'!$I$12+СВЦЭМ!$D$10+'СЕТ СН'!$I$5-'СЕТ СН'!$I$20</f>
        <v>2983.5021970200005</v>
      </c>
      <c r="R145" s="36">
        <f>SUMIFS(СВЦЭМ!$C$33:$C$776,СВЦЭМ!$A$33:$A$776,$A145,СВЦЭМ!$B$33:$B$776,R$119)+'СЕТ СН'!$I$12+СВЦЭМ!$D$10+'СЕТ СН'!$I$5-'СЕТ СН'!$I$20</f>
        <v>2998.6187835600003</v>
      </c>
      <c r="S145" s="36">
        <f>SUMIFS(СВЦЭМ!$C$33:$C$776,СВЦЭМ!$A$33:$A$776,$A145,СВЦЭМ!$B$33:$B$776,S$119)+'СЕТ СН'!$I$12+СВЦЭМ!$D$10+'СЕТ СН'!$I$5-'СЕТ СН'!$I$20</f>
        <v>2999.0133676300002</v>
      </c>
      <c r="T145" s="36">
        <f>SUMIFS(СВЦЭМ!$C$33:$C$776,СВЦЭМ!$A$33:$A$776,$A145,СВЦЭМ!$B$33:$B$776,T$119)+'СЕТ СН'!$I$12+СВЦЭМ!$D$10+'СЕТ СН'!$I$5-'СЕТ СН'!$I$20</f>
        <v>3008.9158760400001</v>
      </c>
      <c r="U145" s="36">
        <f>SUMIFS(СВЦЭМ!$C$33:$C$776,СВЦЭМ!$A$33:$A$776,$A145,СВЦЭМ!$B$33:$B$776,U$119)+'СЕТ СН'!$I$12+СВЦЭМ!$D$10+'СЕТ СН'!$I$5-'СЕТ СН'!$I$20</f>
        <v>2994.16997765</v>
      </c>
      <c r="V145" s="36">
        <f>SUMIFS(СВЦЭМ!$C$33:$C$776,СВЦЭМ!$A$33:$A$776,$A145,СВЦЭМ!$B$33:$B$776,V$119)+'СЕТ СН'!$I$12+СВЦЭМ!$D$10+'СЕТ СН'!$I$5-'СЕТ СН'!$I$20</f>
        <v>2978.54373648</v>
      </c>
      <c r="W145" s="36">
        <f>SUMIFS(СВЦЭМ!$C$33:$C$776,СВЦЭМ!$A$33:$A$776,$A145,СВЦЭМ!$B$33:$B$776,W$119)+'СЕТ СН'!$I$12+СВЦЭМ!$D$10+'СЕТ СН'!$I$5-'СЕТ СН'!$I$20</f>
        <v>2961.9746932400003</v>
      </c>
      <c r="X145" s="36">
        <f>SUMIFS(СВЦЭМ!$C$33:$C$776,СВЦЭМ!$A$33:$A$776,$A145,СВЦЭМ!$B$33:$B$776,X$119)+'СЕТ СН'!$I$12+СВЦЭМ!$D$10+'СЕТ СН'!$I$5-'СЕТ СН'!$I$20</f>
        <v>3000.2337408900003</v>
      </c>
      <c r="Y145" s="36">
        <f>SUMIFS(СВЦЭМ!$C$33:$C$776,СВЦЭМ!$A$33:$A$776,$A145,СВЦЭМ!$B$33:$B$776,Y$119)+'СЕТ СН'!$I$12+СВЦЭМ!$D$10+'СЕТ СН'!$I$5-'СЕТ СН'!$I$20</f>
        <v>3145.4736103200003</v>
      </c>
    </row>
    <row r="146" spans="1:26" ht="15.75" x14ac:dyDescent="0.2">
      <c r="A146" s="35">
        <f t="shared" si="3"/>
        <v>44039</v>
      </c>
      <c r="B146" s="36">
        <f>SUMIFS(СВЦЭМ!$C$33:$C$776,СВЦЭМ!$A$33:$A$776,$A146,СВЦЭМ!$B$33:$B$776,B$119)+'СЕТ СН'!$I$12+СВЦЭМ!$D$10+'СЕТ СН'!$I$5-'СЕТ СН'!$I$20</f>
        <v>3239.6761508300001</v>
      </c>
      <c r="C146" s="36">
        <f>SUMIFS(СВЦЭМ!$C$33:$C$776,СВЦЭМ!$A$33:$A$776,$A146,СВЦЭМ!$B$33:$B$776,C$119)+'СЕТ СН'!$I$12+СВЦЭМ!$D$10+'СЕТ СН'!$I$5-'СЕТ СН'!$I$20</f>
        <v>3213.5514332000002</v>
      </c>
      <c r="D146" s="36">
        <f>SUMIFS(СВЦЭМ!$C$33:$C$776,СВЦЭМ!$A$33:$A$776,$A146,СВЦЭМ!$B$33:$B$776,D$119)+'СЕТ СН'!$I$12+СВЦЭМ!$D$10+'СЕТ СН'!$I$5-'СЕТ СН'!$I$20</f>
        <v>3211.0083075800003</v>
      </c>
      <c r="E146" s="36">
        <f>SUMIFS(СВЦЭМ!$C$33:$C$776,СВЦЭМ!$A$33:$A$776,$A146,СВЦЭМ!$B$33:$B$776,E$119)+'СЕТ СН'!$I$12+СВЦЭМ!$D$10+'СЕТ СН'!$I$5-'СЕТ СН'!$I$20</f>
        <v>3226.9864686000001</v>
      </c>
      <c r="F146" s="36">
        <f>SUMIFS(СВЦЭМ!$C$33:$C$776,СВЦЭМ!$A$33:$A$776,$A146,СВЦЭМ!$B$33:$B$776,F$119)+'СЕТ СН'!$I$12+СВЦЭМ!$D$10+'СЕТ СН'!$I$5-'СЕТ СН'!$I$20</f>
        <v>3226.9635985600003</v>
      </c>
      <c r="G146" s="36">
        <f>SUMIFS(СВЦЭМ!$C$33:$C$776,СВЦЭМ!$A$33:$A$776,$A146,СВЦЭМ!$B$33:$B$776,G$119)+'СЕТ СН'!$I$12+СВЦЭМ!$D$10+'СЕТ СН'!$I$5-'СЕТ СН'!$I$20</f>
        <v>3219.2182383300001</v>
      </c>
      <c r="H146" s="36">
        <f>SUMIFS(СВЦЭМ!$C$33:$C$776,СВЦЭМ!$A$33:$A$776,$A146,СВЦЭМ!$B$33:$B$776,H$119)+'СЕТ СН'!$I$12+СВЦЭМ!$D$10+'СЕТ СН'!$I$5-'СЕТ СН'!$I$20</f>
        <v>3207.5573699900001</v>
      </c>
      <c r="I146" s="36">
        <f>SUMIFS(СВЦЭМ!$C$33:$C$776,СВЦЭМ!$A$33:$A$776,$A146,СВЦЭМ!$B$33:$B$776,I$119)+'СЕТ СН'!$I$12+СВЦЭМ!$D$10+'СЕТ СН'!$I$5-'СЕТ СН'!$I$20</f>
        <v>3241.8993855600002</v>
      </c>
      <c r="J146" s="36">
        <f>SUMIFS(СВЦЭМ!$C$33:$C$776,СВЦЭМ!$A$33:$A$776,$A146,СВЦЭМ!$B$33:$B$776,J$119)+'СЕТ СН'!$I$12+СВЦЭМ!$D$10+'СЕТ СН'!$I$5-'СЕТ СН'!$I$20</f>
        <v>3198.0369428100003</v>
      </c>
      <c r="K146" s="36">
        <f>SUMIFS(СВЦЭМ!$C$33:$C$776,СВЦЭМ!$A$33:$A$776,$A146,СВЦЭМ!$B$33:$B$776,K$119)+'СЕТ СН'!$I$12+СВЦЭМ!$D$10+'СЕТ СН'!$I$5-'СЕТ СН'!$I$20</f>
        <v>3069.9673578900001</v>
      </c>
      <c r="L146" s="36">
        <f>SUMIFS(СВЦЭМ!$C$33:$C$776,СВЦЭМ!$A$33:$A$776,$A146,СВЦЭМ!$B$33:$B$776,L$119)+'СЕТ СН'!$I$12+СВЦЭМ!$D$10+'СЕТ СН'!$I$5-'СЕТ СН'!$I$20</f>
        <v>2972.9249984600001</v>
      </c>
      <c r="M146" s="36">
        <f>SUMIFS(СВЦЭМ!$C$33:$C$776,СВЦЭМ!$A$33:$A$776,$A146,СВЦЭМ!$B$33:$B$776,M$119)+'СЕТ СН'!$I$12+СВЦЭМ!$D$10+'СЕТ СН'!$I$5-'СЕТ СН'!$I$20</f>
        <v>2946.7725107200004</v>
      </c>
      <c r="N146" s="36">
        <f>SUMIFS(СВЦЭМ!$C$33:$C$776,СВЦЭМ!$A$33:$A$776,$A146,СВЦЭМ!$B$33:$B$776,N$119)+'СЕТ СН'!$I$12+СВЦЭМ!$D$10+'СЕТ СН'!$I$5-'СЕТ СН'!$I$20</f>
        <v>2923.2367013800003</v>
      </c>
      <c r="O146" s="36">
        <f>SUMIFS(СВЦЭМ!$C$33:$C$776,СВЦЭМ!$A$33:$A$776,$A146,СВЦЭМ!$B$33:$B$776,O$119)+'СЕТ СН'!$I$12+СВЦЭМ!$D$10+'СЕТ СН'!$I$5-'СЕТ СН'!$I$20</f>
        <v>2924.26115252</v>
      </c>
      <c r="P146" s="36">
        <f>SUMIFS(СВЦЭМ!$C$33:$C$776,СВЦЭМ!$A$33:$A$776,$A146,СВЦЭМ!$B$33:$B$776,P$119)+'СЕТ СН'!$I$12+СВЦЭМ!$D$10+'СЕТ СН'!$I$5-'СЕТ СН'!$I$20</f>
        <v>2940.3844141900004</v>
      </c>
      <c r="Q146" s="36">
        <f>SUMIFS(СВЦЭМ!$C$33:$C$776,СВЦЭМ!$A$33:$A$776,$A146,СВЦЭМ!$B$33:$B$776,Q$119)+'СЕТ СН'!$I$12+СВЦЭМ!$D$10+'СЕТ СН'!$I$5-'СЕТ СН'!$I$20</f>
        <v>2957.3246086000004</v>
      </c>
      <c r="R146" s="36">
        <f>SUMIFS(СВЦЭМ!$C$33:$C$776,СВЦЭМ!$A$33:$A$776,$A146,СВЦЭМ!$B$33:$B$776,R$119)+'СЕТ СН'!$I$12+СВЦЭМ!$D$10+'СЕТ СН'!$I$5-'СЕТ СН'!$I$20</f>
        <v>2958.9755220300003</v>
      </c>
      <c r="S146" s="36">
        <f>SUMIFS(СВЦЭМ!$C$33:$C$776,СВЦЭМ!$A$33:$A$776,$A146,СВЦЭМ!$B$33:$B$776,S$119)+'СЕТ СН'!$I$12+СВЦЭМ!$D$10+'СЕТ СН'!$I$5-'СЕТ СН'!$I$20</f>
        <v>2970.9791526500003</v>
      </c>
      <c r="T146" s="36">
        <f>SUMIFS(СВЦЭМ!$C$33:$C$776,СВЦЭМ!$A$33:$A$776,$A146,СВЦЭМ!$B$33:$B$776,T$119)+'СЕТ СН'!$I$12+СВЦЭМ!$D$10+'СЕТ СН'!$I$5-'СЕТ СН'!$I$20</f>
        <v>2988.6831639000002</v>
      </c>
      <c r="U146" s="36">
        <f>SUMIFS(СВЦЭМ!$C$33:$C$776,СВЦЭМ!$A$33:$A$776,$A146,СВЦЭМ!$B$33:$B$776,U$119)+'СЕТ СН'!$I$12+СВЦЭМ!$D$10+'СЕТ СН'!$I$5-'СЕТ СН'!$I$20</f>
        <v>2978.1454907500001</v>
      </c>
      <c r="V146" s="36">
        <f>SUMIFS(СВЦЭМ!$C$33:$C$776,СВЦЭМ!$A$33:$A$776,$A146,СВЦЭМ!$B$33:$B$776,V$119)+'СЕТ СН'!$I$12+СВЦЭМ!$D$10+'СЕТ СН'!$I$5-'СЕТ СН'!$I$20</f>
        <v>2971.6928997600003</v>
      </c>
      <c r="W146" s="36">
        <f>SUMIFS(СВЦЭМ!$C$33:$C$776,СВЦЭМ!$A$33:$A$776,$A146,СВЦЭМ!$B$33:$B$776,W$119)+'СЕТ СН'!$I$12+СВЦЭМ!$D$10+'СЕТ СН'!$I$5-'СЕТ СН'!$I$20</f>
        <v>2961.47484016</v>
      </c>
      <c r="X146" s="36">
        <f>SUMIFS(СВЦЭМ!$C$33:$C$776,СВЦЭМ!$A$33:$A$776,$A146,СВЦЭМ!$B$33:$B$776,X$119)+'СЕТ СН'!$I$12+СВЦЭМ!$D$10+'СЕТ СН'!$I$5-'СЕТ СН'!$I$20</f>
        <v>3032.2473418700001</v>
      </c>
      <c r="Y146" s="36">
        <f>SUMIFS(СВЦЭМ!$C$33:$C$776,СВЦЭМ!$A$33:$A$776,$A146,СВЦЭМ!$B$33:$B$776,Y$119)+'СЕТ СН'!$I$12+СВЦЭМ!$D$10+'СЕТ СН'!$I$5-'СЕТ СН'!$I$20</f>
        <v>3156.5038279</v>
      </c>
    </row>
    <row r="147" spans="1:26" ht="15.75" x14ac:dyDescent="0.2">
      <c r="A147" s="35">
        <f t="shared" si="3"/>
        <v>44040</v>
      </c>
      <c r="B147" s="36">
        <f>SUMIFS(СВЦЭМ!$C$33:$C$776,СВЦЭМ!$A$33:$A$776,$A147,СВЦЭМ!$B$33:$B$776,B$119)+'СЕТ СН'!$I$12+СВЦЭМ!$D$10+'СЕТ СН'!$I$5-'СЕТ СН'!$I$20</f>
        <v>3150.95527563</v>
      </c>
      <c r="C147" s="36">
        <f>SUMIFS(СВЦЭМ!$C$33:$C$776,СВЦЭМ!$A$33:$A$776,$A147,СВЦЭМ!$B$33:$B$776,C$119)+'СЕТ СН'!$I$12+СВЦЭМ!$D$10+'СЕТ СН'!$I$5-'СЕТ СН'!$I$20</f>
        <v>3215.3375982900002</v>
      </c>
      <c r="D147" s="36">
        <f>SUMIFS(СВЦЭМ!$C$33:$C$776,СВЦЭМ!$A$33:$A$776,$A147,СВЦЭМ!$B$33:$B$776,D$119)+'СЕТ СН'!$I$12+СВЦЭМ!$D$10+'СЕТ СН'!$I$5-'СЕТ СН'!$I$20</f>
        <v>3226.7983794400002</v>
      </c>
      <c r="E147" s="36">
        <f>SUMIFS(СВЦЭМ!$C$33:$C$776,СВЦЭМ!$A$33:$A$776,$A147,СВЦЭМ!$B$33:$B$776,E$119)+'СЕТ СН'!$I$12+СВЦЭМ!$D$10+'СЕТ СН'!$I$5-'СЕТ СН'!$I$20</f>
        <v>3241.2031501500001</v>
      </c>
      <c r="F147" s="36">
        <f>SUMIFS(СВЦЭМ!$C$33:$C$776,СВЦЭМ!$A$33:$A$776,$A147,СВЦЭМ!$B$33:$B$776,F$119)+'СЕТ СН'!$I$12+СВЦЭМ!$D$10+'СЕТ СН'!$I$5-'СЕТ СН'!$I$20</f>
        <v>3229.6835753900004</v>
      </c>
      <c r="G147" s="36">
        <f>SUMIFS(СВЦЭМ!$C$33:$C$776,СВЦЭМ!$A$33:$A$776,$A147,СВЦЭМ!$B$33:$B$776,G$119)+'СЕТ СН'!$I$12+СВЦЭМ!$D$10+'СЕТ СН'!$I$5-'СЕТ СН'!$I$20</f>
        <v>3246.8057883800002</v>
      </c>
      <c r="H147" s="36">
        <f>SUMIFS(СВЦЭМ!$C$33:$C$776,СВЦЭМ!$A$33:$A$776,$A147,СВЦЭМ!$B$33:$B$776,H$119)+'СЕТ СН'!$I$12+СВЦЭМ!$D$10+'СЕТ СН'!$I$5-'СЕТ СН'!$I$20</f>
        <v>3249.7487136100003</v>
      </c>
      <c r="I147" s="36">
        <f>SUMIFS(СВЦЭМ!$C$33:$C$776,СВЦЭМ!$A$33:$A$776,$A147,СВЦЭМ!$B$33:$B$776,I$119)+'СЕТ СН'!$I$12+СВЦЭМ!$D$10+'СЕТ СН'!$I$5-'СЕТ СН'!$I$20</f>
        <v>3257.38360801</v>
      </c>
      <c r="J147" s="36">
        <f>SUMIFS(СВЦЭМ!$C$33:$C$776,СВЦЭМ!$A$33:$A$776,$A147,СВЦЭМ!$B$33:$B$776,J$119)+'СЕТ СН'!$I$12+СВЦЭМ!$D$10+'СЕТ СН'!$I$5-'СЕТ СН'!$I$20</f>
        <v>3243.8930798800002</v>
      </c>
      <c r="K147" s="36">
        <f>SUMIFS(СВЦЭМ!$C$33:$C$776,СВЦЭМ!$A$33:$A$776,$A147,СВЦЭМ!$B$33:$B$776,K$119)+'СЕТ СН'!$I$12+СВЦЭМ!$D$10+'СЕТ СН'!$I$5-'СЕТ СН'!$I$20</f>
        <v>3114.2913635200002</v>
      </c>
      <c r="L147" s="36">
        <f>SUMIFS(СВЦЭМ!$C$33:$C$776,СВЦЭМ!$A$33:$A$776,$A147,СВЦЭМ!$B$33:$B$776,L$119)+'СЕТ СН'!$I$12+СВЦЭМ!$D$10+'СЕТ СН'!$I$5-'СЕТ СН'!$I$20</f>
        <v>2988.4783499499999</v>
      </c>
      <c r="M147" s="36">
        <f>SUMIFS(СВЦЭМ!$C$33:$C$776,СВЦЭМ!$A$33:$A$776,$A147,СВЦЭМ!$B$33:$B$776,M$119)+'СЕТ СН'!$I$12+СВЦЭМ!$D$10+'СЕТ СН'!$I$5-'СЕТ СН'!$I$20</f>
        <v>2967.1286523900003</v>
      </c>
      <c r="N147" s="36">
        <f>SUMIFS(СВЦЭМ!$C$33:$C$776,СВЦЭМ!$A$33:$A$776,$A147,СВЦЭМ!$B$33:$B$776,N$119)+'СЕТ СН'!$I$12+СВЦЭМ!$D$10+'СЕТ СН'!$I$5-'СЕТ СН'!$I$20</f>
        <v>2965.49115944</v>
      </c>
      <c r="O147" s="36">
        <f>SUMIFS(СВЦЭМ!$C$33:$C$776,СВЦЭМ!$A$33:$A$776,$A147,СВЦЭМ!$B$33:$B$776,O$119)+'СЕТ СН'!$I$12+СВЦЭМ!$D$10+'СЕТ СН'!$I$5-'СЕТ СН'!$I$20</f>
        <v>2974.77100943</v>
      </c>
      <c r="P147" s="36">
        <f>SUMIFS(СВЦЭМ!$C$33:$C$776,СВЦЭМ!$A$33:$A$776,$A147,СВЦЭМ!$B$33:$B$776,P$119)+'СЕТ СН'!$I$12+СВЦЭМ!$D$10+'СЕТ СН'!$I$5-'СЕТ СН'!$I$20</f>
        <v>2976.3380614600001</v>
      </c>
      <c r="Q147" s="36">
        <f>SUMIFS(СВЦЭМ!$C$33:$C$776,СВЦЭМ!$A$33:$A$776,$A147,СВЦЭМ!$B$33:$B$776,Q$119)+'СЕТ СН'!$I$12+СВЦЭМ!$D$10+'СЕТ СН'!$I$5-'СЕТ СН'!$I$20</f>
        <v>2989.2374793200001</v>
      </c>
      <c r="R147" s="36">
        <f>SUMIFS(СВЦЭМ!$C$33:$C$776,СВЦЭМ!$A$33:$A$776,$A147,СВЦЭМ!$B$33:$B$776,R$119)+'СЕТ СН'!$I$12+СВЦЭМ!$D$10+'СЕТ СН'!$I$5-'СЕТ СН'!$I$20</f>
        <v>2991.3786991300003</v>
      </c>
      <c r="S147" s="36">
        <f>SUMIFS(СВЦЭМ!$C$33:$C$776,СВЦЭМ!$A$33:$A$776,$A147,СВЦЭМ!$B$33:$B$776,S$119)+'СЕТ СН'!$I$12+СВЦЭМ!$D$10+'СЕТ СН'!$I$5-'СЕТ СН'!$I$20</f>
        <v>2993.7210708400003</v>
      </c>
      <c r="T147" s="36">
        <f>SUMIFS(СВЦЭМ!$C$33:$C$776,СВЦЭМ!$A$33:$A$776,$A147,СВЦЭМ!$B$33:$B$776,T$119)+'СЕТ СН'!$I$12+СВЦЭМ!$D$10+'СЕТ СН'!$I$5-'СЕТ СН'!$I$20</f>
        <v>2994.53677883</v>
      </c>
      <c r="U147" s="36">
        <f>SUMIFS(СВЦЭМ!$C$33:$C$776,СВЦЭМ!$A$33:$A$776,$A147,СВЦЭМ!$B$33:$B$776,U$119)+'СЕТ СН'!$I$12+СВЦЭМ!$D$10+'СЕТ СН'!$I$5-'СЕТ СН'!$I$20</f>
        <v>2986.04944634</v>
      </c>
      <c r="V147" s="36">
        <f>SUMIFS(СВЦЭМ!$C$33:$C$776,СВЦЭМ!$A$33:$A$776,$A147,СВЦЭМ!$B$33:$B$776,V$119)+'СЕТ СН'!$I$12+СВЦЭМ!$D$10+'СЕТ СН'!$I$5-'СЕТ СН'!$I$20</f>
        <v>2997.4851475700002</v>
      </c>
      <c r="W147" s="36">
        <f>SUMIFS(СВЦЭМ!$C$33:$C$776,СВЦЭМ!$A$33:$A$776,$A147,СВЦЭМ!$B$33:$B$776,W$119)+'СЕТ СН'!$I$12+СВЦЭМ!$D$10+'СЕТ СН'!$I$5-'СЕТ СН'!$I$20</f>
        <v>3000.9676986500003</v>
      </c>
      <c r="X147" s="36">
        <f>SUMIFS(СВЦЭМ!$C$33:$C$776,СВЦЭМ!$A$33:$A$776,$A147,СВЦЭМ!$B$33:$B$776,X$119)+'СЕТ СН'!$I$12+СВЦЭМ!$D$10+'СЕТ СН'!$I$5-'СЕТ СН'!$I$20</f>
        <v>3046.7485176800001</v>
      </c>
      <c r="Y147" s="36">
        <f>SUMIFS(СВЦЭМ!$C$33:$C$776,СВЦЭМ!$A$33:$A$776,$A147,СВЦЭМ!$B$33:$B$776,Y$119)+'СЕТ СН'!$I$12+СВЦЭМ!$D$10+'СЕТ СН'!$I$5-'СЕТ СН'!$I$20</f>
        <v>3172.0418142000003</v>
      </c>
    </row>
    <row r="148" spans="1:26" ht="15.75" x14ac:dyDescent="0.2">
      <c r="A148" s="35">
        <f t="shared" si="3"/>
        <v>44041</v>
      </c>
      <c r="B148" s="36">
        <f>SUMIFS(СВЦЭМ!$C$33:$C$776,СВЦЭМ!$A$33:$A$776,$A148,СВЦЭМ!$B$33:$B$776,B$119)+'СЕТ СН'!$I$12+СВЦЭМ!$D$10+'СЕТ СН'!$I$5-'СЕТ СН'!$I$20</f>
        <v>3287.1777674000004</v>
      </c>
      <c r="C148" s="36">
        <f>SUMIFS(СВЦЭМ!$C$33:$C$776,СВЦЭМ!$A$33:$A$776,$A148,СВЦЭМ!$B$33:$B$776,C$119)+'СЕТ СН'!$I$12+СВЦЭМ!$D$10+'СЕТ СН'!$I$5-'СЕТ СН'!$I$20</f>
        <v>3325.6449488100002</v>
      </c>
      <c r="D148" s="36">
        <f>SUMIFS(СВЦЭМ!$C$33:$C$776,СВЦЭМ!$A$33:$A$776,$A148,СВЦЭМ!$B$33:$B$776,D$119)+'СЕТ СН'!$I$12+СВЦЭМ!$D$10+'СЕТ СН'!$I$5-'СЕТ СН'!$I$20</f>
        <v>3367.6610858900003</v>
      </c>
      <c r="E148" s="36">
        <f>SUMIFS(СВЦЭМ!$C$33:$C$776,СВЦЭМ!$A$33:$A$776,$A148,СВЦЭМ!$B$33:$B$776,E$119)+'СЕТ СН'!$I$12+СВЦЭМ!$D$10+'СЕТ СН'!$I$5-'СЕТ СН'!$I$20</f>
        <v>3393.8720235300002</v>
      </c>
      <c r="F148" s="36">
        <f>SUMIFS(СВЦЭМ!$C$33:$C$776,СВЦЭМ!$A$33:$A$776,$A148,СВЦЭМ!$B$33:$B$776,F$119)+'СЕТ СН'!$I$12+СВЦЭМ!$D$10+'СЕТ СН'!$I$5-'СЕТ СН'!$I$20</f>
        <v>3356.9354040799999</v>
      </c>
      <c r="G148" s="36">
        <f>SUMIFS(СВЦЭМ!$C$33:$C$776,СВЦЭМ!$A$33:$A$776,$A148,СВЦЭМ!$B$33:$B$776,G$119)+'СЕТ СН'!$I$12+СВЦЭМ!$D$10+'СЕТ СН'!$I$5-'СЕТ СН'!$I$20</f>
        <v>3353.9391153700003</v>
      </c>
      <c r="H148" s="36">
        <f>SUMIFS(СВЦЭМ!$C$33:$C$776,СВЦЭМ!$A$33:$A$776,$A148,СВЦЭМ!$B$33:$B$776,H$119)+'СЕТ СН'!$I$12+СВЦЭМ!$D$10+'СЕТ СН'!$I$5-'СЕТ СН'!$I$20</f>
        <v>3320.5081634200005</v>
      </c>
      <c r="I148" s="36">
        <f>SUMIFS(СВЦЭМ!$C$33:$C$776,СВЦЭМ!$A$33:$A$776,$A148,СВЦЭМ!$B$33:$B$776,I$119)+'СЕТ СН'!$I$12+СВЦЭМ!$D$10+'СЕТ СН'!$I$5-'СЕТ СН'!$I$20</f>
        <v>3298.2725346900002</v>
      </c>
      <c r="J148" s="36">
        <f>SUMIFS(СВЦЭМ!$C$33:$C$776,СВЦЭМ!$A$33:$A$776,$A148,СВЦЭМ!$B$33:$B$776,J$119)+'СЕТ СН'!$I$12+СВЦЭМ!$D$10+'СЕТ СН'!$I$5-'СЕТ СН'!$I$20</f>
        <v>3220.9340665700001</v>
      </c>
      <c r="K148" s="36">
        <f>SUMIFS(СВЦЭМ!$C$33:$C$776,СВЦЭМ!$A$33:$A$776,$A148,СВЦЭМ!$B$33:$B$776,K$119)+'СЕТ СН'!$I$12+СВЦЭМ!$D$10+'СЕТ СН'!$I$5-'СЕТ СН'!$I$20</f>
        <v>3043.57617484</v>
      </c>
      <c r="L148" s="36">
        <f>SUMIFS(СВЦЭМ!$C$33:$C$776,СВЦЭМ!$A$33:$A$776,$A148,СВЦЭМ!$B$33:$B$776,L$119)+'СЕТ СН'!$I$12+СВЦЭМ!$D$10+'СЕТ СН'!$I$5-'СЕТ СН'!$I$20</f>
        <v>2985.7951953600004</v>
      </c>
      <c r="M148" s="36">
        <f>SUMIFS(СВЦЭМ!$C$33:$C$776,СВЦЭМ!$A$33:$A$776,$A148,СВЦЭМ!$B$33:$B$776,M$119)+'СЕТ СН'!$I$12+СВЦЭМ!$D$10+'СЕТ СН'!$I$5-'СЕТ СН'!$I$20</f>
        <v>2962.9338506500003</v>
      </c>
      <c r="N148" s="36">
        <f>SUMIFS(СВЦЭМ!$C$33:$C$776,СВЦЭМ!$A$33:$A$776,$A148,СВЦЭМ!$B$33:$B$776,N$119)+'СЕТ СН'!$I$12+СВЦЭМ!$D$10+'СЕТ СН'!$I$5-'СЕТ СН'!$I$20</f>
        <v>2929.5705840700002</v>
      </c>
      <c r="O148" s="36">
        <f>SUMIFS(СВЦЭМ!$C$33:$C$776,СВЦЭМ!$A$33:$A$776,$A148,СВЦЭМ!$B$33:$B$776,O$119)+'СЕТ СН'!$I$12+СВЦЭМ!$D$10+'СЕТ СН'!$I$5-'СЕТ СН'!$I$20</f>
        <v>2928.9055553800004</v>
      </c>
      <c r="P148" s="36">
        <f>SUMIFS(СВЦЭМ!$C$33:$C$776,СВЦЭМ!$A$33:$A$776,$A148,СВЦЭМ!$B$33:$B$776,P$119)+'СЕТ СН'!$I$12+СВЦЭМ!$D$10+'СЕТ СН'!$I$5-'СЕТ СН'!$I$20</f>
        <v>2928.8887673500003</v>
      </c>
      <c r="Q148" s="36">
        <f>SUMIFS(СВЦЭМ!$C$33:$C$776,СВЦЭМ!$A$33:$A$776,$A148,СВЦЭМ!$B$33:$B$776,Q$119)+'СЕТ СН'!$I$12+СВЦЭМ!$D$10+'СЕТ СН'!$I$5-'СЕТ СН'!$I$20</f>
        <v>2940.2371156100003</v>
      </c>
      <c r="R148" s="36">
        <f>SUMIFS(СВЦЭМ!$C$33:$C$776,СВЦЭМ!$A$33:$A$776,$A148,СВЦЭМ!$B$33:$B$776,R$119)+'СЕТ СН'!$I$12+СВЦЭМ!$D$10+'СЕТ СН'!$I$5-'СЕТ СН'!$I$20</f>
        <v>2952.2468409700004</v>
      </c>
      <c r="S148" s="36">
        <f>SUMIFS(СВЦЭМ!$C$33:$C$776,СВЦЭМ!$A$33:$A$776,$A148,СВЦЭМ!$B$33:$B$776,S$119)+'СЕТ СН'!$I$12+СВЦЭМ!$D$10+'СЕТ СН'!$I$5-'СЕТ СН'!$I$20</f>
        <v>2951.5933442100004</v>
      </c>
      <c r="T148" s="36">
        <f>SUMIFS(СВЦЭМ!$C$33:$C$776,СВЦЭМ!$A$33:$A$776,$A148,СВЦЭМ!$B$33:$B$776,T$119)+'СЕТ СН'!$I$12+СВЦЭМ!$D$10+'СЕТ СН'!$I$5-'СЕТ СН'!$I$20</f>
        <v>2977.84530593</v>
      </c>
      <c r="U148" s="36">
        <f>SUMIFS(СВЦЭМ!$C$33:$C$776,СВЦЭМ!$A$33:$A$776,$A148,СВЦЭМ!$B$33:$B$776,U$119)+'СЕТ СН'!$I$12+СВЦЭМ!$D$10+'СЕТ СН'!$I$5-'СЕТ СН'!$I$20</f>
        <v>2979.47642077</v>
      </c>
      <c r="V148" s="36">
        <f>SUMIFS(СВЦЭМ!$C$33:$C$776,СВЦЭМ!$A$33:$A$776,$A148,СВЦЭМ!$B$33:$B$776,V$119)+'СЕТ СН'!$I$12+СВЦЭМ!$D$10+'СЕТ СН'!$I$5-'СЕТ СН'!$I$20</f>
        <v>2968.50648069</v>
      </c>
      <c r="W148" s="36">
        <f>SUMIFS(СВЦЭМ!$C$33:$C$776,СВЦЭМ!$A$33:$A$776,$A148,СВЦЭМ!$B$33:$B$776,W$119)+'СЕТ СН'!$I$12+СВЦЭМ!$D$10+'СЕТ СН'!$I$5-'СЕТ СН'!$I$20</f>
        <v>2942.2966645900001</v>
      </c>
      <c r="X148" s="36">
        <f>SUMIFS(СВЦЭМ!$C$33:$C$776,СВЦЭМ!$A$33:$A$776,$A148,СВЦЭМ!$B$33:$B$776,X$119)+'СЕТ СН'!$I$12+СВЦЭМ!$D$10+'СЕТ СН'!$I$5-'СЕТ СН'!$I$20</f>
        <v>3003.5099144800001</v>
      </c>
      <c r="Y148" s="36">
        <f>SUMIFS(СВЦЭМ!$C$33:$C$776,СВЦЭМ!$A$33:$A$776,$A148,СВЦЭМ!$B$33:$B$776,Y$119)+'СЕТ СН'!$I$12+СВЦЭМ!$D$10+'СЕТ СН'!$I$5-'СЕТ СН'!$I$20</f>
        <v>3123.0698188800002</v>
      </c>
    </row>
    <row r="149" spans="1:26" ht="15.75" x14ac:dyDescent="0.2">
      <c r="A149" s="35">
        <f t="shared" si="3"/>
        <v>44042</v>
      </c>
      <c r="B149" s="36">
        <f>SUMIFS(СВЦЭМ!$C$33:$C$776,СВЦЭМ!$A$33:$A$776,$A149,СВЦЭМ!$B$33:$B$776,B$119)+'СЕТ СН'!$I$12+СВЦЭМ!$D$10+'СЕТ СН'!$I$5-'СЕТ СН'!$I$20</f>
        <v>3160.5633488900003</v>
      </c>
      <c r="C149" s="36">
        <f>SUMIFS(СВЦЭМ!$C$33:$C$776,СВЦЭМ!$A$33:$A$776,$A149,СВЦЭМ!$B$33:$B$776,C$119)+'СЕТ СН'!$I$12+СВЦЭМ!$D$10+'СЕТ СН'!$I$5-'СЕТ СН'!$I$20</f>
        <v>3204.2171707900002</v>
      </c>
      <c r="D149" s="36">
        <f>SUMIFS(СВЦЭМ!$C$33:$C$776,СВЦЭМ!$A$33:$A$776,$A149,СВЦЭМ!$B$33:$B$776,D$119)+'СЕТ СН'!$I$12+СВЦЭМ!$D$10+'СЕТ СН'!$I$5-'СЕТ СН'!$I$20</f>
        <v>3222.99581347</v>
      </c>
      <c r="E149" s="36">
        <f>SUMIFS(СВЦЭМ!$C$33:$C$776,СВЦЭМ!$A$33:$A$776,$A149,СВЦЭМ!$B$33:$B$776,E$119)+'СЕТ СН'!$I$12+СВЦЭМ!$D$10+'СЕТ СН'!$I$5-'СЕТ СН'!$I$20</f>
        <v>3237.6893699900002</v>
      </c>
      <c r="F149" s="36">
        <f>SUMIFS(СВЦЭМ!$C$33:$C$776,СВЦЭМ!$A$33:$A$776,$A149,СВЦЭМ!$B$33:$B$776,F$119)+'СЕТ СН'!$I$12+СВЦЭМ!$D$10+'СЕТ СН'!$I$5-'СЕТ СН'!$I$20</f>
        <v>3233.1246205900002</v>
      </c>
      <c r="G149" s="36">
        <f>SUMIFS(СВЦЭМ!$C$33:$C$776,СВЦЭМ!$A$33:$A$776,$A149,СВЦЭМ!$B$33:$B$776,G$119)+'СЕТ СН'!$I$12+СВЦЭМ!$D$10+'СЕТ СН'!$I$5-'СЕТ СН'!$I$20</f>
        <v>3241.6758391400003</v>
      </c>
      <c r="H149" s="36">
        <f>SUMIFS(СВЦЭМ!$C$33:$C$776,СВЦЭМ!$A$33:$A$776,$A149,СВЦЭМ!$B$33:$B$776,H$119)+'СЕТ СН'!$I$12+СВЦЭМ!$D$10+'СЕТ СН'!$I$5-'СЕТ СН'!$I$20</f>
        <v>3218.1118615400001</v>
      </c>
      <c r="I149" s="36">
        <f>SUMIFS(СВЦЭМ!$C$33:$C$776,СВЦЭМ!$A$33:$A$776,$A149,СВЦЭМ!$B$33:$B$776,I$119)+'СЕТ СН'!$I$12+СВЦЭМ!$D$10+'СЕТ СН'!$I$5-'СЕТ СН'!$I$20</f>
        <v>3170.0094415600001</v>
      </c>
      <c r="J149" s="36">
        <f>SUMIFS(СВЦЭМ!$C$33:$C$776,СВЦЭМ!$A$33:$A$776,$A149,СВЦЭМ!$B$33:$B$776,J$119)+'СЕТ СН'!$I$12+СВЦЭМ!$D$10+'СЕТ СН'!$I$5-'СЕТ СН'!$I$20</f>
        <v>3087.5403350100005</v>
      </c>
      <c r="K149" s="36">
        <f>SUMIFS(СВЦЭМ!$C$33:$C$776,СВЦЭМ!$A$33:$A$776,$A149,СВЦЭМ!$B$33:$B$776,K$119)+'СЕТ СН'!$I$12+СВЦЭМ!$D$10+'СЕТ СН'!$I$5-'СЕТ СН'!$I$20</f>
        <v>3025.3225379700002</v>
      </c>
      <c r="L149" s="36">
        <f>SUMIFS(СВЦЭМ!$C$33:$C$776,СВЦЭМ!$A$33:$A$776,$A149,СВЦЭМ!$B$33:$B$776,L$119)+'СЕТ СН'!$I$12+СВЦЭМ!$D$10+'СЕТ СН'!$I$5-'СЕТ СН'!$I$20</f>
        <v>3047.8498174000001</v>
      </c>
      <c r="M149" s="36">
        <f>SUMIFS(СВЦЭМ!$C$33:$C$776,СВЦЭМ!$A$33:$A$776,$A149,СВЦЭМ!$B$33:$B$776,M$119)+'СЕТ СН'!$I$12+СВЦЭМ!$D$10+'СЕТ СН'!$I$5-'СЕТ СН'!$I$20</f>
        <v>3039.63015481</v>
      </c>
      <c r="N149" s="36">
        <f>SUMIFS(СВЦЭМ!$C$33:$C$776,СВЦЭМ!$A$33:$A$776,$A149,СВЦЭМ!$B$33:$B$776,N$119)+'СЕТ СН'!$I$12+СВЦЭМ!$D$10+'СЕТ СН'!$I$5-'СЕТ СН'!$I$20</f>
        <v>3026.9213482200003</v>
      </c>
      <c r="O149" s="36">
        <f>SUMIFS(СВЦЭМ!$C$33:$C$776,СВЦЭМ!$A$33:$A$776,$A149,СВЦЭМ!$B$33:$B$776,O$119)+'СЕТ СН'!$I$12+СВЦЭМ!$D$10+'СЕТ СН'!$I$5-'СЕТ СН'!$I$20</f>
        <v>3027.9882055200001</v>
      </c>
      <c r="P149" s="36">
        <f>SUMIFS(СВЦЭМ!$C$33:$C$776,СВЦЭМ!$A$33:$A$776,$A149,СВЦЭМ!$B$33:$B$776,P$119)+'СЕТ СН'!$I$12+СВЦЭМ!$D$10+'СЕТ СН'!$I$5-'СЕТ СН'!$I$20</f>
        <v>3028.4373459300004</v>
      </c>
      <c r="Q149" s="36">
        <f>SUMIFS(СВЦЭМ!$C$33:$C$776,СВЦЭМ!$A$33:$A$776,$A149,СВЦЭМ!$B$33:$B$776,Q$119)+'СЕТ СН'!$I$12+СВЦЭМ!$D$10+'СЕТ СН'!$I$5-'СЕТ СН'!$I$20</f>
        <v>3032.9061762000001</v>
      </c>
      <c r="R149" s="36">
        <f>SUMIFS(СВЦЭМ!$C$33:$C$776,СВЦЭМ!$A$33:$A$776,$A149,СВЦЭМ!$B$33:$B$776,R$119)+'СЕТ СН'!$I$12+СВЦЭМ!$D$10+'СЕТ СН'!$I$5-'СЕТ СН'!$I$20</f>
        <v>3029.7392497600003</v>
      </c>
      <c r="S149" s="36">
        <f>SUMIFS(СВЦЭМ!$C$33:$C$776,СВЦЭМ!$A$33:$A$776,$A149,СВЦЭМ!$B$33:$B$776,S$119)+'СЕТ СН'!$I$12+СВЦЭМ!$D$10+'СЕТ СН'!$I$5-'СЕТ СН'!$I$20</f>
        <v>3027.2975551200002</v>
      </c>
      <c r="T149" s="36">
        <f>SUMIFS(СВЦЭМ!$C$33:$C$776,СВЦЭМ!$A$33:$A$776,$A149,СВЦЭМ!$B$33:$B$776,T$119)+'СЕТ СН'!$I$12+СВЦЭМ!$D$10+'СЕТ СН'!$I$5-'СЕТ СН'!$I$20</f>
        <v>3036.2682332200002</v>
      </c>
      <c r="U149" s="36">
        <f>SUMIFS(СВЦЭМ!$C$33:$C$776,СВЦЭМ!$A$33:$A$776,$A149,СВЦЭМ!$B$33:$B$776,U$119)+'СЕТ СН'!$I$12+СВЦЭМ!$D$10+'СЕТ СН'!$I$5-'СЕТ СН'!$I$20</f>
        <v>3031.7883064100001</v>
      </c>
      <c r="V149" s="36">
        <f>SUMIFS(СВЦЭМ!$C$33:$C$776,СВЦЭМ!$A$33:$A$776,$A149,СВЦЭМ!$B$33:$B$776,V$119)+'СЕТ СН'!$I$12+СВЦЭМ!$D$10+'СЕТ СН'!$I$5-'СЕТ СН'!$I$20</f>
        <v>3028.1404679200004</v>
      </c>
      <c r="W149" s="36">
        <f>SUMIFS(СВЦЭМ!$C$33:$C$776,СВЦЭМ!$A$33:$A$776,$A149,СВЦЭМ!$B$33:$B$776,W$119)+'СЕТ СН'!$I$12+СВЦЭМ!$D$10+'СЕТ СН'!$I$5-'СЕТ СН'!$I$20</f>
        <v>3057.5679001900003</v>
      </c>
      <c r="X149" s="36">
        <f>SUMIFS(СВЦЭМ!$C$33:$C$776,СВЦЭМ!$A$33:$A$776,$A149,СВЦЭМ!$B$33:$B$776,X$119)+'СЕТ СН'!$I$12+СВЦЭМ!$D$10+'СЕТ СН'!$I$5-'СЕТ СН'!$I$20</f>
        <v>3162.1333787700005</v>
      </c>
      <c r="Y149" s="36">
        <f>SUMIFS(СВЦЭМ!$C$33:$C$776,СВЦЭМ!$A$33:$A$776,$A149,СВЦЭМ!$B$33:$B$776,Y$119)+'СЕТ СН'!$I$12+СВЦЭМ!$D$10+'СЕТ СН'!$I$5-'СЕТ СН'!$I$20</f>
        <v>3118.9413839000003</v>
      </c>
    </row>
    <row r="150" spans="1:26" ht="15.75" x14ac:dyDescent="0.2">
      <c r="A150" s="35">
        <f t="shared" si="3"/>
        <v>44043</v>
      </c>
      <c r="B150" s="36">
        <f>SUMIFS(СВЦЭМ!$C$33:$C$776,СВЦЭМ!$A$33:$A$776,$A150,СВЦЭМ!$B$33:$B$776,B$119)+'СЕТ СН'!$I$12+СВЦЭМ!$D$10+'СЕТ СН'!$I$5-'СЕТ СН'!$I$20</f>
        <v>3166.94401113</v>
      </c>
      <c r="C150" s="36">
        <f>SUMIFS(СВЦЭМ!$C$33:$C$776,СВЦЭМ!$A$33:$A$776,$A150,СВЦЭМ!$B$33:$B$776,C$119)+'СЕТ СН'!$I$12+СВЦЭМ!$D$10+'СЕТ СН'!$I$5-'СЕТ СН'!$I$20</f>
        <v>3284.6219670100004</v>
      </c>
      <c r="D150" s="36">
        <f>SUMIFS(СВЦЭМ!$C$33:$C$776,СВЦЭМ!$A$33:$A$776,$A150,СВЦЭМ!$B$33:$B$776,D$119)+'СЕТ СН'!$I$12+СВЦЭМ!$D$10+'СЕТ СН'!$I$5-'СЕТ СН'!$I$20</f>
        <v>3298.4425855900004</v>
      </c>
      <c r="E150" s="36">
        <f>SUMIFS(СВЦЭМ!$C$33:$C$776,СВЦЭМ!$A$33:$A$776,$A150,СВЦЭМ!$B$33:$B$776,E$119)+'СЕТ СН'!$I$12+СВЦЭМ!$D$10+'СЕТ СН'!$I$5-'СЕТ СН'!$I$20</f>
        <v>3301.7983618000003</v>
      </c>
      <c r="F150" s="36">
        <f>SUMIFS(СВЦЭМ!$C$33:$C$776,СВЦЭМ!$A$33:$A$776,$A150,СВЦЭМ!$B$33:$B$776,F$119)+'СЕТ СН'!$I$12+СВЦЭМ!$D$10+'СЕТ СН'!$I$5-'СЕТ СН'!$I$20</f>
        <v>3295.9615071500002</v>
      </c>
      <c r="G150" s="36">
        <f>SUMIFS(СВЦЭМ!$C$33:$C$776,СВЦЭМ!$A$33:$A$776,$A150,СВЦЭМ!$B$33:$B$776,G$119)+'СЕТ СН'!$I$12+СВЦЭМ!$D$10+'СЕТ СН'!$I$5-'СЕТ СН'!$I$20</f>
        <v>3329.2631217300004</v>
      </c>
      <c r="H150" s="36">
        <f>SUMIFS(СВЦЭМ!$C$33:$C$776,СВЦЭМ!$A$33:$A$776,$A150,СВЦЭМ!$B$33:$B$776,H$119)+'СЕТ СН'!$I$12+СВЦЭМ!$D$10+'СЕТ СН'!$I$5-'СЕТ СН'!$I$20</f>
        <v>3272.8541443600002</v>
      </c>
      <c r="I150" s="36">
        <f>SUMIFS(СВЦЭМ!$C$33:$C$776,СВЦЭМ!$A$33:$A$776,$A150,СВЦЭМ!$B$33:$B$776,I$119)+'СЕТ СН'!$I$12+СВЦЭМ!$D$10+'СЕТ СН'!$I$5-'СЕТ СН'!$I$20</f>
        <v>3245.53537435</v>
      </c>
      <c r="J150" s="36">
        <f>SUMIFS(СВЦЭМ!$C$33:$C$776,СВЦЭМ!$A$33:$A$776,$A150,СВЦЭМ!$B$33:$B$776,J$119)+'СЕТ СН'!$I$12+СВЦЭМ!$D$10+'СЕТ СН'!$I$5-'СЕТ СН'!$I$20</f>
        <v>3214.5792459100003</v>
      </c>
      <c r="K150" s="36">
        <f>SUMIFS(СВЦЭМ!$C$33:$C$776,СВЦЭМ!$A$33:$A$776,$A150,СВЦЭМ!$B$33:$B$776,K$119)+'СЕТ СН'!$I$12+СВЦЭМ!$D$10+'СЕТ СН'!$I$5-'СЕТ СН'!$I$20</f>
        <v>3117.6107507700003</v>
      </c>
      <c r="L150" s="36">
        <f>SUMIFS(СВЦЭМ!$C$33:$C$776,СВЦЭМ!$A$33:$A$776,$A150,СВЦЭМ!$B$33:$B$776,L$119)+'СЕТ СН'!$I$12+СВЦЭМ!$D$10+'СЕТ СН'!$I$5-'СЕТ СН'!$I$20</f>
        <v>2984.0072197300001</v>
      </c>
      <c r="M150" s="36">
        <f>SUMIFS(СВЦЭМ!$C$33:$C$776,СВЦЭМ!$A$33:$A$776,$A150,СВЦЭМ!$B$33:$B$776,M$119)+'СЕТ СН'!$I$12+СВЦЭМ!$D$10+'СЕТ СН'!$I$5-'СЕТ СН'!$I$20</f>
        <v>2962.5189473100004</v>
      </c>
      <c r="N150" s="36">
        <f>SUMIFS(СВЦЭМ!$C$33:$C$776,СВЦЭМ!$A$33:$A$776,$A150,СВЦЭМ!$B$33:$B$776,N$119)+'СЕТ СН'!$I$12+СВЦЭМ!$D$10+'СЕТ СН'!$I$5-'СЕТ СН'!$I$20</f>
        <v>2970.1650578799999</v>
      </c>
      <c r="O150" s="36">
        <f>SUMIFS(СВЦЭМ!$C$33:$C$776,СВЦЭМ!$A$33:$A$776,$A150,СВЦЭМ!$B$33:$B$776,O$119)+'СЕТ СН'!$I$12+СВЦЭМ!$D$10+'СЕТ СН'!$I$5-'СЕТ СН'!$I$20</f>
        <v>2972.1973825800001</v>
      </c>
      <c r="P150" s="36">
        <f>SUMIFS(СВЦЭМ!$C$33:$C$776,СВЦЭМ!$A$33:$A$776,$A150,СВЦЭМ!$B$33:$B$776,P$119)+'СЕТ СН'!$I$12+СВЦЭМ!$D$10+'СЕТ СН'!$I$5-'СЕТ СН'!$I$20</f>
        <v>2981.0497156500001</v>
      </c>
      <c r="Q150" s="36">
        <f>SUMIFS(СВЦЭМ!$C$33:$C$776,СВЦЭМ!$A$33:$A$776,$A150,СВЦЭМ!$B$33:$B$776,Q$119)+'СЕТ СН'!$I$12+СВЦЭМ!$D$10+'СЕТ СН'!$I$5-'СЕТ СН'!$I$20</f>
        <v>2979.7475856000001</v>
      </c>
      <c r="R150" s="36">
        <f>SUMIFS(СВЦЭМ!$C$33:$C$776,СВЦЭМ!$A$33:$A$776,$A150,СВЦЭМ!$B$33:$B$776,R$119)+'СЕТ СН'!$I$12+СВЦЭМ!$D$10+'СЕТ СН'!$I$5-'СЕТ СН'!$I$20</f>
        <v>2971.8504060499999</v>
      </c>
      <c r="S150" s="36">
        <f>SUMIFS(СВЦЭМ!$C$33:$C$776,СВЦЭМ!$A$33:$A$776,$A150,СВЦЭМ!$B$33:$B$776,S$119)+'СЕТ СН'!$I$12+СВЦЭМ!$D$10+'СЕТ СН'!$I$5-'СЕТ СН'!$I$20</f>
        <v>2985.2524015700001</v>
      </c>
      <c r="T150" s="36">
        <f>SUMIFS(СВЦЭМ!$C$33:$C$776,СВЦЭМ!$A$33:$A$776,$A150,СВЦЭМ!$B$33:$B$776,T$119)+'СЕТ СН'!$I$12+СВЦЭМ!$D$10+'СЕТ СН'!$I$5-'СЕТ СН'!$I$20</f>
        <v>2989.83279657</v>
      </c>
      <c r="U150" s="36">
        <f>SUMIFS(СВЦЭМ!$C$33:$C$776,СВЦЭМ!$A$33:$A$776,$A150,СВЦЭМ!$B$33:$B$776,U$119)+'СЕТ СН'!$I$12+СВЦЭМ!$D$10+'СЕТ СН'!$I$5-'СЕТ СН'!$I$20</f>
        <v>3001.5230524400004</v>
      </c>
      <c r="V150" s="36">
        <f>SUMIFS(СВЦЭМ!$C$33:$C$776,СВЦЭМ!$A$33:$A$776,$A150,СВЦЭМ!$B$33:$B$776,V$119)+'СЕТ СН'!$I$12+СВЦЭМ!$D$10+'СЕТ СН'!$I$5-'СЕТ СН'!$I$20</f>
        <v>2998.8129010900002</v>
      </c>
      <c r="W150" s="36">
        <f>SUMIFS(СВЦЭМ!$C$33:$C$776,СВЦЭМ!$A$33:$A$776,$A150,СВЦЭМ!$B$33:$B$776,W$119)+'СЕТ СН'!$I$12+СВЦЭМ!$D$10+'СЕТ СН'!$I$5-'СЕТ СН'!$I$20</f>
        <v>2979.6329847500001</v>
      </c>
      <c r="X150" s="36">
        <f>SUMIFS(СВЦЭМ!$C$33:$C$776,СВЦЭМ!$A$33:$A$776,$A150,СВЦЭМ!$B$33:$B$776,X$119)+'СЕТ СН'!$I$12+СВЦЭМ!$D$10+'СЕТ СН'!$I$5-'СЕТ СН'!$I$20</f>
        <v>2977.7649421700003</v>
      </c>
      <c r="Y150" s="36">
        <f>SUMIFS(СВЦЭМ!$C$33:$C$776,СВЦЭМ!$A$33:$A$776,$A150,СВЦЭМ!$B$33:$B$776,Y$119)+'СЕТ СН'!$I$12+СВЦЭМ!$D$10+'СЕТ СН'!$I$5-'СЕТ СН'!$I$20</f>
        <v>3040.3927959500002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9"/>
      <c r="W154" s="39"/>
      <c r="X154" s="39"/>
      <c r="Y154" s="39"/>
      <c r="Z154" s="39"/>
    </row>
    <row r="155" spans="1:26" ht="15.75" customHeight="1" x14ac:dyDescent="0.2">
      <c r="A155" s="138"/>
      <c r="B155" s="138"/>
      <c r="C155" s="138"/>
      <c r="D155" s="138"/>
      <c r="E155" s="138"/>
      <c r="F155" s="138"/>
      <c r="G155" s="138"/>
      <c r="H155" s="138"/>
      <c r="I155" s="138"/>
      <c r="J155" s="138"/>
      <c r="K155" s="138"/>
      <c r="L155" s="138"/>
      <c r="M155" s="138"/>
      <c r="N155" s="141">
        <f>СВЦЭМ!$D$12+'СЕТ СН'!$F$13-'СЕТ СН'!$F$21</f>
        <v>580527.55089058529</v>
      </c>
      <c r="O155" s="142"/>
      <c r="P155" s="141">
        <f>СВЦЭМ!$D$12+'СЕТ СН'!$F$13-'СЕТ СН'!$G$21</f>
        <v>580527.55089058529</v>
      </c>
      <c r="Q155" s="142"/>
      <c r="R155" s="141">
        <f>СВЦЭМ!$D$12+'СЕТ СН'!$F$13-'СЕТ СН'!$H$21</f>
        <v>580527.55089058529</v>
      </c>
      <c r="S155" s="142"/>
      <c r="T155" s="141">
        <f>СВЦЭМ!$D$12+'СЕТ СН'!$F$13-'СЕТ СН'!$I$21</f>
        <v>580527.55089058529</v>
      </c>
      <c r="U155" s="142"/>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01.07.2020</v>
      </c>
      <c r="B12" s="36">
        <f>SUMIFS(СВЦЭМ!$C$33:$C$776,СВЦЭМ!$A$33:$A$776,$A12,СВЦЭМ!$B$33:$B$776,B$11)+'СЕТ СН'!$F$12+СВЦЭМ!$D$10+'СЕТ СН'!$F$6-'СЕТ СН'!$F$22</f>
        <v>1176.8143507899999</v>
      </c>
      <c r="C12" s="36">
        <f>SUMIFS(СВЦЭМ!$C$33:$C$776,СВЦЭМ!$A$33:$A$776,$A12,СВЦЭМ!$B$33:$B$776,C$11)+'СЕТ СН'!$F$12+СВЦЭМ!$D$10+'СЕТ СН'!$F$6-'СЕТ СН'!$F$22</f>
        <v>1179.0087834799999</v>
      </c>
      <c r="D12" s="36">
        <f>SUMIFS(СВЦЭМ!$C$33:$C$776,СВЦЭМ!$A$33:$A$776,$A12,СВЦЭМ!$B$33:$B$776,D$11)+'СЕТ СН'!$F$12+СВЦЭМ!$D$10+'СЕТ СН'!$F$6-'СЕТ СН'!$F$22</f>
        <v>1156.7157189100001</v>
      </c>
      <c r="E12" s="36">
        <f>SUMIFS(СВЦЭМ!$C$33:$C$776,СВЦЭМ!$A$33:$A$776,$A12,СВЦЭМ!$B$33:$B$776,E$11)+'СЕТ СН'!$F$12+СВЦЭМ!$D$10+'СЕТ СН'!$F$6-'СЕТ СН'!$F$22</f>
        <v>1138.7618360399999</v>
      </c>
      <c r="F12" s="36">
        <f>SUMIFS(СВЦЭМ!$C$33:$C$776,СВЦЭМ!$A$33:$A$776,$A12,СВЦЭМ!$B$33:$B$776,F$11)+'СЕТ СН'!$F$12+СВЦЭМ!$D$10+'СЕТ СН'!$F$6-'СЕТ СН'!$F$22</f>
        <v>1127.0752781599999</v>
      </c>
      <c r="G12" s="36">
        <f>SUMIFS(СВЦЭМ!$C$33:$C$776,СВЦЭМ!$A$33:$A$776,$A12,СВЦЭМ!$B$33:$B$776,G$11)+'СЕТ СН'!$F$12+СВЦЭМ!$D$10+'СЕТ СН'!$F$6-'СЕТ СН'!$F$22</f>
        <v>1129.9473321</v>
      </c>
      <c r="H12" s="36">
        <f>SUMIFS(СВЦЭМ!$C$33:$C$776,СВЦЭМ!$A$33:$A$776,$A12,СВЦЭМ!$B$33:$B$776,H$11)+'СЕТ СН'!$F$12+СВЦЭМ!$D$10+'СЕТ СН'!$F$6-'СЕТ СН'!$F$22</f>
        <v>1154.49435363</v>
      </c>
      <c r="I12" s="36">
        <f>SUMIFS(СВЦЭМ!$C$33:$C$776,СВЦЭМ!$A$33:$A$776,$A12,СВЦЭМ!$B$33:$B$776,I$11)+'СЕТ СН'!$F$12+СВЦЭМ!$D$10+'СЕТ СН'!$F$6-'СЕТ СН'!$F$22</f>
        <v>1147.58799858</v>
      </c>
      <c r="J12" s="36">
        <f>SUMIFS(СВЦЭМ!$C$33:$C$776,СВЦЭМ!$A$33:$A$776,$A12,СВЦЭМ!$B$33:$B$776,J$11)+'СЕТ СН'!$F$12+СВЦЭМ!$D$10+'СЕТ СН'!$F$6-'СЕТ СН'!$F$22</f>
        <v>1093.4776298500001</v>
      </c>
      <c r="K12" s="36">
        <f>SUMIFS(СВЦЭМ!$C$33:$C$776,СВЦЭМ!$A$33:$A$776,$A12,СВЦЭМ!$B$33:$B$776,K$11)+'СЕТ СН'!$F$12+СВЦЭМ!$D$10+'СЕТ СН'!$F$6-'СЕТ СН'!$F$22</f>
        <v>982.90716762000011</v>
      </c>
      <c r="L12" s="36">
        <f>SUMIFS(СВЦЭМ!$C$33:$C$776,СВЦЭМ!$A$33:$A$776,$A12,СВЦЭМ!$B$33:$B$776,L$11)+'СЕТ СН'!$F$12+СВЦЭМ!$D$10+'СЕТ СН'!$F$6-'СЕТ СН'!$F$22</f>
        <v>877.9572744300001</v>
      </c>
      <c r="M12" s="36">
        <f>SUMIFS(СВЦЭМ!$C$33:$C$776,СВЦЭМ!$A$33:$A$776,$A12,СВЦЭМ!$B$33:$B$776,M$11)+'СЕТ СН'!$F$12+СВЦЭМ!$D$10+'СЕТ СН'!$F$6-'СЕТ СН'!$F$22</f>
        <v>866.42591005999998</v>
      </c>
      <c r="N12" s="36">
        <f>SUMIFS(СВЦЭМ!$C$33:$C$776,СВЦЭМ!$A$33:$A$776,$A12,СВЦЭМ!$B$33:$B$776,N$11)+'СЕТ СН'!$F$12+СВЦЭМ!$D$10+'СЕТ СН'!$F$6-'СЕТ СН'!$F$22</f>
        <v>921.61515476</v>
      </c>
      <c r="O12" s="36">
        <f>SUMIFS(СВЦЭМ!$C$33:$C$776,СВЦЭМ!$A$33:$A$776,$A12,СВЦЭМ!$B$33:$B$776,O$11)+'СЕТ СН'!$F$12+СВЦЭМ!$D$10+'СЕТ СН'!$F$6-'СЕТ СН'!$F$22</f>
        <v>902.67023534000009</v>
      </c>
      <c r="P12" s="36">
        <f>SUMIFS(СВЦЭМ!$C$33:$C$776,СВЦЭМ!$A$33:$A$776,$A12,СВЦЭМ!$B$33:$B$776,P$11)+'СЕТ СН'!$F$12+СВЦЭМ!$D$10+'СЕТ СН'!$F$6-'СЕТ СН'!$F$22</f>
        <v>821.91714028000001</v>
      </c>
      <c r="Q12" s="36">
        <f>SUMIFS(СВЦЭМ!$C$33:$C$776,СВЦЭМ!$A$33:$A$776,$A12,СВЦЭМ!$B$33:$B$776,Q$11)+'СЕТ СН'!$F$12+СВЦЭМ!$D$10+'СЕТ СН'!$F$6-'СЕТ СН'!$F$22</f>
        <v>824.07853104000014</v>
      </c>
      <c r="R12" s="36">
        <f>SUMIFS(СВЦЭМ!$C$33:$C$776,СВЦЭМ!$A$33:$A$776,$A12,СВЦЭМ!$B$33:$B$776,R$11)+'СЕТ СН'!$F$12+СВЦЭМ!$D$10+'СЕТ СН'!$F$6-'СЕТ СН'!$F$22</f>
        <v>831.80824791999999</v>
      </c>
      <c r="S12" s="36">
        <f>SUMIFS(СВЦЭМ!$C$33:$C$776,СВЦЭМ!$A$33:$A$776,$A12,СВЦЭМ!$B$33:$B$776,S$11)+'СЕТ СН'!$F$12+СВЦЭМ!$D$10+'СЕТ СН'!$F$6-'СЕТ СН'!$F$22</f>
        <v>843.22875468999996</v>
      </c>
      <c r="T12" s="36">
        <f>SUMIFS(СВЦЭМ!$C$33:$C$776,СВЦЭМ!$A$33:$A$776,$A12,СВЦЭМ!$B$33:$B$776,T$11)+'СЕТ СН'!$F$12+СВЦЭМ!$D$10+'СЕТ СН'!$F$6-'СЕТ СН'!$F$22</f>
        <v>840.79960013999994</v>
      </c>
      <c r="U12" s="36">
        <f>SUMIFS(СВЦЭМ!$C$33:$C$776,СВЦЭМ!$A$33:$A$776,$A12,СВЦЭМ!$B$33:$B$776,U$11)+'СЕТ СН'!$F$12+СВЦЭМ!$D$10+'СЕТ СН'!$F$6-'СЕТ СН'!$F$22</f>
        <v>844.85260945000005</v>
      </c>
      <c r="V12" s="36">
        <f>SUMIFS(СВЦЭМ!$C$33:$C$776,СВЦЭМ!$A$33:$A$776,$A12,СВЦЭМ!$B$33:$B$776,V$11)+'СЕТ СН'!$F$12+СВЦЭМ!$D$10+'СЕТ СН'!$F$6-'СЕТ СН'!$F$22</f>
        <v>825.00937150999994</v>
      </c>
      <c r="W12" s="36">
        <f>SUMIFS(СВЦЭМ!$C$33:$C$776,СВЦЭМ!$A$33:$A$776,$A12,СВЦЭМ!$B$33:$B$776,W$11)+'СЕТ СН'!$F$12+СВЦЭМ!$D$10+'СЕТ СН'!$F$6-'СЕТ СН'!$F$22</f>
        <v>799.47524754000005</v>
      </c>
      <c r="X12" s="36">
        <f>SUMIFS(СВЦЭМ!$C$33:$C$776,СВЦЭМ!$A$33:$A$776,$A12,СВЦЭМ!$B$33:$B$776,X$11)+'СЕТ СН'!$F$12+СВЦЭМ!$D$10+'СЕТ СН'!$F$6-'СЕТ СН'!$F$22</f>
        <v>850.96118271</v>
      </c>
      <c r="Y12" s="36">
        <f>SUMIFS(СВЦЭМ!$C$33:$C$776,СВЦЭМ!$A$33:$A$776,$A12,СВЦЭМ!$B$33:$B$776,Y$11)+'СЕТ СН'!$F$12+СВЦЭМ!$D$10+'СЕТ СН'!$F$6-'СЕТ СН'!$F$22</f>
        <v>1026.5638001700001</v>
      </c>
      <c r="AA12" s="37"/>
    </row>
    <row r="13" spans="1:27" ht="15.75" x14ac:dyDescent="0.2">
      <c r="A13" s="35">
        <f>A12+1</f>
        <v>44014</v>
      </c>
      <c r="B13" s="36">
        <f>SUMIFS(СВЦЭМ!$C$33:$C$776,СВЦЭМ!$A$33:$A$776,$A13,СВЦЭМ!$B$33:$B$776,B$11)+'СЕТ СН'!$F$12+СВЦЭМ!$D$10+'СЕТ СН'!$F$6-'СЕТ СН'!$F$22</f>
        <v>1119.2531062600001</v>
      </c>
      <c r="C13" s="36">
        <f>SUMIFS(СВЦЭМ!$C$33:$C$776,СВЦЭМ!$A$33:$A$776,$A13,СВЦЭМ!$B$33:$B$776,C$11)+'СЕТ СН'!$F$12+СВЦЭМ!$D$10+'СЕТ СН'!$F$6-'СЕТ СН'!$F$22</f>
        <v>1093.2711399</v>
      </c>
      <c r="D13" s="36">
        <f>SUMIFS(СВЦЭМ!$C$33:$C$776,СВЦЭМ!$A$33:$A$776,$A13,СВЦЭМ!$B$33:$B$776,D$11)+'СЕТ СН'!$F$12+СВЦЭМ!$D$10+'СЕТ СН'!$F$6-'СЕТ СН'!$F$22</f>
        <v>1062.95880081</v>
      </c>
      <c r="E13" s="36">
        <f>SUMIFS(СВЦЭМ!$C$33:$C$776,СВЦЭМ!$A$33:$A$776,$A13,СВЦЭМ!$B$33:$B$776,E$11)+'СЕТ СН'!$F$12+СВЦЭМ!$D$10+'СЕТ СН'!$F$6-'СЕТ СН'!$F$22</f>
        <v>1055.97355505</v>
      </c>
      <c r="F13" s="36">
        <f>SUMIFS(СВЦЭМ!$C$33:$C$776,СВЦЭМ!$A$33:$A$776,$A13,СВЦЭМ!$B$33:$B$776,F$11)+'СЕТ СН'!$F$12+СВЦЭМ!$D$10+'СЕТ СН'!$F$6-'СЕТ СН'!$F$22</f>
        <v>1042.2152086400001</v>
      </c>
      <c r="G13" s="36">
        <f>SUMIFS(СВЦЭМ!$C$33:$C$776,СВЦЭМ!$A$33:$A$776,$A13,СВЦЭМ!$B$33:$B$776,G$11)+'СЕТ СН'!$F$12+СВЦЭМ!$D$10+'СЕТ СН'!$F$6-'СЕТ СН'!$F$22</f>
        <v>1059.0385989700001</v>
      </c>
      <c r="H13" s="36">
        <f>SUMIFS(СВЦЭМ!$C$33:$C$776,СВЦЭМ!$A$33:$A$776,$A13,СВЦЭМ!$B$33:$B$776,H$11)+'СЕТ СН'!$F$12+СВЦЭМ!$D$10+'СЕТ СН'!$F$6-'СЕТ СН'!$F$22</f>
        <v>1094.64853834</v>
      </c>
      <c r="I13" s="36">
        <f>SUMIFS(СВЦЭМ!$C$33:$C$776,СВЦЭМ!$A$33:$A$776,$A13,СВЦЭМ!$B$33:$B$776,I$11)+'СЕТ СН'!$F$12+СВЦЭМ!$D$10+'СЕТ СН'!$F$6-'СЕТ СН'!$F$22</f>
        <v>1109.6443521699998</v>
      </c>
      <c r="J13" s="36">
        <f>SUMIFS(СВЦЭМ!$C$33:$C$776,СВЦЭМ!$A$33:$A$776,$A13,СВЦЭМ!$B$33:$B$776,J$11)+'СЕТ СН'!$F$12+СВЦЭМ!$D$10+'СЕТ СН'!$F$6-'СЕТ СН'!$F$22</f>
        <v>1095.0571696299999</v>
      </c>
      <c r="K13" s="36">
        <f>SUMIFS(СВЦЭМ!$C$33:$C$776,СВЦЭМ!$A$33:$A$776,$A13,СВЦЭМ!$B$33:$B$776,K$11)+'СЕТ СН'!$F$12+СВЦЭМ!$D$10+'СЕТ СН'!$F$6-'СЕТ СН'!$F$22</f>
        <v>981.10235596999996</v>
      </c>
      <c r="L13" s="36">
        <f>SUMIFS(СВЦЭМ!$C$33:$C$776,СВЦЭМ!$A$33:$A$776,$A13,СВЦЭМ!$B$33:$B$776,L$11)+'СЕТ СН'!$F$12+СВЦЭМ!$D$10+'СЕТ СН'!$F$6-'СЕТ СН'!$F$22</f>
        <v>874.79773967000006</v>
      </c>
      <c r="M13" s="36">
        <f>SUMIFS(СВЦЭМ!$C$33:$C$776,СВЦЭМ!$A$33:$A$776,$A13,СВЦЭМ!$B$33:$B$776,M$11)+'СЕТ СН'!$F$12+СВЦЭМ!$D$10+'СЕТ СН'!$F$6-'СЕТ СН'!$F$22</f>
        <v>856.59437776999994</v>
      </c>
      <c r="N13" s="36">
        <f>SUMIFS(СВЦЭМ!$C$33:$C$776,СВЦЭМ!$A$33:$A$776,$A13,СВЦЭМ!$B$33:$B$776,N$11)+'СЕТ СН'!$F$12+СВЦЭМ!$D$10+'СЕТ СН'!$F$6-'СЕТ СН'!$F$22</f>
        <v>882.95283867000012</v>
      </c>
      <c r="O13" s="36">
        <f>SUMIFS(СВЦЭМ!$C$33:$C$776,СВЦЭМ!$A$33:$A$776,$A13,СВЦЭМ!$B$33:$B$776,O$11)+'СЕТ СН'!$F$12+СВЦЭМ!$D$10+'СЕТ СН'!$F$6-'СЕТ СН'!$F$22</f>
        <v>892.09777484000006</v>
      </c>
      <c r="P13" s="36">
        <f>SUMIFS(СВЦЭМ!$C$33:$C$776,СВЦЭМ!$A$33:$A$776,$A13,СВЦЭМ!$B$33:$B$776,P$11)+'СЕТ СН'!$F$12+СВЦЭМ!$D$10+'СЕТ СН'!$F$6-'СЕТ СН'!$F$22</f>
        <v>870.55534207000005</v>
      </c>
      <c r="Q13" s="36">
        <f>SUMIFS(СВЦЭМ!$C$33:$C$776,СВЦЭМ!$A$33:$A$776,$A13,СВЦЭМ!$B$33:$B$776,Q$11)+'СЕТ СН'!$F$12+СВЦЭМ!$D$10+'СЕТ СН'!$F$6-'СЕТ СН'!$F$22</f>
        <v>879.22424590000014</v>
      </c>
      <c r="R13" s="36">
        <f>SUMIFS(СВЦЭМ!$C$33:$C$776,СВЦЭМ!$A$33:$A$776,$A13,СВЦЭМ!$B$33:$B$776,R$11)+'СЕТ СН'!$F$12+СВЦЭМ!$D$10+'СЕТ СН'!$F$6-'СЕТ СН'!$F$22</f>
        <v>907.24825420000002</v>
      </c>
      <c r="S13" s="36">
        <f>SUMIFS(СВЦЭМ!$C$33:$C$776,СВЦЭМ!$A$33:$A$776,$A13,СВЦЭМ!$B$33:$B$776,S$11)+'СЕТ СН'!$F$12+СВЦЭМ!$D$10+'СЕТ СН'!$F$6-'СЕТ СН'!$F$22</f>
        <v>913.25206595000009</v>
      </c>
      <c r="T13" s="36">
        <f>SUMIFS(СВЦЭМ!$C$33:$C$776,СВЦЭМ!$A$33:$A$776,$A13,СВЦЭМ!$B$33:$B$776,T$11)+'СЕТ СН'!$F$12+СВЦЭМ!$D$10+'СЕТ СН'!$F$6-'СЕТ СН'!$F$22</f>
        <v>907.21709135000015</v>
      </c>
      <c r="U13" s="36">
        <f>SUMIFS(СВЦЭМ!$C$33:$C$776,СВЦЭМ!$A$33:$A$776,$A13,СВЦЭМ!$B$33:$B$776,U$11)+'СЕТ СН'!$F$12+СВЦЭМ!$D$10+'СЕТ СН'!$F$6-'СЕТ СН'!$F$22</f>
        <v>906.96232805</v>
      </c>
      <c r="V13" s="36">
        <f>SUMIFS(СВЦЭМ!$C$33:$C$776,СВЦЭМ!$A$33:$A$776,$A13,СВЦЭМ!$B$33:$B$776,V$11)+'СЕТ СН'!$F$12+СВЦЭМ!$D$10+'СЕТ СН'!$F$6-'СЕТ СН'!$F$22</f>
        <v>873.6119907100001</v>
      </c>
      <c r="W13" s="36">
        <f>SUMIFS(СВЦЭМ!$C$33:$C$776,СВЦЭМ!$A$33:$A$776,$A13,СВЦЭМ!$B$33:$B$776,W$11)+'СЕТ СН'!$F$12+СВЦЭМ!$D$10+'СЕТ СН'!$F$6-'СЕТ СН'!$F$22</f>
        <v>833.14497623000011</v>
      </c>
      <c r="X13" s="36">
        <f>SUMIFS(СВЦЭМ!$C$33:$C$776,СВЦЭМ!$A$33:$A$776,$A13,СВЦЭМ!$B$33:$B$776,X$11)+'СЕТ СН'!$F$12+СВЦЭМ!$D$10+'СЕТ СН'!$F$6-'СЕТ СН'!$F$22</f>
        <v>887.8885372100001</v>
      </c>
      <c r="Y13" s="36">
        <f>SUMIFS(СВЦЭМ!$C$33:$C$776,СВЦЭМ!$A$33:$A$776,$A13,СВЦЭМ!$B$33:$B$776,Y$11)+'СЕТ СН'!$F$12+СВЦЭМ!$D$10+'СЕТ СН'!$F$6-'СЕТ СН'!$F$22</f>
        <v>1040.51464953</v>
      </c>
    </row>
    <row r="14" spans="1:27" ht="15.75" x14ac:dyDescent="0.2">
      <c r="A14" s="35">
        <f t="shared" ref="A14:A42" si="0">A13+1</f>
        <v>44015</v>
      </c>
      <c r="B14" s="36">
        <f>SUMIFS(СВЦЭМ!$C$33:$C$776,СВЦЭМ!$A$33:$A$776,$A14,СВЦЭМ!$B$33:$B$776,B$11)+'СЕТ СН'!$F$12+СВЦЭМ!$D$10+'СЕТ СН'!$F$6-'СЕТ СН'!$F$22</f>
        <v>1157.34431666</v>
      </c>
      <c r="C14" s="36">
        <f>SUMIFS(СВЦЭМ!$C$33:$C$776,СВЦЭМ!$A$33:$A$776,$A14,СВЦЭМ!$B$33:$B$776,C$11)+'СЕТ СН'!$F$12+СВЦЭМ!$D$10+'СЕТ СН'!$F$6-'СЕТ СН'!$F$22</f>
        <v>1137.7660902499999</v>
      </c>
      <c r="D14" s="36">
        <f>SUMIFS(СВЦЭМ!$C$33:$C$776,СВЦЭМ!$A$33:$A$776,$A14,СВЦЭМ!$B$33:$B$776,D$11)+'СЕТ СН'!$F$12+СВЦЭМ!$D$10+'СЕТ СН'!$F$6-'СЕТ СН'!$F$22</f>
        <v>1108.76418414</v>
      </c>
      <c r="E14" s="36">
        <f>SUMIFS(СВЦЭМ!$C$33:$C$776,СВЦЭМ!$A$33:$A$776,$A14,СВЦЭМ!$B$33:$B$776,E$11)+'СЕТ СН'!$F$12+СВЦЭМ!$D$10+'СЕТ СН'!$F$6-'СЕТ СН'!$F$22</f>
        <v>1090.2308318400001</v>
      </c>
      <c r="F14" s="36">
        <f>SUMIFS(СВЦЭМ!$C$33:$C$776,СВЦЭМ!$A$33:$A$776,$A14,СВЦЭМ!$B$33:$B$776,F$11)+'СЕТ СН'!$F$12+СВЦЭМ!$D$10+'СЕТ СН'!$F$6-'СЕТ СН'!$F$22</f>
        <v>1072.0333323300001</v>
      </c>
      <c r="G14" s="36">
        <f>SUMIFS(СВЦЭМ!$C$33:$C$776,СВЦЭМ!$A$33:$A$776,$A14,СВЦЭМ!$B$33:$B$776,G$11)+'СЕТ СН'!$F$12+СВЦЭМ!$D$10+'СЕТ СН'!$F$6-'СЕТ СН'!$F$22</f>
        <v>1089.0052077</v>
      </c>
      <c r="H14" s="36">
        <f>SUMIFS(СВЦЭМ!$C$33:$C$776,СВЦЭМ!$A$33:$A$776,$A14,СВЦЭМ!$B$33:$B$776,H$11)+'СЕТ СН'!$F$12+СВЦЭМ!$D$10+'СЕТ СН'!$F$6-'СЕТ СН'!$F$22</f>
        <v>1126.5991468699999</v>
      </c>
      <c r="I14" s="36">
        <f>SUMIFS(СВЦЭМ!$C$33:$C$776,СВЦЭМ!$A$33:$A$776,$A14,СВЦЭМ!$B$33:$B$776,I$11)+'СЕТ СН'!$F$12+СВЦЭМ!$D$10+'СЕТ СН'!$F$6-'СЕТ СН'!$F$22</f>
        <v>1150.5525963699999</v>
      </c>
      <c r="J14" s="36">
        <f>SUMIFS(СВЦЭМ!$C$33:$C$776,СВЦЭМ!$A$33:$A$776,$A14,СВЦЭМ!$B$33:$B$776,J$11)+'СЕТ СН'!$F$12+СВЦЭМ!$D$10+'СЕТ СН'!$F$6-'СЕТ СН'!$F$22</f>
        <v>1064.1774050900001</v>
      </c>
      <c r="K14" s="36">
        <f>SUMIFS(СВЦЭМ!$C$33:$C$776,СВЦЭМ!$A$33:$A$776,$A14,СВЦЭМ!$B$33:$B$776,K$11)+'СЕТ СН'!$F$12+СВЦЭМ!$D$10+'СЕТ СН'!$F$6-'СЕТ СН'!$F$22</f>
        <v>922.29975691999994</v>
      </c>
      <c r="L14" s="36">
        <f>SUMIFS(СВЦЭМ!$C$33:$C$776,СВЦЭМ!$A$33:$A$776,$A14,СВЦЭМ!$B$33:$B$776,L$11)+'СЕТ СН'!$F$12+СВЦЭМ!$D$10+'СЕТ СН'!$F$6-'СЕТ СН'!$F$22</f>
        <v>813.79554363000011</v>
      </c>
      <c r="M14" s="36">
        <f>SUMIFS(СВЦЭМ!$C$33:$C$776,СВЦЭМ!$A$33:$A$776,$A14,СВЦЭМ!$B$33:$B$776,M$11)+'СЕТ СН'!$F$12+СВЦЭМ!$D$10+'СЕТ СН'!$F$6-'СЕТ СН'!$F$22</f>
        <v>798.51392365000015</v>
      </c>
      <c r="N14" s="36">
        <f>SUMIFS(СВЦЭМ!$C$33:$C$776,СВЦЭМ!$A$33:$A$776,$A14,СВЦЭМ!$B$33:$B$776,N$11)+'СЕТ СН'!$F$12+СВЦЭМ!$D$10+'СЕТ СН'!$F$6-'СЕТ СН'!$F$22</f>
        <v>837.90816464</v>
      </c>
      <c r="O14" s="36">
        <f>SUMIFS(СВЦЭМ!$C$33:$C$776,СВЦЭМ!$A$33:$A$776,$A14,СВЦЭМ!$B$33:$B$776,O$11)+'СЕТ СН'!$F$12+СВЦЭМ!$D$10+'СЕТ СН'!$F$6-'СЕТ СН'!$F$22</f>
        <v>797.97765872000014</v>
      </c>
      <c r="P14" s="36">
        <f>SUMIFS(СВЦЭМ!$C$33:$C$776,СВЦЭМ!$A$33:$A$776,$A14,СВЦЭМ!$B$33:$B$776,P$11)+'СЕТ СН'!$F$12+СВЦЭМ!$D$10+'СЕТ СН'!$F$6-'СЕТ СН'!$F$22</f>
        <v>824.29743770999994</v>
      </c>
      <c r="Q14" s="36">
        <f>SUMIFS(СВЦЭМ!$C$33:$C$776,СВЦЭМ!$A$33:$A$776,$A14,СВЦЭМ!$B$33:$B$776,Q$11)+'СЕТ СН'!$F$12+СВЦЭМ!$D$10+'СЕТ СН'!$F$6-'СЕТ СН'!$F$22</f>
        <v>829.96003485000006</v>
      </c>
      <c r="R14" s="36">
        <f>SUMIFS(СВЦЭМ!$C$33:$C$776,СВЦЭМ!$A$33:$A$776,$A14,СВЦЭМ!$B$33:$B$776,R$11)+'СЕТ СН'!$F$12+СВЦЭМ!$D$10+'СЕТ СН'!$F$6-'СЕТ СН'!$F$22</f>
        <v>822.55284021000011</v>
      </c>
      <c r="S14" s="36">
        <f>SUMIFS(СВЦЭМ!$C$33:$C$776,СВЦЭМ!$A$33:$A$776,$A14,СВЦЭМ!$B$33:$B$776,S$11)+'СЕТ СН'!$F$12+СВЦЭМ!$D$10+'СЕТ СН'!$F$6-'СЕТ СН'!$F$22</f>
        <v>832.17085768000015</v>
      </c>
      <c r="T14" s="36">
        <f>SUMIFS(СВЦЭМ!$C$33:$C$776,СВЦЭМ!$A$33:$A$776,$A14,СВЦЭМ!$B$33:$B$776,T$11)+'СЕТ СН'!$F$12+СВЦЭМ!$D$10+'СЕТ СН'!$F$6-'СЕТ СН'!$F$22</f>
        <v>826.04514355000015</v>
      </c>
      <c r="U14" s="36">
        <f>SUMIFS(СВЦЭМ!$C$33:$C$776,СВЦЭМ!$A$33:$A$776,$A14,СВЦЭМ!$B$33:$B$776,U$11)+'СЕТ СН'!$F$12+СВЦЭМ!$D$10+'СЕТ СН'!$F$6-'СЕТ СН'!$F$22</f>
        <v>819.50225507000005</v>
      </c>
      <c r="V14" s="36">
        <f>SUMIFS(СВЦЭМ!$C$33:$C$776,СВЦЭМ!$A$33:$A$776,$A14,СВЦЭМ!$B$33:$B$776,V$11)+'СЕТ СН'!$F$12+СВЦЭМ!$D$10+'СЕТ СН'!$F$6-'СЕТ СН'!$F$22</f>
        <v>790.80396738000013</v>
      </c>
      <c r="W14" s="36">
        <f>SUMIFS(СВЦЭМ!$C$33:$C$776,СВЦЭМ!$A$33:$A$776,$A14,СВЦЭМ!$B$33:$B$776,W$11)+'СЕТ СН'!$F$12+СВЦЭМ!$D$10+'СЕТ СН'!$F$6-'СЕТ СН'!$F$22</f>
        <v>755.71592546000011</v>
      </c>
      <c r="X14" s="36">
        <f>SUMIFS(СВЦЭМ!$C$33:$C$776,СВЦЭМ!$A$33:$A$776,$A14,СВЦЭМ!$B$33:$B$776,X$11)+'СЕТ СН'!$F$12+СВЦЭМ!$D$10+'СЕТ СН'!$F$6-'СЕТ СН'!$F$22</f>
        <v>825.24021930999993</v>
      </c>
      <c r="Y14" s="36">
        <f>SUMIFS(СВЦЭМ!$C$33:$C$776,СВЦЭМ!$A$33:$A$776,$A14,СВЦЭМ!$B$33:$B$776,Y$11)+'СЕТ СН'!$F$12+СВЦЭМ!$D$10+'СЕТ СН'!$F$6-'СЕТ СН'!$F$22</f>
        <v>946.10636898999996</v>
      </c>
    </row>
    <row r="15" spans="1:27" ht="15.75" x14ac:dyDescent="0.2">
      <c r="A15" s="35">
        <f t="shared" si="0"/>
        <v>44016</v>
      </c>
      <c r="B15" s="36">
        <f>SUMIFS(СВЦЭМ!$C$33:$C$776,СВЦЭМ!$A$33:$A$776,$A15,СВЦЭМ!$B$33:$B$776,B$11)+'СЕТ СН'!$F$12+СВЦЭМ!$D$10+'СЕТ СН'!$F$6-'СЕТ СН'!$F$22</f>
        <v>1156.9092931099999</v>
      </c>
      <c r="C15" s="36">
        <f>SUMIFS(СВЦЭМ!$C$33:$C$776,СВЦЭМ!$A$33:$A$776,$A15,СВЦЭМ!$B$33:$B$776,C$11)+'СЕТ СН'!$F$12+СВЦЭМ!$D$10+'СЕТ СН'!$F$6-'СЕТ СН'!$F$22</f>
        <v>1161.65461037</v>
      </c>
      <c r="D15" s="36">
        <f>SUMIFS(СВЦЭМ!$C$33:$C$776,СВЦЭМ!$A$33:$A$776,$A15,СВЦЭМ!$B$33:$B$776,D$11)+'СЕТ СН'!$F$12+СВЦЭМ!$D$10+'СЕТ СН'!$F$6-'СЕТ СН'!$F$22</f>
        <v>1182.88124163</v>
      </c>
      <c r="E15" s="36">
        <f>SUMIFS(СВЦЭМ!$C$33:$C$776,СВЦЭМ!$A$33:$A$776,$A15,СВЦЭМ!$B$33:$B$776,E$11)+'СЕТ СН'!$F$12+СВЦЭМ!$D$10+'СЕТ СН'!$F$6-'СЕТ СН'!$F$22</f>
        <v>1185.2392524899999</v>
      </c>
      <c r="F15" s="36">
        <f>SUMIFS(СВЦЭМ!$C$33:$C$776,СВЦЭМ!$A$33:$A$776,$A15,СВЦЭМ!$B$33:$B$776,F$11)+'СЕТ СН'!$F$12+СВЦЭМ!$D$10+'СЕТ СН'!$F$6-'СЕТ СН'!$F$22</f>
        <v>1186.41101329</v>
      </c>
      <c r="G15" s="36">
        <f>SUMIFS(СВЦЭМ!$C$33:$C$776,СВЦЭМ!$A$33:$A$776,$A15,СВЦЭМ!$B$33:$B$776,G$11)+'СЕТ СН'!$F$12+СВЦЭМ!$D$10+'СЕТ СН'!$F$6-'СЕТ СН'!$F$22</f>
        <v>1170.78355534</v>
      </c>
      <c r="H15" s="36">
        <f>SUMIFS(СВЦЭМ!$C$33:$C$776,СВЦЭМ!$A$33:$A$776,$A15,СВЦЭМ!$B$33:$B$776,H$11)+'СЕТ СН'!$F$12+СВЦЭМ!$D$10+'СЕТ СН'!$F$6-'СЕТ СН'!$F$22</f>
        <v>1139.0218665800001</v>
      </c>
      <c r="I15" s="36">
        <f>SUMIFS(СВЦЭМ!$C$33:$C$776,СВЦЭМ!$A$33:$A$776,$A15,СВЦЭМ!$B$33:$B$776,I$11)+'СЕТ СН'!$F$12+СВЦЭМ!$D$10+'СЕТ СН'!$F$6-'СЕТ СН'!$F$22</f>
        <v>1161.9208409099999</v>
      </c>
      <c r="J15" s="36">
        <f>SUMIFS(СВЦЭМ!$C$33:$C$776,СВЦЭМ!$A$33:$A$776,$A15,СВЦЭМ!$B$33:$B$776,J$11)+'СЕТ СН'!$F$12+СВЦЭМ!$D$10+'СЕТ СН'!$F$6-'СЕТ СН'!$F$22</f>
        <v>1041.13715333</v>
      </c>
      <c r="K15" s="36">
        <f>SUMIFS(СВЦЭМ!$C$33:$C$776,СВЦЭМ!$A$33:$A$776,$A15,СВЦЭМ!$B$33:$B$776,K$11)+'СЕТ СН'!$F$12+СВЦЭМ!$D$10+'СЕТ СН'!$F$6-'СЕТ СН'!$F$22</f>
        <v>900.86239586000011</v>
      </c>
      <c r="L15" s="36">
        <f>SUMIFS(СВЦЭМ!$C$33:$C$776,СВЦЭМ!$A$33:$A$776,$A15,СВЦЭМ!$B$33:$B$776,L$11)+'СЕТ СН'!$F$12+СВЦЭМ!$D$10+'СЕТ СН'!$F$6-'СЕТ СН'!$F$22</f>
        <v>813.27147183000011</v>
      </c>
      <c r="M15" s="36">
        <f>SUMIFS(СВЦЭМ!$C$33:$C$776,СВЦЭМ!$A$33:$A$776,$A15,СВЦЭМ!$B$33:$B$776,M$11)+'СЕТ СН'!$F$12+СВЦЭМ!$D$10+'СЕТ СН'!$F$6-'СЕТ СН'!$F$22</f>
        <v>798.17137588000014</v>
      </c>
      <c r="N15" s="36">
        <f>SUMIFS(СВЦЭМ!$C$33:$C$776,СВЦЭМ!$A$33:$A$776,$A15,СВЦЭМ!$B$33:$B$776,N$11)+'СЕТ СН'!$F$12+СВЦЭМ!$D$10+'СЕТ СН'!$F$6-'СЕТ СН'!$F$22</f>
        <v>808.64952342000015</v>
      </c>
      <c r="O15" s="36">
        <f>SUMIFS(СВЦЭМ!$C$33:$C$776,СВЦЭМ!$A$33:$A$776,$A15,СВЦЭМ!$B$33:$B$776,O$11)+'СЕТ СН'!$F$12+СВЦЭМ!$D$10+'СЕТ СН'!$F$6-'СЕТ СН'!$F$22</f>
        <v>799.24909449000006</v>
      </c>
      <c r="P15" s="36">
        <f>SUMIFS(СВЦЭМ!$C$33:$C$776,СВЦЭМ!$A$33:$A$776,$A15,СВЦЭМ!$B$33:$B$776,P$11)+'СЕТ СН'!$F$12+СВЦЭМ!$D$10+'СЕТ СН'!$F$6-'СЕТ СН'!$F$22</f>
        <v>797.81941359999996</v>
      </c>
      <c r="Q15" s="36">
        <f>SUMIFS(СВЦЭМ!$C$33:$C$776,СВЦЭМ!$A$33:$A$776,$A15,СВЦЭМ!$B$33:$B$776,Q$11)+'СЕТ СН'!$F$12+СВЦЭМ!$D$10+'СЕТ СН'!$F$6-'СЕТ СН'!$F$22</f>
        <v>800.27441887999998</v>
      </c>
      <c r="R15" s="36">
        <f>SUMIFS(СВЦЭМ!$C$33:$C$776,СВЦЭМ!$A$33:$A$776,$A15,СВЦЭМ!$B$33:$B$776,R$11)+'СЕТ СН'!$F$12+СВЦЭМ!$D$10+'СЕТ СН'!$F$6-'СЕТ СН'!$F$22</f>
        <v>762.06158457000015</v>
      </c>
      <c r="S15" s="36">
        <f>SUMIFS(СВЦЭМ!$C$33:$C$776,СВЦЭМ!$A$33:$A$776,$A15,СВЦЭМ!$B$33:$B$776,S$11)+'СЕТ СН'!$F$12+СВЦЭМ!$D$10+'СЕТ СН'!$F$6-'СЕТ СН'!$F$22</f>
        <v>764.10505802000011</v>
      </c>
      <c r="T15" s="36">
        <f>SUMIFS(СВЦЭМ!$C$33:$C$776,СВЦЭМ!$A$33:$A$776,$A15,СВЦЭМ!$B$33:$B$776,T$11)+'СЕТ СН'!$F$12+СВЦЭМ!$D$10+'СЕТ СН'!$F$6-'СЕТ СН'!$F$22</f>
        <v>794.42119604999993</v>
      </c>
      <c r="U15" s="36">
        <f>SUMIFS(СВЦЭМ!$C$33:$C$776,СВЦЭМ!$A$33:$A$776,$A15,СВЦЭМ!$B$33:$B$776,U$11)+'СЕТ СН'!$F$12+СВЦЭМ!$D$10+'СЕТ СН'!$F$6-'СЕТ СН'!$F$22</f>
        <v>810.30846409000014</v>
      </c>
      <c r="V15" s="36">
        <f>SUMIFS(СВЦЭМ!$C$33:$C$776,СВЦЭМ!$A$33:$A$776,$A15,СВЦЭМ!$B$33:$B$776,V$11)+'СЕТ СН'!$F$12+СВЦЭМ!$D$10+'СЕТ СН'!$F$6-'СЕТ СН'!$F$22</f>
        <v>796.87078214000007</v>
      </c>
      <c r="W15" s="36">
        <f>SUMIFS(СВЦЭМ!$C$33:$C$776,СВЦЭМ!$A$33:$A$776,$A15,СВЦЭМ!$B$33:$B$776,W$11)+'СЕТ СН'!$F$12+СВЦЭМ!$D$10+'СЕТ СН'!$F$6-'СЕТ СН'!$F$22</f>
        <v>800.50497153000015</v>
      </c>
      <c r="X15" s="36">
        <f>SUMIFS(СВЦЭМ!$C$33:$C$776,СВЦЭМ!$A$33:$A$776,$A15,СВЦЭМ!$B$33:$B$776,X$11)+'СЕТ СН'!$F$12+СВЦЭМ!$D$10+'СЕТ СН'!$F$6-'СЕТ СН'!$F$22</f>
        <v>836.92318636000005</v>
      </c>
      <c r="Y15" s="36">
        <f>SUMIFS(СВЦЭМ!$C$33:$C$776,СВЦЭМ!$A$33:$A$776,$A15,СВЦЭМ!$B$33:$B$776,Y$11)+'СЕТ СН'!$F$12+СВЦЭМ!$D$10+'СЕТ СН'!$F$6-'СЕТ СН'!$F$22</f>
        <v>951.8391483800001</v>
      </c>
    </row>
    <row r="16" spans="1:27" ht="15.75" x14ac:dyDescent="0.2">
      <c r="A16" s="35">
        <f t="shared" si="0"/>
        <v>44017</v>
      </c>
      <c r="B16" s="36">
        <f>SUMIFS(СВЦЭМ!$C$33:$C$776,СВЦЭМ!$A$33:$A$776,$A16,СВЦЭМ!$B$33:$B$776,B$11)+'СЕТ СН'!$F$12+СВЦЭМ!$D$10+'СЕТ СН'!$F$6-'СЕТ СН'!$F$22</f>
        <v>1048.13756842</v>
      </c>
      <c r="C16" s="36">
        <f>SUMIFS(СВЦЭМ!$C$33:$C$776,СВЦЭМ!$A$33:$A$776,$A16,СВЦЭМ!$B$33:$B$776,C$11)+'СЕТ СН'!$F$12+СВЦЭМ!$D$10+'СЕТ СН'!$F$6-'СЕТ СН'!$F$22</f>
        <v>1079.48475418</v>
      </c>
      <c r="D16" s="36">
        <f>SUMIFS(СВЦЭМ!$C$33:$C$776,СВЦЭМ!$A$33:$A$776,$A16,СВЦЭМ!$B$33:$B$776,D$11)+'СЕТ СН'!$F$12+СВЦЭМ!$D$10+'СЕТ СН'!$F$6-'СЕТ СН'!$F$22</f>
        <v>1125.61053311</v>
      </c>
      <c r="E16" s="36">
        <f>SUMIFS(СВЦЭМ!$C$33:$C$776,СВЦЭМ!$A$33:$A$776,$A16,СВЦЭМ!$B$33:$B$776,E$11)+'СЕТ СН'!$F$12+СВЦЭМ!$D$10+'СЕТ СН'!$F$6-'СЕТ СН'!$F$22</f>
        <v>1095.0682313699999</v>
      </c>
      <c r="F16" s="36">
        <f>SUMIFS(СВЦЭМ!$C$33:$C$776,СВЦЭМ!$A$33:$A$776,$A16,СВЦЭМ!$B$33:$B$776,F$11)+'СЕТ СН'!$F$12+СВЦЭМ!$D$10+'СЕТ СН'!$F$6-'СЕТ СН'!$F$22</f>
        <v>1071.371924</v>
      </c>
      <c r="G16" s="36">
        <f>SUMIFS(СВЦЭМ!$C$33:$C$776,СВЦЭМ!$A$33:$A$776,$A16,СВЦЭМ!$B$33:$B$776,G$11)+'СЕТ СН'!$F$12+СВЦЭМ!$D$10+'СЕТ СН'!$F$6-'СЕТ СН'!$F$22</f>
        <v>1057.01194459</v>
      </c>
      <c r="H16" s="36">
        <f>SUMIFS(СВЦЭМ!$C$33:$C$776,СВЦЭМ!$A$33:$A$776,$A16,СВЦЭМ!$B$33:$B$776,H$11)+'СЕТ СН'!$F$12+СВЦЭМ!$D$10+'СЕТ СН'!$F$6-'СЕТ СН'!$F$22</f>
        <v>1041.30870895</v>
      </c>
      <c r="I16" s="36">
        <f>SUMIFS(СВЦЭМ!$C$33:$C$776,СВЦЭМ!$A$33:$A$776,$A16,СВЦЭМ!$B$33:$B$776,I$11)+'СЕТ СН'!$F$12+СВЦЭМ!$D$10+'СЕТ СН'!$F$6-'СЕТ СН'!$F$22</f>
        <v>1054.1748802500001</v>
      </c>
      <c r="J16" s="36">
        <f>SUMIFS(СВЦЭМ!$C$33:$C$776,СВЦЭМ!$A$33:$A$776,$A16,СВЦЭМ!$B$33:$B$776,J$11)+'СЕТ СН'!$F$12+СВЦЭМ!$D$10+'СЕТ СН'!$F$6-'СЕТ СН'!$F$22</f>
        <v>960.66057733000002</v>
      </c>
      <c r="K16" s="36">
        <f>SUMIFS(СВЦЭМ!$C$33:$C$776,СВЦЭМ!$A$33:$A$776,$A16,СВЦЭМ!$B$33:$B$776,K$11)+'СЕТ СН'!$F$12+СВЦЭМ!$D$10+'СЕТ СН'!$F$6-'СЕТ СН'!$F$22</f>
        <v>846.04371650000007</v>
      </c>
      <c r="L16" s="36">
        <f>SUMIFS(СВЦЭМ!$C$33:$C$776,СВЦЭМ!$A$33:$A$776,$A16,СВЦЭМ!$B$33:$B$776,L$11)+'СЕТ СН'!$F$12+СВЦЭМ!$D$10+'СЕТ СН'!$F$6-'СЕТ СН'!$F$22</f>
        <v>774.48246700999994</v>
      </c>
      <c r="M16" s="36">
        <f>SUMIFS(СВЦЭМ!$C$33:$C$776,СВЦЭМ!$A$33:$A$776,$A16,СВЦЭМ!$B$33:$B$776,M$11)+'СЕТ СН'!$F$12+СВЦЭМ!$D$10+'СЕТ СН'!$F$6-'СЕТ СН'!$F$22</f>
        <v>726.96294751000005</v>
      </c>
      <c r="N16" s="36">
        <f>SUMIFS(СВЦЭМ!$C$33:$C$776,СВЦЭМ!$A$33:$A$776,$A16,СВЦЭМ!$B$33:$B$776,N$11)+'СЕТ СН'!$F$12+СВЦЭМ!$D$10+'СЕТ СН'!$F$6-'СЕТ СН'!$F$22</f>
        <v>749.37548729000014</v>
      </c>
      <c r="O16" s="36">
        <f>SUMIFS(СВЦЭМ!$C$33:$C$776,СВЦЭМ!$A$33:$A$776,$A16,СВЦЭМ!$B$33:$B$776,O$11)+'СЕТ СН'!$F$12+СВЦЭМ!$D$10+'СЕТ СН'!$F$6-'СЕТ СН'!$F$22</f>
        <v>757.28132286000005</v>
      </c>
      <c r="P16" s="36">
        <f>SUMIFS(СВЦЭМ!$C$33:$C$776,СВЦЭМ!$A$33:$A$776,$A16,СВЦЭМ!$B$33:$B$776,P$11)+'СЕТ СН'!$F$12+СВЦЭМ!$D$10+'СЕТ СН'!$F$6-'СЕТ СН'!$F$22</f>
        <v>743.21377738000001</v>
      </c>
      <c r="Q16" s="36">
        <f>SUMIFS(СВЦЭМ!$C$33:$C$776,СВЦЭМ!$A$33:$A$776,$A16,СВЦЭМ!$B$33:$B$776,Q$11)+'СЕТ СН'!$F$12+СВЦЭМ!$D$10+'СЕТ СН'!$F$6-'СЕТ СН'!$F$22</f>
        <v>751.48503202000006</v>
      </c>
      <c r="R16" s="36">
        <f>SUMIFS(СВЦЭМ!$C$33:$C$776,СВЦЭМ!$A$33:$A$776,$A16,СВЦЭМ!$B$33:$B$776,R$11)+'СЕТ СН'!$F$12+СВЦЭМ!$D$10+'СЕТ СН'!$F$6-'СЕТ СН'!$F$22</f>
        <v>776.77797837000003</v>
      </c>
      <c r="S16" s="36">
        <f>SUMIFS(СВЦЭМ!$C$33:$C$776,СВЦЭМ!$A$33:$A$776,$A16,СВЦЭМ!$B$33:$B$776,S$11)+'СЕТ СН'!$F$12+СВЦЭМ!$D$10+'СЕТ СН'!$F$6-'СЕТ СН'!$F$22</f>
        <v>784.51457477999998</v>
      </c>
      <c r="T16" s="36">
        <f>SUMIFS(СВЦЭМ!$C$33:$C$776,СВЦЭМ!$A$33:$A$776,$A16,СВЦЭМ!$B$33:$B$776,T$11)+'СЕТ СН'!$F$12+СВЦЭМ!$D$10+'СЕТ СН'!$F$6-'СЕТ СН'!$F$22</f>
        <v>778.07111458999998</v>
      </c>
      <c r="U16" s="36">
        <f>SUMIFS(СВЦЭМ!$C$33:$C$776,СВЦЭМ!$A$33:$A$776,$A16,СВЦЭМ!$B$33:$B$776,U$11)+'СЕТ СН'!$F$12+СВЦЭМ!$D$10+'СЕТ СН'!$F$6-'СЕТ СН'!$F$22</f>
        <v>772.81009966000011</v>
      </c>
      <c r="V16" s="36">
        <f>SUMIFS(СВЦЭМ!$C$33:$C$776,СВЦЭМ!$A$33:$A$776,$A16,СВЦЭМ!$B$33:$B$776,V$11)+'СЕТ СН'!$F$12+СВЦЭМ!$D$10+'СЕТ СН'!$F$6-'СЕТ СН'!$F$22</f>
        <v>750.82302948000006</v>
      </c>
      <c r="W16" s="36">
        <f>SUMIFS(СВЦЭМ!$C$33:$C$776,СВЦЭМ!$A$33:$A$776,$A16,СВЦЭМ!$B$33:$B$776,W$11)+'СЕТ СН'!$F$12+СВЦЭМ!$D$10+'СЕТ СН'!$F$6-'СЕТ СН'!$F$22</f>
        <v>738.20910277999997</v>
      </c>
      <c r="X16" s="36">
        <f>SUMIFS(СВЦЭМ!$C$33:$C$776,СВЦЭМ!$A$33:$A$776,$A16,СВЦЭМ!$B$33:$B$776,X$11)+'СЕТ СН'!$F$12+СВЦЭМ!$D$10+'СЕТ СН'!$F$6-'СЕТ СН'!$F$22</f>
        <v>790.78948577999995</v>
      </c>
      <c r="Y16" s="36">
        <f>SUMIFS(СВЦЭМ!$C$33:$C$776,СВЦЭМ!$A$33:$A$776,$A16,СВЦЭМ!$B$33:$B$776,Y$11)+'СЕТ СН'!$F$12+СВЦЭМ!$D$10+'СЕТ СН'!$F$6-'СЕТ СН'!$F$22</f>
        <v>947.41114345999995</v>
      </c>
    </row>
    <row r="17" spans="1:25" ht="15.75" x14ac:dyDescent="0.2">
      <c r="A17" s="35">
        <f t="shared" si="0"/>
        <v>44018</v>
      </c>
      <c r="B17" s="36">
        <f>SUMIFS(СВЦЭМ!$C$33:$C$776,СВЦЭМ!$A$33:$A$776,$A17,СВЦЭМ!$B$33:$B$776,B$11)+'СЕТ СН'!$F$12+СВЦЭМ!$D$10+'СЕТ СН'!$F$6-'СЕТ СН'!$F$22</f>
        <v>1005.64556801</v>
      </c>
      <c r="C17" s="36">
        <f>SUMIFS(СВЦЭМ!$C$33:$C$776,СВЦЭМ!$A$33:$A$776,$A17,СВЦЭМ!$B$33:$B$776,C$11)+'СЕТ СН'!$F$12+СВЦЭМ!$D$10+'СЕТ СН'!$F$6-'СЕТ СН'!$F$22</f>
        <v>1109.4275021600001</v>
      </c>
      <c r="D17" s="36">
        <f>SUMIFS(СВЦЭМ!$C$33:$C$776,СВЦЭМ!$A$33:$A$776,$A17,СВЦЭМ!$B$33:$B$776,D$11)+'СЕТ СН'!$F$12+СВЦЭМ!$D$10+'СЕТ СН'!$F$6-'СЕТ СН'!$F$22</f>
        <v>1144.9765948899999</v>
      </c>
      <c r="E17" s="36">
        <f>SUMIFS(СВЦЭМ!$C$33:$C$776,СВЦЭМ!$A$33:$A$776,$A17,СВЦЭМ!$B$33:$B$776,E$11)+'СЕТ СН'!$F$12+СВЦЭМ!$D$10+'СЕТ СН'!$F$6-'СЕТ СН'!$F$22</f>
        <v>1205.5771620400001</v>
      </c>
      <c r="F17" s="36">
        <f>SUMIFS(СВЦЭМ!$C$33:$C$776,СВЦЭМ!$A$33:$A$776,$A17,СВЦЭМ!$B$33:$B$776,F$11)+'СЕТ СН'!$F$12+СВЦЭМ!$D$10+'СЕТ СН'!$F$6-'СЕТ СН'!$F$22</f>
        <v>1199.0748611900001</v>
      </c>
      <c r="G17" s="36">
        <f>SUMIFS(СВЦЭМ!$C$33:$C$776,СВЦЭМ!$A$33:$A$776,$A17,СВЦЭМ!$B$33:$B$776,G$11)+'СЕТ СН'!$F$12+СВЦЭМ!$D$10+'СЕТ СН'!$F$6-'СЕТ СН'!$F$22</f>
        <v>1191.32504522</v>
      </c>
      <c r="H17" s="36">
        <f>SUMIFS(СВЦЭМ!$C$33:$C$776,СВЦЭМ!$A$33:$A$776,$A17,СВЦЭМ!$B$33:$B$776,H$11)+'СЕТ СН'!$F$12+СВЦЭМ!$D$10+'СЕТ СН'!$F$6-'СЕТ СН'!$F$22</f>
        <v>1085.4899645800001</v>
      </c>
      <c r="I17" s="36">
        <f>SUMIFS(СВЦЭМ!$C$33:$C$776,СВЦЭМ!$A$33:$A$776,$A17,СВЦЭМ!$B$33:$B$776,I$11)+'СЕТ СН'!$F$12+СВЦЭМ!$D$10+'СЕТ СН'!$F$6-'СЕТ СН'!$F$22</f>
        <v>1110.52454719</v>
      </c>
      <c r="J17" s="36">
        <f>SUMIFS(СВЦЭМ!$C$33:$C$776,СВЦЭМ!$A$33:$A$776,$A17,СВЦЭМ!$B$33:$B$776,J$11)+'СЕТ СН'!$F$12+СВЦЭМ!$D$10+'СЕТ СН'!$F$6-'СЕТ СН'!$F$22</f>
        <v>1066.16183527</v>
      </c>
      <c r="K17" s="36">
        <f>SUMIFS(СВЦЭМ!$C$33:$C$776,СВЦЭМ!$A$33:$A$776,$A17,СВЦЭМ!$B$33:$B$776,K$11)+'СЕТ СН'!$F$12+СВЦЭМ!$D$10+'СЕТ СН'!$F$6-'СЕТ СН'!$F$22</f>
        <v>925.64814453999998</v>
      </c>
      <c r="L17" s="36">
        <f>SUMIFS(СВЦЭМ!$C$33:$C$776,СВЦЭМ!$A$33:$A$776,$A17,СВЦЭМ!$B$33:$B$776,L$11)+'СЕТ СН'!$F$12+СВЦЭМ!$D$10+'СЕТ СН'!$F$6-'СЕТ СН'!$F$22</f>
        <v>835.83235654999999</v>
      </c>
      <c r="M17" s="36">
        <f>SUMIFS(СВЦЭМ!$C$33:$C$776,СВЦЭМ!$A$33:$A$776,$A17,СВЦЭМ!$B$33:$B$776,M$11)+'СЕТ СН'!$F$12+СВЦЭМ!$D$10+'СЕТ СН'!$F$6-'СЕТ СН'!$F$22</f>
        <v>794.83632720000014</v>
      </c>
      <c r="N17" s="36">
        <f>SUMIFS(СВЦЭМ!$C$33:$C$776,СВЦЭМ!$A$33:$A$776,$A17,СВЦЭМ!$B$33:$B$776,N$11)+'СЕТ СН'!$F$12+СВЦЭМ!$D$10+'СЕТ СН'!$F$6-'СЕТ СН'!$F$22</f>
        <v>819.72683748000009</v>
      </c>
      <c r="O17" s="36">
        <f>SUMIFS(СВЦЭМ!$C$33:$C$776,СВЦЭМ!$A$33:$A$776,$A17,СВЦЭМ!$B$33:$B$776,O$11)+'СЕТ СН'!$F$12+СВЦЭМ!$D$10+'СЕТ СН'!$F$6-'СЕТ СН'!$F$22</f>
        <v>874.39397559000008</v>
      </c>
      <c r="P17" s="36">
        <f>SUMIFS(СВЦЭМ!$C$33:$C$776,СВЦЭМ!$A$33:$A$776,$A17,СВЦЭМ!$B$33:$B$776,P$11)+'СЕТ СН'!$F$12+СВЦЭМ!$D$10+'СЕТ СН'!$F$6-'СЕТ СН'!$F$22</f>
        <v>843.89987547999999</v>
      </c>
      <c r="Q17" s="36">
        <f>SUMIFS(СВЦЭМ!$C$33:$C$776,СВЦЭМ!$A$33:$A$776,$A17,СВЦЭМ!$B$33:$B$776,Q$11)+'СЕТ СН'!$F$12+СВЦЭМ!$D$10+'СЕТ СН'!$F$6-'СЕТ СН'!$F$22</f>
        <v>852.21927399000015</v>
      </c>
      <c r="R17" s="36">
        <f>SUMIFS(СВЦЭМ!$C$33:$C$776,СВЦЭМ!$A$33:$A$776,$A17,СВЦЭМ!$B$33:$B$776,R$11)+'СЕТ СН'!$F$12+СВЦЭМ!$D$10+'СЕТ СН'!$F$6-'СЕТ СН'!$F$22</f>
        <v>884.98805228000015</v>
      </c>
      <c r="S17" s="36">
        <f>SUMIFS(СВЦЭМ!$C$33:$C$776,СВЦЭМ!$A$33:$A$776,$A17,СВЦЭМ!$B$33:$B$776,S$11)+'СЕТ СН'!$F$12+СВЦЭМ!$D$10+'СЕТ СН'!$F$6-'СЕТ СН'!$F$22</f>
        <v>891.08751174999998</v>
      </c>
      <c r="T17" s="36">
        <f>SUMIFS(СВЦЭМ!$C$33:$C$776,СВЦЭМ!$A$33:$A$776,$A17,СВЦЭМ!$B$33:$B$776,T$11)+'СЕТ СН'!$F$12+СВЦЭМ!$D$10+'СЕТ СН'!$F$6-'СЕТ СН'!$F$22</f>
        <v>882.7323293500001</v>
      </c>
      <c r="U17" s="36">
        <f>SUMIFS(СВЦЭМ!$C$33:$C$776,СВЦЭМ!$A$33:$A$776,$A17,СВЦЭМ!$B$33:$B$776,U$11)+'СЕТ СН'!$F$12+СВЦЭМ!$D$10+'СЕТ СН'!$F$6-'СЕТ СН'!$F$22</f>
        <v>875.50287475000005</v>
      </c>
      <c r="V17" s="36">
        <f>SUMIFS(СВЦЭМ!$C$33:$C$776,СВЦЭМ!$A$33:$A$776,$A17,СВЦЭМ!$B$33:$B$776,V$11)+'СЕТ СН'!$F$12+СВЦЭМ!$D$10+'СЕТ СН'!$F$6-'СЕТ СН'!$F$22</f>
        <v>867.86259883000002</v>
      </c>
      <c r="W17" s="36">
        <f>SUMIFS(СВЦЭМ!$C$33:$C$776,СВЦЭМ!$A$33:$A$776,$A17,СВЦЭМ!$B$33:$B$776,W$11)+'СЕТ СН'!$F$12+СВЦЭМ!$D$10+'СЕТ СН'!$F$6-'СЕТ СН'!$F$22</f>
        <v>823.40696735000006</v>
      </c>
      <c r="X17" s="36">
        <f>SUMIFS(СВЦЭМ!$C$33:$C$776,СВЦЭМ!$A$33:$A$776,$A17,СВЦЭМ!$B$33:$B$776,X$11)+'СЕТ СН'!$F$12+СВЦЭМ!$D$10+'СЕТ СН'!$F$6-'СЕТ СН'!$F$22</f>
        <v>855.08946056000013</v>
      </c>
      <c r="Y17" s="36">
        <f>SUMIFS(СВЦЭМ!$C$33:$C$776,СВЦЭМ!$A$33:$A$776,$A17,СВЦЭМ!$B$33:$B$776,Y$11)+'СЕТ СН'!$F$12+СВЦЭМ!$D$10+'СЕТ СН'!$F$6-'СЕТ СН'!$F$22</f>
        <v>1008.00188368</v>
      </c>
    </row>
    <row r="18" spans="1:25" ht="15.75" x14ac:dyDescent="0.2">
      <c r="A18" s="35">
        <f t="shared" si="0"/>
        <v>44019</v>
      </c>
      <c r="B18" s="36">
        <f>SUMIFS(СВЦЭМ!$C$33:$C$776,СВЦЭМ!$A$33:$A$776,$A18,СВЦЭМ!$B$33:$B$776,B$11)+'СЕТ СН'!$F$12+СВЦЭМ!$D$10+'СЕТ СН'!$F$6-'СЕТ СН'!$F$22</f>
        <v>1047.0152082</v>
      </c>
      <c r="C18" s="36">
        <f>SUMIFS(СВЦЭМ!$C$33:$C$776,СВЦЭМ!$A$33:$A$776,$A18,СВЦЭМ!$B$33:$B$776,C$11)+'СЕТ СН'!$F$12+СВЦЭМ!$D$10+'СЕТ СН'!$F$6-'СЕТ СН'!$F$22</f>
        <v>1051.11538894</v>
      </c>
      <c r="D18" s="36">
        <f>SUMIFS(СВЦЭМ!$C$33:$C$776,СВЦЭМ!$A$33:$A$776,$A18,СВЦЭМ!$B$33:$B$776,D$11)+'СЕТ СН'!$F$12+СВЦЭМ!$D$10+'СЕТ СН'!$F$6-'СЕТ СН'!$F$22</f>
        <v>1055.6622402</v>
      </c>
      <c r="E18" s="36">
        <f>SUMIFS(СВЦЭМ!$C$33:$C$776,СВЦЭМ!$A$33:$A$776,$A18,СВЦЭМ!$B$33:$B$776,E$11)+'СЕТ СН'!$F$12+СВЦЭМ!$D$10+'СЕТ СН'!$F$6-'СЕТ СН'!$F$22</f>
        <v>1059.5108746800001</v>
      </c>
      <c r="F18" s="36">
        <f>SUMIFS(СВЦЭМ!$C$33:$C$776,СВЦЭМ!$A$33:$A$776,$A18,СВЦЭМ!$B$33:$B$776,F$11)+'СЕТ СН'!$F$12+СВЦЭМ!$D$10+'СЕТ СН'!$F$6-'СЕТ СН'!$F$22</f>
        <v>1059.1621588200001</v>
      </c>
      <c r="G18" s="36">
        <f>SUMIFS(СВЦЭМ!$C$33:$C$776,СВЦЭМ!$A$33:$A$776,$A18,СВЦЭМ!$B$33:$B$776,G$11)+'СЕТ СН'!$F$12+СВЦЭМ!$D$10+'СЕТ СН'!$F$6-'СЕТ СН'!$F$22</f>
        <v>1067.4586515800002</v>
      </c>
      <c r="H18" s="36">
        <f>SUMIFS(СВЦЭМ!$C$33:$C$776,СВЦЭМ!$A$33:$A$776,$A18,СВЦЭМ!$B$33:$B$776,H$11)+'СЕТ СН'!$F$12+СВЦЭМ!$D$10+'СЕТ СН'!$F$6-'СЕТ СН'!$F$22</f>
        <v>1060.84751127</v>
      </c>
      <c r="I18" s="36">
        <f>SUMIFS(СВЦЭМ!$C$33:$C$776,СВЦЭМ!$A$33:$A$776,$A18,СВЦЭМ!$B$33:$B$776,I$11)+'СЕТ СН'!$F$12+СВЦЭМ!$D$10+'СЕТ СН'!$F$6-'СЕТ СН'!$F$22</f>
        <v>1029.9988384800001</v>
      </c>
      <c r="J18" s="36">
        <f>SUMIFS(СВЦЭМ!$C$33:$C$776,СВЦЭМ!$A$33:$A$776,$A18,СВЦЭМ!$B$33:$B$776,J$11)+'СЕТ СН'!$F$12+СВЦЭМ!$D$10+'СЕТ СН'!$F$6-'СЕТ СН'!$F$22</f>
        <v>1055.92882536</v>
      </c>
      <c r="K18" s="36">
        <f>SUMIFS(СВЦЭМ!$C$33:$C$776,СВЦЭМ!$A$33:$A$776,$A18,СВЦЭМ!$B$33:$B$776,K$11)+'СЕТ СН'!$F$12+СВЦЭМ!$D$10+'СЕТ СН'!$F$6-'СЕТ СН'!$F$22</f>
        <v>966.89211448000015</v>
      </c>
      <c r="L18" s="36">
        <f>SUMIFS(СВЦЭМ!$C$33:$C$776,СВЦЭМ!$A$33:$A$776,$A18,СВЦЭМ!$B$33:$B$776,L$11)+'СЕТ СН'!$F$12+СВЦЭМ!$D$10+'СЕТ СН'!$F$6-'СЕТ СН'!$F$22</f>
        <v>939.00799711000013</v>
      </c>
      <c r="M18" s="36">
        <f>SUMIFS(СВЦЭМ!$C$33:$C$776,СВЦЭМ!$A$33:$A$776,$A18,СВЦЭМ!$B$33:$B$776,M$11)+'СЕТ СН'!$F$12+СВЦЭМ!$D$10+'СЕТ СН'!$F$6-'СЕТ СН'!$F$22</f>
        <v>918.98215978000007</v>
      </c>
      <c r="N18" s="36">
        <f>SUMIFS(СВЦЭМ!$C$33:$C$776,СВЦЭМ!$A$33:$A$776,$A18,СВЦЭМ!$B$33:$B$776,N$11)+'СЕТ СН'!$F$12+СВЦЭМ!$D$10+'СЕТ СН'!$F$6-'СЕТ СН'!$F$22</f>
        <v>917.71668810000006</v>
      </c>
      <c r="O18" s="36">
        <f>SUMIFS(СВЦЭМ!$C$33:$C$776,СВЦЭМ!$A$33:$A$776,$A18,СВЦЭМ!$B$33:$B$776,O$11)+'СЕТ СН'!$F$12+СВЦЭМ!$D$10+'СЕТ СН'!$F$6-'СЕТ СН'!$F$22</f>
        <v>925.13935758000002</v>
      </c>
      <c r="P18" s="36">
        <f>SUMIFS(СВЦЭМ!$C$33:$C$776,СВЦЭМ!$A$33:$A$776,$A18,СВЦЭМ!$B$33:$B$776,P$11)+'СЕТ СН'!$F$12+СВЦЭМ!$D$10+'СЕТ СН'!$F$6-'СЕТ СН'!$F$22</f>
        <v>919.66259288000015</v>
      </c>
      <c r="Q18" s="36">
        <f>SUMIFS(СВЦЭМ!$C$33:$C$776,СВЦЭМ!$A$33:$A$776,$A18,СВЦЭМ!$B$33:$B$776,Q$11)+'СЕТ СН'!$F$12+СВЦЭМ!$D$10+'СЕТ СН'!$F$6-'СЕТ СН'!$F$22</f>
        <v>926.08435133000012</v>
      </c>
      <c r="R18" s="36">
        <f>SUMIFS(СВЦЭМ!$C$33:$C$776,СВЦЭМ!$A$33:$A$776,$A18,СВЦЭМ!$B$33:$B$776,R$11)+'СЕТ СН'!$F$12+СВЦЭМ!$D$10+'СЕТ СН'!$F$6-'СЕТ СН'!$F$22</f>
        <v>926.90541939000013</v>
      </c>
      <c r="S18" s="36">
        <f>SUMIFS(СВЦЭМ!$C$33:$C$776,СВЦЭМ!$A$33:$A$776,$A18,СВЦЭМ!$B$33:$B$776,S$11)+'СЕТ СН'!$F$12+СВЦЭМ!$D$10+'СЕТ СН'!$F$6-'СЕТ СН'!$F$22</f>
        <v>930.63452139000015</v>
      </c>
      <c r="T18" s="36">
        <f>SUMIFS(СВЦЭМ!$C$33:$C$776,СВЦЭМ!$A$33:$A$776,$A18,СВЦЭМ!$B$33:$B$776,T$11)+'СЕТ СН'!$F$12+СВЦЭМ!$D$10+'СЕТ СН'!$F$6-'СЕТ СН'!$F$22</f>
        <v>939.00195701999996</v>
      </c>
      <c r="U18" s="36">
        <f>SUMIFS(СВЦЭМ!$C$33:$C$776,СВЦЭМ!$A$33:$A$776,$A18,СВЦЭМ!$B$33:$B$776,U$11)+'СЕТ СН'!$F$12+СВЦЭМ!$D$10+'СЕТ СН'!$F$6-'СЕТ СН'!$F$22</f>
        <v>937.80468464</v>
      </c>
      <c r="V18" s="36">
        <f>SUMIFS(СВЦЭМ!$C$33:$C$776,СВЦЭМ!$A$33:$A$776,$A18,СВЦЭМ!$B$33:$B$776,V$11)+'СЕТ СН'!$F$12+СВЦЭМ!$D$10+'СЕТ СН'!$F$6-'СЕТ СН'!$F$22</f>
        <v>936.43275438000001</v>
      </c>
      <c r="W18" s="36">
        <f>SUMIFS(СВЦЭМ!$C$33:$C$776,СВЦЭМ!$A$33:$A$776,$A18,СВЦЭМ!$B$33:$B$776,W$11)+'СЕТ СН'!$F$12+СВЦЭМ!$D$10+'СЕТ СН'!$F$6-'СЕТ СН'!$F$22</f>
        <v>921.83525245999999</v>
      </c>
      <c r="X18" s="36">
        <f>SUMIFS(СВЦЭМ!$C$33:$C$776,СВЦЭМ!$A$33:$A$776,$A18,СВЦЭМ!$B$33:$B$776,X$11)+'СЕТ СН'!$F$12+СВЦЭМ!$D$10+'СЕТ СН'!$F$6-'СЕТ СН'!$F$22</f>
        <v>955.89467478999995</v>
      </c>
      <c r="Y18" s="36">
        <f>SUMIFS(СВЦЭМ!$C$33:$C$776,СВЦЭМ!$A$33:$A$776,$A18,СВЦЭМ!$B$33:$B$776,Y$11)+'СЕТ СН'!$F$12+СВЦЭМ!$D$10+'СЕТ СН'!$F$6-'СЕТ СН'!$F$22</f>
        <v>1055.04422535</v>
      </c>
    </row>
    <row r="19" spans="1:25" ht="15.75" x14ac:dyDescent="0.2">
      <c r="A19" s="35">
        <f t="shared" si="0"/>
        <v>44020</v>
      </c>
      <c r="B19" s="36">
        <f>SUMIFS(СВЦЭМ!$C$33:$C$776,СВЦЭМ!$A$33:$A$776,$A19,СВЦЭМ!$B$33:$B$776,B$11)+'СЕТ СН'!$F$12+СВЦЭМ!$D$10+'СЕТ СН'!$F$6-'СЕТ СН'!$F$22</f>
        <v>1005.34129706</v>
      </c>
      <c r="C19" s="36">
        <f>SUMIFS(СВЦЭМ!$C$33:$C$776,СВЦЭМ!$A$33:$A$776,$A19,СВЦЭМ!$B$33:$B$776,C$11)+'СЕТ СН'!$F$12+СВЦЭМ!$D$10+'СЕТ СН'!$F$6-'СЕТ СН'!$F$22</f>
        <v>1017.5308669000001</v>
      </c>
      <c r="D19" s="36">
        <f>SUMIFS(СВЦЭМ!$C$33:$C$776,СВЦЭМ!$A$33:$A$776,$A19,СВЦЭМ!$B$33:$B$776,D$11)+'СЕТ СН'!$F$12+СВЦЭМ!$D$10+'СЕТ СН'!$F$6-'СЕТ СН'!$F$22</f>
        <v>1048.5829637100001</v>
      </c>
      <c r="E19" s="36">
        <f>SUMIFS(СВЦЭМ!$C$33:$C$776,СВЦЭМ!$A$33:$A$776,$A19,СВЦЭМ!$B$33:$B$776,E$11)+'СЕТ СН'!$F$12+СВЦЭМ!$D$10+'СЕТ СН'!$F$6-'СЕТ СН'!$F$22</f>
        <v>1074.2803923199999</v>
      </c>
      <c r="F19" s="36">
        <f>SUMIFS(СВЦЭМ!$C$33:$C$776,СВЦЭМ!$A$33:$A$776,$A19,СВЦЭМ!$B$33:$B$776,F$11)+'СЕТ СН'!$F$12+СВЦЭМ!$D$10+'СЕТ СН'!$F$6-'СЕТ СН'!$F$22</f>
        <v>1078.11491467</v>
      </c>
      <c r="G19" s="36">
        <f>SUMIFS(СВЦЭМ!$C$33:$C$776,СВЦЭМ!$A$33:$A$776,$A19,СВЦЭМ!$B$33:$B$776,G$11)+'СЕТ СН'!$F$12+СВЦЭМ!$D$10+'СЕТ СН'!$F$6-'СЕТ СН'!$F$22</f>
        <v>1092.37364333</v>
      </c>
      <c r="H19" s="36">
        <f>SUMIFS(СВЦЭМ!$C$33:$C$776,СВЦЭМ!$A$33:$A$776,$A19,СВЦЭМ!$B$33:$B$776,H$11)+'СЕТ СН'!$F$12+СВЦЭМ!$D$10+'СЕТ СН'!$F$6-'СЕТ СН'!$F$22</f>
        <v>1040.86868703</v>
      </c>
      <c r="I19" s="36">
        <f>SUMIFS(СВЦЭМ!$C$33:$C$776,СВЦЭМ!$A$33:$A$776,$A19,СВЦЭМ!$B$33:$B$776,I$11)+'СЕТ СН'!$F$12+СВЦЭМ!$D$10+'СЕТ СН'!$F$6-'СЕТ СН'!$F$22</f>
        <v>972.64701874000002</v>
      </c>
      <c r="J19" s="36">
        <f>SUMIFS(СВЦЭМ!$C$33:$C$776,СВЦЭМ!$A$33:$A$776,$A19,СВЦЭМ!$B$33:$B$776,J$11)+'СЕТ СН'!$F$12+СВЦЭМ!$D$10+'СЕТ СН'!$F$6-'СЕТ СН'!$F$22</f>
        <v>919.66633604000003</v>
      </c>
      <c r="K19" s="36">
        <f>SUMIFS(СВЦЭМ!$C$33:$C$776,СВЦЭМ!$A$33:$A$776,$A19,СВЦЭМ!$B$33:$B$776,K$11)+'СЕТ СН'!$F$12+СВЦЭМ!$D$10+'СЕТ СН'!$F$6-'СЕТ СН'!$F$22</f>
        <v>936.87766290000013</v>
      </c>
      <c r="L19" s="36">
        <f>SUMIFS(СВЦЭМ!$C$33:$C$776,СВЦЭМ!$A$33:$A$776,$A19,СВЦЭМ!$B$33:$B$776,L$11)+'СЕТ СН'!$F$12+СВЦЭМ!$D$10+'СЕТ СН'!$F$6-'СЕТ СН'!$F$22</f>
        <v>923.5891296100001</v>
      </c>
      <c r="M19" s="36">
        <f>SUMIFS(СВЦЭМ!$C$33:$C$776,СВЦЭМ!$A$33:$A$776,$A19,СВЦЭМ!$B$33:$B$776,M$11)+'СЕТ СН'!$F$12+СВЦЭМ!$D$10+'СЕТ СН'!$F$6-'СЕТ СН'!$F$22</f>
        <v>912.34560342999998</v>
      </c>
      <c r="N19" s="36">
        <f>SUMIFS(СВЦЭМ!$C$33:$C$776,СВЦЭМ!$A$33:$A$776,$A19,СВЦЭМ!$B$33:$B$776,N$11)+'СЕТ СН'!$F$12+СВЦЭМ!$D$10+'СЕТ СН'!$F$6-'СЕТ СН'!$F$22</f>
        <v>923.05483522000009</v>
      </c>
      <c r="O19" s="36">
        <f>SUMIFS(СВЦЭМ!$C$33:$C$776,СВЦЭМ!$A$33:$A$776,$A19,СВЦЭМ!$B$33:$B$776,O$11)+'СЕТ СН'!$F$12+СВЦЭМ!$D$10+'СЕТ СН'!$F$6-'СЕТ СН'!$F$22</f>
        <v>929.87739613999997</v>
      </c>
      <c r="P19" s="36">
        <f>SUMIFS(СВЦЭМ!$C$33:$C$776,СВЦЭМ!$A$33:$A$776,$A19,СВЦЭМ!$B$33:$B$776,P$11)+'СЕТ СН'!$F$12+СВЦЭМ!$D$10+'СЕТ СН'!$F$6-'СЕТ СН'!$F$22</f>
        <v>920.24672476000001</v>
      </c>
      <c r="Q19" s="36">
        <f>SUMIFS(СВЦЭМ!$C$33:$C$776,СВЦЭМ!$A$33:$A$776,$A19,СВЦЭМ!$B$33:$B$776,Q$11)+'СЕТ СН'!$F$12+СВЦЭМ!$D$10+'СЕТ СН'!$F$6-'СЕТ СН'!$F$22</f>
        <v>923.82142417</v>
      </c>
      <c r="R19" s="36">
        <f>SUMIFS(СВЦЭМ!$C$33:$C$776,СВЦЭМ!$A$33:$A$776,$A19,СВЦЭМ!$B$33:$B$776,R$11)+'СЕТ СН'!$F$12+СВЦЭМ!$D$10+'СЕТ СН'!$F$6-'СЕТ СН'!$F$22</f>
        <v>931.10160655000004</v>
      </c>
      <c r="S19" s="36">
        <f>SUMIFS(СВЦЭМ!$C$33:$C$776,СВЦЭМ!$A$33:$A$776,$A19,СВЦЭМ!$B$33:$B$776,S$11)+'СЕТ СН'!$F$12+СВЦЭМ!$D$10+'СЕТ СН'!$F$6-'СЕТ СН'!$F$22</f>
        <v>937.86875480000003</v>
      </c>
      <c r="T19" s="36">
        <f>SUMIFS(СВЦЭМ!$C$33:$C$776,СВЦЭМ!$A$33:$A$776,$A19,СВЦЭМ!$B$33:$B$776,T$11)+'СЕТ СН'!$F$12+СВЦЭМ!$D$10+'СЕТ СН'!$F$6-'СЕТ СН'!$F$22</f>
        <v>941.85244333000014</v>
      </c>
      <c r="U19" s="36">
        <f>SUMIFS(СВЦЭМ!$C$33:$C$776,СВЦЭМ!$A$33:$A$776,$A19,СВЦЭМ!$B$33:$B$776,U$11)+'СЕТ СН'!$F$12+СВЦЭМ!$D$10+'СЕТ СН'!$F$6-'СЕТ СН'!$F$22</f>
        <v>945.63703888000009</v>
      </c>
      <c r="V19" s="36">
        <f>SUMIFS(СВЦЭМ!$C$33:$C$776,СВЦЭМ!$A$33:$A$776,$A19,СВЦЭМ!$B$33:$B$776,V$11)+'СЕТ СН'!$F$12+СВЦЭМ!$D$10+'СЕТ СН'!$F$6-'СЕТ СН'!$F$22</f>
        <v>919.81314457999997</v>
      </c>
      <c r="W19" s="36">
        <f>SUMIFS(СВЦЭМ!$C$33:$C$776,СВЦЭМ!$A$33:$A$776,$A19,СВЦЭМ!$B$33:$B$776,W$11)+'СЕТ СН'!$F$12+СВЦЭМ!$D$10+'СЕТ СН'!$F$6-'СЕТ СН'!$F$22</f>
        <v>927.36281974999997</v>
      </c>
      <c r="X19" s="36">
        <f>SUMIFS(СВЦЭМ!$C$33:$C$776,СВЦЭМ!$A$33:$A$776,$A19,СВЦЭМ!$B$33:$B$776,X$11)+'СЕТ СН'!$F$12+СВЦЭМ!$D$10+'СЕТ СН'!$F$6-'СЕТ СН'!$F$22</f>
        <v>903.38688610999998</v>
      </c>
      <c r="Y19" s="36">
        <f>SUMIFS(СВЦЭМ!$C$33:$C$776,СВЦЭМ!$A$33:$A$776,$A19,СВЦЭМ!$B$33:$B$776,Y$11)+'СЕТ СН'!$F$12+СВЦЭМ!$D$10+'СЕТ СН'!$F$6-'СЕТ СН'!$F$22</f>
        <v>976.91677959000003</v>
      </c>
    </row>
    <row r="20" spans="1:25" ht="15.75" x14ac:dyDescent="0.2">
      <c r="A20" s="35">
        <f t="shared" si="0"/>
        <v>44021</v>
      </c>
      <c r="B20" s="36">
        <f>SUMIFS(СВЦЭМ!$C$33:$C$776,СВЦЭМ!$A$33:$A$776,$A20,СВЦЭМ!$B$33:$B$776,B$11)+'СЕТ СН'!$F$12+СВЦЭМ!$D$10+'СЕТ СН'!$F$6-'СЕТ СН'!$F$22</f>
        <v>1057.27008071</v>
      </c>
      <c r="C20" s="36">
        <f>SUMIFS(СВЦЭМ!$C$33:$C$776,СВЦЭМ!$A$33:$A$776,$A20,СВЦЭМ!$B$33:$B$776,C$11)+'СЕТ СН'!$F$12+СВЦЭМ!$D$10+'СЕТ СН'!$F$6-'СЕТ СН'!$F$22</f>
        <v>1073.18142158</v>
      </c>
      <c r="D20" s="36">
        <f>SUMIFS(СВЦЭМ!$C$33:$C$776,СВЦЭМ!$A$33:$A$776,$A20,СВЦЭМ!$B$33:$B$776,D$11)+'СЕТ СН'!$F$12+СВЦЭМ!$D$10+'СЕТ СН'!$F$6-'СЕТ СН'!$F$22</f>
        <v>1067.1180897900001</v>
      </c>
      <c r="E20" s="36">
        <f>SUMIFS(СВЦЭМ!$C$33:$C$776,СВЦЭМ!$A$33:$A$776,$A20,СВЦЭМ!$B$33:$B$776,E$11)+'СЕТ СН'!$F$12+СВЦЭМ!$D$10+'СЕТ СН'!$F$6-'СЕТ СН'!$F$22</f>
        <v>1078.86477859</v>
      </c>
      <c r="F20" s="36">
        <f>SUMIFS(СВЦЭМ!$C$33:$C$776,СВЦЭМ!$A$33:$A$776,$A20,СВЦЭМ!$B$33:$B$776,F$11)+'СЕТ СН'!$F$12+СВЦЭМ!$D$10+'СЕТ СН'!$F$6-'СЕТ СН'!$F$22</f>
        <v>1069.64098614</v>
      </c>
      <c r="G20" s="36">
        <f>SUMIFS(СВЦЭМ!$C$33:$C$776,СВЦЭМ!$A$33:$A$776,$A20,СВЦЭМ!$B$33:$B$776,G$11)+'СЕТ СН'!$F$12+СВЦЭМ!$D$10+'СЕТ СН'!$F$6-'СЕТ СН'!$F$22</f>
        <v>1076.51763198</v>
      </c>
      <c r="H20" s="36">
        <f>SUMIFS(СВЦЭМ!$C$33:$C$776,СВЦЭМ!$A$33:$A$776,$A20,СВЦЭМ!$B$33:$B$776,H$11)+'СЕТ СН'!$F$12+СВЦЭМ!$D$10+'СЕТ СН'!$F$6-'СЕТ СН'!$F$22</f>
        <v>1077.3933543600001</v>
      </c>
      <c r="I20" s="36">
        <f>SUMIFS(СВЦЭМ!$C$33:$C$776,СВЦЭМ!$A$33:$A$776,$A20,СВЦЭМ!$B$33:$B$776,I$11)+'СЕТ СН'!$F$12+СВЦЭМ!$D$10+'СЕТ СН'!$F$6-'СЕТ СН'!$F$22</f>
        <v>991.11993701999995</v>
      </c>
      <c r="J20" s="36">
        <f>SUMIFS(СВЦЭМ!$C$33:$C$776,СВЦЭМ!$A$33:$A$776,$A20,СВЦЭМ!$B$33:$B$776,J$11)+'СЕТ СН'!$F$12+СВЦЭМ!$D$10+'СЕТ СН'!$F$6-'СЕТ СН'!$F$22</f>
        <v>974.61491051000007</v>
      </c>
      <c r="K20" s="36">
        <f>SUMIFS(СВЦЭМ!$C$33:$C$776,СВЦЭМ!$A$33:$A$776,$A20,СВЦЭМ!$B$33:$B$776,K$11)+'СЕТ СН'!$F$12+СВЦЭМ!$D$10+'СЕТ СН'!$F$6-'СЕТ СН'!$F$22</f>
        <v>958.66942820999998</v>
      </c>
      <c r="L20" s="36">
        <f>SUMIFS(СВЦЭМ!$C$33:$C$776,СВЦЭМ!$A$33:$A$776,$A20,СВЦЭМ!$B$33:$B$776,L$11)+'СЕТ СН'!$F$12+СВЦЭМ!$D$10+'СЕТ СН'!$F$6-'СЕТ СН'!$F$22</f>
        <v>933.06326873000012</v>
      </c>
      <c r="M20" s="36">
        <f>SUMIFS(СВЦЭМ!$C$33:$C$776,СВЦЭМ!$A$33:$A$776,$A20,СВЦЭМ!$B$33:$B$776,M$11)+'СЕТ СН'!$F$12+СВЦЭМ!$D$10+'СЕТ СН'!$F$6-'СЕТ СН'!$F$22</f>
        <v>943.84386758999995</v>
      </c>
      <c r="N20" s="36">
        <f>SUMIFS(СВЦЭМ!$C$33:$C$776,СВЦЭМ!$A$33:$A$776,$A20,СВЦЭМ!$B$33:$B$776,N$11)+'СЕТ СН'!$F$12+СВЦЭМ!$D$10+'СЕТ СН'!$F$6-'СЕТ СН'!$F$22</f>
        <v>940.0736275700001</v>
      </c>
      <c r="O20" s="36">
        <f>SUMIFS(СВЦЭМ!$C$33:$C$776,СВЦЭМ!$A$33:$A$776,$A20,СВЦЭМ!$B$33:$B$776,O$11)+'СЕТ СН'!$F$12+СВЦЭМ!$D$10+'СЕТ СН'!$F$6-'СЕТ СН'!$F$22</f>
        <v>946.46201534000011</v>
      </c>
      <c r="P20" s="36">
        <f>SUMIFS(СВЦЭМ!$C$33:$C$776,СВЦЭМ!$A$33:$A$776,$A20,СВЦЭМ!$B$33:$B$776,P$11)+'СЕТ СН'!$F$12+СВЦЭМ!$D$10+'СЕТ СН'!$F$6-'СЕТ СН'!$F$22</f>
        <v>933.89242974000013</v>
      </c>
      <c r="Q20" s="36">
        <f>SUMIFS(СВЦЭМ!$C$33:$C$776,СВЦЭМ!$A$33:$A$776,$A20,СВЦЭМ!$B$33:$B$776,Q$11)+'СЕТ СН'!$F$12+СВЦЭМ!$D$10+'СЕТ СН'!$F$6-'СЕТ СН'!$F$22</f>
        <v>941.01299981000011</v>
      </c>
      <c r="R20" s="36">
        <f>SUMIFS(СВЦЭМ!$C$33:$C$776,СВЦЭМ!$A$33:$A$776,$A20,СВЦЭМ!$B$33:$B$776,R$11)+'СЕТ СН'!$F$12+СВЦЭМ!$D$10+'СЕТ СН'!$F$6-'СЕТ СН'!$F$22</f>
        <v>956.04670708000003</v>
      </c>
      <c r="S20" s="36">
        <f>SUMIFS(СВЦЭМ!$C$33:$C$776,СВЦЭМ!$A$33:$A$776,$A20,СВЦЭМ!$B$33:$B$776,S$11)+'СЕТ СН'!$F$12+СВЦЭМ!$D$10+'СЕТ СН'!$F$6-'СЕТ СН'!$F$22</f>
        <v>958.67819638000014</v>
      </c>
      <c r="T20" s="36">
        <f>SUMIFS(СВЦЭМ!$C$33:$C$776,СВЦЭМ!$A$33:$A$776,$A20,СВЦЭМ!$B$33:$B$776,T$11)+'СЕТ СН'!$F$12+СВЦЭМ!$D$10+'СЕТ СН'!$F$6-'СЕТ СН'!$F$22</f>
        <v>963.49625074000005</v>
      </c>
      <c r="U20" s="36">
        <f>SUMIFS(СВЦЭМ!$C$33:$C$776,СВЦЭМ!$A$33:$A$776,$A20,СВЦЭМ!$B$33:$B$776,U$11)+'СЕТ СН'!$F$12+СВЦЭМ!$D$10+'СЕТ СН'!$F$6-'СЕТ СН'!$F$22</f>
        <v>965.23338067999998</v>
      </c>
      <c r="V20" s="36">
        <f>SUMIFS(СВЦЭМ!$C$33:$C$776,СВЦЭМ!$A$33:$A$776,$A20,СВЦЭМ!$B$33:$B$776,V$11)+'СЕТ СН'!$F$12+СВЦЭМ!$D$10+'СЕТ СН'!$F$6-'СЕТ СН'!$F$22</f>
        <v>956.63823864000005</v>
      </c>
      <c r="W20" s="36">
        <f>SUMIFS(СВЦЭМ!$C$33:$C$776,СВЦЭМ!$A$33:$A$776,$A20,СВЦЭМ!$B$33:$B$776,W$11)+'СЕТ СН'!$F$12+СВЦЭМ!$D$10+'СЕТ СН'!$F$6-'СЕТ СН'!$F$22</f>
        <v>950.85252693999996</v>
      </c>
      <c r="X20" s="36">
        <f>SUMIFS(СВЦЭМ!$C$33:$C$776,СВЦЭМ!$A$33:$A$776,$A20,СВЦЭМ!$B$33:$B$776,X$11)+'СЕТ СН'!$F$12+СВЦЭМ!$D$10+'СЕТ СН'!$F$6-'СЕТ СН'!$F$22</f>
        <v>952.67031205000012</v>
      </c>
      <c r="Y20" s="36">
        <f>SUMIFS(СВЦЭМ!$C$33:$C$776,СВЦЭМ!$A$33:$A$776,$A20,СВЦЭМ!$B$33:$B$776,Y$11)+'СЕТ СН'!$F$12+СВЦЭМ!$D$10+'СЕТ СН'!$F$6-'СЕТ СН'!$F$22</f>
        <v>972.2587453000001</v>
      </c>
    </row>
    <row r="21" spans="1:25" ht="15.75" x14ac:dyDescent="0.2">
      <c r="A21" s="35">
        <f t="shared" si="0"/>
        <v>44022</v>
      </c>
      <c r="B21" s="36">
        <f>SUMIFS(СВЦЭМ!$C$33:$C$776,СВЦЭМ!$A$33:$A$776,$A21,СВЦЭМ!$B$33:$B$776,B$11)+'СЕТ СН'!$F$12+СВЦЭМ!$D$10+'СЕТ СН'!$F$6-'СЕТ СН'!$F$22</f>
        <v>1075.2450751899999</v>
      </c>
      <c r="C21" s="36">
        <f>SUMIFS(СВЦЭМ!$C$33:$C$776,СВЦЭМ!$A$33:$A$776,$A21,СВЦЭМ!$B$33:$B$776,C$11)+'СЕТ СН'!$F$12+СВЦЭМ!$D$10+'СЕТ СН'!$F$6-'СЕТ СН'!$F$22</f>
        <v>1049.12629173</v>
      </c>
      <c r="D21" s="36">
        <f>SUMIFS(СВЦЭМ!$C$33:$C$776,СВЦЭМ!$A$33:$A$776,$A21,СВЦЭМ!$B$33:$B$776,D$11)+'СЕТ СН'!$F$12+СВЦЭМ!$D$10+'СЕТ СН'!$F$6-'СЕТ СН'!$F$22</f>
        <v>1044.5732844000001</v>
      </c>
      <c r="E21" s="36">
        <f>SUMIFS(СВЦЭМ!$C$33:$C$776,СВЦЭМ!$A$33:$A$776,$A21,СВЦЭМ!$B$33:$B$776,E$11)+'СЕТ СН'!$F$12+СВЦЭМ!$D$10+'СЕТ СН'!$F$6-'СЕТ СН'!$F$22</f>
        <v>1062.07496427</v>
      </c>
      <c r="F21" s="36">
        <f>SUMIFS(СВЦЭМ!$C$33:$C$776,СВЦЭМ!$A$33:$A$776,$A21,СВЦЭМ!$B$33:$B$776,F$11)+'СЕТ СН'!$F$12+СВЦЭМ!$D$10+'СЕТ СН'!$F$6-'СЕТ СН'!$F$22</f>
        <v>1090.1952922800001</v>
      </c>
      <c r="G21" s="36">
        <f>SUMIFS(СВЦЭМ!$C$33:$C$776,СВЦЭМ!$A$33:$A$776,$A21,СВЦЭМ!$B$33:$B$776,G$11)+'СЕТ СН'!$F$12+СВЦЭМ!$D$10+'СЕТ СН'!$F$6-'СЕТ СН'!$F$22</f>
        <v>1130.67230148</v>
      </c>
      <c r="H21" s="36">
        <f>SUMIFS(СВЦЭМ!$C$33:$C$776,СВЦЭМ!$A$33:$A$776,$A21,СВЦЭМ!$B$33:$B$776,H$11)+'СЕТ СН'!$F$12+СВЦЭМ!$D$10+'СЕТ СН'!$F$6-'СЕТ СН'!$F$22</f>
        <v>1152.58537056</v>
      </c>
      <c r="I21" s="36">
        <f>SUMIFS(СВЦЭМ!$C$33:$C$776,СВЦЭМ!$A$33:$A$776,$A21,СВЦЭМ!$B$33:$B$776,I$11)+'СЕТ СН'!$F$12+СВЦЭМ!$D$10+'СЕТ СН'!$F$6-'СЕТ СН'!$F$22</f>
        <v>1068.98258255</v>
      </c>
      <c r="J21" s="36">
        <f>SUMIFS(СВЦЭМ!$C$33:$C$776,СВЦЭМ!$A$33:$A$776,$A21,СВЦЭМ!$B$33:$B$776,J$11)+'СЕТ СН'!$F$12+СВЦЭМ!$D$10+'СЕТ СН'!$F$6-'СЕТ СН'!$F$22</f>
        <v>1023.37005271</v>
      </c>
      <c r="K21" s="36">
        <f>SUMIFS(СВЦЭМ!$C$33:$C$776,СВЦЭМ!$A$33:$A$776,$A21,СВЦЭМ!$B$33:$B$776,K$11)+'СЕТ СН'!$F$12+СВЦЭМ!$D$10+'СЕТ СН'!$F$6-'СЕТ СН'!$F$22</f>
        <v>943.65857585000003</v>
      </c>
      <c r="L21" s="36">
        <f>SUMIFS(СВЦЭМ!$C$33:$C$776,СВЦЭМ!$A$33:$A$776,$A21,СВЦЭМ!$B$33:$B$776,L$11)+'СЕТ СН'!$F$12+СВЦЭМ!$D$10+'СЕТ СН'!$F$6-'СЕТ СН'!$F$22</f>
        <v>935.00399861999995</v>
      </c>
      <c r="M21" s="36">
        <f>SUMIFS(СВЦЭМ!$C$33:$C$776,СВЦЭМ!$A$33:$A$776,$A21,СВЦЭМ!$B$33:$B$776,M$11)+'СЕТ СН'!$F$12+СВЦЭМ!$D$10+'СЕТ СН'!$F$6-'СЕТ СН'!$F$22</f>
        <v>941.59863497000015</v>
      </c>
      <c r="N21" s="36">
        <f>SUMIFS(СВЦЭМ!$C$33:$C$776,СВЦЭМ!$A$33:$A$776,$A21,СВЦЭМ!$B$33:$B$776,N$11)+'СЕТ СН'!$F$12+СВЦЭМ!$D$10+'СЕТ СН'!$F$6-'СЕТ СН'!$F$22</f>
        <v>934.74691421000011</v>
      </c>
      <c r="O21" s="36">
        <f>SUMIFS(СВЦЭМ!$C$33:$C$776,СВЦЭМ!$A$33:$A$776,$A21,СВЦЭМ!$B$33:$B$776,O$11)+'СЕТ СН'!$F$12+СВЦЭМ!$D$10+'СЕТ СН'!$F$6-'СЕТ СН'!$F$22</f>
        <v>940.38494351999998</v>
      </c>
      <c r="P21" s="36">
        <f>SUMIFS(СВЦЭМ!$C$33:$C$776,СВЦЭМ!$A$33:$A$776,$A21,СВЦЭМ!$B$33:$B$776,P$11)+'СЕТ СН'!$F$12+СВЦЭМ!$D$10+'СЕТ СН'!$F$6-'СЕТ СН'!$F$22</f>
        <v>925.93857208999998</v>
      </c>
      <c r="Q21" s="36">
        <f>SUMIFS(СВЦЭМ!$C$33:$C$776,СВЦЭМ!$A$33:$A$776,$A21,СВЦЭМ!$B$33:$B$776,Q$11)+'СЕТ СН'!$F$12+СВЦЭМ!$D$10+'СЕТ СН'!$F$6-'СЕТ СН'!$F$22</f>
        <v>935.81134588000009</v>
      </c>
      <c r="R21" s="36">
        <f>SUMIFS(СВЦЭМ!$C$33:$C$776,СВЦЭМ!$A$33:$A$776,$A21,СВЦЭМ!$B$33:$B$776,R$11)+'СЕТ СН'!$F$12+СВЦЭМ!$D$10+'СЕТ СН'!$F$6-'СЕТ СН'!$F$22</f>
        <v>956.34634574999995</v>
      </c>
      <c r="S21" s="36">
        <f>SUMIFS(СВЦЭМ!$C$33:$C$776,СВЦЭМ!$A$33:$A$776,$A21,СВЦЭМ!$B$33:$B$776,S$11)+'СЕТ СН'!$F$12+СВЦЭМ!$D$10+'СЕТ СН'!$F$6-'СЕТ СН'!$F$22</f>
        <v>961.90521817000013</v>
      </c>
      <c r="T21" s="36">
        <f>SUMIFS(СВЦЭМ!$C$33:$C$776,СВЦЭМ!$A$33:$A$776,$A21,СВЦЭМ!$B$33:$B$776,T$11)+'СЕТ СН'!$F$12+СВЦЭМ!$D$10+'СЕТ СН'!$F$6-'СЕТ СН'!$F$22</f>
        <v>953.34834638000007</v>
      </c>
      <c r="U21" s="36">
        <f>SUMIFS(СВЦЭМ!$C$33:$C$776,СВЦЭМ!$A$33:$A$776,$A21,СВЦЭМ!$B$33:$B$776,U$11)+'СЕТ СН'!$F$12+СВЦЭМ!$D$10+'СЕТ СН'!$F$6-'СЕТ СН'!$F$22</f>
        <v>940.34385358000009</v>
      </c>
      <c r="V21" s="36">
        <f>SUMIFS(СВЦЭМ!$C$33:$C$776,СВЦЭМ!$A$33:$A$776,$A21,СВЦЭМ!$B$33:$B$776,V$11)+'СЕТ СН'!$F$12+СВЦЭМ!$D$10+'СЕТ СН'!$F$6-'СЕТ СН'!$F$22</f>
        <v>915.99608763000015</v>
      </c>
      <c r="W21" s="36">
        <f>SUMIFS(СВЦЭМ!$C$33:$C$776,СВЦЭМ!$A$33:$A$776,$A21,СВЦЭМ!$B$33:$B$776,W$11)+'СЕТ СН'!$F$12+СВЦЭМ!$D$10+'СЕТ СН'!$F$6-'СЕТ СН'!$F$22</f>
        <v>928.04717462000008</v>
      </c>
      <c r="X21" s="36">
        <f>SUMIFS(СВЦЭМ!$C$33:$C$776,СВЦЭМ!$A$33:$A$776,$A21,СВЦЭМ!$B$33:$B$776,X$11)+'СЕТ СН'!$F$12+СВЦЭМ!$D$10+'СЕТ СН'!$F$6-'СЕТ СН'!$F$22</f>
        <v>910.65562939000006</v>
      </c>
      <c r="Y21" s="36">
        <f>SUMIFS(СВЦЭМ!$C$33:$C$776,СВЦЭМ!$A$33:$A$776,$A21,СВЦЭМ!$B$33:$B$776,Y$11)+'СЕТ СН'!$F$12+СВЦЭМ!$D$10+'СЕТ СН'!$F$6-'СЕТ СН'!$F$22</f>
        <v>952.57472366000002</v>
      </c>
    </row>
    <row r="22" spans="1:25" ht="15.75" x14ac:dyDescent="0.2">
      <c r="A22" s="35">
        <f t="shared" si="0"/>
        <v>44023</v>
      </c>
      <c r="B22" s="36">
        <f>SUMIFS(СВЦЭМ!$C$33:$C$776,СВЦЭМ!$A$33:$A$776,$A22,СВЦЭМ!$B$33:$B$776,B$11)+'СЕТ СН'!$F$12+СВЦЭМ!$D$10+'СЕТ СН'!$F$6-'СЕТ СН'!$F$22</f>
        <v>1081.9936283500001</v>
      </c>
      <c r="C22" s="36">
        <f>SUMIFS(СВЦЭМ!$C$33:$C$776,СВЦЭМ!$A$33:$A$776,$A22,СВЦЭМ!$B$33:$B$776,C$11)+'СЕТ СН'!$F$12+СВЦЭМ!$D$10+'СЕТ СН'!$F$6-'СЕТ СН'!$F$22</f>
        <v>1049.0198055600001</v>
      </c>
      <c r="D22" s="36">
        <f>SUMIFS(СВЦЭМ!$C$33:$C$776,СВЦЭМ!$A$33:$A$776,$A22,СВЦЭМ!$B$33:$B$776,D$11)+'СЕТ СН'!$F$12+СВЦЭМ!$D$10+'СЕТ СН'!$F$6-'СЕТ СН'!$F$22</f>
        <v>1076.2375220599999</v>
      </c>
      <c r="E22" s="36">
        <f>SUMIFS(СВЦЭМ!$C$33:$C$776,СВЦЭМ!$A$33:$A$776,$A22,СВЦЭМ!$B$33:$B$776,E$11)+'СЕТ СН'!$F$12+СВЦЭМ!$D$10+'СЕТ СН'!$F$6-'СЕТ СН'!$F$22</f>
        <v>1091.88577242</v>
      </c>
      <c r="F22" s="36">
        <f>SUMIFS(СВЦЭМ!$C$33:$C$776,СВЦЭМ!$A$33:$A$776,$A22,СВЦЭМ!$B$33:$B$776,F$11)+'СЕТ СН'!$F$12+СВЦЭМ!$D$10+'СЕТ СН'!$F$6-'СЕТ СН'!$F$22</f>
        <v>1083.4830705499999</v>
      </c>
      <c r="G22" s="36">
        <f>SUMIFS(СВЦЭМ!$C$33:$C$776,СВЦЭМ!$A$33:$A$776,$A22,СВЦЭМ!$B$33:$B$776,G$11)+'СЕТ СН'!$F$12+СВЦЭМ!$D$10+'СЕТ СН'!$F$6-'СЕТ СН'!$F$22</f>
        <v>1080.3551484999998</v>
      </c>
      <c r="H22" s="36">
        <f>SUMIFS(СВЦЭМ!$C$33:$C$776,СВЦЭМ!$A$33:$A$776,$A22,СВЦЭМ!$B$33:$B$776,H$11)+'СЕТ СН'!$F$12+СВЦЭМ!$D$10+'СЕТ СН'!$F$6-'СЕТ СН'!$F$22</f>
        <v>1066.38865048</v>
      </c>
      <c r="I22" s="36">
        <f>SUMIFS(СВЦЭМ!$C$33:$C$776,СВЦЭМ!$A$33:$A$776,$A22,СВЦЭМ!$B$33:$B$776,I$11)+'СЕТ СН'!$F$12+СВЦЭМ!$D$10+'СЕТ СН'!$F$6-'СЕТ СН'!$F$22</f>
        <v>1067.3026940500001</v>
      </c>
      <c r="J22" s="36">
        <f>SUMIFS(СВЦЭМ!$C$33:$C$776,СВЦЭМ!$A$33:$A$776,$A22,СВЦЭМ!$B$33:$B$776,J$11)+'СЕТ СН'!$F$12+СВЦЭМ!$D$10+'СЕТ СН'!$F$6-'СЕТ СН'!$F$22</f>
        <v>1028.6138652100001</v>
      </c>
      <c r="K22" s="36">
        <f>SUMIFS(СВЦЭМ!$C$33:$C$776,СВЦЭМ!$A$33:$A$776,$A22,СВЦЭМ!$B$33:$B$776,K$11)+'СЕТ СН'!$F$12+СВЦЭМ!$D$10+'СЕТ СН'!$F$6-'СЕТ СН'!$F$22</f>
        <v>903.29241079999997</v>
      </c>
      <c r="L22" s="36">
        <f>SUMIFS(СВЦЭМ!$C$33:$C$776,СВЦЭМ!$A$33:$A$776,$A22,СВЦЭМ!$B$33:$B$776,L$11)+'СЕТ СН'!$F$12+СВЦЭМ!$D$10+'СЕТ СН'!$F$6-'СЕТ СН'!$F$22</f>
        <v>869.57426192000003</v>
      </c>
      <c r="M22" s="36">
        <f>SUMIFS(СВЦЭМ!$C$33:$C$776,СВЦЭМ!$A$33:$A$776,$A22,СВЦЭМ!$B$33:$B$776,M$11)+'СЕТ СН'!$F$12+СВЦЭМ!$D$10+'СЕТ СН'!$F$6-'СЕТ СН'!$F$22</f>
        <v>861.80342126000005</v>
      </c>
      <c r="N22" s="36">
        <f>SUMIFS(СВЦЭМ!$C$33:$C$776,СВЦЭМ!$A$33:$A$776,$A22,СВЦЭМ!$B$33:$B$776,N$11)+'СЕТ СН'!$F$12+СВЦЭМ!$D$10+'СЕТ СН'!$F$6-'СЕТ СН'!$F$22</f>
        <v>873.00562448999995</v>
      </c>
      <c r="O22" s="36">
        <f>SUMIFS(СВЦЭМ!$C$33:$C$776,СВЦЭМ!$A$33:$A$776,$A22,СВЦЭМ!$B$33:$B$776,O$11)+'СЕТ СН'!$F$12+СВЦЭМ!$D$10+'СЕТ СН'!$F$6-'СЕТ СН'!$F$22</f>
        <v>901.14861962000009</v>
      </c>
      <c r="P22" s="36">
        <f>SUMIFS(СВЦЭМ!$C$33:$C$776,СВЦЭМ!$A$33:$A$776,$A22,СВЦЭМ!$B$33:$B$776,P$11)+'СЕТ СН'!$F$12+СВЦЭМ!$D$10+'СЕТ СН'!$F$6-'СЕТ СН'!$F$22</f>
        <v>904.48009855000009</v>
      </c>
      <c r="Q22" s="36">
        <f>SUMIFS(СВЦЭМ!$C$33:$C$776,СВЦЭМ!$A$33:$A$776,$A22,СВЦЭМ!$B$33:$B$776,Q$11)+'СЕТ СН'!$F$12+СВЦЭМ!$D$10+'СЕТ СН'!$F$6-'СЕТ СН'!$F$22</f>
        <v>917.98031215000015</v>
      </c>
      <c r="R22" s="36">
        <f>SUMIFS(СВЦЭМ!$C$33:$C$776,СВЦЭМ!$A$33:$A$776,$A22,СВЦЭМ!$B$33:$B$776,R$11)+'СЕТ СН'!$F$12+СВЦЭМ!$D$10+'СЕТ СН'!$F$6-'СЕТ СН'!$F$22</f>
        <v>938.06637096999998</v>
      </c>
      <c r="S22" s="36">
        <f>SUMIFS(СВЦЭМ!$C$33:$C$776,СВЦЭМ!$A$33:$A$776,$A22,СВЦЭМ!$B$33:$B$776,S$11)+'СЕТ СН'!$F$12+СВЦЭМ!$D$10+'СЕТ СН'!$F$6-'СЕТ СН'!$F$22</f>
        <v>939.52987678</v>
      </c>
      <c r="T22" s="36">
        <f>SUMIFS(СВЦЭМ!$C$33:$C$776,СВЦЭМ!$A$33:$A$776,$A22,СВЦЭМ!$B$33:$B$776,T$11)+'СЕТ СН'!$F$12+СВЦЭМ!$D$10+'СЕТ СН'!$F$6-'СЕТ СН'!$F$22</f>
        <v>932.87548869000011</v>
      </c>
      <c r="U22" s="36">
        <f>SUMIFS(СВЦЭМ!$C$33:$C$776,СВЦЭМ!$A$33:$A$776,$A22,СВЦЭМ!$B$33:$B$776,U$11)+'СЕТ СН'!$F$12+СВЦЭМ!$D$10+'СЕТ СН'!$F$6-'СЕТ СН'!$F$22</f>
        <v>920.82253018999995</v>
      </c>
      <c r="V22" s="36">
        <f>SUMIFS(СВЦЭМ!$C$33:$C$776,СВЦЭМ!$A$33:$A$776,$A22,СВЦЭМ!$B$33:$B$776,V$11)+'СЕТ СН'!$F$12+СВЦЭМ!$D$10+'СЕТ СН'!$F$6-'СЕТ СН'!$F$22</f>
        <v>904.1894110400001</v>
      </c>
      <c r="W22" s="36">
        <f>SUMIFS(СВЦЭМ!$C$33:$C$776,СВЦЭМ!$A$33:$A$776,$A22,СВЦЭМ!$B$33:$B$776,W$11)+'СЕТ СН'!$F$12+СВЦЭМ!$D$10+'СЕТ СН'!$F$6-'СЕТ СН'!$F$22</f>
        <v>890.17726081000001</v>
      </c>
      <c r="X22" s="36">
        <f>SUMIFS(СВЦЭМ!$C$33:$C$776,СВЦЭМ!$A$33:$A$776,$A22,СВЦЭМ!$B$33:$B$776,X$11)+'СЕТ СН'!$F$12+СВЦЭМ!$D$10+'СЕТ СН'!$F$6-'СЕТ СН'!$F$22</f>
        <v>909.99985344000015</v>
      </c>
      <c r="Y22" s="36">
        <f>SUMIFS(СВЦЭМ!$C$33:$C$776,СВЦЭМ!$A$33:$A$776,$A22,СВЦЭМ!$B$33:$B$776,Y$11)+'СЕТ СН'!$F$12+СВЦЭМ!$D$10+'СЕТ СН'!$F$6-'СЕТ СН'!$F$22</f>
        <v>917.59611866</v>
      </c>
    </row>
    <row r="23" spans="1:25" ht="15.75" x14ac:dyDescent="0.2">
      <c r="A23" s="35">
        <f t="shared" si="0"/>
        <v>44024</v>
      </c>
      <c r="B23" s="36">
        <f>SUMIFS(СВЦЭМ!$C$33:$C$776,СВЦЭМ!$A$33:$A$776,$A23,СВЦЭМ!$B$33:$B$776,B$11)+'СЕТ СН'!$F$12+СВЦЭМ!$D$10+'СЕТ СН'!$F$6-'СЕТ СН'!$F$22</f>
        <v>1052.34600821</v>
      </c>
      <c r="C23" s="36">
        <f>SUMIFS(СВЦЭМ!$C$33:$C$776,СВЦЭМ!$A$33:$A$776,$A23,СВЦЭМ!$B$33:$B$776,C$11)+'СЕТ СН'!$F$12+СВЦЭМ!$D$10+'СЕТ СН'!$F$6-'СЕТ СН'!$F$22</f>
        <v>1109.2680743800001</v>
      </c>
      <c r="D23" s="36">
        <f>SUMIFS(СВЦЭМ!$C$33:$C$776,СВЦЭМ!$A$33:$A$776,$A23,СВЦЭМ!$B$33:$B$776,D$11)+'СЕТ СН'!$F$12+СВЦЭМ!$D$10+'СЕТ СН'!$F$6-'СЕТ СН'!$F$22</f>
        <v>1141.5846321199999</v>
      </c>
      <c r="E23" s="36">
        <f>SUMIFS(СВЦЭМ!$C$33:$C$776,СВЦЭМ!$A$33:$A$776,$A23,СВЦЭМ!$B$33:$B$776,E$11)+'СЕТ СН'!$F$12+СВЦЭМ!$D$10+'СЕТ СН'!$F$6-'СЕТ СН'!$F$22</f>
        <v>1166.4692460700001</v>
      </c>
      <c r="F23" s="36">
        <f>SUMIFS(СВЦЭМ!$C$33:$C$776,СВЦЭМ!$A$33:$A$776,$A23,СВЦЭМ!$B$33:$B$776,F$11)+'СЕТ СН'!$F$12+СВЦЭМ!$D$10+'СЕТ СН'!$F$6-'СЕТ СН'!$F$22</f>
        <v>1173.0868008099999</v>
      </c>
      <c r="G23" s="36">
        <f>SUMIFS(СВЦЭМ!$C$33:$C$776,СВЦЭМ!$A$33:$A$776,$A23,СВЦЭМ!$B$33:$B$776,G$11)+'СЕТ СН'!$F$12+СВЦЭМ!$D$10+'СЕТ СН'!$F$6-'СЕТ СН'!$F$22</f>
        <v>1168.4180296</v>
      </c>
      <c r="H23" s="36">
        <f>SUMIFS(СВЦЭМ!$C$33:$C$776,СВЦЭМ!$A$33:$A$776,$A23,СВЦЭМ!$B$33:$B$776,H$11)+'СЕТ СН'!$F$12+СВЦЭМ!$D$10+'СЕТ СН'!$F$6-'СЕТ СН'!$F$22</f>
        <v>1151.73319059</v>
      </c>
      <c r="I23" s="36">
        <f>SUMIFS(СВЦЭМ!$C$33:$C$776,СВЦЭМ!$A$33:$A$776,$A23,СВЦЭМ!$B$33:$B$776,I$11)+'СЕТ СН'!$F$12+СВЦЭМ!$D$10+'СЕТ СН'!$F$6-'СЕТ СН'!$F$22</f>
        <v>1114.0682785399999</v>
      </c>
      <c r="J23" s="36">
        <f>SUMIFS(СВЦЭМ!$C$33:$C$776,СВЦЭМ!$A$33:$A$776,$A23,СВЦЭМ!$B$33:$B$776,J$11)+'СЕТ СН'!$F$12+СВЦЭМ!$D$10+'СЕТ СН'!$F$6-'СЕТ СН'!$F$22</f>
        <v>1018.86983622</v>
      </c>
      <c r="K23" s="36">
        <f>SUMIFS(СВЦЭМ!$C$33:$C$776,СВЦЭМ!$A$33:$A$776,$A23,СВЦЭМ!$B$33:$B$776,K$11)+'СЕТ СН'!$F$12+СВЦЭМ!$D$10+'СЕТ СН'!$F$6-'СЕТ СН'!$F$22</f>
        <v>866.19010335000007</v>
      </c>
      <c r="L23" s="36">
        <f>SUMIFS(СВЦЭМ!$C$33:$C$776,СВЦЭМ!$A$33:$A$776,$A23,СВЦЭМ!$B$33:$B$776,L$11)+'СЕТ СН'!$F$12+СВЦЭМ!$D$10+'СЕТ СН'!$F$6-'СЕТ СН'!$F$22</f>
        <v>825.75067073000014</v>
      </c>
      <c r="M23" s="36">
        <f>SUMIFS(СВЦЭМ!$C$33:$C$776,СВЦЭМ!$A$33:$A$776,$A23,СВЦЭМ!$B$33:$B$776,M$11)+'СЕТ СН'!$F$12+СВЦЭМ!$D$10+'СЕТ СН'!$F$6-'СЕТ СН'!$F$22</f>
        <v>826.18505133000008</v>
      </c>
      <c r="N23" s="36">
        <f>SUMIFS(СВЦЭМ!$C$33:$C$776,СВЦЭМ!$A$33:$A$776,$A23,СВЦЭМ!$B$33:$B$776,N$11)+'СЕТ СН'!$F$12+СВЦЭМ!$D$10+'СЕТ СН'!$F$6-'СЕТ СН'!$F$22</f>
        <v>833.73508962999995</v>
      </c>
      <c r="O23" s="36">
        <f>SUMIFS(СВЦЭМ!$C$33:$C$776,СВЦЭМ!$A$33:$A$776,$A23,СВЦЭМ!$B$33:$B$776,O$11)+'СЕТ СН'!$F$12+СВЦЭМ!$D$10+'СЕТ СН'!$F$6-'СЕТ СН'!$F$22</f>
        <v>834.78761989000009</v>
      </c>
      <c r="P23" s="36">
        <f>SUMIFS(СВЦЭМ!$C$33:$C$776,СВЦЭМ!$A$33:$A$776,$A23,СВЦЭМ!$B$33:$B$776,P$11)+'СЕТ СН'!$F$12+СВЦЭМ!$D$10+'СЕТ СН'!$F$6-'СЕТ СН'!$F$22</f>
        <v>840.50044704000015</v>
      </c>
      <c r="Q23" s="36">
        <f>SUMIFS(СВЦЭМ!$C$33:$C$776,СВЦЭМ!$A$33:$A$776,$A23,СВЦЭМ!$B$33:$B$776,Q$11)+'СЕТ СН'!$F$12+СВЦЭМ!$D$10+'СЕТ СН'!$F$6-'СЕТ СН'!$F$22</f>
        <v>858.84897580999996</v>
      </c>
      <c r="R23" s="36">
        <f>SUMIFS(СВЦЭМ!$C$33:$C$776,СВЦЭМ!$A$33:$A$776,$A23,СВЦЭМ!$B$33:$B$776,R$11)+'СЕТ СН'!$F$12+СВЦЭМ!$D$10+'СЕТ СН'!$F$6-'СЕТ СН'!$F$22</f>
        <v>860.73282840000002</v>
      </c>
      <c r="S23" s="36">
        <f>SUMIFS(СВЦЭМ!$C$33:$C$776,СВЦЭМ!$A$33:$A$776,$A23,СВЦЭМ!$B$33:$B$776,S$11)+'СЕТ СН'!$F$12+СВЦЭМ!$D$10+'СЕТ СН'!$F$6-'СЕТ СН'!$F$22</f>
        <v>864.07641970999998</v>
      </c>
      <c r="T23" s="36">
        <f>SUMIFS(СВЦЭМ!$C$33:$C$776,СВЦЭМ!$A$33:$A$776,$A23,СВЦЭМ!$B$33:$B$776,T$11)+'СЕТ СН'!$F$12+СВЦЭМ!$D$10+'СЕТ СН'!$F$6-'СЕТ СН'!$F$22</f>
        <v>861.4606253500001</v>
      </c>
      <c r="U23" s="36">
        <f>SUMIFS(СВЦЭМ!$C$33:$C$776,СВЦЭМ!$A$33:$A$776,$A23,СВЦЭМ!$B$33:$B$776,U$11)+'СЕТ СН'!$F$12+СВЦЭМ!$D$10+'СЕТ СН'!$F$6-'СЕТ СН'!$F$22</f>
        <v>843.23153266000008</v>
      </c>
      <c r="V23" s="36">
        <f>SUMIFS(СВЦЭМ!$C$33:$C$776,СВЦЭМ!$A$33:$A$776,$A23,СВЦЭМ!$B$33:$B$776,V$11)+'СЕТ СН'!$F$12+СВЦЭМ!$D$10+'СЕТ СН'!$F$6-'СЕТ СН'!$F$22</f>
        <v>843.98882505000006</v>
      </c>
      <c r="W23" s="36">
        <f>SUMIFS(СВЦЭМ!$C$33:$C$776,СВЦЭМ!$A$33:$A$776,$A23,СВЦЭМ!$B$33:$B$776,W$11)+'СЕТ СН'!$F$12+СВЦЭМ!$D$10+'СЕТ СН'!$F$6-'СЕТ СН'!$F$22</f>
        <v>835.46531344000005</v>
      </c>
      <c r="X23" s="36">
        <f>SUMIFS(СВЦЭМ!$C$33:$C$776,СВЦЭМ!$A$33:$A$776,$A23,СВЦЭМ!$B$33:$B$776,X$11)+'СЕТ СН'!$F$12+СВЦЭМ!$D$10+'СЕТ СН'!$F$6-'СЕТ СН'!$F$22</f>
        <v>841.33461976000012</v>
      </c>
      <c r="Y23" s="36">
        <f>SUMIFS(СВЦЭМ!$C$33:$C$776,СВЦЭМ!$A$33:$A$776,$A23,СВЦЭМ!$B$33:$B$776,Y$11)+'СЕТ СН'!$F$12+СВЦЭМ!$D$10+'СЕТ СН'!$F$6-'СЕТ СН'!$F$22</f>
        <v>948.28859230000012</v>
      </c>
    </row>
    <row r="24" spans="1:25" ht="15.75" x14ac:dyDescent="0.2">
      <c r="A24" s="35">
        <f t="shared" si="0"/>
        <v>44025</v>
      </c>
      <c r="B24" s="36">
        <f>SUMIFS(СВЦЭМ!$C$33:$C$776,СВЦЭМ!$A$33:$A$776,$A24,СВЦЭМ!$B$33:$B$776,B$11)+'СЕТ СН'!$F$12+СВЦЭМ!$D$10+'СЕТ СН'!$F$6-'СЕТ СН'!$F$22</f>
        <v>1048.76133215</v>
      </c>
      <c r="C24" s="36">
        <f>SUMIFS(СВЦЭМ!$C$33:$C$776,СВЦЭМ!$A$33:$A$776,$A24,СВЦЭМ!$B$33:$B$776,C$11)+'СЕТ СН'!$F$12+СВЦЭМ!$D$10+'СЕТ СН'!$F$6-'СЕТ СН'!$F$22</f>
        <v>1011.99554027</v>
      </c>
      <c r="D24" s="36">
        <f>SUMIFS(СВЦЭМ!$C$33:$C$776,СВЦЭМ!$A$33:$A$776,$A24,СВЦЭМ!$B$33:$B$776,D$11)+'СЕТ СН'!$F$12+СВЦЭМ!$D$10+'СЕТ СН'!$F$6-'СЕТ СН'!$F$22</f>
        <v>1040.24978085</v>
      </c>
      <c r="E24" s="36">
        <f>SUMIFS(СВЦЭМ!$C$33:$C$776,СВЦЭМ!$A$33:$A$776,$A24,СВЦЭМ!$B$33:$B$776,E$11)+'СЕТ СН'!$F$12+СВЦЭМ!$D$10+'СЕТ СН'!$F$6-'СЕТ СН'!$F$22</f>
        <v>1056.20630104</v>
      </c>
      <c r="F24" s="36">
        <f>SUMIFS(СВЦЭМ!$C$33:$C$776,СВЦЭМ!$A$33:$A$776,$A24,СВЦЭМ!$B$33:$B$776,F$11)+'СЕТ СН'!$F$12+СВЦЭМ!$D$10+'СЕТ СН'!$F$6-'СЕТ СН'!$F$22</f>
        <v>1046.69712912</v>
      </c>
      <c r="G24" s="36">
        <f>SUMIFS(СВЦЭМ!$C$33:$C$776,СВЦЭМ!$A$33:$A$776,$A24,СВЦЭМ!$B$33:$B$776,G$11)+'СЕТ СН'!$F$12+СВЦЭМ!$D$10+'СЕТ СН'!$F$6-'СЕТ СН'!$F$22</f>
        <v>1045.87520002</v>
      </c>
      <c r="H24" s="36">
        <f>SUMIFS(СВЦЭМ!$C$33:$C$776,СВЦЭМ!$A$33:$A$776,$A24,СВЦЭМ!$B$33:$B$776,H$11)+'СЕТ СН'!$F$12+СВЦЭМ!$D$10+'СЕТ СН'!$F$6-'СЕТ СН'!$F$22</f>
        <v>1031.92235308</v>
      </c>
      <c r="I24" s="36">
        <f>SUMIFS(СВЦЭМ!$C$33:$C$776,СВЦЭМ!$A$33:$A$776,$A24,СВЦЭМ!$B$33:$B$776,I$11)+'СЕТ СН'!$F$12+СВЦЭМ!$D$10+'СЕТ СН'!$F$6-'СЕТ СН'!$F$22</f>
        <v>1056.5605101200001</v>
      </c>
      <c r="J24" s="36">
        <f>SUMIFS(СВЦЭМ!$C$33:$C$776,СВЦЭМ!$A$33:$A$776,$A24,СВЦЭМ!$B$33:$B$776,J$11)+'СЕТ СН'!$F$12+СВЦЭМ!$D$10+'СЕТ СН'!$F$6-'СЕТ СН'!$F$22</f>
        <v>1088.40298201</v>
      </c>
      <c r="K24" s="36">
        <f>SUMIFS(СВЦЭМ!$C$33:$C$776,СВЦЭМ!$A$33:$A$776,$A24,СВЦЭМ!$B$33:$B$776,K$11)+'СЕТ СН'!$F$12+СВЦЭМ!$D$10+'СЕТ СН'!$F$6-'СЕТ СН'!$F$22</f>
        <v>973.86915762000012</v>
      </c>
      <c r="L24" s="36">
        <f>SUMIFS(СВЦЭМ!$C$33:$C$776,СВЦЭМ!$A$33:$A$776,$A24,СВЦЭМ!$B$33:$B$776,L$11)+'СЕТ СН'!$F$12+СВЦЭМ!$D$10+'СЕТ СН'!$F$6-'СЕТ СН'!$F$22</f>
        <v>938.79844733000004</v>
      </c>
      <c r="M24" s="36">
        <f>SUMIFS(СВЦЭМ!$C$33:$C$776,СВЦЭМ!$A$33:$A$776,$A24,СВЦЭМ!$B$33:$B$776,M$11)+'СЕТ СН'!$F$12+СВЦЭМ!$D$10+'СЕТ СН'!$F$6-'СЕТ СН'!$F$22</f>
        <v>943.29959959000007</v>
      </c>
      <c r="N24" s="36">
        <f>SUMIFS(СВЦЭМ!$C$33:$C$776,СВЦЭМ!$A$33:$A$776,$A24,СВЦЭМ!$B$33:$B$776,N$11)+'СЕТ СН'!$F$12+СВЦЭМ!$D$10+'СЕТ СН'!$F$6-'СЕТ СН'!$F$22</f>
        <v>940.18228569000007</v>
      </c>
      <c r="O24" s="36">
        <f>SUMIFS(СВЦЭМ!$C$33:$C$776,СВЦЭМ!$A$33:$A$776,$A24,СВЦЭМ!$B$33:$B$776,O$11)+'СЕТ СН'!$F$12+СВЦЭМ!$D$10+'СЕТ СН'!$F$6-'СЕТ СН'!$F$22</f>
        <v>946.64359297999999</v>
      </c>
      <c r="P24" s="36">
        <f>SUMIFS(СВЦЭМ!$C$33:$C$776,СВЦЭМ!$A$33:$A$776,$A24,СВЦЭМ!$B$33:$B$776,P$11)+'СЕТ СН'!$F$12+СВЦЭМ!$D$10+'СЕТ СН'!$F$6-'СЕТ СН'!$F$22</f>
        <v>936.83537438000008</v>
      </c>
      <c r="Q24" s="36">
        <f>SUMIFS(СВЦЭМ!$C$33:$C$776,СВЦЭМ!$A$33:$A$776,$A24,СВЦЭМ!$B$33:$B$776,Q$11)+'СЕТ СН'!$F$12+СВЦЭМ!$D$10+'СЕТ СН'!$F$6-'СЕТ СН'!$F$22</f>
        <v>920.91419670999994</v>
      </c>
      <c r="R24" s="36">
        <f>SUMIFS(СВЦЭМ!$C$33:$C$776,СВЦЭМ!$A$33:$A$776,$A24,СВЦЭМ!$B$33:$B$776,R$11)+'СЕТ СН'!$F$12+СВЦЭМ!$D$10+'СЕТ СН'!$F$6-'СЕТ СН'!$F$22</f>
        <v>953.58476092000001</v>
      </c>
      <c r="S24" s="36">
        <f>SUMIFS(СВЦЭМ!$C$33:$C$776,СВЦЭМ!$A$33:$A$776,$A24,СВЦЭМ!$B$33:$B$776,S$11)+'СЕТ СН'!$F$12+СВЦЭМ!$D$10+'СЕТ СН'!$F$6-'СЕТ СН'!$F$22</f>
        <v>985.58195515000011</v>
      </c>
      <c r="T24" s="36">
        <f>SUMIFS(СВЦЭМ!$C$33:$C$776,СВЦЭМ!$A$33:$A$776,$A24,СВЦЭМ!$B$33:$B$776,T$11)+'СЕТ СН'!$F$12+СВЦЭМ!$D$10+'СЕТ СН'!$F$6-'СЕТ СН'!$F$22</f>
        <v>952.3658162700001</v>
      </c>
      <c r="U24" s="36">
        <f>SUMIFS(СВЦЭМ!$C$33:$C$776,СВЦЭМ!$A$33:$A$776,$A24,СВЦЭМ!$B$33:$B$776,U$11)+'СЕТ СН'!$F$12+СВЦЭМ!$D$10+'СЕТ СН'!$F$6-'СЕТ СН'!$F$22</f>
        <v>939.27610026000002</v>
      </c>
      <c r="V24" s="36">
        <f>SUMIFS(СВЦЭМ!$C$33:$C$776,СВЦЭМ!$A$33:$A$776,$A24,СВЦЭМ!$B$33:$B$776,V$11)+'СЕТ СН'!$F$12+СВЦЭМ!$D$10+'СЕТ СН'!$F$6-'СЕТ СН'!$F$22</f>
        <v>927.62317480000002</v>
      </c>
      <c r="W24" s="36">
        <f>SUMIFS(СВЦЭМ!$C$33:$C$776,СВЦЭМ!$A$33:$A$776,$A24,СВЦЭМ!$B$33:$B$776,W$11)+'СЕТ СН'!$F$12+СВЦЭМ!$D$10+'СЕТ СН'!$F$6-'СЕТ СН'!$F$22</f>
        <v>900.03108552000003</v>
      </c>
      <c r="X24" s="36">
        <f>SUMIFS(СВЦЭМ!$C$33:$C$776,СВЦЭМ!$A$33:$A$776,$A24,СВЦЭМ!$B$33:$B$776,X$11)+'СЕТ СН'!$F$12+СВЦЭМ!$D$10+'СЕТ СН'!$F$6-'СЕТ СН'!$F$22</f>
        <v>876.55755124000007</v>
      </c>
      <c r="Y24" s="36">
        <f>SUMIFS(СВЦЭМ!$C$33:$C$776,СВЦЭМ!$A$33:$A$776,$A24,СВЦЭМ!$B$33:$B$776,Y$11)+'СЕТ СН'!$F$12+СВЦЭМ!$D$10+'СЕТ СН'!$F$6-'СЕТ СН'!$F$22</f>
        <v>957.43557995000015</v>
      </c>
    </row>
    <row r="25" spans="1:25" ht="15.75" x14ac:dyDescent="0.2">
      <c r="A25" s="35">
        <f t="shared" si="0"/>
        <v>44026</v>
      </c>
      <c r="B25" s="36">
        <f>SUMIFS(СВЦЭМ!$C$33:$C$776,СВЦЭМ!$A$33:$A$776,$A25,СВЦЭМ!$B$33:$B$776,B$11)+'СЕТ СН'!$F$12+СВЦЭМ!$D$10+'СЕТ СН'!$F$6-'СЕТ СН'!$F$22</f>
        <v>1039.6413539499999</v>
      </c>
      <c r="C25" s="36">
        <f>SUMIFS(СВЦЭМ!$C$33:$C$776,СВЦЭМ!$A$33:$A$776,$A25,СВЦЭМ!$B$33:$B$776,C$11)+'СЕТ СН'!$F$12+СВЦЭМ!$D$10+'СЕТ СН'!$F$6-'СЕТ СН'!$F$22</f>
        <v>1010.6148949999999</v>
      </c>
      <c r="D25" s="36">
        <f>SUMIFS(СВЦЭМ!$C$33:$C$776,СВЦЭМ!$A$33:$A$776,$A25,СВЦЭМ!$B$33:$B$776,D$11)+'СЕТ СН'!$F$12+СВЦЭМ!$D$10+'СЕТ СН'!$F$6-'СЕТ СН'!$F$22</f>
        <v>1027.41216171</v>
      </c>
      <c r="E25" s="36">
        <f>SUMIFS(СВЦЭМ!$C$33:$C$776,СВЦЭМ!$A$33:$A$776,$A25,СВЦЭМ!$B$33:$B$776,E$11)+'СЕТ СН'!$F$12+СВЦЭМ!$D$10+'СЕТ СН'!$F$6-'СЕТ СН'!$F$22</f>
        <v>1049.6581848600001</v>
      </c>
      <c r="F25" s="36">
        <f>SUMIFS(СВЦЭМ!$C$33:$C$776,СВЦЭМ!$A$33:$A$776,$A25,СВЦЭМ!$B$33:$B$776,F$11)+'СЕТ СН'!$F$12+СВЦЭМ!$D$10+'СЕТ СН'!$F$6-'СЕТ СН'!$F$22</f>
        <v>1050.90879234</v>
      </c>
      <c r="G25" s="36">
        <f>SUMIFS(СВЦЭМ!$C$33:$C$776,СВЦЭМ!$A$33:$A$776,$A25,СВЦЭМ!$B$33:$B$776,G$11)+'СЕТ СН'!$F$12+СВЦЭМ!$D$10+'СЕТ СН'!$F$6-'СЕТ СН'!$F$22</f>
        <v>1054.86067</v>
      </c>
      <c r="H25" s="36">
        <f>SUMIFS(СВЦЭМ!$C$33:$C$776,СВЦЭМ!$A$33:$A$776,$A25,СВЦЭМ!$B$33:$B$776,H$11)+'СЕТ СН'!$F$12+СВЦЭМ!$D$10+'СЕТ СН'!$F$6-'СЕТ СН'!$F$22</f>
        <v>1038.46346038</v>
      </c>
      <c r="I25" s="36">
        <f>SUMIFS(СВЦЭМ!$C$33:$C$776,СВЦЭМ!$A$33:$A$776,$A25,СВЦЭМ!$B$33:$B$776,I$11)+'СЕТ СН'!$F$12+СВЦЭМ!$D$10+'СЕТ СН'!$F$6-'СЕТ СН'!$F$22</f>
        <v>1099.90225676</v>
      </c>
      <c r="J25" s="36">
        <f>SUMIFS(СВЦЭМ!$C$33:$C$776,СВЦЭМ!$A$33:$A$776,$A25,СВЦЭМ!$B$33:$B$776,J$11)+'СЕТ СН'!$F$12+СВЦЭМ!$D$10+'СЕТ СН'!$F$6-'СЕТ СН'!$F$22</f>
        <v>1042.72698575</v>
      </c>
      <c r="K25" s="36">
        <f>SUMIFS(СВЦЭМ!$C$33:$C$776,СВЦЭМ!$A$33:$A$776,$A25,СВЦЭМ!$B$33:$B$776,K$11)+'СЕТ СН'!$F$12+СВЦЭМ!$D$10+'СЕТ СН'!$F$6-'СЕТ СН'!$F$22</f>
        <v>955.27900173000012</v>
      </c>
      <c r="L25" s="36">
        <f>SUMIFS(СВЦЭМ!$C$33:$C$776,СВЦЭМ!$A$33:$A$776,$A25,СВЦЭМ!$B$33:$B$776,L$11)+'СЕТ СН'!$F$12+СВЦЭМ!$D$10+'СЕТ СН'!$F$6-'СЕТ СН'!$F$22</f>
        <v>954.51444474000004</v>
      </c>
      <c r="M25" s="36">
        <f>SUMIFS(СВЦЭМ!$C$33:$C$776,СВЦЭМ!$A$33:$A$776,$A25,СВЦЭМ!$B$33:$B$776,M$11)+'СЕТ СН'!$F$12+СВЦЭМ!$D$10+'СЕТ СН'!$F$6-'СЕТ СН'!$F$22</f>
        <v>957.32098007000013</v>
      </c>
      <c r="N25" s="36">
        <f>SUMIFS(СВЦЭМ!$C$33:$C$776,СВЦЭМ!$A$33:$A$776,$A25,СВЦЭМ!$B$33:$B$776,N$11)+'СЕТ СН'!$F$12+СВЦЭМ!$D$10+'СЕТ СН'!$F$6-'СЕТ СН'!$F$22</f>
        <v>958.68811165000011</v>
      </c>
      <c r="O25" s="36">
        <f>SUMIFS(СВЦЭМ!$C$33:$C$776,СВЦЭМ!$A$33:$A$776,$A25,СВЦЭМ!$B$33:$B$776,O$11)+'СЕТ СН'!$F$12+СВЦЭМ!$D$10+'СЕТ СН'!$F$6-'СЕТ СН'!$F$22</f>
        <v>987.28351038000005</v>
      </c>
      <c r="P25" s="36">
        <f>SUMIFS(СВЦЭМ!$C$33:$C$776,СВЦЭМ!$A$33:$A$776,$A25,СВЦЭМ!$B$33:$B$776,P$11)+'СЕТ СН'!$F$12+СВЦЭМ!$D$10+'СЕТ СН'!$F$6-'СЕТ СН'!$F$22</f>
        <v>987.00989858000003</v>
      </c>
      <c r="Q25" s="36">
        <f>SUMIFS(СВЦЭМ!$C$33:$C$776,СВЦЭМ!$A$33:$A$776,$A25,СВЦЭМ!$B$33:$B$776,Q$11)+'СЕТ СН'!$F$12+СВЦЭМ!$D$10+'СЕТ СН'!$F$6-'СЕТ СН'!$F$22</f>
        <v>988.11903555999993</v>
      </c>
      <c r="R25" s="36">
        <f>SUMIFS(СВЦЭМ!$C$33:$C$776,СВЦЭМ!$A$33:$A$776,$A25,СВЦЭМ!$B$33:$B$776,R$11)+'СЕТ СН'!$F$12+СВЦЭМ!$D$10+'СЕТ СН'!$F$6-'СЕТ СН'!$F$22</f>
        <v>979.24466217000008</v>
      </c>
      <c r="S25" s="36">
        <f>SUMIFS(СВЦЭМ!$C$33:$C$776,СВЦЭМ!$A$33:$A$776,$A25,СВЦЭМ!$B$33:$B$776,S$11)+'СЕТ СН'!$F$12+СВЦЭМ!$D$10+'СЕТ СН'!$F$6-'СЕТ СН'!$F$22</f>
        <v>978.55478753000011</v>
      </c>
      <c r="T25" s="36">
        <f>SUMIFS(СВЦЭМ!$C$33:$C$776,СВЦЭМ!$A$33:$A$776,$A25,СВЦЭМ!$B$33:$B$776,T$11)+'СЕТ СН'!$F$12+СВЦЭМ!$D$10+'СЕТ СН'!$F$6-'СЕТ СН'!$F$22</f>
        <v>976.27664492000008</v>
      </c>
      <c r="U25" s="36">
        <f>SUMIFS(СВЦЭМ!$C$33:$C$776,СВЦЭМ!$A$33:$A$776,$A25,СВЦЭМ!$B$33:$B$776,U$11)+'СЕТ СН'!$F$12+СВЦЭМ!$D$10+'СЕТ СН'!$F$6-'СЕТ СН'!$F$22</f>
        <v>977.71736858999998</v>
      </c>
      <c r="V25" s="36">
        <f>SUMIFS(СВЦЭМ!$C$33:$C$776,СВЦЭМ!$A$33:$A$776,$A25,СВЦЭМ!$B$33:$B$776,V$11)+'СЕТ СН'!$F$12+СВЦЭМ!$D$10+'СЕТ СН'!$F$6-'СЕТ СН'!$F$22</f>
        <v>961.13726016999999</v>
      </c>
      <c r="W25" s="36">
        <f>SUMIFS(СВЦЭМ!$C$33:$C$776,СВЦЭМ!$A$33:$A$776,$A25,СВЦЭМ!$B$33:$B$776,W$11)+'СЕТ СН'!$F$12+СВЦЭМ!$D$10+'СЕТ СН'!$F$6-'СЕТ СН'!$F$22</f>
        <v>956.66200578999997</v>
      </c>
      <c r="X25" s="36">
        <f>SUMIFS(СВЦЭМ!$C$33:$C$776,СВЦЭМ!$A$33:$A$776,$A25,СВЦЭМ!$B$33:$B$776,X$11)+'СЕТ СН'!$F$12+СВЦЭМ!$D$10+'СЕТ СН'!$F$6-'СЕТ СН'!$F$22</f>
        <v>940.29992169000002</v>
      </c>
      <c r="Y25" s="36">
        <f>SUMIFS(СВЦЭМ!$C$33:$C$776,СВЦЭМ!$A$33:$A$776,$A25,СВЦЭМ!$B$33:$B$776,Y$11)+'СЕТ СН'!$F$12+СВЦЭМ!$D$10+'СЕТ СН'!$F$6-'СЕТ СН'!$F$22</f>
        <v>941.79292469000006</v>
      </c>
    </row>
    <row r="26" spans="1:25" ht="15.75" x14ac:dyDescent="0.2">
      <c r="A26" s="35">
        <f t="shared" si="0"/>
        <v>44027</v>
      </c>
      <c r="B26" s="36">
        <f>SUMIFS(СВЦЭМ!$C$33:$C$776,СВЦЭМ!$A$33:$A$776,$A26,СВЦЭМ!$B$33:$B$776,B$11)+'СЕТ СН'!$F$12+СВЦЭМ!$D$10+'СЕТ СН'!$F$6-'СЕТ СН'!$F$22</f>
        <v>1156.0970738999999</v>
      </c>
      <c r="C26" s="36">
        <f>SUMIFS(СВЦЭМ!$C$33:$C$776,СВЦЭМ!$A$33:$A$776,$A26,СВЦЭМ!$B$33:$B$776,C$11)+'СЕТ СН'!$F$12+СВЦЭМ!$D$10+'СЕТ СН'!$F$6-'СЕТ СН'!$F$22</f>
        <v>1191.8538979699999</v>
      </c>
      <c r="D26" s="36">
        <f>SUMIFS(СВЦЭМ!$C$33:$C$776,СВЦЭМ!$A$33:$A$776,$A26,СВЦЭМ!$B$33:$B$776,D$11)+'СЕТ СН'!$F$12+СВЦЭМ!$D$10+'СЕТ СН'!$F$6-'СЕТ СН'!$F$22</f>
        <v>1170.00072047</v>
      </c>
      <c r="E26" s="36">
        <f>SUMIFS(СВЦЭМ!$C$33:$C$776,СВЦЭМ!$A$33:$A$776,$A26,СВЦЭМ!$B$33:$B$776,E$11)+'СЕТ СН'!$F$12+СВЦЭМ!$D$10+'СЕТ СН'!$F$6-'СЕТ СН'!$F$22</f>
        <v>1179.0894834599999</v>
      </c>
      <c r="F26" s="36">
        <f>SUMIFS(СВЦЭМ!$C$33:$C$776,СВЦЭМ!$A$33:$A$776,$A26,СВЦЭМ!$B$33:$B$776,F$11)+'СЕТ СН'!$F$12+СВЦЭМ!$D$10+'СЕТ СН'!$F$6-'СЕТ СН'!$F$22</f>
        <v>1181.94680679</v>
      </c>
      <c r="G26" s="36">
        <f>SUMIFS(СВЦЭМ!$C$33:$C$776,СВЦЭМ!$A$33:$A$776,$A26,СВЦЭМ!$B$33:$B$776,G$11)+'СЕТ СН'!$F$12+СВЦЭМ!$D$10+'СЕТ СН'!$F$6-'СЕТ СН'!$F$22</f>
        <v>1185.04996938</v>
      </c>
      <c r="H26" s="36">
        <f>SUMIFS(СВЦЭМ!$C$33:$C$776,СВЦЭМ!$A$33:$A$776,$A26,СВЦЭМ!$B$33:$B$776,H$11)+'СЕТ СН'!$F$12+СВЦЭМ!$D$10+'СЕТ СН'!$F$6-'СЕТ СН'!$F$22</f>
        <v>1197.41310673</v>
      </c>
      <c r="I26" s="36">
        <f>SUMIFS(СВЦЭМ!$C$33:$C$776,СВЦЭМ!$A$33:$A$776,$A26,СВЦЭМ!$B$33:$B$776,I$11)+'СЕТ СН'!$F$12+СВЦЭМ!$D$10+'СЕТ СН'!$F$6-'СЕТ СН'!$F$22</f>
        <v>1228.7885938899999</v>
      </c>
      <c r="J26" s="36">
        <f>SUMIFS(СВЦЭМ!$C$33:$C$776,СВЦЭМ!$A$33:$A$776,$A26,СВЦЭМ!$B$33:$B$776,J$11)+'СЕТ СН'!$F$12+СВЦЭМ!$D$10+'СЕТ СН'!$F$6-'СЕТ СН'!$F$22</f>
        <v>1082.57058736</v>
      </c>
      <c r="K26" s="36">
        <f>SUMIFS(СВЦЭМ!$C$33:$C$776,СВЦЭМ!$A$33:$A$776,$A26,СВЦЭМ!$B$33:$B$776,K$11)+'СЕТ СН'!$F$12+СВЦЭМ!$D$10+'СЕТ СН'!$F$6-'СЕТ СН'!$F$22</f>
        <v>927.19934804000013</v>
      </c>
      <c r="L26" s="36">
        <f>SUMIFS(СВЦЭМ!$C$33:$C$776,СВЦЭМ!$A$33:$A$776,$A26,СВЦЭМ!$B$33:$B$776,L$11)+'СЕТ СН'!$F$12+СВЦЭМ!$D$10+'СЕТ СН'!$F$6-'СЕТ СН'!$F$22</f>
        <v>898.72580205000008</v>
      </c>
      <c r="M26" s="36">
        <f>SUMIFS(СВЦЭМ!$C$33:$C$776,СВЦЭМ!$A$33:$A$776,$A26,СВЦЭМ!$B$33:$B$776,M$11)+'СЕТ СН'!$F$12+СВЦЭМ!$D$10+'СЕТ СН'!$F$6-'СЕТ СН'!$F$22</f>
        <v>903.24742110000011</v>
      </c>
      <c r="N26" s="36">
        <f>SUMIFS(СВЦЭМ!$C$33:$C$776,СВЦЭМ!$A$33:$A$776,$A26,СВЦЭМ!$B$33:$B$776,N$11)+'СЕТ СН'!$F$12+СВЦЭМ!$D$10+'СЕТ СН'!$F$6-'СЕТ СН'!$F$22</f>
        <v>902.69497301000001</v>
      </c>
      <c r="O26" s="36">
        <f>SUMIFS(СВЦЭМ!$C$33:$C$776,СВЦЭМ!$A$33:$A$776,$A26,СВЦЭМ!$B$33:$B$776,O$11)+'СЕТ СН'!$F$12+СВЦЭМ!$D$10+'СЕТ СН'!$F$6-'СЕТ СН'!$F$22</f>
        <v>905.5445695200001</v>
      </c>
      <c r="P26" s="36">
        <f>SUMIFS(СВЦЭМ!$C$33:$C$776,СВЦЭМ!$A$33:$A$776,$A26,СВЦЭМ!$B$33:$B$776,P$11)+'СЕТ СН'!$F$12+СВЦЭМ!$D$10+'СЕТ СН'!$F$6-'СЕТ СН'!$F$22</f>
        <v>903.96724671000015</v>
      </c>
      <c r="Q26" s="36">
        <f>SUMIFS(СВЦЭМ!$C$33:$C$776,СВЦЭМ!$A$33:$A$776,$A26,СВЦЭМ!$B$33:$B$776,Q$11)+'СЕТ СН'!$F$12+СВЦЭМ!$D$10+'СЕТ СН'!$F$6-'СЕТ СН'!$F$22</f>
        <v>904.2565927600001</v>
      </c>
      <c r="R26" s="36">
        <f>SUMIFS(СВЦЭМ!$C$33:$C$776,СВЦЭМ!$A$33:$A$776,$A26,СВЦЭМ!$B$33:$B$776,R$11)+'СЕТ СН'!$F$12+СВЦЭМ!$D$10+'СЕТ СН'!$F$6-'СЕТ СН'!$F$22</f>
        <v>899.21901404000005</v>
      </c>
      <c r="S26" s="36">
        <f>SUMIFS(СВЦЭМ!$C$33:$C$776,СВЦЭМ!$A$33:$A$776,$A26,СВЦЭМ!$B$33:$B$776,S$11)+'СЕТ СН'!$F$12+СВЦЭМ!$D$10+'СЕТ СН'!$F$6-'СЕТ СН'!$F$22</f>
        <v>893.9373030700001</v>
      </c>
      <c r="T26" s="36">
        <f>SUMIFS(СВЦЭМ!$C$33:$C$776,СВЦЭМ!$A$33:$A$776,$A26,СВЦЭМ!$B$33:$B$776,T$11)+'СЕТ СН'!$F$12+СВЦЭМ!$D$10+'СЕТ СН'!$F$6-'СЕТ СН'!$F$22</f>
        <v>905.01846372</v>
      </c>
      <c r="U26" s="36">
        <f>SUMIFS(СВЦЭМ!$C$33:$C$776,СВЦЭМ!$A$33:$A$776,$A26,СВЦЭМ!$B$33:$B$776,U$11)+'СЕТ СН'!$F$12+СВЦЭМ!$D$10+'СЕТ СН'!$F$6-'СЕТ СН'!$F$22</f>
        <v>904.54261307000002</v>
      </c>
      <c r="V26" s="36">
        <f>SUMIFS(СВЦЭМ!$C$33:$C$776,СВЦЭМ!$A$33:$A$776,$A26,СВЦЭМ!$B$33:$B$776,V$11)+'СЕТ СН'!$F$12+СВЦЭМ!$D$10+'СЕТ СН'!$F$6-'СЕТ СН'!$F$22</f>
        <v>879.4797225100001</v>
      </c>
      <c r="W26" s="36">
        <f>SUMIFS(СВЦЭМ!$C$33:$C$776,СВЦЭМ!$A$33:$A$776,$A26,СВЦЭМ!$B$33:$B$776,W$11)+'СЕТ СН'!$F$12+СВЦЭМ!$D$10+'СЕТ СН'!$F$6-'СЕТ СН'!$F$22</f>
        <v>889.76137366000012</v>
      </c>
      <c r="X26" s="36">
        <f>SUMIFS(СВЦЭМ!$C$33:$C$776,СВЦЭМ!$A$33:$A$776,$A26,СВЦЭМ!$B$33:$B$776,X$11)+'СЕТ СН'!$F$12+СВЦЭМ!$D$10+'СЕТ СН'!$F$6-'СЕТ СН'!$F$22</f>
        <v>908.95230257000003</v>
      </c>
      <c r="Y26" s="36">
        <f>SUMIFS(СВЦЭМ!$C$33:$C$776,СВЦЭМ!$A$33:$A$776,$A26,СВЦЭМ!$B$33:$B$776,Y$11)+'СЕТ СН'!$F$12+СВЦЭМ!$D$10+'СЕТ СН'!$F$6-'СЕТ СН'!$F$22</f>
        <v>955.96064531000002</v>
      </c>
    </row>
    <row r="27" spans="1:25" ht="15.75" x14ac:dyDescent="0.2">
      <c r="A27" s="35">
        <f t="shared" si="0"/>
        <v>44028</v>
      </c>
      <c r="B27" s="36">
        <f>SUMIFS(СВЦЭМ!$C$33:$C$776,СВЦЭМ!$A$33:$A$776,$A27,СВЦЭМ!$B$33:$B$776,B$11)+'СЕТ СН'!$F$12+СВЦЭМ!$D$10+'СЕТ СН'!$F$6-'СЕТ СН'!$F$22</f>
        <v>1117.8167125499999</v>
      </c>
      <c r="C27" s="36">
        <f>SUMIFS(СВЦЭМ!$C$33:$C$776,СВЦЭМ!$A$33:$A$776,$A27,СВЦЭМ!$B$33:$B$776,C$11)+'СЕТ СН'!$F$12+СВЦЭМ!$D$10+'СЕТ СН'!$F$6-'СЕТ СН'!$F$22</f>
        <v>1184.9216062999999</v>
      </c>
      <c r="D27" s="36">
        <f>SUMIFS(СВЦЭМ!$C$33:$C$776,СВЦЭМ!$A$33:$A$776,$A27,СВЦЭМ!$B$33:$B$776,D$11)+'СЕТ СН'!$F$12+СВЦЭМ!$D$10+'СЕТ СН'!$F$6-'СЕТ СН'!$F$22</f>
        <v>1176.78009926</v>
      </c>
      <c r="E27" s="36">
        <f>SUMIFS(СВЦЭМ!$C$33:$C$776,СВЦЭМ!$A$33:$A$776,$A27,СВЦЭМ!$B$33:$B$776,E$11)+'СЕТ СН'!$F$12+СВЦЭМ!$D$10+'СЕТ СН'!$F$6-'СЕТ СН'!$F$22</f>
        <v>1192.7204442899999</v>
      </c>
      <c r="F27" s="36">
        <f>SUMIFS(СВЦЭМ!$C$33:$C$776,СВЦЭМ!$A$33:$A$776,$A27,СВЦЭМ!$B$33:$B$776,F$11)+'СЕТ СН'!$F$12+СВЦЭМ!$D$10+'СЕТ СН'!$F$6-'СЕТ СН'!$F$22</f>
        <v>1190.32853316</v>
      </c>
      <c r="G27" s="36">
        <f>SUMIFS(СВЦЭМ!$C$33:$C$776,СВЦЭМ!$A$33:$A$776,$A27,СВЦЭМ!$B$33:$B$776,G$11)+'СЕТ СН'!$F$12+СВЦЭМ!$D$10+'СЕТ СН'!$F$6-'СЕТ СН'!$F$22</f>
        <v>1183.63048151</v>
      </c>
      <c r="H27" s="36">
        <f>SUMIFS(СВЦЭМ!$C$33:$C$776,СВЦЭМ!$A$33:$A$776,$A27,СВЦЭМ!$B$33:$B$776,H$11)+'СЕТ СН'!$F$12+СВЦЭМ!$D$10+'СЕТ СН'!$F$6-'СЕТ СН'!$F$22</f>
        <v>1196.8993358299999</v>
      </c>
      <c r="I27" s="36">
        <f>SUMIFS(СВЦЭМ!$C$33:$C$776,СВЦЭМ!$A$33:$A$776,$A27,СВЦЭМ!$B$33:$B$776,I$11)+'СЕТ СН'!$F$12+СВЦЭМ!$D$10+'СЕТ СН'!$F$6-'СЕТ СН'!$F$22</f>
        <v>1168.5944036799999</v>
      </c>
      <c r="J27" s="36">
        <f>SUMIFS(СВЦЭМ!$C$33:$C$776,СВЦЭМ!$A$33:$A$776,$A27,СВЦЭМ!$B$33:$B$776,J$11)+'СЕТ СН'!$F$12+СВЦЭМ!$D$10+'СЕТ СН'!$F$6-'СЕТ СН'!$F$22</f>
        <v>1127.2826850199999</v>
      </c>
      <c r="K27" s="36">
        <f>SUMIFS(СВЦЭМ!$C$33:$C$776,СВЦЭМ!$A$33:$A$776,$A27,СВЦЭМ!$B$33:$B$776,K$11)+'СЕТ СН'!$F$12+СВЦЭМ!$D$10+'СЕТ СН'!$F$6-'СЕТ СН'!$F$22</f>
        <v>931.37325140999997</v>
      </c>
      <c r="L27" s="36">
        <f>SUMIFS(СВЦЭМ!$C$33:$C$776,СВЦЭМ!$A$33:$A$776,$A27,СВЦЭМ!$B$33:$B$776,L$11)+'СЕТ СН'!$F$12+СВЦЭМ!$D$10+'СЕТ СН'!$F$6-'СЕТ СН'!$F$22</f>
        <v>875.68449497000006</v>
      </c>
      <c r="M27" s="36">
        <f>SUMIFS(СВЦЭМ!$C$33:$C$776,СВЦЭМ!$A$33:$A$776,$A27,СВЦЭМ!$B$33:$B$776,M$11)+'СЕТ СН'!$F$12+СВЦЭМ!$D$10+'СЕТ СН'!$F$6-'СЕТ СН'!$F$22</f>
        <v>857.14374023999994</v>
      </c>
      <c r="N27" s="36">
        <f>SUMIFS(СВЦЭМ!$C$33:$C$776,СВЦЭМ!$A$33:$A$776,$A27,СВЦЭМ!$B$33:$B$776,N$11)+'СЕТ СН'!$F$12+СВЦЭМ!$D$10+'СЕТ СН'!$F$6-'СЕТ СН'!$F$22</f>
        <v>885.72512211000003</v>
      </c>
      <c r="O27" s="36">
        <f>SUMIFS(СВЦЭМ!$C$33:$C$776,СВЦЭМ!$A$33:$A$776,$A27,СВЦЭМ!$B$33:$B$776,O$11)+'СЕТ СН'!$F$12+СВЦЭМ!$D$10+'СЕТ СН'!$F$6-'СЕТ СН'!$F$22</f>
        <v>877.37824597000008</v>
      </c>
      <c r="P27" s="36">
        <f>SUMIFS(СВЦЭМ!$C$33:$C$776,СВЦЭМ!$A$33:$A$776,$A27,СВЦЭМ!$B$33:$B$776,P$11)+'СЕТ СН'!$F$12+СВЦЭМ!$D$10+'СЕТ СН'!$F$6-'СЕТ СН'!$F$22</f>
        <v>880.24939147999999</v>
      </c>
      <c r="Q27" s="36">
        <f>SUMIFS(СВЦЭМ!$C$33:$C$776,СВЦЭМ!$A$33:$A$776,$A27,СВЦЭМ!$B$33:$B$776,Q$11)+'СЕТ СН'!$F$12+СВЦЭМ!$D$10+'СЕТ СН'!$F$6-'СЕТ СН'!$F$22</f>
        <v>892.53469648999999</v>
      </c>
      <c r="R27" s="36">
        <f>SUMIFS(СВЦЭМ!$C$33:$C$776,СВЦЭМ!$A$33:$A$776,$A27,СВЦЭМ!$B$33:$B$776,R$11)+'СЕТ СН'!$F$12+СВЦЭМ!$D$10+'СЕТ СН'!$F$6-'СЕТ СН'!$F$22</f>
        <v>889.08750729000008</v>
      </c>
      <c r="S27" s="36">
        <f>SUMIFS(СВЦЭМ!$C$33:$C$776,СВЦЭМ!$A$33:$A$776,$A27,СВЦЭМ!$B$33:$B$776,S$11)+'СЕТ СН'!$F$12+СВЦЭМ!$D$10+'СЕТ СН'!$F$6-'СЕТ СН'!$F$22</f>
        <v>884.27927350999994</v>
      </c>
      <c r="T27" s="36">
        <f>SUMIFS(СВЦЭМ!$C$33:$C$776,СВЦЭМ!$A$33:$A$776,$A27,СВЦЭМ!$B$33:$B$776,T$11)+'СЕТ СН'!$F$12+СВЦЭМ!$D$10+'СЕТ СН'!$F$6-'СЕТ СН'!$F$22</f>
        <v>886.56657512000015</v>
      </c>
      <c r="U27" s="36">
        <f>SUMIFS(СВЦЭМ!$C$33:$C$776,СВЦЭМ!$A$33:$A$776,$A27,СВЦЭМ!$B$33:$B$776,U$11)+'СЕТ СН'!$F$12+СВЦЭМ!$D$10+'СЕТ СН'!$F$6-'СЕТ СН'!$F$22</f>
        <v>890.42660877000003</v>
      </c>
      <c r="V27" s="36">
        <f>SUMIFS(СВЦЭМ!$C$33:$C$776,СВЦЭМ!$A$33:$A$776,$A27,СВЦЭМ!$B$33:$B$776,V$11)+'СЕТ СН'!$F$12+СВЦЭМ!$D$10+'СЕТ СН'!$F$6-'СЕТ СН'!$F$22</f>
        <v>883.38835078000011</v>
      </c>
      <c r="W27" s="36">
        <f>SUMIFS(СВЦЭМ!$C$33:$C$776,СВЦЭМ!$A$33:$A$776,$A27,СВЦЭМ!$B$33:$B$776,W$11)+'СЕТ СН'!$F$12+СВЦЭМ!$D$10+'СЕТ СН'!$F$6-'СЕТ СН'!$F$22</f>
        <v>886.66106399</v>
      </c>
      <c r="X27" s="36">
        <f>SUMIFS(СВЦЭМ!$C$33:$C$776,СВЦЭМ!$A$33:$A$776,$A27,СВЦЭМ!$B$33:$B$776,X$11)+'СЕТ СН'!$F$12+СВЦЭМ!$D$10+'СЕТ СН'!$F$6-'СЕТ СН'!$F$22</f>
        <v>931.01167122000015</v>
      </c>
      <c r="Y27" s="36">
        <f>SUMIFS(СВЦЭМ!$C$33:$C$776,СВЦЭМ!$A$33:$A$776,$A27,СВЦЭМ!$B$33:$B$776,Y$11)+'СЕТ СН'!$F$12+СВЦЭМ!$D$10+'СЕТ СН'!$F$6-'СЕТ СН'!$F$22</f>
        <v>966.13496286000009</v>
      </c>
    </row>
    <row r="28" spans="1:25" ht="15.75" x14ac:dyDescent="0.2">
      <c r="A28" s="35">
        <f t="shared" si="0"/>
        <v>44029</v>
      </c>
      <c r="B28" s="36">
        <f>SUMIFS(СВЦЭМ!$C$33:$C$776,СВЦЭМ!$A$33:$A$776,$A28,СВЦЭМ!$B$33:$B$776,B$11)+'СЕТ СН'!$F$12+СВЦЭМ!$D$10+'СЕТ СН'!$F$6-'СЕТ СН'!$F$22</f>
        <v>1139.1532653199999</v>
      </c>
      <c r="C28" s="36">
        <f>SUMIFS(СВЦЭМ!$C$33:$C$776,СВЦЭМ!$A$33:$A$776,$A28,СВЦЭМ!$B$33:$B$776,C$11)+'СЕТ СН'!$F$12+СВЦЭМ!$D$10+'СЕТ СН'!$F$6-'СЕТ СН'!$F$22</f>
        <v>1263.4040184999999</v>
      </c>
      <c r="D28" s="36">
        <f>SUMIFS(СВЦЭМ!$C$33:$C$776,СВЦЭМ!$A$33:$A$776,$A28,СВЦЭМ!$B$33:$B$776,D$11)+'СЕТ СН'!$F$12+СВЦЭМ!$D$10+'СЕТ СН'!$F$6-'СЕТ СН'!$F$22</f>
        <v>1235.7030578900001</v>
      </c>
      <c r="E28" s="36">
        <f>SUMIFS(СВЦЭМ!$C$33:$C$776,СВЦЭМ!$A$33:$A$776,$A28,СВЦЭМ!$B$33:$B$776,E$11)+'СЕТ СН'!$F$12+СВЦЭМ!$D$10+'СЕТ СН'!$F$6-'СЕТ СН'!$F$22</f>
        <v>1213.76041119</v>
      </c>
      <c r="F28" s="36">
        <f>SUMIFS(СВЦЭМ!$C$33:$C$776,СВЦЭМ!$A$33:$A$776,$A28,СВЦЭМ!$B$33:$B$776,F$11)+'СЕТ СН'!$F$12+СВЦЭМ!$D$10+'СЕТ СН'!$F$6-'СЕТ СН'!$F$22</f>
        <v>1216.5779475300001</v>
      </c>
      <c r="G28" s="36">
        <f>SUMIFS(СВЦЭМ!$C$33:$C$776,СВЦЭМ!$A$33:$A$776,$A28,СВЦЭМ!$B$33:$B$776,G$11)+'СЕТ СН'!$F$12+СВЦЭМ!$D$10+'СЕТ СН'!$F$6-'СЕТ СН'!$F$22</f>
        <v>1192.7483551099999</v>
      </c>
      <c r="H28" s="36">
        <f>SUMIFS(СВЦЭМ!$C$33:$C$776,СВЦЭМ!$A$33:$A$776,$A28,СВЦЭМ!$B$33:$B$776,H$11)+'СЕТ СН'!$F$12+СВЦЭМ!$D$10+'СЕТ СН'!$F$6-'СЕТ СН'!$F$22</f>
        <v>1167.80201616</v>
      </c>
      <c r="I28" s="36">
        <f>SUMIFS(СВЦЭМ!$C$33:$C$776,СВЦЭМ!$A$33:$A$776,$A28,СВЦЭМ!$B$33:$B$776,I$11)+'СЕТ СН'!$F$12+СВЦЭМ!$D$10+'СЕТ СН'!$F$6-'СЕТ СН'!$F$22</f>
        <v>1116.3859063800001</v>
      </c>
      <c r="J28" s="36">
        <f>SUMIFS(СВЦЭМ!$C$33:$C$776,СВЦЭМ!$A$33:$A$776,$A28,СВЦЭМ!$B$33:$B$776,J$11)+'СЕТ СН'!$F$12+СВЦЭМ!$D$10+'СЕТ СН'!$F$6-'СЕТ СН'!$F$22</f>
        <v>1051.05272769</v>
      </c>
      <c r="K28" s="36">
        <f>SUMIFS(СВЦЭМ!$C$33:$C$776,СВЦЭМ!$A$33:$A$776,$A28,СВЦЭМ!$B$33:$B$776,K$11)+'СЕТ СН'!$F$12+СВЦЭМ!$D$10+'СЕТ СН'!$F$6-'СЕТ СН'!$F$22</f>
        <v>936.66026783999996</v>
      </c>
      <c r="L28" s="36">
        <f>SUMIFS(СВЦЭМ!$C$33:$C$776,СВЦЭМ!$A$33:$A$776,$A28,СВЦЭМ!$B$33:$B$776,L$11)+'СЕТ СН'!$F$12+СВЦЭМ!$D$10+'СЕТ СН'!$F$6-'СЕТ СН'!$F$22</f>
        <v>832.56618494999998</v>
      </c>
      <c r="M28" s="36">
        <f>SUMIFS(СВЦЭМ!$C$33:$C$776,СВЦЭМ!$A$33:$A$776,$A28,СВЦЭМ!$B$33:$B$776,M$11)+'СЕТ СН'!$F$12+СВЦЭМ!$D$10+'СЕТ СН'!$F$6-'СЕТ СН'!$F$22</f>
        <v>803.11886096000012</v>
      </c>
      <c r="N28" s="36">
        <f>SUMIFS(СВЦЭМ!$C$33:$C$776,СВЦЭМ!$A$33:$A$776,$A28,СВЦЭМ!$B$33:$B$776,N$11)+'СЕТ СН'!$F$12+СВЦЭМ!$D$10+'СЕТ СН'!$F$6-'СЕТ СН'!$F$22</f>
        <v>819.17689296000003</v>
      </c>
      <c r="O28" s="36">
        <f>SUMIFS(СВЦЭМ!$C$33:$C$776,СВЦЭМ!$A$33:$A$776,$A28,СВЦЭМ!$B$33:$B$776,O$11)+'СЕТ СН'!$F$12+СВЦЭМ!$D$10+'СЕТ СН'!$F$6-'СЕТ СН'!$F$22</f>
        <v>816.60935684000015</v>
      </c>
      <c r="P28" s="36">
        <f>SUMIFS(СВЦЭМ!$C$33:$C$776,СВЦЭМ!$A$33:$A$776,$A28,СВЦЭМ!$B$33:$B$776,P$11)+'СЕТ СН'!$F$12+СВЦЭМ!$D$10+'СЕТ СН'!$F$6-'СЕТ СН'!$F$22</f>
        <v>820.91491053999994</v>
      </c>
      <c r="Q28" s="36">
        <f>SUMIFS(СВЦЭМ!$C$33:$C$776,СВЦЭМ!$A$33:$A$776,$A28,СВЦЭМ!$B$33:$B$776,Q$11)+'СЕТ СН'!$F$12+СВЦЭМ!$D$10+'СЕТ СН'!$F$6-'СЕТ СН'!$F$22</f>
        <v>826.12039677000007</v>
      </c>
      <c r="R28" s="36">
        <f>SUMIFS(СВЦЭМ!$C$33:$C$776,СВЦЭМ!$A$33:$A$776,$A28,СВЦЭМ!$B$33:$B$776,R$11)+'СЕТ СН'!$F$12+СВЦЭМ!$D$10+'СЕТ СН'!$F$6-'СЕТ СН'!$F$22</f>
        <v>852.40941640999995</v>
      </c>
      <c r="S28" s="36">
        <f>SUMIFS(СВЦЭМ!$C$33:$C$776,СВЦЭМ!$A$33:$A$776,$A28,СВЦЭМ!$B$33:$B$776,S$11)+'СЕТ СН'!$F$12+СВЦЭМ!$D$10+'СЕТ СН'!$F$6-'СЕТ СН'!$F$22</f>
        <v>867.67777357</v>
      </c>
      <c r="T28" s="36">
        <f>SUMIFS(СВЦЭМ!$C$33:$C$776,СВЦЭМ!$A$33:$A$776,$A28,СВЦЭМ!$B$33:$B$776,T$11)+'СЕТ СН'!$F$12+СВЦЭМ!$D$10+'СЕТ СН'!$F$6-'СЕТ СН'!$F$22</f>
        <v>864.73819331999994</v>
      </c>
      <c r="U28" s="36">
        <f>SUMIFS(СВЦЭМ!$C$33:$C$776,СВЦЭМ!$A$33:$A$776,$A28,СВЦЭМ!$B$33:$B$776,U$11)+'СЕТ СН'!$F$12+СВЦЭМ!$D$10+'СЕТ СН'!$F$6-'СЕТ СН'!$F$22</f>
        <v>863.99621552999997</v>
      </c>
      <c r="V28" s="36">
        <f>SUMIFS(СВЦЭМ!$C$33:$C$776,СВЦЭМ!$A$33:$A$776,$A28,СВЦЭМ!$B$33:$B$776,V$11)+'СЕТ СН'!$F$12+СВЦЭМ!$D$10+'СЕТ СН'!$F$6-'СЕТ СН'!$F$22</f>
        <v>848.21496496999998</v>
      </c>
      <c r="W28" s="36">
        <f>SUMIFS(СВЦЭМ!$C$33:$C$776,СВЦЭМ!$A$33:$A$776,$A28,СВЦЭМ!$B$33:$B$776,W$11)+'СЕТ СН'!$F$12+СВЦЭМ!$D$10+'СЕТ СН'!$F$6-'СЕТ СН'!$F$22</f>
        <v>828.01900685999999</v>
      </c>
      <c r="X28" s="36">
        <f>SUMIFS(СВЦЭМ!$C$33:$C$776,СВЦЭМ!$A$33:$A$776,$A28,СВЦЭМ!$B$33:$B$776,X$11)+'СЕТ СН'!$F$12+СВЦЭМ!$D$10+'СЕТ СН'!$F$6-'СЕТ СН'!$F$22</f>
        <v>900.76265282999998</v>
      </c>
      <c r="Y28" s="36">
        <f>SUMIFS(СВЦЭМ!$C$33:$C$776,СВЦЭМ!$A$33:$A$776,$A28,СВЦЭМ!$B$33:$B$776,Y$11)+'СЕТ СН'!$F$12+СВЦЭМ!$D$10+'СЕТ СН'!$F$6-'СЕТ СН'!$F$22</f>
        <v>980.5908833200001</v>
      </c>
    </row>
    <row r="29" spans="1:25" ht="15.75" x14ac:dyDescent="0.2">
      <c r="A29" s="35">
        <f t="shared" si="0"/>
        <v>44030</v>
      </c>
      <c r="B29" s="36">
        <f>SUMIFS(СВЦЭМ!$C$33:$C$776,СВЦЭМ!$A$33:$A$776,$A29,СВЦЭМ!$B$33:$B$776,B$11)+'СЕТ СН'!$F$12+СВЦЭМ!$D$10+'СЕТ СН'!$F$6-'СЕТ СН'!$F$22</f>
        <v>1170.3557294100001</v>
      </c>
      <c r="C29" s="36">
        <f>SUMIFS(СВЦЭМ!$C$33:$C$776,СВЦЭМ!$A$33:$A$776,$A29,СВЦЭМ!$B$33:$B$776,C$11)+'СЕТ СН'!$F$12+СВЦЭМ!$D$10+'СЕТ СН'!$F$6-'СЕТ СН'!$F$22</f>
        <v>1272.7085976799999</v>
      </c>
      <c r="D29" s="36">
        <f>SUMIFS(СВЦЭМ!$C$33:$C$776,СВЦЭМ!$A$33:$A$776,$A29,СВЦЭМ!$B$33:$B$776,D$11)+'СЕТ СН'!$F$12+СВЦЭМ!$D$10+'СЕТ СН'!$F$6-'СЕТ СН'!$F$22</f>
        <v>1281.82009399</v>
      </c>
      <c r="E29" s="36">
        <f>SUMIFS(СВЦЭМ!$C$33:$C$776,СВЦЭМ!$A$33:$A$776,$A29,СВЦЭМ!$B$33:$B$776,E$11)+'СЕТ СН'!$F$12+СВЦЭМ!$D$10+'СЕТ СН'!$F$6-'СЕТ СН'!$F$22</f>
        <v>1274.0087168800001</v>
      </c>
      <c r="F29" s="36">
        <f>SUMIFS(СВЦЭМ!$C$33:$C$776,СВЦЭМ!$A$33:$A$776,$A29,СВЦЭМ!$B$33:$B$776,F$11)+'СЕТ СН'!$F$12+СВЦЭМ!$D$10+'СЕТ СН'!$F$6-'СЕТ СН'!$F$22</f>
        <v>1263.9534698</v>
      </c>
      <c r="G29" s="36">
        <f>SUMIFS(СВЦЭМ!$C$33:$C$776,СВЦЭМ!$A$33:$A$776,$A29,СВЦЭМ!$B$33:$B$776,G$11)+'СЕТ СН'!$F$12+СВЦЭМ!$D$10+'СЕТ СН'!$F$6-'СЕТ СН'!$F$22</f>
        <v>1272.5191364099999</v>
      </c>
      <c r="H29" s="36">
        <f>SUMIFS(СВЦЭМ!$C$33:$C$776,СВЦЭМ!$A$33:$A$776,$A29,СВЦЭМ!$B$33:$B$776,H$11)+'СЕТ СН'!$F$12+СВЦЭМ!$D$10+'СЕТ СН'!$F$6-'СЕТ СН'!$F$22</f>
        <v>1278.1185465599999</v>
      </c>
      <c r="I29" s="36">
        <f>SUMIFS(СВЦЭМ!$C$33:$C$776,СВЦЭМ!$A$33:$A$776,$A29,СВЦЭМ!$B$33:$B$776,I$11)+'СЕТ СН'!$F$12+СВЦЭМ!$D$10+'СЕТ СН'!$F$6-'СЕТ СН'!$F$22</f>
        <v>1271.76924824</v>
      </c>
      <c r="J29" s="36">
        <f>SUMIFS(СВЦЭМ!$C$33:$C$776,СВЦЭМ!$A$33:$A$776,$A29,СВЦЭМ!$B$33:$B$776,J$11)+'СЕТ СН'!$F$12+СВЦЭМ!$D$10+'СЕТ СН'!$F$6-'СЕТ СН'!$F$22</f>
        <v>1183.9162501799999</v>
      </c>
      <c r="K29" s="36">
        <f>SUMIFS(СВЦЭМ!$C$33:$C$776,СВЦЭМ!$A$33:$A$776,$A29,СВЦЭМ!$B$33:$B$776,K$11)+'СЕТ СН'!$F$12+СВЦЭМ!$D$10+'СЕТ СН'!$F$6-'СЕТ СН'!$F$22</f>
        <v>985.83470783999996</v>
      </c>
      <c r="L29" s="36">
        <f>SUMIFS(СВЦЭМ!$C$33:$C$776,СВЦЭМ!$A$33:$A$776,$A29,СВЦЭМ!$B$33:$B$776,L$11)+'СЕТ СН'!$F$12+СВЦЭМ!$D$10+'СЕТ СН'!$F$6-'СЕТ СН'!$F$22</f>
        <v>826.01309774000015</v>
      </c>
      <c r="M29" s="36">
        <f>SUMIFS(СВЦЭМ!$C$33:$C$776,СВЦЭМ!$A$33:$A$776,$A29,СВЦЭМ!$B$33:$B$776,M$11)+'СЕТ СН'!$F$12+СВЦЭМ!$D$10+'СЕТ СН'!$F$6-'СЕТ СН'!$F$22</f>
        <v>805.65417575000015</v>
      </c>
      <c r="N29" s="36">
        <f>SUMIFS(СВЦЭМ!$C$33:$C$776,СВЦЭМ!$A$33:$A$776,$A29,СВЦЭМ!$B$33:$B$776,N$11)+'СЕТ СН'!$F$12+СВЦЭМ!$D$10+'СЕТ СН'!$F$6-'СЕТ СН'!$F$22</f>
        <v>827.23317238000004</v>
      </c>
      <c r="O29" s="36">
        <f>SUMIFS(СВЦЭМ!$C$33:$C$776,СВЦЭМ!$A$33:$A$776,$A29,СВЦЭМ!$B$33:$B$776,O$11)+'СЕТ СН'!$F$12+СВЦЭМ!$D$10+'СЕТ СН'!$F$6-'СЕТ СН'!$F$22</f>
        <v>821.12100796000004</v>
      </c>
      <c r="P29" s="36">
        <f>SUMIFS(СВЦЭМ!$C$33:$C$776,СВЦЭМ!$A$33:$A$776,$A29,СВЦЭМ!$B$33:$B$776,P$11)+'СЕТ СН'!$F$12+СВЦЭМ!$D$10+'СЕТ СН'!$F$6-'СЕТ СН'!$F$22</f>
        <v>825.57208878000006</v>
      </c>
      <c r="Q29" s="36">
        <f>SUMIFS(СВЦЭМ!$C$33:$C$776,СВЦЭМ!$A$33:$A$776,$A29,СВЦЭМ!$B$33:$B$776,Q$11)+'СЕТ СН'!$F$12+СВЦЭМ!$D$10+'СЕТ СН'!$F$6-'СЕТ СН'!$F$22</f>
        <v>828.60921701999996</v>
      </c>
      <c r="R29" s="36">
        <f>SUMIFS(СВЦЭМ!$C$33:$C$776,СВЦЭМ!$A$33:$A$776,$A29,СВЦЭМ!$B$33:$B$776,R$11)+'СЕТ СН'!$F$12+СВЦЭМ!$D$10+'СЕТ СН'!$F$6-'СЕТ СН'!$F$22</f>
        <v>823.28433848999998</v>
      </c>
      <c r="S29" s="36">
        <f>SUMIFS(СВЦЭМ!$C$33:$C$776,СВЦЭМ!$A$33:$A$776,$A29,СВЦЭМ!$B$33:$B$776,S$11)+'СЕТ СН'!$F$12+СВЦЭМ!$D$10+'СЕТ СН'!$F$6-'СЕТ СН'!$F$22</f>
        <v>830.81910343000004</v>
      </c>
      <c r="T29" s="36">
        <f>SUMIFS(СВЦЭМ!$C$33:$C$776,СВЦЭМ!$A$33:$A$776,$A29,СВЦЭМ!$B$33:$B$776,T$11)+'СЕТ СН'!$F$12+СВЦЭМ!$D$10+'СЕТ СН'!$F$6-'СЕТ СН'!$F$22</f>
        <v>860.08847541</v>
      </c>
      <c r="U29" s="36">
        <f>SUMIFS(СВЦЭМ!$C$33:$C$776,СВЦЭМ!$A$33:$A$776,$A29,СВЦЭМ!$B$33:$B$776,U$11)+'СЕТ СН'!$F$12+СВЦЭМ!$D$10+'СЕТ СН'!$F$6-'СЕТ СН'!$F$22</f>
        <v>850.99698820000003</v>
      </c>
      <c r="V29" s="36">
        <f>SUMIFS(СВЦЭМ!$C$33:$C$776,СВЦЭМ!$A$33:$A$776,$A29,СВЦЭМ!$B$33:$B$776,V$11)+'СЕТ СН'!$F$12+СВЦЭМ!$D$10+'СЕТ СН'!$F$6-'СЕТ СН'!$F$22</f>
        <v>850.29027221000001</v>
      </c>
      <c r="W29" s="36">
        <f>SUMIFS(СВЦЭМ!$C$33:$C$776,СВЦЭМ!$A$33:$A$776,$A29,СВЦЭМ!$B$33:$B$776,W$11)+'СЕТ СН'!$F$12+СВЦЭМ!$D$10+'СЕТ СН'!$F$6-'СЕТ СН'!$F$22</f>
        <v>819.98015974999998</v>
      </c>
      <c r="X29" s="36">
        <f>SUMIFS(СВЦЭМ!$C$33:$C$776,СВЦЭМ!$A$33:$A$776,$A29,СВЦЭМ!$B$33:$B$776,X$11)+'СЕТ СН'!$F$12+СВЦЭМ!$D$10+'СЕТ СН'!$F$6-'СЕТ СН'!$F$22</f>
        <v>892.70537031000003</v>
      </c>
      <c r="Y29" s="36">
        <f>SUMIFS(СВЦЭМ!$C$33:$C$776,СВЦЭМ!$A$33:$A$776,$A29,СВЦЭМ!$B$33:$B$776,Y$11)+'СЕТ СН'!$F$12+СВЦЭМ!$D$10+'СЕТ СН'!$F$6-'СЕТ СН'!$F$22</f>
        <v>1040.5427212300001</v>
      </c>
    </row>
    <row r="30" spans="1:25" ht="15.75" x14ac:dyDescent="0.2">
      <c r="A30" s="35">
        <f t="shared" si="0"/>
        <v>44031</v>
      </c>
      <c r="B30" s="36">
        <f>SUMIFS(СВЦЭМ!$C$33:$C$776,СВЦЭМ!$A$33:$A$776,$A30,СВЦЭМ!$B$33:$B$776,B$11)+'СЕТ СН'!$F$12+СВЦЭМ!$D$10+'СЕТ СН'!$F$6-'СЕТ СН'!$F$22</f>
        <v>1103.61630227</v>
      </c>
      <c r="C30" s="36">
        <f>SUMIFS(СВЦЭМ!$C$33:$C$776,СВЦЭМ!$A$33:$A$776,$A30,СВЦЭМ!$B$33:$B$776,C$11)+'СЕТ СН'!$F$12+СВЦЭМ!$D$10+'СЕТ СН'!$F$6-'СЕТ СН'!$F$22</f>
        <v>1150.6988774599999</v>
      </c>
      <c r="D30" s="36">
        <f>SUMIFS(СВЦЭМ!$C$33:$C$776,СВЦЭМ!$A$33:$A$776,$A30,СВЦЭМ!$B$33:$B$776,D$11)+'СЕТ СН'!$F$12+СВЦЭМ!$D$10+'СЕТ СН'!$F$6-'СЕТ СН'!$F$22</f>
        <v>1141.1291018100001</v>
      </c>
      <c r="E30" s="36">
        <f>SUMIFS(СВЦЭМ!$C$33:$C$776,СВЦЭМ!$A$33:$A$776,$A30,СВЦЭМ!$B$33:$B$776,E$11)+'СЕТ СН'!$F$12+СВЦЭМ!$D$10+'СЕТ СН'!$F$6-'СЕТ СН'!$F$22</f>
        <v>1127.8321985800001</v>
      </c>
      <c r="F30" s="36">
        <f>SUMIFS(СВЦЭМ!$C$33:$C$776,СВЦЭМ!$A$33:$A$776,$A30,СВЦЭМ!$B$33:$B$776,F$11)+'СЕТ СН'!$F$12+СВЦЭМ!$D$10+'СЕТ СН'!$F$6-'СЕТ СН'!$F$22</f>
        <v>1112.37042819</v>
      </c>
      <c r="G30" s="36">
        <f>SUMIFS(СВЦЭМ!$C$33:$C$776,СВЦЭМ!$A$33:$A$776,$A30,СВЦЭМ!$B$33:$B$776,G$11)+'СЕТ СН'!$F$12+СВЦЭМ!$D$10+'СЕТ СН'!$F$6-'СЕТ СН'!$F$22</f>
        <v>1128.4840646800001</v>
      </c>
      <c r="H30" s="36">
        <f>SUMIFS(СВЦЭМ!$C$33:$C$776,СВЦЭМ!$A$33:$A$776,$A30,СВЦЭМ!$B$33:$B$776,H$11)+'СЕТ СН'!$F$12+СВЦЭМ!$D$10+'СЕТ СН'!$F$6-'СЕТ СН'!$F$22</f>
        <v>1152.6470916000001</v>
      </c>
      <c r="I30" s="36">
        <f>SUMIFS(СВЦЭМ!$C$33:$C$776,СВЦЭМ!$A$33:$A$776,$A30,СВЦЭМ!$B$33:$B$776,I$11)+'СЕТ СН'!$F$12+СВЦЭМ!$D$10+'СЕТ СН'!$F$6-'СЕТ СН'!$F$22</f>
        <v>1190.75583686</v>
      </c>
      <c r="J30" s="36">
        <f>SUMIFS(СВЦЭМ!$C$33:$C$776,СВЦЭМ!$A$33:$A$776,$A30,СВЦЭМ!$B$33:$B$776,J$11)+'СЕТ СН'!$F$12+СВЦЭМ!$D$10+'СЕТ СН'!$F$6-'СЕТ СН'!$F$22</f>
        <v>1186.62636322</v>
      </c>
      <c r="K30" s="36">
        <f>SUMIFS(СВЦЭМ!$C$33:$C$776,СВЦЭМ!$A$33:$A$776,$A30,СВЦЭМ!$B$33:$B$776,K$11)+'СЕТ СН'!$F$12+СВЦЭМ!$D$10+'СЕТ СН'!$F$6-'СЕТ СН'!$F$22</f>
        <v>1003.38085019</v>
      </c>
      <c r="L30" s="36">
        <f>SUMIFS(СВЦЭМ!$C$33:$C$776,СВЦЭМ!$A$33:$A$776,$A30,СВЦЭМ!$B$33:$B$776,L$11)+'СЕТ СН'!$F$12+СВЦЭМ!$D$10+'СЕТ СН'!$F$6-'СЕТ СН'!$F$22</f>
        <v>913.03486636000002</v>
      </c>
      <c r="M30" s="36">
        <f>SUMIFS(СВЦЭМ!$C$33:$C$776,СВЦЭМ!$A$33:$A$776,$A30,СВЦЭМ!$B$33:$B$776,M$11)+'СЕТ СН'!$F$12+СВЦЭМ!$D$10+'СЕТ СН'!$F$6-'СЕТ СН'!$F$22</f>
        <v>861.30730511000002</v>
      </c>
      <c r="N30" s="36">
        <f>SUMIFS(СВЦЭМ!$C$33:$C$776,СВЦЭМ!$A$33:$A$776,$A30,СВЦЭМ!$B$33:$B$776,N$11)+'СЕТ СН'!$F$12+СВЦЭМ!$D$10+'СЕТ СН'!$F$6-'СЕТ СН'!$F$22</f>
        <v>868.85907184000007</v>
      </c>
      <c r="O30" s="36">
        <f>SUMIFS(СВЦЭМ!$C$33:$C$776,СВЦЭМ!$A$33:$A$776,$A30,СВЦЭМ!$B$33:$B$776,O$11)+'СЕТ СН'!$F$12+СВЦЭМ!$D$10+'СЕТ СН'!$F$6-'СЕТ СН'!$F$22</f>
        <v>867.71938233000014</v>
      </c>
      <c r="P30" s="36">
        <f>SUMIFS(СВЦЭМ!$C$33:$C$776,СВЦЭМ!$A$33:$A$776,$A30,СВЦЭМ!$B$33:$B$776,P$11)+'СЕТ СН'!$F$12+СВЦЭМ!$D$10+'СЕТ СН'!$F$6-'СЕТ СН'!$F$22</f>
        <v>857.50747360000014</v>
      </c>
      <c r="Q30" s="36">
        <f>SUMIFS(СВЦЭМ!$C$33:$C$776,СВЦЭМ!$A$33:$A$776,$A30,СВЦЭМ!$B$33:$B$776,Q$11)+'СЕТ СН'!$F$12+СВЦЭМ!$D$10+'СЕТ СН'!$F$6-'СЕТ СН'!$F$22</f>
        <v>862.88181737000014</v>
      </c>
      <c r="R30" s="36">
        <f>SUMIFS(СВЦЭМ!$C$33:$C$776,СВЦЭМ!$A$33:$A$776,$A30,СВЦЭМ!$B$33:$B$776,R$11)+'СЕТ СН'!$F$12+СВЦЭМ!$D$10+'СЕТ СН'!$F$6-'СЕТ СН'!$F$22</f>
        <v>880.23890926000013</v>
      </c>
      <c r="S30" s="36">
        <f>SUMIFS(СВЦЭМ!$C$33:$C$776,СВЦЭМ!$A$33:$A$776,$A30,СВЦЭМ!$B$33:$B$776,S$11)+'СЕТ СН'!$F$12+СВЦЭМ!$D$10+'СЕТ СН'!$F$6-'СЕТ СН'!$F$22</f>
        <v>885.11884787000008</v>
      </c>
      <c r="T30" s="36">
        <f>SUMIFS(СВЦЭМ!$C$33:$C$776,СВЦЭМ!$A$33:$A$776,$A30,СВЦЭМ!$B$33:$B$776,T$11)+'СЕТ СН'!$F$12+СВЦЭМ!$D$10+'СЕТ СН'!$F$6-'СЕТ СН'!$F$22</f>
        <v>884.51814738000007</v>
      </c>
      <c r="U30" s="36">
        <f>SUMIFS(СВЦЭМ!$C$33:$C$776,СВЦЭМ!$A$33:$A$776,$A30,СВЦЭМ!$B$33:$B$776,U$11)+'СЕТ СН'!$F$12+СВЦЭМ!$D$10+'СЕТ СН'!$F$6-'СЕТ СН'!$F$22</f>
        <v>886.83207104999997</v>
      </c>
      <c r="V30" s="36">
        <f>SUMIFS(СВЦЭМ!$C$33:$C$776,СВЦЭМ!$A$33:$A$776,$A30,СВЦЭМ!$B$33:$B$776,V$11)+'СЕТ СН'!$F$12+СВЦЭМ!$D$10+'СЕТ СН'!$F$6-'СЕТ СН'!$F$22</f>
        <v>881.55667471000015</v>
      </c>
      <c r="W30" s="36">
        <f>SUMIFS(СВЦЭМ!$C$33:$C$776,СВЦЭМ!$A$33:$A$776,$A30,СВЦЭМ!$B$33:$B$776,W$11)+'СЕТ СН'!$F$12+СВЦЭМ!$D$10+'СЕТ СН'!$F$6-'СЕТ СН'!$F$22</f>
        <v>824.92743252000014</v>
      </c>
      <c r="X30" s="36">
        <f>SUMIFS(СВЦЭМ!$C$33:$C$776,СВЦЭМ!$A$33:$A$776,$A30,СВЦЭМ!$B$33:$B$776,X$11)+'СЕТ СН'!$F$12+СВЦЭМ!$D$10+'СЕТ СН'!$F$6-'СЕТ СН'!$F$22</f>
        <v>902.07780548000005</v>
      </c>
      <c r="Y30" s="36">
        <f>SUMIFS(СВЦЭМ!$C$33:$C$776,СВЦЭМ!$A$33:$A$776,$A30,СВЦЭМ!$B$33:$B$776,Y$11)+'СЕТ СН'!$F$12+СВЦЭМ!$D$10+'СЕТ СН'!$F$6-'СЕТ СН'!$F$22</f>
        <v>1108.2064333399999</v>
      </c>
    </row>
    <row r="31" spans="1:25" ht="15.75" x14ac:dyDescent="0.2">
      <c r="A31" s="35">
        <f t="shared" si="0"/>
        <v>44032</v>
      </c>
      <c r="B31" s="36">
        <f>SUMIFS(СВЦЭМ!$C$33:$C$776,СВЦЭМ!$A$33:$A$776,$A31,СВЦЭМ!$B$33:$B$776,B$11)+'СЕТ СН'!$F$12+СВЦЭМ!$D$10+'СЕТ СН'!$F$6-'СЕТ СН'!$F$22</f>
        <v>1079.1250504</v>
      </c>
      <c r="C31" s="36">
        <f>SUMIFS(СВЦЭМ!$C$33:$C$776,СВЦЭМ!$A$33:$A$776,$A31,СВЦЭМ!$B$33:$B$776,C$11)+'СЕТ СН'!$F$12+СВЦЭМ!$D$10+'СЕТ СН'!$F$6-'СЕТ СН'!$F$22</f>
        <v>1043.2861199200001</v>
      </c>
      <c r="D31" s="36">
        <f>SUMIFS(СВЦЭМ!$C$33:$C$776,СВЦЭМ!$A$33:$A$776,$A31,СВЦЭМ!$B$33:$B$776,D$11)+'СЕТ СН'!$F$12+СВЦЭМ!$D$10+'СЕТ СН'!$F$6-'СЕТ СН'!$F$22</f>
        <v>1182.1609586499999</v>
      </c>
      <c r="E31" s="36">
        <f>SUMIFS(СВЦЭМ!$C$33:$C$776,СВЦЭМ!$A$33:$A$776,$A31,СВЦЭМ!$B$33:$B$776,E$11)+'СЕТ СН'!$F$12+СВЦЭМ!$D$10+'СЕТ СН'!$F$6-'СЕТ СН'!$F$22</f>
        <v>1161.6369761000001</v>
      </c>
      <c r="F31" s="36">
        <f>SUMIFS(СВЦЭМ!$C$33:$C$776,СВЦЭМ!$A$33:$A$776,$A31,СВЦЭМ!$B$33:$B$776,F$11)+'СЕТ СН'!$F$12+СВЦЭМ!$D$10+'СЕТ СН'!$F$6-'СЕТ СН'!$F$22</f>
        <v>1162.5353308799999</v>
      </c>
      <c r="G31" s="36">
        <f>SUMIFS(СВЦЭМ!$C$33:$C$776,СВЦЭМ!$A$33:$A$776,$A31,СВЦЭМ!$B$33:$B$776,G$11)+'СЕТ СН'!$F$12+СВЦЭМ!$D$10+'СЕТ СН'!$F$6-'СЕТ СН'!$F$22</f>
        <v>1166.4157480700001</v>
      </c>
      <c r="H31" s="36">
        <f>SUMIFS(СВЦЭМ!$C$33:$C$776,СВЦЭМ!$A$33:$A$776,$A31,СВЦЭМ!$B$33:$B$776,H$11)+'СЕТ СН'!$F$12+СВЦЭМ!$D$10+'СЕТ СН'!$F$6-'СЕТ СН'!$F$22</f>
        <v>1202.30717807</v>
      </c>
      <c r="I31" s="36">
        <f>SUMIFS(СВЦЭМ!$C$33:$C$776,СВЦЭМ!$A$33:$A$776,$A31,СВЦЭМ!$B$33:$B$776,I$11)+'СЕТ СН'!$F$12+СВЦЭМ!$D$10+'СЕТ СН'!$F$6-'СЕТ СН'!$F$22</f>
        <v>1088.18729491</v>
      </c>
      <c r="J31" s="36">
        <f>SUMIFS(СВЦЭМ!$C$33:$C$776,СВЦЭМ!$A$33:$A$776,$A31,СВЦЭМ!$B$33:$B$776,J$11)+'СЕТ СН'!$F$12+СВЦЭМ!$D$10+'СЕТ СН'!$F$6-'СЕТ СН'!$F$22</f>
        <v>1145.5387074299999</v>
      </c>
      <c r="K31" s="36">
        <f>SUMIFS(СВЦЭМ!$C$33:$C$776,СВЦЭМ!$A$33:$A$776,$A31,СВЦЭМ!$B$33:$B$776,K$11)+'СЕТ СН'!$F$12+СВЦЭМ!$D$10+'СЕТ СН'!$F$6-'СЕТ СН'!$F$22</f>
        <v>1080.3272442500001</v>
      </c>
      <c r="L31" s="36">
        <f>SUMIFS(СВЦЭМ!$C$33:$C$776,СВЦЭМ!$A$33:$A$776,$A31,СВЦЭМ!$B$33:$B$776,L$11)+'СЕТ СН'!$F$12+СВЦЭМ!$D$10+'СЕТ СН'!$F$6-'СЕТ СН'!$F$22</f>
        <v>919.0702325100001</v>
      </c>
      <c r="M31" s="36">
        <f>SUMIFS(СВЦЭМ!$C$33:$C$776,СВЦЭМ!$A$33:$A$776,$A31,СВЦЭМ!$B$33:$B$776,M$11)+'СЕТ СН'!$F$12+СВЦЭМ!$D$10+'СЕТ СН'!$F$6-'СЕТ СН'!$F$22</f>
        <v>907.07105188000014</v>
      </c>
      <c r="N31" s="36">
        <f>SUMIFS(СВЦЭМ!$C$33:$C$776,СВЦЭМ!$A$33:$A$776,$A31,СВЦЭМ!$B$33:$B$776,N$11)+'СЕТ СН'!$F$12+СВЦЭМ!$D$10+'СЕТ СН'!$F$6-'СЕТ СН'!$F$22</f>
        <v>915.64041158999999</v>
      </c>
      <c r="O31" s="36">
        <f>SUMIFS(СВЦЭМ!$C$33:$C$776,СВЦЭМ!$A$33:$A$776,$A31,СВЦЭМ!$B$33:$B$776,O$11)+'СЕТ СН'!$F$12+СВЦЭМ!$D$10+'СЕТ СН'!$F$6-'СЕТ СН'!$F$22</f>
        <v>909.07499423000013</v>
      </c>
      <c r="P31" s="36">
        <f>SUMIFS(СВЦЭМ!$C$33:$C$776,СВЦЭМ!$A$33:$A$776,$A31,СВЦЭМ!$B$33:$B$776,P$11)+'СЕТ СН'!$F$12+СВЦЭМ!$D$10+'СЕТ СН'!$F$6-'СЕТ СН'!$F$22</f>
        <v>895.55123787000002</v>
      </c>
      <c r="Q31" s="36">
        <f>SUMIFS(СВЦЭМ!$C$33:$C$776,СВЦЭМ!$A$33:$A$776,$A31,СВЦЭМ!$B$33:$B$776,Q$11)+'СЕТ СН'!$F$12+СВЦЭМ!$D$10+'СЕТ СН'!$F$6-'СЕТ СН'!$F$22</f>
        <v>895.91269712000008</v>
      </c>
      <c r="R31" s="36">
        <f>SUMIFS(СВЦЭМ!$C$33:$C$776,СВЦЭМ!$A$33:$A$776,$A31,СВЦЭМ!$B$33:$B$776,R$11)+'СЕТ СН'!$F$12+СВЦЭМ!$D$10+'СЕТ СН'!$F$6-'СЕТ СН'!$F$22</f>
        <v>899.72608759000013</v>
      </c>
      <c r="S31" s="36">
        <f>SUMIFS(СВЦЭМ!$C$33:$C$776,СВЦЭМ!$A$33:$A$776,$A31,СВЦЭМ!$B$33:$B$776,S$11)+'СЕТ СН'!$F$12+СВЦЭМ!$D$10+'СЕТ СН'!$F$6-'СЕТ СН'!$F$22</f>
        <v>897.44202130999997</v>
      </c>
      <c r="T31" s="36">
        <f>SUMIFS(СВЦЭМ!$C$33:$C$776,СВЦЭМ!$A$33:$A$776,$A31,СВЦЭМ!$B$33:$B$776,T$11)+'СЕТ СН'!$F$12+СВЦЭМ!$D$10+'СЕТ СН'!$F$6-'СЕТ СН'!$F$22</f>
        <v>896.50250054000003</v>
      </c>
      <c r="U31" s="36">
        <f>SUMIFS(СВЦЭМ!$C$33:$C$776,СВЦЭМ!$A$33:$A$776,$A31,СВЦЭМ!$B$33:$B$776,U$11)+'СЕТ СН'!$F$12+СВЦЭМ!$D$10+'СЕТ СН'!$F$6-'СЕТ СН'!$F$22</f>
        <v>895.99517775999993</v>
      </c>
      <c r="V31" s="36">
        <f>SUMIFS(СВЦЭМ!$C$33:$C$776,СВЦЭМ!$A$33:$A$776,$A31,СВЦЭМ!$B$33:$B$776,V$11)+'СЕТ СН'!$F$12+СВЦЭМ!$D$10+'СЕТ СН'!$F$6-'СЕТ СН'!$F$22</f>
        <v>897.39537405999999</v>
      </c>
      <c r="W31" s="36">
        <f>SUMIFS(СВЦЭМ!$C$33:$C$776,СВЦЭМ!$A$33:$A$776,$A31,СВЦЭМ!$B$33:$B$776,W$11)+'СЕТ СН'!$F$12+СВЦЭМ!$D$10+'СЕТ СН'!$F$6-'СЕТ СН'!$F$22</f>
        <v>894.85702379999998</v>
      </c>
      <c r="X31" s="36">
        <f>SUMIFS(СВЦЭМ!$C$33:$C$776,СВЦЭМ!$A$33:$A$776,$A31,СВЦЭМ!$B$33:$B$776,X$11)+'СЕТ СН'!$F$12+СВЦЭМ!$D$10+'СЕТ СН'!$F$6-'СЕТ СН'!$F$22</f>
        <v>928.56715923000002</v>
      </c>
      <c r="Y31" s="36">
        <f>SUMIFS(СВЦЭМ!$C$33:$C$776,СВЦЭМ!$A$33:$A$776,$A31,СВЦЭМ!$B$33:$B$776,Y$11)+'СЕТ СН'!$F$12+СВЦЭМ!$D$10+'СЕТ СН'!$F$6-'СЕТ СН'!$F$22</f>
        <v>1092.5442193599999</v>
      </c>
    </row>
    <row r="32" spans="1:25" ht="15.75" x14ac:dyDescent="0.2">
      <c r="A32" s="35">
        <f t="shared" si="0"/>
        <v>44033</v>
      </c>
      <c r="B32" s="36">
        <f>SUMIFS(СВЦЭМ!$C$33:$C$776,СВЦЭМ!$A$33:$A$776,$A32,СВЦЭМ!$B$33:$B$776,B$11)+'СЕТ СН'!$F$12+СВЦЭМ!$D$10+'СЕТ СН'!$F$6-'СЕТ СН'!$F$22</f>
        <v>1127.1254293900001</v>
      </c>
      <c r="C32" s="36">
        <f>SUMIFS(СВЦЭМ!$C$33:$C$776,СВЦЭМ!$A$33:$A$776,$A32,СВЦЭМ!$B$33:$B$776,C$11)+'СЕТ СН'!$F$12+СВЦЭМ!$D$10+'СЕТ СН'!$F$6-'СЕТ СН'!$F$22</f>
        <v>1077.7854899499998</v>
      </c>
      <c r="D32" s="36">
        <f>SUMIFS(СВЦЭМ!$C$33:$C$776,СВЦЭМ!$A$33:$A$776,$A32,СВЦЭМ!$B$33:$B$776,D$11)+'СЕТ СН'!$F$12+СВЦЭМ!$D$10+'СЕТ СН'!$F$6-'СЕТ СН'!$F$22</f>
        <v>1055.72737127</v>
      </c>
      <c r="E32" s="36">
        <f>SUMIFS(СВЦЭМ!$C$33:$C$776,СВЦЭМ!$A$33:$A$776,$A32,СВЦЭМ!$B$33:$B$776,E$11)+'СЕТ СН'!$F$12+СВЦЭМ!$D$10+'СЕТ СН'!$F$6-'СЕТ СН'!$F$22</f>
        <v>1053.10652175</v>
      </c>
      <c r="F32" s="36">
        <f>SUMIFS(СВЦЭМ!$C$33:$C$776,СВЦЭМ!$A$33:$A$776,$A32,СВЦЭМ!$B$33:$B$776,F$11)+'СЕТ СН'!$F$12+СВЦЭМ!$D$10+'СЕТ СН'!$F$6-'СЕТ СН'!$F$22</f>
        <v>1044.83286486</v>
      </c>
      <c r="G32" s="36">
        <f>SUMIFS(СВЦЭМ!$C$33:$C$776,СВЦЭМ!$A$33:$A$776,$A32,СВЦЭМ!$B$33:$B$776,G$11)+'СЕТ СН'!$F$12+СВЦЭМ!$D$10+'СЕТ СН'!$F$6-'СЕТ СН'!$F$22</f>
        <v>1035.1121215400001</v>
      </c>
      <c r="H32" s="36">
        <f>SUMIFS(СВЦЭМ!$C$33:$C$776,СВЦЭМ!$A$33:$A$776,$A32,СВЦЭМ!$B$33:$B$776,H$11)+'СЕТ СН'!$F$12+СВЦЭМ!$D$10+'СЕТ СН'!$F$6-'СЕТ СН'!$F$22</f>
        <v>1056.5989094399999</v>
      </c>
      <c r="I32" s="36">
        <f>SUMIFS(СВЦЭМ!$C$33:$C$776,СВЦЭМ!$A$33:$A$776,$A32,СВЦЭМ!$B$33:$B$776,I$11)+'СЕТ СН'!$F$12+СВЦЭМ!$D$10+'СЕТ СН'!$F$6-'СЕТ СН'!$F$22</f>
        <v>1121.3946073699999</v>
      </c>
      <c r="J32" s="36">
        <f>SUMIFS(СВЦЭМ!$C$33:$C$776,СВЦЭМ!$A$33:$A$776,$A32,СВЦЭМ!$B$33:$B$776,J$11)+'СЕТ СН'!$F$12+СВЦЭМ!$D$10+'СЕТ СН'!$F$6-'СЕТ СН'!$F$22</f>
        <v>1148.6225680299999</v>
      </c>
      <c r="K32" s="36">
        <f>SUMIFS(СВЦЭМ!$C$33:$C$776,СВЦЭМ!$A$33:$A$776,$A32,СВЦЭМ!$B$33:$B$776,K$11)+'СЕТ СН'!$F$12+СВЦЭМ!$D$10+'СЕТ СН'!$F$6-'СЕТ СН'!$F$22</f>
        <v>1040.80048407</v>
      </c>
      <c r="L32" s="36">
        <f>SUMIFS(СВЦЭМ!$C$33:$C$776,СВЦЭМ!$A$33:$A$776,$A32,СВЦЭМ!$B$33:$B$776,L$11)+'СЕТ СН'!$F$12+СВЦЭМ!$D$10+'СЕТ СН'!$F$6-'СЕТ СН'!$F$22</f>
        <v>929.23101726999994</v>
      </c>
      <c r="M32" s="36">
        <f>SUMIFS(СВЦЭМ!$C$33:$C$776,СВЦЭМ!$A$33:$A$776,$A32,СВЦЭМ!$B$33:$B$776,M$11)+'СЕТ СН'!$F$12+СВЦЭМ!$D$10+'СЕТ СН'!$F$6-'СЕТ СН'!$F$22</f>
        <v>925.04382714000008</v>
      </c>
      <c r="N32" s="36">
        <f>SUMIFS(СВЦЭМ!$C$33:$C$776,СВЦЭМ!$A$33:$A$776,$A32,СВЦЭМ!$B$33:$B$776,N$11)+'СЕТ СН'!$F$12+СВЦЭМ!$D$10+'СЕТ СН'!$F$6-'СЕТ СН'!$F$22</f>
        <v>929.64985924999996</v>
      </c>
      <c r="O32" s="36">
        <f>SUMIFS(СВЦЭМ!$C$33:$C$776,СВЦЭМ!$A$33:$A$776,$A32,СВЦЭМ!$B$33:$B$776,O$11)+'СЕТ СН'!$F$12+СВЦЭМ!$D$10+'СЕТ СН'!$F$6-'СЕТ СН'!$F$22</f>
        <v>932.47590190999995</v>
      </c>
      <c r="P32" s="36">
        <f>SUMIFS(СВЦЭМ!$C$33:$C$776,СВЦЭМ!$A$33:$A$776,$A32,СВЦЭМ!$B$33:$B$776,P$11)+'СЕТ СН'!$F$12+СВЦЭМ!$D$10+'СЕТ СН'!$F$6-'СЕТ СН'!$F$22</f>
        <v>933.00917225000012</v>
      </c>
      <c r="Q32" s="36">
        <f>SUMIFS(СВЦЭМ!$C$33:$C$776,СВЦЭМ!$A$33:$A$776,$A32,СВЦЭМ!$B$33:$B$776,Q$11)+'СЕТ СН'!$F$12+СВЦЭМ!$D$10+'СЕТ СН'!$F$6-'СЕТ СН'!$F$22</f>
        <v>933.96111722000001</v>
      </c>
      <c r="R32" s="36">
        <f>SUMIFS(СВЦЭМ!$C$33:$C$776,СВЦЭМ!$A$33:$A$776,$A32,СВЦЭМ!$B$33:$B$776,R$11)+'СЕТ СН'!$F$12+СВЦЭМ!$D$10+'СЕТ СН'!$F$6-'СЕТ СН'!$F$22</f>
        <v>932.70399203000011</v>
      </c>
      <c r="S32" s="36">
        <f>SUMIFS(СВЦЭМ!$C$33:$C$776,СВЦЭМ!$A$33:$A$776,$A32,СВЦЭМ!$B$33:$B$776,S$11)+'СЕТ СН'!$F$12+СВЦЭМ!$D$10+'СЕТ СН'!$F$6-'СЕТ СН'!$F$22</f>
        <v>930.98398304000011</v>
      </c>
      <c r="T32" s="36">
        <f>SUMIFS(СВЦЭМ!$C$33:$C$776,СВЦЭМ!$A$33:$A$776,$A32,СВЦЭМ!$B$33:$B$776,T$11)+'СЕТ СН'!$F$12+СВЦЭМ!$D$10+'СЕТ СН'!$F$6-'СЕТ СН'!$F$22</f>
        <v>924.03487734000009</v>
      </c>
      <c r="U32" s="36">
        <f>SUMIFS(СВЦЭМ!$C$33:$C$776,СВЦЭМ!$A$33:$A$776,$A32,СВЦЭМ!$B$33:$B$776,U$11)+'СЕТ СН'!$F$12+СВЦЭМ!$D$10+'СЕТ СН'!$F$6-'СЕТ СН'!$F$22</f>
        <v>928.58475055000008</v>
      </c>
      <c r="V32" s="36">
        <f>SUMIFS(СВЦЭМ!$C$33:$C$776,СВЦЭМ!$A$33:$A$776,$A32,СВЦЭМ!$B$33:$B$776,V$11)+'СЕТ СН'!$F$12+СВЦЭМ!$D$10+'СЕТ СН'!$F$6-'СЕТ СН'!$F$22</f>
        <v>924.59957122000014</v>
      </c>
      <c r="W32" s="36">
        <f>SUMIFS(СВЦЭМ!$C$33:$C$776,СВЦЭМ!$A$33:$A$776,$A32,СВЦЭМ!$B$33:$B$776,W$11)+'СЕТ СН'!$F$12+СВЦЭМ!$D$10+'СЕТ СН'!$F$6-'СЕТ СН'!$F$22</f>
        <v>933.82737502000009</v>
      </c>
      <c r="X32" s="36">
        <f>SUMIFS(СВЦЭМ!$C$33:$C$776,СВЦЭМ!$A$33:$A$776,$A32,СВЦЭМ!$B$33:$B$776,X$11)+'СЕТ СН'!$F$12+СВЦЭМ!$D$10+'СЕТ СН'!$F$6-'СЕТ СН'!$F$22</f>
        <v>982.7886835700001</v>
      </c>
      <c r="Y32" s="36">
        <f>SUMIFS(СВЦЭМ!$C$33:$C$776,СВЦЭМ!$A$33:$A$776,$A32,СВЦЭМ!$B$33:$B$776,Y$11)+'СЕТ СН'!$F$12+СВЦЭМ!$D$10+'СЕТ СН'!$F$6-'СЕТ СН'!$F$22</f>
        <v>1122.3642939400002</v>
      </c>
    </row>
    <row r="33" spans="1:25" ht="15.75" x14ac:dyDescent="0.2">
      <c r="A33" s="35">
        <f t="shared" si="0"/>
        <v>44034</v>
      </c>
      <c r="B33" s="36">
        <f>SUMIFS(СВЦЭМ!$C$33:$C$776,СВЦЭМ!$A$33:$A$776,$A33,СВЦЭМ!$B$33:$B$776,B$11)+'СЕТ СН'!$F$12+СВЦЭМ!$D$10+'СЕТ СН'!$F$6-'СЕТ СН'!$F$22</f>
        <v>1124.14101327</v>
      </c>
      <c r="C33" s="36">
        <f>SUMIFS(СВЦЭМ!$C$33:$C$776,СВЦЭМ!$A$33:$A$776,$A33,СВЦЭМ!$B$33:$B$776,C$11)+'СЕТ СН'!$F$12+СВЦЭМ!$D$10+'СЕТ СН'!$F$6-'СЕТ СН'!$F$22</f>
        <v>1082.6349982500001</v>
      </c>
      <c r="D33" s="36">
        <f>SUMIFS(СВЦЭМ!$C$33:$C$776,СВЦЭМ!$A$33:$A$776,$A33,СВЦЭМ!$B$33:$B$776,D$11)+'СЕТ СН'!$F$12+СВЦЭМ!$D$10+'СЕТ СН'!$F$6-'СЕТ СН'!$F$22</f>
        <v>1078.8976907400001</v>
      </c>
      <c r="E33" s="36">
        <f>SUMIFS(СВЦЭМ!$C$33:$C$776,СВЦЭМ!$A$33:$A$776,$A33,СВЦЭМ!$B$33:$B$776,E$11)+'СЕТ СН'!$F$12+СВЦЭМ!$D$10+'СЕТ СН'!$F$6-'СЕТ СН'!$F$22</f>
        <v>1093.4050448200001</v>
      </c>
      <c r="F33" s="36">
        <f>SUMIFS(СВЦЭМ!$C$33:$C$776,СВЦЭМ!$A$33:$A$776,$A33,СВЦЭМ!$B$33:$B$776,F$11)+'СЕТ СН'!$F$12+СВЦЭМ!$D$10+'СЕТ СН'!$F$6-'СЕТ СН'!$F$22</f>
        <v>1111.26008983</v>
      </c>
      <c r="G33" s="36">
        <f>SUMIFS(СВЦЭМ!$C$33:$C$776,СВЦЭМ!$A$33:$A$776,$A33,СВЦЭМ!$B$33:$B$776,G$11)+'СЕТ СН'!$F$12+СВЦЭМ!$D$10+'СЕТ СН'!$F$6-'СЕТ СН'!$F$22</f>
        <v>1113.9301527100001</v>
      </c>
      <c r="H33" s="36">
        <f>SUMIFS(СВЦЭМ!$C$33:$C$776,СВЦЭМ!$A$33:$A$776,$A33,СВЦЭМ!$B$33:$B$776,H$11)+'СЕТ СН'!$F$12+СВЦЭМ!$D$10+'СЕТ СН'!$F$6-'СЕТ СН'!$F$22</f>
        <v>1094.4878004100001</v>
      </c>
      <c r="I33" s="36">
        <f>SUMIFS(СВЦЭМ!$C$33:$C$776,СВЦЭМ!$A$33:$A$776,$A33,СВЦЭМ!$B$33:$B$776,I$11)+'СЕТ СН'!$F$12+СВЦЭМ!$D$10+'СЕТ СН'!$F$6-'СЕТ СН'!$F$22</f>
        <v>1151.7405328299999</v>
      </c>
      <c r="J33" s="36">
        <f>SUMIFS(СВЦЭМ!$C$33:$C$776,СВЦЭМ!$A$33:$A$776,$A33,СВЦЭМ!$B$33:$B$776,J$11)+'СЕТ СН'!$F$12+СВЦЭМ!$D$10+'СЕТ СН'!$F$6-'СЕТ СН'!$F$22</f>
        <v>1168.58632586</v>
      </c>
      <c r="K33" s="36">
        <f>SUMIFS(СВЦЭМ!$C$33:$C$776,СВЦЭМ!$A$33:$A$776,$A33,СВЦЭМ!$B$33:$B$776,K$11)+'СЕТ СН'!$F$12+СВЦЭМ!$D$10+'СЕТ СН'!$F$6-'СЕТ СН'!$F$22</f>
        <v>1032.4812306900001</v>
      </c>
      <c r="L33" s="36">
        <f>SUMIFS(СВЦЭМ!$C$33:$C$776,СВЦЭМ!$A$33:$A$776,$A33,СВЦЭМ!$B$33:$B$776,L$11)+'СЕТ СН'!$F$12+СВЦЭМ!$D$10+'СЕТ СН'!$F$6-'СЕТ СН'!$F$22</f>
        <v>879.90086694000001</v>
      </c>
      <c r="M33" s="36">
        <f>SUMIFS(СВЦЭМ!$C$33:$C$776,СВЦЭМ!$A$33:$A$776,$A33,СВЦЭМ!$B$33:$B$776,M$11)+'СЕТ СН'!$F$12+СВЦЭМ!$D$10+'СЕТ СН'!$F$6-'СЕТ СН'!$F$22</f>
        <v>864.81020940000008</v>
      </c>
      <c r="N33" s="36">
        <f>SUMIFS(СВЦЭМ!$C$33:$C$776,СВЦЭМ!$A$33:$A$776,$A33,СВЦЭМ!$B$33:$B$776,N$11)+'СЕТ СН'!$F$12+СВЦЭМ!$D$10+'СЕТ СН'!$F$6-'СЕТ СН'!$F$22</f>
        <v>906.22416212999997</v>
      </c>
      <c r="O33" s="36">
        <f>SUMIFS(СВЦЭМ!$C$33:$C$776,СВЦЭМ!$A$33:$A$776,$A33,СВЦЭМ!$B$33:$B$776,O$11)+'СЕТ СН'!$F$12+СВЦЭМ!$D$10+'СЕТ СН'!$F$6-'СЕТ СН'!$F$22</f>
        <v>903.11082532</v>
      </c>
      <c r="P33" s="36">
        <f>SUMIFS(СВЦЭМ!$C$33:$C$776,СВЦЭМ!$A$33:$A$776,$A33,СВЦЭМ!$B$33:$B$776,P$11)+'СЕТ СН'!$F$12+СВЦЭМ!$D$10+'СЕТ СН'!$F$6-'СЕТ СН'!$F$22</f>
        <v>915.29047188000004</v>
      </c>
      <c r="Q33" s="36">
        <f>SUMIFS(СВЦЭМ!$C$33:$C$776,СВЦЭМ!$A$33:$A$776,$A33,СВЦЭМ!$B$33:$B$776,Q$11)+'СЕТ СН'!$F$12+СВЦЭМ!$D$10+'СЕТ СН'!$F$6-'СЕТ СН'!$F$22</f>
        <v>929.17433761999996</v>
      </c>
      <c r="R33" s="36">
        <f>SUMIFS(СВЦЭМ!$C$33:$C$776,СВЦЭМ!$A$33:$A$776,$A33,СВЦЭМ!$B$33:$B$776,R$11)+'СЕТ СН'!$F$12+СВЦЭМ!$D$10+'СЕТ СН'!$F$6-'СЕТ СН'!$F$22</f>
        <v>906.75854969000011</v>
      </c>
      <c r="S33" s="36">
        <f>SUMIFS(СВЦЭМ!$C$33:$C$776,СВЦЭМ!$A$33:$A$776,$A33,СВЦЭМ!$B$33:$B$776,S$11)+'СЕТ СН'!$F$12+СВЦЭМ!$D$10+'СЕТ СН'!$F$6-'СЕТ СН'!$F$22</f>
        <v>906.27911661999997</v>
      </c>
      <c r="T33" s="36">
        <f>SUMIFS(СВЦЭМ!$C$33:$C$776,СВЦЭМ!$A$33:$A$776,$A33,СВЦЭМ!$B$33:$B$776,T$11)+'СЕТ СН'!$F$12+СВЦЭМ!$D$10+'СЕТ СН'!$F$6-'СЕТ СН'!$F$22</f>
        <v>942.92232884999999</v>
      </c>
      <c r="U33" s="36">
        <f>SUMIFS(СВЦЭМ!$C$33:$C$776,СВЦЭМ!$A$33:$A$776,$A33,СВЦЭМ!$B$33:$B$776,U$11)+'СЕТ СН'!$F$12+СВЦЭМ!$D$10+'СЕТ СН'!$F$6-'СЕТ СН'!$F$22</f>
        <v>967.45028236000007</v>
      </c>
      <c r="V33" s="36">
        <f>SUMIFS(СВЦЭМ!$C$33:$C$776,СВЦЭМ!$A$33:$A$776,$A33,СВЦЭМ!$B$33:$B$776,V$11)+'СЕТ СН'!$F$12+СВЦЭМ!$D$10+'СЕТ СН'!$F$6-'СЕТ СН'!$F$22</f>
        <v>977.63360312000009</v>
      </c>
      <c r="W33" s="36">
        <f>SUMIFS(СВЦЭМ!$C$33:$C$776,СВЦЭМ!$A$33:$A$776,$A33,СВЦЭМ!$B$33:$B$776,W$11)+'СЕТ СН'!$F$12+СВЦЭМ!$D$10+'СЕТ СН'!$F$6-'СЕТ СН'!$F$22</f>
        <v>934.77850551999995</v>
      </c>
      <c r="X33" s="36">
        <f>SUMIFS(СВЦЭМ!$C$33:$C$776,СВЦЭМ!$A$33:$A$776,$A33,СВЦЭМ!$B$33:$B$776,X$11)+'СЕТ СН'!$F$12+СВЦЭМ!$D$10+'СЕТ СН'!$F$6-'СЕТ СН'!$F$22</f>
        <v>1003.2391816700001</v>
      </c>
      <c r="Y33" s="36">
        <f>SUMIFS(СВЦЭМ!$C$33:$C$776,СВЦЭМ!$A$33:$A$776,$A33,СВЦЭМ!$B$33:$B$776,Y$11)+'СЕТ СН'!$F$12+СВЦЭМ!$D$10+'СЕТ СН'!$F$6-'СЕТ СН'!$F$22</f>
        <v>1095.4308493899998</v>
      </c>
    </row>
    <row r="34" spans="1:25" ht="15.75" x14ac:dyDescent="0.2">
      <c r="A34" s="35">
        <f t="shared" si="0"/>
        <v>44035</v>
      </c>
      <c r="B34" s="36">
        <f>SUMIFS(СВЦЭМ!$C$33:$C$776,СВЦЭМ!$A$33:$A$776,$A34,СВЦЭМ!$B$33:$B$776,B$11)+'СЕТ СН'!$F$12+СВЦЭМ!$D$10+'СЕТ СН'!$F$6-'СЕТ СН'!$F$22</f>
        <v>1061.3180958800001</v>
      </c>
      <c r="C34" s="36">
        <f>SUMIFS(СВЦЭМ!$C$33:$C$776,СВЦЭМ!$A$33:$A$776,$A34,СВЦЭМ!$B$33:$B$776,C$11)+'СЕТ СН'!$F$12+СВЦЭМ!$D$10+'СЕТ СН'!$F$6-'СЕТ СН'!$F$22</f>
        <v>1062.4737871300001</v>
      </c>
      <c r="D34" s="36">
        <f>SUMIFS(СВЦЭМ!$C$33:$C$776,СВЦЭМ!$A$33:$A$776,$A34,СВЦЭМ!$B$33:$B$776,D$11)+'СЕТ СН'!$F$12+СВЦЭМ!$D$10+'СЕТ СН'!$F$6-'СЕТ СН'!$F$22</f>
        <v>1090.7007591900001</v>
      </c>
      <c r="E34" s="36">
        <f>SUMIFS(СВЦЭМ!$C$33:$C$776,СВЦЭМ!$A$33:$A$776,$A34,СВЦЭМ!$B$33:$B$776,E$11)+'СЕТ СН'!$F$12+СВЦЭМ!$D$10+'СЕТ СН'!$F$6-'СЕТ СН'!$F$22</f>
        <v>1128.70731127</v>
      </c>
      <c r="F34" s="36">
        <f>SUMIFS(СВЦЭМ!$C$33:$C$776,СВЦЭМ!$A$33:$A$776,$A34,СВЦЭМ!$B$33:$B$776,F$11)+'СЕТ СН'!$F$12+СВЦЭМ!$D$10+'СЕТ СН'!$F$6-'СЕТ СН'!$F$22</f>
        <v>1118.21268859</v>
      </c>
      <c r="G34" s="36">
        <f>SUMIFS(СВЦЭМ!$C$33:$C$776,СВЦЭМ!$A$33:$A$776,$A34,СВЦЭМ!$B$33:$B$776,G$11)+'СЕТ СН'!$F$12+СВЦЭМ!$D$10+'СЕТ СН'!$F$6-'СЕТ СН'!$F$22</f>
        <v>1110.9915516400001</v>
      </c>
      <c r="H34" s="36">
        <f>SUMIFS(СВЦЭМ!$C$33:$C$776,СВЦЭМ!$A$33:$A$776,$A34,СВЦЭМ!$B$33:$B$776,H$11)+'СЕТ СН'!$F$12+СВЦЭМ!$D$10+'СЕТ СН'!$F$6-'СЕТ СН'!$F$22</f>
        <v>1061.4452100999999</v>
      </c>
      <c r="I34" s="36">
        <f>SUMIFS(СВЦЭМ!$C$33:$C$776,СВЦЭМ!$A$33:$A$776,$A34,СВЦЭМ!$B$33:$B$776,I$11)+'СЕТ СН'!$F$12+СВЦЭМ!$D$10+'СЕТ СН'!$F$6-'СЕТ СН'!$F$22</f>
        <v>988.45446633000006</v>
      </c>
      <c r="J34" s="36">
        <f>SUMIFS(СВЦЭМ!$C$33:$C$776,СВЦЭМ!$A$33:$A$776,$A34,СВЦЭМ!$B$33:$B$776,J$11)+'СЕТ СН'!$F$12+СВЦЭМ!$D$10+'СЕТ СН'!$F$6-'СЕТ СН'!$F$22</f>
        <v>1017.56453483</v>
      </c>
      <c r="K34" s="36">
        <f>SUMIFS(СВЦЭМ!$C$33:$C$776,СВЦЭМ!$A$33:$A$776,$A34,СВЦЭМ!$B$33:$B$776,K$11)+'СЕТ СН'!$F$12+СВЦЭМ!$D$10+'СЕТ СН'!$F$6-'СЕТ СН'!$F$22</f>
        <v>1045.06921846</v>
      </c>
      <c r="L34" s="36">
        <f>SUMIFS(СВЦЭМ!$C$33:$C$776,СВЦЭМ!$A$33:$A$776,$A34,СВЦЭМ!$B$33:$B$776,L$11)+'СЕТ СН'!$F$12+СВЦЭМ!$D$10+'СЕТ СН'!$F$6-'СЕТ СН'!$F$22</f>
        <v>943.30432855000004</v>
      </c>
      <c r="M34" s="36">
        <f>SUMIFS(СВЦЭМ!$C$33:$C$776,СВЦЭМ!$A$33:$A$776,$A34,СВЦЭМ!$B$33:$B$776,M$11)+'СЕТ СН'!$F$12+СВЦЭМ!$D$10+'СЕТ СН'!$F$6-'СЕТ СН'!$F$22</f>
        <v>919.77974798000014</v>
      </c>
      <c r="N34" s="36">
        <f>SUMIFS(СВЦЭМ!$C$33:$C$776,СВЦЭМ!$A$33:$A$776,$A34,СВЦЭМ!$B$33:$B$776,N$11)+'СЕТ СН'!$F$12+СВЦЭМ!$D$10+'СЕТ СН'!$F$6-'СЕТ СН'!$F$22</f>
        <v>934.53393778000009</v>
      </c>
      <c r="O34" s="36">
        <f>SUMIFS(СВЦЭМ!$C$33:$C$776,СВЦЭМ!$A$33:$A$776,$A34,СВЦЭМ!$B$33:$B$776,O$11)+'СЕТ СН'!$F$12+СВЦЭМ!$D$10+'СЕТ СН'!$F$6-'СЕТ СН'!$F$22</f>
        <v>954.72091520000004</v>
      </c>
      <c r="P34" s="36">
        <f>SUMIFS(СВЦЭМ!$C$33:$C$776,СВЦЭМ!$A$33:$A$776,$A34,СВЦЭМ!$B$33:$B$776,P$11)+'СЕТ СН'!$F$12+СВЦЭМ!$D$10+'СЕТ СН'!$F$6-'СЕТ СН'!$F$22</f>
        <v>970.12551153000004</v>
      </c>
      <c r="Q34" s="36">
        <f>SUMIFS(СВЦЭМ!$C$33:$C$776,СВЦЭМ!$A$33:$A$776,$A34,СВЦЭМ!$B$33:$B$776,Q$11)+'СЕТ СН'!$F$12+СВЦЭМ!$D$10+'СЕТ СН'!$F$6-'СЕТ СН'!$F$22</f>
        <v>990.66819136999993</v>
      </c>
      <c r="R34" s="36">
        <f>SUMIFS(СВЦЭМ!$C$33:$C$776,СВЦЭМ!$A$33:$A$776,$A34,СВЦЭМ!$B$33:$B$776,R$11)+'СЕТ СН'!$F$12+СВЦЭМ!$D$10+'СЕТ СН'!$F$6-'СЕТ СН'!$F$22</f>
        <v>989.31959768000002</v>
      </c>
      <c r="S34" s="36">
        <f>SUMIFS(СВЦЭМ!$C$33:$C$776,СВЦЭМ!$A$33:$A$776,$A34,СВЦЭМ!$B$33:$B$776,S$11)+'СЕТ СН'!$F$12+СВЦЭМ!$D$10+'СЕТ СН'!$F$6-'СЕТ СН'!$F$22</f>
        <v>993.77497781000011</v>
      </c>
      <c r="T34" s="36">
        <f>SUMIFS(СВЦЭМ!$C$33:$C$776,СВЦЭМ!$A$33:$A$776,$A34,СВЦЭМ!$B$33:$B$776,T$11)+'СЕТ СН'!$F$12+СВЦЭМ!$D$10+'СЕТ СН'!$F$6-'СЕТ СН'!$F$22</f>
        <v>1014.93956424</v>
      </c>
      <c r="U34" s="36">
        <f>SUMIFS(СВЦЭМ!$C$33:$C$776,СВЦЭМ!$A$33:$A$776,$A34,СВЦЭМ!$B$33:$B$776,U$11)+'СЕТ СН'!$F$12+СВЦЭМ!$D$10+'СЕТ СН'!$F$6-'СЕТ СН'!$F$22</f>
        <v>1009.2724088500001</v>
      </c>
      <c r="V34" s="36">
        <f>SUMIFS(СВЦЭМ!$C$33:$C$776,СВЦЭМ!$A$33:$A$776,$A34,СВЦЭМ!$B$33:$B$776,V$11)+'СЕТ СН'!$F$12+СВЦЭМ!$D$10+'СЕТ СН'!$F$6-'СЕТ СН'!$F$22</f>
        <v>992.98938188000011</v>
      </c>
      <c r="W34" s="36">
        <f>SUMIFS(СВЦЭМ!$C$33:$C$776,СВЦЭМ!$A$33:$A$776,$A34,СВЦЭМ!$B$33:$B$776,W$11)+'СЕТ СН'!$F$12+СВЦЭМ!$D$10+'СЕТ СН'!$F$6-'СЕТ СН'!$F$22</f>
        <v>951.59059717000014</v>
      </c>
      <c r="X34" s="36">
        <f>SUMIFS(СВЦЭМ!$C$33:$C$776,СВЦЭМ!$A$33:$A$776,$A34,СВЦЭМ!$B$33:$B$776,X$11)+'СЕТ СН'!$F$12+СВЦЭМ!$D$10+'СЕТ СН'!$F$6-'СЕТ СН'!$F$22</f>
        <v>954.45228453000004</v>
      </c>
      <c r="Y34" s="36">
        <f>SUMIFS(СВЦЭМ!$C$33:$C$776,СВЦЭМ!$A$33:$A$776,$A34,СВЦЭМ!$B$33:$B$776,Y$11)+'СЕТ СН'!$F$12+СВЦЭМ!$D$10+'СЕТ СН'!$F$6-'СЕТ СН'!$F$22</f>
        <v>1084.69755364</v>
      </c>
    </row>
    <row r="35" spans="1:25" ht="15.75" x14ac:dyDescent="0.2">
      <c r="A35" s="35">
        <f t="shared" si="0"/>
        <v>44036</v>
      </c>
      <c r="B35" s="36">
        <f>SUMIFS(СВЦЭМ!$C$33:$C$776,СВЦЭМ!$A$33:$A$776,$A35,СВЦЭМ!$B$33:$B$776,B$11)+'СЕТ СН'!$F$12+СВЦЭМ!$D$10+'СЕТ СН'!$F$6-'СЕТ СН'!$F$22</f>
        <v>1055.7784550200001</v>
      </c>
      <c r="C35" s="36">
        <f>SUMIFS(СВЦЭМ!$C$33:$C$776,СВЦЭМ!$A$33:$A$776,$A35,СВЦЭМ!$B$33:$B$776,C$11)+'СЕТ СН'!$F$12+СВЦЭМ!$D$10+'СЕТ СН'!$F$6-'СЕТ СН'!$F$22</f>
        <v>1022.5051556000001</v>
      </c>
      <c r="D35" s="36">
        <f>SUMIFS(СВЦЭМ!$C$33:$C$776,СВЦЭМ!$A$33:$A$776,$A35,СВЦЭМ!$B$33:$B$776,D$11)+'СЕТ СН'!$F$12+СВЦЭМ!$D$10+'СЕТ СН'!$F$6-'СЕТ СН'!$F$22</f>
        <v>1031.51736532</v>
      </c>
      <c r="E35" s="36">
        <f>SUMIFS(СВЦЭМ!$C$33:$C$776,СВЦЭМ!$A$33:$A$776,$A35,СВЦЭМ!$B$33:$B$776,E$11)+'СЕТ СН'!$F$12+СВЦЭМ!$D$10+'СЕТ СН'!$F$6-'СЕТ СН'!$F$22</f>
        <v>1066.5863156299999</v>
      </c>
      <c r="F35" s="36">
        <f>SUMIFS(СВЦЭМ!$C$33:$C$776,СВЦЭМ!$A$33:$A$776,$A35,СВЦЭМ!$B$33:$B$776,F$11)+'СЕТ СН'!$F$12+СВЦЭМ!$D$10+'СЕТ СН'!$F$6-'СЕТ СН'!$F$22</f>
        <v>1070.0625477799999</v>
      </c>
      <c r="G35" s="36">
        <f>SUMIFS(СВЦЭМ!$C$33:$C$776,СВЦЭМ!$A$33:$A$776,$A35,СВЦЭМ!$B$33:$B$776,G$11)+'СЕТ СН'!$F$12+СВЦЭМ!$D$10+'СЕТ СН'!$F$6-'СЕТ СН'!$F$22</f>
        <v>1053.36213221</v>
      </c>
      <c r="H35" s="36">
        <f>SUMIFS(СВЦЭМ!$C$33:$C$776,СВЦЭМ!$A$33:$A$776,$A35,СВЦЭМ!$B$33:$B$776,H$11)+'СЕТ СН'!$F$12+СВЦЭМ!$D$10+'СЕТ СН'!$F$6-'СЕТ СН'!$F$22</f>
        <v>1002.2645966499999</v>
      </c>
      <c r="I35" s="36">
        <f>SUMIFS(СВЦЭМ!$C$33:$C$776,СВЦЭМ!$A$33:$A$776,$A35,СВЦЭМ!$B$33:$B$776,I$11)+'СЕТ СН'!$F$12+СВЦЭМ!$D$10+'СЕТ СН'!$F$6-'СЕТ СН'!$F$22</f>
        <v>976.09414966000008</v>
      </c>
      <c r="J35" s="36">
        <f>SUMIFS(СВЦЭМ!$C$33:$C$776,СВЦЭМ!$A$33:$A$776,$A35,СВЦЭМ!$B$33:$B$776,J$11)+'СЕТ СН'!$F$12+СВЦЭМ!$D$10+'СЕТ СН'!$F$6-'СЕТ СН'!$F$22</f>
        <v>1011.5435411400001</v>
      </c>
      <c r="K35" s="36">
        <f>SUMIFS(СВЦЭМ!$C$33:$C$776,СВЦЭМ!$A$33:$A$776,$A35,СВЦЭМ!$B$33:$B$776,K$11)+'СЕТ СН'!$F$12+СВЦЭМ!$D$10+'СЕТ СН'!$F$6-'СЕТ СН'!$F$22</f>
        <v>1032.6108181500001</v>
      </c>
      <c r="L35" s="36">
        <f>SUMIFS(СВЦЭМ!$C$33:$C$776,СВЦЭМ!$A$33:$A$776,$A35,СВЦЭМ!$B$33:$B$776,L$11)+'СЕТ СН'!$F$12+СВЦЭМ!$D$10+'СЕТ СН'!$F$6-'СЕТ СН'!$F$22</f>
        <v>952.52035182000009</v>
      </c>
      <c r="M35" s="36">
        <f>SUMIFS(СВЦЭМ!$C$33:$C$776,СВЦЭМ!$A$33:$A$776,$A35,СВЦЭМ!$B$33:$B$776,M$11)+'СЕТ СН'!$F$12+СВЦЭМ!$D$10+'СЕТ СН'!$F$6-'СЕТ СН'!$F$22</f>
        <v>946.04609500000015</v>
      </c>
      <c r="N35" s="36">
        <f>SUMIFS(СВЦЭМ!$C$33:$C$776,СВЦЭМ!$A$33:$A$776,$A35,СВЦЭМ!$B$33:$B$776,N$11)+'СЕТ СН'!$F$12+СВЦЭМ!$D$10+'СЕТ СН'!$F$6-'СЕТ СН'!$F$22</f>
        <v>962.02685292000001</v>
      </c>
      <c r="O35" s="36">
        <f>SUMIFS(СВЦЭМ!$C$33:$C$776,СВЦЭМ!$A$33:$A$776,$A35,СВЦЭМ!$B$33:$B$776,O$11)+'СЕТ СН'!$F$12+СВЦЭМ!$D$10+'СЕТ СН'!$F$6-'СЕТ СН'!$F$22</f>
        <v>969.40698760999999</v>
      </c>
      <c r="P35" s="36">
        <f>SUMIFS(СВЦЭМ!$C$33:$C$776,СВЦЭМ!$A$33:$A$776,$A35,СВЦЭМ!$B$33:$B$776,P$11)+'СЕТ СН'!$F$12+СВЦЭМ!$D$10+'СЕТ СН'!$F$6-'СЕТ СН'!$F$22</f>
        <v>964.60006994000014</v>
      </c>
      <c r="Q35" s="36">
        <f>SUMIFS(СВЦЭМ!$C$33:$C$776,СВЦЭМ!$A$33:$A$776,$A35,СВЦЭМ!$B$33:$B$776,Q$11)+'СЕТ СН'!$F$12+СВЦЭМ!$D$10+'СЕТ СН'!$F$6-'СЕТ СН'!$F$22</f>
        <v>972.86024238000005</v>
      </c>
      <c r="R35" s="36">
        <f>SUMIFS(СВЦЭМ!$C$33:$C$776,СВЦЭМ!$A$33:$A$776,$A35,СВЦЭМ!$B$33:$B$776,R$11)+'СЕТ СН'!$F$12+СВЦЭМ!$D$10+'СЕТ СН'!$F$6-'СЕТ СН'!$F$22</f>
        <v>975.68159915000001</v>
      </c>
      <c r="S35" s="36">
        <f>SUMIFS(СВЦЭМ!$C$33:$C$776,СВЦЭМ!$A$33:$A$776,$A35,СВЦЭМ!$B$33:$B$776,S$11)+'СЕТ СН'!$F$12+СВЦЭМ!$D$10+'СЕТ СН'!$F$6-'СЕТ СН'!$F$22</f>
        <v>978.20077485000002</v>
      </c>
      <c r="T35" s="36">
        <f>SUMIFS(СВЦЭМ!$C$33:$C$776,СВЦЭМ!$A$33:$A$776,$A35,СВЦЭМ!$B$33:$B$776,T$11)+'СЕТ СН'!$F$12+СВЦЭМ!$D$10+'СЕТ СН'!$F$6-'СЕТ СН'!$F$22</f>
        <v>981.19307373000015</v>
      </c>
      <c r="U35" s="36">
        <f>SUMIFS(СВЦЭМ!$C$33:$C$776,СВЦЭМ!$A$33:$A$776,$A35,СВЦЭМ!$B$33:$B$776,U$11)+'СЕТ СН'!$F$12+СВЦЭМ!$D$10+'СЕТ СН'!$F$6-'СЕТ СН'!$F$22</f>
        <v>974.17299254</v>
      </c>
      <c r="V35" s="36">
        <f>SUMIFS(СВЦЭМ!$C$33:$C$776,СВЦЭМ!$A$33:$A$776,$A35,СВЦЭМ!$B$33:$B$776,V$11)+'СЕТ СН'!$F$12+СВЦЭМ!$D$10+'СЕТ СН'!$F$6-'СЕТ СН'!$F$22</f>
        <v>956.41917343</v>
      </c>
      <c r="W35" s="36">
        <f>SUMIFS(СВЦЭМ!$C$33:$C$776,СВЦЭМ!$A$33:$A$776,$A35,СВЦЭМ!$B$33:$B$776,W$11)+'СЕТ СН'!$F$12+СВЦЭМ!$D$10+'СЕТ СН'!$F$6-'СЕТ СН'!$F$22</f>
        <v>927.85467971000003</v>
      </c>
      <c r="X35" s="36">
        <f>SUMIFS(СВЦЭМ!$C$33:$C$776,СВЦЭМ!$A$33:$A$776,$A35,СВЦЭМ!$B$33:$B$776,X$11)+'СЕТ СН'!$F$12+СВЦЭМ!$D$10+'СЕТ СН'!$F$6-'СЕТ СН'!$F$22</f>
        <v>1000.58745716</v>
      </c>
      <c r="Y35" s="36">
        <f>SUMIFS(СВЦЭМ!$C$33:$C$776,СВЦЭМ!$A$33:$A$776,$A35,СВЦЭМ!$B$33:$B$776,Y$11)+'СЕТ СН'!$F$12+СВЦЭМ!$D$10+'СЕТ СН'!$F$6-'СЕТ СН'!$F$22</f>
        <v>1107.799047</v>
      </c>
    </row>
    <row r="36" spans="1:25" ht="15.75" x14ac:dyDescent="0.2">
      <c r="A36" s="35">
        <f t="shared" si="0"/>
        <v>44037</v>
      </c>
      <c r="B36" s="36">
        <f>SUMIFS(СВЦЭМ!$C$33:$C$776,СВЦЭМ!$A$33:$A$776,$A36,СВЦЭМ!$B$33:$B$776,B$11)+'СЕТ СН'!$F$12+СВЦЭМ!$D$10+'СЕТ СН'!$F$6-'СЕТ СН'!$F$22</f>
        <v>1085.9661132699998</v>
      </c>
      <c r="C36" s="36">
        <f>SUMIFS(СВЦЭМ!$C$33:$C$776,СВЦЭМ!$A$33:$A$776,$A36,СВЦЭМ!$B$33:$B$776,C$11)+'СЕТ СН'!$F$12+СВЦЭМ!$D$10+'СЕТ СН'!$F$6-'СЕТ СН'!$F$22</f>
        <v>1148.23436707</v>
      </c>
      <c r="D36" s="36">
        <f>SUMIFS(СВЦЭМ!$C$33:$C$776,СВЦЭМ!$A$33:$A$776,$A36,СВЦЭМ!$B$33:$B$776,D$11)+'СЕТ СН'!$F$12+СВЦЭМ!$D$10+'СЕТ СН'!$F$6-'СЕТ СН'!$F$22</f>
        <v>1188.1826013699999</v>
      </c>
      <c r="E36" s="36">
        <f>SUMIFS(СВЦЭМ!$C$33:$C$776,СВЦЭМ!$A$33:$A$776,$A36,СВЦЭМ!$B$33:$B$776,E$11)+'СЕТ СН'!$F$12+СВЦЭМ!$D$10+'СЕТ СН'!$F$6-'СЕТ СН'!$F$22</f>
        <v>1210.4433967699999</v>
      </c>
      <c r="F36" s="36">
        <f>SUMIFS(СВЦЭМ!$C$33:$C$776,СВЦЭМ!$A$33:$A$776,$A36,СВЦЭМ!$B$33:$B$776,F$11)+'СЕТ СН'!$F$12+СВЦЭМ!$D$10+'СЕТ СН'!$F$6-'СЕТ СН'!$F$22</f>
        <v>1209.35057368</v>
      </c>
      <c r="G36" s="36">
        <f>SUMIFS(СВЦЭМ!$C$33:$C$776,СВЦЭМ!$A$33:$A$776,$A36,СВЦЭМ!$B$33:$B$776,G$11)+'СЕТ СН'!$F$12+СВЦЭМ!$D$10+'СЕТ СН'!$F$6-'СЕТ СН'!$F$22</f>
        <v>1206.8848271899999</v>
      </c>
      <c r="H36" s="36">
        <f>SUMIFS(СВЦЭМ!$C$33:$C$776,СВЦЭМ!$A$33:$A$776,$A36,СВЦЭМ!$B$33:$B$776,H$11)+'СЕТ СН'!$F$12+СВЦЭМ!$D$10+'СЕТ СН'!$F$6-'СЕТ СН'!$F$22</f>
        <v>1213.5830567400001</v>
      </c>
      <c r="I36" s="36">
        <f>SUMIFS(СВЦЭМ!$C$33:$C$776,СВЦЭМ!$A$33:$A$776,$A36,СВЦЭМ!$B$33:$B$776,I$11)+'СЕТ СН'!$F$12+СВЦЭМ!$D$10+'СЕТ СН'!$F$6-'СЕТ СН'!$F$22</f>
        <v>1237.68640018</v>
      </c>
      <c r="J36" s="36">
        <f>SUMIFS(СВЦЭМ!$C$33:$C$776,СВЦЭМ!$A$33:$A$776,$A36,СВЦЭМ!$B$33:$B$776,J$11)+'СЕТ СН'!$F$12+СВЦЭМ!$D$10+'СЕТ СН'!$F$6-'СЕТ СН'!$F$22</f>
        <v>1174.8487991300001</v>
      </c>
      <c r="K36" s="36">
        <f>SUMIFS(СВЦЭМ!$C$33:$C$776,СВЦЭМ!$A$33:$A$776,$A36,СВЦЭМ!$B$33:$B$776,K$11)+'СЕТ СН'!$F$12+СВЦЭМ!$D$10+'СЕТ СН'!$F$6-'СЕТ СН'!$F$22</f>
        <v>1015.8077647800001</v>
      </c>
      <c r="L36" s="36">
        <f>SUMIFS(СВЦЭМ!$C$33:$C$776,СВЦЭМ!$A$33:$A$776,$A36,СВЦЭМ!$B$33:$B$776,L$11)+'СЕТ СН'!$F$12+СВЦЭМ!$D$10+'СЕТ СН'!$F$6-'СЕТ СН'!$F$22</f>
        <v>899.26143956999999</v>
      </c>
      <c r="M36" s="36">
        <f>SUMIFS(СВЦЭМ!$C$33:$C$776,СВЦЭМ!$A$33:$A$776,$A36,СВЦЭМ!$B$33:$B$776,M$11)+'СЕТ СН'!$F$12+СВЦЭМ!$D$10+'СЕТ СН'!$F$6-'СЕТ СН'!$F$22</f>
        <v>874.82242870999994</v>
      </c>
      <c r="N36" s="36">
        <f>SUMIFS(СВЦЭМ!$C$33:$C$776,СВЦЭМ!$A$33:$A$776,$A36,СВЦЭМ!$B$33:$B$776,N$11)+'СЕТ СН'!$F$12+СВЦЭМ!$D$10+'СЕТ СН'!$F$6-'СЕТ СН'!$F$22</f>
        <v>855.3344977700001</v>
      </c>
      <c r="O36" s="36">
        <f>SUMIFS(СВЦЭМ!$C$33:$C$776,СВЦЭМ!$A$33:$A$776,$A36,СВЦЭМ!$B$33:$B$776,O$11)+'СЕТ СН'!$F$12+СВЦЭМ!$D$10+'СЕТ СН'!$F$6-'СЕТ СН'!$F$22</f>
        <v>848.50477845</v>
      </c>
      <c r="P36" s="36">
        <f>SUMIFS(СВЦЭМ!$C$33:$C$776,СВЦЭМ!$A$33:$A$776,$A36,СВЦЭМ!$B$33:$B$776,P$11)+'СЕТ СН'!$F$12+СВЦЭМ!$D$10+'СЕТ СН'!$F$6-'СЕТ СН'!$F$22</f>
        <v>858.78293845000007</v>
      </c>
      <c r="Q36" s="36">
        <f>SUMIFS(СВЦЭМ!$C$33:$C$776,СВЦЭМ!$A$33:$A$776,$A36,СВЦЭМ!$B$33:$B$776,Q$11)+'СЕТ СН'!$F$12+СВЦЭМ!$D$10+'СЕТ СН'!$F$6-'СЕТ СН'!$F$22</f>
        <v>867.67395626999996</v>
      </c>
      <c r="R36" s="36">
        <f>SUMIFS(СВЦЭМ!$C$33:$C$776,СВЦЭМ!$A$33:$A$776,$A36,СВЦЭМ!$B$33:$B$776,R$11)+'СЕТ СН'!$F$12+СВЦЭМ!$D$10+'СЕТ СН'!$F$6-'СЕТ СН'!$F$22</f>
        <v>876.62142429000005</v>
      </c>
      <c r="S36" s="36">
        <f>SUMIFS(СВЦЭМ!$C$33:$C$776,СВЦЭМ!$A$33:$A$776,$A36,СВЦЭМ!$B$33:$B$776,S$11)+'СЕТ СН'!$F$12+СВЦЭМ!$D$10+'СЕТ СН'!$F$6-'СЕТ СН'!$F$22</f>
        <v>873.19646664000015</v>
      </c>
      <c r="T36" s="36">
        <f>SUMIFS(СВЦЭМ!$C$33:$C$776,СВЦЭМ!$A$33:$A$776,$A36,СВЦЭМ!$B$33:$B$776,T$11)+'СЕТ СН'!$F$12+СВЦЭМ!$D$10+'СЕТ СН'!$F$6-'СЕТ СН'!$F$22</f>
        <v>889.19998852000003</v>
      </c>
      <c r="U36" s="36">
        <f>SUMIFS(СВЦЭМ!$C$33:$C$776,СВЦЭМ!$A$33:$A$776,$A36,СВЦЭМ!$B$33:$B$776,U$11)+'СЕТ СН'!$F$12+СВЦЭМ!$D$10+'СЕТ СН'!$F$6-'СЕТ СН'!$F$22</f>
        <v>881.11169629999995</v>
      </c>
      <c r="V36" s="36">
        <f>SUMIFS(СВЦЭМ!$C$33:$C$776,СВЦЭМ!$A$33:$A$776,$A36,СВЦЭМ!$B$33:$B$776,V$11)+'СЕТ СН'!$F$12+СВЦЭМ!$D$10+'СЕТ СН'!$F$6-'СЕТ СН'!$F$22</f>
        <v>865.90894328000013</v>
      </c>
      <c r="W36" s="36">
        <f>SUMIFS(СВЦЭМ!$C$33:$C$776,СВЦЭМ!$A$33:$A$776,$A36,СВЦЭМ!$B$33:$B$776,W$11)+'СЕТ СН'!$F$12+СВЦЭМ!$D$10+'СЕТ СН'!$F$6-'СЕТ СН'!$F$22</f>
        <v>838.57103531000007</v>
      </c>
      <c r="X36" s="36">
        <f>SUMIFS(СВЦЭМ!$C$33:$C$776,СВЦЭМ!$A$33:$A$776,$A36,СВЦЭМ!$B$33:$B$776,X$11)+'СЕТ СН'!$F$12+СВЦЭМ!$D$10+'СЕТ СН'!$F$6-'СЕТ СН'!$F$22</f>
        <v>892.31523474999995</v>
      </c>
      <c r="Y36" s="36">
        <f>SUMIFS(СВЦЭМ!$C$33:$C$776,СВЦЭМ!$A$33:$A$776,$A36,СВЦЭМ!$B$33:$B$776,Y$11)+'СЕТ СН'!$F$12+СВЦЭМ!$D$10+'СЕТ СН'!$F$6-'СЕТ СН'!$F$22</f>
        <v>1048.2926570900001</v>
      </c>
    </row>
    <row r="37" spans="1:25" ht="15.75" x14ac:dyDescent="0.2">
      <c r="A37" s="35">
        <f t="shared" si="0"/>
        <v>44038</v>
      </c>
      <c r="B37" s="36">
        <f>SUMIFS(СВЦЭМ!$C$33:$C$776,СВЦЭМ!$A$33:$A$776,$A37,СВЦЭМ!$B$33:$B$776,B$11)+'СЕТ СН'!$F$12+СВЦЭМ!$D$10+'СЕТ СН'!$F$6-'СЕТ СН'!$F$22</f>
        <v>1005.8271464300001</v>
      </c>
      <c r="C37" s="36">
        <f>SUMIFS(СВЦЭМ!$C$33:$C$776,СВЦЭМ!$A$33:$A$776,$A37,СВЦЭМ!$B$33:$B$776,C$11)+'СЕТ СН'!$F$12+СВЦЭМ!$D$10+'СЕТ СН'!$F$6-'СЕТ СН'!$F$22</f>
        <v>1026.66016509</v>
      </c>
      <c r="D37" s="36">
        <f>SUMIFS(СВЦЭМ!$C$33:$C$776,СВЦЭМ!$A$33:$A$776,$A37,СВЦЭМ!$B$33:$B$776,D$11)+'СЕТ СН'!$F$12+СВЦЭМ!$D$10+'СЕТ СН'!$F$6-'СЕТ СН'!$F$22</f>
        <v>1027.29155345</v>
      </c>
      <c r="E37" s="36">
        <f>SUMIFS(СВЦЭМ!$C$33:$C$776,СВЦЭМ!$A$33:$A$776,$A37,СВЦЭМ!$B$33:$B$776,E$11)+'СЕТ СН'!$F$12+СВЦЭМ!$D$10+'СЕТ СН'!$F$6-'СЕТ СН'!$F$22</f>
        <v>1036.6446058700001</v>
      </c>
      <c r="F37" s="36">
        <f>SUMIFS(СВЦЭМ!$C$33:$C$776,СВЦЭМ!$A$33:$A$776,$A37,СВЦЭМ!$B$33:$B$776,F$11)+'СЕТ СН'!$F$12+СВЦЭМ!$D$10+'СЕТ СН'!$F$6-'СЕТ СН'!$F$22</f>
        <v>1055.98041416</v>
      </c>
      <c r="G37" s="36">
        <f>SUMIFS(СВЦЭМ!$C$33:$C$776,СВЦЭМ!$A$33:$A$776,$A37,СВЦЭМ!$B$33:$B$776,G$11)+'СЕТ СН'!$F$12+СВЦЭМ!$D$10+'СЕТ СН'!$F$6-'СЕТ СН'!$F$22</f>
        <v>1064.56505287</v>
      </c>
      <c r="H37" s="36">
        <f>SUMIFS(СВЦЭМ!$C$33:$C$776,СВЦЭМ!$A$33:$A$776,$A37,СВЦЭМ!$B$33:$B$776,H$11)+'СЕТ СН'!$F$12+СВЦЭМ!$D$10+'СЕТ СН'!$F$6-'СЕТ СН'!$F$22</f>
        <v>1077.35780344</v>
      </c>
      <c r="I37" s="36">
        <f>SUMIFS(СВЦЭМ!$C$33:$C$776,СВЦЭМ!$A$33:$A$776,$A37,СВЦЭМ!$B$33:$B$776,I$11)+'СЕТ СН'!$F$12+СВЦЭМ!$D$10+'СЕТ СН'!$F$6-'СЕТ СН'!$F$22</f>
        <v>1092.48043143</v>
      </c>
      <c r="J37" s="36">
        <f>SUMIFS(СВЦЭМ!$C$33:$C$776,СВЦЭМ!$A$33:$A$776,$A37,СВЦЭМ!$B$33:$B$776,J$11)+'СЕТ СН'!$F$12+СВЦЭМ!$D$10+'СЕТ СН'!$F$6-'СЕТ СН'!$F$22</f>
        <v>1028.2485743899999</v>
      </c>
      <c r="K37" s="36">
        <f>SUMIFS(СВЦЭМ!$C$33:$C$776,СВЦЭМ!$A$33:$A$776,$A37,СВЦЭМ!$B$33:$B$776,K$11)+'СЕТ СН'!$F$12+СВЦЭМ!$D$10+'СЕТ СН'!$F$6-'СЕТ СН'!$F$22</f>
        <v>934.72492045000013</v>
      </c>
      <c r="L37" s="36">
        <f>SUMIFS(СВЦЭМ!$C$33:$C$776,СВЦЭМ!$A$33:$A$776,$A37,СВЦЭМ!$B$33:$B$776,L$11)+'СЕТ СН'!$F$12+СВЦЭМ!$D$10+'СЕТ СН'!$F$6-'СЕТ СН'!$F$22</f>
        <v>821.99972559000003</v>
      </c>
      <c r="M37" s="36">
        <f>SUMIFS(СВЦЭМ!$C$33:$C$776,СВЦЭМ!$A$33:$A$776,$A37,СВЦЭМ!$B$33:$B$776,M$11)+'СЕТ СН'!$F$12+СВЦЭМ!$D$10+'СЕТ СН'!$F$6-'СЕТ СН'!$F$22</f>
        <v>788.58285838000006</v>
      </c>
      <c r="N37" s="36">
        <f>SUMIFS(СВЦЭМ!$C$33:$C$776,СВЦЭМ!$A$33:$A$776,$A37,СВЦЭМ!$B$33:$B$776,N$11)+'СЕТ СН'!$F$12+СВЦЭМ!$D$10+'СЕТ СН'!$F$6-'СЕТ СН'!$F$22</f>
        <v>767.81538362000015</v>
      </c>
      <c r="O37" s="36">
        <f>SUMIFS(СВЦЭМ!$C$33:$C$776,СВЦЭМ!$A$33:$A$776,$A37,СВЦЭМ!$B$33:$B$776,O$11)+'СЕТ СН'!$F$12+СВЦЭМ!$D$10+'СЕТ СН'!$F$6-'СЕТ СН'!$F$22</f>
        <v>778.46828363000009</v>
      </c>
      <c r="P37" s="36">
        <f>SUMIFS(СВЦЭМ!$C$33:$C$776,СВЦЭМ!$A$33:$A$776,$A37,СВЦЭМ!$B$33:$B$776,P$11)+'СЕТ СН'!$F$12+СВЦЭМ!$D$10+'СЕТ СН'!$F$6-'СЕТ СН'!$F$22</f>
        <v>781.68749372000002</v>
      </c>
      <c r="Q37" s="36">
        <f>SUMIFS(СВЦЭМ!$C$33:$C$776,СВЦЭМ!$A$33:$A$776,$A37,СВЦЭМ!$B$33:$B$776,Q$11)+'СЕТ СН'!$F$12+СВЦЭМ!$D$10+'СЕТ СН'!$F$6-'СЕТ СН'!$F$22</f>
        <v>793.51219702000003</v>
      </c>
      <c r="R37" s="36">
        <f>SUMIFS(СВЦЭМ!$C$33:$C$776,СВЦЭМ!$A$33:$A$776,$A37,СВЦЭМ!$B$33:$B$776,R$11)+'СЕТ СН'!$F$12+СВЦЭМ!$D$10+'СЕТ СН'!$F$6-'СЕТ СН'!$F$22</f>
        <v>808.6287835600001</v>
      </c>
      <c r="S37" s="36">
        <f>SUMIFS(СВЦЭМ!$C$33:$C$776,СВЦЭМ!$A$33:$A$776,$A37,СВЦЭМ!$B$33:$B$776,S$11)+'СЕТ СН'!$F$12+СВЦЭМ!$D$10+'СЕТ СН'!$F$6-'СЕТ СН'!$F$22</f>
        <v>809.02336762999994</v>
      </c>
      <c r="T37" s="36">
        <f>SUMIFS(СВЦЭМ!$C$33:$C$776,СВЦЭМ!$A$33:$A$776,$A37,СВЦЭМ!$B$33:$B$776,T$11)+'СЕТ СН'!$F$12+СВЦЭМ!$D$10+'СЕТ СН'!$F$6-'СЕТ СН'!$F$22</f>
        <v>818.92587604000005</v>
      </c>
      <c r="U37" s="36">
        <f>SUMIFS(СВЦЭМ!$C$33:$C$776,СВЦЭМ!$A$33:$A$776,$A37,СВЦЭМ!$B$33:$B$776,U$11)+'СЕТ СН'!$F$12+СВЦЭМ!$D$10+'СЕТ СН'!$F$6-'СЕТ СН'!$F$22</f>
        <v>804.17997764999996</v>
      </c>
      <c r="V37" s="36">
        <f>SUMIFS(СВЦЭМ!$C$33:$C$776,СВЦЭМ!$A$33:$A$776,$A37,СВЦЭМ!$B$33:$B$776,V$11)+'СЕТ СН'!$F$12+СВЦЭМ!$D$10+'СЕТ СН'!$F$6-'СЕТ СН'!$F$22</f>
        <v>788.55373648</v>
      </c>
      <c r="W37" s="36">
        <f>SUMIFS(СВЦЭМ!$C$33:$C$776,СВЦЭМ!$A$33:$A$776,$A37,СВЦЭМ!$B$33:$B$776,W$11)+'СЕТ СН'!$F$12+СВЦЭМ!$D$10+'СЕТ СН'!$F$6-'СЕТ СН'!$F$22</f>
        <v>771.98469324000007</v>
      </c>
      <c r="X37" s="36">
        <f>SUMIFS(СВЦЭМ!$C$33:$C$776,СВЦЭМ!$A$33:$A$776,$A37,СВЦЭМ!$B$33:$B$776,X$11)+'СЕТ СН'!$F$12+СВЦЭМ!$D$10+'СЕТ СН'!$F$6-'СЕТ СН'!$F$22</f>
        <v>810.24374089000003</v>
      </c>
      <c r="Y37" s="36">
        <f>SUMIFS(СВЦЭМ!$C$33:$C$776,СВЦЭМ!$A$33:$A$776,$A37,СВЦЭМ!$B$33:$B$776,Y$11)+'СЕТ СН'!$F$12+СВЦЭМ!$D$10+'СЕТ СН'!$F$6-'СЕТ СН'!$F$22</f>
        <v>955.48361032000003</v>
      </c>
    </row>
    <row r="38" spans="1:25" ht="15.75" x14ac:dyDescent="0.2">
      <c r="A38" s="35">
        <f t="shared" si="0"/>
        <v>44039</v>
      </c>
      <c r="B38" s="36">
        <f>SUMIFS(СВЦЭМ!$C$33:$C$776,СВЦЭМ!$A$33:$A$776,$A38,СВЦЭМ!$B$33:$B$776,B$11)+'СЕТ СН'!$F$12+СВЦЭМ!$D$10+'СЕТ СН'!$F$6-'СЕТ СН'!$F$22</f>
        <v>1049.6861508300001</v>
      </c>
      <c r="C38" s="36">
        <f>SUMIFS(СВЦЭМ!$C$33:$C$776,СВЦЭМ!$A$33:$A$776,$A38,СВЦЭМ!$B$33:$B$776,C$11)+'СЕТ СН'!$F$12+СВЦЭМ!$D$10+'СЕТ СН'!$F$6-'СЕТ СН'!$F$22</f>
        <v>1023.5614332</v>
      </c>
      <c r="D38" s="36">
        <f>SUMIFS(СВЦЭМ!$C$33:$C$776,СВЦЭМ!$A$33:$A$776,$A38,СВЦЭМ!$B$33:$B$776,D$11)+'СЕТ СН'!$F$12+СВЦЭМ!$D$10+'СЕТ СН'!$F$6-'СЕТ СН'!$F$22</f>
        <v>1021.0183075800001</v>
      </c>
      <c r="E38" s="36">
        <f>SUMIFS(СВЦЭМ!$C$33:$C$776,СВЦЭМ!$A$33:$A$776,$A38,СВЦЭМ!$B$33:$B$776,E$11)+'СЕТ СН'!$F$12+СВЦЭМ!$D$10+'СЕТ СН'!$F$6-'СЕТ СН'!$F$22</f>
        <v>1036.9964686000001</v>
      </c>
      <c r="F38" s="36">
        <f>SUMIFS(СВЦЭМ!$C$33:$C$776,СВЦЭМ!$A$33:$A$776,$A38,СВЦЭМ!$B$33:$B$776,F$11)+'СЕТ СН'!$F$12+СВЦЭМ!$D$10+'СЕТ СН'!$F$6-'СЕТ СН'!$F$22</f>
        <v>1036.97359856</v>
      </c>
      <c r="G38" s="36">
        <f>SUMIFS(СВЦЭМ!$C$33:$C$776,СВЦЭМ!$A$33:$A$776,$A38,СВЦЭМ!$B$33:$B$776,G$11)+'СЕТ СН'!$F$12+СВЦЭМ!$D$10+'СЕТ СН'!$F$6-'СЕТ СН'!$F$22</f>
        <v>1029.2282383300001</v>
      </c>
      <c r="H38" s="36">
        <f>SUMIFS(СВЦЭМ!$C$33:$C$776,СВЦЭМ!$A$33:$A$776,$A38,СВЦЭМ!$B$33:$B$776,H$11)+'СЕТ СН'!$F$12+СВЦЭМ!$D$10+'СЕТ СН'!$F$6-'СЕТ СН'!$F$22</f>
        <v>1017.5673699900001</v>
      </c>
      <c r="I38" s="36">
        <f>SUMIFS(СВЦЭМ!$C$33:$C$776,СВЦЭМ!$A$33:$A$776,$A38,СВЦЭМ!$B$33:$B$776,I$11)+'СЕТ СН'!$F$12+СВЦЭМ!$D$10+'СЕТ СН'!$F$6-'СЕТ СН'!$F$22</f>
        <v>1051.9093855600001</v>
      </c>
      <c r="J38" s="36">
        <f>SUMIFS(СВЦЭМ!$C$33:$C$776,СВЦЭМ!$A$33:$A$776,$A38,СВЦЭМ!$B$33:$B$776,J$11)+'СЕТ СН'!$F$12+СВЦЭМ!$D$10+'СЕТ СН'!$F$6-'СЕТ СН'!$F$22</f>
        <v>1008.04694281</v>
      </c>
      <c r="K38" s="36">
        <f>SUMIFS(СВЦЭМ!$C$33:$C$776,СВЦЭМ!$A$33:$A$776,$A38,СВЦЭМ!$B$33:$B$776,K$11)+'СЕТ СН'!$F$12+СВЦЭМ!$D$10+'СЕТ СН'!$F$6-'СЕТ СН'!$F$22</f>
        <v>879.97735789000012</v>
      </c>
      <c r="L38" s="36">
        <f>SUMIFS(СВЦЭМ!$C$33:$C$776,СВЦЭМ!$A$33:$A$776,$A38,СВЦЭМ!$B$33:$B$776,L$11)+'СЕТ СН'!$F$12+СВЦЭМ!$D$10+'СЕТ СН'!$F$6-'СЕТ СН'!$F$22</f>
        <v>782.93499846000009</v>
      </c>
      <c r="M38" s="36">
        <f>SUMIFS(СВЦЭМ!$C$33:$C$776,СВЦЭМ!$A$33:$A$776,$A38,СВЦЭМ!$B$33:$B$776,M$11)+'СЕТ СН'!$F$12+СВЦЭМ!$D$10+'СЕТ СН'!$F$6-'СЕТ СН'!$F$22</f>
        <v>756.78251072000012</v>
      </c>
      <c r="N38" s="36">
        <f>SUMIFS(СВЦЭМ!$C$33:$C$776,СВЦЭМ!$A$33:$A$776,$A38,СВЦЭМ!$B$33:$B$776,N$11)+'СЕТ СН'!$F$12+СВЦЭМ!$D$10+'СЕТ СН'!$F$6-'СЕТ СН'!$F$22</f>
        <v>733.2467013800001</v>
      </c>
      <c r="O38" s="36">
        <f>SUMIFS(СВЦЭМ!$C$33:$C$776,СВЦЭМ!$A$33:$A$776,$A38,СВЦЭМ!$B$33:$B$776,O$11)+'СЕТ СН'!$F$12+СВЦЭМ!$D$10+'СЕТ СН'!$F$6-'СЕТ СН'!$F$22</f>
        <v>734.27115251999999</v>
      </c>
      <c r="P38" s="36">
        <f>SUMIFS(СВЦЭМ!$C$33:$C$776,СВЦЭМ!$A$33:$A$776,$A38,СВЦЭМ!$B$33:$B$776,P$11)+'СЕТ СН'!$F$12+СВЦЭМ!$D$10+'СЕТ СН'!$F$6-'СЕТ СН'!$F$22</f>
        <v>750.39441419000013</v>
      </c>
      <c r="Q38" s="36">
        <f>SUMIFS(СВЦЭМ!$C$33:$C$776,СВЦЭМ!$A$33:$A$776,$A38,СВЦЭМ!$B$33:$B$776,Q$11)+'СЕТ СН'!$F$12+СВЦЭМ!$D$10+'СЕТ СН'!$F$6-'СЕТ СН'!$F$22</f>
        <v>767.33460860000014</v>
      </c>
      <c r="R38" s="36">
        <f>SUMIFS(СВЦЭМ!$C$33:$C$776,СВЦЭМ!$A$33:$A$776,$A38,СВЦЭМ!$B$33:$B$776,R$11)+'СЕТ СН'!$F$12+СВЦЭМ!$D$10+'СЕТ СН'!$F$6-'СЕТ СН'!$F$22</f>
        <v>768.98552203000008</v>
      </c>
      <c r="S38" s="36">
        <f>SUMIFS(СВЦЭМ!$C$33:$C$776,СВЦЭМ!$A$33:$A$776,$A38,СВЦЭМ!$B$33:$B$776,S$11)+'СЕТ СН'!$F$12+СВЦЭМ!$D$10+'СЕТ СН'!$F$6-'СЕТ СН'!$F$22</f>
        <v>780.98915265000005</v>
      </c>
      <c r="T38" s="36">
        <f>SUMIFS(СВЦЭМ!$C$33:$C$776,СВЦЭМ!$A$33:$A$776,$A38,СВЦЭМ!$B$33:$B$776,T$11)+'СЕТ СН'!$F$12+СВЦЭМ!$D$10+'СЕТ СН'!$F$6-'СЕТ СН'!$F$22</f>
        <v>798.69316389999994</v>
      </c>
      <c r="U38" s="36">
        <f>SUMIFS(СВЦЭМ!$C$33:$C$776,СВЦЭМ!$A$33:$A$776,$A38,СВЦЭМ!$B$33:$B$776,U$11)+'СЕТ СН'!$F$12+СВЦЭМ!$D$10+'СЕТ СН'!$F$6-'СЕТ СН'!$F$22</f>
        <v>788.15549075000013</v>
      </c>
      <c r="V38" s="36">
        <f>SUMIFS(СВЦЭМ!$C$33:$C$776,СВЦЭМ!$A$33:$A$776,$A38,СВЦЭМ!$B$33:$B$776,V$11)+'СЕТ СН'!$F$12+СВЦЭМ!$D$10+'СЕТ СН'!$F$6-'СЕТ СН'!$F$22</f>
        <v>781.70289976000004</v>
      </c>
      <c r="W38" s="36">
        <f>SUMIFS(СВЦЭМ!$C$33:$C$776,СВЦЭМ!$A$33:$A$776,$A38,СВЦЭМ!$B$33:$B$776,W$11)+'СЕТ СН'!$F$12+СВЦЭМ!$D$10+'СЕТ СН'!$F$6-'СЕТ СН'!$F$22</f>
        <v>771.48484015999998</v>
      </c>
      <c r="X38" s="36">
        <f>SUMIFS(СВЦЭМ!$C$33:$C$776,СВЦЭМ!$A$33:$A$776,$A38,СВЦЭМ!$B$33:$B$776,X$11)+'СЕТ СН'!$F$12+СВЦЭМ!$D$10+'СЕТ СН'!$F$6-'СЕТ СН'!$F$22</f>
        <v>842.25734187000012</v>
      </c>
      <c r="Y38" s="36">
        <f>SUMIFS(СВЦЭМ!$C$33:$C$776,СВЦЭМ!$A$33:$A$776,$A38,СВЦЭМ!$B$33:$B$776,Y$11)+'СЕТ СН'!$F$12+СВЦЭМ!$D$10+'СЕТ СН'!$F$6-'СЕТ СН'!$F$22</f>
        <v>966.51382790000002</v>
      </c>
    </row>
    <row r="39" spans="1:25" ht="15.75" x14ac:dyDescent="0.2">
      <c r="A39" s="35">
        <f t="shared" si="0"/>
        <v>44040</v>
      </c>
      <c r="B39" s="36">
        <f>SUMIFS(СВЦЭМ!$C$33:$C$776,СВЦЭМ!$A$33:$A$776,$A39,СВЦЭМ!$B$33:$B$776,B$11)+'СЕТ СН'!$F$12+СВЦЭМ!$D$10+'СЕТ СН'!$F$6-'СЕТ СН'!$F$22</f>
        <v>960.96527562999995</v>
      </c>
      <c r="C39" s="36">
        <f>SUMIFS(СВЦЭМ!$C$33:$C$776,СВЦЭМ!$A$33:$A$776,$A39,СВЦЭМ!$B$33:$B$776,C$11)+'СЕТ СН'!$F$12+СВЦЭМ!$D$10+'СЕТ СН'!$F$6-'СЕТ СН'!$F$22</f>
        <v>1025.34759829</v>
      </c>
      <c r="D39" s="36">
        <f>SUMIFS(СВЦЭМ!$C$33:$C$776,СВЦЭМ!$A$33:$A$776,$A39,СВЦЭМ!$B$33:$B$776,D$11)+'СЕТ СН'!$F$12+СВЦЭМ!$D$10+'СЕТ СН'!$F$6-'СЕТ СН'!$F$22</f>
        <v>1036.80837944</v>
      </c>
      <c r="E39" s="36">
        <f>SUMIFS(СВЦЭМ!$C$33:$C$776,СВЦЭМ!$A$33:$A$776,$A39,СВЦЭМ!$B$33:$B$776,E$11)+'СЕТ СН'!$F$12+СВЦЭМ!$D$10+'СЕТ СН'!$F$6-'СЕТ СН'!$F$22</f>
        <v>1051.21315015</v>
      </c>
      <c r="F39" s="36">
        <f>SUMIFS(СВЦЭМ!$C$33:$C$776,СВЦЭМ!$A$33:$A$776,$A39,СВЦЭМ!$B$33:$B$776,F$11)+'СЕТ СН'!$F$12+СВЦЭМ!$D$10+'СЕТ СН'!$F$6-'СЕТ СН'!$F$22</f>
        <v>1039.69357539</v>
      </c>
      <c r="G39" s="36">
        <f>SUMIFS(СВЦЭМ!$C$33:$C$776,СВЦЭМ!$A$33:$A$776,$A39,СВЦЭМ!$B$33:$B$776,G$11)+'СЕТ СН'!$F$12+СВЦЭМ!$D$10+'СЕТ СН'!$F$6-'СЕТ СН'!$F$22</f>
        <v>1056.81578838</v>
      </c>
      <c r="H39" s="36">
        <f>SUMIFS(СВЦЭМ!$C$33:$C$776,СВЦЭМ!$A$33:$A$776,$A39,СВЦЭМ!$B$33:$B$776,H$11)+'СЕТ СН'!$F$12+СВЦЭМ!$D$10+'СЕТ СН'!$F$6-'СЕТ СН'!$F$22</f>
        <v>1059.7587136100001</v>
      </c>
      <c r="I39" s="36">
        <f>SUMIFS(СВЦЭМ!$C$33:$C$776,СВЦЭМ!$A$33:$A$776,$A39,СВЦЭМ!$B$33:$B$776,I$11)+'СЕТ СН'!$F$12+СВЦЭМ!$D$10+'СЕТ СН'!$F$6-'СЕТ СН'!$F$22</f>
        <v>1067.39360801</v>
      </c>
      <c r="J39" s="36">
        <f>SUMIFS(СВЦЭМ!$C$33:$C$776,СВЦЭМ!$A$33:$A$776,$A39,СВЦЭМ!$B$33:$B$776,J$11)+'СЕТ СН'!$F$12+СВЦЭМ!$D$10+'СЕТ СН'!$F$6-'СЕТ СН'!$F$22</f>
        <v>1053.90307988</v>
      </c>
      <c r="K39" s="36">
        <f>SUMIFS(СВЦЭМ!$C$33:$C$776,СВЦЭМ!$A$33:$A$776,$A39,СВЦЭМ!$B$33:$B$776,K$11)+'СЕТ СН'!$F$12+СВЦЭМ!$D$10+'СЕТ СН'!$F$6-'СЕТ СН'!$F$22</f>
        <v>924.30136352</v>
      </c>
      <c r="L39" s="36">
        <f>SUMIFS(СВЦЭМ!$C$33:$C$776,СВЦЭМ!$A$33:$A$776,$A39,СВЦЭМ!$B$33:$B$776,L$11)+'СЕТ СН'!$F$12+СВЦЭМ!$D$10+'СЕТ СН'!$F$6-'СЕТ СН'!$F$22</f>
        <v>798.48834994999993</v>
      </c>
      <c r="M39" s="36">
        <f>SUMIFS(СВЦЭМ!$C$33:$C$776,СВЦЭМ!$A$33:$A$776,$A39,СВЦЭМ!$B$33:$B$776,M$11)+'СЕТ СН'!$F$12+СВЦЭМ!$D$10+'СЕТ СН'!$F$6-'СЕТ СН'!$F$22</f>
        <v>777.13865239000006</v>
      </c>
      <c r="N39" s="36">
        <f>SUMIFS(СВЦЭМ!$C$33:$C$776,СВЦЭМ!$A$33:$A$776,$A39,СВЦЭМ!$B$33:$B$776,N$11)+'СЕТ СН'!$F$12+СВЦЭМ!$D$10+'СЕТ СН'!$F$6-'СЕТ СН'!$F$22</f>
        <v>775.50115944000004</v>
      </c>
      <c r="O39" s="36">
        <f>SUMIFS(СВЦЭМ!$C$33:$C$776,СВЦЭМ!$A$33:$A$776,$A39,СВЦЭМ!$B$33:$B$776,O$11)+'СЕТ СН'!$F$12+СВЦЭМ!$D$10+'СЕТ СН'!$F$6-'СЕТ СН'!$F$22</f>
        <v>784.78100943000004</v>
      </c>
      <c r="P39" s="36">
        <f>SUMIFS(СВЦЭМ!$C$33:$C$776,СВЦЭМ!$A$33:$A$776,$A39,СВЦЭМ!$B$33:$B$776,P$11)+'СЕТ СН'!$F$12+СВЦЭМ!$D$10+'СЕТ СН'!$F$6-'СЕТ СН'!$F$22</f>
        <v>786.34806146000005</v>
      </c>
      <c r="Q39" s="36">
        <f>SUMIFS(СВЦЭМ!$C$33:$C$776,СВЦЭМ!$A$33:$A$776,$A39,СВЦЭМ!$B$33:$B$776,Q$11)+'СЕТ СН'!$F$12+СВЦЭМ!$D$10+'СЕТ СН'!$F$6-'СЕТ СН'!$F$22</f>
        <v>799.24747932000014</v>
      </c>
      <c r="R39" s="36">
        <f>SUMIFS(СВЦЭМ!$C$33:$C$776,СВЦЭМ!$A$33:$A$776,$A39,СВЦЭМ!$B$33:$B$776,R$11)+'СЕТ СН'!$F$12+СВЦЭМ!$D$10+'СЕТ СН'!$F$6-'СЕТ СН'!$F$22</f>
        <v>801.38869913000008</v>
      </c>
      <c r="S39" s="36">
        <f>SUMIFS(СВЦЭМ!$C$33:$C$776,СВЦЭМ!$A$33:$A$776,$A39,СВЦЭМ!$B$33:$B$776,S$11)+'СЕТ СН'!$F$12+СВЦЭМ!$D$10+'СЕТ СН'!$F$6-'СЕТ СН'!$F$22</f>
        <v>803.73107084000003</v>
      </c>
      <c r="T39" s="36">
        <f>SUMIFS(СВЦЭМ!$C$33:$C$776,СВЦЭМ!$A$33:$A$776,$A39,СВЦЭМ!$B$33:$B$776,T$11)+'СЕТ СН'!$F$12+СВЦЭМ!$D$10+'СЕТ СН'!$F$6-'СЕТ СН'!$F$22</f>
        <v>804.54677882999999</v>
      </c>
      <c r="U39" s="36">
        <f>SUMIFS(СВЦЭМ!$C$33:$C$776,СВЦЭМ!$A$33:$A$776,$A39,СВЦЭМ!$B$33:$B$776,U$11)+'СЕТ СН'!$F$12+СВЦЭМ!$D$10+'СЕТ СН'!$F$6-'СЕТ СН'!$F$22</f>
        <v>796.05944634000002</v>
      </c>
      <c r="V39" s="36">
        <f>SUMIFS(СВЦЭМ!$C$33:$C$776,СВЦЭМ!$A$33:$A$776,$A39,СВЦЭМ!$B$33:$B$776,V$11)+'СЕТ СН'!$F$12+СВЦЭМ!$D$10+'СЕТ СН'!$F$6-'СЕТ СН'!$F$22</f>
        <v>807.49514756999997</v>
      </c>
      <c r="W39" s="36">
        <f>SUMIFS(СВЦЭМ!$C$33:$C$776,СВЦЭМ!$A$33:$A$776,$A39,СВЦЭМ!$B$33:$B$776,W$11)+'СЕТ СН'!$F$12+СВЦЭМ!$D$10+'СЕТ СН'!$F$6-'СЕТ СН'!$F$22</f>
        <v>810.97769865000009</v>
      </c>
      <c r="X39" s="36">
        <f>SUMIFS(СВЦЭМ!$C$33:$C$776,СВЦЭМ!$A$33:$A$776,$A39,СВЦЭМ!$B$33:$B$776,X$11)+'СЕТ СН'!$F$12+СВЦЭМ!$D$10+'СЕТ СН'!$F$6-'СЕТ СН'!$F$22</f>
        <v>856.75851768000007</v>
      </c>
      <c r="Y39" s="36">
        <f>SUMIFS(СВЦЭМ!$C$33:$C$776,СВЦЭМ!$A$33:$A$776,$A39,СВЦЭМ!$B$33:$B$776,Y$11)+'СЕТ СН'!$F$12+СВЦЭМ!$D$10+'СЕТ СН'!$F$6-'СЕТ СН'!$F$22</f>
        <v>982.05181420000008</v>
      </c>
    </row>
    <row r="40" spans="1:25" ht="15.75" x14ac:dyDescent="0.2">
      <c r="A40" s="35">
        <f t="shared" si="0"/>
        <v>44041</v>
      </c>
      <c r="B40" s="36">
        <f>SUMIFS(СВЦЭМ!$C$33:$C$776,СВЦЭМ!$A$33:$A$776,$A40,СВЦЭМ!$B$33:$B$776,B$11)+'СЕТ СН'!$F$12+СВЦЭМ!$D$10+'СЕТ СН'!$F$6-'СЕТ СН'!$F$22</f>
        <v>1097.1877674</v>
      </c>
      <c r="C40" s="36">
        <f>SUMIFS(СВЦЭМ!$C$33:$C$776,СВЦЭМ!$A$33:$A$776,$A40,СВЦЭМ!$B$33:$B$776,C$11)+'СЕТ СН'!$F$12+СВЦЭМ!$D$10+'СЕТ СН'!$F$6-'СЕТ СН'!$F$22</f>
        <v>1135.65494881</v>
      </c>
      <c r="D40" s="36">
        <f>SUMIFS(СВЦЭМ!$C$33:$C$776,СВЦЭМ!$A$33:$A$776,$A40,СВЦЭМ!$B$33:$B$776,D$11)+'СЕТ СН'!$F$12+СВЦЭМ!$D$10+'СЕТ СН'!$F$6-'СЕТ СН'!$F$22</f>
        <v>1177.6710858900001</v>
      </c>
      <c r="E40" s="36">
        <f>SUMIFS(СВЦЭМ!$C$33:$C$776,СВЦЭМ!$A$33:$A$776,$A40,СВЦЭМ!$B$33:$B$776,E$11)+'СЕТ СН'!$F$12+СВЦЭМ!$D$10+'СЕТ СН'!$F$6-'СЕТ СН'!$F$22</f>
        <v>1203.88202353</v>
      </c>
      <c r="F40" s="36">
        <f>SUMIFS(СВЦЭМ!$C$33:$C$776,СВЦЭМ!$A$33:$A$776,$A40,СВЦЭМ!$B$33:$B$776,F$11)+'СЕТ СН'!$F$12+СВЦЭМ!$D$10+'СЕТ СН'!$F$6-'СЕТ СН'!$F$22</f>
        <v>1166.9454040799999</v>
      </c>
      <c r="G40" s="36">
        <f>SUMIFS(СВЦЭМ!$C$33:$C$776,СВЦЭМ!$A$33:$A$776,$A40,СВЦЭМ!$B$33:$B$776,G$11)+'СЕТ СН'!$F$12+СВЦЭМ!$D$10+'СЕТ СН'!$F$6-'СЕТ СН'!$F$22</f>
        <v>1163.9491153700001</v>
      </c>
      <c r="H40" s="36">
        <f>SUMIFS(СВЦЭМ!$C$33:$C$776,СВЦЭМ!$A$33:$A$776,$A40,СВЦЭМ!$B$33:$B$776,H$11)+'СЕТ СН'!$F$12+СВЦЭМ!$D$10+'СЕТ СН'!$F$6-'СЕТ СН'!$F$22</f>
        <v>1130.5181634200001</v>
      </c>
      <c r="I40" s="36">
        <f>SUMIFS(СВЦЭМ!$C$33:$C$776,СВЦЭМ!$A$33:$A$776,$A40,СВЦЭМ!$B$33:$B$776,I$11)+'СЕТ СН'!$F$12+СВЦЭМ!$D$10+'СЕТ СН'!$F$6-'СЕТ СН'!$F$22</f>
        <v>1108.2825346899999</v>
      </c>
      <c r="J40" s="36">
        <f>SUMIFS(СВЦЭМ!$C$33:$C$776,СВЦЭМ!$A$33:$A$776,$A40,СВЦЭМ!$B$33:$B$776,J$11)+'СЕТ СН'!$F$12+СВЦЭМ!$D$10+'СЕТ СН'!$F$6-'СЕТ СН'!$F$22</f>
        <v>1030.9440665700001</v>
      </c>
      <c r="K40" s="36">
        <f>SUMIFS(СВЦЭМ!$C$33:$C$776,СВЦЭМ!$A$33:$A$776,$A40,СВЦЭМ!$B$33:$B$776,K$11)+'СЕТ СН'!$F$12+СВЦЭМ!$D$10+'СЕТ СН'!$F$6-'СЕТ СН'!$F$22</f>
        <v>853.58617484000001</v>
      </c>
      <c r="L40" s="36">
        <f>SUMIFS(СВЦЭМ!$C$33:$C$776,СВЦЭМ!$A$33:$A$776,$A40,СВЦЭМ!$B$33:$B$776,L$11)+'СЕТ СН'!$F$12+СВЦЭМ!$D$10+'СЕТ СН'!$F$6-'СЕТ СН'!$F$22</f>
        <v>795.80519535999997</v>
      </c>
      <c r="M40" s="36">
        <f>SUMIFS(СВЦЭМ!$C$33:$C$776,СВЦЭМ!$A$33:$A$776,$A40,СВЦЭМ!$B$33:$B$776,M$11)+'СЕТ СН'!$F$12+СВЦЭМ!$D$10+'СЕТ СН'!$F$6-'СЕТ СН'!$F$22</f>
        <v>772.94385065000006</v>
      </c>
      <c r="N40" s="36">
        <f>SUMIFS(СВЦЭМ!$C$33:$C$776,СВЦЭМ!$A$33:$A$776,$A40,СВЦЭМ!$B$33:$B$776,N$11)+'СЕТ СН'!$F$12+СВЦЭМ!$D$10+'СЕТ СН'!$F$6-'СЕТ СН'!$F$22</f>
        <v>739.58058406999999</v>
      </c>
      <c r="O40" s="36">
        <f>SUMIFS(СВЦЭМ!$C$33:$C$776,СВЦЭМ!$A$33:$A$776,$A40,СВЦЭМ!$B$33:$B$776,O$11)+'СЕТ СН'!$F$12+СВЦЭМ!$D$10+'СЕТ СН'!$F$6-'СЕТ СН'!$F$22</f>
        <v>738.91555538000011</v>
      </c>
      <c r="P40" s="36">
        <f>SUMIFS(СВЦЭМ!$C$33:$C$776,СВЦЭМ!$A$33:$A$776,$A40,СВЦЭМ!$B$33:$B$776,P$11)+'СЕТ СН'!$F$12+СВЦЭМ!$D$10+'СЕТ СН'!$F$6-'СЕТ СН'!$F$22</f>
        <v>738.89876735000007</v>
      </c>
      <c r="Q40" s="36">
        <f>SUMIFS(СВЦЭМ!$C$33:$C$776,СВЦЭМ!$A$33:$A$776,$A40,СВЦЭМ!$B$33:$B$776,Q$11)+'СЕТ СН'!$F$12+СВЦЭМ!$D$10+'СЕТ СН'!$F$6-'СЕТ СН'!$F$22</f>
        <v>750.24711561000004</v>
      </c>
      <c r="R40" s="36">
        <f>SUMIFS(СВЦЭМ!$C$33:$C$776,СВЦЭМ!$A$33:$A$776,$A40,СВЦЭМ!$B$33:$B$776,R$11)+'СЕТ СН'!$F$12+СВЦЭМ!$D$10+'СЕТ СН'!$F$6-'СЕТ СН'!$F$22</f>
        <v>762.25684096999998</v>
      </c>
      <c r="S40" s="36">
        <f>SUMIFS(СВЦЭМ!$C$33:$C$776,СВЦЭМ!$A$33:$A$776,$A40,СВЦЭМ!$B$33:$B$776,S$11)+'СЕТ СН'!$F$12+СВЦЭМ!$D$10+'СЕТ СН'!$F$6-'СЕТ СН'!$F$22</f>
        <v>761.60334420999993</v>
      </c>
      <c r="T40" s="36">
        <f>SUMIFS(СВЦЭМ!$C$33:$C$776,СВЦЭМ!$A$33:$A$776,$A40,СВЦЭМ!$B$33:$B$776,T$11)+'СЕТ СН'!$F$12+СВЦЭМ!$D$10+'СЕТ СН'!$F$6-'СЕТ СН'!$F$22</f>
        <v>787.85530592999999</v>
      </c>
      <c r="U40" s="36">
        <f>SUMIFS(СВЦЭМ!$C$33:$C$776,СВЦЭМ!$A$33:$A$776,$A40,СВЦЭМ!$B$33:$B$776,U$11)+'СЕТ СН'!$F$12+СВЦЭМ!$D$10+'СЕТ СН'!$F$6-'СЕТ СН'!$F$22</f>
        <v>789.48642077</v>
      </c>
      <c r="V40" s="36">
        <f>SUMIFS(СВЦЭМ!$C$33:$C$776,СВЦЭМ!$A$33:$A$776,$A40,СВЦЭМ!$B$33:$B$776,V$11)+'СЕТ СН'!$F$12+СВЦЭМ!$D$10+'СЕТ СН'!$F$6-'СЕТ СН'!$F$22</f>
        <v>778.51648068999998</v>
      </c>
      <c r="W40" s="36">
        <f>SUMIFS(СВЦЭМ!$C$33:$C$776,СВЦЭМ!$A$33:$A$776,$A40,СВЦЭМ!$B$33:$B$776,W$11)+'СЕТ СН'!$F$12+СВЦЭМ!$D$10+'СЕТ СН'!$F$6-'СЕТ СН'!$F$22</f>
        <v>752.30666459000008</v>
      </c>
      <c r="X40" s="36">
        <f>SUMIFS(СВЦЭМ!$C$33:$C$776,СВЦЭМ!$A$33:$A$776,$A40,СВЦЭМ!$B$33:$B$776,X$11)+'СЕТ СН'!$F$12+СВЦЭМ!$D$10+'СЕТ СН'!$F$6-'СЕТ СН'!$F$22</f>
        <v>813.51991448000012</v>
      </c>
      <c r="Y40" s="36">
        <f>SUMIFS(СВЦЭМ!$C$33:$C$776,СВЦЭМ!$A$33:$A$776,$A40,СВЦЭМ!$B$33:$B$776,Y$11)+'СЕТ СН'!$F$12+СВЦЭМ!$D$10+'СЕТ СН'!$F$6-'СЕТ СН'!$F$22</f>
        <v>933.07981887999995</v>
      </c>
    </row>
    <row r="41" spans="1:25" ht="15.75" x14ac:dyDescent="0.2">
      <c r="A41" s="35">
        <f t="shared" si="0"/>
        <v>44042</v>
      </c>
      <c r="B41" s="36">
        <f>SUMIFS(СВЦЭМ!$C$33:$C$776,СВЦЭМ!$A$33:$A$776,$A41,СВЦЭМ!$B$33:$B$776,B$11)+'СЕТ СН'!$F$12+СВЦЭМ!$D$10+'СЕТ СН'!$F$6-'СЕТ СН'!$F$22</f>
        <v>970.57334889000003</v>
      </c>
      <c r="C41" s="36">
        <f>SUMIFS(СВЦЭМ!$C$33:$C$776,СВЦЭМ!$A$33:$A$776,$A41,СВЦЭМ!$B$33:$B$776,C$11)+'СЕТ СН'!$F$12+СВЦЭМ!$D$10+'СЕТ СН'!$F$6-'СЕТ СН'!$F$22</f>
        <v>1014.2271707899999</v>
      </c>
      <c r="D41" s="36">
        <f>SUMIFS(СВЦЭМ!$C$33:$C$776,СВЦЭМ!$A$33:$A$776,$A41,СВЦЭМ!$B$33:$B$776,D$11)+'СЕТ СН'!$F$12+СВЦЭМ!$D$10+'СЕТ СН'!$F$6-'СЕТ СН'!$F$22</f>
        <v>1033.00581347</v>
      </c>
      <c r="E41" s="36">
        <f>SUMIFS(СВЦЭМ!$C$33:$C$776,СВЦЭМ!$A$33:$A$776,$A41,СВЦЭМ!$B$33:$B$776,E$11)+'СЕТ СН'!$F$12+СВЦЭМ!$D$10+'СЕТ СН'!$F$6-'СЕТ СН'!$F$22</f>
        <v>1047.6993699900002</v>
      </c>
      <c r="F41" s="36">
        <f>SUMIFS(СВЦЭМ!$C$33:$C$776,СВЦЭМ!$A$33:$A$776,$A41,СВЦЭМ!$B$33:$B$776,F$11)+'СЕТ СН'!$F$12+СВЦЭМ!$D$10+'СЕТ СН'!$F$6-'СЕТ СН'!$F$22</f>
        <v>1043.1346205899999</v>
      </c>
      <c r="G41" s="36">
        <f>SUMIFS(СВЦЭМ!$C$33:$C$776,СВЦЭМ!$A$33:$A$776,$A41,СВЦЭМ!$B$33:$B$776,G$11)+'СЕТ СН'!$F$12+СВЦЭМ!$D$10+'СЕТ СН'!$F$6-'СЕТ СН'!$F$22</f>
        <v>1051.6858391400001</v>
      </c>
      <c r="H41" s="36">
        <f>SUMIFS(СВЦЭМ!$C$33:$C$776,СВЦЭМ!$A$33:$A$776,$A41,СВЦЭМ!$B$33:$B$776,H$11)+'СЕТ СН'!$F$12+СВЦЭМ!$D$10+'СЕТ СН'!$F$6-'СЕТ СН'!$F$22</f>
        <v>1028.1218615400001</v>
      </c>
      <c r="I41" s="36">
        <f>SUMIFS(СВЦЭМ!$C$33:$C$776,СВЦЭМ!$A$33:$A$776,$A41,СВЦЭМ!$B$33:$B$776,I$11)+'СЕТ СН'!$F$12+СВЦЭМ!$D$10+'СЕТ СН'!$F$6-'СЕТ СН'!$F$22</f>
        <v>980.01944156000013</v>
      </c>
      <c r="J41" s="36">
        <f>SUMIFS(СВЦЭМ!$C$33:$C$776,СВЦЭМ!$A$33:$A$776,$A41,СВЦЭМ!$B$33:$B$776,J$11)+'СЕТ СН'!$F$12+СВЦЭМ!$D$10+'СЕТ СН'!$F$6-'СЕТ СН'!$F$22</f>
        <v>897.55033501000003</v>
      </c>
      <c r="K41" s="36">
        <f>SUMIFS(СВЦЭМ!$C$33:$C$776,СВЦЭМ!$A$33:$A$776,$A41,СВЦЭМ!$B$33:$B$776,K$11)+'СЕТ СН'!$F$12+СВЦЭМ!$D$10+'СЕТ СН'!$F$6-'СЕТ СН'!$F$22</f>
        <v>835.33253796999998</v>
      </c>
      <c r="L41" s="36">
        <f>SUMIFS(СВЦЭМ!$C$33:$C$776,СВЦЭМ!$A$33:$A$776,$A41,СВЦЭМ!$B$33:$B$776,L$11)+'СЕТ СН'!$F$12+СВЦЭМ!$D$10+'СЕТ СН'!$F$6-'СЕТ СН'!$F$22</f>
        <v>857.85981740000011</v>
      </c>
      <c r="M41" s="36">
        <f>SUMIFS(СВЦЭМ!$C$33:$C$776,СВЦЭМ!$A$33:$A$776,$A41,СВЦЭМ!$B$33:$B$776,M$11)+'СЕТ СН'!$F$12+СВЦЭМ!$D$10+'СЕТ СН'!$F$6-'СЕТ СН'!$F$22</f>
        <v>849.64015481000001</v>
      </c>
      <c r="N41" s="36">
        <f>SUMIFS(СВЦЭМ!$C$33:$C$776,СВЦЭМ!$A$33:$A$776,$A41,СВЦЭМ!$B$33:$B$776,N$11)+'СЕТ СН'!$F$12+СВЦЭМ!$D$10+'СЕТ СН'!$F$6-'СЕТ СН'!$F$22</f>
        <v>836.93134822000002</v>
      </c>
      <c r="O41" s="36">
        <f>SUMIFS(СВЦЭМ!$C$33:$C$776,СВЦЭМ!$A$33:$A$776,$A41,СВЦЭМ!$B$33:$B$776,O$11)+'СЕТ СН'!$F$12+СВЦЭМ!$D$10+'СЕТ СН'!$F$6-'СЕТ СН'!$F$22</f>
        <v>837.99820552000006</v>
      </c>
      <c r="P41" s="36">
        <f>SUMIFS(СВЦЭМ!$C$33:$C$776,СВЦЭМ!$A$33:$A$776,$A41,СВЦЭМ!$B$33:$B$776,P$11)+'СЕТ СН'!$F$12+СВЦЭМ!$D$10+'СЕТ СН'!$F$6-'СЕТ СН'!$F$22</f>
        <v>838.44734592999998</v>
      </c>
      <c r="Q41" s="36">
        <f>SUMIFS(СВЦЭМ!$C$33:$C$776,СВЦЭМ!$A$33:$A$776,$A41,СВЦЭМ!$B$33:$B$776,Q$11)+'СЕТ СН'!$F$12+СВЦЭМ!$D$10+'СЕТ СН'!$F$6-'СЕТ СН'!$F$22</f>
        <v>842.91617620000011</v>
      </c>
      <c r="R41" s="36">
        <f>SUMIFS(СВЦЭМ!$C$33:$C$776,СВЦЭМ!$A$33:$A$776,$A41,СВЦЭМ!$B$33:$B$776,R$11)+'СЕТ СН'!$F$12+СВЦЭМ!$D$10+'СЕТ СН'!$F$6-'СЕТ СН'!$F$22</f>
        <v>839.74924976000011</v>
      </c>
      <c r="S41" s="36">
        <f>SUMIFS(СВЦЭМ!$C$33:$C$776,СВЦЭМ!$A$33:$A$776,$A41,СВЦЭМ!$B$33:$B$776,S$11)+'СЕТ СН'!$F$12+СВЦЭМ!$D$10+'СЕТ СН'!$F$6-'СЕТ СН'!$F$22</f>
        <v>837.30755511999996</v>
      </c>
      <c r="T41" s="36">
        <f>SUMIFS(СВЦЭМ!$C$33:$C$776,СВЦЭМ!$A$33:$A$776,$A41,СВЦЭМ!$B$33:$B$776,T$11)+'СЕТ СН'!$F$12+СВЦЭМ!$D$10+'СЕТ СН'!$F$6-'СЕТ СН'!$F$22</f>
        <v>846.27823321999995</v>
      </c>
      <c r="U41" s="36">
        <f>SUMIFS(СВЦЭМ!$C$33:$C$776,СВЦЭМ!$A$33:$A$776,$A41,СВЦЭМ!$B$33:$B$776,U$11)+'СЕТ СН'!$F$12+СВЦЭМ!$D$10+'СЕТ СН'!$F$6-'СЕТ СН'!$F$22</f>
        <v>841.79830641000012</v>
      </c>
      <c r="V41" s="36">
        <f>SUMIFS(СВЦЭМ!$C$33:$C$776,СВЦЭМ!$A$33:$A$776,$A41,СВЦЭМ!$B$33:$B$776,V$11)+'СЕТ СН'!$F$12+СВЦЭМ!$D$10+'СЕТ СН'!$F$6-'СЕТ СН'!$F$22</f>
        <v>838.15046791999998</v>
      </c>
      <c r="W41" s="36">
        <f>SUMIFS(СВЦЭМ!$C$33:$C$776,СВЦЭМ!$A$33:$A$776,$A41,СВЦЭМ!$B$33:$B$776,W$11)+'СЕТ СН'!$F$12+СВЦЭМ!$D$10+'СЕТ СН'!$F$6-'СЕТ СН'!$F$22</f>
        <v>867.57790019000004</v>
      </c>
      <c r="X41" s="36">
        <f>SUMIFS(СВЦЭМ!$C$33:$C$776,СВЦЭМ!$A$33:$A$776,$A41,СВЦЭМ!$B$33:$B$776,X$11)+'СЕТ СН'!$F$12+СВЦЭМ!$D$10+'СЕТ СН'!$F$6-'СЕТ СН'!$F$22</f>
        <v>972.14337877000003</v>
      </c>
      <c r="Y41" s="36">
        <f>SUMIFS(СВЦЭМ!$C$33:$C$776,СВЦЭМ!$A$33:$A$776,$A41,СВЦЭМ!$B$33:$B$776,Y$11)+'СЕТ СН'!$F$12+СВЦЭМ!$D$10+'СЕТ СН'!$F$6-'СЕТ СН'!$F$22</f>
        <v>928.95138390000011</v>
      </c>
    </row>
    <row r="42" spans="1:25" ht="15.75" x14ac:dyDescent="0.2">
      <c r="A42" s="35">
        <f t="shared" si="0"/>
        <v>44043</v>
      </c>
      <c r="B42" s="36">
        <f>SUMIFS(СВЦЭМ!$C$33:$C$776,СВЦЭМ!$A$33:$A$776,$A42,СВЦЭМ!$B$33:$B$776,B$11)+'СЕТ СН'!$F$12+СВЦЭМ!$D$10+'СЕТ СН'!$F$6-'СЕТ СН'!$F$22</f>
        <v>976.95401113000003</v>
      </c>
      <c r="C42" s="36">
        <f>SUMIFS(СВЦЭМ!$C$33:$C$776,СВЦЭМ!$A$33:$A$776,$A42,СВЦЭМ!$B$33:$B$776,C$11)+'СЕТ СН'!$F$12+СВЦЭМ!$D$10+'СЕТ СН'!$F$6-'СЕТ СН'!$F$22</f>
        <v>1094.6319670100002</v>
      </c>
      <c r="D42" s="36">
        <f>SUMIFS(СВЦЭМ!$C$33:$C$776,СВЦЭМ!$A$33:$A$776,$A42,СВЦЭМ!$B$33:$B$776,D$11)+'СЕТ СН'!$F$12+СВЦЭМ!$D$10+'СЕТ СН'!$F$6-'СЕТ СН'!$F$22</f>
        <v>1108.4525855900001</v>
      </c>
      <c r="E42" s="36">
        <f>SUMIFS(СВЦЭМ!$C$33:$C$776,СВЦЭМ!$A$33:$A$776,$A42,СВЦЭМ!$B$33:$B$776,E$11)+'СЕТ СН'!$F$12+СВЦЭМ!$D$10+'СЕТ СН'!$F$6-'СЕТ СН'!$F$22</f>
        <v>1111.8083618000001</v>
      </c>
      <c r="F42" s="36">
        <f>SUMIFS(СВЦЭМ!$C$33:$C$776,СВЦЭМ!$A$33:$A$776,$A42,СВЦЭМ!$B$33:$B$776,F$11)+'СЕТ СН'!$F$12+СВЦЭМ!$D$10+'СЕТ СН'!$F$6-'СЕТ СН'!$F$22</f>
        <v>1105.97150715</v>
      </c>
      <c r="G42" s="36">
        <f>SUMIFS(СВЦЭМ!$C$33:$C$776,СВЦЭМ!$A$33:$A$776,$A42,СВЦЭМ!$B$33:$B$776,G$11)+'СЕТ СН'!$F$12+СВЦЭМ!$D$10+'СЕТ СН'!$F$6-'СЕТ СН'!$F$22</f>
        <v>1139.27312173</v>
      </c>
      <c r="H42" s="36">
        <f>SUMIFS(СВЦЭМ!$C$33:$C$776,СВЦЭМ!$A$33:$A$776,$A42,СВЦЭМ!$B$33:$B$776,H$11)+'СЕТ СН'!$F$12+СВЦЭМ!$D$10+'СЕТ СН'!$F$6-'СЕТ СН'!$F$22</f>
        <v>1082.86414436</v>
      </c>
      <c r="I42" s="36">
        <f>SUMIFS(СВЦЭМ!$C$33:$C$776,СВЦЭМ!$A$33:$A$776,$A42,СВЦЭМ!$B$33:$B$776,I$11)+'СЕТ СН'!$F$12+СВЦЭМ!$D$10+'СЕТ СН'!$F$6-'СЕТ СН'!$F$22</f>
        <v>1055.54537435</v>
      </c>
      <c r="J42" s="36">
        <f>SUMIFS(СВЦЭМ!$C$33:$C$776,СВЦЭМ!$A$33:$A$776,$A42,СВЦЭМ!$B$33:$B$776,J$11)+'СЕТ СН'!$F$12+СВЦЭМ!$D$10+'СЕТ СН'!$F$6-'СЕТ СН'!$F$22</f>
        <v>1024.58924591</v>
      </c>
      <c r="K42" s="36">
        <f>SUMIFS(СВЦЭМ!$C$33:$C$776,СВЦЭМ!$A$33:$A$776,$A42,СВЦЭМ!$B$33:$B$776,K$11)+'СЕТ СН'!$F$12+СВЦЭМ!$D$10+'СЕТ СН'!$F$6-'СЕТ СН'!$F$22</f>
        <v>927.62075077000009</v>
      </c>
      <c r="L42" s="36">
        <f>SUMIFS(СВЦЭМ!$C$33:$C$776,СВЦЭМ!$A$33:$A$776,$A42,СВЦЭМ!$B$33:$B$776,L$11)+'СЕТ СН'!$F$12+СВЦЭМ!$D$10+'СЕТ СН'!$F$6-'СЕТ СН'!$F$22</f>
        <v>794.01721973000008</v>
      </c>
      <c r="M42" s="36">
        <f>SUMIFS(СВЦЭМ!$C$33:$C$776,СВЦЭМ!$A$33:$A$776,$A42,СВЦЭМ!$B$33:$B$776,M$11)+'СЕТ СН'!$F$12+СВЦЭМ!$D$10+'СЕТ СН'!$F$6-'СЕТ СН'!$F$22</f>
        <v>772.52894731000015</v>
      </c>
      <c r="N42" s="36">
        <f>SUMIFS(СВЦЭМ!$C$33:$C$776,СВЦЭМ!$A$33:$A$776,$A42,СВЦЭМ!$B$33:$B$776,N$11)+'СЕТ СН'!$F$12+СВЦЭМ!$D$10+'СЕТ СН'!$F$6-'СЕТ СН'!$F$22</f>
        <v>780.17505787999994</v>
      </c>
      <c r="O42" s="36">
        <f>SUMIFS(СВЦЭМ!$C$33:$C$776,СВЦЭМ!$A$33:$A$776,$A42,СВЦЭМ!$B$33:$B$776,O$11)+'СЕТ СН'!$F$12+СВЦЭМ!$D$10+'СЕТ СН'!$F$6-'СЕТ СН'!$F$22</f>
        <v>782.20738258000006</v>
      </c>
      <c r="P42" s="36">
        <f>SUMIFS(СВЦЭМ!$C$33:$C$776,СВЦЭМ!$A$33:$A$776,$A42,СВЦЭМ!$B$33:$B$776,P$11)+'СЕТ СН'!$F$12+СВЦЭМ!$D$10+'СЕТ СН'!$F$6-'СЕТ СН'!$F$22</f>
        <v>791.05971565000004</v>
      </c>
      <c r="Q42" s="36">
        <f>SUMIFS(СВЦЭМ!$C$33:$C$776,СВЦЭМ!$A$33:$A$776,$A42,СВЦЭМ!$B$33:$B$776,Q$11)+'СЕТ СН'!$F$12+СВЦЭМ!$D$10+'СЕТ СН'!$F$6-'СЕТ СН'!$F$22</f>
        <v>789.75758560000008</v>
      </c>
      <c r="R42" s="36">
        <f>SUMIFS(СВЦЭМ!$C$33:$C$776,СВЦЭМ!$A$33:$A$776,$A42,СВЦЭМ!$B$33:$B$776,R$11)+'СЕТ СН'!$F$12+СВЦЭМ!$D$10+'СЕТ СН'!$F$6-'СЕТ СН'!$F$22</f>
        <v>781.86040604999994</v>
      </c>
      <c r="S42" s="36">
        <f>SUMIFS(СВЦЭМ!$C$33:$C$776,СВЦЭМ!$A$33:$A$776,$A42,СВЦЭМ!$B$33:$B$776,S$11)+'СЕТ СН'!$F$12+СВЦЭМ!$D$10+'СЕТ СН'!$F$6-'СЕТ СН'!$F$22</f>
        <v>795.26240157000007</v>
      </c>
      <c r="T42" s="36">
        <f>SUMIFS(СВЦЭМ!$C$33:$C$776,СВЦЭМ!$A$33:$A$776,$A42,СВЦЭМ!$B$33:$B$776,T$11)+'СЕТ СН'!$F$12+СВЦЭМ!$D$10+'СЕТ СН'!$F$6-'СЕТ СН'!$F$22</f>
        <v>799.84279657000002</v>
      </c>
      <c r="U42" s="36">
        <f>SUMIFS(СВЦЭМ!$C$33:$C$776,СВЦЭМ!$A$33:$A$776,$A42,СВЦЭМ!$B$33:$B$776,U$11)+'СЕТ СН'!$F$12+СВЦЭМ!$D$10+'СЕТ СН'!$F$6-'СЕТ СН'!$F$22</f>
        <v>811.53305244000012</v>
      </c>
      <c r="V42" s="36">
        <f>SUMIFS(СВЦЭМ!$C$33:$C$776,СВЦЭМ!$A$33:$A$776,$A42,СВЦЭМ!$B$33:$B$776,V$11)+'СЕТ СН'!$F$12+СВЦЭМ!$D$10+'СЕТ СН'!$F$6-'СЕТ СН'!$F$22</f>
        <v>808.82290108999996</v>
      </c>
      <c r="W42" s="36">
        <f>SUMIFS(СВЦЭМ!$C$33:$C$776,СВЦЭМ!$A$33:$A$776,$A42,СВЦЭМ!$B$33:$B$776,W$11)+'СЕТ СН'!$F$12+СВЦЭМ!$D$10+'СЕТ СН'!$F$6-'СЕТ СН'!$F$22</f>
        <v>789.6429847500001</v>
      </c>
      <c r="X42" s="36">
        <f>SUMIFS(СВЦЭМ!$C$33:$C$776,СВЦЭМ!$A$33:$A$776,$A42,СВЦЭМ!$B$33:$B$776,X$11)+'СЕТ СН'!$F$12+СВЦЭМ!$D$10+'СЕТ СН'!$F$6-'СЕТ СН'!$F$22</f>
        <v>787.77494217000003</v>
      </c>
      <c r="Y42" s="36">
        <f>SUMIFS(СВЦЭМ!$C$33:$C$776,СВЦЭМ!$A$33:$A$776,$A42,СВЦЭМ!$B$33:$B$776,Y$11)+'СЕТ СН'!$F$12+СВЦЭМ!$D$10+'СЕТ СН'!$F$6-'СЕТ СН'!$F$22</f>
        <v>850.40279595000015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01.07.2020</v>
      </c>
      <c r="B48" s="36">
        <f>SUMIFS(СВЦЭМ!$C$33:$C$776,СВЦЭМ!$A$33:$A$776,$A48,СВЦЭМ!$B$33:$B$776,B$47)+'СЕТ СН'!$G$12+СВЦЭМ!$D$10+'СЕТ СН'!$G$6-'СЕТ СН'!$G$22</f>
        <v>1326.94435079</v>
      </c>
      <c r="C48" s="36">
        <f>SUMIFS(СВЦЭМ!$C$33:$C$776,СВЦЭМ!$A$33:$A$776,$A48,СВЦЭМ!$B$33:$B$776,C$47)+'СЕТ СН'!$G$12+СВЦЭМ!$D$10+'СЕТ СН'!$G$6-'СЕТ СН'!$G$22</f>
        <v>1329.13878348</v>
      </c>
      <c r="D48" s="36">
        <f>SUMIFS(СВЦЭМ!$C$33:$C$776,СВЦЭМ!$A$33:$A$776,$A48,СВЦЭМ!$B$33:$B$776,D$47)+'СЕТ СН'!$G$12+СВЦЭМ!$D$10+'СЕТ СН'!$G$6-'СЕТ СН'!$G$22</f>
        <v>1306.8457189100002</v>
      </c>
      <c r="E48" s="36">
        <f>SUMIFS(СВЦЭМ!$C$33:$C$776,СВЦЭМ!$A$33:$A$776,$A48,СВЦЭМ!$B$33:$B$776,E$47)+'СЕТ СН'!$G$12+СВЦЭМ!$D$10+'СЕТ СН'!$G$6-'СЕТ СН'!$G$22</f>
        <v>1288.89183604</v>
      </c>
      <c r="F48" s="36">
        <f>SUMIFS(СВЦЭМ!$C$33:$C$776,СВЦЭМ!$A$33:$A$776,$A48,СВЦЭМ!$B$33:$B$776,F$47)+'СЕТ СН'!$G$12+СВЦЭМ!$D$10+'СЕТ СН'!$G$6-'СЕТ СН'!$G$22</f>
        <v>1277.20527816</v>
      </c>
      <c r="G48" s="36">
        <f>SUMIFS(СВЦЭМ!$C$33:$C$776,СВЦЭМ!$A$33:$A$776,$A48,СВЦЭМ!$B$33:$B$776,G$47)+'СЕТ СН'!$G$12+СВЦЭМ!$D$10+'СЕТ СН'!$G$6-'СЕТ СН'!$G$22</f>
        <v>1280.0773321000001</v>
      </c>
      <c r="H48" s="36">
        <f>SUMIFS(СВЦЭМ!$C$33:$C$776,СВЦЭМ!$A$33:$A$776,$A48,СВЦЭМ!$B$33:$B$776,H$47)+'СЕТ СН'!$G$12+СВЦЭМ!$D$10+'СЕТ СН'!$G$6-'СЕТ СН'!$G$22</f>
        <v>1304.6243536300001</v>
      </c>
      <c r="I48" s="36">
        <f>SUMIFS(СВЦЭМ!$C$33:$C$776,СВЦЭМ!$A$33:$A$776,$A48,СВЦЭМ!$B$33:$B$776,I$47)+'СЕТ СН'!$G$12+СВЦЭМ!$D$10+'СЕТ СН'!$G$6-'СЕТ СН'!$G$22</f>
        <v>1297.7179985800001</v>
      </c>
      <c r="J48" s="36">
        <f>SUMIFS(СВЦЭМ!$C$33:$C$776,СВЦЭМ!$A$33:$A$776,$A48,СВЦЭМ!$B$33:$B$776,J$47)+'СЕТ СН'!$G$12+СВЦЭМ!$D$10+'СЕТ СН'!$G$6-'СЕТ СН'!$G$22</f>
        <v>1243.6076298500002</v>
      </c>
      <c r="K48" s="36">
        <f>SUMIFS(СВЦЭМ!$C$33:$C$776,СВЦЭМ!$A$33:$A$776,$A48,СВЦЭМ!$B$33:$B$776,K$47)+'СЕТ СН'!$G$12+СВЦЭМ!$D$10+'СЕТ СН'!$G$6-'СЕТ СН'!$G$22</f>
        <v>1133.03716762</v>
      </c>
      <c r="L48" s="36">
        <f>SUMIFS(СВЦЭМ!$C$33:$C$776,СВЦЭМ!$A$33:$A$776,$A48,СВЦЭМ!$B$33:$B$776,L$47)+'СЕТ СН'!$G$12+СВЦЭМ!$D$10+'СЕТ СН'!$G$6-'СЕТ СН'!$G$22</f>
        <v>1028.08727443</v>
      </c>
      <c r="M48" s="36">
        <f>SUMIFS(СВЦЭМ!$C$33:$C$776,СВЦЭМ!$A$33:$A$776,$A48,СВЦЭМ!$B$33:$B$776,M$47)+'СЕТ СН'!$G$12+СВЦЭМ!$D$10+'СЕТ СН'!$G$6-'СЕТ СН'!$G$22</f>
        <v>1016.5559100600001</v>
      </c>
      <c r="N48" s="36">
        <f>SUMIFS(СВЦЭМ!$C$33:$C$776,СВЦЭМ!$A$33:$A$776,$A48,СВЦЭМ!$B$33:$B$776,N$47)+'СЕТ СН'!$G$12+СВЦЭМ!$D$10+'СЕТ СН'!$G$6-'СЕТ СН'!$G$22</f>
        <v>1071.7451547600001</v>
      </c>
      <c r="O48" s="36">
        <f>SUMIFS(СВЦЭМ!$C$33:$C$776,СВЦЭМ!$A$33:$A$776,$A48,СВЦЭМ!$B$33:$B$776,O$47)+'СЕТ СН'!$G$12+СВЦЭМ!$D$10+'СЕТ СН'!$G$6-'СЕТ СН'!$G$22</f>
        <v>1052.80023534</v>
      </c>
      <c r="P48" s="36">
        <f>SUMIFS(СВЦЭМ!$C$33:$C$776,СВЦЭМ!$A$33:$A$776,$A48,СВЦЭМ!$B$33:$B$776,P$47)+'СЕТ СН'!$G$12+СВЦЭМ!$D$10+'СЕТ СН'!$G$6-'СЕТ СН'!$G$22</f>
        <v>972.04714028000012</v>
      </c>
      <c r="Q48" s="36">
        <f>SUMIFS(СВЦЭМ!$C$33:$C$776,СВЦЭМ!$A$33:$A$776,$A48,СВЦЭМ!$B$33:$B$776,Q$47)+'СЕТ СН'!$G$12+СВЦЭМ!$D$10+'СЕТ СН'!$G$6-'СЕТ СН'!$G$22</f>
        <v>974.20853104000003</v>
      </c>
      <c r="R48" s="36">
        <f>SUMIFS(СВЦЭМ!$C$33:$C$776,СВЦЭМ!$A$33:$A$776,$A48,СВЦЭМ!$B$33:$B$776,R$47)+'СЕТ СН'!$G$12+СВЦЭМ!$D$10+'СЕТ СН'!$G$6-'СЕТ СН'!$G$22</f>
        <v>981.93824792000009</v>
      </c>
      <c r="S48" s="36">
        <f>SUMIFS(СВЦЭМ!$C$33:$C$776,СВЦЭМ!$A$33:$A$776,$A48,СВЦЭМ!$B$33:$B$776,S$47)+'СЕТ СН'!$G$12+СВЦЭМ!$D$10+'СЕТ СН'!$G$6-'СЕТ СН'!$G$22</f>
        <v>993.35875469000007</v>
      </c>
      <c r="T48" s="36">
        <f>SUMIFS(СВЦЭМ!$C$33:$C$776,СВЦЭМ!$A$33:$A$776,$A48,СВЦЭМ!$B$33:$B$776,T$47)+'СЕТ СН'!$G$12+СВЦЭМ!$D$10+'СЕТ СН'!$G$6-'СЕТ СН'!$G$22</f>
        <v>990.92960014000005</v>
      </c>
      <c r="U48" s="36">
        <f>SUMIFS(СВЦЭМ!$C$33:$C$776,СВЦЭМ!$A$33:$A$776,$A48,СВЦЭМ!$B$33:$B$776,U$47)+'СЕТ СН'!$G$12+СВЦЭМ!$D$10+'СЕТ СН'!$G$6-'СЕТ СН'!$G$22</f>
        <v>994.98260944999993</v>
      </c>
      <c r="V48" s="36">
        <f>SUMIFS(СВЦЭМ!$C$33:$C$776,СВЦЭМ!$A$33:$A$776,$A48,СВЦЭМ!$B$33:$B$776,V$47)+'СЕТ СН'!$G$12+СВЦЭМ!$D$10+'СЕТ СН'!$G$6-'СЕТ СН'!$G$22</f>
        <v>975.13937151000005</v>
      </c>
      <c r="W48" s="36">
        <f>SUMIFS(СВЦЭМ!$C$33:$C$776,СВЦЭМ!$A$33:$A$776,$A48,СВЦЭМ!$B$33:$B$776,W$47)+'СЕТ СН'!$G$12+СВЦЭМ!$D$10+'СЕТ СН'!$G$6-'СЕТ СН'!$G$22</f>
        <v>949.60524753999994</v>
      </c>
      <c r="X48" s="36">
        <f>SUMIFS(СВЦЭМ!$C$33:$C$776,СВЦЭМ!$A$33:$A$776,$A48,СВЦЭМ!$B$33:$B$776,X$47)+'СЕТ СН'!$G$12+СВЦЭМ!$D$10+'СЕТ СН'!$G$6-'СЕТ СН'!$G$22</f>
        <v>1001.0911827100001</v>
      </c>
      <c r="Y48" s="36">
        <f>SUMIFS(СВЦЭМ!$C$33:$C$776,СВЦЭМ!$A$33:$A$776,$A48,СВЦЭМ!$B$33:$B$776,Y$47)+'СЕТ СН'!$G$12+СВЦЭМ!$D$10+'СЕТ СН'!$G$6-'СЕТ СН'!$G$22</f>
        <v>1176.69380017</v>
      </c>
    </row>
    <row r="49" spans="1:25" ht="15.75" x14ac:dyDescent="0.2">
      <c r="A49" s="35">
        <f>A48+1</f>
        <v>44014</v>
      </c>
      <c r="B49" s="36">
        <f>SUMIFS(СВЦЭМ!$C$33:$C$776,СВЦЭМ!$A$33:$A$776,$A49,СВЦЭМ!$B$33:$B$776,B$47)+'СЕТ СН'!$G$12+СВЦЭМ!$D$10+'СЕТ СН'!$G$6-'СЕТ СН'!$G$22</f>
        <v>1269.3831062600002</v>
      </c>
      <c r="C49" s="36">
        <f>SUMIFS(СВЦЭМ!$C$33:$C$776,СВЦЭМ!$A$33:$A$776,$A49,СВЦЭМ!$B$33:$B$776,C$47)+'СЕТ СН'!$G$12+СВЦЭМ!$D$10+'СЕТ СН'!$G$6-'СЕТ СН'!$G$22</f>
        <v>1243.4011399000001</v>
      </c>
      <c r="D49" s="36">
        <f>SUMIFS(СВЦЭМ!$C$33:$C$776,СВЦЭМ!$A$33:$A$776,$A49,СВЦЭМ!$B$33:$B$776,D$47)+'СЕТ СН'!$G$12+СВЦЭМ!$D$10+'СЕТ СН'!$G$6-'СЕТ СН'!$G$22</f>
        <v>1213.0888008100001</v>
      </c>
      <c r="E49" s="36">
        <f>SUMIFS(СВЦЭМ!$C$33:$C$776,СВЦЭМ!$A$33:$A$776,$A49,СВЦЭМ!$B$33:$B$776,E$47)+'СЕТ СН'!$G$12+СВЦЭМ!$D$10+'СЕТ СН'!$G$6-'СЕТ СН'!$G$22</f>
        <v>1206.1035550500001</v>
      </c>
      <c r="F49" s="36">
        <f>SUMIFS(СВЦЭМ!$C$33:$C$776,СВЦЭМ!$A$33:$A$776,$A49,СВЦЭМ!$B$33:$B$776,F$47)+'СЕТ СН'!$G$12+СВЦЭМ!$D$10+'СЕТ СН'!$G$6-'СЕТ СН'!$G$22</f>
        <v>1192.34520864</v>
      </c>
      <c r="G49" s="36">
        <f>SUMIFS(СВЦЭМ!$C$33:$C$776,СВЦЭМ!$A$33:$A$776,$A49,СВЦЭМ!$B$33:$B$776,G$47)+'СЕТ СН'!$G$12+СВЦЭМ!$D$10+'СЕТ СН'!$G$6-'СЕТ СН'!$G$22</f>
        <v>1209.1685989699999</v>
      </c>
      <c r="H49" s="36">
        <f>SUMIFS(СВЦЭМ!$C$33:$C$776,СВЦЭМ!$A$33:$A$776,$A49,СВЦЭМ!$B$33:$B$776,H$47)+'СЕТ СН'!$G$12+СВЦЭМ!$D$10+'СЕТ СН'!$G$6-'СЕТ СН'!$G$22</f>
        <v>1244.7785383400001</v>
      </c>
      <c r="I49" s="36">
        <f>SUMIFS(СВЦЭМ!$C$33:$C$776,СВЦЭМ!$A$33:$A$776,$A49,СВЦЭМ!$B$33:$B$776,I$47)+'СЕТ СН'!$G$12+СВЦЭМ!$D$10+'СЕТ СН'!$G$6-'СЕТ СН'!$G$22</f>
        <v>1259.7743521699999</v>
      </c>
      <c r="J49" s="36">
        <f>SUMIFS(СВЦЭМ!$C$33:$C$776,СВЦЭМ!$A$33:$A$776,$A49,СВЦЭМ!$B$33:$B$776,J$47)+'СЕТ СН'!$G$12+СВЦЭМ!$D$10+'СЕТ СН'!$G$6-'СЕТ СН'!$G$22</f>
        <v>1245.18716963</v>
      </c>
      <c r="K49" s="36">
        <f>SUMIFS(СВЦЭМ!$C$33:$C$776,СВЦЭМ!$A$33:$A$776,$A49,СВЦЭМ!$B$33:$B$776,K$47)+'СЕТ СН'!$G$12+СВЦЭМ!$D$10+'СЕТ СН'!$G$6-'СЕТ СН'!$G$22</f>
        <v>1131.2323559700001</v>
      </c>
      <c r="L49" s="36">
        <f>SUMIFS(СВЦЭМ!$C$33:$C$776,СВЦЭМ!$A$33:$A$776,$A49,СВЦЭМ!$B$33:$B$776,L$47)+'СЕТ СН'!$G$12+СВЦЭМ!$D$10+'СЕТ СН'!$G$6-'СЕТ СН'!$G$22</f>
        <v>1024.9277396699999</v>
      </c>
      <c r="M49" s="36">
        <f>SUMIFS(СВЦЭМ!$C$33:$C$776,СВЦЭМ!$A$33:$A$776,$A49,СВЦЭМ!$B$33:$B$776,M$47)+'СЕТ СН'!$G$12+СВЦЭМ!$D$10+'СЕТ СН'!$G$6-'СЕТ СН'!$G$22</f>
        <v>1006.72437777</v>
      </c>
      <c r="N49" s="36">
        <f>SUMIFS(СВЦЭМ!$C$33:$C$776,СВЦЭМ!$A$33:$A$776,$A49,СВЦЭМ!$B$33:$B$776,N$47)+'СЕТ СН'!$G$12+СВЦЭМ!$D$10+'СЕТ СН'!$G$6-'СЕТ СН'!$G$22</f>
        <v>1033.08283867</v>
      </c>
      <c r="O49" s="36">
        <f>SUMIFS(СВЦЭМ!$C$33:$C$776,СВЦЭМ!$A$33:$A$776,$A49,СВЦЭМ!$B$33:$B$776,O$47)+'СЕТ СН'!$G$12+СВЦЭМ!$D$10+'СЕТ СН'!$G$6-'СЕТ СН'!$G$22</f>
        <v>1042.2277748399999</v>
      </c>
      <c r="P49" s="36">
        <f>SUMIFS(СВЦЭМ!$C$33:$C$776,СВЦЭМ!$A$33:$A$776,$A49,СВЦЭМ!$B$33:$B$776,P$47)+'СЕТ СН'!$G$12+СВЦЭМ!$D$10+'СЕТ СН'!$G$6-'СЕТ СН'!$G$22</f>
        <v>1020.6853420699999</v>
      </c>
      <c r="Q49" s="36">
        <f>SUMIFS(СВЦЭМ!$C$33:$C$776,СВЦЭМ!$A$33:$A$776,$A49,СВЦЭМ!$B$33:$B$776,Q$47)+'СЕТ СН'!$G$12+СВЦЭМ!$D$10+'СЕТ СН'!$G$6-'СЕТ СН'!$G$22</f>
        <v>1029.3542459</v>
      </c>
      <c r="R49" s="36">
        <f>SUMIFS(СВЦЭМ!$C$33:$C$776,СВЦЭМ!$A$33:$A$776,$A49,СВЦЭМ!$B$33:$B$776,R$47)+'СЕТ СН'!$G$12+СВЦЭМ!$D$10+'СЕТ СН'!$G$6-'СЕТ СН'!$G$22</f>
        <v>1057.3782542000001</v>
      </c>
      <c r="S49" s="36">
        <f>SUMIFS(СВЦЭМ!$C$33:$C$776,СВЦЭМ!$A$33:$A$776,$A49,СВЦЭМ!$B$33:$B$776,S$47)+'СЕТ СН'!$G$12+СВЦЭМ!$D$10+'СЕТ СН'!$G$6-'СЕТ СН'!$G$22</f>
        <v>1063.38206595</v>
      </c>
      <c r="T49" s="36">
        <f>SUMIFS(СВЦЭМ!$C$33:$C$776,СВЦЭМ!$A$33:$A$776,$A49,СВЦЭМ!$B$33:$B$776,T$47)+'СЕТ СН'!$G$12+СВЦЭМ!$D$10+'СЕТ СН'!$G$6-'СЕТ СН'!$G$22</f>
        <v>1057.34709135</v>
      </c>
      <c r="U49" s="36">
        <f>SUMIFS(СВЦЭМ!$C$33:$C$776,СВЦЭМ!$A$33:$A$776,$A49,СВЦЭМ!$B$33:$B$776,U$47)+'СЕТ СН'!$G$12+СВЦЭМ!$D$10+'СЕТ СН'!$G$6-'СЕТ СН'!$G$22</f>
        <v>1057.0923280500001</v>
      </c>
      <c r="V49" s="36">
        <f>SUMIFS(СВЦЭМ!$C$33:$C$776,СВЦЭМ!$A$33:$A$776,$A49,СВЦЭМ!$B$33:$B$776,V$47)+'СЕТ СН'!$G$12+СВЦЭМ!$D$10+'СЕТ СН'!$G$6-'СЕТ СН'!$G$22</f>
        <v>1023.74199071</v>
      </c>
      <c r="W49" s="36">
        <f>SUMIFS(СВЦЭМ!$C$33:$C$776,СВЦЭМ!$A$33:$A$776,$A49,СВЦЭМ!$B$33:$B$776,W$47)+'СЕТ СН'!$G$12+СВЦЭМ!$D$10+'СЕТ СН'!$G$6-'СЕТ СН'!$G$22</f>
        <v>983.27497622999999</v>
      </c>
      <c r="X49" s="36">
        <f>SUMIFS(СВЦЭМ!$C$33:$C$776,СВЦЭМ!$A$33:$A$776,$A49,СВЦЭМ!$B$33:$B$776,X$47)+'СЕТ СН'!$G$12+СВЦЭМ!$D$10+'СЕТ СН'!$G$6-'СЕТ СН'!$G$22</f>
        <v>1038.01853721</v>
      </c>
      <c r="Y49" s="36">
        <f>SUMIFS(СВЦЭМ!$C$33:$C$776,СВЦЭМ!$A$33:$A$776,$A49,СВЦЭМ!$B$33:$B$776,Y$47)+'СЕТ СН'!$G$12+СВЦЭМ!$D$10+'СЕТ СН'!$G$6-'СЕТ СН'!$G$22</f>
        <v>1190.6446495299999</v>
      </c>
    </row>
    <row r="50" spans="1:25" ht="15.75" x14ac:dyDescent="0.2">
      <c r="A50" s="35">
        <f t="shared" ref="A50:A78" si="1">A49+1</f>
        <v>44015</v>
      </c>
      <c r="B50" s="36">
        <f>SUMIFS(СВЦЭМ!$C$33:$C$776,СВЦЭМ!$A$33:$A$776,$A50,СВЦЭМ!$B$33:$B$776,B$47)+'СЕТ СН'!$G$12+СВЦЭМ!$D$10+'СЕТ СН'!$G$6-'СЕТ СН'!$G$22</f>
        <v>1307.4743166600001</v>
      </c>
      <c r="C50" s="36">
        <f>SUMIFS(СВЦЭМ!$C$33:$C$776,СВЦЭМ!$A$33:$A$776,$A50,СВЦЭМ!$B$33:$B$776,C$47)+'СЕТ СН'!$G$12+СВЦЭМ!$D$10+'СЕТ СН'!$G$6-'СЕТ СН'!$G$22</f>
        <v>1287.89609025</v>
      </c>
      <c r="D50" s="36">
        <f>SUMIFS(СВЦЭМ!$C$33:$C$776,СВЦЭМ!$A$33:$A$776,$A50,СВЦЭМ!$B$33:$B$776,D$47)+'СЕТ СН'!$G$12+СВЦЭМ!$D$10+'СЕТ СН'!$G$6-'СЕТ СН'!$G$22</f>
        <v>1258.8941841400001</v>
      </c>
      <c r="E50" s="36">
        <f>SUMIFS(СВЦЭМ!$C$33:$C$776,СВЦЭМ!$A$33:$A$776,$A50,СВЦЭМ!$B$33:$B$776,E$47)+'СЕТ СН'!$G$12+СВЦЭМ!$D$10+'СЕТ СН'!$G$6-'СЕТ СН'!$G$22</f>
        <v>1240.3608318400002</v>
      </c>
      <c r="F50" s="36">
        <f>SUMIFS(СВЦЭМ!$C$33:$C$776,СВЦЭМ!$A$33:$A$776,$A50,СВЦЭМ!$B$33:$B$776,F$47)+'СЕТ СН'!$G$12+СВЦЭМ!$D$10+'СЕТ СН'!$G$6-'СЕТ СН'!$G$22</f>
        <v>1222.16333233</v>
      </c>
      <c r="G50" s="36">
        <f>SUMIFS(СВЦЭМ!$C$33:$C$776,СВЦЭМ!$A$33:$A$776,$A50,СВЦЭМ!$B$33:$B$776,G$47)+'СЕТ СН'!$G$12+СВЦЭМ!$D$10+'СЕТ СН'!$G$6-'СЕТ СН'!$G$22</f>
        <v>1239.1352077000001</v>
      </c>
      <c r="H50" s="36">
        <f>SUMIFS(СВЦЭМ!$C$33:$C$776,СВЦЭМ!$A$33:$A$776,$A50,СВЦЭМ!$B$33:$B$776,H$47)+'СЕТ СН'!$G$12+СВЦЭМ!$D$10+'СЕТ СН'!$G$6-'СЕТ СН'!$G$22</f>
        <v>1276.72914687</v>
      </c>
      <c r="I50" s="36">
        <f>SUMIFS(СВЦЭМ!$C$33:$C$776,СВЦЭМ!$A$33:$A$776,$A50,СВЦЭМ!$B$33:$B$776,I$47)+'СЕТ СН'!$G$12+СВЦЭМ!$D$10+'СЕТ СН'!$G$6-'СЕТ СН'!$G$22</f>
        <v>1300.6825963700001</v>
      </c>
      <c r="J50" s="36">
        <f>SUMIFS(СВЦЭМ!$C$33:$C$776,СВЦЭМ!$A$33:$A$776,$A50,СВЦЭМ!$B$33:$B$776,J$47)+'СЕТ СН'!$G$12+СВЦЭМ!$D$10+'СЕТ СН'!$G$6-'СЕТ СН'!$G$22</f>
        <v>1214.30740509</v>
      </c>
      <c r="K50" s="36">
        <f>SUMIFS(СВЦЭМ!$C$33:$C$776,СВЦЭМ!$A$33:$A$776,$A50,СВЦЭМ!$B$33:$B$776,K$47)+'СЕТ СН'!$G$12+СВЦЭМ!$D$10+'СЕТ СН'!$G$6-'СЕТ СН'!$G$22</f>
        <v>1072.42975692</v>
      </c>
      <c r="L50" s="36">
        <f>SUMIFS(СВЦЭМ!$C$33:$C$776,СВЦЭМ!$A$33:$A$776,$A50,СВЦЭМ!$B$33:$B$776,L$47)+'СЕТ СН'!$G$12+СВЦЭМ!$D$10+'СЕТ СН'!$G$6-'СЕТ СН'!$G$22</f>
        <v>963.92554362999999</v>
      </c>
      <c r="M50" s="36">
        <f>SUMIFS(СВЦЭМ!$C$33:$C$776,СВЦЭМ!$A$33:$A$776,$A50,СВЦЭМ!$B$33:$B$776,M$47)+'СЕТ СН'!$G$12+СВЦЭМ!$D$10+'СЕТ СН'!$G$6-'СЕТ СН'!$G$22</f>
        <v>948.64392365000003</v>
      </c>
      <c r="N50" s="36">
        <f>SUMIFS(СВЦЭМ!$C$33:$C$776,СВЦЭМ!$A$33:$A$776,$A50,СВЦЭМ!$B$33:$B$776,N$47)+'СЕТ СН'!$G$12+СВЦЭМ!$D$10+'СЕТ СН'!$G$6-'СЕТ СН'!$G$22</f>
        <v>988.0381646400001</v>
      </c>
      <c r="O50" s="36">
        <f>SUMIFS(СВЦЭМ!$C$33:$C$776,СВЦЭМ!$A$33:$A$776,$A50,СВЦЭМ!$B$33:$B$776,O$47)+'СЕТ СН'!$G$12+СВЦЭМ!$D$10+'СЕТ СН'!$G$6-'СЕТ СН'!$G$22</f>
        <v>948.10765872000002</v>
      </c>
      <c r="P50" s="36">
        <f>SUMIFS(СВЦЭМ!$C$33:$C$776,СВЦЭМ!$A$33:$A$776,$A50,СВЦЭМ!$B$33:$B$776,P$47)+'СЕТ СН'!$G$12+СВЦЭМ!$D$10+'СЕТ СН'!$G$6-'СЕТ СН'!$G$22</f>
        <v>974.42743771000005</v>
      </c>
      <c r="Q50" s="36">
        <f>SUMIFS(СВЦЭМ!$C$33:$C$776,СВЦЭМ!$A$33:$A$776,$A50,СВЦЭМ!$B$33:$B$776,Q$47)+'СЕТ СН'!$G$12+СВЦЭМ!$D$10+'СЕТ СН'!$G$6-'СЕТ СН'!$G$22</f>
        <v>980.09003484999994</v>
      </c>
      <c r="R50" s="36">
        <f>SUMIFS(СВЦЭМ!$C$33:$C$776,СВЦЭМ!$A$33:$A$776,$A50,СВЦЭМ!$B$33:$B$776,R$47)+'СЕТ СН'!$G$12+СВЦЭМ!$D$10+'СЕТ СН'!$G$6-'СЕТ СН'!$G$22</f>
        <v>972.68284020999999</v>
      </c>
      <c r="S50" s="36">
        <f>SUMIFS(СВЦЭМ!$C$33:$C$776,СВЦЭМ!$A$33:$A$776,$A50,СВЦЭМ!$B$33:$B$776,S$47)+'СЕТ СН'!$G$12+СВЦЭМ!$D$10+'СЕТ СН'!$G$6-'СЕТ СН'!$G$22</f>
        <v>982.30085768000004</v>
      </c>
      <c r="T50" s="36">
        <f>SUMIFS(СВЦЭМ!$C$33:$C$776,СВЦЭМ!$A$33:$A$776,$A50,СВЦЭМ!$B$33:$B$776,T$47)+'СЕТ СН'!$G$12+СВЦЭМ!$D$10+'СЕТ СН'!$G$6-'СЕТ СН'!$G$22</f>
        <v>976.17514355000003</v>
      </c>
      <c r="U50" s="36">
        <f>SUMIFS(СВЦЭМ!$C$33:$C$776,СВЦЭМ!$A$33:$A$776,$A50,СВЦЭМ!$B$33:$B$776,U$47)+'СЕТ СН'!$G$12+СВЦЭМ!$D$10+'СЕТ СН'!$G$6-'СЕТ СН'!$G$22</f>
        <v>969.63225506999993</v>
      </c>
      <c r="V50" s="36">
        <f>SUMIFS(СВЦЭМ!$C$33:$C$776,СВЦЭМ!$A$33:$A$776,$A50,СВЦЭМ!$B$33:$B$776,V$47)+'СЕТ СН'!$G$12+СВЦЭМ!$D$10+'СЕТ СН'!$G$6-'СЕТ СН'!$G$22</f>
        <v>940.93396738000001</v>
      </c>
      <c r="W50" s="36">
        <f>SUMIFS(СВЦЭМ!$C$33:$C$776,СВЦЭМ!$A$33:$A$776,$A50,СВЦЭМ!$B$33:$B$776,W$47)+'СЕТ СН'!$G$12+СВЦЭМ!$D$10+'СЕТ СН'!$G$6-'СЕТ СН'!$G$22</f>
        <v>905.84592545999999</v>
      </c>
      <c r="X50" s="36">
        <f>SUMIFS(СВЦЭМ!$C$33:$C$776,СВЦЭМ!$A$33:$A$776,$A50,СВЦЭМ!$B$33:$B$776,X$47)+'СЕТ СН'!$G$12+СВЦЭМ!$D$10+'СЕТ СН'!$G$6-'СЕТ СН'!$G$22</f>
        <v>975.37021931000004</v>
      </c>
      <c r="Y50" s="36">
        <f>SUMIFS(СВЦЭМ!$C$33:$C$776,СВЦЭМ!$A$33:$A$776,$A50,СВЦЭМ!$B$33:$B$776,Y$47)+'СЕТ СН'!$G$12+СВЦЭМ!$D$10+'СЕТ СН'!$G$6-'СЕТ СН'!$G$22</f>
        <v>1096.2363689900001</v>
      </c>
    </row>
    <row r="51" spans="1:25" ht="15.75" x14ac:dyDescent="0.2">
      <c r="A51" s="35">
        <f t="shared" si="1"/>
        <v>44016</v>
      </c>
      <c r="B51" s="36">
        <f>SUMIFS(СВЦЭМ!$C$33:$C$776,СВЦЭМ!$A$33:$A$776,$A51,СВЦЭМ!$B$33:$B$776,B$47)+'СЕТ СН'!$G$12+СВЦЭМ!$D$10+'СЕТ СН'!$G$6-'СЕТ СН'!$G$22</f>
        <v>1307.03929311</v>
      </c>
      <c r="C51" s="36">
        <f>SUMIFS(СВЦЭМ!$C$33:$C$776,СВЦЭМ!$A$33:$A$776,$A51,СВЦЭМ!$B$33:$B$776,C$47)+'СЕТ СН'!$G$12+СВЦЭМ!$D$10+'СЕТ СН'!$G$6-'СЕТ СН'!$G$22</f>
        <v>1311.7846103700001</v>
      </c>
      <c r="D51" s="36">
        <f>SUMIFS(СВЦЭМ!$C$33:$C$776,СВЦЭМ!$A$33:$A$776,$A51,СВЦЭМ!$B$33:$B$776,D$47)+'СЕТ СН'!$G$12+СВЦЭМ!$D$10+'СЕТ СН'!$G$6-'СЕТ СН'!$G$22</f>
        <v>1333.0112416300001</v>
      </c>
      <c r="E51" s="36">
        <f>SUMIFS(СВЦЭМ!$C$33:$C$776,СВЦЭМ!$A$33:$A$776,$A51,СВЦЭМ!$B$33:$B$776,E$47)+'СЕТ СН'!$G$12+СВЦЭМ!$D$10+'СЕТ СН'!$G$6-'СЕТ СН'!$G$22</f>
        <v>1335.36925249</v>
      </c>
      <c r="F51" s="36">
        <f>SUMIFS(СВЦЭМ!$C$33:$C$776,СВЦЭМ!$A$33:$A$776,$A51,СВЦЭМ!$B$33:$B$776,F$47)+'СЕТ СН'!$G$12+СВЦЭМ!$D$10+'СЕТ СН'!$G$6-'СЕТ СН'!$G$22</f>
        <v>1336.5410132900001</v>
      </c>
      <c r="G51" s="36">
        <f>SUMIFS(СВЦЭМ!$C$33:$C$776,СВЦЭМ!$A$33:$A$776,$A51,СВЦЭМ!$B$33:$B$776,G$47)+'СЕТ СН'!$G$12+СВЦЭМ!$D$10+'СЕТ СН'!$G$6-'СЕТ СН'!$G$22</f>
        <v>1320.9135553400001</v>
      </c>
      <c r="H51" s="36">
        <f>SUMIFS(СВЦЭМ!$C$33:$C$776,СВЦЭМ!$A$33:$A$776,$A51,СВЦЭМ!$B$33:$B$776,H$47)+'СЕТ СН'!$G$12+СВЦЭМ!$D$10+'СЕТ СН'!$G$6-'СЕТ СН'!$G$22</f>
        <v>1289.1518665800002</v>
      </c>
      <c r="I51" s="36">
        <f>SUMIFS(СВЦЭМ!$C$33:$C$776,СВЦЭМ!$A$33:$A$776,$A51,СВЦЭМ!$B$33:$B$776,I$47)+'СЕТ СН'!$G$12+СВЦЭМ!$D$10+'СЕТ СН'!$G$6-'СЕТ СН'!$G$22</f>
        <v>1312.05084091</v>
      </c>
      <c r="J51" s="36">
        <f>SUMIFS(СВЦЭМ!$C$33:$C$776,СВЦЭМ!$A$33:$A$776,$A51,СВЦЭМ!$B$33:$B$776,J$47)+'СЕТ СН'!$G$12+СВЦЭМ!$D$10+'СЕТ СН'!$G$6-'СЕТ СН'!$G$22</f>
        <v>1191.2671533299999</v>
      </c>
      <c r="K51" s="36">
        <f>SUMIFS(СВЦЭМ!$C$33:$C$776,СВЦЭМ!$A$33:$A$776,$A51,СВЦЭМ!$B$33:$B$776,K$47)+'СЕТ СН'!$G$12+СВЦЭМ!$D$10+'СЕТ СН'!$G$6-'СЕТ СН'!$G$22</f>
        <v>1050.99239586</v>
      </c>
      <c r="L51" s="36">
        <f>SUMIFS(СВЦЭМ!$C$33:$C$776,СВЦЭМ!$A$33:$A$776,$A51,СВЦЭМ!$B$33:$B$776,L$47)+'СЕТ СН'!$G$12+СВЦЭМ!$D$10+'СЕТ СН'!$G$6-'СЕТ СН'!$G$22</f>
        <v>963.40147182999999</v>
      </c>
      <c r="M51" s="36">
        <f>SUMIFS(СВЦЭМ!$C$33:$C$776,СВЦЭМ!$A$33:$A$776,$A51,СВЦЭМ!$B$33:$B$776,M$47)+'СЕТ СН'!$G$12+СВЦЭМ!$D$10+'СЕТ СН'!$G$6-'СЕТ СН'!$G$22</f>
        <v>948.30137588000002</v>
      </c>
      <c r="N51" s="36">
        <f>SUMIFS(СВЦЭМ!$C$33:$C$776,СВЦЭМ!$A$33:$A$776,$A51,СВЦЭМ!$B$33:$B$776,N$47)+'СЕТ СН'!$G$12+СВЦЭМ!$D$10+'СЕТ СН'!$G$6-'СЕТ СН'!$G$22</f>
        <v>958.77952342000003</v>
      </c>
      <c r="O51" s="36">
        <f>SUMIFS(СВЦЭМ!$C$33:$C$776,СВЦЭМ!$A$33:$A$776,$A51,СВЦЭМ!$B$33:$B$776,O$47)+'СЕТ СН'!$G$12+СВЦЭМ!$D$10+'СЕТ СН'!$G$6-'СЕТ СН'!$G$22</f>
        <v>949.37909448999994</v>
      </c>
      <c r="P51" s="36">
        <f>SUMIFS(СВЦЭМ!$C$33:$C$776,СВЦЭМ!$A$33:$A$776,$A51,СВЦЭМ!$B$33:$B$776,P$47)+'СЕТ СН'!$G$12+СВЦЭМ!$D$10+'СЕТ СН'!$G$6-'СЕТ СН'!$G$22</f>
        <v>947.94941360000007</v>
      </c>
      <c r="Q51" s="36">
        <f>SUMIFS(СВЦЭМ!$C$33:$C$776,СВЦЭМ!$A$33:$A$776,$A51,СВЦЭМ!$B$33:$B$776,Q$47)+'СЕТ СН'!$G$12+СВЦЭМ!$D$10+'СЕТ СН'!$G$6-'СЕТ СН'!$G$22</f>
        <v>950.40441888000009</v>
      </c>
      <c r="R51" s="36">
        <f>SUMIFS(СВЦЭМ!$C$33:$C$776,СВЦЭМ!$A$33:$A$776,$A51,СВЦЭМ!$B$33:$B$776,R$47)+'СЕТ СН'!$G$12+СВЦЭМ!$D$10+'СЕТ СН'!$G$6-'СЕТ СН'!$G$22</f>
        <v>912.19158457000003</v>
      </c>
      <c r="S51" s="36">
        <f>SUMIFS(СВЦЭМ!$C$33:$C$776,СВЦЭМ!$A$33:$A$776,$A51,СВЦЭМ!$B$33:$B$776,S$47)+'СЕТ СН'!$G$12+СВЦЭМ!$D$10+'СЕТ СН'!$G$6-'СЕТ СН'!$G$22</f>
        <v>914.23505802</v>
      </c>
      <c r="T51" s="36">
        <f>SUMIFS(СВЦЭМ!$C$33:$C$776,СВЦЭМ!$A$33:$A$776,$A51,СВЦЭМ!$B$33:$B$776,T$47)+'СЕТ СН'!$G$12+СВЦЭМ!$D$10+'СЕТ СН'!$G$6-'СЕТ СН'!$G$22</f>
        <v>944.55119605000004</v>
      </c>
      <c r="U51" s="36">
        <f>SUMIFS(СВЦЭМ!$C$33:$C$776,СВЦЭМ!$A$33:$A$776,$A51,СВЦЭМ!$B$33:$B$776,U$47)+'СЕТ СН'!$G$12+СВЦЭМ!$D$10+'СЕТ СН'!$G$6-'СЕТ СН'!$G$22</f>
        <v>960.43846409000002</v>
      </c>
      <c r="V51" s="36">
        <f>SUMIFS(СВЦЭМ!$C$33:$C$776,СВЦЭМ!$A$33:$A$776,$A51,СВЦЭМ!$B$33:$B$776,V$47)+'СЕТ СН'!$G$12+СВЦЭМ!$D$10+'СЕТ СН'!$G$6-'СЕТ СН'!$G$22</f>
        <v>947.00078213999996</v>
      </c>
      <c r="W51" s="36">
        <f>SUMIFS(СВЦЭМ!$C$33:$C$776,СВЦЭМ!$A$33:$A$776,$A51,СВЦЭМ!$B$33:$B$776,W$47)+'СЕТ СН'!$G$12+СВЦЭМ!$D$10+'СЕТ СН'!$G$6-'СЕТ СН'!$G$22</f>
        <v>950.63497153000003</v>
      </c>
      <c r="X51" s="36">
        <f>SUMIFS(СВЦЭМ!$C$33:$C$776,СВЦЭМ!$A$33:$A$776,$A51,СВЦЭМ!$B$33:$B$776,X$47)+'СЕТ СН'!$G$12+СВЦЭМ!$D$10+'СЕТ СН'!$G$6-'СЕТ СН'!$G$22</f>
        <v>987.05318635999993</v>
      </c>
      <c r="Y51" s="36">
        <f>SUMIFS(СВЦЭМ!$C$33:$C$776,СВЦЭМ!$A$33:$A$776,$A51,СВЦЭМ!$B$33:$B$776,Y$47)+'СЕТ СН'!$G$12+СВЦЭМ!$D$10+'СЕТ СН'!$G$6-'СЕТ СН'!$G$22</f>
        <v>1101.96914838</v>
      </c>
    </row>
    <row r="52" spans="1:25" ht="15.75" x14ac:dyDescent="0.2">
      <c r="A52" s="35">
        <f t="shared" si="1"/>
        <v>44017</v>
      </c>
      <c r="B52" s="36">
        <f>SUMIFS(СВЦЭМ!$C$33:$C$776,СВЦЭМ!$A$33:$A$776,$A52,СВЦЭМ!$B$33:$B$776,B$47)+'СЕТ СН'!$G$12+СВЦЭМ!$D$10+'СЕТ СН'!$G$6-'СЕТ СН'!$G$22</f>
        <v>1198.2675684200001</v>
      </c>
      <c r="C52" s="36">
        <f>SUMIFS(СВЦЭМ!$C$33:$C$776,СВЦЭМ!$A$33:$A$776,$A52,СВЦЭМ!$B$33:$B$776,C$47)+'СЕТ СН'!$G$12+СВЦЭМ!$D$10+'СЕТ СН'!$G$6-'СЕТ СН'!$G$22</f>
        <v>1229.6147541800001</v>
      </c>
      <c r="D52" s="36">
        <f>SUMIFS(СВЦЭМ!$C$33:$C$776,СВЦЭМ!$A$33:$A$776,$A52,СВЦЭМ!$B$33:$B$776,D$47)+'СЕТ СН'!$G$12+СВЦЭМ!$D$10+'СЕТ СН'!$G$6-'СЕТ СН'!$G$22</f>
        <v>1275.7405331100001</v>
      </c>
      <c r="E52" s="36">
        <f>SUMIFS(СВЦЭМ!$C$33:$C$776,СВЦЭМ!$A$33:$A$776,$A52,СВЦЭМ!$B$33:$B$776,E$47)+'СЕТ СН'!$G$12+СВЦЭМ!$D$10+'СЕТ СН'!$G$6-'СЕТ СН'!$G$22</f>
        <v>1245.19823137</v>
      </c>
      <c r="F52" s="36">
        <f>SUMIFS(СВЦЭМ!$C$33:$C$776,СВЦЭМ!$A$33:$A$776,$A52,СВЦЭМ!$B$33:$B$776,F$47)+'СЕТ СН'!$G$12+СВЦЭМ!$D$10+'СЕТ СН'!$G$6-'СЕТ СН'!$G$22</f>
        <v>1221.5019240000001</v>
      </c>
      <c r="G52" s="36">
        <f>SUMIFS(СВЦЭМ!$C$33:$C$776,СВЦЭМ!$A$33:$A$776,$A52,СВЦЭМ!$B$33:$B$776,G$47)+'СЕТ СН'!$G$12+СВЦЭМ!$D$10+'СЕТ СН'!$G$6-'СЕТ СН'!$G$22</f>
        <v>1207.1419445900001</v>
      </c>
      <c r="H52" s="36">
        <f>SUMIFS(СВЦЭМ!$C$33:$C$776,СВЦЭМ!$A$33:$A$776,$A52,СВЦЭМ!$B$33:$B$776,H$47)+'СЕТ СН'!$G$12+СВЦЭМ!$D$10+'СЕТ СН'!$G$6-'СЕТ СН'!$G$22</f>
        <v>1191.4387089500001</v>
      </c>
      <c r="I52" s="36">
        <f>SUMIFS(СВЦЭМ!$C$33:$C$776,СВЦЭМ!$A$33:$A$776,$A52,СВЦЭМ!$B$33:$B$776,I$47)+'СЕТ СН'!$G$12+СВЦЭМ!$D$10+'СЕТ СН'!$G$6-'СЕТ СН'!$G$22</f>
        <v>1204.30488025</v>
      </c>
      <c r="J52" s="36">
        <f>SUMIFS(СВЦЭМ!$C$33:$C$776,СВЦЭМ!$A$33:$A$776,$A52,СВЦЭМ!$B$33:$B$776,J$47)+'СЕТ СН'!$G$12+СВЦЭМ!$D$10+'СЕТ СН'!$G$6-'СЕТ СН'!$G$22</f>
        <v>1110.7905773300001</v>
      </c>
      <c r="K52" s="36">
        <f>SUMIFS(СВЦЭМ!$C$33:$C$776,СВЦЭМ!$A$33:$A$776,$A52,СВЦЭМ!$B$33:$B$776,K$47)+'СЕТ СН'!$G$12+СВЦЭМ!$D$10+'СЕТ СН'!$G$6-'СЕТ СН'!$G$22</f>
        <v>996.17371649999995</v>
      </c>
      <c r="L52" s="36">
        <f>SUMIFS(СВЦЭМ!$C$33:$C$776,СВЦЭМ!$A$33:$A$776,$A52,СВЦЭМ!$B$33:$B$776,L$47)+'СЕТ СН'!$G$12+СВЦЭМ!$D$10+'СЕТ СН'!$G$6-'СЕТ СН'!$G$22</f>
        <v>924.61246701000005</v>
      </c>
      <c r="M52" s="36">
        <f>SUMIFS(СВЦЭМ!$C$33:$C$776,СВЦЭМ!$A$33:$A$776,$A52,СВЦЭМ!$B$33:$B$776,M$47)+'СЕТ СН'!$G$12+СВЦЭМ!$D$10+'СЕТ СН'!$G$6-'СЕТ СН'!$G$22</f>
        <v>877.09294750999993</v>
      </c>
      <c r="N52" s="36">
        <f>SUMIFS(СВЦЭМ!$C$33:$C$776,СВЦЭМ!$A$33:$A$776,$A52,СВЦЭМ!$B$33:$B$776,N$47)+'СЕТ СН'!$G$12+СВЦЭМ!$D$10+'СЕТ СН'!$G$6-'СЕТ СН'!$G$22</f>
        <v>899.50548729000002</v>
      </c>
      <c r="O52" s="36">
        <f>SUMIFS(СВЦЭМ!$C$33:$C$776,СВЦЭМ!$A$33:$A$776,$A52,СВЦЭМ!$B$33:$B$776,O$47)+'СЕТ СН'!$G$12+СВЦЭМ!$D$10+'СЕТ СН'!$G$6-'СЕТ СН'!$G$22</f>
        <v>907.41132285999993</v>
      </c>
      <c r="P52" s="36">
        <f>SUMIFS(СВЦЭМ!$C$33:$C$776,СВЦЭМ!$A$33:$A$776,$A52,СВЦЭМ!$B$33:$B$776,P$47)+'СЕТ СН'!$G$12+СВЦЭМ!$D$10+'СЕТ СН'!$G$6-'СЕТ СН'!$G$22</f>
        <v>893.34377738000012</v>
      </c>
      <c r="Q52" s="36">
        <f>SUMIFS(СВЦЭМ!$C$33:$C$776,СВЦЭМ!$A$33:$A$776,$A52,СВЦЭМ!$B$33:$B$776,Q$47)+'СЕТ СН'!$G$12+СВЦЭМ!$D$10+'СЕТ СН'!$G$6-'СЕТ СН'!$G$22</f>
        <v>901.61503201999994</v>
      </c>
      <c r="R52" s="36">
        <f>SUMIFS(СВЦЭМ!$C$33:$C$776,СВЦЭМ!$A$33:$A$776,$A52,СВЦЭМ!$B$33:$B$776,R$47)+'СЕТ СН'!$G$12+СВЦЭМ!$D$10+'СЕТ СН'!$G$6-'СЕТ СН'!$G$22</f>
        <v>926.90797837000014</v>
      </c>
      <c r="S52" s="36">
        <f>SUMIFS(СВЦЭМ!$C$33:$C$776,СВЦЭМ!$A$33:$A$776,$A52,СВЦЭМ!$B$33:$B$776,S$47)+'СЕТ СН'!$G$12+СВЦЭМ!$D$10+'СЕТ СН'!$G$6-'СЕТ СН'!$G$22</f>
        <v>934.64457478000008</v>
      </c>
      <c r="T52" s="36">
        <f>SUMIFS(СВЦЭМ!$C$33:$C$776,СВЦЭМ!$A$33:$A$776,$A52,СВЦЭМ!$B$33:$B$776,T$47)+'СЕТ СН'!$G$12+СВЦЭМ!$D$10+'СЕТ СН'!$G$6-'СЕТ СН'!$G$22</f>
        <v>928.20111459000009</v>
      </c>
      <c r="U52" s="36">
        <f>SUMIFS(СВЦЭМ!$C$33:$C$776,СВЦЭМ!$A$33:$A$776,$A52,СВЦЭМ!$B$33:$B$776,U$47)+'СЕТ СН'!$G$12+СВЦЭМ!$D$10+'СЕТ СН'!$G$6-'СЕТ СН'!$G$22</f>
        <v>922.94009965999999</v>
      </c>
      <c r="V52" s="36">
        <f>SUMIFS(СВЦЭМ!$C$33:$C$776,СВЦЭМ!$A$33:$A$776,$A52,СВЦЭМ!$B$33:$B$776,V$47)+'СЕТ СН'!$G$12+СВЦЭМ!$D$10+'СЕТ СН'!$G$6-'СЕТ СН'!$G$22</f>
        <v>900.95302947999994</v>
      </c>
      <c r="W52" s="36">
        <f>SUMIFS(СВЦЭМ!$C$33:$C$776,СВЦЭМ!$A$33:$A$776,$A52,СВЦЭМ!$B$33:$B$776,W$47)+'СЕТ СН'!$G$12+СВЦЭМ!$D$10+'СЕТ СН'!$G$6-'СЕТ СН'!$G$22</f>
        <v>888.33910278000008</v>
      </c>
      <c r="X52" s="36">
        <f>SUMIFS(СВЦЭМ!$C$33:$C$776,СВЦЭМ!$A$33:$A$776,$A52,СВЦЭМ!$B$33:$B$776,X$47)+'СЕТ СН'!$G$12+СВЦЭМ!$D$10+'СЕТ СН'!$G$6-'СЕТ СН'!$G$22</f>
        <v>940.91948578000006</v>
      </c>
      <c r="Y52" s="36">
        <f>SUMIFS(СВЦЭМ!$C$33:$C$776,СВЦЭМ!$A$33:$A$776,$A52,СВЦЭМ!$B$33:$B$776,Y$47)+'СЕТ СН'!$G$12+СВЦЭМ!$D$10+'СЕТ СН'!$G$6-'СЕТ СН'!$G$22</f>
        <v>1097.5411434600001</v>
      </c>
    </row>
    <row r="53" spans="1:25" ht="15.75" x14ac:dyDescent="0.2">
      <c r="A53" s="35">
        <f t="shared" si="1"/>
        <v>44018</v>
      </c>
      <c r="B53" s="36">
        <f>SUMIFS(СВЦЭМ!$C$33:$C$776,СВЦЭМ!$A$33:$A$776,$A53,СВЦЭМ!$B$33:$B$776,B$47)+'СЕТ СН'!$G$12+СВЦЭМ!$D$10+'СЕТ СН'!$G$6-'СЕТ СН'!$G$22</f>
        <v>1155.7755680100001</v>
      </c>
      <c r="C53" s="36">
        <f>SUMIFS(СВЦЭМ!$C$33:$C$776,СВЦЭМ!$A$33:$A$776,$A53,СВЦЭМ!$B$33:$B$776,C$47)+'СЕТ СН'!$G$12+СВЦЭМ!$D$10+'СЕТ СН'!$G$6-'СЕТ СН'!$G$22</f>
        <v>1259.5575021600002</v>
      </c>
      <c r="D53" s="36">
        <f>SUMIFS(СВЦЭМ!$C$33:$C$776,СВЦЭМ!$A$33:$A$776,$A53,СВЦЭМ!$B$33:$B$776,D$47)+'СЕТ СН'!$G$12+СВЦЭМ!$D$10+'СЕТ СН'!$G$6-'СЕТ СН'!$G$22</f>
        <v>1295.10659489</v>
      </c>
      <c r="E53" s="36">
        <f>SUMIFS(СВЦЭМ!$C$33:$C$776,СВЦЭМ!$A$33:$A$776,$A53,СВЦЭМ!$B$33:$B$776,E$47)+'СЕТ СН'!$G$12+СВЦЭМ!$D$10+'СЕТ СН'!$G$6-'СЕТ СН'!$G$22</f>
        <v>1355.7071620400002</v>
      </c>
      <c r="F53" s="36">
        <f>SUMIFS(СВЦЭМ!$C$33:$C$776,СВЦЭМ!$A$33:$A$776,$A53,СВЦЭМ!$B$33:$B$776,F$47)+'СЕТ СН'!$G$12+СВЦЭМ!$D$10+'СЕТ СН'!$G$6-'СЕТ СН'!$G$22</f>
        <v>1349.2048611900002</v>
      </c>
      <c r="G53" s="36">
        <f>SUMIFS(СВЦЭМ!$C$33:$C$776,СВЦЭМ!$A$33:$A$776,$A53,СВЦЭМ!$B$33:$B$776,G$47)+'СЕТ СН'!$G$12+СВЦЭМ!$D$10+'СЕТ СН'!$G$6-'СЕТ СН'!$G$22</f>
        <v>1341.4550452200001</v>
      </c>
      <c r="H53" s="36">
        <f>SUMIFS(СВЦЭМ!$C$33:$C$776,СВЦЭМ!$A$33:$A$776,$A53,СВЦЭМ!$B$33:$B$776,H$47)+'СЕТ СН'!$G$12+СВЦЭМ!$D$10+'СЕТ СН'!$G$6-'СЕТ СН'!$G$22</f>
        <v>1235.6199645800002</v>
      </c>
      <c r="I53" s="36">
        <f>SUMIFS(СВЦЭМ!$C$33:$C$776,СВЦЭМ!$A$33:$A$776,$A53,СВЦЭМ!$B$33:$B$776,I$47)+'СЕТ СН'!$G$12+СВЦЭМ!$D$10+'СЕТ СН'!$G$6-'СЕТ СН'!$G$22</f>
        <v>1260.6545471900001</v>
      </c>
      <c r="J53" s="36">
        <f>SUMIFS(СВЦЭМ!$C$33:$C$776,СВЦЭМ!$A$33:$A$776,$A53,СВЦЭМ!$B$33:$B$776,J$47)+'СЕТ СН'!$G$12+СВЦЭМ!$D$10+'СЕТ СН'!$G$6-'СЕТ СН'!$G$22</f>
        <v>1216.2918352700001</v>
      </c>
      <c r="K53" s="36">
        <f>SUMIFS(СВЦЭМ!$C$33:$C$776,СВЦЭМ!$A$33:$A$776,$A53,СВЦЭМ!$B$33:$B$776,K$47)+'СЕТ СН'!$G$12+СВЦЭМ!$D$10+'СЕТ СН'!$G$6-'СЕТ СН'!$G$22</f>
        <v>1075.7781445400001</v>
      </c>
      <c r="L53" s="36">
        <f>SUMIFS(СВЦЭМ!$C$33:$C$776,СВЦЭМ!$A$33:$A$776,$A53,СВЦЭМ!$B$33:$B$776,L$47)+'СЕТ СН'!$G$12+СВЦЭМ!$D$10+'СЕТ СН'!$G$6-'СЕТ СН'!$G$22</f>
        <v>985.9623565500001</v>
      </c>
      <c r="M53" s="36">
        <f>SUMIFS(СВЦЭМ!$C$33:$C$776,СВЦЭМ!$A$33:$A$776,$A53,СВЦЭМ!$B$33:$B$776,M$47)+'СЕТ СН'!$G$12+СВЦЭМ!$D$10+'СЕТ СН'!$G$6-'СЕТ СН'!$G$22</f>
        <v>944.96632720000002</v>
      </c>
      <c r="N53" s="36">
        <f>SUMIFS(СВЦЭМ!$C$33:$C$776,СВЦЭМ!$A$33:$A$776,$A53,СВЦЭМ!$B$33:$B$776,N$47)+'СЕТ СН'!$G$12+СВЦЭМ!$D$10+'СЕТ СН'!$G$6-'СЕТ СН'!$G$22</f>
        <v>969.85683747999997</v>
      </c>
      <c r="O53" s="36">
        <f>SUMIFS(СВЦЭМ!$C$33:$C$776,СВЦЭМ!$A$33:$A$776,$A53,СВЦЭМ!$B$33:$B$776,O$47)+'СЕТ СН'!$G$12+СВЦЭМ!$D$10+'СЕТ СН'!$G$6-'СЕТ СН'!$G$22</f>
        <v>1024.52397559</v>
      </c>
      <c r="P53" s="36">
        <f>SUMIFS(СВЦЭМ!$C$33:$C$776,СВЦЭМ!$A$33:$A$776,$A53,СВЦЭМ!$B$33:$B$776,P$47)+'СЕТ СН'!$G$12+СВЦЭМ!$D$10+'СЕТ СН'!$G$6-'СЕТ СН'!$G$22</f>
        <v>994.0298754800001</v>
      </c>
      <c r="Q53" s="36">
        <f>SUMIFS(СВЦЭМ!$C$33:$C$776,СВЦЭМ!$A$33:$A$776,$A53,СВЦЭМ!$B$33:$B$776,Q$47)+'СЕТ СН'!$G$12+СВЦЭМ!$D$10+'СЕТ СН'!$G$6-'СЕТ СН'!$G$22</f>
        <v>1002.34927399</v>
      </c>
      <c r="R53" s="36">
        <f>SUMIFS(СВЦЭМ!$C$33:$C$776,СВЦЭМ!$A$33:$A$776,$A53,СВЦЭМ!$B$33:$B$776,R$47)+'СЕТ СН'!$G$12+СВЦЭМ!$D$10+'СЕТ СН'!$G$6-'СЕТ СН'!$G$22</f>
        <v>1035.11805228</v>
      </c>
      <c r="S53" s="36">
        <f>SUMIFS(СВЦЭМ!$C$33:$C$776,СВЦЭМ!$A$33:$A$776,$A53,СВЦЭМ!$B$33:$B$776,S$47)+'СЕТ СН'!$G$12+СВЦЭМ!$D$10+'СЕТ СН'!$G$6-'СЕТ СН'!$G$22</f>
        <v>1041.2175117500001</v>
      </c>
      <c r="T53" s="36">
        <f>SUMIFS(СВЦЭМ!$C$33:$C$776,СВЦЭМ!$A$33:$A$776,$A53,СВЦЭМ!$B$33:$B$776,T$47)+'СЕТ СН'!$G$12+СВЦЭМ!$D$10+'СЕТ СН'!$G$6-'СЕТ СН'!$G$22</f>
        <v>1032.86232935</v>
      </c>
      <c r="U53" s="36">
        <f>SUMIFS(СВЦЭМ!$C$33:$C$776,СВЦЭМ!$A$33:$A$776,$A53,СВЦЭМ!$B$33:$B$776,U$47)+'СЕТ СН'!$G$12+СВЦЭМ!$D$10+'СЕТ СН'!$G$6-'СЕТ СН'!$G$22</f>
        <v>1025.6328747499999</v>
      </c>
      <c r="V53" s="36">
        <f>SUMIFS(СВЦЭМ!$C$33:$C$776,СВЦЭМ!$A$33:$A$776,$A53,СВЦЭМ!$B$33:$B$776,V$47)+'СЕТ СН'!$G$12+СВЦЭМ!$D$10+'СЕТ СН'!$G$6-'СЕТ СН'!$G$22</f>
        <v>1017.9925988300001</v>
      </c>
      <c r="W53" s="36">
        <f>SUMIFS(СВЦЭМ!$C$33:$C$776,СВЦЭМ!$A$33:$A$776,$A53,СВЦЭМ!$B$33:$B$776,W$47)+'СЕТ СН'!$G$12+СВЦЭМ!$D$10+'СЕТ СН'!$G$6-'СЕТ СН'!$G$22</f>
        <v>973.53696734999994</v>
      </c>
      <c r="X53" s="36">
        <f>SUMIFS(СВЦЭМ!$C$33:$C$776,СВЦЭМ!$A$33:$A$776,$A53,СВЦЭМ!$B$33:$B$776,X$47)+'СЕТ СН'!$G$12+СВЦЭМ!$D$10+'СЕТ СН'!$G$6-'СЕТ СН'!$G$22</f>
        <v>1005.21946056</v>
      </c>
      <c r="Y53" s="36">
        <f>SUMIFS(СВЦЭМ!$C$33:$C$776,СВЦЭМ!$A$33:$A$776,$A53,СВЦЭМ!$B$33:$B$776,Y$47)+'СЕТ СН'!$G$12+СВЦЭМ!$D$10+'СЕТ СН'!$G$6-'СЕТ СН'!$G$22</f>
        <v>1158.1318836800001</v>
      </c>
    </row>
    <row r="54" spans="1:25" ht="15.75" x14ac:dyDescent="0.2">
      <c r="A54" s="35">
        <f t="shared" si="1"/>
        <v>44019</v>
      </c>
      <c r="B54" s="36">
        <f>SUMIFS(СВЦЭМ!$C$33:$C$776,СВЦЭМ!$A$33:$A$776,$A54,СВЦЭМ!$B$33:$B$776,B$47)+'СЕТ СН'!$G$12+СВЦЭМ!$D$10+'СЕТ СН'!$G$6-'СЕТ СН'!$G$22</f>
        <v>1197.1452082000001</v>
      </c>
      <c r="C54" s="36">
        <f>SUMIFS(СВЦЭМ!$C$33:$C$776,СВЦЭМ!$A$33:$A$776,$A54,СВЦЭМ!$B$33:$B$776,C$47)+'СЕТ СН'!$G$12+СВЦЭМ!$D$10+'СЕТ СН'!$G$6-'СЕТ СН'!$G$22</f>
        <v>1201.2453889400001</v>
      </c>
      <c r="D54" s="36">
        <f>SUMIFS(СВЦЭМ!$C$33:$C$776,СВЦЭМ!$A$33:$A$776,$A54,СВЦЭМ!$B$33:$B$776,D$47)+'СЕТ СН'!$G$12+СВЦЭМ!$D$10+'СЕТ СН'!$G$6-'СЕТ СН'!$G$22</f>
        <v>1205.7922401999999</v>
      </c>
      <c r="E54" s="36">
        <f>SUMIFS(СВЦЭМ!$C$33:$C$776,СВЦЭМ!$A$33:$A$776,$A54,СВЦЭМ!$B$33:$B$776,E$47)+'СЕТ СН'!$G$12+СВЦЭМ!$D$10+'СЕТ СН'!$G$6-'СЕТ СН'!$G$22</f>
        <v>1209.64087468</v>
      </c>
      <c r="F54" s="36">
        <f>SUMIFS(СВЦЭМ!$C$33:$C$776,СВЦЭМ!$A$33:$A$776,$A54,СВЦЭМ!$B$33:$B$776,F$47)+'СЕТ СН'!$G$12+СВЦЭМ!$D$10+'СЕТ СН'!$G$6-'СЕТ СН'!$G$22</f>
        <v>1209.2921588199999</v>
      </c>
      <c r="G54" s="36">
        <f>SUMIFS(СВЦЭМ!$C$33:$C$776,СВЦЭМ!$A$33:$A$776,$A54,СВЦЭМ!$B$33:$B$776,G$47)+'СЕТ СН'!$G$12+СВЦЭМ!$D$10+'СЕТ СН'!$G$6-'СЕТ СН'!$G$22</f>
        <v>1217.58865158</v>
      </c>
      <c r="H54" s="36">
        <f>SUMIFS(СВЦЭМ!$C$33:$C$776,СВЦЭМ!$A$33:$A$776,$A54,СВЦЭМ!$B$33:$B$776,H$47)+'СЕТ СН'!$G$12+СВЦЭМ!$D$10+'СЕТ СН'!$G$6-'СЕТ СН'!$G$22</f>
        <v>1210.9775112700002</v>
      </c>
      <c r="I54" s="36">
        <f>SUMIFS(СВЦЭМ!$C$33:$C$776,СВЦЭМ!$A$33:$A$776,$A54,СВЦЭМ!$B$33:$B$776,I$47)+'СЕТ СН'!$G$12+СВЦЭМ!$D$10+'СЕТ СН'!$G$6-'СЕТ СН'!$G$22</f>
        <v>1180.12883848</v>
      </c>
      <c r="J54" s="36">
        <f>SUMIFS(СВЦЭМ!$C$33:$C$776,СВЦЭМ!$A$33:$A$776,$A54,СВЦЭМ!$B$33:$B$776,J$47)+'СЕТ СН'!$G$12+СВЦЭМ!$D$10+'СЕТ СН'!$G$6-'СЕТ СН'!$G$22</f>
        <v>1206.0588253600001</v>
      </c>
      <c r="K54" s="36">
        <f>SUMIFS(СВЦЭМ!$C$33:$C$776,СВЦЭМ!$A$33:$A$776,$A54,СВЦЭМ!$B$33:$B$776,K$47)+'СЕТ СН'!$G$12+СВЦЭМ!$D$10+'СЕТ СН'!$G$6-'СЕТ СН'!$G$22</f>
        <v>1117.02211448</v>
      </c>
      <c r="L54" s="36">
        <f>SUMIFS(СВЦЭМ!$C$33:$C$776,СВЦЭМ!$A$33:$A$776,$A54,СВЦЭМ!$B$33:$B$776,L$47)+'СЕТ СН'!$G$12+СВЦЭМ!$D$10+'СЕТ СН'!$G$6-'СЕТ СН'!$G$22</f>
        <v>1089.13799711</v>
      </c>
      <c r="M54" s="36">
        <f>SUMIFS(СВЦЭМ!$C$33:$C$776,СВЦЭМ!$A$33:$A$776,$A54,СВЦЭМ!$B$33:$B$776,M$47)+'СЕТ СН'!$G$12+СВЦЭМ!$D$10+'СЕТ СН'!$G$6-'СЕТ СН'!$G$22</f>
        <v>1069.11215978</v>
      </c>
      <c r="N54" s="36">
        <f>SUMIFS(СВЦЭМ!$C$33:$C$776,СВЦЭМ!$A$33:$A$776,$A54,СВЦЭМ!$B$33:$B$776,N$47)+'СЕТ СН'!$G$12+СВЦЭМ!$D$10+'СЕТ СН'!$G$6-'СЕТ СН'!$G$22</f>
        <v>1067.8466880999999</v>
      </c>
      <c r="O54" s="36">
        <f>SUMIFS(СВЦЭМ!$C$33:$C$776,СВЦЭМ!$A$33:$A$776,$A54,СВЦЭМ!$B$33:$B$776,O$47)+'СЕТ СН'!$G$12+СВЦЭМ!$D$10+'СЕТ СН'!$G$6-'СЕТ СН'!$G$22</f>
        <v>1075.2693575800001</v>
      </c>
      <c r="P54" s="36">
        <f>SUMIFS(СВЦЭМ!$C$33:$C$776,СВЦЭМ!$A$33:$A$776,$A54,СВЦЭМ!$B$33:$B$776,P$47)+'СЕТ СН'!$G$12+СВЦЭМ!$D$10+'СЕТ СН'!$G$6-'СЕТ СН'!$G$22</f>
        <v>1069.79259288</v>
      </c>
      <c r="Q54" s="36">
        <f>SUMIFS(СВЦЭМ!$C$33:$C$776,СВЦЭМ!$A$33:$A$776,$A54,СВЦЭМ!$B$33:$B$776,Q$47)+'СЕТ СН'!$G$12+СВЦЭМ!$D$10+'СЕТ СН'!$G$6-'СЕТ СН'!$G$22</f>
        <v>1076.21435133</v>
      </c>
      <c r="R54" s="36">
        <f>SUMIFS(СВЦЭМ!$C$33:$C$776,СВЦЭМ!$A$33:$A$776,$A54,СВЦЭМ!$B$33:$B$776,R$47)+'СЕТ СН'!$G$12+СВЦЭМ!$D$10+'СЕТ СН'!$G$6-'СЕТ СН'!$G$22</f>
        <v>1077.03541939</v>
      </c>
      <c r="S54" s="36">
        <f>SUMIFS(СВЦЭМ!$C$33:$C$776,СВЦЭМ!$A$33:$A$776,$A54,СВЦЭМ!$B$33:$B$776,S$47)+'СЕТ СН'!$G$12+СВЦЭМ!$D$10+'СЕТ СН'!$G$6-'СЕТ СН'!$G$22</f>
        <v>1080.76452139</v>
      </c>
      <c r="T54" s="36">
        <f>SUMIFS(СВЦЭМ!$C$33:$C$776,СВЦЭМ!$A$33:$A$776,$A54,СВЦЭМ!$B$33:$B$776,T$47)+'СЕТ СН'!$G$12+СВЦЭМ!$D$10+'СЕТ СН'!$G$6-'СЕТ СН'!$G$22</f>
        <v>1089.1319570200001</v>
      </c>
      <c r="U54" s="36">
        <f>SUMIFS(СВЦЭМ!$C$33:$C$776,СВЦЭМ!$A$33:$A$776,$A54,СВЦЭМ!$B$33:$B$776,U$47)+'СЕТ СН'!$G$12+СВЦЭМ!$D$10+'СЕТ СН'!$G$6-'СЕТ СН'!$G$22</f>
        <v>1087.9346846400001</v>
      </c>
      <c r="V54" s="36">
        <f>SUMIFS(СВЦЭМ!$C$33:$C$776,СВЦЭМ!$A$33:$A$776,$A54,СВЦЭМ!$B$33:$B$776,V$47)+'СЕТ СН'!$G$12+СВЦЭМ!$D$10+'СЕТ СН'!$G$6-'СЕТ СН'!$G$22</f>
        <v>1086.5627543800001</v>
      </c>
      <c r="W54" s="36">
        <f>SUMIFS(СВЦЭМ!$C$33:$C$776,СВЦЭМ!$A$33:$A$776,$A54,СВЦЭМ!$B$33:$B$776,W$47)+'СЕТ СН'!$G$12+СВЦЭМ!$D$10+'СЕТ СН'!$G$6-'СЕТ СН'!$G$22</f>
        <v>1071.9652524600001</v>
      </c>
      <c r="X54" s="36">
        <f>SUMIFS(СВЦЭМ!$C$33:$C$776,СВЦЭМ!$A$33:$A$776,$A54,СВЦЭМ!$B$33:$B$776,X$47)+'СЕТ СН'!$G$12+СВЦЭМ!$D$10+'СЕТ СН'!$G$6-'СЕТ СН'!$G$22</f>
        <v>1106.0246747900001</v>
      </c>
      <c r="Y54" s="36">
        <f>SUMIFS(СВЦЭМ!$C$33:$C$776,СВЦЭМ!$A$33:$A$776,$A54,СВЦЭМ!$B$33:$B$776,Y$47)+'СЕТ СН'!$G$12+СВЦЭМ!$D$10+'СЕТ СН'!$G$6-'СЕТ СН'!$G$22</f>
        <v>1205.1742253500001</v>
      </c>
    </row>
    <row r="55" spans="1:25" ht="15.75" x14ac:dyDescent="0.2">
      <c r="A55" s="35">
        <f t="shared" si="1"/>
        <v>44020</v>
      </c>
      <c r="B55" s="36">
        <f>SUMIFS(СВЦЭМ!$C$33:$C$776,СВЦЭМ!$A$33:$A$776,$A55,СВЦЭМ!$B$33:$B$776,B$47)+'СЕТ СН'!$G$12+СВЦЭМ!$D$10+'СЕТ СН'!$G$6-'СЕТ СН'!$G$22</f>
        <v>1155.4712970600001</v>
      </c>
      <c r="C55" s="36">
        <f>SUMIFS(СВЦЭМ!$C$33:$C$776,СВЦЭМ!$A$33:$A$776,$A55,СВЦЭМ!$B$33:$B$776,C$47)+'СЕТ СН'!$G$12+СВЦЭМ!$D$10+'СЕТ СН'!$G$6-'СЕТ СН'!$G$22</f>
        <v>1167.6608669</v>
      </c>
      <c r="D55" s="36">
        <f>SUMIFS(СВЦЭМ!$C$33:$C$776,СВЦЭМ!$A$33:$A$776,$A55,СВЦЭМ!$B$33:$B$776,D$47)+'СЕТ СН'!$G$12+СВЦЭМ!$D$10+'СЕТ СН'!$G$6-'СЕТ СН'!$G$22</f>
        <v>1198.7129637099999</v>
      </c>
      <c r="E55" s="36">
        <f>SUMIFS(СВЦЭМ!$C$33:$C$776,СВЦЭМ!$A$33:$A$776,$A55,СВЦЭМ!$B$33:$B$776,E$47)+'СЕТ СН'!$G$12+СВЦЭМ!$D$10+'СЕТ СН'!$G$6-'СЕТ СН'!$G$22</f>
        <v>1224.41039232</v>
      </c>
      <c r="F55" s="36">
        <f>SUMIFS(СВЦЭМ!$C$33:$C$776,СВЦЭМ!$A$33:$A$776,$A55,СВЦЭМ!$B$33:$B$776,F$47)+'СЕТ СН'!$G$12+СВЦЭМ!$D$10+'СЕТ СН'!$G$6-'СЕТ СН'!$G$22</f>
        <v>1228.2449146700001</v>
      </c>
      <c r="G55" s="36">
        <f>SUMIFS(СВЦЭМ!$C$33:$C$776,СВЦЭМ!$A$33:$A$776,$A55,СВЦЭМ!$B$33:$B$776,G$47)+'СЕТ СН'!$G$12+СВЦЭМ!$D$10+'СЕТ СН'!$G$6-'СЕТ СН'!$G$22</f>
        <v>1242.5036433300002</v>
      </c>
      <c r="H55" s="36">
        <f>SUMIFS(СВЦЭМ!$C$33:$C$776,СВЦЭМ!$A$33:$A$776,$A55,СВЦЭМ!$B$33:$B$776,H$47)+'СЕТ СН'!$G$12+СВЦЭМ!$D$10+'СЕТ СН'!$G$6-'СЕТ СН'!$G$22</f>
        <v>1190.9986870299999</v>
      </c>
      <c r="I55" s="36">
        <f>SUMIFS(СВЦЭМ!$C$33:$C$776,СВЦЭМ!$A$33:$A$776,$A55,СВЦЭМ!$B$33:$B$776,I$47)+'СЕТ СН'!$G$12+СВЦЭМ!$D$10+'СЕТ СН'!$G$6-'СЕТ СН'!$G$22</f>
        <v>1122.7770187400001</v>
      </c>
      <c r="J55" s="36">
        <f>SUMIFS(СВЦЭМ!$C$33:$C$776,СВЦЭМ!$A$33:$A$776,$A55,СВЦЭМ!$B$33:$B$776,J$47)+'СЕТ СН'!$G$12+СВЦЭМ!$D$10+'СЕТ СН'!$G$6-'СЕТ СН'!$G$22</f>
        <v>1069.7963360400001</v>
      </c>
      <c r="K55" s="36">
        <f>SUMIFS(СВЦЭМ!$C$33:$C$776,СВЦЭМ!$A$33:$A$776,$A55,СВЦЭМ!$B$33:$B$776,K$47)+'СЕТ СН'!$G$12+СВЦЭМ!$D$10+'СЕТ СН'!$G$6-'СЕТ СН'!$G$22</f>
        <v>1087.0076629</v>
      </c>
      <c r="L55" s="36">
        <f>SUMIFS(СВЦЭМ!$C$33:$C$776,СВЦЭМ!$A$33:$A$776,$A55,СВЦЭМ!$B$33:$B$776,L$47)+'СЕТ СН'!$G$12+СВЦЭМ!$D$10+'СЕТ СН'!$G$6-'СЕТ СН'!$G$22</f>
        <v>1073.71912961</v>
      </c>
      <c r="M55" s="36">
        <f>SUMIFS(СВЦЭМ!$C$33:$C$776,СВЦЭМ!$A$33:$A$776,$A55,СВЦЭМ!$B$33:$B$776,M$47)+'СЕТ СН'!$G$12+СВЦЭМ!$D$10+'СЕТ СН'!$G$6-'СЕТ СН'!$G$22</f>
        <v>1062.4756034300001</v>
      </c>
      <c r="N55" s="36">
        <f>SUMIFS(СВЦЭМ!$C$33:$C$776,СВЦЭМ!$A$33:$A$776,$A55,СВЦЭМ!$B$33:$B$776,N$47)+'СЕТ СН'!$G$12+СВЦЭМ!$D$10+'СЕТ СН'!$G$6-'СЕТ СН'!$G$22</f>
        <v>1073.18483522</v>
      </c>
      <c r="O55" s="36">
        <f>SUMIFS(СВЦЭМ!$C$33:$C$776,СВЦЭМ!$A$33:$A$776,$A55,СВЦЭМ!$B$33:$B$776,O$47)+'СЕТ СН'!$G$12+СВЦЭМ!$D$10+'СЕТ СН'!$G$6-'СЕТ СН'!$G$22</f>
        <v>1080.0073961400001</v>
      </c>
      <c r="P55" s="36">
        <f>SUMIFS(СВЦЭМ!$C$33:$C$776,СВЦЭМ!$A$33:$A$776,$A55,СВЦЭМ!$B$33:$B$776,P$47)+'СЕТ СН'!$G$12+СВЦЭМ!$D$10+'СЕТ СН'!$G$6-'СЕТ СН'!$G$22</f>
        <v>1070.3767247600001</v>
      </c>
      <c r="Q55" s="36">
        <f>SUMIFS(СВЦЭМ!$C$33:$C$776,СВЦЭМ!$A$33:$A$776,$A55,СВЦЭМ!$B$33:$B$776,Q$47)+'СЕТ СН'!$G$12+СВЦЭМ!$D$10+'СЕТ СН'!$G$6-'СЕТ СН'!$G$22</f>
        <v>1073.9514241700001</v>
      </c>
      <c r="R55" s="36">
        <f>SUMIFS(СВЦЭМ!$C$33:$C$776,СВЦЭМ!$A$33:$A$776,$A55,СВЦЭМ!$B$33:$B$776,R$47)+'СЕТ СН'!$G$12+СВЦЭМ!$D$10+'СЕТ СН'!$G$6-'СЕТ СН'!$G$22</f>
        <v>1081.2316065499999</v>
      </c>
      <c r="S55" s="36">
        <f>SUMIFS(СВЦЭМ!$C$33:$C$776,СВЦЭМ!$A$33:$A$776,$A55,СВЦЭМ!$B$33:$B$776,S$47)+'СЕТ СН'!$G$12+СВЦЭМ!$D$10+'СЕТ СН'!$G$6-'СЕТ СН'!$G$22</f>
        <v>1087.9987548000001</v>
      </c>
      <c r="T55" s="36">
        <f>SUMIFS(СВЦЭМ!$C$33:$C$776,СВЦЭМ!$A$33:$A$776,$A55,СВЦЭМ!$B$33:$B$776,T$47)+'СЕТ СН'!$G$12+СВЦЭМ!$D$10+'СЕТ СН'!$G$6-'СЕТ СН'!$G$22</f>
        <v>1091.98244333</v>
      </c>
      <c r="U55" s="36">
        <f>SUMIFS(СВЦЭМ!$C$33:$C$776,СВЦЭМ!$A$33:$A$776,$A55,СВЦЭМ!$B$33:$B$776,U$47)+'СЕТ СН'!$G$12+СВЦЭМ!$D$10+'СЕТ СН'!$G$6-'СЕТ СН'!$G$22</f>
        <v>1095.76703888</v>
      </c>
      <c r="V55" s="36">
        <f>SUMIFS(СВЦЭМ!$C$33:$C$776,СВЦЭМ!$A$33:$A$776,$A55,СВЦЭМ!$B$33:$B$776,V$47)+'СЕТ СН'!$G$12+СВЦЭМ!$D$10+'СЕТ СН'!$G$6-'СЕТ СН'!$G$22</f>
        <v>1069.9431445800001</v>
      </c>
      <c r="W55" s="36">
        <f>SUMIFS(СВЦЭМ!$C$33:$C$776,СВЦЭМ!$A$33:$A$776,$A55,СВЦЭМ!$B$33:$B$776,W$47)+'СЕТ СН'!$G$12+СВЦЭМ!$D$10+'СЕТ СН'!$G$6-'СЕТ СН'!$G$22</f>
        <v>1077.4928197500001</v>
      </c>
      <c r="X55" s="36">
        <f>SUMIFS(СВЦЭМ!$C$33:$C$776,СВЦЭМ!$A$33:$A$776,$A55,СВЦЭМ!$B$33:$B$776,X$47)+'СЕТ СН'!$G$12+СВЦЭМ!$D$10+'СЕТ СН'!$G$6-'СЕТ СН'!$G$22</f>
        <v>1053.5168861100001</v>
      </c>
      <c r="Y55" s="36">
        <f>SUMIFS(СВЦЭМ!$C$33:$C$776,СВЦЭМ!$A$33:$A$776,$A55,СВЦЭМ!$B$33:$B$776,Y$47)+'СЕТ СН'!$G$12+СВЦЭМ!$D$10+'СЕТ СН'!$G$6-'СЕТ СН'!$G$22</f>
        <v>1127.0467795900001</v>
      </c>
    </row>
    <row r="56" spans="1:25" ht="15.75" x14ac:dyDescent="0.2">
      <c r="A56" s="35">
        <f t="shared" si="1"/>
        <v>44021</v>
      </c>
      <c r="B56" s="36">
        <f>SUMIFS(СВЦЭМ!$C$33:$C$776,СВЦЭМ!$A$33:$A$776,$A56,СВЦЭМ!$B$33:$B$776,B$47)+'СЕТ СН'!$G$12+СВЦЭМ!$D$10+'СЕТ СН'!$G$6-'СЕТ СН'!$G$22</f>
        <v>1207.4000807100001</v>
      </c>
      <c r="C56" s="36">
        <f>SUMIFS(СВЦЭМ!$C$33:$C$776,СВЦЭМ!$A$33:$A$776,$A56,СВЦЭМ!$B$33:$B$776,C$47)+'СЕТ СН'!$G$12+СВЦЭМ!$D$10+'СЕТ СН'!$G$6-'СЕТ СН'!$G$22</f>
        <v>1223.3114215800001</v>
      </c>
      <c r="D56" s="36">
        <f>SUMIFS(СВЦЭМ!$C$33:$C$776,СВЦЭМ!$A$33:$A$776,$A56,СВЦЭМ!$B$33:$B$776,D$47)+'СЕТ СН'!$G$12+СВЦЭМ!$D$10+'СЕТ СН'!$G$6-'СЕТ СН'!$G$22</f>
        <v>1217.24808979</v>
      </c>
      <c r="E56" s="36">
        <f>SUMIFS(СВЦЭМ!$C$33:$C$776,СВЦЭМ!$A$33:$A$776,$A56,СВЦЭМ!$B$33:$B$776,E$47)+'СЕТ СН'!$G$12+СВЦЭМ!$D$10+'СЕТ СН'!$G$6-'СЕТ СН'!$G$22</f>
        <v>1228.9947785900001</v>
      </c>
      <c r="F56" s="36">
        <f>SUMIFS(СВЦЭМ!$C$33:$C$776,СВЦЭМ!$A$33:$A$776,$A56,СВЦЭМ!$B$33:$B$776,F$47)+'СЕТ СН'!$G$12+СВЦЭМ!$D$10+'СЕТ СН'!$G$6-'СЕТ СН'!$G$22</f>
        <v>1219.7709861400001</v>
      </c>
      <c r="G56" s="36">
        <f>SUMIFS(СВЦЭМ!$C$33:$C$776,СВЦЭМ!$A$33:$A$776,$A56,СВЦЭМ!$B$33:$B$776,G$47)+'СЕТ СН'!$G$12+СВЦЭМ!$D$10+'СЕТ СН'!$G$6-'СЕТ СН'!$G$22</f>
        <v>1226.6476319800001</v>
      </c>
      <c r="H56" s="36">
        <f>SUMIFS(СВЦЭМ!$C$33:$C$776,СВЦЭМ!$A$33:$A$776,$A56,СВЦЭМ!$B$33:$B$776,H$47)+'СЕТ СН'!$G$12+СВЦЭМ!$D$10+'СЕТ СН'!$G$6-'СЕТ СН'!$G$22</f>
        <v>1227.5233543600002</v>
      </c>
      <c r="I56" s="36">
        <f>SUMIFS(СВЦЭМ!$C$33:$C$776,СВЦЭМ!$A$33:$A$776,$A56,СВЦЭМ!$B$33:$B$776,I$47)+'СЕТ СН'!$G$12+СВЦЭМ!$D$10+'СЕТ СН'!$G$6-'СЕТ СН'!$G$22</f>
        <v>1141.2499370200001</v>
      </c>
      <c r="J56" s="36">
        <f>SUMIFS(СВЦЭМ!$C$33:$C$776,СВЦЭМ!$A$33:$A$776,$A56,СВЦЭМ!$B$33:$B$776,J$47)+'СЕТ СН'!$G$12+СВЦЭМ!$D$10+'СЕТ СН'!$G$6-'СЕТ СН'!$G$22</f>
        <v>1124.74491051</v>
      </c>
      <c r="K56" s="36">
        <f>SUMIFS(СВЦЭМ!$C$33:$C$776,СВЦЭМ!$A$33:$A$776,$A56,СВЦЭМ!$B$33:$B$776,K$47)+'СЕТ СН'!$G$12+СВЦЭМ!$D$10+'СЕТ СН'!$G$6-'СЕТ СН'!$G$22</f>
        <v>1108.7994282100001</v>
      </c>
      <c r="L56" s="36">
        <f>SUMIFS(СВЦЭМ!$C$33:$C$776,СВЦЭМ!$A$33:$A$776,$A56,СВЦЭМ!$B$33:$B$776,L$47)+'СЕТ СН'!$G$12+СВЦЭМ!$D$10+'СЕТ СН'!$G$6-'СЕТ СН'!$G$22</f>
        <v>1083.19326873</v>
      </c>
      <c r="M56" s="36">
        <f>SUMIFS(СВЦЭМ!$C$33:$C$776,СВЦЭМ!$A$33:$A$776,$A56,СВЦЭМ!$B$33:$B$776,M$47)+'СЕТ СН'!$G$12+СВЦЭМ!$D$10+'СЕТ СН'!$G$6-'СЕТ СН'!$G$22</f>
        <v>1093.9738675900001</v>
      </c>
      <c r="N56" s="36">
        <f>SUMIFS(СВЦЭМ!$C$33:$C$776,СВЦЭМ!$A$33:$A$776,$A56,СВЦЭМ!$B$33:$B$776,N$47)+'СЕТ СН'!$G$12+СВЦЭМ!$D$10+'СЕТ СН'!$G$6-'СЕТ СН'!$G$22</f>
        <v>1090.20362757</v>
      </c>
      <c r="O56" s="36">
        <f>SUMIFS(СВЦЭМ!$C$33:$C$776,СВЦЭМ!$A$33:$A$776,$A56,СВЦЭМ!$B$33:$B$776,O$47)+'СЕТ СН'!$G$12+СВЦЭМ!$D$10+'СЕТ СН'!$G$6-'СЕТ СН'!$G$22</f>
        <v>1096.59201534</v>
      </c>
      <c r="P56" s="36">
        <f>SUMIFS(СВЦЭМ!$C$33:$C$776,СВЦЭМ!$A$33:$A$776,$A56,СВЦЭМ!$B$33:$B$776,P$47)+'СЕТ СН'!$G$12+СВЦЭМ!$D$10+'СЕТ СН'!$G$6-'СЕТ СН'!$G$22</f>
        <v>1084.02242974</v>
      </c>
      <c r="Q56" s="36">
        <f>SUMIFS(СВЦЭМ!$C$33:$C$776,СВЦЭМ!$A$33:$A$776,$A56,СВЦЭМ!$B$33:$B$776,Q$47)+'СЕТ СН'!$G$12+СВЦЭМ!$D$10+'СЕТ СН'!$G$6-'СЕТ СН'!$G$22</f>
        <v>1091.14299981</v>
      </c>
      <c r="R56" s="36">
        <f>SUMIFS(СВЦЭМ!$C$33:$C$776,СВЦЭМ!$A$33:$A$776,$A56,СВЦЭМ!$B$33:$B$776,R$47)+'СЕТ СН'!$G$12+СВЦЭМ!$D$10+'СЕТ СН'!$G$6-'СЕТ СН'!$G$22</f>
        <v>1106.1767070800001</v>
      </c>
      <c r="S56" s="36">
        <f>SUMIFS(СВЦЭМ!$C$33:$C$776,СВЦЭМ!$A$33:$A$776,$A56,СВЦЭМ!$B$33:$B$776,S$47)+'СЕТ СН'!$G$12+СВЦЭМ!$D$10+'СЕТ СН'!$G$6-'СЕТ СН'!$G$22</f>
        <v>1108.80819638</v>
      </c>
      <c r="T56" s="36">
        <f>SUMIFS(СВЦЭМ!$C$33:$C$776,СВЦЭМ!$A$33:$A$776,$A56,СВЦЭМ!$B$33:$B$776,T$47)+'СЕТ СН'!$G$12+СВЦЭМ!$D$10+'СЕТ СН'!$G$6-'СЕТ СН'!$G$22</f>
        <v>1113.6262507399999</v>
      </c>
      <c r="U56" s="36">
        <f>SUMIFS(СВЦЭМ!$C$33:$C$776,СВЦЭМ!$A$33:$A$776,$A56,СВЦЭМ!$B$33:$B$776,U$47)+'СЕТ СН'!$G$12+СВЦЭМ!$D$10+'СЕТ СН'!$G$6-'СЕТ СН'!$G$22</f>
        <v>1115.3633806800001</v>
      </c>
      <c r="V56" s="36">
        <f>SUMIFS(СВЦЭМ!$C$33:$C$776,СВЦЭМ!$A$33:$A$776,$A56,СВЦЭМ!$B$33:$B$776,V$47)+'СЕТ СН'!$G$12+СВЦЭМ!$D$10+'СЕТ СН'!$G$6-'СЕТ СН'!$G$22</f>
        <v>1106.7682386399999</v>
      </c>
      <c r="W56" s="36">
        <f>SUMIFS(СВЦЭМ!$C$33:$C$776,СВЦЭМ!$A$33:$A$776,$A56,СВЦЭМ!$B$33:$B$776,W$47)+'СЕТ СН'!$G$12+СВЦЭМ!$D$10+'СЕТ СН'!$G$6-'СЕТ СН'!$G$22</f>
        <v>1100.9825269400001</v>
      </c>
      <c r="X56" s="36">
        <f>SUMIFS(СВЦЭМ!$C$33:$C$776,СВЦЭМ!$A$33:$A$776,$A56,СВЦЭМ!$B$33:$B$776,X$47)+'СЕТ СН'!$G$12+СВЦЭМ!$D$10+'СЕТ СН'!$G$6-'СЕТ СН'!$G$22</f>
        <v>1102.80031205</v>
      </c>
      <c r="Y56" s="36">
        <f>SUMIFS(СВЦЭМ!$C$33:$C$776,СВЦЭМ!$A$33:$A$776,$A56,СВЦЭМ!$B$33:$B$776,Y$47)+'СЕТ СН'!$G$12+СВЦЭМ!$D$10+'СЕТ СН'!$G$6-'СЕТ СН'!$G$22</f>
        <v>1122.3887453</v>
      </c>
    </row>
    <row r="57" spans="1:25" ht="15.75" x14ac:dyDescent="0.2">
      <c r="A57" s="35">
        <f t="shared" si="1"/>
        <v>44022</v>
      </c>
      <c r="B57" s="36">
        <f>SUMIFS(СВЦЭМ!$C$33:$C$776,СВЦЭМ!$A$33:$A$776,$A57,СВЦЭМ!$B$33:$B$776,B$47)+'СЕТ СН'!$G$12+СВЦЭМ!$D$10+'СЕТ СН'!$G$6-'СЕТ СН'!$G$22</f>
        <v>1225.37507519</v>
      </c>
      <c r="C57" s="36">
        <f>SUMIFS(СВЦЭМ!$C$33:$C$776,СВЦЭМ!$A$33:$A$776,$A57,СВЦЭМ!$B$33:$B$776,C$47)+'СЕТ СН'!$G$12+СВЦЭМ!$D$10+'СЕТ СН'!$G$6-'СЕТ СН'!$G$22</f>
        <v>1199.2562917299999</v>
      </c>
      <c r="D57" s="36">
        <f>SUMIFS(СВЦЭМ!$C$33:$C$776,СВЦЭМ!$A$33:$A$776,$A57,СВЦЭМ!$B$33:$B$776,D$47)+'СЕТ СН'!$G$12+СВЦЭМ!$D$10+'СЕТ СН'!$G$6-'СЕТ СН'!$G$22</f>
        <v>1194.7032844</v>
      </c>
      <c r="E57" s="36">
        <f>SUMIFS(СВЦЭМ!$C$33:$C$776,СВЦЭМ!$A$33:$A$776,$A57,СВЦЭМ!$B$33:$B$776,E$47)+'СЕТ СН'!$G$12+СВЦЭМ!$D$10+'СЕТ СН'!$G$6-'СЕТ СН'!$G$22</f>
        <v>1212.2049642700001</v>
      </c>
      <c r="F57" s="36">
        <f>SUMIFS(СВЦЭМ!$C$33:$C$776,СВЦЭМ!$A$33:$A$776,$A57,СВЦЭМ!$B$33:$B$776,F$47)+'СЕТ СН'!$G$12+СВЦЭМ!$D$10+'СЕТ СН'!$G$6-'СЕТ СН'!$G$22</f>
        <v>1240.3252922800002</v>
      </c>
      <c r="G57" s="36">
        <f>SUMIFS(СВЦЭМ!$C$33:$C$776,СВЦЭМ!$A$33:$A$776,$A57,СВЦЭМ!$B$33:$B$776,G$47)+'СЕТ СН'!$G$12+СВЦЭМ!$D$10+'СЕТ СН'!$G$6-'СЕТ СН'!$G$22</f>
        <v>1280.8023014800001</v>
      </c>
      <c r="H57" s="36">
        <f>SUMIFS(СВЦЭМ!$C$33:$C$776,СВЦЭМ!$A$33:$A$776,$A57,СВЦЭМ!$B$33:$B$776,H$47)+'СЕТ СН'!$G$12+СВЦЭМ!$D$10+'СЕТ СН'!$G$6-'СЕТ СН'!$G$22</f>
        <v>1302.7153705600001</v>
      </c>
      <c r="I57" s="36">
        <f>SUMIFS(СВЦЭМ!$C$33:$C$776,СВЦЭМ!$A$33:$A$776,$A57,СВЦЭМ!$B$33:$B$776,I$47)+'СЕТ СН'!$G$12+СВЦЭМ!$D$10+'СЕТ СН'!$G$6-'СЕТ СН'!$G$22</f>
        <v>1219.1125825500001</v>
      </c>
      <c r="J57" s="36">
        <f>SUMIFS(СВЦЭМ!$C$33:$C$776,СВЦЭМ!$A$33:$A$776,$A57,СВЦЭМ!$B$33:$B$776,J$47)+'СЕТ СН'!$G$12+СВЦЭМ!$D$10+'СЕТ СН'!$G$6-'СЕТ СН'!$G$22</f>
        <v>1173.5000527100001</v>
      </c>
      <c r="K57" s="36">
        <f>SUMIFS(СВЦЭМ!$C$33:$C$776,СВЦЭМ!$A$33:$A$776,$A57,СВЦЭМ!$B$33:$B$776,K$47)+'СЕТ СН'!$G$12+СВЦЭМ!$D$10+'СЕТ СН'!$G$6-'СЕТ СН'!$G$22</f>
        <v>1093.7885758500001</v>
      </c>
      <c r="L57" s="36">
        <f>SUMIFS(СВЦЭМ!$C$33:$C$776,СВЦЭМ!$A$33:$A$776,$A57,СВЦЭМ!$B$33:$B$776,L$47)+'СЕТ СН'!$G$12+СВЦЭМ!$D$10+'СЕТ СН'!$G$6-'СЕТ СН'!$G$22</f>
        <v>1085.1339986200001</v>
      </c>
      <c r="M57" s="36">
        <f>SUMIFS(СВЦЭМ!$C$33:$C$776,СВЦЭМ!$A$33:$A$776,$A57,СВЦЭМ!$B$33:$B$776,M$47)+'СЕТ СН'!$G$12+СВЦЭМ!$D$10+'СЕТ СН'!$G$6-'СЕТ СН'!$G$22</f>
        <v>1091.72863497</v>
      </c>
      <c r="N57" s="36">
        <f>SUMIFS(СВЦЭМ!$C$33:$C$776,СВЦЭМ!$A$33:$A$776,$A57,СВЦЭМ!$B$33:$B$776,N$47)+'СЕТ СН'!$G$12+СВЦЭМ!$D$10+'СЕТ СН'!$G$6-'СЕТ СН'!$G$22</f>
        <v>1084.87691421</v>
      </c>
      <c r="O57" s="36">
        <f>SUMIFS(СВЦЭМ!$C$33:$C$776,СВЦЭМ!$A$33:$A$776,$A57,СВЦЭМ!$B$33:$B$776,O$47)+'СЕТ СН'!$G$12+СВЦЭМ!$D$10+'СЕТ СН'!$G$6-'СЕТ СН'!$G$22</f>
        <v>1090.5149435200001</v>
      </c>
      <c r="P57" s="36">
        <f>SUMIFS(СВЦЭМ!$C$33:$C$776,СВЦЭМ!$A$33:$A$776,$A57,СВЦЭМ!$B$33:$B$776,P$47)+'СЕТ СН'!$G$12+СВЦЭМ!$D$10+'СЕТ СН'!$G$6-'СЕТ СН'!$G$22</f>
        <v>1076.0685720900001</v>
      </c>
      <c r="Q57" s="36">
        <f>SUMIFS(СВЦЭМ!$C$33:$C$776,СВЦЭМ!$A$33:$A$776,$A57,СВЦЭМ!$B$33:$B$776,Q$47)+'СЕТ СН'!$G$12+СВЦЭМ!$D$10+'СЕТ СН'!$G$6-'СЕТ СН'!$G$22</f>
        <v>1085.94134588</v>
      </c>
      <c r="R57" s="36">
        <f>SUMIFS(СВЦЭМ!$C$33:$C$776,СВЦЭМ!$A$33:$A$776,$A57,СВЦЭМ!$B$33:$B$776,R$47)+'СЕТ СН'!$G$12+СВЦЭМ!$D$10+'СЕТ СН'!$G$6-'СЕТ СН'!$G$22</f>
        <v>1106.4763457500001</v>
      </c>
      <c r="S57" s="36">
        <f>SUMIFS(СВЦЭМ!$C$33:$C$776,СВЦЭМ!$A$33:$A$776,$A57,СВЦЭМ!$B$33:$B$776,S$47)+'СЕТ СН'!$G$12+СВЦЭМ!$D$10+'СЕТ СН'!$G$6-'СЕТ СН'!$G$22</f>
        <v>1112.03521817</v>
      </c>
      <c r="T57" s="36">
        <f>SUMIFS(СВЦЭМ!$C$33:$C$776,СВЦЭМ!$A$33:$A$776,$A57,СВЦЭМ!$B$33:$B$776,T$47)+'СЕТ СН'!$G$12+СВЦЭМ!$D$10+'СЕТ СН'!$G$6-'СЕТ СН'!$G$22</f>
        <v>1103.4783463799999</v>
      </c>
      <c r="U57" s="36">
        <f>SUMIFS(СВЦЭМ!$C$33:$C$776,СВЦЭМ!$A$33:$A$776,$A57,СВЦЭМ!$B$33:$B$776,U$47)+'СЕТ СН'!$G$12+СВЦЭМ!$D$10+'СЕТ СН'!$G$6-'СЕТ СН'!$G$22</f>
        <v>1090.47385358</v>
      </c>
      <c r="V57" s="36">
        <f>SUMIFS(СВЦЭМ!$C$33:$C$776,СВЦЭМ!$A$33:$A$776,$A57,СВЦЭМ!$B$33:$B$776,V$47)+'СЕТ СН'!$G$12+СВЦЭМ!$D$10+'СЕТ СН'!$G$6-'СЕТ СН'!$G$22</f>
        <v>1066.12608763</v>
      </c>
      <c r="W57" s="36">
        <f>SUMIFS(СВЦЭМ!$C$33:$C$776,СВЦЭМ!$A$33:$A$776,$A57,СВЦЭМ!$B$33:$B$776,W$47)+'СЕТ СН'!$G$12+СВЦЭМ!$D$10+'СЕТ СН'!$G$6-'СЕТ СН'!$G$22</f>
        <v>1078.17717462</v>
      </c>
      <c r="X57" s="36">
        <f>SUMIFS(СВЦЭМ!$C$33:$C$776,СВЦЭМ!$A$33:$A$776,$A57,СВЦЭМ!$B$33:$B$776,X$47)+'СЕТ СН'!$G$12+СВЦЭМ!$D$10+'СЕТ СН'!$G$6-'СЕТ СН'!$G$22</f>
        <v>1060.7856293899999</v>
      </c>
      <c r="Y57" s="36">
        <f>SUMIFS(СВЦЭМ!$C$33:$C$776,СВЦЭМ!$A$33:$A$776,$A57,СВЦЭМ!$B$33:$B$776,Y$47)+'СЕТ СН'!$G$12+СВЦЭМ!$D$10+'СЕТ СН'!$G$6-'СЕТ СН'!$G$22</f>
        <v>1102.7047236600001</v>
      </c>
    </row>
    <row r="58" spans="1:25" ht="15.75" x14ac:dyDescent="0.2">
      <c r="A58" s="35">
        <f t="shared" si="1"/>
        <v>44023</v>
      </c>
      <c r="B58" s="36">
        <f>SUMIFS(СВЦЭМ!$C$33:$C$776,СВЦЭМ!$A$33:$A$776,$A58,СВЦЭМ!$B$33:$B$776,B$47)+'СЕТ СН'!$G$12+СВЦЭМ!$D$10+'СЕТ СН'!$G$6-'СЕТ СН'!$G$22</f>
        <v>1232.1236283500002</v>
      </c>
      <c r="C58" s="36">
        <f>SUMIFS(СВЦЭМ!$C$33:$C$776,СВЦЭМ!$A$33:$A$776,$A58,СВЦЭМ!$B$33:$B$776,C$47)+'СЕТ СН'!$G$12+СВЦЭМ!$D$10+'СЕТ СН'!$G$6-'СЕТ СН'!$G$22</f>
        <v>1199.14980556</v>
      </c>
      <c r="D58" s="36">
        <f>SUMIFS(СВЦЭМ!$C$33:$C$776,СВЦЭМ!$A$33:$A$776,$A58,СВЦЭМ!$B$33:$B$776,D$47)+'СЕТ СН'!$G$12+СВЦЭМ!$D$10+'СЕТ СН'!$G$6-'СЕТ СН'!$G$22</f>
        <v>1226.3675220600001</v>
      </c>
      <c r="E58" s="36">
        <f>SUMIFS(СВЦЭМ!$C$33:$C$776,СВЦЭМ!$A$33:$A$776,$A58,СВЦЭМ!$B$33:$B$776,E$47)+'СЕТ СН'!$G$12+СВЦЭМ!$D$10+'СЕТ СН'!$G$6-'СЕТ СН'!$G$22</f>
        <v>1242.0157724200001</v>
      </c>
      <c r="F58" s="36">
        <f>SUMIFS(СВЦЭМ!$C$33:$C$776,СВЦЭМ!$A$33:$A$776,$A58,СВЦЭМ!$B$33:$B$776,F$47)+'СЕТ СН'!$G$12+СВЦЭМ!$D$10+'СЕТ СН'!$G$6-'СЕТ СН'!$G$22</f>
        <v>1233.61307055</v>
      </c>
      <c r="G58" s="36">
        <f>SUMIFS(СВЦЭМ!$C$33:$C$776,СВЦЭМ!$A$33:$A$776,$A58,СВЦЭМ!$B$33:$B$776,G$47)+'СЕТ СН'!$G$12+СВЦЭМ!$D$10+'СЕТ СН'!$G$6-'СЕТ СН'!$G$22</f>
        <v>1230.4851484999999</v>
      </c>
      <c r="H58" s="36">
        <f>SUMIFS(СВЦЭМ!$C$33:$C$776,СВЦЭМ!$A$33:$A$776,$A58,СВЦЭМ!$B$33:$B$776,H$47)+'СЕТ СН'!$G$12+СВЦЭМ!$D$10+'СЕТ СН'!$G$6-'СЕТ СН'!$G$22</f>
        <v>1216.5186504800001</v>
      </c>
      <c r="I58" s="36">
        <f>SUMIFS(СВЦЭМ!$C$33:$C$776,СВЦЭМ!$A$33:$A$776,$A58,СВЦЭМ!$B$33:$B$776,I$47)+'СЕТ СН'!$G$12+СВЦЭМ!$D$10+'СЕТ СН'!$G$6-'СЕТ СН'!$G$22</f>
        <v>1217.43269405</v>
      </c>
      <c r="J58" s="36">
        <f>SUMIFS(СВЦЭМ!$C$33:$C$776,СВЦЭМ!$A$33:$A$776,$A58,СВЦЭМ!$B$33:$B$776,J$47)+'СЕТ СН'!$G$12+СВЦЭМ!$D$10+'СЕТ СН'!$G$6-'СЕТ СН'!$G$22</f>
        <v>1178.74386521</v>
      </c>
      <c r="K58" s="36">
        <f>SUMIFS(СВЦЭМ!$C$33:$C$776,СВЦЭМ!$A$33:$A$776,$A58,СВЦЭМ!$B$33:$B$776,K$47)+'СЕТ СН'!$G$12+СВЦЭМ!$D$10+'СЕТ СН'!$G$6-'СЕТ СН'!$G$22</f>
        <v>1053.4224108000001</v>
      </c>
      <c r="L58" s="36">
        <f>SUMIFS(СВЦЭМ!$C$33:$C$776,СВЦЭМ!$A$33:$A$776,$A58,СВЦЭМ!$B$33:$B$776,L$47)+'СЕТ СН'!$G$12+СВЦЭМ!$D$10+'СЕТ СН'!$G$6-'СЕТ СН'!$G$22</f>
        <v>1019.7042619200001</v>
      </c>
      <c r="M58" s="36">
        <f>SUMIFS(СВЦЭМ!$C$33:$C$776,СВЦЭМ!$A$33:$A$776,$A58,СВЦЭМ!$B$33:$B$776,M$47)+'СЕТ СН'!$G$12+СВЦЭМ!$D$10+'СЕТ СН'!$G$6-'СЕТ СН'!$G$22</f>
        <v>1011.9334212599999</v>
      </c>
      <c r="N58" s="36">
        <f>SUMIFS(СВЦЭМ!$C$33:$C$776,СВЦЭМ!$A$33:$A$776,$A58,СВЦЭМ!$B$33:$B$776,N$47)+'СЕТ СН'!$G$12+СВЦЭМ!$D$10+'СЕТ СН'!$G$6-'СЕТ СН'!$G$22</f>
        <v>1023.1356244900001</v>
      </c>
      <c r="O58" s="36">
        <f>SUMIFS(СВЦЭМ!$C$33:$C$776,СВЦЭМ!$A$33:$A$776,$A58,СВЦЭМ!$B$33:$B$776,O$47)+'СЕТ СН'!$G$12+СВЦЭМ!$D$10+'СЕТ СН'!$G$6-'СЕТ СН'!$G$22</f>
        <v>1051.27861962</v>
      </c>
      <c r="P58" s="36">
        <f>SUMIFS(СВЦЭМ!$C$33:$C$776,СВЦЭМ!$A$33:$A$776,$A58,СВЦЭМ!$B$33:$B$776,P$47)+'СЕТ СН'!$G$12+СВЦЭМ!$D$10+'СЕТ СН'!$G$6-'СЕТ СН'!$G$22</f>
        <v>1054.61009855</v>
      </c>
      <c r="Q58" s="36">
        <f>SUMIFS(СВЦЭМ!$C$33:$C$776,СВЦЭМ!$A$33:$A$776,$A58,СВЦЭМ!$B$33:$B$776,Q$47)+'СЕТ СН'!$G$12+СВЦЭМ!$D$10+'СЕТ СН'!$G$6-'СЕТ СН'!$G$22</f>
        <v>1068.11031215</v>
      </c>
      <c r="R58" s="36">
        <f>SUMIFS(СВЦЭМ!$C$33:$C$776,СВЦЭМ!$A$33:$A$776,$A58,СВЦЭМ!$B$33:$B$776,R$47)+'СЕТ СН'!$G$12+СВЦЭМ!$D$10+'СЕТ СН'!$G$6-'СЕТ СН'!$G$22</f>
        <v>1088.1963709700001</v>
      </c>
      <c r="S58" s="36">
        <f>SUMIFS(СВЦЭМ!$C$33:$C$776,СВЦЭМ!$A$33:$A$776,$A58,СВЦЭМ!$B$33:$B$776,S$47)+'СЕТ СН'!$G$12+СВЦЭМ!$D$10+'СЕТ СН'!$G$6-'СЕТ СН'!$G$22</f>
        <v>1089.6598767800001</v>
      </c>
      <c r="T58" s="36">
        <f>SUMIFS(СВЦЭМ!$C$33:$C$776,СВЦЭМ!$A$33:$A$776,$A58,СВЦЭМ!$B$33:$B$776,T$47)+'СЕТ СН'!$G$12+СВЦЭМ!$D$10+'СЕТ СН'!$G$6-'СЕТ СН'!$G$22</f>
        <v>1083.00548869</v>
      </c>
      <c r="U58" s="36">
        <f>SUMIFS(СВЦЭМ!$C$33:$C$776,СВЦЭМ!$A$33:$A$776,$A58,СВЦЭМ!$B$33:$B$776,U$47)+'СЕТ СН'!$G$12+СВЦЭМ!$D$10+'СЕТ СН'!$G$6-'СЕТ СН'!$G$22</f>
        <v>1070.9525301900001</v>
      </c>
      <c r="V58" s="36">
        <f>SUMIFS(СВЦЭМ!$C$33:$C$776,СВЦЭМ!$A$33:$A$776,$A58,СВЦЭМ!$B$33:$B$776,V$47)+'СЕТ СН'!$G$12+СВЦЭМ!$D$10+'СЕТ СН'!$G$6-'СЕТ СН'!$G$22</f>
        <v>1054.31941104</v>
      </c>
      <c r="W58" s="36">
        <f>SUMIFS(СВЦЭМ!$C$33:$C$776,СВЦЭМ!$A$33:$A$776,$A58,СВЦЭМ!$B$33:$B$776,W$47)+'СЕТ СН'!$G$12+СВЦЭМ!$D$10+'СЕТ СН'!$G$6-'СЕТ СН'!$G$22</f>
        <v>1040.3072608100001</v>
      </c>
      <c r="X58" s="36">
        <f>SUMIFS(СВЦЭМ!$C$33:$C$776,СВЦЭМ!$A$33:$A$776,$A58,СВЦЭМ!$B$33:$B$776,X$47)+'СЕТ СН'!$G$12+СВЦЭМ!$D$10+'СЕТ СН'!$G$6-'СЕТ СН'!$G$22</f>
        <v>1060.12985344</v>
      </c>
      <c r="Y58" s="36">
        <f>SUMIFS(СВЦЭМ!$C$33:$C$776,СВЦЭМ!$A$33:$A$776,$A58,СВЦЭМ!$B$33:$B$776,Y$47)+'СЕТ СН'!$G$12+СВЦЭМ!$D$10+'СЕТ СН'!$G$6-'СЕТ СН'!$G$22</f>
        <v>1067.7261186600001</v>
      </c>
    </row>
    <row r="59" spans="1:25" ht="15.75" x14ac:dyDescent="0.2">
      <c r="A59" s="35">
        <f t="shared" si="1"/>
        <v>44024</v>
      </c>
      <c r="B59" s="36">
        <f>SUMIFS(СВЦЭМ!$C$33:$C$776,СВЦЭМ!$A$33:$A$776,$A59,СВЦЭМ!$B$33:$B$776,B$47)+'СЕТ СН'!$G$12+СВЦЭМ!$D$10+'СЕТ СН'!$G$6-'СЕТ СН'!$G$22</f>
        <v>1202.4760082100001</v>
      </c>
      <c r="C59" s="36">
        <f>SUMIFS(СВЦЭМ!$C$33:$C$776,СВЦЭМ!$A$33:$A$776,$A59,СВЦЭМ!$B$33:$B$776,C$47)+'СЕТ СН'!$G$12+СВЦЭМ!$D$10+'СЕТ СН'!$G$6-'СЕТ СН'!$G$22</f>
        <v>1259.3980743800003</v>
      </c>
      <c r="D59" s="36">
        <f>SUMIFS(СВЦЭМ!$C$33:$C$776,СВЦЭМ!$A$33:$A$776,$A59,СВЦЭМ!$B$33:$B$776,D$47)+'СЕТ СН'!$G$12+СВЦЭМ!$D$10+'СЕТ СН'!$G$6-'СЕТ СН'!$G$22</f>
        <v>1291.71463212</v>
      </c>
      <c r="E59" s="36">
        <f>SUMIFS(СВЦЭМ!$C$33:$C$776,СВЦЭМ!$A$33:$A$776,$A59,СВЦЭМ!$B$33:$B$776,E$47)+'СЕТ СН'!$G$12+СВЦЭМ!$D$10+'СЕТ СН'!$G$6-'СЕТ СН'!$G$22</f>
        <v>1316.5992460700002</v>
      </c>
      <c r="F59" s="36">
        <f>SUMIFS(СВЦЭМ!$C$33:$C$776,СВЦЭМ!$A$33:$A$776,$A59,СВЦЭМ!$B$33:$B$776,F$47)+'СЕТ СН'!$G$12+СВЦЭМ!$D$10+'СЕТ СН'!$G$6-'СЕТ СН'!$G$22</f>
        <v>1323.21680081</v>
      </c>
      <c r="G59" s="36">
        <f>SUMIFS(СВЦЭМ!$C$33:$C$776,СВЦЭМ!$A$33:$A$776,$A59,СВЦЭМ!$B$33:$B$776,G$47)+'СЕТ СН'!$G$12+СВЦЭМ!$D$10+'СЕТ СН'!$G$6-'СЕТ СН'!$G$22</f>
        <v>1318.5480296000001</v>
      </c>
      <c r="H59" s="36">
        <f>SUMIFS(СВЦЭМ!$C$33:$C$776,СВЦЭМ!$A$33:$A$776,$A59,СВЦЭМ!$B$33:$B$776,H$47)+'СЕТ СН'!$G$12+СВЦЭМ!$D$10+'СЕТ СН'!$G$6-'СЕТ СН'!$G$22</f>
        <v>1301.8631905900002</v>
      </c>
      <c r="I59" s="36">
        <f>SUMIFS(СВЦЭМ!$C$33:$C$776,СВЦЭМ!$A$33:$A$776,$A59,СВЦЭМ!$B$33:$B$776,I$47)+'СЕТ СН'!$G$12+СВЦЭМ!$D$10+'СЕТ СН'!$G$6-'СЕТ СН'!$G$22</f>
        <v>1264.19827854</v>
      </c>
      <c r="J59" s="36">
        <f>SUMIFS(СВЦЭМ!$C$33:$C$776,СВЦЭМ!$A$33:$A$776,$A59,СВЦЭМ!$B$33:$B$776,J$47)+'СЕТ СН'!$G$12+СВЦЭМ!$D$10+'СЕТ СН'!$G$6-'СЕТ СН'!$G$22</f>
        <v>1168.9998362200001</v>
      </c>
      <c r="K59" s="36">
        <f>SUMIFS(СВЦЭМ!$C$33:$C$776,СВЦЭМ!$A$33:$A$776,$A59,СВЦЭМ!$B$33:$B$776,K$47)+'СЕТ СН'!$G$12+СВЦЭМ!$D$10+'СЕТ СН'!$G$6-'СЕТ СН'!$G$22</f>
        <v>1016.32010335</v>
      </c>
      <c r="L59" s="36">
        <f>SUMIFS(СВЦЭМ!$C$33:$C$776,СВЦЭМ!$A$33:$A$776,$A59,СВЦЭМ!$B$33:$B$776,L$47)+'СЕТ СН'!$G$12+СВЦЭМ!$D$10+'СЕТ СН'!$G$6-'СЕТ СН'!$G$22</f>
        <v>975.88067073000002</v>
      </c>
      <c r="M59" s="36">
        <f>SUMIFS(СВЦЭМ!$C$33:$C$776,СВЦЭМ!$A$33:$A$776,$A59,СВЦЭМ!$B$33:$B$776,M$47)+'СЕТ СН'!$G$12+СВЦЭМ!$D$10+'СЕТ СН'!$G$6-'СЕТ СН'!$G$22</f>
        <v>976.31505132999996</v>
      </c>
      <c r="N59" s="36">
        <f>SUMIFS(СВЦЭМ!$C$33:$C$776,СВЦЭМ!$A$33:$A$776,$A59,СВЦЭМ!$B$33:$B$776,N$47)+'СЕТ СН'!$G$12+СВЦЭМ!$D$10+'СЕТ СН'!$G$6-'СЕТ СН'!$G$22</f>
        <v>983.86508963000006</v>
      </c>
      <c r="O59" s="36">
        <f>SUMIFS(СВЦЭМ!$C$33:$C$776,СВЦЭМ!$A$33:$A$776,$A59,СВЦЭМ!$B$33:$B$776,O$47)+'СЕТ СН'!$G$12+СВЦЭМ!$D$10+'СЕТ СН'!$G$6-'СЕТ СН'!$G$22</f>
        <v>984.91761988999997</v>
      </c>
      <c r="P59" s="36">
        <f>SUMIFS(СВЦЭМ!$C$33:$C$776,СВЦЭМ!$A$33:$A$776,$A59,СВЦЭМ!$B$33:$B$776,P$47)+'СЕТ СН'!$G$12+СВЦЭМ!$D$10+'СЕТ СН'!$G$6-'СЕТ СН'!$G$22</f>
        <v>990.63044704000004</v>
      </c>
      <c r="Q59" s="36">
        <f>SUMIFS(СВЦЭМ!$C$33:$C$776,СВЦЭМ!$A$33:$A$776,$A59,СВЦЭМ!$B$33:$B$776,Q$47)+'СЕТ СН'!$G$12+СВЦЭМ!$D$10+'СЕТ СН'!$G$6-'СЕТ СН'!$G$22</f>
        <v>1008.9789758100001</v>
      </c>
      <c r="R59" s="36">
        <f>SUMIFS(СВЦЭМ!$C$33:$C$776,СВЦЭМ!$A$33:$A$776,$A59,СВЦЭМ!$B$33:$B$776,R$47)+'СЕТ СН'!$G$12+СВЦЭМ!$D$10+'СЕТ СН'!$G$6-'СЕТ СН'!$G$22</f>
        <v>1010.8628284000001</v>
      </c>
      <c r="S59" s="36">
        <f>SUMIFS(СВЦЭМ!$C$33:$C$776,СВЦЭМ!$A$33:$A$776,$A59,СВЦЭМ!$B$33:$B$776,S$47)+'СЕТ СН'!$G$12+СВЦЭМ!$D$10+'СЕТ СН'!$G$6-'СЕТ СН'!$G$22</f>
        <v>1014.2064197100001</v>
      </c>
      <c r="T59" s="36">
        <f>SUMIFS(СВЦЭМ!$C$33:$C$776,СВЦЭМ!$A$33:$A$776,$A59,СВЦЭМ!$B$33:$B$776,T$47)+'СЕТ СН'!$G$12+СВЦЭМ!$D$10+'СЕТ СН'!$G$6-'СЕТ СН'!$G$22</f>
        <v>1011.59062535</v>
      </c>
      <c r="U59" s="36">
        <f>SUMIFS(СВЦЭМ!$C$33:$C$776,СВЦЭМ!$A$33:$A$776,$A59,СВЦЭМ!$B$33:$B$776,U$47)+'СЕТ СН'!$G$12+СВЦЭМ!$D$10+'СЕТ СН'!$G$6-'СЕТ СН'!$G$22</f>
        <v>993.36153265999997</v>
      </c>
      <c r="V59" s="36">
        <f>SUMIFS(СВЦЭМ!$C$33:$C$776,СВЦЭМ!$A$33:$A$776,$A59,СВЦЭМ!$B$33:$B$776,V$47)+'СЕТ СН'!$G$12+СВЦЭМ!$D$10+'СЕТ СН'!$G$6-'СЕТ СН'!$G$22</f>
        <v>994.11882504999994</v>
      </c>
      <c r="W59" s="36">
        <f>SUMIFS(СВЦЭМ!$C$33:$C$776,СВЦЭМ!$A$33:$A$776,$A59,СВЦЭМ!$B$33:$B$776,W$47)+'СЕТ СН'!$G$12+СВЦЭМ!$D$10+'СЕТ СН'!$G$6-'СЕТ СН'!$G$22</f>
        <v>985.59531343999993</v>
      </c>
      <c r="X59" s="36">
        <f>SUMIFS(СВЦЭМ!$C$33:$C$776,СВЦЭМ!$A$33:$A$776,$A59,СВЦЭМ!$B$33:$B$776,X$47)+'СЕТ СН'!$G$12+СВЦЭМ!$D$10+'СЕТ СН'!$G$6-'СЕТ СН'!$G$22</f>
        <v>991.46461976000001</v>
      </c>
      <c r="Y59" s="36">
        <f>SUMIFS(СВЦЭМ!$C$33:$C$776,СВЦЭМ!$A$33:$A$776,$A59,СВЦЭМ!$B$33:$B$776,Y$47)+'СЕТ СН'!$G$12+СВЦЭМ!$D$10+'СЕТ СН'!$G$6-'СЕТ СН'!$G$22</f>
        <v>1098.4185923</v>
      </c>
    </row>
    <row r="60" spans="1:25" ht="15.75" x14ac:dyDescent="0.2">
      <c r="A60" s="35">
        <f t="shared" si="1"/>
        <v>44025</v>
      </c>
      <c r="B60" s="36">
        <f>SUMIFS(СВЦЭМ!$C$33:$C$776,СВЦЭМ!$A$33:$A$776,$A60,СВЦЭМ!$B$33:$B$776,B$47)+'СЕТ СН'!$G$12+СВЦЭМ!$D$10+'СЕТ СН'!$G$6-'СЕТ СН'!$G$22</f>
        <v>1198.8913321499999</v>
      </c>
      <c r="C60" s="36">
        <f>SUMIFS(СВЦЭМ!$C$33:$C$776,СВЦЭМ!$A$33:$A$776,$A60,СВЦЭМ!$B$33:$B$776,C$47)+'СЕТ СН'!$G$12+СВЦЭМ!$D$10+'СЕТ СН'!$G$6-'СЕТ СН'!$G$22</f>
        <v>1162.1255402700001</v>
      </c>
      <c r="D60" s="36">
        <f>SUMIFS(СВЦЭМ!$C$33:$C$776,СВЦЭМ!$A$33:$A$776,$A60,СВЦЭМ!$B$33:$B$776,D$47)+'СЕТ СН'!$G$12+СВЦЭМ!$D$10+'СЕТ СН'!$G$6-'СЕТ СН'!$G$22</f>
        <v>1190.3797808500001</v>
      </c>
      <c r="E60" s="36">
        <f>SUMIFS(СВЦЭМ!$C$33:$C$776,СВЦЭМ!$A$33:$A$776,$A60,СВЦЭМ!$B$33:$B$776,E$47)+'СЕТ СН'!$G$12+СВЦЭМ!$D$10+'СЕТ СН'!$G$6-'СЕТ СН'!$G$22</f>
        <v>1206.3363010400001</v>
      </c>
      <c r="F60" s="36">
        <f>SUMIFS(СВЦЭМ!$C$33:$C$776,СВЦЭМ!$A$33:$A$776,$A60,СВЦЭМ!$B$33:$B$776,F$47)+'СЕТ СН'!$G$12+СВЦЭМ!$D$10+'СЕТ СН'!$G$6-'СЕТ СН'!$G$22</f>
        <v>1196.8271291200001</v>
      </c>
      <c r="G60" s="36">
        <f>SUMIFS(СВЦЭМ!$C$33:$C$776,СВЦЭМ!$A$33:$A$776,$A60,СВЦЭМ!$B$33:$B$776,G$47)+'СЕТ СН'!$G$12+СВЦЭМ!$D$10+'СЕТ СН'!$G$6-'СЕТ СН'!$G$22</f>
        <v>1196.0052000200001</v>
      </c>
      <c r="H60" s="36">
        <f>SUMIFS(СВЦЭМ!$C$33:$C$776,СВЦЭМ!$A$33:$A$776,$A60,СВЦЭМ!$B$33:$B$776,H$47)+'СЕТ СН'!$G$12+СВЦЭМ!$D$10+'СЕТ СН'!$G$6-'СЕТ СН'!$G$22</f>
        <v>1182.0523530800001</v>
      </c>
      <c r="I60" s="36">
        <f>SUMIFS(СВЦЭМ!$C$33:$C$776,СВЦЭМ!$A$33:$A$776,$A60,СВЦЭМ!$B$33:$B$776,I$47)+'СЕТ СН'!$G$12+СВЦЭМ!$D$10+'СЕТ СН'!$G$6-'СЕТ СН'!$G$22</f>
        <v>1206.69051012</v>
      </c>
      <c r="J60" s="36">
        <f>SUMIFS(СВЦЭМ!$C$33:$C$776,СВЦЭМ!$A$33:$A$776,$A60,СВЦЭМ!$B$33:$B$776,J$47)+'СЕТ СН'!$G$12+СВЦЭМ!$D$10+'СЕТ СН'!$G$6-'СЕТ СН'!$G$22</f>
        <v>1238.5329820100001</v>
      </c>
      <c r="K60" s="36">
        <f>SUMIFS(СВЦЭМ!$C$33:$C$776,СВЦЭМ!$A$33:$A$776,$A60,СВЦЭМ!$B$33:$B$776,K$47)+'СЕТ СН'!$G$12+СВЦЭМ!$D$10+'СЕТ СН'!$G$6-'СЕТ СН'!$G$22</f>
        <v>1123.99915762</v>
      </c>
      <c r="L60" s="36">
        <f>SUMIFS(СВЦЭМ!$C$33:$C$776,СВЦЭМ!$A$33:$A$776,$A60,СВЦЭМ!$B$33:$B$776,L$47)+'СЕТ СН'!$G$12+СВЦЭМ!$D$10+'СЕТ СН'!$G$6-'СЕТ СН'!$G$22</f>
        <v>1088.9284473299999</v>
      </c>
      <c r="M60" s="36">
        <f>SUMIFS(СВЦЭМ!$C$33:$C$776,СВЦЭМ!$A$33:$A$776,$A60,СВЦЭМ!$B$33:$B$776,M$47)+'СЕТ СН'!$G$12+СВЦЭМ!$D$10+'СЕТ СН'!$G$6-'СЕТ СН'!$G$22</f>
        <v>1093.42959959</v>
      </c>
      <c r="N60" s="36">
        <f>SUMIFS(СВЦЭМ!$C$33:$C$776,СВЦЭМ!$A$33:$A$776,$A60,СВЦЭМ!$B$33:$B$776,N$47)+'СЕТ СН'!$G$12+СВЦЭМ!$D$10+'СЕТ СН'!$G$6-'СЕТ СН'!$G$22</f>
        <v>1090.31228569</v>
      </c>
      <c r="O60" s="36">
        <f>SUMIFS(СВЦЭМ!$C$33:$C$776,СВЦЭМ!$A$33:$A$776,$A60,СВЦЭМ!$B$33:$B$776,O$47)+'СЕТ СН'!$G$12+СВЦЭМ!$D$10+'СЕТ СН'!$G$6-'СЕТ СН'!$G$22</f>
        <v>1096.7735929800001</v>
      </c>
      <c r="P60" s="36">
        <f>SUMIFS(СВЦЭМ!$C$33:$C$776,СВЦЭМ!$A$33:$A$776,$A60,СВЦЭМ!$B$33:$B$776,P$47)+'СЕТ СН'!$G$12+СВЦЭМ!$D$10+'СЕТ СН'!$G$6-'СЕТ СН'!$G$22</f>
        <v>1086.96537438</v>
      </c>
      <c r="Q60" s="36">
        <f>SUMIFS(СВЦЭМ!$C$33:$C$776,СВЦЭМ!$A$33:$A$776,$A60,СВЦЭМ!$B$33:$B$776,Q$47)+'СЕТ СН'!$G$12+СВЦЭМ!$D$10+'СЕТ СН'!$G$6-'СЕТ СН'!$G$22</f>
        <v>1071.0441967100001</v>
      </c>
      <c r="R60" s="36">
        <f>SUMIFS(СВЦЭМ!$C$33:$C$776,СВЦЭМ!$A$33:$A$776,$A60,СВЦЭМ!$B$33:$B$776,R$47)+'СЕТ СН'!$G$12+СВЦЭМ!$D$10+'СЕТ СН'!$G$6-'СЕТ СН'!$G$22</f>
        <v>1103.7147609200001</v>
      </c>
      <c r="S60" s="36">
        <f>SUMIFS(СВЦЭМ!$C$33:$C$776,СВЦЭМ!$A$33:$A$776,$A60,СВЦЭМ!$B$33:$B$776,S$47)+'СЕТ СН'!$G$12+СВЦЭМ!$D$10+'СЕТ СН'!$G$6-'СЕТ СН'!$G$22</f>
        <v>1135.71195515</v>
      </c>
      <c r="T60" s="36">
        <f>SUMIFS(СВЦЭМ!$C$33:$C$776,СВЦЭМ!$A$33:$A$776,$A60,СВЦЭМ!$B$33:$B$776,T$47)+'СЕТ СН'!$G$12+СВЦЭМ!$D$10+'СЕТ СН'!$G$6-'СЕТ СН'!$G$22</f>
        <v>1102.49581627</v>
      </c>
      <c r="U60" s="36">
        <f>SUMIFS(СВЦЭМ!$C$33:$C$776,СВЦЭМ!$A$33:$A$776,$A60,СВЦЭМ!$B$33:$B$776,U$47)+'СЕТ СН'!$G$12+СВЦЭМ!$D$10+'СЕТ СН'!$G$6-'СЕТ СН'!$G$22</f>
        <v>1089.4061002600001</v>
      </c>
      <c r="V60" s="36">
        <f>SUMIFS(СВЦЭМ!$C$33:$C$776,СВЦЭМ!$A$33:$A$776,$A60,СВЦЭМ!$B$33:$B$776,V$47)+'СЕТ СН'!$G$12+СВЦЭМ!$D$10+'СЕТ СН'!$G$6-'СЕТ СН'!$G$22</f>
        <v>1077.7531748000001</v>
      </c>
      <c r="W60" s="36">
        <f>SUMIFS(СВЦЭМ!$C$33:$C$776,СВЦЭМ!$A$33:$A$776,$A60,СВЦЭМ!$B$33:$B$776,W$47)+'СЕТ СН'!$G$12+СВЦЭМ!$D$10+'СЕТ СН'!$G$6-'СЕТ СН'!$G$22</f>
        <v>1050.1610855200001</v>
      </c>
      <c r="X60" s="36">
        <f>SUMIFS(СВЦЭМ!$C$33:$C$776,СВЦЭМ!$A$33:$A$776,$A60,СВЦЭМ!$B$33:$B$776,X$47)+'СЕТ СН'!$G$12+СВЦЭМ!$D$10+'СЕТ СН'!$G$6-'СЕТ СН'!$G$22</f>
        <v>1026.6875512399999</v>
      </c>
      <c r="Y60" s="36">
        <f>SUMIFS(СВЦЭМ!$C$33:$C$776,СВЦЭМ!$A$33:$A$776,$A60,СВЦЭМ!$B$33:$B$776,Y$47)+'СЕТ СН'!$G$12+СВЦЭМ!$D$10+'СЕТ СН'!$G$6-'СЕТ СН'!$G$22</f>
        <v>1107.56557995</v>
      </c>
    </row>
    <row r="61" spans="1:25" ht="15.75" x14ac:dyDescent="0.2">
      <c r="A61" s="35">
        <f t="shared" si="1"/>
        <v>44026</v>
      </c>
      <c r="B61" s="36">
        <f>SUMIFS(СВЦЭМ!$C$33:$C$776,СВЦЭМ!$A$33:$A$776,$A61,СВЦЭМ!$B$33:$B$776,B$47)+'СЕТ СН'!$G$12+СВЦЭМ!$D$10+'СЕТ СН'!$G$6-'СЕТ СН'!$G$22</f>
        <v>1189.77135395</v>
      </c>
      <c r="C61" s="36">
        <f>SUMIFS(СВЦЭМ!$C$33:$C$776,СВЦЭМ!$A$33:$A$776,$A61,СВЦЭМ!$B$33:$B$776,C$47)+'СЕТ СН'!$G$12+СВЦЭМ!$D$10+'СЕТ СН'!$G$6-'СЕТ СН'!$G$22</f>
        <v>1160.744895</v>
      </c>
      <c r="D61" s="36">
        <f>SUMIFS(СВЦЭМ!$C$33:$C$776,СВЦЭМ!$A$33:$A$776,$A61,СВЦЭМ!$B$33:$B$776,D$47)+'СЕТ СН'!$G$12+СВЦЭМ!$D$10+'СЕТ СН'!$G$6-'СЕТ СН'!$G$22</f>
        <v>1177.5421617100001</v>
      </c>
      <c r="E61" s="36">
        <f>SUMIFS(СВЦЭМ!$C$33:$C$776,СВЦЭМ!$A$33:$A$776,$A61,СВЦЭМ!$B$33:$B$776,E$47)+'СЕТ СН'!$G$12+СВЦЭМ!$D$10+'СЕТ СН'!$G$6-'СЕТ СН'!$G$22</f>
        <v>1199.78818486</v>
      </c>
      <c r="F61" s="36">
        <f>SUMIFS(СВЦЭМ!$C$33:$C$776,СВЦЭМ!$A$33:$A$776,$A61,СВЦЭМ!$B$33:$B$776,F$47)+'СЕТ СН'!$G$12+СВЦЭМ!$D$10+'СЕТ СН'!$G$6-'СЕТ СН'!$G$22</f>
        <v>1201.0387923400001</v>
      </c>
      <c r="G61" s="36">
        <f>SUMIFS(СВЦЭМ!$C$33:$C$776,СВЦЭМ!$A$33:$A$776,$A61,СВЦЭМ!$B$33:$B$776,G$47)+'СЕТ СН'!$G$12+СВЦЭМ!$D$10+'СЕТ СН'!$G$6-'СЕТ СН'!$G$22</f>
        <v>1204.9906700000001</v>
      </c>
      <c r="H61" s="36">
        <f>SUMIFS(СВЦЭМ!$C$33:$C$776,СВЦЭМ!$A$33:$A$776,$A61,СВЦЭМ!$B$33:$B$776,H$47)+'СЕТ СН'!$G$12+СВЦЭМ!$D$10+'СЕТ СН'!$G$6-'СЕТ СН'!$G$22</f>
        <v>1188.5934603800001</v>
      </c>
      <c r="I61" s="36">
        <f>SUMIFS(СВЦЭМ!$C$33:$C$776,СВЦЭМ!$A$33:$A$776,$A61,СВЦЭМ!$B$33:$B$776,I$47)+'СЕТ СН'!$G$12+СВЦЭМ!$D$10+'СЕТ СН'!$G$6-'СЕТ СН'!$G$22</f>
        <v>1250.0322567600001</v>
      </c>
      <c r="J61" s="36">
        <f>SUMIFS(СВЦЭМ!$C$33:$C$776,СВЦЭМ!$A$33:$A$776,$A61,СВЦЭМ!$B$33:$B$776,J$47)+'СЕТ СН'!$G$12+СВЦЭМ!$D$10+'СЕТ СН'!$G$6-'СЕТ СН'!$G$22</f>
        <v>1192.8569857500001</v>
      </c>
      <c r="K61" s="36">
        <f>SUMIFS(СВЦЭМ!$C$33:$C$776,СВЦЭМ!$A$33:$A$776,$A61,СВЦЭМ!$B$33:$B$776,K$47)+'СЕТ СН'!$G$12+СВЦЭМ!$D$10+'СЕТ СН'!$G$6-'СЕТ СН'!$G$22</f>
        <v>1105.40900173</v>
      </c>
      <c r="L61" s="36">
        <f>SUMIFS(СВЦЭМ!$C$33:$C$776,СВЦЭМ!$A$33:$A$776,$A61,СВЦЭМ!$B$33:$B$776,L$47)+'СЕТ СН'!$G$12+СВЦЭМ!$D$10+'СЕТ СН'!$G$6-'СЕТ СН'!$G$22</f>
        <v>1104.6444447399999</v>
      </c>
      <c r="M61" s="36">
        <f>SUMIFS(СВЦЭМ!$C$33:$C$776,СВЦЭМ!$A$33:$A$776,$A61,СВЦЭМ!$B$33:$B$776,M$47)+'СЕТ СН'!$G$12+СВЦЭМ!$D$10+'СЕТ СН'!$G$6-'СЕТ СН'!$G$22</f>
        <v>1107.45098007</v>
      </c>
      <c r="N61" s="36">
        <f>SUMIFS(СВЦЭМ!$C$33:$C$776,СВЦЭМ!$A$33:$A$776,$A61,СВЦЭМ!$B$33:$B$776,N$47)+'СЕТ СН'!$G$12+СВЦЭМ!$D$10+'СЕТ СН'!$G$6-'СЕТ СН'!$G$22</f>
        <v>1108.81811165</v>
      </c>
      <c r="O61" s="36">
        <f>SUMIFS(СВЦЭМ!$C$33:$C$776,СВЦЭМ!$A$33:$A$776,$A61,СВЦЭМ!$B$33:$B$776,O$47)+'СЕТ СН'!$G$12+СВЦЭМ!$D$10+'СЕТ СН'!$G$6-'СЕТ СН'!$G$22</f>
        <v>1137.4135103799999</v>
      </c>
      <c r="P61" s="36">
        <f>SUMIFS(СВЦЭМ!$C$33:$C$776,СВЦЭМ!$A$33:$A$776,$A61,СВЦЭМ!$B$33:$B$776,P$47)+'СЕТ СН'!$G$12+СВЦЭМ!$D$10+'СЕТ СН'!$G$6-'СЕТ СН'!$G$22</f>
        <v>1137.1398985800001</v>
      </c>
      <c r="Q61" s="36">
        <f>SUMIFS(СВЦЭМ!$C$33:$C$776,СВЦЭМ!$A$33:$A$776,$A61,СВЦЭМ!$B$33:$B$776,Q$47)+'СЕТ СН'!$G$12+СВЦЭМ!$D$10+'СЕТ СН'!$G$6-'СЕТ СН'!$G$22</f>
        <v>1138.24903556</v>
      </c>
      <c r="R61" s="36">
        <f>SUMIFS(СВЦЭМ!$C$33:$C$776,СВЦЭМ!$A$33:$A$776,$A61,СВЦЭМ!$B$33:$B$776,R$47)+'СЕТ СН'!$G$12+СВЦЭМ!$D$10+'СЕТ СН'!$G$6-'СЕТ СН'!$G$22</f>
        <v>1129.37466217</v>
      </c>
      <c r="S61" s="36">
        <f>SUMIFS(СВЦЭМ!$C$33:$C$776,СВЦЭМ!$A$33:$A$776,$A61,СВЦЭМ!$B$33:$B$776,S$47)+'СЕТ СН'!$G$12+СВЦЭМ!$D$10+'СЕТ СН'!$G$6-'СЕТ СН'!$G$22</f>
        <v>1128.68478753</v>
      </c>
      <c r="T61" s="36">
        <f>SUMIFS(СВЦЭМ!$C$33:$C$776,СВЦЭМ!$A$33:$A$776,$A61,СВЦЭМ!$B$33:$B$776,T$47)+'СЕТ СН'!$G$12+СВЦЭМ!$D$10+'СЕТ СН'!$G$6-'СЕТ СН'!$G$22</f>
        <v>1126.40664492</v>
      </c>
      <c r="U61" s="36">
        <f>SUMIFS(СВЦЭМ!$C$33:$C$776,СВЦЭМ!$A$33:$A$776,$A61,СВЦЭМ!$B$33:$B$776,U$47)+'СЕТ СН'!$G$12+СВЦЭМ!$D$10+'СЕТ СН'!$G$6-'СЕТ СН'!$G$22</f>
        <v>1127.8473685900001</v>
      </c>
      <c r="V61" s="36">
        <f>SUMIFS(СВЦЭМ!$C$33:$C$776,СВЦЭМ!$A$33:$A$776,$A61,СВЦЭМ!$B$33:$B$776,V$47)+'СЕТ СН'!$G$12+СВЦЭМ!$D$10+'СЕТ СН'!$G$6-'СЕТ СН'!$G$22</f>
        <v>1111.2672601700001</v>
      </c>
      <c r="W61" s="36">
        <f>SUMIFS(СВЦЭМ!$C$33:$C$776,СВЦЭМ!$A$33:$A$776,$A61,СВЦЭМ!$B$33:$B$776,W$47)+'СЕТ СН'!$G$12+СВЦЭМ!$D$10+'СЕТ СН'!$G$6-'СЕТ СН'!$G$22</f>
        <v>1106.7920057900001</v>
      </c>
      <c r="X61" s="36">
        <f>SUMIFS(СВЦЭМ!$C$33:$C$776,СВЦЭМ!$A$33:$A$776,$A61,СВЦЭМ!$B$33:$B$776,X$47)+'СЕТ СН'!$G$12+СВЦЭМ!$D$10+'СЕТ СН'!$G$6-'СЕТ СН'!$G$22</f>
        <v>1090.4299216900001</v>
      </c>
      <c r="Y61" s="36">
        <f>SUMIFS(СВЦЭМ!$C$33:$C$776,СВЦЭМ!$A$33:$A$776,$A61,СВЦЭМ!$B$33:$B$776,Y$47)+'СЕТ СН'!$G$12+СВЦЭМ!$D$10+'СЕТ СН'!$G$6-'СЕТ СН'!$G$22</f>
        <v>1091.9229246899999</v>
      </c>
    </row>
    <row r="62" spans="1:25" ht="15.75" x14ac:dyDescent="0.2">
      <c r="A62" s="35">
        <f t="shared" si="1"/>
        <v>44027</v>
      </c>
      <c r="B62" s="36">
        <f>SUMIFS(СВЦЭМ!$C$33:$C$776,СВЦЭМ!$A$33:$A$776,$A62,СВЦЭМ!$B$33:$B$776,B$47)+'СЕТ СН'!$G$12+СВЦЭМ!$D$10+'СЕТ СН'!$G$6-'СЕТ СН'!$G$22</f>
        <v>1306.2270739000001</v>
      </c>
      <c r="C62" s="36">
        <f>SUMIFS(СВЦЭМ!$C$33:$C$776,СВЦЭМ!$A$33:$A$776,$A62,СВЦЭМ!$B$33:$B$776,C$47)+'СЕТ СН'!$G$12+СВЦЭМ!$D$10+'СЕТ СН'!$G$6-'СЕТ СН'!$G$22</f>
        <v>1341.98389797</v>
      </c>
      <c r="D62" s="36">
        <f>SUMIFS(СВЦЭМ!$C$33:$C$776,СВЦЭМ!$A$33:$A$776,$A62,СВЦЭМ!$B$33:$B$776,D$47)+'СЕТ СН'!$G$12+СВЦЭМ!$D$10+'СЕТ СН'!$G$6-'СЕТ СН'!$G$22</f>
        <v>1320.1307204700001</v>
      </c>
      <c r="E62" s="36">
        <f>SUMIFS(СВЦЭМ!$C$33:$C$776,СВЦЭМ!$A$33:$A$776,$A62,СВЦЭМ!$B$33:$B$776,E$47)+'СЕТ СН'!$G$12+СВЦЭМ!$D$10+'СЕТ СН'!$G$6-'СЕТ СН'!$G$22</f>
        <v>1329.21948346</v>
      </c>
      <c r="F62" s="36">
        <f>SUMIFS(СВЦЭМ!$C$33:$C$776,СВЦЭМ!$A$33:$A$776,$A62,СВЦЭМ!$B$33:$B$776,F$47)+'СЕТ СН'!$G$12+СВЦЭМ!$D$10+'СЕТ СН'!$G$6-'СЕТ СН'!$G$22</f>
        <v>1332.0768067900001</v>
      </c>
      <c r="G62" s="36">
        <f>SUMIFS(СВЦЭМ!$C$33:$C$776,СВЦЭМ!$A$33:$A$776,$A62,СВЦЭМ!$B$33:$B$776,G$47)+'СЕТ СН'!$G$12+СВЦЭМ!$D$10+'СЕТ СН'!$G$6-'СЕТ СН'!$G$22</f>
        <v>1335.1799693800001</v>
      </c>
      <c r="H62" s="36">
        <f>SUMIFS(СВЦЭМ!$C$33:$C$776,СВЦЭМ!$A$33:$A$776,$A62,СВЦЭМ!$B$33:$B$776,H$47)+'СЕТ СН'!$G$12+СВЦЭМ!$D$10+'СЕТ СН'!$G$6-'СЕТ СН'!$G$22</f>
        <v>1347.5431067300001</v>
      </c>
      <c r="I62" s="36">
        <f>SUMIFS(СВЦЭМ!$C$33:$C$776,СВЦЭМ!$A$33:$A$776,$A62,СВЦЭМ!$B$33:$B$776,I$47)+'СЕТ СН'!$G$12+СВЦЭМ!$D$10+'СЕТ СН'!$G$6-'СЕТ СН'!$G$22</f>
        <v>1378.91859389</v>
      </c>
      <c r="J62" s="36">
        <f>SUMIFS(СВЦЭМ!$C$33:$C$776,СВЦЭМ!$A$33:$A$776,$A62,СВЦЭМ!$B$33:$B$776,J$47)+'СЕТ СН'!$G$12+СВЦЭМ!$D$10+'СЕТ СН'!$G$6-'СЕТ СН'!$G$22</f>
        <v>1232.7005873600001</v>
      </c>
      <c r="K62" s="36">
        <f>SUMIFS(СВЦЭМ!$C$33:$C$776,СВЦЭМ!$A$33:$A$776,$A62,СВЦЭМ!$B$33:$B$776,K$47)+'СЕТ СН'!$G$12+СВЦЭМ!$D$10+'СЕТ СН'!$G$6-'СЕТ СН'!$G$22</f>
        <v>1077.32934804</v>
      </c>
      <c r="L62" s="36">
        <f>SUMIFS(СВЦЭМ!$C$33:$C$776,СВЦЭМ!$A$33:$A$776,$A62,СВЦЭМ!$B$33:$B$776,L$47)+'СЕТ СН'!$G$12+СВЦЭМ!$D$10+'СЕТ СН'!$G$6-'СЕТ СН'!$G$22</f>
        <v>1048.85580205</v>
      </c>
      <c r="M62" s="36">
        <f>SUMIFS(СВЦЭМ!$C$33:$C$776,СВЦЭМ!$A$33:$A$776,$A62,СВЦЭМ!$B$33:$B$776,M$47)+'СЕТ СН'!$G$12+СВЦЭМ!$D$10+'СЕТ СН'!$G$6-'СЕТ СН'!$G$22</f>
        <v>1053.3774211</v>
      </c>
      <c r="N62" s="36">
        <f>SUMIFS(СВЦЭМ!$C$33:$C$776,СВЦЭМ!$A$33:$A$776,$A62,СВЦЭМ!$B$33:$B$776,N$47)+'СЕТ СН'!$G$12+СВЦЭМ!$D$10+'СЕТ СН'!$G$6-'СЕТ СН'!$G$22</f>
        <v>1052.8249730100001</v>
      </c>
      <c r="O62" s="36">
        <f>SUMIFS(СВЦЭМ!$C$33:$C$776,СВЦЭМ!$A$33:$A$776,$A62,СВЦЭМ!$B$33:$B$776,O$47)+'СЕТ СН'!$G$12+СВЦЭМ!$D$10+'СЕТ СН'!$G$6-'СЕТ СН'!$G$22</f>
        <v>1055.67456952</v>
      </c>
      <c r="P62" s="36">
        <f>SUMIFS(СВЦЭМ!$C$33:$C$776,СВЦЭМ!$A$33:$A$776,$A62,СВЦЭМ!$B$33:$B$776,P$47)+'СЕТ СН'!$G$12+СВЦЭМ!$D$10+'СЕТ СН'!$G$6-'СЕТ СН'!$G$22</f>
        <v>1054.09724671</v>
      </c>
      <c r="Q62" s="36">
        <f>SUMIFS(СВЦЭМ!$C$33:$C$776,СВЦЭМ!$A$33:$A$776,$A62,СВЦЭМ!$B$33:$B$776,Q$47)+'СЕТ СН'!$G$12+СВЦЭМ!$D$10+'СЕТ СН'!$G$6-'СЕТ СН'!$G$22</f>
        <v>1054.38659276</v>
      </c>
      <c r="R62" s="36">
        <f>SUMIFS(СВЦЭМ!$C$33:$C$776,СВЦЭМ!$A$33:$A$776,$A62,СВЦЭМ!$B$33:$B$776,R$47)+'СЕТ СН'!$G$12+СВЦЭМ!$D$10+'СЕТ СН'!$G$6-'СЕТ СН'!$G$22</f>
        <v>1049.3490140399999</v>
      </c>
      <c r="S62" s="36">
        <f>SUMIFS(СВЦЭМ!$C$33:$C$776,СВЦЭМ!$A$33:$A$776,$A62,СВЦЭМ!$B$33:$B$776,S$47)+'СЕТ СН'!$G$12+СВЦЭМ!$D$10+'СЕТ СН'!$G$6-'СЕТ СН'!$G$22</f>
        <v>1044.06730307</v>
      </c>
      <c r="T62" s="36">
        <f>SUMIFS(СВЦЭМ!$C$33:$C$776,СВЦЭМ!$A$33:$A$776,$A62,СВЦЭМ!$B$33:$B$776,T$47)+'СЕТ СН'!$G$12+СВЦЭМ!$D$10+'СЕТ СН'!$G$6-'СЕТ СН'!$G$22</f>
        <v>1055.1484637200001</v>
      </c>
      <c r="U62" s="36">
        <f>SUMIFS(СВЦЭМ!$C$33:$C$776,СВЦЭМ!$A$33:$A$776,$A62,СВЦЭМ!$B$33:$B$776,U$47)+'СЕТ СН'!$G$12+СВЦЭМ!$D$10+'СЕТ СН'!$G$6-'СЕТ СН'!$G$22</f>
        <v>1054.6726130700001</v>
      </c>
      <c r="V62" s="36">
        <f>SUMIFS(СВЦЭМ!$C$33:$C$776,СВЦЭМ!$A$33:$A$776,$A62,СВЦЭМ!$B$33:$B$776,V$47)+'СЕТ СН'!$G$12+СВЦЭМ!$D$10+'СЕТ СН'!$G$6-'СЕТ СН'!$G$22</f>
        <v>1029.60972251</v>
      </c>
      <c r="W62" s="36">
        <f>SUMIFS(СВЦЭМ!$C$33:$C$776,СВЦЭМ!$A$33:$A$776,$A62,СВЦЭМ!$B$33:$B$776,W$47)+'СЕТ СН'!$G$12+СВЦЭМ!$D$10+'СЕТ СН'!$G$6-'СЕТ СН'!$G$22</f>
        <v>1039.89137366</v>
      </c>
      <c r="X62" s="36">
        <f>SUMIFS(СВЦЭМ!$C$33:$C$776,СВЦЭМ!$A$33:$A$776,$A62,СВЦЭМ!$B$33:$B$776,X$47)+'СЕТ СН'!$G$12+СВЦЭМ!$D$10+'СЕТ СН'!$G$6-'СЕТ СН'!$G$22</f>
        <v>1059.0823025700001</v>
      </c>
      <c r="Y62" s="36">
        <f>SUMIFS(СВЦЭМ!$C$33:$C$776,СВЦЭМ!$A$33:$A$776,$A62,СВЦЭМ!$B$33:$B$776,Y$47)+'СЕТ СН'!$G$12+СВЦЭМ!$D$10+'СЕТ СН'!$G$6-'СЕТ СН'!$G$22</f>
        <v>1106.0906453100001</v>
      </c>
    </row>
    <row r="63" spans="1:25" ht="15.75" x14ac:dyDescent="0.2">
      <c r="A63" s="35">
        <f t="shared" si="1"/>
        <v>44028</v>
      </c>
      <c r="B63" s="36">
        <f>SUMIFS(СВЦЭМ!$C$33:$C$776,СВЦЭМ!$A$33:$A$776,$A63,СВЦЭМ!$B$33:$B$776,B$47)+'СЕТ СН'!$G$12+СВЦЭМ!$D$10+'СЕТ СН'!$G$6-'СЕТ СН'!$G$22</f>
        <v>1267.94671255</v>
      </c>
      <c r="C63" s="36">
        <f>SUMIFS(СВЦЭМ!$C$33:$C$776,СВЦЭМ!$A$33:$A$776,$A63,СВЦЭМ!$B$33:$B$776,C$47)+'СЕТ СН'!$G$12+СВЦЭМ!$D$10+'СЕТ СН'!$G$6-'СЕТ СН'!$G$22</f>
        <v>1335.0516063</v>
      </c>
      <c r="D63" s="36">
        <f>SUMIFS(СВЦЭМ!$C$33:$C$776,СВЦЭМ!$A$33:$A$776,$A63,СВЦЭМ!$B$33:$B$776,D$47)+'СЕТ СН'!$G$12+СВЦЭМ!$D$10+'СЕТ СН'!$G$6-'СЕТ СН'!$G$22</f>
        <v>1326.9100992600002</v>
      </c>
      <c r="E63" s="36">
        <f>SUMIFS(СВЦЭМ!$C$33:$C$776,СВЦЭМ!$A$33:$A$776,$A63,СВЦЭМ!$B$33:$B$776,E$47)+'СЕТ СН'!$G$12+СВЦЭМ!$D$10+'СЕТ СН'!$G$6-'СЕТ СН'!$G$22</f>
        <v>1342.85044429</v>
      </c>
      <c r="F63" s="36">
        <f>SUMIFS(СВЦЭМ!$C$33:$C$776,СВЦЭМ!$A$33:$A$776,$A63,СВЦЭМ!$B$33:$B$776,F$47)+'СЕТ СН'!$G$12+СВЦЭМ!$D$10+'СЕТ СН'!$G$6-'СЕТ СН'!$G$22</f>
        <v>1340.4585331600001</v>
      </c>
      <c r="G63" s="36">
        <f>SUMIFS(СВЦЭМ!$C$33:$C$776,СВЦЭМ!$A$33:$A$776,$A63,СВЦЭМ!$B$33:$B$776,G$47)+'СЕТ СН'!$G$12+СВЦЭМ!$D$10+'СЕТ СН'!$G$6-'СЕТ СН'!$G$22</f>
        <v>1333.7604815100001</v>
      </c>
      <c r="H63" s="36">
        <f>SUMIFS(СВЦЭМ!$C$33:$C$776,СВЦЭМ!$A$33:$A$776,$A63,СВЦЭМ!$B$33:$B$776,H$47)+'СЕТ СН'!$G$12+СВЦЭМ!$D$10+'СЕТ СН'!$G$6-'СЕТ СН'!$G$22</f>
        <v>1347.02933583</v>
      </c>
      <c r="I63" s="36">
        <f>SUMIFS(СВЦЭМ!$C$33:$C$776,СВЦЭМ!$A$33:$A$776,$A63,СВЦЭМ!$B$33:$B$776,I$47)+'СЕТ СН'!$G$12+СВЦЭМ!$D$10+'СЕТ СН'!$G$6-'СЕТ СН'!$G$22</f>
        <v>1318.72440368</v>
      </c>
      <c r="J63" s="36">
        <f>SUMIFS(СВЦЭМ!$C$33:$C$776,СВЦЭМ!$A$33:$A$776,$A63,СВЦЭМ!$B$33:$B$776,J$47)+'СЕТ СН'!$G$12+СВЦЭМ!$D$10+'СЕТ СН'!$G$6-'СЕТ СН'!$G$22</f>
        <v>1277.41268502</v>
      </c>
      <c r="K63" s="36">
        <f>SUMIFS(СВЦЭМ!$C$33:$C$776,СВЦЭМ!$A$33:$A$776,$A63,СВЦЭМ!$B$33:$B$776,K$47)+'СЕТ СН'!$G$12+СВЦЭМ!$D$10+'СЕТ СН'!$G$6-'СЕТ СН'!$G$22</f>
        <v>1081.5032514100001</v>
      </c>
      <c r="L63" s="36">
        <f>SUMIFS(СВЦЭМ!$C$33:$C$776,СВЦЭМ!$A$33:$A$776,$A63,СВЦЭМ!$B$33:$B$776,L$47)+'СЕТ СН'!$G$12+СВЦЭМ!$D$10+'СЕТ СН'!$G$6-'СЕТ СН'!$G$22</f>
        <v>1025.8144949699999</v>
      </c>
      <c r="M63" s="36">
        <f>SUMIFS(СВЦЭМ!$C$33:$C$776,СВЦЭМ!$A$33:$A$776,$A63,СВЦЭМ!$B$33:$B$776,M$47)+'СЕТ СН'!$G$12+СВЦЭМ!$D$10+'СЕТ СН'!$G$6-'СЕТ СН'!$G$22</f>
        <v>1007.2737402400001</v>
      </c>
      <c r="N63" s="36">
        <f>SUMIFS(СВЦЭМ!$C$33:$C$776,СВЦЭМ!$A$33:$A$776,$A63,СВЦЭМ!$B$33:$B$776,N$47)+'СЕТ СН'!$G$12+СВЦЭМ!$D$10+'СЕТ СН'!$G$6-'СЕТ СН'!$G$22</f>
        <v>1035.8551221100001</v>
      </c>
      <c r="O63" s="36">
        <f>SUMIFS(СВЦЭМ!$C$33:$C$776,СВЦЭМ!$A$33:$A$776,$A63,СВЦЭМ!$B$33:$B$776,O$47)+'СЕТ СН'!$G$12+СВЦЭМ!$D$10+'СЕТ СН'!$G$6-'СЕТ СН'!$G$22</f>
        <v>1027.50824597</v>
      </c>
      <c r="P63" s="36">
        <f>SUMIFS(СВЦЭМ!$C$33:$C$776,СВЦЭМ!$A$33:$A$776,$A63,СВЦЭМ!$B$33:$B$776,P$47)+'СЕТ СН'!$G$12+СВЦЭМ!$D$10+'СЕТ СН'!$G$6-'СЕТ СН'!$G$22</f>
        <v>1030.3793914800001</v>
      </c>
      <c r="Q63" s="36">
        <f>SUMIFS(СВЦЭМ!$C$33:$C$776,СВЦЭМ!$A$33:$A$776,$A63,СВЦЭМ!$B$33:$B$776,Q$47)+'СЕТ СН'!$G$12+СВЦЭМ!$D$10+'СЕТ СН'!$G$6-'СЕТ СН'!$G$22</f>
        <v>1042.6646964900001</v>
      </c>
      <c r="R63" s="36">
        <f>SUMIFS(СВЦЭМ!$C$33:$C$776,СВЦЭМ!$A$33:$A$776,$A63,СВЦЭМ!$B$33:$B$776,R$47)+'СЕТ СН'!$G$12+СВЦЭМ!$D$10+'СЕТ СН'!$G$6-'СЕТ СН'!$G$22</f>
        <v>1039.21750729</v>
      </c>
      <c r="S63" s="36">
        <f>SUMIFS(СВЦЭМ!$C$33:$C$776,СВЦЭМ!$A$33:$A$776,$A63,СВЦЭМ!$B$33:$B$776,S$47)+'СЕТ СН'!$G$12+СВЦЭМ!$D$10+'СЕТ СН'!$G$6-'СЕТ СН'!$G$22</f>
        <v>1034.40927351</v>
      </c>
      <c r="T63" s="36">
        <f>SUMIFS(СВЦЭМ!$C$33:$C$776,СВЦЭМ!$A$33:$A$776,$A63,СВЦЭМ!$B$33:$B$776,T$47)+'СЕТ СН'!$G$12+СВЦЭМ!$D$10+'СЕТ СН'!$G$6-'СЕТ СН'!$G$22</f>
        <v>1036.69657512</v>
      </c>
      <c r="U63" s="36">
        <f>SUMIFS(СВЦЭМ!$C$33:$C$776,СВЦЭМ!$A$33:$A$776,$A63,СВЦЭМ!$B$33:$B$776,U$47)+'СЕТ СН'!$G$12+СВЦЭМ!$D$10+'СЕТ СН'!$G$6-'СЕТ СН'!$G$22</f>
        <v>1040.5566087700001</v>
      </c>
      <c r="V63" s="36">
        <f>SUMIFS(СВЦЭМ!$C$33:$C$776,СВЦЭМ!$A$33:$A$776,$A63,СВЦЭМ!$B$33:$B$776,V$47)+'СЕТ СН'!$G$12+СВЦЭМ!$D$10+'СЕТ СН'!$G$6-'СЕТ СН'!$G$22</f>
        <v>1033.51835078</v>
      </c>
      <c r="W63" s="36">
        <f>SUMIFS(СВЦЭМ!$C$33:$C$776,СВЦЭМ!$A$33:$A$776,$A63,СВЦЭМ!$B$33:$B$776,W$47)+'СЕТ СН'!$G$12+СВЦЭМ!$D$10+'СЕТ СН'!$G$6-'СЕТ СН'!$G$22</f>
        <v>1036.7910639900001</v>
      </c>
      <c r="X63" s="36">
        <f>SUMIFS(СВЦЭМ!$C$33:$C$776,СВЦЭМ!$A$33:$A$776,$A63,СВЦЭМ!$B$33:$B$776,X$47)+'СЕТ СН'!$G$12+СВЦЭМ!$D$10+'СЕТ СН'!$G$6-'СЕТ СН'!$G$22</f>
        <v>1081.14167122</v>
      </c>
      <c r="Y63" s="36">
        <f>SUMIFS(СВЦЭМ!$C$33:$C$776,СВЦЭМ!$A$33:$A$776,$A63,СВЦЭМ!$B$33:$B$776,Y$47)+'СЕТ СН'!$G$12+СВЦЭМ!$D$10+'СЕТ СН'!$G$6-'СЕТ СН'!$G$22</f>
        <v>1116.26496286</v>
      </c>
    </row>
    <row r="64" spans="1:25" ht="15.75" x14ac:dyDescent="0.2">
      <c r="A64" s="35">
        <f t="shared" si="1"/>
        <v>44029</v>
      </c>
      <c r="B64" s="36">
        <f>SUMIFS(СВЦЭМ!$C$33:$C$776,СВЦЭМ!$A$33:$A$776,$A64,СВЦЭМ!$B$33:$B$776,B$47)+'СЕТ СН'!$G$12+СВЦЭМ!$D$10+'СЕТ СН'!$G$6-'СЕТ СН'!$G$22</f>
        <v>1289.2832653200001</v>
      </c>
      <c r="C64" s="36">
        <f>SUMIFS(СВЦЭМ!$C$33:$C$776,СВЦЭМ!$A$33:$A$776,$A64,СВЦЭМ!$B$33:$B$776,C$47)+'СЕТ СН'!$G$12+СВЦЭМ!$D$10+'СЕТ СН'!$G$6-'СЕТ СН'!$G$22</f>
        <v>1413.5340185</v>
      </c>
      <c r="D64" s="36">
        <f>SUMIFS(СВЦЭМ!$C$33:$C$776,СВЦЭМ!$A$33:$A$776,$A64,СВЦЭМ!$B$33:$B$776,D$47)+'СЕТ СН'!$G$12+СВЦЭМ!$D$10+'СЕТ СН'!$G$6-'СЕТ СН'!$G$22</f>
        <v>1385.8330578900002</v>
      </c>
      <c r="E64" s="36">
        <f>SUMIFS(СВЦЭМ!$C$33:$C$776,СВЦЭМ!$A$33:$A$776,$A64,СВЦЭМ!$B$33:$B$776,E$47)+'СЕТ СН'!$G$12+СВЦЭМ!$D$10+'СЕТ СН'!$G$6-'СЕТ СН'!$G$22</f>
        <v>1363.8904111900001</v>
      </c>
      <c r="F64" s="36">
        <f>SUMIFS(СВЦЭМ!$C$33:$C$776,СВЦЭМ!$A$33:$A$776,$A64,СВЦЭМ!$B$33:$B$776,F$47)+'СЕТ СН'!$G$12+СВЦЭМ!$D$10+'СЕТ СН'!$G$6-'СЕТ СН'!$G$22</f>
        <v>1366.7079475300002</v>
      </c>
      <c r="G64" s="36">
        <f>SUMIFS(СВЦЭМ!$C$33:$C$776,СВЦЭМ!$A$33:$A$776,$A64,СВЦЭМ!$B$33:$B$776,G$47)+'СЕТ СН'!$G$12+СВЦЭМ!$D$10+'СЕТ СН'!$G$6-'СЕТ СН'!$G$22</f>
        <v>1342.87835511</v>
      </c>
      <c r="H64" s="36">
        <f>SUMIFS(СВЦЭМ!$C$33:$C$776,СВЦЭМ!$A$33:$A$776,$A64,СВЦЭМ!$B$33:$B$776,H$47)+'СЕТ СН'!$G$12+СВЦЭМ!$D$10+'СЕТ СН'!$G$6-'СЕТ СН'!$G$22</f>
        <v>1317.9320161600001</v>
      </c>
      <c r="I64" s="36">
        <f>SUMIFS(СВЦЭМ!$C$33:$C$776,СВЦЭМ!$A$33:$A$776,$A64,СВЦЭМ!$B$33:$B$776,I$47)+'СЕТ СН'!$G$12+СВЦЭМ!$D$10+'СЕТ СН'!$G$6-'СЕТ СН'!$G$22</f>
        <v>1266.5159063800002</v>
      </c>
      <c r="J64" s="36">
        <f>SUMIFS(СВЦЭМ!$C$33:$C$776,СВЦЭМ!$A$33:$A$776,$A64,СВЦЭМ!$B$33:$B$776,J$47)+'СЕТ СН'!$G$12+СВЦЭМ!$D$10+'СЕТ СН'!$G$6-'СЕТ СН'!$G$22</f>
        <v>1201.1827276900001</v>
      </c>
      <c r="K64" s="36">
        <f>SUMIFS(СВЦЭМ!$C$33:$C$776,СВЦЭМ!$A$33:$A$776,$A64,СВЦЭМ!$B$33:$B$776,K$47)+'СЕТ СН'!$G$12+СВЦЭМ!$D$10+'СЕТ СН'!$G$6-'СЕТ СН'!$G$22</f>
        <v>1086.7902678400001</v>
      </c>
      <c r="L64" s="36">
        <f>SUMIFS(СВЦЭМ!$C$33:$C$776,СВЦЭМ!$A$33:$A$776,$A64,СВЦЭМ!$B$33:$B$776,L$47)+'СЕТ СН'!$G$12+СВЦЭМ!$D$10+'СЕТ СН'!$G$6-'СЕТ СН'!$G$22</f>
        <v>982.69618495000009</v>
      </c>
      <c r="M64" s="36">
        <f>SUMIFS(СВЦЭМ!$C$33:$C$776,СВЦЭМ!$A$33:$A$776,$A64,СВЦЭМ!$B$33:$B$776,M$47)+'СЕТ СН'!$G$12+СВЦЭМ!$D$10+'СЕТ СН'!$G$6-'СЕТ СН'!$G$22</f>
        <v>953.24886096</v>
      </c>
      <c r="N64" s="36">
        <f>SUMIFS(СВЦЭМ!$C$33:$C$776,СВЦЭМ!$A$33:$A$776,$A64,СВЦЭМ!$B$33:$B$776,N$47)+'СЕТ СН'!$G$12+СВЦЭМ!$D$10+'СЕТ СН'!$G$6-'СЕТ СН'!$G$22</f>
        <v>969.30689296000014</v>
      </c>
      <c r="O64" s="36">
        <f>SUMIFS(СВЦЭМ!$C$33:$C$776,СВЦЭМ!$A$33:$A$776,$A64,СВЦЭМ!$B$33:$B$776,O$47)+'СЕТ СН'!$G$12+СВЦЭМ!$D$10+'СЕТ СН'!$G$6-'СЕТ СН'!$G$22</f>
        <v>966.73935684000003</v>
      </c>
      <c r="P64" s="36">
        <f>SUMIFS(СВЦЭМ!$C$33:$C$776,СВЦЭМ!$A$33:$A$776,$A64,СВЦЭМ!$B$33:$B$776,P$47)+'СЕТ СН'!$G$12+СВЦЭМ!$D$10+'СЕТ СН'!$G$6-'СЕТ СН'!$G$22</f>
        <v>971.04491054000005</v>
      </c>
      <c r="Q64" s="36">
        <f>SUMIFS(СВЦЭМ!$C$33:$C$776,СВЦЭМ!$A$33:$A$776,$A64,СВЦЭМ!$B$33:$B$776,Q$47)+'СЕТ СН'!$G$12+СВЦЭМ!$D$10+'СЕТ СН'!$G$6-'СЕТ СН'!$G$22</f>
        <v>976.25039676999995</v>
      </c>
      <c r="R64" s="36">
        <f>SUMIFS(СВЦЭМ!$C$33:$C$776,СВЦЭМ!$A$33:$A$776,$A64,СВЦЭМ!$B$33:$B$776,R$47)+'СЕТ СН'!$G$12+СВЦЭМ!$D$10+'СЕТ СН'!$G$6-'СЕТ СН'!$G$22</f>
        <v>1002.5394164100001</v>
      </c>
      <c r="S64" s="36">
        <f>SUMIFS(СВЦЭМ!$C$33:$C$776,СВЦЭМ!$A$33:$A$776,$A64,СВЦЭМ!$B$33:$B$776,S$47)+'СЕТ СН'!$G$12+СВЦЭМ!$D$10+'СЕТ СН'!$G$6-'СЕТ СН'!$G$22</f>
        <v>1017.8077735700001</v>
      </c>
      <c r="T64" s="36">
        <f>SUMIFS(СВЦЭМ!$C$33:$C$776,СВЦЭМ!$A$33:$A$776,$A64,СВЦЭМ!$B$33:$B$776,T$47)+'СЕТ СН'!$G$12+СВЦЭМ!$D$10+'СЕТ СН'!$G$6-'СЕТ СН'!$G$22</f>
        <v>1014.86819332</v>
      </c>
      <c r="U64" s="36">
        <f>SUMIFS(СВЦЭМ!$C$33:$C$776,СВЦЭМ!$A$33:$A$776,$A64,СВЦЭМ!$B$33:$B$776,U$47)+'СЕТ СН'!$G$12+СВЦЭМ!$D$10+'СЕТ СН'!$G$6-'СЕТ СН'!$G$22</f>
        <v>1014.1262155300001</v>
      </c>
      <c r="V64" s="36">
        <f>SUMIFS(СВЦЭМ!$C$33:$C$776,СВЦЭМ!$A$33:$A$776,$A64,СВЦЭМ!$B$33:$B$776,V$47)+'СЕТ СН'!$G$12+СВЦЭМ!$D$10+'СЕТ СН'!$G$6-'СЕТ СН'!$G$22</f>
        <v>998.34496497000009</v>
      </c>
      <c r="W64" s="36">
        <f>SUMIFS(СВЦЭМ!$C$33:$C$776,СВЦЭМ!$A$33:$A$776,$A64,СВЦЭМ!$B$33:$B$776,W$47)+'СЕТ СН'!$G$12+СВЦЭМ!$D$10+'СЕТ СН'!$G$6-'СЕТ СН'!$G$22</f>
        <v>978.1490068600001</v>
      </c>
      <c r="X64" s="36">
        <f>SUMIFS(СВЦЭМ!$C$33:$C$776,СВЦЭМ!$A$33:$A$776,$A64,СВЦЭМ!$B$33:$B$776,X$47)+'СЕТ СН'!$G$12+СВЦЭМ!$D$10+'СЕТ СН'!$G$6-'СЕТ СН'!$G$22</f>
        <v>1050.8926528300001</v>
      </c>
      <c r="Y64" s="36">
        <f>SUMIFS(СВЦЭМ!$C$33:$C$776,СВЦЭМ!$A$33:$A$776,$A64,СВЦЭМ!$B$33:$B$776,Y$47)+'СЕТ СН'!$G$12+СВЦЭМ!$D$10+'СЕТ СН'!$G$6-'СЕТ СН'!$G$22</f>
        <v>1130.72088332</v>
      </c>
    </row>
    <row r="65" spans="1:27" ht="15.75" x14ac:dyDescent="0.2">
      <c r="A65" s="35">
        <f t="shared" si="1"/>
        <v>44030</v>
      </c>
      <c r="B65" s="36">
        <f>SUMIFS(СВЦЭМ!$C$33:$C$776,СВЦЭМ!$A$33:$A$776,$A65,СВЦЭМ!$B$33:$B$776,B$47)+'СЕТ СН'!$G$12+СВЦЭМ!$D$10+'СЕТ СН'!$G$6-'СЕТ СН'!$G$22</f>
        <v>1320.4857294100002</v>
      </c>
      <c r="C65" s="36">
        <f>SUMIFS(СВЦЭМ!$C$33:$C$776,СВЦЭМ!$A$33:$A$776,$A65,СВЦЭМ!$B$33:$B$776,C$47)+'СЕТ СН'!$G$12+СВЦЭМ!$D$10+'СЕТ СН'!$G$6-'СЕТ СН'!$G$22</f>
        <v>1422.83859768</v>
      </c>
      <c r="D65" s="36">
        <f>SUMIFS(СВЦЭМ!$C$33:$C$776,СВЦЭМ!$A$33:$A$776,$A65,СВЦЭМ!$B$33:$B$776,D$47)+'СЕТ СН'!$G$12+СВЦЭМ!$D$10+'СЕТ СН'!$G$6-'СЕТ СН'!$G$22</f>
        <v>1431.9500939900001</v>
      </c>
      <c r="E65" s="36">
        <f>SUMIFS(СВЦЭМ!$C$33:$C$776,СВЦЭМ!$A$33:$A$776,$A65,СВЦЭМ!$B$33:$B$776,E$47)+'СЕТ СН'!$G$12+СВЦЭМ!$D$10+'СЕТ СН'!$G$6-'СЕТ СН'!$G$22</f>
        <v>1424.1387168800002</v>
      </c>
      <c r="F65" s="36">
        <f>SUMIFS(СВЦЭМ!$C$33:$C$776,СВЦЭМ!$A$33:$A$776,$A65,СВЦЭМ!$B$33:$B$776,F$47)+'СЕТ СН'!$G$12+СВЦЭМ!$D$10+'СЕТ СН'!$G$6-'СЕТ СН'!$G$22</f>
        <v>1414.0834698000001</v>
      </c>
      <c r="G65" s="36">
        <f>SUMIFS(СВЦЭМ!$C$33:$C$776,СВЦЭМ!$A$33:$A$776,$A65,СВЦЭМ!$B$33:$B$776,G$47)+'СЕТ СН'!$G$12+СВЦЭМ!$D$10+'СЕТ СН'!$G$6-'СЕТ СН'!$G$22</f>
        <v>1422.64913641</v>
      </c>
      <c r="H65" s="36">
        <f>SUMIFS(СВЦЭМ!$C$33:$C$776,СВЦЭМ!$A$33:$A$776,$A65,СВЦЭМ!$B$33:$B$776,H$47)+'СЕТ СН'!$G$12+СВЦЭМ!$D$10+'СЕТ СН'!$G$6-'СЕТ СН'!$G$22</f>
        <v>1428.24854656</v>
      </c>
      <c r="I65" s="36">
        <f>SUMIFS(СВЦЭМ!$C$33:$C$776,СВЦЭМ!$A$33:$A$776,$A65,СВЦЭМ!$B$33:$B$776,I$47)+'СЕТ СН'!$G$12+СВЦЭМ!$D$10+'СЕТ СН'!$G$6-'СЕТ СН'!$G$22</f>
        <v>1421.8992482400001</v>
      </c>
      <c r="J65" s="36">
        <f>SUMIFS(СВЦЭМ!$C$33:$C$776,СВЦЭМ!$A$33:$A$776,$A65,СВЦЭМ!$B$33:$B$776,J$47)+'СЕТ СН'!$G$12+СВЦЭМ!$D$10+'СЕТ СН'!$G$6-'СЕТ СН'!$G$22</f>
        <v>1334.04625018</v>
      </c>
      <c r="K65" s="36">
        <f>SUMIFS(СВЦЭМ!$C$33:$C$776,СВЦЭМ!$A$33:$A$776,$A65,СВЦЭМ!$B$33:$B$776,K$47)+'СЕТ СН'!$G$12+СВЦЭМ!$D$10+'СЕТ СН'!$G$6-'СЕТ СН'!$G$22</f>
        <v>1135.9647078400001</v>
      </c>
      <c r="L65" s="36">
        <f>SUMIFS(СВЦЭМ!$C$33:$C$776,СВЦЭМ!$A$33:$A$776,$A65,СВЦЭМ!$B$33:$B$776,L$47)+'СЕТ СН'!$G$12+СВЦЭМ!$D$10+'СЕТ СН'!$G$6-'СЕТ СН'!$G$22</f>
        <v>976.14309774000003</v>
      </c>
      <c r="M65" s="36">
        <f>SUMIFS(СВЦЭМ!$C$33:$C$776,СВЦЭМ!$A$33:$A$776,$A65,СВЦЭМ!$B$33:$B$776,M$47)+'СЕТ СН'!$G$12+СВЦЭМ!$D$10+'СЕТ СН'!$G$6-'СЕТ СН'!$G$22</f>
        <v>955.78417575000003</v>
      </c>
      <c r="N65" s="36">
        <f>SUMIFS(СВЦЭМ!$C$33:$C$776,СВЦЭМ!$A$33:$A$776,$A65,СВЦЭМ!$B$33:$B$776,N$47)+'СЕТ СН'!$G$12+СВЦЭМ!$D$10+'СЕТ СН'!$G$6-'СЕТ СН'!$G$22</f>
        <v>977.36317237999992</v>
      </c>
      <c r="O65" s="36">
        <f>SUMIFS(СВЦЭМ!$C$33:$C$776,СВЦЭМ!$A$33:$A$776,$A65,СВЦЭМ!$B$33:$B$776,O$47)+'СЕТ СН'!$G$12+СВЦЭМ!$D$10+'СЕТ СН'!$G$6-'СЕТ СН'!$G$22</f>
        <v>971.25100795999992</v>
      </c>
      <c r="P65" s="36">
        <f>SUMIFS(СВЦЭМ!$C$33:$C$776,СВЦЭМ!$A$33:$A$776,$A65,СВЦЭМ!$B$33:$B$776,P$47)+'СЕТ СН'!$G$12+СВЦЭМ!$D$10+'СЕТ СН'!$G$6-'СЕТ СН'!$G$22</f>
        <v>975.70208877999994</v>
      </c>
      <c r="Q65" s="36">
        <f>SUMIFS(СВЦЭМ!$C$33:$C$776,СВЦЭМ!$A$33:$A$776,$A65,СВЦЭМ!$B$33:$B$776,Q$47)+'СЕТ СН'!$G$12+СВЦЭМ!$D$10+'СЕТ СН'!$G$6-'СЕТ СН'!$G$22</f>
        <v>978.73921702000007</v>
      </c>
      <c r="R65" s="36">
        <f>SUMIFS(СВЦЭМ!$C$33:$C$776,СВЦЭМ!$A$33:$A$776,$A65,СВЦЭМ!$B$33:$B$776,R$47)+'СЕТ СН'!$G$12+СВЦЭМ!$D$10+'СЕТ СН'!$G$6-'СЕТ СН'!$G$22</f>
        <v>973.41433849000009</v>
      </c>
      <c r="S65" s="36">
        <f>SUMIFS(СВЦЭМ!$C$33:$C$776,СВЦЭМ!$A$33:$A$776,$A65,СВЦЭМ!$B$33:$B$776,S$47)+'СЕТ СН'!$G$12+СВЦЭМ!$D$10+'СЕТ СН'!$G$6-'СЕТ СН'!$G$22</f>
        <v>980.94910343000015</v>
      </c>
      <c r="T65" s="36">
        <f>SUMIFS(СВЦЭМ!$C$33:$C$776,СВЦЭМ!$A$33:$A$776,$A65,СВЦЭМ!$B$33:$B$776,T$47)+'СЕТ СН'!$G$12+СВЦЭМ!$D$10+'СЕТ СН'!$G$6-'СЕТ СН'!$G$22</f>
        <v>1010.2184754100001</v>
      </c>
      <c r="U65" s="36">
        <f>SUMIFS(СВЦЭМ!$C$33:$C$776,СВЦЭМ!$A$33:$A$776,$A65,СВЦЭМ!$B$33:$B$776,U$47)+'СЕТ СН'!$G$12+СВЦЭМ!$D$10+'СЕТ СН'!$G$6-'СЕТ СН'!$G$22</f>
        <v>1001.1269882000001</v>
      </c>
      <c r="V65" s="36">
        <f>SUMIFS(СВЦЭМ!$C$33:$C$776,СВЦЭМ!$A$33:$A$776,$A65,СВЦЭМ!$B$33:$B$776,V$47)+'СЕТ СН'!$G$12+СВЦЭМ!$D$10+'СЕТ СН'!$G$6-'СЕТ СН'!$G$22</f>
        <v>1000.4202722100001</v>
      </c>
      <c r="W65" s="36">
        <f>SUMIFS(СВЦЭМ!$C$33:$C$776,СВЦЭМ!$A$33:$A$776,$A65,СВЦЭМ!$B$33:$B$776,W$47)+'СЕТ СН'!$G$12+СВЦЭМ!$D$10+'СЕТ СН'!$G$6-'СЕТ СН'!$G$22</f>
        <v>970.11015975000009</v>
      </c>
      <c r="X65" s="36">
        <f>SUMIFS(СВЦЭМ!$C$33:$C$776,СВЦЭМ!$A$33:$A$776,$A65,СВЦЭМ!$B$33:$B$776,X$47)+'СЕТ СН'!$G$12+СВЦЭМ!$D$10+'СЕТ СН'!$G$6-'СЕТ СН'!$G$22</f>
        <v>1042.8353703100001</v>
      </c>
      <c r="Y65" s="36">
        <f>SUMIFS(СВЦЭМ!$C$33:$C$776,СВЦЭМ!$A$33:$A$776,$A65,СВЦЭМ!$B$33:$B$776,Y$47)+'СЕТ СН'!$G$12+СВЦЭМ!$D$10+'СЕТ СН'!$G$6-'СЕТ СН'!$G$22</f>
        <v>1190.67272123</v>
      </c>
    </row>
    <row r="66" spans="1:27" ht="15.75" x14ac:dyDescent="0.2">
      <c r="A66" s="35">
        <f t="shared" si="1"/>
        <v>44031</v>
      </c>
      <c r="B66" s="36">
        <f>SUMIFS(СВЦЭМ!$C$33:$C$776,СВЦЭМ!$A$33:$A$776,$A66,СВЦЭМ!$B$33:$B$776,B$47)+'СЕТ СН'!$G$12+СВЦЭМ!$D$10+'СЕТ СН'!$G$6-'СЕТ СН'!$G$22</f>
        <v>1253.7463022700001</v>
      </c>
      <c r="C66" s="36">
        <f>SUMIFS(СВЦЭМ!$C$33:$C$776,СВЦЭМ!$A$33:$A$776,$A66,СВЦЭМ!$B$33:$B$776,C$47)+'СЕТ СН'!$G$12+СВЦЭМ!$D$10+'СЕТ СН'!$G$6-'СЕТ СН'!$G$22</f>
        <v>1300.8288774600001</v>
      </c>
      <c r="D66" s="36">
        <f>SUMIFS(СВЦЭМ!$C$33:$C$776,СВЦЭМ!$A$33:$A$776,$A66,СВЦЭМ!$B$33:$B$776,D$47)+'СЕТ СН'!$G$12+СВЦЭМ!$D$10+'СЕТ СН'!$G$6-'СЕТ СН'!$G$22</f>
        <v>1291.2591018100002</v>
      </c>
      <c r="E66" s="36">
        <f>SUMIFS(СВЦЭМ!$C$33:$C$776,СВЦЭМ!$A$33:$A$776,$A66,СВЦЭМ!$B$33:$B$776,E$47)+'СЕТ СН'!$G$12+СВЦЭМ!$D$10+'СЕТ СН'!$G$6-'СЕТ СН'!$G$22</f>
        <v>1277.9621985800002</v>
      </c>
      <c r="F66" s="36">
        <f>SUMIFS(СВЦЭМ!$C$33:$C$776,СВЦЭМ!$A$33:$A$776,$A66,СВЦЭМ!$B$33:$B$776,F$47)+'СЕТ СН'!$G$12+СВЦЭМ!$D$10+'СЕТ СН'!$G$6-'СЕТ СН'!$G$22</f>
        <v>1262.5004281900001</v>
      </c>
      <c r="G66" s="36">
        <f>SUMIFS(СВЦЭМ!$C$33:$C$776,СВЦЭМ!$A$33:$A$776,$A66,СВЦЭМ!$B$33:$B$776,G$47)+'СЕТ СН'!$G$12+СВЦЭМ!$D$10+'СЕТ СН'!$G$6-'СЕТ СН'!$G$22</f>
        <v>1278.6140646800002</v>
      </c>
      <c r="H66" s="36">
        <f>SUMIFS(СВЦЭМ!$C$33:$C$776,СВЦЭМ!$A$33:$A$776,$A66,СВЦЭМ!$B$33:$B$776,H$47)+'СЕТ СН'!$G$12+СВЦЭМ!$D$10+'СЕТ СН'!$G$6-'СЕТ СН'!$G$22</f>
        <v>1302.7770916000002</v>
      </c>
      <c r="I66" s="36">
        <f>SUMIFS(СВЦЭМ!$C$33:$C$776,СВЦЭМ!$A$33:$A$776,$A66,СВЦЭМ!$B$33:$B$776,I$47)+'СЕТ СН'!$G$12+СВЦЭМ!$D$10+'СЕТ СН'!$G$6-'СЕТ СН'!$G$22</f>
        <v>1340.8858368600002</v>
      </c>
      <c r="J66" s="36">
        <f>SUMIFS(СВЦЭМ!$C$33:$C$776,СВЦЭМ!$A$33:$A$776,$A66,СВЦЭМ!$B$33:$B$776,J$47)+'СЕТ СН'!$G$12+СВЦЭМ!$D$10+'СЕТ СН'!$G$6-'СЕТ СН'!$G$22</f>
        <v>1336.7563632200001</v>
      </c>
      <c r="K66" s="36">
        <f>SUMIFS(СВЦЭМ!$C$33:$C$776,СВЦЭМ!$A$33:$A$776,$A66,СВЦЭМ!$B$33:$B$776,K$47)+'СЕТ СН'!$G$12+СВЦЭМ!$D$10+'СЕТ СН'!$G$6-'СЕТ СН'!$G$22</f>
        <v>1153.5108501899999</v>
      </c>
      <c r="L66" s="36">
        <f>SUMIFS(СВЦЭМ!$C$33:$C$776,СВЦЭМ!$A$33:$A$776,$A66,СВЦЭМ!$B$33:$B$776,L$47)+'СЕТ СН'!$G$12+СВЦЭМ!$D$10+'СЕТ СН'!$G$6-'СЕТ СН'!$G$22</f>
        <v>1063.1648663600001</v>
      </c>
      <c r="M66" s="36">
        <f>SUMIFS(СВЦЭМ!$C$33:$C$776,СВЦЭМ!$A$33:$A$776,$A66,СВЦЭМ!$B$33:$B$776,M$47)+'СЕТ СН'!$G$12+СВЦЭМ!$D$10+'СЕТ СН'!$G$6-'СЕТ СН'!$G$22</f>
        <v>1011.4373051100001</v>
      </c>
      <c r="N66" s="36">
        <f>SUMIFS(СВЦЭМ!$C$33:$C$776,СВЦЭМ!$A$33:$A$776,$A66,СВЦЭМ!$B$33:$B$776,N$47)+'СЕТ СН'!$G$12+СВЦЭМ!$D$10+'СЕТ СН'!$G$6-'СЕТ СН'!$G$22</f>
        <v>1018.98907184</v>
      </c>
      <c r="O66" s="36">
        <f>SUMIFS(СВЦЭМ!$C$33:$C$776,СВЦЭМ!$A$33:$A$776,$A66,СВЦЭМ!$B$33:$B$776,O$47)+'СЕТ СН'!$G$12+СВЦЭМ!$D$10+'СЕТ СН'!$G$6-'СЕТ СН'!$G$22</f>
        <v>1017.84938233</v>
      </c>
      <c r="P66" s="36">
        <f>SUMIFS(СВЦЭМ!$C$33:$C$776,СВЦЭМ!$A$33:$A$776,$A66,СВЦЭМ!$B$33:$B$776,P$47)+'СЕТ СН'!$G$12+СВЦЭМ!$D$10+'СЕТ СН'!$G$6-'СЕТ СН'!$G$22</f>
        <v>1007.6374736</v>
      </c>
      <c r="Q66" s="36">
        <f>SUMIFS(СВЦЭМ!$C$33:$C$776,СВЦЭМ!$A$33:$A$776,$A66,СВЦЭМ!$B$33:$B$776,Q$47)+'СЕТ СН'!$G$12+СВЦЭМ!$D$10+'СЕТ СН'!$G$6-'СЕТ СН'!$G$22</f>
        <v>1013.01181737</v>
      </c>
      <c r="R66" s="36">
        <f>SUMIFS(СВЦЭМ!$C$33:$C$776,СВЦЭМ!$A$33:$A$776,$A66,СВЦЭМ!$B$33:$B$776,R$47)+'СЕТ СН'!$G$12+СВЦЭМ!$D$10+'СЕТ СН'!$G$6-'СЕТ СН'!$G$22</f>
        <v>1030.36890926</v>
      </c>
      <c r="S66" s="36">
        <f>SUMIFS(СВЦЭМ!$C$33:$C$776,СВЦЭМ!$A$33:$A$776,$A66,СВЦЭМ!$B$33:$B$776,S$47)+'СЕТ СН'!$G$12+СВЦЭМ!$D$10+'СЕТ СН'!$G$6-'СЕТ СН'!$G$22</f>
        <v>1035.24884787</v>
      </c>
      <c r="T66" s="36">
        <f>SUMIFS(СВЦЭМ!$C$33:$C$776,СВЦЭМ!$A$33:$A$776,$A66,СВЦЭМ!$B$33:$B$776,T$47)+'СЕТ СН'!$G$12+СВЦЭМ!$D$10+'СЕТ СН'!$G$6-'СЕТ СН'!$G$22</f>
        <v>1034.64814738</v>
      </c>
      <c r="U66" s="36">
        <f>SUMIFS(СВЦЭМ!$C$33:$C$776,СВЦЭМ!$A$33:$A$776,$A66,СВЦЭМ!$B$33:$B$776,U$47)+'СЕТ СН'!$G$12+СВЦЭМ!$D$10+'СЕТ СН'!$G$6-'СЕТ СН'!$G$22</f>
        <v>1036.9620710500001</v>
      </c>
      <c r="V66" s="36">
        <f>SUMIFS(СВЦЭМ!$C$33:$C$776,СВЦЭМ!$A$33:$A$776,$A66,СВЦЭМ!$B$33:$B$776,V$47)+'СЕТ СН'!$G$12+СВЦЭМ!$D$10+'СЕТ СН'!$G$6-'СЕТ СН'!$G$22</f>
        <v>1031.68667471</v>
      </c>
      <c r="W66" s="36">
        <f>SUMIFS(СВЦЭМ!$C$33:$C$776,СВЦЭМ!$A$33:$A$776,$A66,СВЦЭМ!$B$33:$B$776,W$47)+'СЕТ СН'!$G$12+СВЦЭМ!$D$10+'СЕТ СН'!$G$6-'СЕТ СН'!$G$22</f>
        <v>975.05743252000002</v>
      </c>
      <c r="X66" s="36">
        <f>SUMIFS(СВЦЭМ!$C$33:$C$776,СВЦЭМ!$A$33:$A$776,$A66,СВЦЭМ!$B$33:$B$776,X$47)+'СЕТ СН'!$G$12+СВЦЭМ!$D$10+'СЕТ СН'!$G$6-'СЕТ СН'!$G$22</f>
        <v>1052.2078054799999</v>
      </c>
      <c r="Y66" s="36">
        <f>SUMIFS(СВЦЭМ!$C$33:$C$776,СВЦЭМ!$A$33:$A$776,$A66,СВЦЭМ!$B$33:$B$776,Y$47)+'СЕТ СН'!$G$12+СВЦЭМ!$D$10+'СЕТ СН'!$G$6-'СЕТ СН'!$G$22</f>
        <v>1258.33643334</v>
      </c>
    </row>
    <row r="67" spans="1:27" ht="15.75" x14ac:dyDescent="0.2">
      <c r="A67" s="35">
        <f t="shared" si="1"/>
        <v>44032</v>
      </c>
      <c r="B67" s="36">
        <f>SUMIFS(СВЦЭМ!$C$33:$C$776,СВЦЭМ!$A$33:$A$776,$A67,СВЦЭМ!$B$33:$B$776,B$47)+'СЕТ СН'!$G$12+СВЦЭМ!$D$10+'СЕТ СН'!$G$6-'СЕТ СН'!$G$22</f>
        <v>1229.2550504000001</v>
      </c>
      <c r="C67" s="36">
        <f>SUMIFS(СВЦЭМ!$C$33:$C$776,СВЦЭМ!$A$33:$A$776,$A67,СВЦЭМ!$B$33:$B$776,C$47)+'СЕТ СН'!$G$12+СВЦЭМ!$D$10+'СЕТ СН'!$G$6-'СЕТ СН'!$G$22</f>
        <v>1193.41611992</v>
      </c>
      <c r="D67" s="36">
        <f>SUMIFS(СВЦЭМ!$C$33:$C$776,СВЦЭМ!$A$33:$A$776,$A67,СВЦЭМ!$B$33:$B$776,D$47)+'СЕТ СН'!$G$12+СВЦЭМ!$D$10+'СЕТ СН'!$G$6-'СЕТ СН'!$G$22</f>
        <v>1332.29095865</v>
      </c>
      <c r="E67" s="36">
        <f>SUMIFS(СВЦЭМ!$C$33:$C$776,СВЦЭМ!$A$33:$A$776,$A67,СВЦЭМ!$B$33:$B$776,E$47)+'СЕТ СН'!$G$12+СВЦЭМ!$D$10+'СЕТ СН'!$G$6-'СЕТ СН'!$G$22</f>
        <v>1311.7669761000002</v>
      </c>
      <c r="F67" s="36">
        <f>SUMIFS(СВЦЭМ!$C$33:$C$776,СВЦЭМ!$A$33:$A$776,$A67,СВЦЭМ!$B$33:$B$776,F$47)+'СЕТ СН'!$G$12+СВЦЭМ!$D$10+'СЕТ СН'!$G$6-'СЕТ СН'!$G$22</f>
        <v>1312.6653308800001</v>
      </c>
      <c r="G67" s="36">
        <f>SUMIFS(СВЦЭМ!$C$33:$C$776,СВЦЭМ!$A$33:$A$776,$A67,СВЦЭМ!$B$33:$B$776,G$47)+'СЕТ СН'!$G$12+СВЦЭМ!$D$10+'СЕТ СН'!$G$6-'СЕТ СН'!$G$22</f>
        <v>1316.5457480700002</v>
      </c>
      <c r="H67" s="36">
        <f>SUMIFS(СВЦЭМ!$C$33:$C$776,СВЦЭМ!$A$33:$A$776,$A67,СВЦЭМ!$B$33:$B$776,H$47)+'СЕТ СН'!$G$12+СВЦЭМ!$D$10+'СЕТ СН'!$G$6-'СЕТ СН'!$G$22</f>
        <v>1352.4371780700001</v>
      </c>
      <c r="I67" s="36">
        <f>SUMIFS(СВЦЭМ!$C$33:$C$776,СВЦЭМ!$A$33:$A$776,$A67,СВЦЭМ!$B$33:$B$776,I$47)+'СЕТ СН'!$G$12+СВЦЭМ!$D$10+'СЕТ СН'!$G$6-'СЕТ СН'!$G$22</f>
        <v>1238.3172949100001</v>
      </c>
      <c r="J67" s="36">
        <f>SUMIFS(СВЦЭМ!$C$33:$C$776,СВЦЭМ!$A$33:$A$776,$A67,СВЦЭМ!$B$33:$B$776,J$47)+'СЕТ СН'!$G$12+СВЦЭМ!$D$10+'СЕТ СН'!$G$6-'СЕТ СН'!$G$22</f>
        <v>1295.66870743</v>
      </c>
      <c r="K67" s="36">
        <f>SUMIFS(СВЦЭМ!$C$33:$C$776,СВЦЭМ!$A$33:$A$776,$A67,СВЦЭМ!$B$33:$B$776,K$47)+'СЕТ СН'!$G$12+СВЦЭМ!$D$10+'СЕТ СН'!$G$6-'СЕТ СН'!$G$22</f>
        <v>1230.4572442500003</v>
      </c>
      <c r="L67" s="36">
        <f>SUMIFS(СВЦЭМ!$C$33:$C$776,СВЦЭМ!$A$33:$A$776,$A67,СВЦЭМ!$B$33:$B$776,L$47)+'СЕТ СН'!$G$12+СВЦЭМ!$D$10+'СЕТ СН'!$G$6-'СЕТ СН'!$G$22</f>
        <v>1069.20023251</v>
      </c>
      <c r="M67" s="36">
        <f>SUMIFS(СВЦЭМ!$C$33:$C$776,СВЦЭМ!$A$33:$A$776,$A67,СВЦЭМ!$B$33:$B$776,M$47)+'СЕТ СН'!$G$12+СВЦЭМ!$D$10+'СЕТ СН'!$G$6-'СЕТ СН'!$G$22</f>
        <v>1057.20105188</v>
      </c>
      <c r="N67" s="36">
        <f>SUMIFS(СВЦЭМ!$C$33:$C$776,СВЦЭМ!$A$33:$A$776,$A67,СВЦЭМ!$B$33:$B$776,N$47)+'СЕТ СН'!$G$12+СВЦЭМ!$D$10+'СЕТ СН'!$G$6-'СЕТ СН'!$G$22</f>
        <v>1065.7704115900001</v>
      </c>
      <c r="O67" s="36">
        <f>SUMIFS(СВЦЭМ!$C$33:$C$776,СВЦЭМ!$A$33:$A$776,$A67,СВЦЭМ!$B$33:$B$776,O$47)+'СЕТ СН'!$G$12+СВЦЭМ!$D$10+'СЕТ СН'!$G$6-'СЕТ СН'!$G$22</f>
        <v>1059.20499423</v>
      </c>
      <c r="P67" s="36">
        <f>SUMIFS(СВЦЭМ!$C$33:$C$776,СВЦЭМ!$A$33:$A$776,$A67,СВЦЭМ!$B$33:$B$776,P$47)+'СЕТ СН'!$G$12+СВЦЭМ!$D$10+'СЕТ СН'!$G$6-'СЕТ СН'!$G$22</f>
        <v>1045.6812378700001</v>
      </c>
      <c r="Q67" s="36">
        <f>SUMIFS(СВЦЭМ!$C$33:$C$776,СВЦЭМ!$A$33:$A$776,$A67,СВЦЭМ!$B$33:$B$776,Q$47)+'СЕТ СН'!$G$12+СВЦЭМ!$D$10+'СЕТ СН'!$G$6-'СЕТ СН'!$G$22</f>
        <v>1046.04269712</v>
      </c>
      <c r="R67" s="36">
        <f>SUMIFS(СВЦЭМ!$C$33:$C$776,СВЦЭМ!$A$33:$A$776,$A67,СВЦЭМ!$B$33:$B$776,R$47)+'СЕТ СН'!$G$12+СВЦЭМ!$D$10+'СЕТ СН'!$G$6-'СЕТ СН'!$G$22</f>
        <v>1049.85608759</v>
      </c>
      <c r="S67" s="36">
        <f>SUMIFS(СВЦЭМ!$C$33:$C$776,СВЦЭМ!$A$33:$A$776,$A67,СВЦЭМ!$B$33:$B$776,S$47)+'СЕТ СН'!$G$12+СВЦЭМ!$D$10+'СЕТ СН'!$G$6-'СЕТ СН'!$G$22</f>
        <v>1047.5720213100001</v>
      </c>
      <c r="T67" s="36">
        <f>SUMIFS(СВЦЭМ!$C$33:$C$776,СВЦЭМ!$A$33:$A$776,$A67,СВЦЭМ!$B$33:$B$776,T$47)+'СЕТ СН'!$G$12+СВЦЭМ!$D$10+'СЕТ СН'!$G$6-'СЕТ СН'!$G$22</f>
        <v>1046.6325005400001</v>
      </c>
      <c r="U67" s="36">
        <f>SUMIFS(СВЦЭМ!$C$33:$C$776,СВЦЭМ!$A$33:$A$776,$A67,СВЦЭМ!$B$33:$B$776,U$47)+'СЕТ СН'!$G$12+СВЦЭМ!$D$10+'СЕТ СН'!$G$6-'СЕТ СН'!$G$22</f>
        <v>1046.12517776</v>
      </c>
      <c r="V67" s="36">
        <f>SUMIFS(СВЦЭМ!$C$33:$C$776,СВЦЭМ!$A$33:$A$776,$A67,СВЦЭМ!$B$33:$B$776,V$47)+'СЕТ СН'!$G$12+СВЦЭМ!$D$10+'СЕТ СН'!$G$6-'СЕТ СН'!$G$22</f>
        <v>1047.5253740600001</v>
      </c>
      <c r="W67" s="36">
        <f>SUMIFS(СВЦЭМ!$C$33:$C$776,СВЦЭМ!$A$33:$A$776,$A67,СВЦЭМ!$B$33:$B$776,W$47)+'СЕТ СН'!$G$12+СВЦЭМ!$D$10+'СЕТ СН'!$G$6-'СЕТ СН'!$G$22</f>
        <v>1044.9870238000001</v>
      </c>
      <c r="X67" s="36">
        <f>SUMIFS(СВЦЭМ!$C$33:$C$776,СВЦЭМ!$A$33:$A$776,$A67,СВЦЭМ!$B$33:$B$776,X$47)+'СЕТ СН'!$G$12+СВЦЭМ!$D$10+'СЕТ СН'!$G$6-'СЕТ СН'!$G$22</f>
        <v>1078.6971592300001</v>
      </c>
      <c r="Y67" s="36">
        <f>SUMIFS(СВЦЭМ!$C$33:$C$776,СВЦЭМ!$A$33:$A$776,$A67,СВЦЭМ!$B$33:$B$776,Y$47)+'СЕТ СН'!$G$12+СВЦЭМ!$D$10+'СЕТ СН'!$G$6-'СЕТ СН'!$G$22</f>
        <v>1242.6742193600001</v>
      </c>
    </row>
    <row r="68" spans="1:27" ht="15.75" x14ac:dyDescent="0.2">
      <c r="A68" s="35">
        <f t="shared" si="1"/>
        <v>44033</v>
      </c>
      <c r="B68" s="36">
        <f>SUMIFS(СВЦЭМ!$C$33:$C$776,СВЦЭМ!$A$33:$A$776,$A68,СВЦЭМ!$B$33:$B$776,B$47)+'СЕТ СН'!$G$12+СВЦЭМ!$D$10+'СЕТ СН'!$G$6-'СЕТ СН'!$G$22</f>
        <v>1277.2554293900002</v>
      </c>
      <c r="C68" s="36">
        <f>SUMIFS(СВЦЭМ!$C$33:$C$776,СВЦЭМ!$A$33:$A$776,$A68,СВЦЭМ!$B$33:$B$776,C$47)+'СЕТ СН'!$G$12+СВЦЭМ!$D$10+'СЕТ СН'!$G$6-'СЕТ СН'!$G$22</f>
        <v>1227.9154899499999</v>
      </c>
      <c r="D68" s="36">
        <f>SUMIFS(СВЦЭМ!$C$33:$C$776,СВЦЭМ!$A$33:$A$776,$A68,СВЦЭМ!$B$33:$B$776,D$47)+'СЕТ СН'!$G$12+СВЦЭМ!$D$10+'СЕТ СН'!$G$6-'СЕТ СН'!$G$22</f>
        <v>1205.8573712699999</v>
      </c>
      <c r="E68" s="36">
        <f>SUMIFS(СВЦЭМ!$C$33:$C$776,СВЦЭМ!$A$33:$A$776,$A68,СВЦЭМ!$B$33:$B$776,E$47)+'СЕТ СН'!$G$12+СВЦЭМ!$D$10+'СЕТ СН'!$G$6-'СЕТ СН'!$G$22</f>
        <v>1203.2365217500001</v>
      </c>
      <c r="F68" s="36">
        <f>SUMIFS(СВЦЭМ!$C$33:$C$776,СВЦЭМ!$A$33:$A$776,$A68,СВЦЭМ!$B$33:$B$776,F$47)+'СЕТ СН'!$G$12+СВЦЭМ!$D$10+'СЕТ СН'!$G$6-'СЕТ СН'!$G$22</f>
        <v>1194.9628648600001</v>
      </c>
      <c r="G68" s="36">
        <f>SUMIFS(СВЦЭМ!$C$33:$C$776,СВЦЭМ!$A$33:$A$776,$A68,СВЦЭМ!$B$33:$B$776,G$47)+'СЕТ СН'!$G$12+СВЦЭМ!$D$10+'СЕТ СН'!$G$6-'СЕТ СН'!$G$22</f>
        <v>1185.24212154</v>
      </c>
      <c r="H68" s="36">
        <f>SUMIFS(СВЦЭМ!$C$33:$C$776,СВЦЭМ!$A$33:$A$776,$A68,СВЦЭМ!$B$33:$B$776,H$47)+'СЕТ СН'!$G$12+СВЦЭМ!$D$10+'СЕТ СН'!$G$6-'СЕТ СН'!$G$22</f>
        <v>1206.7289094400001</v>
      </c>
      <c r="I68" s="36">
        <f>SUMIFS(СВЦЭМ!$C$33:$C$776,СВЦЭМ!$A$33:$A$776,$A68,СВЦЭМ!$B$33:$B$776,I$47)+'СЕТ СН'!$G$12+СВЦЭМ!$D$10+'СЕТ СН'!$G$6-'СЕТ СН'!$G$22</f>
        <v>1271.52460737</v>
      </c>
      <c r="J68" s="36">
        <f>SUMIFS(СВЦЭМ!$C$33:$C$776,СВЦЭМ!$A$33:$A$776,$A68,СВЦЭМ!$B$33:$B$776,J$47)+'СЕТ СН'!$G$12+СВЦЭМ!$D$10+'СЕТ СН'!$G$6-'СЕТ СН'!$G$22</f>
        <v>1298.75256803</v>
      </c>
      <c r="K68" s="36">
        <f>SUMIFS(СВЦЭМ!$C$33:$C$776,СВЦЭМ!$A$33:$A$776,$A68,СВЦЭМ!$B$33:$B$776,K$47)+'СЕТ СН'!$G$12+СВЦЭМ!$D$10+'СЕТ СН'!$G$6-'СЕТ СН'!$G$22</f>
        <v>1190.9304840700001</v>
      </c>
      <c r="L68" s="36">
        <f>SUMIFS(СВЦЭМ!$C$33:$C$776,СВЦЭМ!$A$33:$A$776,$A68,СВЦЭМ!$B$33:$B$776,L$47)+'СЕТ СН'!$G$12+СВЦЭМ!$D$10+'СЕТ СН'!$G$6-'СЕТ СН'!$G$22</f>
        <v>1079.36101727</v>
      </c>
      <c r="M68" s="36">
        <f>SUMIFS(СВЦЭМ!$C$33:$C$776,СВЦЭМ!$A$33:$A$776,$A68,СВЦЭМ!$B$33:$B$776,M$47)+'СЕТ СН'!$G$12+СВЦЭМ!$D$10+'СЕТ СН'!$G$6-'СЕТ СН'!$G$22</f>
        <v>1075.17382714</v>
      </c>
      <c r="N68" s="36">
        <f>SUMIFS(СВЦЭМ!$C$33:$C$776,СВЦЭМ!$A$33:$A$776,$A68,СВЦЭМ!$B$33:$B$776,N$47)+'СЕТ СН'!$G$12+СВЦЭМ!$D$10+'СЕТ СН'!$G$6-'СЕТ СН'!$G$22</f>
        <v>1079.7798592500001</v>
      </c>
      <c r="O68" s="36">
        <f>SUMIFS(СВЦЭМ!$C$33:$C$776,СВЦЭМ!$A$33:$A$776,$A68,СВЦЭМ!$B$33:$B$776,O$47)+'СЕТ СН'!$G$12+СВЦЭМ!$D$10+'СЕТ СН'!$G$6-'СЕТ СН'!$G$22</f>
        <v>1082.6059019100001</v>
      </c>
      <c r="P68" s="36">
        <f>SUMIFS(СВЦЭМ!$C$33:$C$776,СВЦЭМ!$A$33:$A$776,$A68,СВЦЭМ!$B$33:$B$776,P$47)+'СЕТ СН'!$G$12+СВЦЭМ!$D$10+'СЕТ СН'!$G$6-'СЕТ СН'!$G$22</f>
        <v>1083.13917225</v>
      </c>
      <c r="Q68" s="36">
        <f>SUMIFS(СВЦЭМ!$C$33:$C$776,СВЦЭМ!$A$33:$A$776,$A68,СВЦЭМ!$B$33:$B$776,Q$47)+'СЕТ СН'!$G$12+СВЦЭМ!$D$10+'СЕТ СН'!$G$6-'СЕТ СН'!$G$22</f>
        <v>1084.0911172200001</v>
      </c>
      <c r="R68" s="36">
        <f>SUMIFS(СВЦЭМ!$C$33:$C$776,СВЦЭМ!$A$33:$A$776,$A68,СВЦЭМ!$B$33:$B$776,R$47)+'СЕТ СН'!$G$12+СВЦЭМ!$D$10+'СЕТ СН'!$G$6-'СЕТ СН'!$G$22</f>
        <v>1082.83399203</v>
      </c>
      <c r="S68" s="36">
        <f>SUMIFS(СВЦЭМ!$C$33:$C$776,СВЦЭМ!$A$33:$A$776,$A68,СВЦЭМ!$B$33:$B$776,S$47)+'СЕТ СН'!$G$12+СВЦЭМ!$D$10+'СЕТ СН'!$G$6-'СЕТ СН'!$G$22</f>
        <v>1081.11398304</v>
      </c>
      <c r="T68" s="36">
        <f>SUMIFS(СВЦЭМ!$C$33:$C$776,СВЦЭМ!$A$33:$A$776,$A68,СВЦЭМ!$B$33:$B$776,T$47)+'СЕТ СН'!$G$12+СВЦЭМ!$D$10+'СЕТ СН'!$G$6-'СЕТ СН'!$G$22</f>
        <v>1074.16487734</v>
      </c>
      <c r="U68" s="36">
        <f>SUMIFS(СВЦЭМ!$C$33:$C$776,СВЦЭМ!$A$33:$A$776,$A68,СВЦЭМ!$B$33:$B$776,U$47)+'СЕТ СН'!$G$12+СВЦЭМ!$D$10+'СЕТ СН'!$G$6-'СЕТ СН'!$G$22</f>
        <v>1078.71475055</v>
      </c>
      <c r="V68" s="36">
        <f>SUMIFS(СВЦЭМ!$C$33:$C$776,СВЦЭМ!$A$33:$A$776,$A68,СВЦЭМ!$B$33:$B$776,V$47)+'СЕТ СН'!$G$12+СВЦЭМ!$D$10+'СЕТ СН'!$G$6-'СЕТ СН'!$G$22</f>
        <v>1074.72957122</v>
      </c>
      <c r="W68" s="36">
        <f>SUMIFS(СВЦЭМ!$C$33:$C$776,СВЦЭМ!$A$33:$A$776,$A68,СВЦЭМ!$B$33:$B$776,W$47)+'СЕТ СН'!$G$12+СВЦЭМ!$D$10+'СЕТ СН'!$G$6-'СЕТ СН'!$G$22</f>
        <v>1083.95737502</v>
      </c>
      <c r="X68" s="36">
        <f>SUMIFS(СВЦЭМ!$C$33:$C$776,СВЦЭМ!$A$33:$A$776,$A68,СВЦЭМ!$B$33:$B$776,X$47)+'СЕТ СН'!$G$12+СВЦЭМ!$D$10+'СЕТ СН'!$G$6-'СЕТ СН'!$G$22</f>
        <v>1132.91868357</v>
      </c>
      <c r="Y68" s="36">
        <f>SUMIFS(СВЦЭМ!$C$33:$C$776,СВЦЭМ!$A$33:$A$776,$A68,СВЦЭМ!$B$33:$B$776,Y$47)+'СЕТ СН'!$G$12+СВЦЭМ!$D$10+'СЕТ СН'!$G$6-'СЕТ СН'!$G$22</f>
        <v>1272.4942939400003</v>
      </c>
    </row>
    <row r="69" spans="1:27" ht="15.75" x14ac:dyDescent="0.2">
      <c r="A69" s="35">
        <f t="shared" si="1"/>
        <v>44034</v>
      </c>
      <c r="B69" s="36">
        <f>SUMIFS(СВЦЭМ!$C$33:$C$776,СВЦЭМ!$A$33:$A$776,$A69,СВЦЭМ!$B$33:$B$776,B$47)+'СЕТ СН'!$G$12+СВЦЭМ!$D$10+'СЕТ СН'!$G$6-'СЕТ СН'!$G$22</f>
        <v>1274.2710132700001</v>
      </c>
      <c r="C69" s="36">
        <f>SUMIFS(СВЦЭМ!$C$33:$C$776,СВЦЭМ!$A$33:$A$776,$A69,СВЦЭМ!$B$33:$B$776,C$47)+'СЕТ СН'!$G$12+СВЦЭМ!$D$10+'СЕТ СН'!$G$6-'СЕТ СН'!$G$22</f>
        <v>1232.7649982500002</v>
      </c>
      <c r="D69" s="36">
        <f>SUMIFS(СВЦЭМ!$C$33:$C$776,СВЦЭМ!$A$33:$A$776,$A69,СВЦЭМ!$B$33:$B$776,D$47)+'СЕТ СН'!$G$12+СВЦЭМ!$D$10+'СЕТ СН'!$G$6-'СЕТ СН'!$G$22</f>
        <v>1229.0276907400003</v>
      </c>
      <c r="E69" s="36">
        <f>SUMIFS(СВЦЭМ!$C$33:$C$776,СВЦЭМ!$A$33:$A$776,$A69,СВЦЭМ!$B$33:$B$776,E$47)+'СЕТ СН'!$G$12+СВЦЭМ!$D$10+'СЕТ СН'!$G$6-'СЕТ СН'!$G$22</f>
        <v>1243.5350448200002</v>
      </c>
      <c r="F69" s="36">
        <f>SUMIFS(СВЦЭМ!$C$33:$C$776,СВЦЭМ!$A$33:$A$776,$A69,СВЦЭМ!$B$33:$B$776,F$47)+'СЕТ СН'!$G$12+СВЦЭМ!$D$10+'СЕТ СН'!$G$6-'СЕТ СН'!$G$22</f>
        <v>1261.3900898300001</v>
      </c>
      <c r="G69" s="36">
        <f>SUMIFS(СВЦЭМ!$C$33:$C$776,СВЦЭМ!$A$33:$A$776,$A69,СВЦЭМ!$B$33:$B$776,G$47)+'СЕТ СН'!$G$12+СВЦЭМ!$D$10+'СЕТ СН'!$G$6-'СЕТ СН'!$G$22</f>
        <v>1264.0601527100002</v>
      </c>
      <c r="H69" s="36">
        <f>SUMIFS(СВЦЭМ!$C$33:$C$776,СВЦЭМ!$A$33:$A$776,$A69,СВЦЭМ!$B$33:$B$776,H$47)+'СЕТ СН'!$G$12+СВЦЭМ!$D$10+'СЕТ СН'!$G$6-'СЕТ СН'!$G$22</f>
        <v>1244.6178004100002</v>
      </c>
      <c r="I69" s="36">
        <f>SUMIFS(СВЦЭМ!$C$33:$C$776,СВЦЭМ!$A$33:$A$776,$A69,СВЦЭМ!$B$33:$B$776,I$47)+'СЕТ СН'!$G$12+СВЦЭМ!$D$10+'СЕТ СН'!$G$6-'СЕТ СН'!$G$22</f>
        <v>1301.87053283</v>
      </c>
      <c r="J69" s="36">
        <f>SUMIFS(СВЦЭМ!$C$33:$C$776,СВЦЭМ!$A$33:$A$776,$A69,СВЦЭМ!$B$33:$B$776,J$47)+'СЕТ СН'!$G$12+СВЦЭМ!$D$10+'СЕТ СН'!$G$6-'СЕТ СН'!$G$22</f>
        <v>1318.7163258600001</v>
      </c>
      <c r="K69" s="36">
        <f>SUMIFS(СВЦЭМ!$C$33:$C$776,СВЦЭМ!$A$33:$A$776,$A69,СВЦЭМ!$B$33:$B$776,K$47)+'СЕТ СН'!$G$12+СВЦЭМ!$D$10+'СЕТ СН'!$G$6-'СЕТ СН'!$G$22</f>
        <v>1182.61123069</v>
      </c>
      <c r="L69" s="36">
        <f>SUMIFS(СВЦЭМ!$C$33:$C$776,СВЦЭМ!$A$33:$A$776,$A69,СВЦЭМ!$B$33:$B$776,L$47)+'СЕТ СН'!$G$12+СВЦЭМ!$D$10+'СЕТ СН'!$G$6-'СЕТ СН'!$G$22</f>
        <v>1030.0308669400001</v>
      </c>
      <c r="M69" s="36">
        <f>SUMIFS(СВЦЭМ!$C$33:$C$776,СВЦЭМ!$A$33:$A$776,$A69,СВЦЭМ!$B$33:$B$776,M$47)+'СЕТ СН'!$G$12+СВЦЭМ!$D$10+'СЕТ СН'!$G$6-'СЕТ СН'!$G$22</f>
        <v>1014.9402094</v>
      </c>
      <c r="N69" s="36">
        <f>SUMIFS(СВЦЭМ!$C$33:$C$776,СВЦЭМ!$A$33:$A$776,$A69,СВЦЭМ!$B$33:$B$776,N$47)+'СЕТ СН'!$G$12+СВЦЭМ!$D$10+'СЕТ СН'!$G$6-'СЕТ СН'!$G$22</f>
        <v>1056.3541621300001</v>
      </c>
      <c r="O69" s="36">
        <f>SUMIFS(СВЦЭМ!$C$33:$C$776,СВЦЭМ!$A$33:$A$776,$A69,СВЦЭМ!$B$33:$B$776,O$47)+'СЕТ СН'!$G$12+СВЦЭМ!$D$10+'СЕТ СН'!$G$6-'СЕТ СН'!$G$22</f>
        <v>1053.2408253200001</v>
      </c>
      <c r="P69" s="36">
        <f>SUMIFS(СВЦЭМ!$C$33:$C$776,СВЦЭМ!$A$33:$A$776,$A69,СВЦЭМ!$B$33:$B$776,P$47)+'СЕТ СН'!$G$12+СВЦЭМ!$D$10+'СЕТ СН'!$G$6-'СЕТ СН'!$G$22</f>
        <v>1065.4204718800002</v>
      </c>
      <c r="Q69" s="36">
        <f>SUMIFS(СВЦЭМ!$C$33:$C$776,СВЦЭМ!$A$33:$A$776,$A69,СВЦЭМ!$B$33:$B$776,Q$47)+'СЕТ СН'!$G$12+СВЦЭМ!$D$10+'СЕТ СН'!$G$6-'СЕТ СН'!$G$22</f>
        <v>1079.3043376200001</v>
      </c>
      <c r="R69" s="36">
        <f>SUMIFS(СВЦЭМ!$C$33:$C$776,СВЦЭМ!$A$33:$A$776,$A69,СВЦЭМ!$B$33:$B$776,R$47)+'СЕТ СН'!$G$12+СВЦЭМ!$D$10+'СЕТ СН'!$G$6-'СЕТ СН'!$G$22</f>
        <v>1056.88854969</v>
      </c>
      <c r="S69" s="36">
        <f>SUMIFS(СВЦЭМ!$C$33:$C$776,СВЦЭМ!$A$33:$A$776,$A69,СВЦЭМ!$B$33:$B$776,S$47)+'СЕТ СН'!$G$12+СВЦЭМ!$D$10+'СЕТ СН'!$G$6-'СЕТ СН'!$G$22</f>
        <v>1056.4091166200001</v>
      </c>
      <c r="T69" s="36">
        <f>SUMIFS(СВЦЭМ!$C$33:$C$776,СВЦЭМ!$A$33:$A$776,$A69,СВЦЭМ!$B$33:$B$776,T$47)+'СЕТ СН'!$G$12+СВЦЭМ!$D$10+'СЕТ СН'!$G$6-'СЕТ СН'!$G$22</f>
        <v>1093.0523288500001</v>
      </c>
      <c r="U69" s="36">
        <f>SUMIFS(СВЦЭМ!$C$33:$C$776,СВЦЭМ!$A$33:$A$776,$A69,СВЦЭМ!$B$33:$B$776,U$47)+'СЕТ СН'!$G$12+СВЦЭМ!$D$10+'СЕТ СН'!$G$6-'СЕТ СН'!$G$22</f>
        <v>1117.58028236</v>
      </c>
      <c r="V69" s="36">
        <f>SUMIFS(СВЦЭМ!$C$33:$C$776,СВЦЭМ!$A$33:$A$776,$A69,СВЦЭМ!$B$33:$B$776,V$47)+'СЕТ СН'!$G$12+СВЦЭМ!$D$10+'СЕТ СН'!$G$6-'СЕТ СН'!$G$22</f>
        <v>1127.76360312</v>
      </c>
      <c r="W69" s="36">
        <f>SUMIFS(СВЦЭМ!$C$33:$C$776,СВЦЭМ!$A$33:$A$776,$A69,СВЦЭМ!$B$33:$B$776,W$47)+'СЕТ СН'!$G$12+СВЦЭМ!$D$10+'СЕТ СН'!$G$6-'СЕТ СН'!$G$22</f>
        <v>1084.9085055200001</v>
      </c>
      <c r="X69" s="36">
        <f>SUMIFS(СВЦЭМ!$C$33:$C$776,СВЦЭМ!$A$33:$A$776,$A69,СВЦЭМ!$B$33:$B$776,X$47)+'СЕТ СН'!$G$12+СВЦЭМ!$D$10+'СЕТ СН'!$G$6-'СЕТ СН'!$G$22</f>
        <v>1153.36918167</v>
      </c>
      <c r="Y69" s="36">
        <f>SUMIFS(СВЦЭМ!$C$33:$C$776,СВЦЭМ!$A$33:$A$776,$A69,СВЦЭМ!$B$33:$B$776,Y$47)+'СЕТ СН'!$G$12+СВЦЭМ!$D$10+'СЕТ СН'!$G$6-'СЕТ СН'!$G$22</f>
        <v>1245.5608493899999</v>
      </c>
    </row>
    <row r="70" spans="1:27" ht="15.75" x14ac:dyDescent="0.2">
      <c r="A70" s="35">
        <f t="shared" si="1"/>
        <v>44035</v>
      </c>
      <c r="B70" s="36">
        <f>SUMIFS(СВЦЭМ!$C$33:$C$776,СВЦЭМ!$A$33:$A$776,$A70,СВЦЭМ!$B$33:$B$776,B$47)+'СЕТ СН'!$G$12+СВЦЭМ!$D$10+'СЕТ СН'!$G$6-'СЕТ СН'!$G$22</f>
        <v>1211.44809588</v>
      </c>
      <c r="C70" s="36">
        <f>SUMIFS(СВЦЭМ!$C$33:$C$776,СВЦЭМ!$A$33:$A$776,$A70,СВЦЭМ!$B$33:$B$776,C$47)+'СЕТ СН'!$G$12+СВЦЭМ!$D$10+'СЕТ СН'!$G$6-'СЕТ СН'!$G$22</f>
        <v>1212.60378713</v>
      </c>
      <c r="D70" s="36">
        <f>SUMIFS(СВЦЭМ!$C$33:$C$776,СВЦЭМ!$A$33:$A$776,$A70,СВЦЭМ!$B$33:$B$776,D$47)+'СЕТ СН'!$G$12+СВЦЭМ!$D$10+'СЕТ СН'!$G$6-'СЕТ СН'!$G$22</f>
        <v>1240.8307591900002</v>
      </c>
      <c r="E70" s="36">
        <f>SUMIFS(СВЦЭМ!$C$33:$C$776,СВЦЭМ!$A$33:$A$776,$A70,СВЦЭМ!$B$33:$B$776,E$47)+'СЕТ СН'!$G$12+СВЦЭМ!$D$10+'СЕТ СН'!$G$6-'СЕТ СН'!$G$22</f>
        <v>1278.8373112700001</v>
      </c>
      <c r="F70" s="36">
        <f>SUMIFS(СВЦЭМ!$C$33:$C$776,СВЦЭМ!$A$33:$A$776,$A70,СВЦЭМ!$B$33:$B$776,F$47)+'СЕТ СН'!$G$12+СВЦЭМ!$D$10+'СЕТ СН'!$G$6-'СЕТ СН'!$G$22</f>
        <v>1268.3426885900001</v>
      </c>
      <c r="G70" s="36">
        <f>SUMIFS(СВЦЭМ!$C$33:$C$776,СВЦЭМ!$A$33:$A$776,$A70,СВЦЭМ!$B$33:$B$776,G$47)+'СЕТ СН'!$G$12+СВЦЭМ!$D$10+'СЕТ СН'!$G$6-'СЕТ СН'!$G$22</f>
        <v>1261.1215516400002</v>
      </c>
      <c r="H70" s="36">
        <f>SUMIFS(СВЦЭМ!$C$33:$C$776,СВЦЭМ!$A$33:$A$776,$A70,СВЦЭМ!$B$33:$B$776,H$47)+'СЕТ СН'!$G$12+СВЦЭМ!$D$10+'СЕТ СН'!$G$6-'СЕТ СН'!$G$22</f>
        <v>1211.5752101</v>
      </c>
      <c r="I70" s="36">
        <f>SUMIFS(СВЦЭМ!$C$33:$C$776,СВЦЭМ!$A$33:$A$776,$A70,СВЦЭМ!$B$33:$B$776,I$47)+'СЕТ СН'!$G$12+СВЦЭМ!$D$10+'СЕТ СН'!$G$6-'СЕТ СН'!$G$22</f>
        <v>1138.5844663299999</v>
      </c>
      <c r="J70" s="36">
        <f>SUMIFS(СВЦЭМ!$C$33:$C$776,СВЦЭМ!$A$33:$A$776,$A70,СВЦЭМ!$B$33:$B$776,J$47)+'СЕТ СН'!$G$12+СВЦЭМ!$D$10+'СЕТ СН'!$G$6-'СЕТ СН'!$G$22</f>
        <v>1167.6945348300001</v>
      </c>
      <c r="K70" s="36">
        <f>SUMIFS(СВЦЭМ!$C$33:$C$776,СВЦЭМ!$A$33:$A$776,$A70,СВЦЭМ!$B$33:$B$776,K$47)+'СЕТ СН'!$G$12+СВЦЭМ!$D$10+'СЕТ СН'!$G$6-'СЕТ СН'!$G$22</f>
        <v>1195.1992184600001</v>
      </c>
      <c r="L70" s="36">
        <f>SUMIFS(СВЦЭМ!$C$33:$C$776,СВЦЭМ!$A$33:$A$776,$A70,СВЦЭМ!$B$33:$B$776,L$47)+'СЕТ СН'!$G$12+СВЦЭМ!$D$10+'СЕТ СН'!$G$6-'СЕТ СН'!$G$22</f>
        <v>1093.4343285500001</v>
      </c>
      <c r="M70" s="36">
        <f>SUMIFS(СВЦЭМ!$C$33:$C$776,СВЦЭМ!$A$33:$A$776,$A70,СВЦЭМ!$B$33:$B$776,M$47)+'СЕТ СН'!$G$12+СВЦЭМ!$D$10+'СЕТ СН'!$G$6-'СЕТ СН'!$G$22</f>
        <v>1069.90974798</v>
      </c>
      <c r="N70" s="36">
        <f>SUMIFS(СВЦЭМ!$C$33:$C$776,СВЦЭМ!$A$33:$A$776,$A70,СВЦЭМ!$B$33:$B$776,N$47)+'СЕТ СН'!$G$12+СВЦЭМ!$D$10+'СЕТ СН'!$G$6-'СЕТ СН'!$G$22</f>
        <v>1084.66393778</v>
      </c>
      <c r="O70" s="36">
        <f>SUMIFS(СВЦЭМ!$C$33:$C$776,СВЦЭМ!$A$33:$A$776,$A70,СВЦЭМ!$B$33:$B$776,O$47)+'СЕТ СН'!$G$12+СВЦЭМ!$D$10+'СЕТ СН'!$G$6-'СЕТ СН'!$G$22</f>
        <v>1104.8509152000001</v>
      </c>
      <c r="P70" s="36">
        <f>SUMIFS(СВЦЭМ!$C$33:$C$776,СВЦЭМ!$A$33:$A$776,$A70,СВЦЭМ!$B$33:$B$776,P$47)+'СЕТ СН'!$G$12+СВЦЭМ!$D$10+'СЕТ СН'!$G$6-'СЕТ СН'!$G$22</f>
        <v>1120.2555115300001</v>
      </c>
      <c r="Q70" s="36">
        <f>SUMIFS(СВЦЭМ!$C$33:$C$776,СВЦЭМ!$A$33:$A$776,$A70,СВЦЭМ!$B$33:$B$776,Q$47)+'СЕТ СН'!$G$12+СВЦЭМ!$D$10+'СЕТ СН'!$G$6-'СЕТ СН'!$G$22</f>
        <v>1140.79819137</v>
      </c>
      <c r="R70" s="36">
        <f>SUMIFS(СВЦЭМ!$C$33:$C$776,СВЦЭМ!$A$33:$A$776,$A70,СВЦЭМ!$B$33:$B$776,R$47)+'СЕТ СН'!$G$12+СВЦЭМ!$D$10+'СЕТ СН'!$G$6-'СЕТ СН'!$G$22</f>
        <v>1139.4495976800001</v>
      </c>
      <c r="S70" s="36">
        <f>SUMIFS(СВЦЭМ!$C$33:$C$776,СВЦЭМ!$A$33:$A$776,$A70,СВЦЭМ!$B$33:$B$776,S$47)+'СЕТ СН'!$G$12+СВЦЭМ!$D$10+'СЕТ СН'!$G$6-'СЕТ СН'!$G$22</f>
        <v>1143.90497781</v>
      </c>
      <c r="T70" s="36">
        <f>SUMIFS(СВЦЭМ!$C$33:$C$776,СВЦЭМ!$A$33:$A$776,$A70,СВЦЭМ!$B$33:$B$776,T$47)+'СЕТ СН'!$G$12+СВЦЭМ!$D$10+'СЕТ СН'!$G$6-'СЕТ СН'!$G$22</f>
        <v>1165.0695642400001</v>
      </c>
      <c r="U70" s="36">
        <f>SUMIFS(СВЦЭМ!$C$33:$C$776,СВЦЭМ!$A$33:$A$776,$A70,СВЦЭМ!$B$33:$B$776,U$47)+'СЕТ СН'!$G$12+СВЦЭМ!$D$10+'СЕТ СН'!$G$6-'СЕТ СН'!$G$22</f>
        <v>1159.40240885</v>
      </c>
      <c r="V70" s="36">
        <f>SUMIFS(СВЦЭМ!$C$33:$C$776,СВЦЭМ!$A$33:$A$776,$A70,СВЦЭМ!$B$33:$B$776,V$47)+'СЕТ СН'!$G$12+СВЦЭМ!$D$10+'СЕТ СН'!$G$6-'СЕТ СН'!$G$22</f>
        <v>1143.11938188</v>
      </c>
      <c r="W70" s="36">
        <f>SUMIFS(СВЦЭМ!$C$33:$C$776,СВЦЭМ!$A$33:$A$776,$A70,СВЦЭМ!$B$33:$B$776,W$47)+'СЕТ СН'!$G$12+СВЦЭМ!$D$10+'СЕТ СН'!$G$6-'СЕТ СН'!$G$22</f>
        <v>1101.72059717</v>
      </c>
      <c r="X70" s="36">
        <f>SUMIFS(СВЦЭМ!$C$33:$C$776,СВЦЭМ!$A$33:$A$776,$A70,СВЦЭМ!$B$33:$B$776,X$47)+'СЕТ СН'!$G$12+СВЦЭМ!$D$10+'СЕТ СН'!$G$6-'СЕТ СН'!$G$22</f>
        <v>1104.5822845299999</v>
      </c>
      <c r="Y70" s="36">
        <f>SUMIFS(СВЦЭМ!$C$33:$C$776,СВЦЭМ!$A$33:$A$776,$A70,СВЦЭМ!$B$33:$B$776,Y$47)+'СЕТ СН'!$G$12+СВЦЭМ!$D$10+'СЕТ СН'!$G$6-'СЕТ СН'!$G$22</f>
        <v>1234.8275536400001</v>
      </c>
    </row>
    <row r="71" spans="1:27" ht="15.75" x14ac:dyDescent="0.2">
      <c r="A71" s="35">
        <f t="shared" si="1"/>
        <v>44036</v>
      </c>
      <c r="B71" s="36">
        <f>SUMIFS(СВЦЭМ!$C$33:$C$776,СВЦЭМ!$A$33:$A$776,$A71,СВЦЭМ!$B$33:$B$776,B$47)+'СЕТ СН'!$G$12+СВЦЭМ!$D$10+'СЕТ СН'!$G$6-'СЕТ СН'!$G$22</f>
        <v>1205.90845502</v>
      </c>
      <c r="C71" s="36">
        <f>SUMIFS(СВЦЭМ!$C$33:$C$776,СВЦЭМ!$A$33:$A$776,$A71,СВЦЭМ!$B$33:$B$776,C$47)+'СЕТ СН'!$G$12+СВЦЭМ!$D$10+'СЕТ СН'!$G$6-'СЕТ СН'!$G$22</f>
        <v>1172.6351556</v>
      </c>
      <c r="D71" s="36">
        <f>SUMIFS(СВЦЭМ!$C$33:$C$776,СВЦЭМ!$A$33:$A$776,$A71,СВЦЭМ!$B$33:$B$776,D$47)+'СЕТ СН'!$G$12+СВЦЭМ!$D$10+'СЕТ СН'!$G$6-'СЕТ СН'!$G$22</f>
        <v>1181.6473653200001</v>
      </c>
      <c r="E71" s="36">
        <f>SUMIFS(СВЦЭМ!$C$33:$C$776,СВЦЭМ!$A$33:$A$776,$A71,СВЦЭМ!$B$33:$B$776,E$47)+'СЕТ СН'!$G$12+СВЦЭМ!$D$10+'СЕТ СН'!$G$6-'СЕТ СН'!$G$22</f>
        <v>1216.7163156300001</v>
      </c>
      <c r="F71" s="36">
        <f>SUMIFS(СВЦЭМ!$C$33:$C$776,СВЦЭМ!$A$33:$A$776,$A71,СВЦЭМ!$B$33:$B$776,F$47)+'СЕТ СН'!$G$12+СВЦЭМ!$D$10+'СЕТ СН'!$G$6-'СЕТ СН'!$G$22</f>
        <v>1220.19254778</v>
      </c>
      <c r="G71" s="36">
        <f>SUMIFS(СВЦЭМ!$C$33:$C$776,СВЦЭМ!$A$33:$A$776,$A71,СВЦЭМ!$B$33:$B$776,G$47)+'СЕТ СН'!$G$12+СВЦЭМ!$D$10+'СЕТ СН'!$G$6-'СЕТ СН'!$G$22</f>
        <v>1203.4921322100001</v>
      </c>
      <c r="H71" s="36">
        <f>SUMIFS(СВЦЭМ!$C$33:$C$776,СВЦЭМ!$A$33:$A$776,$A71,СВЦЭМ!$B$33:$B$776,H$47)+'СЕТ СН'!$G$12+СВЦЭМ!$D$10+'СЕТ СН'!$G$6-'СЕТ СН'!$G$22</f>
        <v>1152.39459665</v>
      </c>
      <c r="I71" s="36">
        <f>SUMIFS(СВЦЭМ!$C$33:$C$776,СВЦЭМ!$A$33:$A$776,$A71,СВЦЭМ!$B$33:$B$776,I$47)+'СЕТ СН'!$G$12+СВЦЭМ!$D$10+'СЕТ СН'!$G$6-'СЕТ СН'!$G$22</f>
        <v>1126.22414966</v>
      </c>
      <c r="J71" s="36">
        <f>SUMIFS(СВЦЭМ!$C$33:$C$776,СВЦЭМ!$A$33:$A$776,$A71,СВЦЭМ!$B$33:$B$776,J$47)+'СЕТ СН'!$G$12+СВЦЭМ!$D$10+'СЕТ СН'!$G$6-'СЕТ СН'!$G$22</f>
        <v>1161.67354114</v>
      </c>
      <c r="K71" s="36">
        <f>SUMIFS(СВЦЭМ!$C$33:$C$776,СВЦЭМ!$A$33:$A$776,$A71,СВЦЭМ!$B$33:$B$776,K$47)+'СЕТ СН'!$G$12+СВЦЭМ!$D$10+'СЕТ СН'!$G$6-'СЕТ СН'!$G$22</f>
        <v>1182.74081815</v>
      </c>
      <c r="L71" s="36">
        <f>SUMIFS(СВЦЭМ!$C$33:$C$776,СВЦЭМ!$A$33:$A$776,$A71,СВЦЭМ!$B$33:$B$776,L$47)+'СЕТ СН'!$G$12+СВЦЭМ!$D$10+'СЕТ СН'!$G$6-'СЕТ СН'!$G$22</f>
        <v>1102.65035182</v>
      </c>
      <c r="M71" s="36">
        <f>SUMIFS(СВЦЭМ!$C$33:$C$776,СВЦЭМ!$A$33:$A$776,$A71,СВЦЭМ!$B$33:$B$776,M$47)+'СЕТ СН'!$G$12+СВЦЭМ!$D$10+'СЕТ СН'!$G$6-'СЕТ СН'!$G$22</f>
        <v>1096.176095</v>
      </c>
      <c r="N71" s="36">
        <f>SUMIFS(СВЦЭМ!$C$33:$C$776,СВЦЭМ!$A$33:$A$776,$A71,СВЦЭМ!$B$33:$B$776,N$47)+'СЕТ СН'!$G$12+СВЦЭМ!$D$10+'СЕТ СН'!$G$6-'СЕТ СН'!$G$22</f>
        <v>1112.1568529200001</v>
      </c>
      <c r="O71" s="36">
        <f>SUMIFS(СВЦЭМ!$C$33:$C$776,СВЦЭМ!$A$33:$A$776,$A71,СВЦЭМ!$B$33:$B$776,O$47)+'СЕТ СН'!$G$12+СВЦЭМ!$D$10+'СЕТ СН'!$G$6-'СЕТ СН'!$G$22</f>
        <v>1119.5369876100001</v>
      </c>
      <c r="P71" s="36">
        <f>SUMIFS(СВЦЭМ!$C$33:$C$776,СВЦЭМ!$A$33:$A$776,$A71,СВЦЭМ!$B$33:$B$776,P$47)+'СЕТ СН'!$G$12+СВЦЭМ!$D$10+'СЕТ СН'!$G$6-'СЕТ СН'!$G$22</f>
        <v>1114.73006994</v>
      </c>
      <c r="Q71" s="36">
        <f>SUMIFS(СВЦЭМ!$C$33:$C$776,СВЦЭМ!$A$33:$A$776,$A71,СВЦЭМ!$B$33:$B$776,Q$47)+'СЕТ СН'!$G$12+СВЦЭМ!$D$10+'СЕТ СН'!$G$6-'СЕТ СН'!$G$22</f>
        <v>1122.9902423799999</v>
      </c>
      <c r="R71" s="36">
        <f>SUMIFS(СВЦЭМ!$C$33:$C$776,СВЦЭМ!$A$33:$A$776,$A71,СВЦЭМ!$B$33:$B$776,R$47)+'СЕТ СН'!$G$12+СВЦЭМ!$D$10+'СЕТ СН'!$G$6-'СЕТ СН'!$G$22</f>
        <v>1125.8115991500001</v>
      </c>
      <c r="S71" s="36">
        <f>SUMIFS(СВЦЭМ!$C$33:$C$776,СВЦЭМ!$A$33:$A$776,$A71,СВЦЭМ!$B$33:$B$776,S$47)+'СЕТ СН'!$G$12+СВЦЭМ!$D$10+'СЕТ СН'!$G$6-'СЕТ СН'!$G$22</f>
        <v>1128.3307748500001</v>
      </c>
      <c r="T71" s="36">
        <f>SUMIFS(СВЦЭМ!$C$33:$C$776,СВЦЭМ!$A$33:$A$776,$A71,СВЦЭМ!$B$33:$B$776,T$47)+'СЕТ СН'!$G$12+СВЦЭМ!$D$10+'СЕТ СН'!$G$6-'СЕТ СН'!$G$22</f>
        <v>1131.32307373</v>
      </c>
      <c r="U71" s="36">
        <f>SUMIFS(СВЦЭМ!$C$33:$C$776,СВЦЭМ!$A$33:$A$776,$A71,СВЦЭМ!$B$33:$B$776,U$47)+'СЕТ СН'!$G$12+СВЦЭМ!$D$10+'СЕТ СН'!$G$6-'СЕТ СН'!$G$22</f>
        <v>1124.3029925400001</v>
      </c>
      <c r="V71" s="36">
        <f>SUMIFS(СВЦЭМ!$C$33:$C$776,СВЦЭМ!$A$33:$A$776,$A71,СВЦЭМ!$B$33:$B$776,V$47)+'СЕТ СН'!$G$12+СВЦЭМ!$D$10+'СЕТ СН'!$G$6-'СЕТ СН'!$G$22</f>
        <v>1106.5491734300001</v>
      </c>
      <c r="W71" s="36">
        <f>SUMIFS(СВЦЭМ!$C$33:$C$776,СВЦЭМ!$A$33:$A$776,$A71,СВЦЭМ!$B$33:$B$776,W$47)+'СЕТ СН'!$G$12+СВЦЭМ!$D$10+'СЕТ СН'!$G$6-'СЕТ СН'!$G$22</f>
        <v>1077.9846797100001</v>
      </c>
      <c r="X71" s="36">
        <f>SUMIFS(СВЦЭМ!$C$33:$C$776,СВЦЭМ!$A$33:$A$776,$A71,СВЦЭМ!$B$33:$B$776,X$47)+'СЕТ СН'!$G$12+СВЦЭМ!$D$10+'СЕТ СН'!$G$6-'СЕТ СН'!$G$22</f>
        <v>1150.7174571600001</v>
      </c>
      <c r="Y71" s="36">
        <f>SUMIFS(СВЦЭМ!$C$33:$C$776,СВЦЭМ!$A$33:$A$776,$A71,СВЦЭМ!$B$33:$B$776,Y$47)+'СЕТ СН'!$G$12+СВЦЭМ!$D$10+'СЕТ СН'!$G$6-'СЕТ СН'!$G$22</f>
        <v>1257.9290470000001</v>
      </c>
    </row>
    <row r="72" spans="1:27" ht="15.75" x14ac:dyDescent="0.2">
      <c r="A72" s="35">
        <f t="shared" si="1"/>
        <v>44037</v>
      </c>
      <c r="B72" s="36">
        <f>SUMIFS(СВЦЭМ!$C$33:$C$776,СВЦЭМ!$A$33:$A$776,$A72,СВЦЭМ!$B$33:$B$776,B$47)+'СЕТ СН'!$G$12+СВЦЭМ!$D$10+'СЕТ СН'!$G$6-'СЕТ СН'!$G$22</f>
        <v>1236.0961132699999</v>
      </c>
      <c r="C72" s="36">
        <f>SUMIFS(СВЦЭМ!$C$33:$C$776,СВЦЭМ!$A$33:$A$776,$A72,СВЦЭМ!$B$33:$B$776,C$47)+'СЕТ СН'!$G$12+СВЦЭМ!$D$10+'СЕТ СН'!$G$6-'СЕТ СН'!$G$22</f>
        <v>1298.3643670700001</v>
      </c>
      <c r="D72" s="36">
        <f>SUMIFS(СВЦЭМ!$C$33:$C$776,СВЦЭМ!$A$33:$A$776,$A72,СВЦЭМ!$B$33:$B$776,D$47)+'СЕТ СН'!$G$12+СВЦЭМ!$D$10+'СЕТ СН'!$G$6-'СЕТ СН'!$G$22</f>
        <v>1338.31260137</v>
      </c>
      <c r="E72" s="36">
        <f>SUMIFS(СВЦЭМ!$C$33:$C$776,СВЦЭМ!$A$33:$A$776,$A72,СВЦЭМ!$B$33:$B$776,E$47)+'СЕТ СН'!$G$12+СВЦЭМ!$D$10+'СЕТ СН'!$G$6-'СЕТ СН'!$G$22</f>
        <v>1360.57339677</v>
      </c>
      <c r="F72" s="36">
        <f>SUMIFS(СВЦЭМ!$C$33:$C$776,СВЦЭМ!$A$33:$A$776,$A72,СВЦЭМ!$B$33:$B$776,F$47)+'СЕТ СН'!$G$12+СВЦЭМ!$D$10+'СЕТ СН'!$G$6-'СЕТ СН'!$G$22</f>
        <v>1359.4805736800001</v>
      </c>
      <c r="G72" s="36">
        <f>SUMIFS(СВЦЭМ!$C$33:$C$776,СВЦЭМ!$A$33:$A$776,$A72,СВЦЭМ!$B$33:$B$776,G$47)+'СЕТ СН'!$G$12+СВЦЭМ!$D$10+'СЕТ СН'!$G$6-'СЕТ СН'!$G$22</f>
        <v>1357.01482719</v>
      </c>
      <c r="H72" s="36">
        <f>SUMIFS(СВЦЭМ!$C$33:$C$776,СВЦЭМ!$A$33:$A$776,$A72,СВЦЭМ!$B$33:$B$776,H$47)+'СЕТ СН'!$G$12+СВЦЭМ!$D$10+'СЕТ СН'!$G$6-'СЕТ СН'!$G$22</f>
        <v>1363.7130567400002</v>
      </c>
      <c r="I72" s="36">
        <f>SUMIFS(СВЦЭМ!$C$33:$C$776,СВЦЭМ!$A$33:$A$776,$A72,СВЦЭМ!$B$33:$B$776,I$47)+'СЕТ СН'!$G$12+СВЦЭМ!$D$10+'СЕТ СН'!$G$6-'СЕТ СН'!$G$22</f>
        <v>1387.8164001800001</v>
      </c>
      <c r="J72" s="36">
        <f>SUMIFS(СВЦЭМ!$C$33:$C$776,СВЦЭМ!$A$33:$A$776,$A72,СВЦЭМ!$B$33:$B$776,J$47)+'СЕТ СН'!$G$12+СВЦЭМ!$D$10+'СЕТ СН'!$G$6-'СЕТ СН'!$G$22</f>
        <v>1324.9787991300002</v>
      </c>
      <c r="K72" s="36">
        <f>SUMIFS(СВЦЭМ!$C$33:$C$776,СВЦЭМ!$A$33:$A$776,$A72,СВЦЭМ!$B$33:$B$776,K$47)+'СЕТ СН'!$G$12+СВЦЭМ!$D$10+'СЕТ СН'!$G$6-'СЕТ СН'!$G$22</f>
        <v>1165.93776478</v>
      </c>
      <c r="L72" s="36">
        <f>SUMIFS(СВЦЭМ!$C$33:$C$776,СВЦЭМ!$A$33:$A$776,$A72,СВЦЭМ!$B$33:$B$776,L$47)+'СЕТ СН'!$G$12+СВЦЭМ!$D$10+'СЕТ СН'!$G$6-'СЕТ СН'!$G$22</f>
        <v>1049.3914395700001</v>
      </c>
      <c r="M72" s="36">
        <f>SUMIFS(СВЦЭМ!$C$33:$C$776,СВЦЭМ!$A$33:$A$776,$A72,СВЦЭМ!$B$33:$B$776,M$47)+'СЕТ СН'!$G$12+СВЦЭМ!$D$10+'СЕТ СН'!$G$6-'СЕТ СН'!$G$22</f>
        <v>1024.95242871</v>
      </c>
      <c r="N72" s="36">
        <f>SUMIFS(СВЦЭМ!$C$33:$C$776,СВЦЭМ!$A$33:$A$776,$A72,СВЦЭМ!$B$33:$B$776,N$47)+'СЕТ СН'!$G$12+СВЦЭМ!$D$10+'СЕТ СН'!$G$6-'СЕТ СН'!$G$22</f>
        <v>1005.46449777</v>
      </c>
      <c r="O72" s="36">
        <f>SUMIFS(СВЦЭМ!$C$33:$C$776,СВЦЭМ!$A$33:$A$776,$A72,СВЦЭМ!$B$33:$B$776,O$47)+'СЕТ СН'!$G$12+СВЦЭМ!$D$10+'СЕТ СН'!$G$6-'СЕТ СН'!$G$22</f>
        <v>998.63477845000011</v>
      </c>
      <c r="P72" s="36">
        <f>SUMIFS(СВЦЭМ!$C$33:$C$776,СВЦЭМ!$A$33:$A$776,$A72,СВЦЭМ!$B$33:$B$776,P$47)+'СЕТ СН'!$G$12+СВЦЭМ!$D$10+'СЕТ СН'!$G$6-'СЕТ СН'!$G$22</f>
        <v>1008.91293845</v>
      </c>
      <c r="Q72" s="36">
        <f>SUMIFS(СВЦЭМ!$C$33:$C$776,СВЦЭМ!$A$33:$A$776,$A72,СВЦЭМ!$B$33:$B$776,Q$47)+'СЕТ СН'!$G$12+СВЦЭМ!$D$10+'СЕТ СН'!$G$6-'СЕТ СН'!$G$22</f>
        <v>1017.8039562700001</v>
      </c>
      <c r="R72" s="36">
        <f>SUMIFS(СВЦЭМ!$C$33:$C$776,СВЦЭМ!$A$33:$A$776,$A72,СВЦЭМ!$B$33:$B$776,R$47)+'СЕТ СН'!$G$12+СВЦЭМ!$D$10+'СЕТ СН'!$G$6-'СЕТ СН'!$G$22</f>
        <v>1026.7514242899999</v>
      </c>
      <c r="S72" s="36">
        <f>SUMIFS(СВЦЭМ!$C$33:$C$776,СВЦЭМ!$A$33:$A$776,$A72,СВЦЭМ!$B$33:$B$776,S$47)+'СЕТ СН'!$G$12+СВЦЭМ!$D$10+'СЕТ СН'!$G$6-'СЕТ СН'!$G$22</f>
        <v>1023.32646664</v>
      </c>
      <c r="T72" s="36">
        <f>SUMIFS(СВЦЭМ!$C$33:$C$776,СВЦЭМ!$A$33:$A$776,$A72,СВЦЭМ!$B$33:$B$776,T$47)+'СЕТ СН'!$G$12+СВЦЭМ!$D$10+'СЕТ СН'!$G$6-'СЕТ СН'!$G$22</f>
        <v>1039.3299885200001</v>
      </c>
      <c r="U72" s="36">
        <f>SUMIFS(СВЦЭМ!$C$33:$C$776,СВЦЭМ!$A$33:$A$776,$A72,СВЦЭМ!$B$33:$B$776,U$47)+'СЕТ СН'!$G$12+СВЦЭМ!$D$10+'СЕТ СН'!$G$6-'СЕТ СН'!$G$22</f>
        <v>1031.2416963000001</v>
      </c>
      <c r="V72" s="36">
        <f>SUMIFS(СВЦЭМ!$C$33:$C$776,СВЦЭМ!$A$33:$A$776,$A72,СВЦЭМ!$B$33:$B$776,V$47)+'СЕТ СН'!$G$12+СВЦЭМ!$D$10+'СЕТ СН'!$G$6-'СЕТ СН'!$G$22</f>
        <v>1016.03894328</v>
      </c>
      <c r="W72" s="36">
        <f>SUMIFS(СВЦЭМ!$C$33:$C$776,СВЦЭМ!$A$33:$A$776,$A72,СВЦЭМ!$B$33:$B$776,W$47)+'СЕТ СН'!$G$12+СВЦЭМ!$D$10+'СЕТ СН'!$G$6-'СЕТ СН'!$G$22</f>
        <v>988.70103530999995</v>
      </c>
      <c r="X72" s="36">
        <f>SUMIFS(СВЦЭМ!$C$33:$C$776,СВЦЭМ!$A$33:$A$776,$A72,СВЦЭМ!$B$33:$B$776,X$47)+'СЕТ СН'!$G$12+СВЦЭМ!$D$10+'СЕТ СН'!$G$6-'СЕТ СН'!$G$22</f>
        <v>1042.4452347500001</v>
      </c>
      <c r="Y72" s="36">
        <f>SUMIFS(СВЦЭМ!$C$33:$C$776,СВЦЭМ!$A$33:$A$776,$A72,СВЦЭМ!$B$33:$B$776,Y$47)+'СЕТ СН'!$G$12+СВЦЭМ!$D$10+'СЕТ СН'!$G$6-'СЕТ СН'!$G$22</f>
        <v>1198.42265709</v>
      </c>
    </row>
    <row r="73" spans="1:27" ht="15.75" x14ac:dyDescent="0.2">
      <c r="A73" s="35">
        <f t="shared" si="1"/>
        <v>44038</v>
      </c>
      <c r="B73" s="36">
        <f>SUMIFS(СВЦЭМ!$C$33:$C$776,СВЦЭМ!$A$33:$A$776,$A73,СВЦЭМ!$B$33:$B$776,B$47)+'СЕТ СН'!$G$12+СВЦЭМ!$D$10+'СЕТ СН'!$G$6-'СЕТ СН'!$G$22</f>
        <v>1155.95714643</v>
      </c>
      <c r="C73" s="36">
        <f>SUMIFS(СВЦЭМ!$C$33:$C$776,СВЦЭМ!$A$33:$A$776,$A73,СВЦЭМ!$B$33:$B$776,C$47)+'СЕТ СН'!$G$12+СВЦЭМ!$D$10+'СЕТ СН'!$G$6-'СЕТ СН'!$G$22</f>
        <v>1176.7901650900001</v>
      </c>
      <c r="D73" s="36">
        <f>SUMIFS(СВЦЭМ!$C$33:$C$776,СВЦЭМ!$A$33:$A$776,$A73,СВЦЭМ!$B$33:$B$776,D$47)+'СЕТ СН'!$G$12+СВЦЭМ!$D$10+'СЕТ СН'!$G$6-'СЕТ СН'!$G$22</f>
        <v>1177.4215534500001</v>
      </c>
      <c r="E73" s="36">
        <f>SUMIFS(СВЦЭМ!$C$33:$C$776,СВЦЭМ!$A$33:$A$776,$A73,СВЦЭМ!$B$33:$B$776,E$47)+'СЕТ СН'!$G$12+СВЦЭМ!$D$10+'СЕТ СН'!$G$6-'СЕТ СН'!$G$22</f>
        <v>1186.77460587</v>
      </c>
      <c r="F73" s="36">
        <f>SUMIFS(СВЦЭМ!$C$33:$C$776,СВЦЭМ!$A$33:$A$776,$A73,СВЦЭМ!$B$33:$B$776,F$47)+'СЕТ СН'!$G$12+СВЦЭМ!$D$10+'СЕТ СН'!$G$6-'СЕТ СН'!$G$22</f>
        <v>1206.1104141600001</v>
      </c>
      <c r="G73" s="36">
        <f>SUMIFS(СВЦЭМ!$C$33:$C$776,СВЦЭМ!$A$33:$A$776,$A73,СВЦЭМ!$B$33:$B$776,G$47)+'СЕТ СН'!$G$12+СВЦЭМ!$D$10+'СЕТ СН'!$G$6-'СЕТ СН'!$G$22</f>
        <v>1214.6950528699999</v>
      </c>
      <c r="H73" s="36">
        <f>SUMIFS(СВЦЭМ!$C$33:$C$776,СВЦЭМ!$A$33:$A$776,$A73,СВЦЭМ!$B$33:$B$776,H$47)+'СЕТ СН'!$G$12+СВЦЭМ!$D$10+'СЕТ СН'!$G$6-'СЕТ СН'!$G$22</f>
        <v>1227.4878034400001</v>
      </c>
      <c r="I73" s="36">
        <f>SUMIFS(СВЦЭМ!$C$33:$C$776,СВЦЭМ!$A$33:$A$776,$A73,СВЦЭМ!$B$33:$B$776,I$47)+'СЕТ СН'!$G$12+СВЦЭМ!$D$10+'СЕТ СН'!$G$6-'СЕТ СН'!$G$22</f>
        <v>1242.6104314300001</v>
      </c>
      <c r="J73" s="36">
        <f>SUMIFS(СВЦЭМ!$C$33:$C$776,СВЦЭМ!$A$33:$A$776,$A73,СВЦЭМ!$B$33:$B$776,J$47)+'СЕТ СН'!$G$12+СВЦЭМ!$D$10+'СЕТ СН'!$G$6-'СЕТ СН'!$G$22</f>
        <v>1178.37857439</v>
      </c>
      <c r="K73" s="36">
        <f>SUMIFS(СВЦЭМ!$C$33:$C$776,СВЦЭМ!$A$33:$A$776,$A73,СВЦЭМ!$B$33:$B$776,K$47)+'СЕТ СН'!$G$12+СВЦЭМ!$D$10+'СЕТ СН'!$G$6-'СЕТ СН'!$G$22</f>
        <v>1084.85492045</v>
      </c>
      <c r="L73" s="36">
        <f>SUMIFS(СВЦЭМ!$C$33:$C$776,СВЦЭМ!$A$33:$A$776,$A73,СВЦЭМ!$B$33:$B$776,L$47)+'СЕТ СН'!$G$12+СВЦЭМ!$D$10+'СЕТ СН'!$G$6-'СЕТ СН'!$G$22</f>
        <v>972.12972559000013</v>
      </c>
      <c r="M73" s="36">
        <f>SUMIFS(СВЦЭМ!$C$33:$C$776,СВЦЭМ!$A$33:$A$776,$A73,СВЦЭМ!$B$33:$B$776,M$47)+'СЕТ СН'!$G$12+СВЦЭМ!$D$10+'СЕТ СН'!$G$6-'СЕТ СН'!$G$22</f>
        <v>938.71285837999994</v>
      </c>
      <c r="N73" s="36">
        <f>SUMIFS(СВЦЭМ!$C$33:$C$776,СВЦЭМ!$A$33:$A$776,$A73,СВЦЭМ!$B$33:$B$776,N$47)+'СЕТ СН'!$G$12+СВЦЭМ!$D$10+'СЕТ СН'!$G$6-'СЕТ СН'!$G$22</f>
        <v>917.94538362000003</v>
      </c>
      <c r="O73" s="36">
        <f>SUMIFS(СВЦЭМ!$C$33:$C$776,СВЦЭМ!$A$33:$A$776,$A73,СВЦЭМ!$B$33:$B$776,O$47)+'СЕТ СН'!$G$12+СВЦЭМ!$D$10+'СЕТ СН'!$G$6-'СЕТ СН'!$G$22</f>
        <v>928.59828362999997</v>
      </c>
      <c r="P73" s="36">
        <f>SUMIFS(СВЦЭМ!$C$33:$C$776,СВЦЭМ!$A$33:$A$776,$A73,СВЦЭМ!$B$33:$B$776,P$47)+'СЕТ СН'!$G$12+СВЦЭМ!$D$10+'СЕТ СН'!$G$6-'СЕТ СН'!$G$22</f>
        <v>931.81749372000013</v>
      </c>
      <c r="Q73" s="36">
        <f>SUMIFS(СВЦЭМ!$C$33:$C$776,СВЦЭМ!$A$33:$A$776,$A73,СВЦЭМ!$B$33:$B$776,Q$47)+'СЕТ СН'!$G$12+СВЦЭМ!$D$10+'СЕТ СН'!$G$6-'СЕТ СН'!$G$22</f>
        <v>943.64219702000014</v>
      </c>
      <c r="R73" s="36">
        <f>SUMIFS(СВЦЭМ!$C$33:$C$776,СВЦЭМ!$A$33:$A$776,$A73,СВЦЭМ!$B$33:$B$776,R$47)+'СЕТ СН'!$G$12+СВЦЭМ!$D$10+'СЕТ СН'!$G$6-'СЕТ СН'!$G$22</f>
        <v>958.75878355999998</v>
      </c>
      <c r="S73" s="36">
        <f>SUMIFS(СВЦЭМ!$C$33:$C$776,СВЦЭМ!$A$33:$A$776,$A73,СВЦЭМ!$B$33:$B$776,S$47)+'СЕТ СН'!$G$12+СВЦЭМ!$D$10+'СЕТ СН'!$G$6-'СЕТ СН'!$G$22</f>
        <v>959.15336763000005</v>
      </c>
      <c r="T73" s="36">
        <f>SUMIFS(СВЦЭМ!$C$33:$C$776,СВЦЭМ!$A$33:$A$776,$A73,СВЦЭМ!$B$33:$B$776,T$47)+'СЕТ СН'!$G$12+СВЦЭМ!$D$10+'СЕТ СН'!$G$6-'СЕТ СН'!$G$22</f>
        <v>969.05587603999993</v>
      </c>
      <c r="U73" s="36">
        <f>SUMIFS(СВЦЭМ!$C$33:$C$776,СВЦЭМ!$A$33:$A$776,$A73,СВЦЭМ!$B$33:$B$776,U$47)+'СЕТ СН'!$G$12+СВЦЭМ!$D$10+'СЕТ СН'!$G$6-'СЕТ СН'!$G$22</f>
        <v>954.30997765000006</v>
      </c>
      <c r="V73" s="36">
        <f>SUMIFS(СВЦЭМ!$C$33:$C$776,СВЦЭМ!$A$33:$A$776,$A73,СВЦЭМ!$B$33:$B$776,V$47)+'СЕТ СН'!$G$12+СВЦЭМ!$D$10+'СЕТ СН'!$G$6-'СЕТ СН'!$G$22</f>
        <v>938.68373648000011</v>
      </c>
      <c r="W73" s="36">
        <f>SUMIFS(СВЦЭМ!$C$33:$C$776,СВЦЭМ!$A$33:$A$776,$A73,СВЦЭМ!$B$33:$B$776,W$47)+'СЕТ СН'!$G$12+СВЦЭМ!$D$10+'СЕТ СН'!$G$6-'СЕТ СН'!$G$22</f>
        <v>922.11469323999995</v>
      </c>
      <c r="X73" s="36">
        <f>SUMIFS(СВЦЭМ!$C$33:$C$776,СВЦЭМ!$A$33:$A$776,$A73,СВЦЭМ!$B$33:$B$776,X$47)+'СЕТ СН'!$G$12+СВЦЭМ!$D$10+'СЕТ СН'!$G$6-'СЕТ СН'!$G$22</f>
        <v>960.37374089000014</v>
      </c>
      <c r="Y73" s="36">
        <f>SUMIFS(СВЦЭМ!$C$33:$C$776,СВЦЭМ!$A$33:$A$776,$A73,СВЦЭМ!$B$33:$B$776,Y$47)+'СЕТ СН'!$G$12+СВЦЭМ!$D$10+'СЕТ СН'!$G$6-'СЕТ СН'!$G$22</f>
        <v>1105.6136103200001</v>
      </c>
    </row>
    <row r="74" spans="1:27" ht="15.75" x14ac:dyDescent="0.2">
      <c r="A74" s="35">
        <f t="shared" si="1"/>
        <v>44039</v>
      </c>
      <c r="B74" s="36">
        <f>SUMIFS(СВЦЭМ!$C$33:$C$776,СВЦЭМ!$A$33:$A$776,$A74,СВЦЭМ!$B$33:$B$776,B$47)+'СЕТ СН'!$G$12+СВЦЭМ!$D$10+'СЕТ СН'!$G$6-'СЕТ СН'!$G$22</f>
        <v>1199.81615083</v>
      </c>
      <c r="C74" s="36">
        <f>SUMIFS(СВЦЭМ!$C$33:$C$776,СВЦЭМ!$A$33:$A$776,$A74,СВЦЭМ!$B$33:$B$776,C$47)+'СЕТ СН'!$G$12+СВЦЭМ!$D$10+'СЕТ СН'!$G$6-'СЕТ СН'!$G$22</f>
        <v>1173.6914332000001</v>
      </c>
      <c r="D74" s="36">
        <f>SUMIFS(СВЦЭМ!$C$33:$C$776,СВЦЭМ!$A$33:$A$776,$A74,СВЦЭМ!$B$33:$B$776,D$47)+'СЕТ СН'!$G$12+СВЦЭМ!$D$10+'СЕТ СН'!$G$6-'СЕТ СН'!$G$22</f>
        <v>1171.1483075799999</v>
      </c>
      <c r="E74" s="36">
        <f>SUMIFS(СВЦЭМ!$C$33:$C$776,СВЦЭМ!$A$33:$A$776,$A74,СВЦЭМ!$B$33:$B$776,E$47)+'СЕТ СН'!$G$12+СВЦЭМ!$D$10+'СЕТ СН'!$G$6-'СЕТ СН'!$G$22</f>
        <v>1187.1264686</v>
      </c>
      <c r="F74" s="36">
        <f>SUMIFS(СВЦЭМ!$C$33:$C$776,СВЦЭМ!$A$33:$A$776,$A74,СВЦЭМ!$B$33:$B$776,F$47)+'СЕТ СН'!$G$12+СВЦЭМ!$D$10+'СЕТ СН'!$G$6-'СЕТ СН'!$G$22</f>
        <v>1187.1035985600001</v>
      </c>
      <c r="G74" s="36">
        <f>SUMIFS(СВЦЭМ!$C$33:$C$776,СВЦЭМ!$A$33:$A$776,$A74,СВЦЭМ!$B$33:$B$776,G$47)+'СЕТ СН'!$G$12+СВЦЭМ!$D$10+'СЕТ СН'!$G$6-'СЕТ СН'!$G$22</f>
        <v>1179.3582383299999</v>
      </c>
      <c r="H74" s="36">
        <f>SUMIFS(СВЦЭМ!$C$33:$C$776,СВЦЭМ!$A$33:$A$776,$A74,СВЦЭМ!$B$33:$B$776,H$47)+'СЕТ СН'!$G$12+СВЦЭМ!$D$10+'СЕТ СН'!$G$6-'СЕТ СН'!$G$22</f>
        <v>1167.69736999</v>
      </c>
      <c r="I74" s="36">
        <f>SUMIFS(СВЦЭМ!$C$33:$C$776,СВЦЭМ!$A$33:$A$776,$A74,СВЦЭМ!$B$33:$B$776,I$47)+'СЕТ СН'!$G$12+СВЦЭМ!$D$10+'СЕТ СН'!$G$6-'СЕТ СН'!$G$22</f>
        <v>1202.03938556</v>
      </c>
      <c r="J74" s="36">
        <f>SUMIFS(СВЦЭМ!$C$33:$C$776,СВЦЭМ!$A$33:$A$776,$A74,СВЦЭМ!$B$33:$B$776,J$47)+'СЕТ СН'!$G$12+СВЦЭМ!$D$10+'СЕТ СН'!$G$6-'СЕТ СН'!$G$22</f>
        <v>1158.1769428100001</v>
      </c>
      <c r="K74" s="36">
        <f>SUMIFS(СВЦЭМ!$C$33:$C$776,СВЦЭМ!$A$33:$A$776,$A74,СВЦЭМ!$B$33:$B$776,K$47)+'СЕТ СН'!$G$12+СВЦЭМ!$D$10+'СЕТ СН'!$G$6-'СЕТ СН'!$G$22</f>
        <v>1030.10735789</v>
      </c>
      <c r="L74" s="36">
        <f>SUMIFS(СВЦЭМ!$C$33:$C$776,СВЦЭМ!$A$33:$A$776,$A74,СВЦЭМ!$B$33:$B$776,L$47)+'СЕТ СН'!$G$12+СВЦЭМ!$D$10+'СЕТ СН'!$G$6-'СЕТ СН'!$G$22</f>
        <v>933.06499845999997</v>
      </c>
      <c r="M74" s="36">
        <f>SUMIFS(СВЦЭМ!$C$33:$C$776,СВЦЭМ!$A$33:$A$776,$A74,СВЦЭМ!$B$33:$B$776,M$47)+'СЕТ СН'!$G$12+СВЦЭМ!$D$10+'СЕТ СН'!$G$6-'СЕТ СН'!$G$22</f>
        <v>906.91251072</v>
      </c>
      <c r="N74" s="36">
        <f>SUMIFS(СВЦЭМ!$C$33:$C$776,СВЦЭМ!$A$33:$A$776,$A74,СВЦЭМ!$B$33:$B$776,N$47)+'СЕТ СН'!$G$12+СВЦЭМ!$D$10+'СЕТ СН'!$G$6-'СЕТ СН'!$G$22</f>
        <v>883.37670137999999</v>
      </c>
      <c r="O74" s="36">
        <f>SUMIFS(СВЦЭМ!$C$33:$C$776,СВЦЭМ!$A$33:$A$776,$A74,СВЦЭМ!$B$33:$B$776,O$47)+'СЕТ СН'!$G$12+СВЦЭМ!$D$10+'СЕТ СН'!$G$6-'СЕТ СН'!$G$22</f>
        <v>884.4011525200001</v>
      </c>
      <c r="P74" s="36">
        <f>SUMIFS(СВЦЭМ!$C$33:$C$776,СВЦЭМ!$A$33:$A$776,$A74,СВЦЭМ!$B$33:$B$776,P$47)+'СЕТ СН'!$G$12+СВЦЭМ!$D$10+'СЕТ СН'!$G$6-'СЕТ СН'!$G$22</f>
        <v>900.52441419000002</v>
      </c>
      <c r="Q74" s="36">
        <f>SUMIFS(СВЦЭМ!$C$33:$C$776,СВЦЭМ!$A$33:$A$776,$A74,СВЦЭМ!$B$33:$B$776,Q$47)+'СЕТ СН'!$G$12+СВЦЭМ!$D$10+'СЕТ СН'!$G$6-'СЕТ СН'!$G$22</f>
        <v>917.46460860000002</v>
      </c>
      <c r="R74" s="36">
        <f>SUMIFS(СВЦЭМ!$C$33:$C$776,СВЦЭМ!$A$33:$A$776,$A74,СВЦЭМ!$B$33:$B$776,R$47)+'СЕТ СН'!$G$12+СВЦЭМ!$D$10+'СЕТ СН'!$G$6-'СЕТ СН'!$G$22</f>
        <v>919.11552202999997</v>
      </c>
      <c r="S74" s="36">
        <f>SUMIFS(СВЦЭМ!$C$33:$C$776,СВЦЭМ!$A$33:$A$776,$A74,СВЦЭМ!$B$33:$B$776,S$47)+'СЕТ СН'!$G$12+СВЦЭМ!$D$10+'СЕТ СН'!$G$6-'СЕТ СН'!$G$22</f>
        <v>931.11915264999993</v>
      </c>
      <c r="T74" s="36">
        <f>SUMIFS(СВЦЭМ!$C$33:$C$776,СВЦЭМ!$A$33:$A$776,$A74,СВЦЭМ!$B$33:$B$776,T$47)+'СЕТ СН'!$G$12+СВЦЭМ!$D$10+'СЕТ СН'!$G$6-'СЕТ СН'!$G$22</f>
        <v>948.82316390000005</v>
      </c>
      <c r="U74" s="36">
        <f>SUMIFS(СВЦЭМ!$C$33:$C$776,СВЦЭМ!$A$33:$A$776,$A74,СВЦЭМ!$B$33:$B$776,U$47)+'СЕТ СН'!$G$12+СВЦЭМ!$D$10+'СЕТ СН'!$G$6-'СЕТ СН'!$G$22</f>
        <v>938.28549075000001</v>
      </c>
      <c r="V74" s="36">
        <f>SUMIFS(СВЦЭМ!$C$33:$C$776,СВЦЭМ!$A$33:$A$776,$A74,СВЦЭМ!$B$33:$B$776,V$47)+'СЕТ СН'!$G$12+СВЦЭМ!$D$10+'СЕТ СН'!$G$6-'СЕТ СН'!$G$22</f>
        <v>931.83289976000015</v>
      </c>
      <c r="W74" s="36">
        <f>SUMIFS(СВЦЭМ!$C$33:$C$776,СВЦЭМ!$A$33:$A$776,$A74,СВЦЭМ!$B$33:$B$776,W$47)+'СЕТ СН'!$G$12+СВЦЭМ!$D$10+'СЕТ СН'!$G$6-'СЕТ СН'!$G$22</f>
        <v>921.61484016000009</v>
      </c>
      <c r="X74" s="36">
        <f>SUMIFS(СВЦЭМ!$C$33:$C$776,СВЦЭМ!$A$33:$A$776,$A74,СВЦЭМ!$B$33:$B$776,X$47)+'СЕТ СН'!$G$12+СВЦЭМ!$D$10+'СЕТ СН'!$G$6-'СЕТ СН'!$G$22</f>
        <v>992.38734187</v>
      </c>
      <c r="Y74" s="36">
        <f>SUMIFS(СВЦЭМ!$C$33:$C$776,СВЦЭМ!$A$33:$A$776,$A74,СВЦЭМ!$B$33:$B$776,Y$47)+'СЕТ СН'!$G$12+СВЦЭМ!$D$10+'СЕТ СН'!$G$6-'СЕТ СН'!$G$22</f>
        <v>1116.6438279000001</v>
      </c>
    </row>
    <row r="75" spans="1:27" ht="15.75" x14ac:dyDescent="0.2">
      <c r="A75" s="35">
        <f t="shared" si="1"/>
        <v>44040</v>
      </c>
      <c r="B75" s="36">
        <f>SUMIFS(СВЦЭМ!$C$33:$C$776,СВЦЭМ!$A$33:$A$776,$A75,СВЦЭМ!$B$33:$B$776,B$47)+'СЕТ СН'!$G$12+СВЦЭМ!$D$10+'СЕТ СН'!$G$6-'СЕТ СН'!$G$22</f>
        <v>1111.0952756300001</v>
      </c>
      <c r="C75" s="36">
        <f>SUMIFS(СВЦЭМ!$C$33:$C$776,СВЦЭМ!$A$33:$A$776,$A75,СВЦЭМ!$B$33:$B$776,C$47)+'СЕТ СН'!$G$12+СВЦЭМ!$D$10+'СЕТ СН'!$G$6-'СЕТ СН'!$G$22</f>
        <v>1175.4775982900001</v>
      </c>
      <c r="D75" s="36">
        <f>SUMIFS(СВЦЭМ!$C$33:$C$776,СВЦЭМ!$A$33:$A$776,$A75,СВЦЭМ!$B$33:$B$776,D$47)+'СЕТ СН'!$G$12+СВЦЭМ!$D$10+'СЕТ СН'!$G$6-'СЕТ СН'!$G$22</f>
        <v>1186.9383794400001</v>
      </c>
      <c r="E75" s="36">
        <f>SUMIFS(СВЦЭМ!$C$33:$C$776,СВЦЭМ!$A$33:$A$776,$A75,СВЦЭМ!$B$33:$B$776,E$47)+'СЕТ СН'!$G$12+СВЦЭМ!$D$10+'СЕТ СН'!$G$6-'СЕТ СН'!$G$22</f>
        <v>1201.3431501499999</v>
      </c>
      <c r="F75" s="36">
        <f>SUMIFS(СВЦЭМ!$C$33:$C$776,СВЦЭМ!$A$33:$A$776,$A75,СВЦЭМ!$B$33:$B$776,F$47)+'СЕТ СН'!$G$12+СВЦЭМ!$D$10+'СЕТ СН'!$G$6-'СЕТ СН'!$G$22</f>
        <v>1189.8235753900001</v>
      </c>
      <c r="G75" s="36">
        <f>SUMIFS(СВЦЭМ!$C$33:$C$776,СВЦЭМ!$A$33:$A$776,$A75,СВЦЭМ!$B$33:$B$776,G$47)+'СЕТ СН'!$G$12+СВЦЭМ!$D$10+'СЕТ СН'!$G$6-'СЕТ СН'!$G$22</f>
        <v>1206.9457883800001</v>
      </c>
      <c r="H75" s="36">
        <f>SUMIFS(СВЦЭМ!$C$33:$C$776,СВЦЭМ!$A$33:$A$776,$A75,СВЦЭМ!$B$33:$B$776,H$47)+'СЕТ СН'!$G$12+СВЦЭМ!$D$10+'СЕТ СН'!$G$6-'СЕТ СН'!$G$22</f>
        <v>1209.88871361</v>
      </c>
      <c r="I75" s="36">
        <f>SUMIFS(СВЦЭМ!$C$33:$C$776,СВЦЭМ!$A$33:$A$776,$A75,СВЦЭМ!$B$33:$B$776,I$47)+'СЕТ СН'!$G$12+СВЦЭМ!$D$10+'СЕТ СН'!$G$6-'СЕТ СН'!$G$22</f>
        <v>1217.5236080100001</v>
      </c>
      <c r="J75" s="36">
        <f>SUMIFS(СВЦЭМ!$C$33:$C$776,СВЦЭМ!$A$33:$A$776,$A75,СВЦЭМ!$B$33:$B$776,J$47)+'СЕТ СН'!$G$12+СВЦЭМ!$D$10+'СЕТ СН'!$G$6-'СЕТ СН'!$G$22</f>
        <v>1204.0330798800001</v>
      </c>
      <c r="K75" s="36">
        <f>SUMIFS(СВЦЭМ!$C$33:$C$776,СВЦЭМ!$A$33:$A$776,$A75,СВЦЭМ!$B$33:$B$776,K$47)+'СЕТ СН'!$G$12+СВЦЭМ!$D$10+'СЕТ СН'!$G$6-'СЕТ СН'!$G$22</f>
        <v>1074.4313635200001</v>
      </c>
      <c r="L75" s="36">
        <f>SUMIFS(СВЦЭМ!$C$33:$C$776,СВЦЭМ!$A$33:$A$776,$A75,СВЦЭМ!$B$33:$B$776,L$47)+'СЕТ СН'!$G$12+СВЦЭМ!$D$10+'СЕТ СН'!$G$6-'СЕТ СН'!$G$22</f>
        <v>948.61834995000004</v>
      </c>
      <c r="M75" s="36">
        <f>SUMIFS(СВЦЭМ!$C$33:$C$776,СВЦЭМ!$A$33:$A$776,$A75,СВЦЭМ!$B$33:$B$776,M$47)+'СЕТ СН'!$G$12+СВЦЭМ!$D$10+'СЕТ СН'!$G$6-'СЕТ СН'!$G$22</f>
        <v>927.26865238999994</v>
      </c>
      <c r="N75" s="36">
        <f>SUMIFS(СВЦЭМ!$C$33:$C$776,СВЦЭМ!$A$33:$A$776,$A75,СВЦЭМ!$B$33:$B$776,N$47)+'СЕТ СН'!$G$12+СВЦЭМ!$D$10+'СЕТ СН'!$G$6-'СЕТ СН'!$G$22</f>
        <v>925.63115944000015</v>
      </c>
      <c r="O75" s="36">
        <f>SUMIFS(СВЦЭМ!$C$33:$C$776,СВЦЭМ!$A$33:$A$776,$A75,СВЦЭМ!$B$33:$B$776,O$47)+'СЕТ СН'!$G$12+СВЦЭМ!$D$10+'СЕТ СН'!$G$6-'СЕТ СН'!$G$22</f>
        <v>934.91100943000015</v>
      </c>
      <c r="P75" s="36">
        <f>SUMIFS(СВЦЭМ!$C$33:$C$776,СВЦЭМ!$A$33:$A$776,$A75,СВЦЭМ!$B$33:$B$776,P$47)+'СЕТ СН'!$G$12+СВЦЭМ!$D$10+'СЕТ СН'!$G$6-'СЕТ СН'!$G$22</f>
        <v>936.47806145999994</v>
      </c>
      <c r="Q75" s="36">
        <f>SUMIFS(СВЦЭМ!$C$33:$C$776,СВЦЭМ!$A$33:$A$776,$A75,СВЦЭМ!$B$33:$B$776,Q$47)+'СЕТ СН'!$G$12+СВЦЭМ!$D$10+'СЕТ СН'!$G$6-'СЕТ СН'!$G$22</f>
        <v>949.37747932000002</v>
      </c>
      <c r="R75" s="36">
        <f>SUMIFS(СВЦЭМ!$C$33:$C$776,СВЦЭМ!$A$33:$A$776,$A75,СВЦЭМ!$B$33:$B$776,R$47)+'СЕТ СН'!$G$12+СВЦЭМ!$D$10+'СЕТ СН'!$G$6-'СЕТ СН'!$G$22</f>
        <v>951.51869912999996</v>
      </c>
      <c r="S75" s="36">
        <f>SUMIFS(СВЦЭМ!$C$33:$C$776,СВЦЭМ!$A$33:$A$776,$A75,СВЦЭМ!$B$33:$B$776,S$47)+'СЕТ СН'!$G$12+СВЦЭМ!$D$10+'СЕТ СН'!$G$6-'СЕТ СН'!$G$22</f>
        <v>953.86107084000014</v>
      </c>
      <c r="T75" s="36">
        <f>SUMIFS(СВЦЭМ!$C$33:$C$776,СВЦЭМ!$A$33:$A$776,$A75,СВЦЭМ!$B$33:$B$776,T$47)+'СЕТ СН'!$G$12+СВЦЭМ!$D$10+'СЕТ СН'!$G$6-'СЕТ СН'!$G$22</f>
        <v>954.6767788300001</v>
      </c>
      <c r="U75" s="36">
        <f>SUMIFS(СВЦЭМ!$C$33:$C$776,СВЦЭМ!$A$33:$A$776,$A75,СВЦЭМ!$B$33:$B$776,U$47)+'СЕТ СН'!$G$12+СВЦЭМ!$D$10+'СЕТ СН'!$G$6-'СЕТ СН'!$G$22</f>
        <v>946.18944634000013</v>
      </c>
      <c r="V75" s="36">
        <f>SUMIFS(СВЦЭМ!$C$33:$C$776,СВЦЭМ!$A$33:$A$776,$A75,СВЦЭМ!$B$33:$B$776,V$47)+'СЕТ СН'!$G$12+СВЦЭМ!$D$10+'СЕТ СН'!$G$6-'СЕТ СН'!$G$22</f>
        <v>957.62514757000008</v>
      </c>
      <c r="W75" s="36">
        <f>SUMIFS(СВЦЭМ!$C$33:$C$776,СВЦЭМ!$A$33:$A$776,$A75,СВЦЭМ!$B$33:$B$776,W$47)+'СЕТ СН'!$G$12+СВЦЭМ!$D$10+'СЕТ СН'!$G$6-'СЕТ СН'!$G$22</f>
        <v>961.10769864999997</v>
      </c>
      <c r="X75" s="36">
        <f>SUMIFS(СВЦЭМ!$C$33:$C$776,СВЦЭМ!$A$33:$A$776,$A75,СВЦЭМ!$B$33:$B$776,X$47)+'СЕТ СН'!$G$12+СВЦЭМ!$D$10+'СЕТ СН'!$G$6-'СЕТ СН'!$G$22</f>
        <v>1006.8885176799999</v>
      </c>
      <c r="Y75" s="36">
        <f>SUMIFS(СВЦЭМ!$C$33:$C$776,СВЦЭМ!$A$33:$A$776,$A75,СВЦЭМ!$B$33:$B$776,Y$47)+'СЕТ СН'!$G$12+СВЦЭМ!$D$10+'СЕТ СН'!$G$6-'СЕТ СН'!$G$22</f>
        <v>1132.1818142</v>
      </c>
    </row>
    <row r="76" spans="1:27" ht="15.75" x14ac:dyDescent="0.2">
      <c r="A76" s="35">
        <f t="shared" si="1"/>
        <v>44041</v>
      </c>
      <c r="B76" s="36">
        <f>SUMIFS(СВЦЭМ!$C$33:$C$776,СВЦЭМ!$A$33:$A$776,$A76,СВЦЭМ!$B$33:$B$776,B$47)+'СЕТ СН'!$G$12+СВЦЭМ!$D$10+'СЕТ СН'!$G$6-'СЕТ СН'!$G$22</f>
        <v>1247.3177674000001</v>
      </c>
      <c r="C76" s="36">
        <f>SUMIFS(СВЦЭМ!$C$33:$C$776,СВЦЭМ!$A$33:$A$776,$A76,СВЦЭМ!$B$33:$B$776,C$47)+'СЕТ СН'!$G$12+СВЦЭМ!$D$10+'СЕТ СН'!$G$6-'СЕТ СН'!$G$22</f>
        <v>1285.7849488100001</v>
      </c>
      <c r="D76" s="36">
        <f>SUMIFS(СВЦЭМ!$C$33:$C$776,СВЦЭМ!$A$33:$A$776,$A76,СВЦЭМ!$B$33:$B$776,D$47)+'СЕТ СН'!$G$12+СВЦЭМ!$D$10+'СЕТ СН'!$G$6-'СЕТ СН'!$G$22</f>
        <v>1327.8010858900002</v>
      </c>
      <c r="E76" s="36">
        <f>SUMIFS(СВЦЭМ!$C$33:$C$776,СВЦЭМ!$A$33:$A$776,$A76,СВЦЭМ!$B$33:$B$776,E$47)+'СЕТ СН'!$G$12+СВЦЭМ!$D$10+'СЕТ СН'!$G$6-'СЕТ СН'!$G$22</f>
        <v>1354.0120235300001</v>
      </c>
      <c r="F76" s="36">
        <f>SUMIFS(СВЦЭМ!$C$33:$C$776,СВЦЭМ!$A$33:$A$776,$A76,СВЦЭМ!$B$33:$B$776,F$47)+'СЕТ СН'!$G$12+СВЦЭМ!$D$10+'СЕТ СН'!$G$6-'СЕТ СН'!$G$22</f>
        <v>1317.07540408</v>
      </c>
      <c r="G76" s="36">
        <f>SUMIFS(СВЦЭМ!$C$33:$C$776,СВЦЭМ!$A$33:$A$776,$A76,СВЦЭМ!$B$33:$B$776,G$47)+'СЕТ СН'!$G$12+СВЦЭМ!$D$10+'СЕТ СН'!$G$6-'СЕТ СН'!$G$22</f>
        <v>1314.0791153700002</v>
      </c>
      <c r="H76" s="36">
        <f>SUMIFS(СВЦЭМ!$C$33:$C$776,СВЦЭМ!$A$33:$A$776,$A76,СВЦЭМ!$B$33:$B$776,H$47)+'СЕТ СН'!$G$12+СВЦЭМ!$D$10+'СЕТ СН'!$G$6-'СЕТ СН'!$G$22</f>
        <v>1280.6481634200002</v>
      </c>
      <c r="I76" s="36">
        <f>SUMIFS(СВЦЭМ!$C$33:$C$776,СВЦЭМ!$A$33:$A$776,$A76,СВЦЭМ!$B$33:$B$776,I$47)+'СЕТ СН'!$G$12+СВЦЭМ!$D$10+'СЕТ СН'!$G$6-'СЕТ СН'!$G$22</f>
        <v>1258.41253469</v>
      </c>
      <c r="J76" s="36">
        <f>SUMIFS(СВЦЭМ!$C$33:$C$776,СВЦЭМ!$A$33:$A$776,$A76,СВЦЭМ!$B$33:$B$776,J$47)+'СЕТ СН'!$G$12+СВЦЭМ!$D$10+'СЕТ СН'!$G$6-'СЕТ СН'!$G$22</f>
        <v>1181.07406657</v>
      </c>
      <c r="K76" s="36">
        <f>SUMIFS(СВЦЭМ!$C$33:$C$776,СВЦЭМ!$A$33:$A$776,$A76,СВЦЭМ!$B$33:$B$776,K$47)+'СЕТ СН'!$G$12+СВЦЭМ!$D$10+'СЕТ СН'!$G$6-'СЕТ СН'!$G$22</f>
        <v>1003.7161748400001</v>
      </c>
      <c r="L76" s="36">
        <f>SUMIFS(СВЦЭМ!$C$33:$C$776,СВЦЭМ!$A$33:$A$776,$A76,СВЦЭМ!$B$33:$B$776,L$47)+'СЕТ СН'!$G$12+СВЦЭМ!$D$10+'СЕТ СН'!$G$6-'СЕТ СН'!$G$22</f>
        <v>945.93519536000008</v>
      </c>
      <c r="M76" s="36">
        <f>SUMIFS(СВЦЭМ!$C$33:$C$776,СВЦЭМ!$A$33:$A$776,$A76,СВЦЭМ!$B$33:$B$776,M$47)+'СЕТ СН'!$G$12+СВЦЭМ!$D$10+'СЕТ СН'!$G$6-'СЕТ СН'!$G$22</f>
        <v>923.07385064999994</v>
      </c>
      <c r="N76" s="36">
        <f>SUMIFS(СВЦЭМ!$C$33:$C$776,СВЦЭМ!$A$33:$A$776,$A76,СВЦЭМ!$B$33:$B$776,N$47)+'СЕТ СН'!$G$12+СВЦЭМ!$D$10+'СЕТ СН'!$G$6-'СЕТ СН'!$G$22</f>
        <v>889.7105840700001</v>
      </c>
      <c r="O76" s="36">
        <f>SUMIFS(СВЦЭМ!$C$33:$C$776,СВЦЭМ!$A$33:$A$776,$A76,СВЦЭМ!$B$33:$B$776,O$47)+'СЕТ СН'!$G$12+СВЦЭМ!$D$10+'СЕТ СН'!$G$6-'СЕТ СН'!$G$22</f>
        <v>889.04555538</v>
      </c>
      <c r="P76" s="36">
        <f>SUMIFS(СВЦЭМ!$C$33:$C$776,СВЦЭМ!$A$33:$A$776,$A76,СВЦЭМ!$B$33:$B$776,P$47)+'СЕТ СН'!$G$12+СВЦЭМ!$D$10+'СЕТ СН'!$G$6-'СЕТ СН'!$G$22</f>
        <v>889.02876734999995</v>
      </c>
      <c r="Q76" s="36">
        <f>SUMIFS(СВЦЭМ!$C$33:$C$776,СВЦЭМ!$A$33:$A$776,$A76,СВЦЭМ!$B$33:$B$776,Q$47)+'СЕТ СН'!$G$12+СВЦЭМ!$D$10+'СЕТ СН'!$G$6-'СЕТ СН'!$G$22</f>
        <v>900.37711561000015</v>
      </c>
      <c r="R76" s="36">
        <f>SUMIFS(СВЦЭМ!$C$33:$C$776,СВЦЭМ!$A$33:$A$776,$A76,СВЦЭМ!$B$33:$B$776,R$47)+'СЕТ СН'!$G$12+СВЦЭМ!$D$10+'СЕТ СН'!$G$6-'СЕТ СН'!$G$22</f>
        <v>912.38684097000009</v>
      </c>
      <c r="S76" s="36">
        <f>SUMIFS(СВЦЭМ!$C$33:$C$776,СВЦЭМ!$A$33:$A$776,$A76,СВЦЭМ!$B$33:$B$776,S$47)+'СЕТ СН'!$G$12+СВЦЭМ!$D$10+'СЕТ СН'!$G$6-'СЕТ СН'!$G$22</f>
        <v>911.73334421000004</v>
      </c>
      <c r="T76" s="36">
        <f>SUMIFS(СВЦЭМ!$C$33:$C$776,СВЦЭМ!$A$33:$A$776,$A76,СВЦЭМ!$B$33:$B$776,T$47)+'СЕТ СН'!$G$12+СВЦЭМ!$D$10+'СЕТ СН'!$G$6-'СЕТ СН'!$G$22</f>
        <v>937.9853059300001</v>
      </c>
      <c r="U76" s="36">
        <f>SUMIFS(СВЦЭМ!$C$33:$C$776,СВЦЭМ!$A$33:$A$776,$A76,СВЦЭМ!$B$33:$B$776,U$47)+'СЕТ СН'!$G$12+СВЦЭМ!$D$10+'СЕТ СН'!$G$6-'СЕТ СН'!$G$22</f>
        <v>939.6164207700001</v>
      </c>
      <c r="V76" s="36">
        <f>SUMIFS(СВЦЭМ!$C$33:$C$776,СВЦЭМ!$A$33:$A$776,$A76,СВЦЭМ!$B$33:$B$776,V$47)+'СЕТ СН'!$G$12+СВЦЭМ!$D$10+'СЕТ СН'!$G$6-'СЕТ СН'!$G$22</f>
        <v>928.64648069000009</v>
      </c>
      <c r="W76" s="36">
        <f>SUMIFS(СВЦЭМ!$C$33:$C$776,СВЦЭМ!$A$33:$A$776,$A76,СВЦЭМ!$B$33:$B$776,W$47)+'СЕТ СН'!$G$12+СВЦЭМ!$D$10+'СЕТ СН'!$G$6-'СЕТ СН'!$G$22</f>
        <v>902.43666458999996</v>
      </c>
      <c r="X76" s="36">
        <f>SUMIFS(СВЦЭМ!$C$33:$C$776,СВЦЭМ!$A$33:$A$776,$A76,СВЦЭМ!$B$33:$B$776,X$47)+'СЕТ СН'!$G$12+СВЦЭМ!$D$10+'СЕТ СН'!$G$6-'СЕТ СН'!$G$22</f>
        <v>963.64991448000001</v>
      </c>
      <c r="Y76" s="36">
        <f>SUMIFS(СВЦЭМ!$C$33:$C$776,СВЦЭМ!$A$33:$A$776,$A76,СВЦЭМ!$B$33:$B$776,Y$47)+'СЕТ СН'!$G$12+СВЦЭМ!$D$10+'СЕТ СН'!$G$6-'СЕТ СН'!$G$22</f>
        <v>1083.2098188800001</v>
      </c>
    </row>
    <row r="77" spans="1:27" ht="15.75" x14ac:dyDescent="0.2">
      <c r="A77" s="35">
        <f t="shared" si="1"/>
        <v>44042</v>
      </c>
      <c r="B77" s="36">
        <f>SUMIFS(СВЦЭМ!$C$33:$C$776,СВЦЭМ!$A$33:$A$776,$A77,СВЦЭМ!$B$33:$B$776,B$47)+'СЕТ СН'!$G$12+СВЦЭМ!$D$10+'СЕТ СН'!$G$6-'СЕТ СН'!$G$22</f>
        <v>1120.7033488900001</v>
      </c>
      <c r="C77" s="36">
        <f>SUMIFS(СВЦЭМ!$C$33:$C$776,СВЦЭМ!$A$33:$A$776,$A77,СВЦЭМ!$B$33:$B$776,C$47)+'СЕТ СН'!$G$12+СВЦЭМ!$D$10+'СЕТ СН'!$G$6-'СЕТ СН'!$G$22</f>
        <v>1164.3571707900001</v>
      </c>
      <c r="D77" s="36">
        <f>SUMIFS(СВЦЭМ!$C$33:$C$776,СВЦЭМ!$A$33:$A$776,$A77,СВЦЭМ!$B$33:$B$776,D$47)+'СЕТ СН'!$G$12+СВЦЭМ!$D$10+'СЕТ СН'!$G$6-'СЕТ СН'!$G$22</f>
        <v>1183.1358134700001</v>
      </c>
      <c r="E77" s="36">
        <f>SUMIFS(СВЦЭМ!$C$33:$C$776,СВЦЭМ!$A$33:$A$776,$A77,СВЦЭМ!$B$33:$B$776,E$47)+'СЕТ СН'!$G$12+СВЦЭМ!$D$10+'СЕТ СН'!$G$6-'СЕТ СН'!$G$22</f>
        <v>1197.82936999</v>
      </c>
      <c r="F77" s="36">
        <f>SUMIFS(СВЦЭМ!$C$33:$C$776,СВЦЭМ!$A$33:$A$776,$A77,СВЦЭМ!$B$33:$B$776,F$47)+'СЕТ СН'!$G$12+СВЦЭМ!$D$10+'СЕТ СН'!$G$6-'СЕТ СН'!$G$22</f>
        <v>1193.26462059</v>
      </c>
      <c r="G77" s="36">
        <f>SUMIFS(СВЦЭМ!$C$33:$C$776,СВЦЭМ!$A$33:$A$776,$A77,СВЦЭМ!$B$33:$B$776,G$47)+'СЕТ СН'!$G$12+СВЦЭМ!$D$10+'СЕТ СН'!$G$6-'СЕТ СН'!$G$22</f>
        <v>1201.81583914</v>
      </c>
      <c r="H77" s="36">
        <f>SUMIFS(СВЦЭМ!$C$33:$C$776,СВЦЭМ!$A$33:$A$776,$A77,СВЦЭМ!$B$33:$B$776,H$47)+'СЕТ СН'!$G$12+СВЦЭМ!$D$10+'СЕТ СН'!$G$6-'СЕТ СН'!$G$22</f>
        <v>1178.2518615399999</v>
      </c>
      <c r="I77" s="36">
        <f>SUMIFS(СВЦЭМ!$C$33:$C$776,СВЦЭМ!$A$33:$A$776,$A77,СВЦЭМ!$B$33:$B$776,I$47)+'СЕТ СН'!$G$12+СВЦЭМ!$D$10+'СЕТ СН'!$G$6-'СЕТ СН'!$G$22</f>
        <v>1130.14944156</v>
      </c>
      <c r="J77" s="36">
        <f>SUMIFS(СВЦЭМ!$C$33:$C$776,СВЦЭМ!$A$33:$A$776,$A77,СВЦЭМ!$B$33:$B$776,J$47)+'СЕТ СН'!$G$12+СВЦЭМ!$D$10+'СЕТ СН'!$G$6-'СЕТ СН'!$G$22</f>
        <v>1047.6803350100001</v>
      </c>
      <c r="K77" s="36">
        <f>SUMIFS(СВЦЭМ!$C$33:$C$776,СВЦЭМ!$A$33:$A$776,$A77,СВЦЭМ!$B$33:$B$776,K$47)+'СЕТ СН'!$G$12+СВЦЭМ!$D$10+'СЕТ СН'!$G$6-'СЕТ СН'!$G$22</f>
        <v>985.46253797000008</v>
      </c>
      <c r="L77" s="36">
        <f>SUMIFS(СВЦЭМ!$C$33:$C$776,СВЦЭМ!$A$33:$A$776,$A77,СВЦЭМ!$B$33:$B$776,L$47)+'СЕТ СН'!$G$12+СВЦЭМ!$D$10+'СЕТ СН'!$G$6-'СЕТ СН'!$G$22</f>
        <v>1007.9898174</v>
      </c>
      <c r="M77" s="36">
        <f>SUMIFS(СВЦЭМ!$C$33:$C$776,СВЦЭМ!$A$33:$A$776,$A77,СВЦЭМ!$B$33:$B$776,M$47)+'СЕТ СН'!$G$12+СВЦЭМ!$D$10+'СЕТ СН'!$G$6-'СЕТ СН'!$G$22</f>
        <v>999.77015481000012</v>
      </c>
      <c r="N77" s="36">
        <f>SUMIFS(СВЦЭМ!$C$33:$C$776,СВЦЭМ!$A$33:$A$776,$A77,СВЦЭМ!$B$33:$B$776,N$47)+'СЕТ СН'!$G$12+СВЦЭМ!$D$10+'СЕТ СН'!$G$6-'СЕТ СН'!$G$22</f>
        <v>987.06134822000013</v>
      </c>
      <c r="O77" s="36">
        <f>SUMIFS(СВЦЭМ!$C$33:$C$776,СВЦЭМ!$A$33:$A$776,$A77,СВЦЭМ!$B$33:$B$776,O$47)+'СЕТ СН'!$G$12+СВЦЭМ!$D$10+'СЕТ СН'!$G$6-'СЕТ СН'!$G$22</f>
        <v>988.12820551999994</v>
      </c>
      <c r="P77" s="36">
        <f>SUMIFS(СВЦЭМ!$C$33:$C$776,СВЦЭМ!$A$33:$A$776,$A77,СВЦЭМ!$B$33:$B$776,P$47)+'СЕТ СН'!$G$12+СВЦЭМ!$D$10+'СЕТ СН'!$G$6-'СЕТ СН'!$G$22</f>
        <v>988.57734593000009</v>
      </c>
      <c r="Q77" s="36">
        <f>SUMIFS(СВЦЭМ!$C$33:$C$776,СВЦЭМ!$A$33:$A$776,$A77,СВЦЭМ!$B$33:$B$776,Q$47)+'СЕТ СН'!$G$12+СВЦЭМ!$D$10+'СЕТ СН'!$G$6-'СЕТ СН'!$G$22</f>
        <v>993.04617619999999</v>
      </c>
      <c r="R77" s="36">
        <f>SUMIFS(СВЦЭМ!$C$33:$C$776,СВЦЭМ!$A$33:$A$776,$A77,СВЦЭМ!$B$33:$B$776,R$47)+'СЕТ СН'!$G$12+СВЦЭМ!$D$10+'СЕТ СН'!$G$6-'СЕТ СН'!$G$22</f>
        <v>989.87924975999999</v>
      </c>
      <c r="S77" s="36">
        <f>SUMIFS(СВЦЭМ!$C$33:$C$776,СВЦЭМ!$A$33:$A$776,$A77,СВЦЭМ!$B$33:$B$776,S$47)+'СЕТ СН'!$G$12+СВЦЭМ!$D$10+'СЕТ СН'!$G$6-'СЕТ СН'!$G$22</f>
        <v>987.43755512000007</v>
      </c>
      <c r="T77" s="36">
        <f>SUMIFS(СВЦЭМ!$C$33:$C$776,СВЦЭМ!$A$33:$A$776,$A77,СВЦЭМ!$B$33:$B$776,T$47)+'СЕТ СН'!$G$12+СВЦЭМ!$D$10+'СЕТ СН'!$G$6-'СЕТ СН'!$G$22</f>
        <v>996.40823322000006</v>
      </c>
      <c r="U77" s="36">
        <f>SUMIFS(СВЦЭМ!$C$33:$C$776,СВЦЭМ!$A$33:$A$776,$A77,СВЦЭМ!$B$33:$B$776,U$47)+'СЕТ СН'!$G$12+СВЦЭМ!$D$10+'СЕТ СН'!$G$6-'СЕТ СН'!$G$22</f>
        <v>991.92830641</v>
      </c>
      <c r="V77" s="36">
        <f>SUMIFS(СВЦЭМ!$C$33:$C$776,СВЦЭМ!$A$33:$A$776,$A77,СВЦЭМ!$B$33:$B$776,V$47)+'СЕТ СН'!$G$12+СВЦЭМ!$D$10+'СЕТ СН'!$G$6-'СЕТ СН'!$G$22</f>
        <v>988.28046792000009</v>
      </c>
      <c r="W77" s="36">
        <f>SUMIFS(СВЦЭМ!$C$33:$C$776,СВЦЭМ!$A$33:$A$776,$A77,СВЦЭМ!$B$33:$B$776,W$47)+'СЕТ СН'!$G$12+СВЦЭМ!$D$10+'СЕТ СН'!$G$6-'СЕТ СН'!$G$22</f>
        <v>1017.7079001900001</v>
      </c>
      <c r="X77" s="36">
        <f>SUMIFS(СВЦЭМ!$C$33:$C$776,СВЦЭМ!$A$33:$A$776,$A77,СВЦЭМ!$B$33:$B$776,X$47)+'СЕТ СН'!$G$12+СВЦЭМ!$D$10+'СЕТ СН'!$G$6-'СЕТ СН'!$G$22</f>
        <v>1122.2733787700001</v>
      </c>
      <c r="Y77" s="36">
        <f>SUMIFS(СВЦЭМ!$C$33:$C$776,СВЦЭМ!$A$33:$A$776,$A77,СВЦЭМ!$B$33:$B$776,Y$47)+'СЕТ СН'!$G$12+СВЦЭМ!$D$10+'СЕТ СН'!$G$6-'СЕТ СН'!$G$22</f>
        <v>1079.0813839</v>
      </c>
      <c r="AA77" s="37"/>
    </row>
    <row r="78" spans="1:27" ht="15.75" x14ac:dyDescent="0.2">
      <c r="A78" s="35">
        <f t="shared" si="1"/>
        <v>44043</v>
      </c>
      <c r="B78" s="36">
        <f>SUMIFS(СВЦЭМ!$C$33:$C$776,СВЦЭМ!$A$33:$A$776,$A78,СВЦЭМ!$B$33:$B$776,B$47)+'СЕТ СН'!$G$12+СВЦЭМ!$D$10+'СЕТ СН'!$G$6-'СЕТ СН'!$G$22</f>
        <v>1127.0840111300001</v>
      </c>
      <c r="C78" s="36">
        <f>SUMIFS(СВЦЭМ!$C$33:$C$776,СВЦЭМ!$A$33:$A$776,$A78,СВЦЭМ!$B$33:$B$776,C$47)+'СЕТ СН'!$G$12+СВЦЭМ!$D$10+'СЕТ СН'!$G$6-'СЕТ СН'!$G$22</f>
        <v>1244.7619670100003</v>
      </c>
      <c r="D78" s="36">
        <f>SUMIFS(СВЦЭМ!$C$33:$C$776,СВЦЭМ!$A$33:$A$776,$A78,СВЦЭМ!$B$33:$B$776,D$47)+'СЕТ СН'!$G$12+СВЦЭМ!$D$10+'СЕТ СН'!$G$6-'СЕТ СН'!$G$22</f>
        <v>1258.5825855900002</v>
      </c>
      <c r="E78" s="36">
        <f>SUMIFS(СВЦЭМ!$C$33:$C$776,СВЦЭМ!$A$33:$A$776,$A78,СВЦЭМ!$B$33:$B$776,E$47)+'СЕТ СН'!$G$12+СВЦЭМ!$D$10+'СЕТ СН'!$G$6-'СЕТ СН'!$G$22</f>
        <v>1261.9383618000002</v>
      </c>
      <c r="F78" s="36">
        <f>SUMIFS(СВЦЭМ!$C$33:$C$776,СВЦЭМ!$A$33:$A$776,$A78,СВЦЭМ!$B$33:$B$776,F$47)+'СЕТ СН'!$G$12+СВЦЭМ!$D$10+'СЕТ СН'!$G$6-'СЕТ СН'!$G$22</f>
        <v>1256.1015071500001</v>
      </c>
      <c r="G78" s="36">
        <f>SUMIFS(СВЦЭМ!$C$33:$C$776,СВЦЭМ!$A$33:$A$776,$A78,СВЦЭМ!$B$33:$B$776,G$47)+'СЕТ СН'!$G$12+СВЦЭМ!$D$10+'СЕТ СН'!$G$6-'СЕТ СН'!$G$22</f>
        <v>1289.4031217300001</v>
      </c>
      <c r="H78" s="36">
        <f>SUMIFS(СВЦЭМ!$C$33:$C$776,СВЦЭМ!$A$33:$A$776,$A78,СВЦЭМ!$B$33:$B$776,H$47)+'СЕТ СН'!$G$12+СВЦЭМ!$D$10+'СЕТ СН'!$G$6-'СЕТ СН'!$G$22</f>
        <v>1232.9941443600001</v>
      </c>
      <c r="I78" s="36">
        <f>SUMIFS(СВЦЭМ!$C$33:$C$776,СВЦЭМ!$A$33:$A$776,$A78,СВЦЭМ!$B$33:$B$776,I$47)+'СЕТ СН'!$G$12+СВЦЭМ!$D$10+'СЕТ СН'!$G$6-'СЕТ СН'!$G$22</f>
        <v>1205.6753743500001</v>
      </c>
      <c r="J78" s="36">
        <f>SUMIFS(СВЦЭМ!$C$33:$C$776,СВЦЭМ!$A$33:$A$776,$A78,СВЦЭМ!$B$33:$B$776,J$47)+'СЕТ СН'!$G$12+СВЦЭМ!$D$10+'СЕТ СН'!$G$6-'СЕТ СН'!$G$22</f>
        <v>1174.7192459099999</v>
      </c>
      <c r="K78" s="36">
        <f>SUMIFS(СВЦЭМ!$C$33:$C$776,СВЦЭМ!$A$33:$A$776,$A78,СВЦЭМ!$B$33:$B$776,K$47)+'СЕТ СН'!$G$12+СВЦЭМ!$D$10+'СЕТ СН'!$G$6-'СЕТ СН'!$G$22</f>
        <v>1077.75075077</v>
      </c>
      <c r="L78" s="36">
        <f>SUMIFS(СВЦЭМ!$C$33:$C$776,СВЦЭМ!$A$33:$A$776,$A78,СВЦЭМ!$B$33:$B$776,L$47)+'СЕТ СН'!$G$12+СВЦЭМ!$D$10+'СЕТ СН'!$G$6-'СЕТ СН'!$G$22</f>
        <v>944.14721972999996</v>
      </c>
      <c r="M78" s="36">
        <f>SUMIFS(СВЦЭМ!$C$33:$C$776,СВЦЭМ!$A$33:$A$776,$A78,СВЦЭМ!$B$33:$B$776,M$47)+'СЕТ СН'!$G$12+СВЦЭМ!$D$10+'СЕТ СН'!$G$6-'СЕТ СН'!$G$22</f>
        <v>922.65894731000003</v>
      </c>
      <c r="N78" s="36">
        <f>SUMIFS(СВЦЭМ!$C$33:$C$776,СВЦЭМ!$A$33:$A$776,$A78,СВЦЭМ!$B$33:$B$776,N$47)+'СЕТ СН'!$G$12+СВЦЭМ!$D$10+'СЕТ СН'!$G$6-'СЕТ СН'!$G$22</f>
        <v>930.30505788000005</v>
      </c>
      <c r="O78" s="36">
        <f>SUMIFS(СВЦЭМ!$C$33:$C$776,СВЦЭМ!$A$33:$A$776,$A78,СВЦЭМ!$B$33:$B$776,O$47)+'СЕТ СН'!$G$12+СВЦЭМ!$D$10+'СЕТ СН'!$G$6-'СЕТ СН'!$G$22</f>
        <v>932.33738257999994</v>
      </c>
      <c r="P78" s="36">
        <f>SUMIFS(СВЦЭМ!$C$33:$C$776,СВЦЭМ!$A$33:$A$776,$A78,СВЦЭМ!$B$33:$B$776,P$47)+'СЕТ СН'!$G$12+СВЦЭМ!$D$10+'СЕТ СН'!$G$6-'СЕТ СН'!$G$22</f>
        <v>941.18971564999993</v>
      </c>
      <c r="Q78" s="36">
        <f>SUMIFS(СВЦЭМ!$C$33:$C$776,СВЦЭМ!$A$33:$A$776,$A78,СВЦЭМ!$B$33:$B$776,Q$47)+'СЕТ СН'!$G$12+СВЦЭМ!$D$10+'СЕТ СН'!$G$6-'СЕТ СН'!$G$22</f>
        <v>939.88758559999997</v>
      </c>
      <c r="R78" s="36">
        <f>SUMIFS(СВЦЭМ!$C$33:$C$776,СВЦЭМ!$A$33:$A$776,$A78,СВЦЭМ!$B$33:$B$776,R$47)+'СЕТ СН'!$G$12+СВЦЭМ!$D$10+'СЕТ СН'!$G$6-'СЕТ СН'!$G$22</f>
        <v>931.99040605000005</v>
      </c>
      <c r="S78" s="36">
        <f>SUMIFS(СВЦЭМ!$C$33:$C$776,СВЦЭМ!$A$33:$A$776,$A78,СВЦЭМ!$B$33:$B$776,S$47)+'СЕТ СН'!$G$12+СВЦЭМ!$D$10+'СЕТ СН'!$G$6-'СЕТ СН'!$G$22</f>
        <v>945.39240156999995</v>
      </c>
      <c r="T78" s="36">
        <f>SUMIFS(СВЦЭМ!$C$33:$C$776,СВЦЭМ!$A$33:$A$776,$A78,СВЦЭМ!$B$33:$B$776,T$47)+'СЕТ СН'!$G$12+СВЦЭМ!$D$10+'СЕТ СН'!$G$6-'СЕТ СН'!$G$22</f>
        <v>949.97279657000013</v>
      </c>
      <c r="U78" s="36">
        <f>SUMIFS(СВЦЭМ!$C$33:$C$776,СВЦЭМ!$A$33:$A$776,$A78,СВЦЭМ!$B$33:$B$776,U$47)+'СЕТ СН'!$G$12+СВЦЭМ!$D$10+'СЕТ СН'!$G$6-'СЕТ СН'!$G$22</f>
        <v>961.66305244</v>
      </c>
      <c r="V78" s="36">
        <f>SUMIFS(СВЦЭМ!$C$33:$C$776,СВЦЭМ!$A$33:$A$776,$A78,СВЦЭМ!$B$33:$B$776,V$47)+'СЕТ СН'!$G$12+СВЦЭМ!$D$10+'СЕТ СН'!$G$6-'СЕТ СН'!$G$22</f>
        <v>958.95290109000007</v>
      </c>
      <c r="W78" s="36">
        <f>SUMIFS(СВЦЭМ!$C$33:$C$776,СВЦЭМ!$A$33:$A$776,$A78,СВЦЭМ!$B$33:$B$776,W$47)+'СЕТ СН'!$G$12+СВЦЭМ!$D$10+'СЕТ СН'!$G$6-'СЕТ СН'!$G$22</f>
        <v>939.77298474999998</v>
      </c>
      <c r="X78" s="36">
        <f>SUMIFS(СВЦЭМ!$C$33:$C$776,СВЦЭМ!$A$33:$A$776,$A78,СВЦЭМ!$B$33:$B$776,X$47)+'СЕТ СН'!$G$12+СВЦЭМ!$D$10+'СЕТ СН'!$G$6-'СЕТ СН'!$G$22</f>
        <v>937.90494217000014</v>
      </c>
      <c r="Y78" s="36">
        <f>SUMIFS(СВЦЭМ!$C$33:$C$776,СВЦЭМ!$A$33:$A$776,$A78,СВЦЭМ!$B$33:$B$776,Y$47)+'СЕТ СН'!$G$12+СВЦЭМ!$D$10+'СЕТ СН'!$G$6-'СЕТ СН'!$G$22</f>
        <v>1000.53279595</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01.07.2020</v>
      </c>
      <c r="B84" s="36">
        <f>SUMIFS(СВЦЭМ!$C$33:$C$776,СВЦЭМ!$A$33:$A$776,$A84,СВЦЭМ!$B$33:$B$776,B$83)+'СЕТ СН'!$H$12+СВЦЭМ!$D$10+'СЕТ СН'!$H$6-'СЕТ СН'!$H$22</f>
        <v>1373.6543507900001</v>
      </c>
      <c r="C84" s="36">
        <f>SUMIFS(СВЦЭМ!$C$33:$C$776,СВЦЭМ!$A$33:$A$776,$A84,СВЦЭМ!$B$33:$B$776,C$83)+'СЕТ СН'!$H$12+СВЦЭМ!$D$10+'СЕТ СН'!$H$6-'СЕТ СН'!$H$22</f>
        <v>1375.8487834800001</v>
      </c>
      <c r="D84" s="36">
        <f>SUMIFS(СВЦЭМ!$C$33:$C$776,СВЦЭМ!$A$33:$A$776,$A84,СВЦЭМ!$B$33:$B$776,D$83)+'СЕТ СН'!$H$12+СВЦЭМ!$D$10+'СЕТ СН'!$H$6-'СЕТ СН'!$H$22</f>
        <v>1353.5557189100002</v>
      </c>
      <c r="E84" s="36">
        <f>SUMIFS(СВЦЭМ!$C$33:$C$776,СВЦЭМ!$A$33:$A$776,$A84,СВЦЭМ!$B$33:$B$776,E$83)+'СЕТ СН'!$H$12+СВЦЭМ!$D$10+'СЕТ СН'!$H$6-'СЕТ СН'!$H$22</f>
        <v>1335.6018360400001</v>
      </c>
      <c r="F84" s="36">
        <f>SUMIFS(СВЦЭМ!$C$33:$C$776,СВЦЭМ!$A$33:$A$776,$A84,СВЦЭМ!$B$33:$B$776,F$83)+'СЕТ СН'!$H$12+СВЦЭМ!$D$10+'СЕТ СН'!$H$6-'СЕТ СН'!$H$22</f>
        <v>1323.9152781600001</v>
      </c>
      <c r="G84" s="36">
        <f>SUMIFS(СВЦЭМ!$C$33:$C$776,СВЦЭМ!$A$33:$A$776,$A84,СВЦЭМ!$B$33:$B$776,G$83)+'СЕТ СН'!$H$12+СВЦЭМ!$D$10+'СЕТ СН'!$H$6-'СЕТ СН'!$H$22</f>
        <v>1326.7873321000002</v>
      </c>
      <c r="H84" s="36">
        <f>SUMIFS(СВЦЭМ!$C$33:$C$776,СВЦЭМ!$A$33:$A$776,$A84,СВЦЭМ!$B$33:$B$776,H$83)+'СЕТ СН'!$H$12+СВЦЭМ!$D$10+'СЕТ СН'!$H$6-'СЕТ СН'!$H$22</f>
        <v>1351.3343536300001</v>
      </c>
      <c r="I84" s="36">
        <f>SUMIFS(СВЦЭМ!$C$33:$C$776,СВЦЭМ!$A$33:$A$776,$A84,СВЦЭМ!$B$33:$B$776,I$83)+'СЕТ СН'!$H$12+СВЦЭМ!$D$10+'СЕТ СН'!$H$6-'СЕТ СН'!$H$22</f>
        <v>1344.4279985800001</v>
      </c>
      <c r="J84" s="36">
        <f>SUMIFS(СВЦЭМ!$C$33:$C$776,СВЦЭМ!$A$33:$A$776,$A84,СВЦЭМ!$B$33:$B$776,J$83)+'СЕТ СН'!$H$12+СВЦЭМ!$D$10+'СЕТ СН'!$H$6-'СЕТ СН'!$H$22</f>
        <v>1290.3176298500002</v>
      </c>
      <c r="K84" s="36">
        <f>SUMIFS(СВЦЭМ!$C$33:$C$776,СВЦЭМ!$A$33:$A$776,$A84,СВЦЭМ!$B$33:$B$776,K$83)+'СЕТ СН'!$H$12+СВЦЭМ!$D$10+'СЕТ СН'!$H$6-'СЕТ СН'!$H$22</f>
        <v>1179.74716762</v>
      </c>
      <c r="L84" s="36">
        <f>SUMIFS(СВЦЭМ!$C$33:$C$776,СВЦЭМ!$A$33:$A$776,$A84,СВЦЭМ!$B$33:$B$776,L$83)+'СЕТ СН'!$H$12+СВЦЭМ!$D$10+'СЕТ СН'!$H$6-'СЕТ СН'!$H$22</f>
        <v>1074.79727443</v>
      </c>
      <c r="M84" s="36">
        <f>SUMIFS(СВЦЭМ!$C$33:$C$776,СВЦЭМ!$A$33:$A$776,$A84,СВЦЭМ!$B$33:$B$776,M$83)+'СЕТ СН'!$H$12+СВЦЭМ!$D$10+'СЕТ СН'!$H$6-'СЕТ СН'!$H$22</f>
        <v>1063.2659100600001</v>
      </c>
      <c r="N84" s="36">
        <f>SUMIFS(СВЦЭМ!$C$33:$C$776,СВЦЭМ!$A$33:$A$776,$A84,СВЦЭМ!$B$33:$B$776,N$83)+'СЕТ СН'!$H$12+СВЦЭМ!$D$10+'СЕТ СН'!$H$6-'СЕТ СН'!$H$22</f>
        <v>1118.4551547600001</v>
      </c>
      <c r="O84" s="36">
        <f>SUMIFS(СВЦЭМ!$C$33:$C$776,СВЦЭМ!$A$33:$A$776,$A84,СВЦЭМ!$B$33:$B$776,O$83)+'СЕТ СН'!$H$12+СВЦЭМ!$D$10+'СЕТ СН'!$H$6-'СЕТ СН'!$H$22</f>
        <v>1099.51023534</v>
      </c>
      <c r="P84" s="36">
        <f>SUMIFS(СВЦЭМ!$C$33:$C$776,СВЦЭМ!$A$33:$A$776,$A84,СВЦЭМ!$B$33:$B$776,P$83)+'СЕТ СН'!$H$12+СВЦЭМ!$D$10+'СЕТ СН'!$H$6-'СЕТ СН'!$H$22</f>
        <v>1018.75714028</v>
      </c>
      <c r="Q84" s="36">
        <f>SUMIFS(СВЦЭМ!$C$33:$C$776,СВЦЭМ!$A$33:$A$776,$A84,СВЦЭМ!$B$33:$B$776,Q$83)+'СЕТ СН'!$H$12+СВЦЭМ!$D$10+'СЕТ СН'!$H$6-'СЕТ СН'!$H$22</f>
        <v>1020.9185310400001</v>
      </c>
      <c r="R84" s="36">
        <f>SUMIFS(СВЦЭМ!$C$33:$C$776,СВЦЭМ!$A$33:$A$776,$A84,СВЦЭМ!$B$33:$B$776,R$83)+'СЕТ СН'!$H$12+СВЦЭМ!$D$10+'СЕТ СН'!$H$6-'СЕТ СН'!$H$22</f>
        <v>1028.6482479200001</v>
      </c>
      <c r="S84" s="36">
        <f>SUMIFS(СВЦЭМ!$C$33:$C$776,СВЦЭМ!$A$33:$A$776,$A84,СВЦЭМ!$B$33:$B$776,S$83)+'СЕТ СН'!$H$12+СВЦЭМ!$D$10+'СЕТ СН'!$H$6-'СЕТ СН'!$H$22</f>
        <v>1040.0687546900001</v>
      </c>
      <c r="T84" s="36">
        <f>SUMIFS(СВЦЭМ!$C$33:$C$776,СВЦЭМ!$A$33:$A$776,$A84,СВЦЭМ!$B$33:$B$776,T$83)+'СЕТ СН'!$H$12+СВЦЭМ!$D$10+'СЕТ СН'!$H$6-'СЕТ СН'!$H$22</f>
        <v>1037.6396001400001</v>
      </c>
      <c r="U84" s="36">
        <f>SUMIFS(СВЦЭМ!$C$33:$C$776,СВЦЭМ!$A$33:$A$776,$A84,СВЦЭМ!$B$33:$B$776,U$83)+'СЕТ СН'!$H$12+СВЦЭМ!$D$10+'СЕТ СН'!$H$6-'СЕТ СН'!$H$22</f>
        <v>1041.69260945</v>
      </c>
      <c r="V84" s="36">
        <f>SUMIFS(СВЦЭМ!$C$33:$C$776,СВЦЭМ!$A$33:$A$776,$A84,СВЦЭМ!$B$33:$B$776,V$83)+'СЕТ СН'!$H$12+СВЦЭМ!$D$10+'СЕТ СН'!$H$6-'СЕТ СН'!$H$22</f>
        <v>1021.84937151</v>
      </c>
      <c r="W84" s="36">
        <f>SUMIFS(СВЦЭМ!$C$33:$C$776,СВЦЭМ!$A$33:$A$776,$A84,СВЦЭМ!$B$33:$B$776,W$83)+'СЕТ СН'!$H$12+СВЦЭМ!$D$10+'СЕТ СН'!$H$6-'СЕТ СН'!$H$22</f>
        <v>996.31524753999997</v>
      </c>
      <c r="X84" s="36">
        <f>SUMIFS(СВЦЭМ!$C$33:$C$776,СВЦЭМ!$A$33:$A$776,$A84,СВЦЭМ!$B$33:$B$776,X$83)+'СЕТ СН'!$H$12+СВЦЭМ!$D$10+'СЕТ СН'!$H$6-'СЕТ СН'!$H$22</f>
        <v>1047.8011827100001</v>
      </c>
      <c r="Y84" s="36">
        <f>SUMIFS(СВЦЭМ!$C$33:$C$776,СВЦЭМ!$A$33:$A$776,$A84,СВЦЭМ!$B$33:$B$776,Y$83)+'СЕТ СН'!$H$12+СВЦЭМ!$D$10+'СЕТ СН'!$H$6-'СЕТ СН'!$H$22</f>
        <v>1223.4038001700001</v>
      </c>
    </row>
    <row r="85" spans="1:25" ht="15.75" x14ac:dyDescent="0.2">
      <c r="A85" s="35">
        <f>A84+1</f>
        <v>44014</v>
      </c>
      <c r="B85" s="36">
        <f>SUMIFS(СВЦЭМ!$C$33:$C$776,СВЦЭМ!$A$33:$A$776,$A85,СВЦЭМ!$B$33:$B$776,B$83)+'СЕТ СН'!$H$12+СВЦЭМ!$D$10+'СЕТ СН'!$H$6-'СЕТ СН'!$H$22</f>
        <v>1316.0931062600002</v>
      </c>
      <c r="C85" s="36">
        <f>SUMIFS(СВЦЭМ!$C$33:$C$776,СВЦЭМ!$A$33:$A$776,$A85,СВЦЭМ!$B$33:$B$776,C$83)+'СЕТ СН'!$H$12+СВЦЭМ!$D$10+'СЕТ СН'!$H$6-'СЕТ СН'!$H$22</f>
        <v>1290.1111399000001</v>
      </c>
      <c r="D85" s="36">
        <f>SUMIFS(СВЦЭМ!$C$33:$C$776,СВЦЭМ!$A$33:$A$776,$A85,СВЦЭМ!$B$33:$B$776,D$83)+'СЕТ СН'!$H$12+СВЦЭМ!$D$10+'СЕТ СН'!$H$6-'СЕТ СН'!$H$22</f>
        <v>1259.7988008100001</v>
      </c>
      <c r="E85" s="36">
        <f>SUMIFS(СВЦЭМ!$C$33:$C$776,СВЦЭМ!$A$33:$A$776,$A85,СВЦЭМ!$B$33:$B$776,E$83)+'СЕТ СН'!$H$12+СВЦЭМ!$D$10+'СЕТ СН'!$H$6-'СЕТ СН'!$H$22</f>
        <v>1252.8135550500001</v>
      </c>
      <c r="F85" s="36">
        <f>SUMIFS(СВЦЭМ!$C$33:$C$776,СВЦЭМ!$A$33:$A$776,$A85,СВЦЭМ!$B$33:$B$776,F$83)+'СЕТ СН'!$H$12+СВЦЭМ!$D$10+'СЕТ СН'!$H$6-'СЕТ СН'!$H$22</f>
        <v>1239.05520864</v>
      </c>
      <c r="G85" s="36">
        <f>SUMIFS(СВЦЭМ!$C$33:$C$776,СВЦЭМ!$A$33:$A$776,$A85,СВЦЭМ!$B$33:$B$776,G$83)+'СЕТ СН'!$H$12+СВЦЭМ!$D$10+'СЕТ СН'!$H$6-'СЕТ СН'!$H$22</f>
        <v>1255.87859897</v>
      </c>
      <c r="H85" s="36">
        <f>SUMIFS(СВЦЭМ!$C$33:$C$776,СВЦЭМ!$A$33:$A$776,$A85,СВЦЭМ!$B$33:$B$776,H$83)+'СЕТ СН'!$H$12+СВЦЭМ!$D$10+'СЕТ СН'!$H$6-'СЕТ СН'!$H$22</f>
        <v>1291.4885383400001</v>
      </c>
      <c r="I85" s="36">
        <f>SUMIFS(СВЦЭМ!$C$33:$C$776,СВЦЭМ!$A$33:$A$776,$A85,СВЦЭМ!$B$33:$B$776,I$83)+'СЕТ СН'!$H$12+СВЦЭМ!$D$10+'СЕТ СН'!$H$6-'СЕТ СН'!$H$22</f>
        <v>1306.48435217</v>
      </c>
      <c r="J85" s="36">
        <f>SUMIFS(СВЦЭМ!$C$33:$C$776,СВЦЭМ!$A$33:$A$776,$A85,СВЦЭМ!$B$33:$B$776,J$83)+'СЕТ СН'!$H$12+СВЦЭМ!$D$10+'СЕТ СН'!$H$6-'СЕТ СН'!$H$22</f>
        <v>1291.89716963</v>
      </c>
      <c r="K85" s="36">
        <f>SUMIFS(СВЦЭМ!$C$33:$C$776,СВЦЭМ!$A$33:$A$776,$A85,СВЦЭМ!$B$33:$B$776,K$83)+'СЕТ СН'!$H$12+СВЦЭМ!$D$10+'СЕТ СН'!$H$6-'СЕТ СН'!$H$22</f>
        <v>1177.9423559700001</v>
      </c>
      <c r="L85" s="36">
        <f>SUMIFS(СВЦЭМ!$C$33:$C$776,СВЦЭМ!$A$33:$A$776,$A85,СВЦЭМ!$B$33:$B$776,L$83)+'СЕТ СН'!$H$12+СВЦЭМ!$D$10+'СЕТ СН'!$H$6-'СЕТ СН'!$H$22</f>
        <v>1071.63773967</v>
      </c>
      <c r="M85" s="36">
        <f>SUMIFS(СВЦЭМ!$C$33:$C$776,СВЦЭМ!$A$33:$A$776,$A85,СВЦЭМ!$B$33:$B$776,M$83)+'СЕТ СН'!$H$12+СВЦЭМ!$D$10+'СЕТ СН'!$H$6-'СЕТ СН'!$H$22</f>
        <v>1053.4343777700001</v>
      </c>
      <c r="N85" s="36">
        <f>SUMIFS(СВЦЭМ!$C$33:$C$776,СВЦЭМ!$A$33:$A$776,$A85,СВЦЭМ!$B$33:$B$776,N$83)+'СЕТ СН'!$H$12+СВЦЭМ!$D$10+'СЕТ СН'!$H$6-'СЕТ СН'!$H$22</f>
        <v>1079.79283867</v>
      </c>
      <c r="O85" s="36">
        <f>SUMIFS(СВЦЭМ!$C$33:$C$776,СВЦЭМ!$A$33:$A$776,$A85,СВЦЭМ!$B$33:$B$776,O$83)+'СЕТ СН'!$H$12+СВЦЭМ!$D$10+'СЕТ СН'!$H$6-'СЕТ СН'!$H$22</f>
        <v>1088.93777484</v>
      </c>
      <c r="P85" s="36">
        <f>SUMIFS(СВЦЭМ!$C$33:$C$776,СВЦЭМ!$A$33:$A$776,$A85,СВЦЭМ!$B$33:$B$776,P$83)+'СЕТ СН'!$H$12+СВЦЭМ!$D$10+'СЕТ СН'!$H$6-'СЕТ СН'!$H$22</f>
        <v>1067.39534207</v>
      </c>
      <c r="Q85" s="36">
        <f>SUMIFS(СВЦЭМ!$C$33:$C$776,СВЦЭМ!$A$33:$A$776,$A85,СВЦЭМ!$B$33:$B$776,Q$83)+'СЕТ СН'!$H$12+СВЦЭМ!$D$10+'СЕТ СН'!$H$6-'СЕТ СН'!$H$22</f>
        <v>1076.0642459000001</v>
      </c>
      <c r="R85" s="36">
        <f>SUMIFS(СВЦЭМ!$C$33:$C$776,СВЦЭМ!$A$33:$A$776,$A85,СВЦЭМ!$B$33:$B$776,R$83)+'СЕТ СН'!$H$12+СВЦЭМ!$D$10+'СЕТ СН'!$H$6-'СЕТ СН'!$H$22</f>
        <v>1104.0882542000002</v>
      </c>
      <c r="S85" s="36">
        <f>SUMIFS(СВЦЭМ!$C$33:$C$776,СВЦЭМ!$A$33:$A$776,$A85,СВЦЭМ!$B$33:$B$776,S$83)+'СЕТ СН'!$H$12+СВЦЭМ!$D$10+'СЕТ СН'!$H$6-'СЕТ СН'!$H$22</f>
        <v>1110.09206595</v>
      </c>
      <c r="T85" s="36">
        <f>SUMIFS(СВЦЭМ!$C$33:$C$776,СВЦЭМ!$A$33:$A$776,$A85,СВЦЭМ!$B$33:$B$776,T$83)+'СЕТ СН'!$H$12+СВЦЭМ!$D$10+'СЕТ СН'!$H$6-'СЕТ СН'!$H$22</f>
        <v>1104.0570913500001</v>
      </c>
      <c r="U85" s="36">
        <f>SUMIFS(СВЦЭМ!$C$33:$C$776,СВЦЭМ!$A$33:$A$776,$A85,СВЦЭМ!$B$33:$B$776,U$83)+'СЕТ СН'!$H$12+СВЦЭМ!$D$10+'СЕТ СН'!$H$6-'СЕТ СН'!$H$22</f>
        <v>1103.8023280500001</v>
      </c>
      <c r="V85" s="36">
        <f>SUMIFS(СВЦЭМ!$C$33:$C$776,СВЦЭМ!$A$33:$A$776,$A85,СВЦЭМ!$B$33:$B$776,V$83)+'СЕТ СН'!$H$12+СВЦЭМ!$D$10+'СЕТ СН'!$H$6-'СЕТ СН'!$H$22</f>
        <v>1070.45199071</v>
      </c>
      <c r="W85" s="36">
        <f>SUMIFS(СВЦЭМ!$C$33:$C$776,СВЦЭМ!$A$33:$A$776,$A85,СВЦЭМ!$B$33:$B$776,W$83)+'СЕТ СН'!$H$12+СВЦЭМ!$D$10+'СЕТ СН'!$H$6-'СЕТ СН'!$H$22</f>
        <v>1029.98497623</v>
      </c>
      <c r="X85" s="36">
        <f>SUMIFS(СВЦЭМ!$C$33:$C$776,СВЦЭМ!$A$33:$A$776,$A85,СВЦЭМ!$B$33:$B$776,X$83)+'СЕТ СН'!$H$12+СВЦЭМ!$D$10+'СЕТ СН'!$H$6-'СЕТ СН'!$H$22</f>
        <v>1084.72853721</v>
      </c>
      <c r="Y85" s="36">
        <f>SUMIFS(СВЦЭМ!$C$33:$C$776,СВЦЭМ!$A$33:$A$776,$A85,СВЦЭМ!$B$33:$B$776,Y$83)+'СЕТ СН'!$H$12+СВЦЭМ!$D$10+'СЕТ СН'!$H$6-'СЕТ СН'!$H$22</f>
        <v>1237.35464953</v>
      </c>
    </row>
    <row r="86" spans="1:25" ht="15.75" x14ac:dyDescent="0.2">
      <c r="A86" s="35">
        <f t="shared" ref="A86:A114" si="2">A85+1</f>
        <v>44015</v>
      </c>
      <c r="B86" s="36">
        <f>SUMIFS(СВЦЭМ!$C$33:$C$776,СВЦЭМ!$A$33:$A$776,$A86,СВЦЭМ!$B$33:$B$776,B$83)+'СЕТ СН'!$H$12+СВЦЭМ!$D$10+'СЕТ СН'!$H$6-'СЕТ СН'!$H$22</f>
        <v>1354.1843166600001</v>
      </c>
      <c r="C86" s="36">
        <f>SUMIFS(СВЦЭМ!$C$33:$C$776,СВЦЭМ!$A$33:$A$776,$A86,СВЦЭМ!$B$33:$B$776,C$83)+'СЕТ СН'!$H$12+СВЦЭМ!$D$10+'СЕТ СН'!$H$6-'СЕТ СН'!$H$22</f>
        <v>1334.6060902500001</v>
      </c>
      <c r="D86" s="36">
        <f>SUMIFS(СВЦЭМ!$C$33:$C$776,СВЦЭМ!$A$33:$A$776,$A86,СВЦЭМ!$B$33:$B$776,D$83)+'СЕТ СН'!$H$12+СВЦЭМ!$D$10+'СЕТ СН'!$H$6-'СЕТ СН'!$H$22</f>
        <v>1305.6041841400001</v>
      </c>
      <c r="E86" s="36">
        <f>SUMIFS(СВЦЭМ!$C$33:$C$776,СВЦЭМ!$A$33:$A$776,$A86,СВЦЭМ!$B$33:$B$776,E$83)+'СЕТ СН'!$H$12+СВЦЭМ!$D$10+'СЕТ СН'!$H$6-'СЕТ СН'!$H$22</f>
        <v>1287.0708318400002</v>
      </c>
      <c r="F86" s="36">
        <f>SUMIFS(СВЦЭМ!$C$33:$C$776,СВЦЭМ!$A$33:$A$776,$A86,СВЦЭМ!$B$33:$B$776,F$83)+'СЕТ СН'!$H$12+СВЦЭМ!$D$10+'СЕТ СН'!$H$6-'СЕТ СН'!$H$22</f>
        <v>1268.87333233</v>
      </c>
      <c r="G86" s="36">
        <f>SUMIFS(СВЦЭМ!$C$33:$C$776,СВЦЭМ!$A$33:$A$776,$A86,СВЦЭМ!$B$33:$B$776,G$83)+'СЕТ СН'!$H$12+СВЦЭМ!$D$10+'СЕТ СН'!$H$6-'СЕТ СН'!$H$22</f>
        <v>1285.8452077000002</v>
      </c>
      <c r="H86" s="36">
        <f>SUMIFS(СВЦЭМ!$C$33:$C$776,СВЦЭМ!$A$33:$A$776,$A86,СВЦЭМ!$B$33:$B$776,H$83)+'СЕТ СН'!$H$12+СВЦЭМ!$D$10+'СЕТ СН'!$H$6-'СЕТ СН'!$H$22</f>
        <v>1323.4391468700001</v>
      </c>
      <c r="I86" s="36">
        <f>SUMIFS(СВЦЭМ!$C$33:$C$776,СВЦЭМ!$A$33:$A$776,$A86,СВЦЭМ!$B$33:$B$776,I$83)+'СЕТ СН'!$H$12+СВЦЭМ!$D$10+'СЕТ СН'!$H$6-'СЕТ СН'!$H$22</f>
        <v>1347.3925963700001</v>
      </c>
      <c r="J86" s="36">
        <f>SUMIFS(СВЦЭМ!$C$33:$C$776,СВЦЭМ!$A$33:$A$776,$A86,СВЦЭМ!$B$33:$B$776,J$83)+'СЕТ СН'!$H$12+СВЦЭМ!$D$10+'СЕТ СН'!$H$6-'СЕТ СН'!$H$22</f>
        <v>1261.01740509</v>
      </c>
      <c r="K86" s="36">
        <f>SUMIFS(СВЦЭМ!$C$33:$C$776,СВЦЭМ!$A$33:$A$776,$A86,СВЦЭМ!$B$33:$B$776,K$83)+'СЕТ СН'!$H$12+СВЦЭМ!$D$10+'СЕТ СН'!$H$6-'СЕТ СН'!$H$22</f>
        <v>1119.1397569200001</v>
      </c>
      <c r="L86" s="36">
        <f>SUMIFS(СВЦЭМ!$C$33:$C$776,СВЦЭМ!$A$33:$A$776,$A86,СВЦЭМ!$B$33:$B$776,L$83)+'СЕТ СН'!$H$12+СВЦЭМ!$D$10+'СЕТ СН'!$H$6-'СЕТ СН'!$H$22</f>
        <v>1010.63554363</v>
      </c>
      <c r="M86" s="36">
        <f>SUMIFS(СВЦЭМ!$C$33:$C$776,СВЦЭМ!$A$33:$A$776,$A86,СВЦЭМ!$B$33:$B$776,M$83)+'СЕТ СН'!$H$12+СВЦЭМ!$D$10+'СЕТ СН'!$H$6-'СЕТ СН'!$H$22</f>
        <v>995.35392365000007</v>
      </c>
      <c r="N86" s="36">
        <f>SUMIFS(СВЦЭМ!$C$33:$C$776,СВЦЭМ!$A$33:$A$776,$A86,СВЦЭМ!$B$33:$B$776,N$83)+'СЕТ СН'!$H$12+СВЦЭМ!$D$10+'СЕТ СН'!$H$6-'СЕТ СН'!$H$22</f>
        <v>1034.7481646400001</v>
      </c>
      <c r="O86" s="36">
        <f>SUMIFS(СВЦЭМ!$C$33:$C$776,СВЦЭМ!$A$33:$A$776,$A86,СВЦЭМ!$B$33:$B$776,O$83)+'СЕТ СН'!$H$12+СВЦЭМ!$D$10+'СЕТ СН'!$H$6-'СЕТ СН'!$H$22</f>
        <v>994.81765872000005</v>
      </c>
      <c r="P86" s="36">
        <f>SUMIFS(СВЦЭМ!$C$33:$C$776,СВЦЭМ!$A$33:$A$776,$A86,СВЦЭМ!$B$33:$B$776,P$83)+'СЕТ СН'!$H$12+СВЦЭМ!$D$10+'СЕТ СН'!$H$6-'СЕТ СН'!$H$22</f>
        <v>1021.13743771</v>
      </c>
      <c r="Q86" s="36">
        <f>SUMIFS(СВЦЭМ!$C$33:$C$776,СВЦЭМ!$A$33:$A$776,$A86,СВЦЭМ!$B$33:$B$776,Q$83)+'СЕТ СН'!$H$12+СВЦЭМ!$D$10+'СЕТ СН'!$H$6-'СЕТ СН'!$H$22</f>
        <v>1026.80003485</v>
      </c>
      <c r="R86" s="36">
        <f>SUMIFS(СВЦЭМ!$C$33:$C$776,СВЦЭМ!$A$33:$A$776,$A86,СВЦЭМ!$B$33:$B$776,R$83)+'СЕТ СН'!$H$12+СВЦЭМ!$D$10+'СЕТ СН'!$H$6-'СЕТ СН'!$H$22</f>
        <v>1019.39284021</v>
      </c>
      <c r="S86" s="36">
        <f>SUMIFS(СВЦЭМ!$C$33:$C$776,СВЦЭМ!$A$33:$A$776,$A86,СВЦЭМ!$B$33:$B$776,S$83)+'СЕТ СН'!$H$12+СВЦЭМ!$D$10+'СЕТ СН'!$H$6-'СЕТ СН'!$H$22</f>
        <v>1029.0108576800001</v>
      </c>
      <c r="T86" s="36">
        <f>SUMIFS(СВЦЭМ!$C$33:$C$776,СВЦЭМ!$A$33:$A$776,$A86,СВЦЭМ!$B$33:$B$776,T$83)+'СЕТ СН'!$H$12+СВЦЭМ!$D$10+'СЕТ СН'!$H$6-'СЕТ СН'!$H$22</f>
        <v>1022.8851435500001</v>
      </c>
      <c r="U86" s="36">
        <f>SUMIFS(СВЦЭМ!$C$33:$C$776,СВЦЭМ!$A$33:$A$776,$A86,СВЦЭМ!$B$33:$B$776,U$83)+'СЕТ СН'!$H$12+СВЦЭМ!$D$10+'СЕТ СН'!$H$6-'СЕТ СН'!$H$22</f>
        <v>1016.34225507</v>
      </c>
      <c r="V86" s="36">
        <f>SUMIFS(СВЦЭМ!$C$33:$C$776,СВЦЭМ!$A$33:$A$776,$A86,СВЦЭМ!$B$33:$B$776,V$83)+'СЕТ СН'!$H$12+СВЦЭМ!$D$10+'СЕТ СН'!$H$6-'СЕТ СН'!$H$22</f>
        <v>987.64396738000005</v>
      </c>
      <c r="W86" s="36">
        <f>SUMIFS(СВЦЭМ!$C$33:$C$776,СВЦЭМ!$A$33:$A$776,$A86,СВЦЭМ!$B$33:$B$776,W$83)+'СЕТ СН'!$H$12+СВЦЭМ!$D$10+'СЕТ СН'!$H$6-'СЕТ СН'!$H$22</f>
        <v>952.55592546000003</v>
      </c>
      <c r="X86" s="36">
        <f>SUMIFS(СВЦЭМ!$C$33:$C$776,СВЦЭМ!$A$33:$A$776,$A86,СВЦЭМ!$B$33:$B$776,X$83)+'СЕТ СН'!$H$12+СВЦЭМ!$D$10+'СЕТ СН'!$H$6-'СЕТ СН'!$H$22</f>
        <v>1022.08021931</v>
      </c>
      <c r="Y86" s="36">
        <f>SUMIFS(СВЦЭМ!$C$33:$C$776,СВЦЭМ!$A$33:$A$776,$A86,СВЦЭМ!$B$33:$B$776,Y$83)+'СЕТ СН'!$H$12+СВЦЭМ!$D$10+'СЕТ СН'!$H$6-'СЕТ СН'!$H$22</f>
        <v>1142.9463689900001</v>
      </c>
    </row>
    <row r="87" spans="1:25" ht="15.75" x14ac:dyDescent="0.2">
      <c r="A87" s="35">
        <f t="shared" si="2"/>
        <v>44016</v>
      </c>
      <c r="B87" s="36">
        <f>SUMIFS(СВЦЭМ!$C$33:$C$776,СВЦЭМ!$A$33:$A$776,$A87,СВЦЭМ!$B$33:$B$776,B$83)+'СЕТ СН'!$H$12+СВЦЭМ!$D$10+'СЕТ СН'!$H$6-'СЕТ СН'!$H$22</f>
        <v>1353.7492931100001</v>
      </c>
      <c r="C87" s="36">
        <f>SUMIFS(СВЦЭМ!$C$33:$C$776,СВЦЭМ!$A$33:$A$776,$A87,СВЦЭМ!$B$33:$B$776,C$83)+'СЕТ СН'!$H$12+СВЦЭМ!$D$10+'СЕТ СН'!$H$6-'СЕТ СН'!$H$22</f>
        <v>1358.4946103700001</v>
      </c>
      <c r="D87" s="36">
        <f>SUMIFS(СВЦЭМ!$C$33:$C$776,СВЦЭМ!$A$33:$A$776,$A87,СВЦЭМ!$B$33:$B$776,D$83)+'СЕТ СН'!$H$12+СВЦЭМ!$D$10+'СЕТ СН'!$H$6-'СЕТ СН'!$H$22</f>
        <v>1379.7212416300001</v>
      </c>
      <c r="E87" s="36">
        <f>SUMIFS(СВЦЭМ!$C$33:$C$776,СВЦЭМ!$A$33:$A$776,$A87,СВЦЭМ!$B$33:$B$776,E$83)+'СЕТ СН'!$H$12+СВЦЭМ!$D$10+'СЕТ СН'!$H$6-'СЕТ СН'!$H$22</f>
        <v>1382.07925249</v>
      </c>
      <c r="F87" s="36">
        <f>SUMIFS(СВЦЭМ!$C$33:$C$776,СВЦЭМ!$A$33:$A$776,$A87,СВЦЭМ!$B$33:$B$776,F$83)+'СЕТ СН'!$H$12+СВЦЭМ!$D$10+'СЕТ СН'!$H$6-'СЕТ СН'!$H$22</f>
        <v>1383.2510132900002</v>
      </c>
      <c r="G87" s="36">
        <f>SUMIFS(СВЦЭМ!$C$33:$C$776,СВЦЭМ!$A$33:$A$776,$A87,СВЦЭМ!$B$33:$B$776,G$83)+'СЕТ СН'!$H$12+СВЦЭМ!$D$10+'СЕТ СН'!$H$6-'СЕТ СН'!$H$22</f>
        <v>1367.6235553400002</v>
      </c>
      <c r="H87" s="36">
        <f>SUMIFS(СВЦЭМ!$C$33:$C$776,СВЦЭМ!$A$33:$A$776,$A87,СВЦЭМ!$B$33:$B$776,H$83)+'СЕТ СН'!$H$12+СВЦЭМ!$D$10+'СЕТ СН'!$H$6-'СЕТ СН'!$H$22</f>
        <v>1335.8618665800002</v>
      </c>
      <c r="I87" s="36">
        <f>SUMIFS(СВЦЭМ!$C$33:$C$776,СВЦЭМ!$A$33:$A$776,$A87,СВЦЭМ!$B$33:$B$776,I$83)+'СЕТ СН'!$H$12+СВЦЭМ!$D$10+'СЕТ СН'!$H$6-'СЕТ СН'!$H$22</f>
        <v>1358.7608409100001</v>
      </c>
      <c r="J87" s="36">
        <f>SUMIFS(СВЦЭМ!$C$33:$C$776,СВЦЭМ!$A$33:$A$776,$A87,СВЦЭМ!$B$33:$B$776,J$83)+'СЕТ СН'!$H$12+СВЦЭМ!$D$10+'СЕТ СН'!$H$6-'СЕТ СН'!$H$22</f>
        <v>1237.97715333</v>
      </c>
      <c r="K87" s="36">
        <f>SUMIFS(СВЦЭМ!$C$33:$C$776,СВЦЭМ!$A$33:$A$776,$A87,СВЦЭМ!$B$33:$B$776,K$83)+'СЕТ СН'!$H$12+СВЦЭМ!$D$10+'СЕТ СН'!$H$6-'СЕТ СН'!$H$22</f>
        <v>1097.70239586</v>
      </c>
      <c r="L87" s="36">
        <f>SUMIFS(СВЦЭМ!$C$33:$C$776,СВЦЭМ!$A$33:$A$776,$A87,СВЦЭМ!$B$33:$B$776,L$83)+'СЕТ СН'!$H$12+СВЦЭМ!$D$10+'СЕТ СН'!$H$6-'СЕТ СН'!$H$22</f>
        <v>1010.11147183</v>
      </c>
      <c r="M87" s="36">
        <f>SUMIFS(СВЦЭМ!$C$33:$C$776,СВЦЭМ!$A$33:$A$776,$A87,СВЦЭМ!$B$33:$B$776,M$83)+'СЕТ СН'!$H$12+СВЦЭМ!$D$10+'СЕТ СН'!$H$6-'СЕТ СН'!$H$22</f>
        <v>995.01137588000006</v>
      </c>
      <c r="N87" s="36">
        <f>SUMIFS(СВЦЭМ!$C$33:$C$776,СВЦЭМ!$A$33:$A$776,$A87,СВЦЭМ!$B$33:$B$776,N$83)+'СЕТ СН'!$H$12+СВЦЭМ!$D$10+'СЕТ СН'!$H$6-'СЕТ СН'!$H$22</f>
        <v>1005.4895234200001</v>
      </c>
      <c r="O87" s="36">
        <f>SUMIFS(СВЦЭМ!$C$33:$C$776,СВЦЭМ!$A$33:$A$776,$A87,СВЦЭМ!$B$33:$B$776,O$83)+'СЕТ СН'!$H$12+СВЦЭМ!$D$10+'СЕТ СН'!$H$6-'СЕТ СН'!$H$22</f>
        <v>996.08909448999998</v>
      </c>
      <c r="P87" s="36">
        <f>SUMIFS(СВЦЭМ!$C$33:$C$776,СВЦЭМ!$A$33:$A$776,$A87,СВЦЭМ!$B$33:$B$776,P$83)+'СЕТ СН'!$H$12+СВЦЭМ!$D$10+'СЕТ СН'!$H$6-'СЕТ СН'!$H$22</f>
        <v>994.65941359999999</v>
      </c>
      <c r="Q87" s="36">
        <f>SUMIFS(СВЦЭМ!$C$33:$C$776,СВЦЭМ!$A$33:$A$776,$A87,СВЦЭМ!$B$33:$B$776,Q$83)+'СЕТ СН'!$H$12+СВЦЭМ!$D$10+'СЕТ СН'!$H$6-'СЕТ СН'!$H$22</f>
        <v>997.11441888000002</v>
      </c>
      <c r="R87" s="36">
        <f>SUMIFS(СВЦЭМ!$C$33:$C$776,СВЦЭМ!$A$33:$A$776,$A87,СВЦЭМ!$B$33:$B$776,R$83)+'СЕТ СН'!$H$12+СВЦЭМ!$D$10+'СЕТ СН'!$H$6-'СЕТ СН'!$H$22</f>
        <v>958.90158457000007</v>
      </c>
      <c r="S87" s="36">
        <f>SUMIFS(СВЦЭМ!$C$33:$C$776,СВЦЭМ!$A$33:$A$776,$A87,СВЦЭМ!$B$33:$B$776,S$83)+'СЕТ СН'!$H$12+СВЦЭМ!$D$10+'СЕТ СН'!$H$6-'СЕТ СН'!$H$22</f>
        <v>960.94505802000003</v>
      </c>
      <c r="T87" s="36">
        <f>SUMIFS(СВЦЭМ!$C$33:$C$776,СВЦЭМ!$A$33:$A$776,$A87,СВЦЭМ!$B$33:$B$776,T$83)+'СЕТ СН'!$H$12+СВЦЭМ!$D$10+'СЕТ СН'!$H$6-'СЕТ СН'!$H$22</f>
        <v>991.26119604999997</v>
      </c>
      <c r="U87" s="36">
        <f>SUMIFS(СВЦЭМ!$C$33:$C$776,СВЦЭМ!$A$33:$A$776,$A87,СВЦЭМ!$B$33:$B$776,U$83)+'СЕТ СН'!$H$12+СВЦЭМ!$D$10+'СЕТ СН'!$H$6-'СЕТ СН'!$H$22</f>
        <v>1007.1484640900001</v>
      </c>
      <c r="V87" s="36">
        <f>SUMIFS(СВЦЭМ!$C$33:$C$776,СВЦЭМ!$A$33:$A$776,$A87,СВЦЭМ!$B$33:$B$776,V$83)+'СЕТ СН'!$H$12+СВЦЭМ!$D$10+'СЕТ СН'!$H$6-'СЕТ СН'!$H$22</f>
        <v>993.71078213999999</v>
      </c>
      <c r="W87" s="36">
        <f>SUMIFS(СВЦЭМ!$C$33:$C$776,СВЦЭМ!$A$33:$A$776,$A87,СВЦЭМ!$B$33:$B$776,W$83)+'СЕТ СН'!$H$12+СВЦЭМ!$D$10+'СЕТ СН'!$H$6-'СЕТ СН'!$H$22</f>
        <v>997.34497153000007</v>
      </c>
      <c r="X87" s="36">
        <f>SUMIFS(СВЦЭМ!$C$33:$C$776,СВЦЭМ!$A$33:$A$776,$A87,СВЦЭМ!$B$33:$B$776,X$83)+'СЕТ СН'!$H$12+СВЦЭМ!$D$10+'СЕТ СН'!$H$6-'СЕТ СН'!$H$22</f>
        <v>1033.76318636</v>
      </c>
      <c r="Y87" s="36">
        <f>SUMIFS(СВЦЭМ!$C$33:$C$776,СВЦЭМ!$A$33:$A$776,$A87,СВЦЭМ!$B$33:$B$776,Y$83)+'СЕТ СН'!$H$12+СВЦЭМ!$D$10+'СЕТ СН'!$H$6-'СЕТ СН'!$H$22</f>
        <v>1148.67914838</v>
      </c>
    </row>
    <row r="88" spans="1:25" ht="15.75" x14ac:dyDescent="0.2">
      <c r="A88" s="35">
        <f t="shared" si="2"/>
        <v>44017</v>
      </c>
      <c r="B88" s="36">
        <f>SUMIFS(СВЦЭМ!$C$33:$C$776,СВЦЭМ!$A$33:$A$776,$A88,СВЦЭМ!$B$33:$B$776,B$83)+'СЕТ СН'!$H$12+СВЦЭМ!$D$10+'СЕТ СН'!$H$6-'СЕТ СН'!$H$22</f>
        <v>1244.9775684200001</v>
      </c>
      <c r="C88" s="36">
        <f>SUMIFS(СВЦЭМ!$C$33:$C$776,СВЦЭМ!$A$33:$A$776,$A88,СВЦЭМ!$B$33:$B$776,C$83)+'СЕТ СН'!$H$12+СВЦЭМ!$D$10+'СЕТ СН'!$H$6-'СЕТ СН'!$H$22</f>
        <v>1276.3247541800001</v>
      </c>
      <c r="D88" s="36">
        <f>SUMIFS(СВЦЭМ!$C$33:$C$776,СВЦЭМ!$A$33:$A$776,$A88,СВЦЭМ!$B$33:$B$776,D$83)+'СЕТ СН'!$H$12+СВЦЭМ!$D$10+'СЕТ СН'!$H$6-'СЕТ СН'!$H$22</f>
        <v>1322.4505331100002</v>
      </c>
      <c r="E88" s="36">
        <f>SUMIFS(СВЦЭМ!$C$33:$C$776,СВЦЭМ!$A$33:$A$776,$A88,СВЦЭМ!$B$33:$B$776,E$83)+'СЕТ СН'!$H$12+СВЦЭМ!$D$10+'СЕТ СН'!$H$6-'СЕТ СН'!$H$22</f>
        <v>1291.9082313700001</v>
      </c>
      <c r="F88" s="36">
        <f>SUMIFS(СВЦЭМ!$C$33:$C$776,СВЦЭМ!$A$33:$A$776,$A88,СВЦЭМ!$B$33:$B$776,F$83)+'СЕТ СН'!$H$12+СВЦЭМ!$D$10+'СЕТ СН'!$H$6-'СЕТ СН'!$H$22</f>
        <v>1268.2119240000002</v>
      </c>
      <c r="G88" s="36">
        <f>SUMIFS(СВЦЭМ!$C$33:$C$776,СВЦЭМ!$A$33:$A$776,$A88,СВЦЭМ!$B$33:$B$776,G$83)+'СЕТ СН'!$H$12+СВЦЭМ!$D$10+'СЕТ СН'!$H$6-'СЕТ СН'!$H$22</f>
        <v>1253.8519445900001</v>
      </c>
      <c r="H88" s="36">
        <f>SUMIFS(СВЦЭМ!$C$33:$C$776,СВЦЭМ!$A$33:$A$776,$A88,СВЦЭМ!$B$33:$B$776,H$83)+'СЕТ СН'!$H$12+СВЦЭМ!$D$10+'СЕТ СН'!$H$6-'СЕТ СН'!$H$22</f>
        <v>1238.1487089500001</v>
      </c>
      <c r="I88" s="36">
        <f>SUMIFS(СВЦЭМ!$C$33:$C$776,СВЦЭМ!$A$33:$A$776,$A88,СВЦЭМ!$B$33:$B$776,I$83)+'СЕТ СН'!$H$12+СВЦЭМ!$D$10+'СЕТ СН'!$H$6-'СЕТ СН'!$H$22</f>
        <v>1251.01488025</v>
      </c>
      <c r="J88" s="36">
        <f>SUMIFS(СВЦЭМ!$C$33:$C$776,СВЦЭМ!$A$33:$A$776,$A88,СВЦЭМ!$B$33:$B$776,J$83)+'СЕТ СН'!$H$12+СВЦЭМ!$D$10+'СЕТ СН'!$H$6-'СЕТ СН'!$H$22</f>
        <v>1157.5005773300002</v>
      </c>
      <c r="K88" s="36">
        <f>SUMIFS(СВЦЭМ!$C$33:$C$776,СВЦЭМ!$A$33:$A$776,$A88,СВЦЭМ!$B$33:$B$776,K$83)+'СЕТ СН'!$H$12+СВЦЭМ!$D$10+'СЕТ СН'!$H$6-'СЕТ СН'!$H$22</f>
        <v>1042.8837165</v>
      </c>
      <c r="L88" s="36">
        <f>SUMIFS(СВЦЭМ!$C$33:$C$776,СВЦЭМ!$A$33:$A$776,$A88,СВЦЭМ!$B$33:$B$776,L$83)+'СЕТ СН'!$H$12+СВЦЭМ!$D$10+'СЕТ СН'!$H$6-'СЕТ СН'!$H$22</f>
        <v>971.32246700999997</v>
      </c>
      <c r="M88" s="36">
        <f>SUMIFS(СВЦЭМ!$C$33:$C$776,СВЦЭМ!$A$33:$A$776,$A88,СВЦЭМ!$B$33:$B$776,M$83)+'СЕТ СН'!$H$12+СВЦЭМ!$D$10+'СЕТ СН'!$H$6-'СЕТ СН'!$H$22</f>
        <v>923.80294750999997</v>
      </c>
      <c r="N88" s="36">
        <f>SUMIFS(СВЦЭМ!$C$33:$C$776,СВЦЭМ!$A$33:$A$776,$A88,СВЦЭМ!$B$33:$B$776,N$83)+'СЕТ СН'!$H$12+СВЦЭМ!$D$10+'СЕТ СН'!$H$6-'СЕТ СН'!$H$22</f>
        <v>946.21548729000006</v>
      </c>
      <c r="O88" s="36">
        <f>SUMIFS(СВЦЭМ!$C$33:$C$776,СВЦЭМ!$A$33:$A$776,$A88,СВЦЭМ!$B$33:$B$776,O$83)+'СЕТ СН'!$H$12+СВЦЭМ!$D$10+'СЕТ СН'!$H$6-'СЕТ СН'!$H$22</f>
        <v>954.12132285999996</v>
      </c>
      <c r="P88" s="36">
        <f>SUMIFS(СВЦЭМ!$C$33:$C$776,СВЦЭМ!$A$33:$A$776,$A88,СВЦЭМ!$B$33:$B$776,P$83)+'СЕТ СН'!$H$12+СВЦЭМ!$D$10+'СЕТ СН'!$H$6-'СЕТ СН'!$H$22</f>
        <v>940.05377738000004</v>
      </c>
      <c r="Q88" s="36">
        <f>SUMIFS(СВЦЭМ!$C$33:$C$776,СВЦЭМ!$A$33:$A$776,$A88,СВЦЭМ!$B$33:$B$776,Q$83)+'СЕТ СН'!$H$12+СВЦЭМ!$D$10+'СЕТ СН'!$H$6-'СЕТ СН'!$H$22</f>
        <v>948.32503201999998</v>
      </c>
      <c r="R88" s="36">
        <f>SUMIFS(СВЦЭМ!$C$33:$C$776,СВЦЭМ!$A$33:$A$776,$A88,СВЦЭМ!$B$33:$B$776,R$83)+'СЕТ СН'!$H$12+СВЦЭМ!$D$10+'СЕТ СН'!$H$6-'СЕТ СН'!$H$22</f>
        <v>973.61797837000006</v>
      </c>
      <c r="S88" s="36">
        <f>SUMIFS(СВЦЭМ!$C$33:$C$776,СВЦЭМ!$A$33:$A$776,$A88,СВЦЭМ!$B$33:$B$776,S$83)+'СЕТ СН'!$H$12+СВЦЭМ!$D$10+'СЕТ СН'!$H$6-'СЕТ СН'!$H$22</f>
        <v>981.35457478000001</v>
      </c>
      <c r="T88" s="36">
        <f>SUMIFS(СВЦЭМ!$C$33:$C$776,СВЦЭМ!$A$33:$A$776,$A88,СВЦЭМ!$B$33:$B$776,T$83)+'СЕТ СН'!$H$12+СВЦЭМ!$D$10+'СЕТ СН'!$H$6-'СЕТ СН'!$H$22</f>
        <v>974.91111459000001</v>
      </c>
      <c r="U88" s="36">
        <f>SUMIFS(СВЦЭМ!$C$33:$C$776,СВЦЭМ!$A$33:$A$776,$A88,СВЦЭМ!$B$33:$B$776,U$83)+'СЕТ СН'!$H$12+СВЦЭМ!$D$10+'СЕТ СН'!$H$6-'СЕТ СН'!$H$22</f>
        <v>969.65009966000002</v>
      </c>
      <c r="V88" s="36">
        <f>SUMIFS(СВЦЭМ!$C$33:$C$776,СВЦЭМ!$A$33:$A$776,$A88,СВЦЭМ!$B$33:$B$776,V$83)+'СЕТ СН'!$H$12+СВЦЭМ!$D$10+'СЕТ СН'!$H$6-'СЕТ СН'!$H$22</f>
        <v>947.66302947999998</v>
      </c>
      <c r="W88" s="36">
        <f>SUMIFS(СВЦЭМ!$C$33:$C$776,СВЦЭМ!$A$33:$A$776,$A88,СВЦЭМ!$B$33:$B$776,W$83)+'СЕТ СН'!$H$12+СВЦЭМ!$D$10+'СЕТ СН'!$H$6-'СЕТ СН'!$H$22</f>
        <v>935.04910278</v>
      </c>
      <c r="X88" s="36">
        <f>SUMIFS(СВЦЭМ!$C$33:$C$776,СВЦЭМ!$A$33:$A$776,$A88,СВЦЭМ!$B$33:$B$776,X$83)+'СЕТ СН'!$H$12+СВЦЭМ!$D$10+'СЕТ СН'!$H$6-'СЕТ СН'!$H$22</f>
        <v>987.62948577999998</v>
      </c>
      <c r="Y88" s="36">
        <f>SUMIFS(СВЦЭМ!$C$33:$C$776,СВЦЭМ!$A$33:$A$776,$A88,СВЦЭМ!$B$33:$B$776,Y$83)+'СЕТ СН'!$H$12+СВЦЭМ!$D$10+'СЕТ СН'!$H$6-'СЕТ СН'!$H$22</f>
        <v>1144.2511434600001</v>
      </c>
    </row>
    <row r="89" spans="1:25" ht="15.75" x14ac:dyDescent="0.2">
      <c r="A89" s="35">
        <f t="shared" si="2"/>
        <v>44018</v>
      </c>
      <c r="B89" s="36">
        <f>SUMIFS(СВЦЭМ!$C$33:$C$776,СВЦЭМ!$A$33:$A$776,$A89,СВЦЭМ!$B$33:$B$776,B$83)+'СЕТ СН'!$H$12+СВЦЭМ!$D$10+'СЕТ СН'!$H$6-'СЕТ СН'!$H$22</f>
        <v>1202.4855680100002</v>
      </c>
      <c r="C89" s="36">
        <f>SUMIFS(СВЦЭМ!$C$33:$C$776,СВЦЭМ!$A$33:$A$776,$A89,СВЦЭМ!$B$33:$B$776,C$83)+'СЕТ СН'!$H$12+СВЦЭМ!$D$10+'СЕТ СН'!$H$6-'СЕТ СН'!$H$22</f>
        <v>1306.2675021600003</v>
      </c>
      <c r="D89" s="36">
        <f>SUMIFS(СВЦЭМ!$C$33:$C$776,СВЦЭМ!$A$33:$A$776,$A89,СВЦЭМ!$B$33:$B$776,D$83)+'СЕТ СН'!$H$12+СВЦЭМ!$D$10+'СЕТ СН'!$H$6-'СЕТ СН'!$H$22</f>
        <v>1341.81659489</v>
      </c>
      <c r="E89" s="36">
        <f>SUMIFS(СВЦЭМ!$C$33:$C$776,СВЦЭМ!$A$33:$A$776,$A89,СВЦЭМ!$B$33:$B$776,E$83)+'СЕТ СН'!$H$12+СВЦЭМ!$D$10+'СЕТ СН'!$H$6-'СЕТ СН'!$H$22</f>
        <v>1402.4171620400002</v>
      </c>
      <c r="F89" s="36">
        <f>SUMIFS(СВЦЭМ!$C$33:$C$776,СВЦЭМ!$A$33:$A$776,$A89,СВЦЭМ!$B$33:$B$776,F$83)+'СЕТ СН'!$H$12+СВЦЭМ!$D$10+'СЕТ СН'!$H$6-'СЕТ СН'!$H$22</f>
        <v>1395.9148611900002</v>
      </c>
      <c r="G89" s="36">
        <f>SUMIFS(СВЦЭМ!$C$33:$C$776,СВЦЭМ!$A$33:$A$776,$A89,СВЦЭМ!$B$33:$B$776,G$83)+'СЕТ СН'!$H$12+СВЦЭМ!$D$10+'СЕТ СН'!$H$6-'СЕТ СН'!$H$22</f>
        <v>1388.1650452200001</v>
      </c>
      <c r="H89" s="36">
        <f>SUMIFS(СВЦЭМ!$C$33:$C$776,СВЦЭМ!$A$33:$A$776,$A89,СВЦЭМ!$B$33:$B$776,H$83)+'СЕТ СН'!$H$12+СВЦЭМ!$D$10+'СЕТ СН'!$H$6-'СЕТ СН'!$H$22</f>
        <v>1282.3299645800003</v>
      </c>
      <c r="I89" s="36">
        <f>SUMIFS(СВЦЭМ!$C$33:$C$776,СВЦЭМ!$A$33:$A$776,$A89,СВЦЭМ!$B$33:$B$776,I$83)+'СЕТ СН'!$H$12+СВЦЭМ!$D$10+'СЕТ СН'!$H$6-'СЕТ СН'!$H$22</f>
        <v>1307.3645471900002</v>
      </c>
      <c r="J89" s="36">
        <f>SUMIFS(СВЦЭМ!$C$33:$C$776,СВЦЭМ!$A$33:$A$776,$A89,СВЦЭМ!$B$33:$B$776,J$83)+'СЕТ СН'!$H$12+СВЦЭМ!$D$10+'СЕТ СН'!$H$6-'СЕТ СН'!$H$22</f>
        <v>1263.0018352700001</v>
      </c>
      <c r="K89" s="36">
        <f>SUMIFS(СВЦЭМ!$C$33:$C$776,СВЦЭМ!$A$33:$A$776,$A89,СВЦЭМ!$B$33:$B$776,K$83)+'СЕТ СН'!$H$12+СВЦЭМ!$D$10+'СЕТ СН'!$H$6-'СЕТ СН'!$H$22</f>
        <v>1122.4881445400001</v>
      </c>
      <c r="L89" s="36">
        <f>SUMIFS(СВЦЭМ!$C$33:$C$776,СВЦЭМ!$A$33:$A$776,$A89,СВЦЭМ!$B$33:$B$776,L$83)+'СЕТ СН'!$H$12+СВЦЭМ!$D$10+'СЕТ СН'!$H$6-'СЕТ СН'!$H$22</f>
        <v>1032.6723565500001</v>
      </c>
      <c r="M89" s="36">
        <f>SUMIFS(СВЦЭМ!$C$33:$C$776,СВЦЭМ!$A$33:$A$776,$A89,СВЦЭМ!$B$33:$B$776,M$83)+'СЕТ СН'!$H$12+СВЦЭМ!$D$10+'СЕТ СН'!$H$6-'СЕТ СН'!$H$22</f>
        <v>991.67632720000006</v>
      </c>
      <c r="N89" s="36">
        <f>SUMIFS(СВЦЭМ!$C$33:$C$776,СВЦЭМ!$A$33:$A$776,$A89,СВЦЭМ!$B$33:$B$776,N$83)+'СЕТ СН'!$H$12+СВЦЭМ!$D$10+'СЕТ СН'!$H$6-'СЕТ СН'!$H$22</f>
        <v>1016.56683748</v>
      </c>
      <c r="O89" s="36">
        <f>SUMIFS(СВЦЭМ!$C$33:$C$776,СВЦЭМ!$A$33:$A$776,$A89,СВЦЭМ!$B$33:$B$776,O$83)+'СЕТ СН'!$H$12+СВЦЭМ!$D$10+'СЕТ СН'!$H$6-'СЕТ СН'!$H$22</f>
        <v>1071.23397559</v>
      </c>
      <c r="P89" s="36">
        <f>SUMIFS(СВЦЭМ!$C$33:$C$776,СВЦЭМ!$A$33:$A$776,$A89,СВЦЭМ!$B$33:$B$776,P$83)+'СЕТ СН'!$H$12+СВЦЭМ!$D$10+'СЕТ СН'!$H$6-'СЕТ СН'!$H$22</f>
        <v>1040.7398754800001</v>
      </c>
      <c r="Q89" s="36">
        <f>SUMIFS(СВЦЭМ!$C$33:$C$776,СВЦЭМ!$A$33:$A$776,$A89,СВЦЭМ!$B$33:$B$776,Q$83)+'СЕТ СН'!$H$12+СВЦЭМ!$D$10+'СЕТ СН'!$H$6-'СЕТ СН'!$H$22</f>
        <v>1049.0592739900001</v>
      </c>
      <c r="R89" s="36">
        <f>SUMIFS(СВЦЭМ!$C$33:$C$776,СВЦЭМ!$A$33:$A$776,$A89,СВЦЭМ!$B$33:$B$776,R$83)+'СЕТ СН'!$H$12+СВЦЭМ!$D$10+'СЕТ СН'!$H$6-'СЕТ СН'!$H$22</f>
        <v>1081.8280522800001</v>
      </c>
      <c r="S89" s="36">
        <f>SUMIFS(СВЦЭМ!$C$33:$C$776,СВЦЭМ!$A$33:$A$776,$A89,СВЦЭМ!$B$33:$B$776,S$83)+'СЕТ СН'!$H$12+СВЦЭМ!$D$10+'СЕТ СН'!$H$6-'СЕТ СН'!$H$22</f>
        <v>1087.9275117500001</v>
      </c>
      <c r="T89" s="36">
        <f>SUMIFS(СВЦЭМ!$C$33:$C$776,СВЦЭМ!$A$33:$A$776,$A89,СВЦЭМ!$B$33:$B$776,T$83)+'СЕТ СН'!$H$12+СВЦЭМ!$D$10+'СЕТ СН'!$H$6-'СЕТ СН'!$H$22</f>
        <v>1079.57232935</v>
      </c>
      <c r="U89" s="36">
        <f>SUMIFS(СВЦЭМ!$C$33:$C$776,СВЦЭМ!$A$33:$A$776,$A89,СВЦЭМ!$B$33:$B$776,U$83)+'СЕТ СН'!$H$12+СВЦЭМ!$D$10+'СЕТ СН'!$H$6-'СЕТ СН'!$H$22</f>
        <v>1072.34287475</v>
      </c>
      <c r="V89" s="36">
        <f>SUMIFS(СВЦЭМ!$C$33:$C$776,СВЦЭМ!$A$33:$A$776,$A89,СВЦЭМ!$B$33:$B$776,V$83)+'СЕТ СН'!$H$12+СВЦЭМ!$D$10+'СЕТ СН'!$H$6-'СЕТ СН'!$H$22</f>
        <v>1064.7025988300002</v>
      </c>
      <c r="W89" s="36">
        <f>SUMIFS(СВЦЭМ!$C$33:$C$776,СВЦЭМ!$A$33:$A$776,$A89,СВЦЭМ!$B$33:$B$776,W$83)+'СЕТ СН'!$H$12+СВЦЭМ!$D$10+'СЕТ СН'!$H$6-'СЕТ СН'!$H$22</f>
        <v>1020.24696735</v>
      </c>
      <c r="X89" s="36">
        <f>SUMIFS(СВЦЭМ!$C$33:$C$776,СВЦЭМ!$A$33:$A$776,$A89,СВЦЭМ!$B$33:$B$776,X$83)+'СЕТ СН'!$H$12+СВЦЭМ!$D$10+'СЕТ СН'!$H$6-'СЕТ СН'!$H$22</f>
        <v>1051.9294605600001</v>
      </c>
      <c r="Y89" s="36">
        <f>SUMIFS(СВЦЭМ!$C$33:$C$776,СВЦЭМ!$A$33:$A$776,$A89,СВЦЭМ!$B$33:$B$776,Y$83)+'СЕТ СН'!$H$12+СВЦЭМ!$D$10+'СЕТ СН'!$H$6-'СЕТ СН'!$H$22</f>
        <v>1204.8418836800001</v>
      </c>
    </row>
    <row r="90" spans="1:25" ht="15.75" x14ac:dyDescent="0.2">
      <c r="A90" s="35">
        <f t="shared" si="2"/>
        <v>44019</v>
      </c>
      <c r="B90" s="36">
        <f>SUMIFS(СВЦЭМ!$C$33:$C$776,СВЦЭМ!$A$33:$A$776,$A90,СВЦЭМ!$B$33:$B$776,B$83)+'СЕТ СН'!$H$12+СВЦЭМ!$D$10+'СЕТ СН'!$H$6-'СЕТ СН'!$H$22</f>
        <v>1243.8552082000001</v>
      </c>
      <c r="C90" s="36">
        <f>SUMIFS(СВЦЭМ!$C$33:$C$776,СВЦЭМ!$A$33:$A$776,$A90,СВЦЭМ!$B$33:$B$776,C$83)+'СЕТ СН'!$H$12+СВЦЭМ!$D$10+'СЕТ СН'!$H$6-'СЕТ СН'!$H$22</f>
        <v>1247.9553889400001</v>
      </c>
      <c r="D90" s="36">
        <f>SUMIFS(СВЦЭМ!$C$33:$C$776,СВЦЭМ!$A$33:$A$776,$A90,СВЦЭМ!$B$33:$B$776,D$83)+'СЕТ СН'!$H$12+СВЦЭМ!$D$10+'СЕТ СН'!$H$6-'СЕТ СН'!$H$22</f>
        <v>1252.5022402</v>
      </c>
      <c r="E90" s="36">
        <f>SUMIFS(СВЦЭМ!$C$33:$C$776,СВЦЭМ!$A$33:$A$776,$A90,СВЦЭМ!$B$33:$B$776,E$83)+'СЕТ СН'!$H$12+СВЦЭМ!$D$10+'СЕТ СН'!$H$6-'СЕТ СН'!$H$22</f>
        <v>1256.3508746800001</v>
      </c>
      <c r="F90" s="36">
        <f>SUMIFS(СВЦЭМ!$C$33:$C$776,СВЦЭМ!$A$33:$A$776,$A90,СВЦЭМ!$B$33:$B$776,F$83)+'СЕТ СН'!$H$12+СВЦЭМ!$D$10+'СЕТ СН'!$H$6-'СЕТ СН'!$H$22</f>
        <v>1256.00215882</v>
      </c>
      <c r="G90" s="36">
        <f>SUMIFS(СВЦЭМ!$C$33:$C$776,СВЦЭМ!$A$33:$A$776,$A90,СВЦЭМ!$B$33:$B$776,G$83)+'СЕТ СН'!$H$12+СВЦЭМ!$D$10+'СЕТ СН'!$H$6-'СЕТ СН'!$H$22</f>
        <v>1264.2986515800001</v>
      </c>
      <c r="H90" s="36">
        <f>SUMIFS(СВЦЭМ!$C$33:$C$776,СВЦЭМ!$A$33:$A$776,$A90,СВЦЭМ!$B$33:$B$776,H$83)+'СЕТ СН'!$H$12+СВЦЭМ!$D$10+'СЕТ СН'!$H$6-'СЕТ СН'!$H$22</f>
        <v>1257.6875112700002</v>
      </c>
      <c r="I90" s="36">
        <f>SUMIFS(СВЦЭМ!$C$33:$C$776,СВЦЭМ!$A$33:$A$776,$A90,СВЦЭМ!$B$33:$B$776,I$83)+'СЕТ СН'!$H$12+СВЦЭМ!$D$10+'СЕТ СН'!$H$6-'СЕТ СН'!$H$22</f>
        <v>1226.83883848</v>
      </c>
      <c r="J90" s="36">
        <f>SUMIFS(СВЦЭМ!$C$33:$C$776,СВЦЭМ!$A$33:$A$776,$A90,СВЦЭМ!$B$33:$B$776,J$83)+'СЕТ СН'!$H$12+СВЦЭМ!$D$10+'СЕТ СН'!$H$6-'СЕТ СН'!$H$22</f>
        <v>1252.7688253600002</v>
      </c>
      <c r="K90" s="36">
        <f>SUMIFS(СВЦЭМ!$C$33:$C$776,СВЦЭМ!$A$33:$A$776,$A90,СВЦЭМ!$B$33:$B$776,K$83)+'СЕТ СН'!$H$12+СВЦЭМ!$D$10+'СЕТ СН'!$H$6-'СЕТ СН'!$H$22</f>
        <v>1163.7321144800001</v>
      </c>
      <c r="L90" s="36">
        <f>SUMIFS(СВЦЭМ!$C$33:$C$776,СВЦЭМ!$A$33:$A$776,$A90,СВЦЭМ!$B$33:$B$776,L$83)+'СЕТ СН'!$H$12+СВЦЭМ!$D$10+'СЕТ СН'!$H$6-'СЕТ СН'!$H$22</f>
        <v>1135.8479971100001</v>
      </c>
      <c r="M90" s="36">
        <f>SUMIFS(СВЦЭМ!$C$33:$C$776,СВЦЭМ!$A$33:$A$776,$A90,СВЦЭМ!$B$33:$B$776,M$83)+'СЕТ СН'!$H$12+СВЦЭМ!$D$10+'СЕТ СН'!$H$6-'СЕТ СН'!$H$22</f>
        <v>1115.82215978</v>
      </c>
      <c r="N90" s="36">
        <f>SUMIFS(СВЦЭМ!$C$33:$C$776,СВЦЭМ!$A$33:$A$776,$A90,СВЦЭМ!$B$33:$B$776,N$83)+'СЕТ СН'!$H$12+СВЦЭМ!$D$10+'СЕТ СН'!$H$6-'СЕТ СН'!$H$22</f>
        <v>1114.5566881</v>
      </c>
      <c r="O90" s="36">
        <f>SUMIFS(СВЦЭМ!$C$33:$C$776,СВЦЭМ!$A$33:$A$776,$A90,СВЦЭМ!$B$33:$B$776,O$83)+'СЕТ СН'!$H$12+СВЦЭМ!$D$10+'СЕТ СН'!$H$6-'СЕТ СН'!$H$22</f>
        <v>1121.9793575800002</v>
      </c>
      <c r="P90" s="36">
        <f>SUMIFS(СВЦЭМ!$C$33:$C$776,СВЦЭМ!$A$33:$A$776,$A90,СВЦЭМ!$B$33:$B$776,P$83)+'СЕТ СН'!$H$12+СВЦЭМ!$D$10+'СЕТ СН'!$H$6-'СЕТ СН'!$H$22</f>
        <v>1116.5025928800001</v>
      </c>
      <c r="Q90" s="36">
        <f>SUMIFS(СВЦЭМ!$C$33:$C$776,СВЦЭМ!$A$33:$A$776,$A90,СВЦЭМ!$B$33:$B$776,Q$83)+'СЕТ СН'!$H$12+СВЦЭМ!$D$10+'СЕТ СН'!$H$6-'СЕТ СН'!$H$22</f>
        <v>1122.92435133</v>
      </c>
      <c r="R90" s="36">
        <f>SUMIFS(СВЦЭМ!$C$33:$C$776,СВЦЭМ!$A$33:$A$776,$A90,СВЦЭМ!$B$33:$B$776,R$83)+'СЕТ СН'!$H$12+СВЦЭМ!$D$10+'СЕТ СН'!$H$6-'СЕТ СН'!$H$22</f>
        <v>1123.7454193900001</v>
      </c>
      <c r="S90" s="36">
        <f>SUMIFS(СВЦЭМ!$C$33:$C$776,СВЦЭМ!$A$33:$A$776,$A90,СВЦЭМ!$B$33:$B$776,S$83)+'СЕТ СН'!$H$12+СВЦЭМ!$D$10+'СЕТ СН'!$H$6-'СЕТ СН'!$H$22</f>
        <v>1127.4745213900001</v>
      </c>
      <c r="T90" s="36">
        <f>SUMIFS(СВЦЭМ!$C$33:$C$776,СВЦЭМ!$A$33:$A$776,$A90,СВЦЭМ!$B$33:$B$776,T$83)+'СЕТ СН'!$H$12+СВЦЭМ!$D$10+'СЕТ СН'!$H$6-'СЕТ СН'!$H$22</f>
        <v>1135.8419570200001</v>
      </c>
      <c r="U90" s="36">
        <f>SUMIFS(СВЦЭМ!$C$33:$C$776,СВЦЭМ!$A$33:$A$776,$A90,СВЦЭМ!$B$33:$B$776,U$83)+'СЕТ СН'!$H$12+СВЦЭМ!$D$10+'СЕТ СН'!$H$6-'СЕТ СН'!$H$22</f>
        <v>1134.6446846400002</v>
      </c>
      <c r="V90" s="36">
        <f>SUMIFS(СВЦЭМ!$C$33:$C$776,СВЦЭМ!$A$33:$A$776,$A90,СВЦЭМ!$B$33:$B$776,V$83)+'СЕТ СН'!$H$12+СВЦЭМ!$D$10+'СЕТ СН'!$H$6-'СЕТ СН'!$H$22</f>
        <v>1133.2727543800002</v>
      </c>
      <c r="W90" s="36">
        <f>SUMIFS(СВЦЭМ!$C$33:$C$776,СВЦЭМ!$A$33:$A$776,$A90,СВЦЭМ!$B$33:$B$776,W$83)+'СЕТ СН'!$H$12+СВЦЭМ!$D$10+'СЕТ СН'!$H$6-'СЕТ СН'!$H$22</f>
        <v>1118.6752524600001</v>
      </c>
      <c r="X90" s="36">
        <f>SUMIFS(СВЦЭМ!$C$33:$C$776,СВЦЭМ!$A$33:$A$776,$A90,СВЦЭМ!$B$33:$B$776,X$83)+'СЕТ СН'!$H$12+СВЦЭМ!$D$10+'СЕТ СН'!$H$6-'СЕТ СН'!$H$22</f>
        <v>1152.7346747900001</v>
      </c>
      <c r="Y90" s="36">
        <f>SUMIFS(СВЦЭМ!$C$33:$C$776,СВЦЭМ!$A$33:$A$776,$A90,СВЦЭМ!$B$33:$B$776,Y$83)+'СЕТ СН'!$H$12+СВЦЭМ!$D$10+'СЕТ СН'!$H$6-'СЕТ СН'!$H$22</f>
        <v>1251.8842253500002</v>
      </c>
    </row>
    <row r="91" spans="1:25" ht="15.75" x14ac:dyDescent="0.2">
      <c r="A91" s="35">
        <f t="shared" si="2"/>
        <v>44020</v>
      </c>
      <c r="B91" s="36">
        <f>SUMIFS(СВЦЭМ!$C$33:$C$776,СВЦЭМ!$A$33:$A$776,$A91,СВЦЭМ!$B$33:$B$776,B$83)+'СЕТ СН'!$H$12+СВЦЭМ!$D$10+'СЕТ СН'!$H$6-'СЕТ СН'!$H$22</f>
        <v>1202.1812970600001</v>
      </c>
      <c r="C91" s="36">
        <f>SUMIFS(СВЦЭМ!$C$33:$C$776,СВЦЭМ!$A$33:$A$776,$A91,СВЦЭМ!$B$33:$B$776,C$83)+'СЕТ СН'!$H$12+СВЦЭМ!$D$10+'СЕТ СН'!$H$6-'СЕТ СН'!$H$22</f>
        <v>1214.3708669</v>
      </c>
      <c r="D91" s="36">
        <f>SUMIFS(СВЦЭМ!$C$33:$C$776,СВЦЭМ!$A$33:$A$776,$A91,СВЦЭМ!$B$33:$B$776,D$83)+'СЕТ СН'!$H$12+СВЦЭМ!$D$10+'СЕТ СН'!$H$6-'СЕТ СН'!$H$22</f>
        <v>1245.42296371</v>
      </c>
      <c r="E91" s="36">
        <f>SUMIFS(СВЦЭМ!$C$33:$C$776,СВЦЭМ!$A$33:$A$776,$A91,СВЦЭМ!$B$33:$B$776,E$83)+'СЕТ СН'!$H$12+СВЦЭМ!$D$10+'СЕТ СН'!$H$6-'СЕТ СН'!$H$22</f>
        <v>1271.1203923200001</v>
      </c>
      <c r="F91" s="36">
        <f>SUMIFS(СВЦЭМ!$C$33:$C$776,СВЦЭМ!$A$33:$A$776,$A91,СВЦЭМ!$B$33:$B$776,F$83)+'СЕТ СН'!$H$12+СВЦЭМ!$D$10+'СЕТ СН'!$H$6-'СЕТ СН'!$H$22</f>
        <v>1274.9549146700001</v>
      </c>
      <c r="G91" s="36">
        <f>SUMIFS(СВЦЭМ!$C$33:$C$776,СВЦЭМ!$A$33:$A$776,$A91,СВЦЭМ!$B$33:$B$776,G$83)+'СЕТ СН'!$H$12+СВЦЭМ!$D$10+'СЕТ СН'!$H$6-'СЕТ СН'!$H$22</f>
        <v>1289.2136433300002</v>
      </c>
      <c r="H91" s="36">
        <f>SUMIFS(СВЦЭМ!$C$33:$C$776,СВЦЭМ!$A$33:$A$776,$A91,СВЦЭМ!$B$33:$B$776,H$83)+'СЕТ СН'!$H$12+СВЦЭМ!$D$10+'СЕТ СН'!$H$6-'СЕТ СН'!$H$22</f>
        <v>1237.70868703</v>
      </c>
      <c r="I91" s="36">
        <f>SUMIFS(СВЦЭМ!$C$33:$C$776,СВЦЭМ!$A$33:$A$776,$A91,СВЦЭМ!$B$33:$B$776,I$83)+'СЕТ СН'!$H$12+СВЦЭМ!$D$10+'СЕТ СН'!$H$6-'СЕТ СН'!$H$22</f>
        <v>1169.4870187400002</v>
      </c>
      <c r="J91" s="36">
        <f>SUMIFS(СВЦЭМ!$C$33:$C$776,СВЦЭМ!$A$33:$A$776,$A91,СВЦЭМ!$B$33:$B$776,J$83)+'СЕТ СН'!$H$12+СВЦЭМ!$D$10+'СЕТ СН'!$H$6-'СЕТ СН'!$H$22</f>
        <v>1116.5063360400002</v>
      </c>
      <c r="K91" s="36">
        <f>SUMIFS(СВЦЭМ!$C$33:$C$776,СВЦЭМ!$A$33:$A$776,$A91,СВЦЭМ!$B$33:$B$776,K$83)+'СЕТ СН'!$H$12+СВЦЭМ!$D$10+'СЕТ СН'!$H$6-'СЕТ СН'!$H$22</f>
        <v>1133.7176629000001</v>
      </c>
      <c r="L91" s="36">
        <f>SUMIFS(СВЦЭМ!$C$33:$C$776,СВЦЭМ!$A$33:$A$776,$A91,СВЦЭМ!$B$33:$B$776,L$83)+'СЕТ СН'!$H$12+СВЦЭМ!$D$10+'СЕТ СН'!$H$6-'СЕТ СН'!$H$22</f>
        <v>1120.42912961</v>
      </c>
      <c r="M91" s="36">
        <f>SUMIFS(СВЦЭМ!$C$33:$C$776,СВЦЭМ!$A$33:$A$776,$A91,СВЦЭМ!$B$33:$B$776,M$83)+'СЕТ СН'!$H$12+СВЦЭМ!$D$10+'СЕТ СН'!$H$6-'СЕТ СН'!$H$22</f>
        <v>1109.1856034300001</v>
      </c>
      <c r="N91" s="36">
        <f>SUMIFS(СВЦЭМ!$C$33:$C$776,СВЦЭМ!$A$33:$A$776,$A91,СВЦЭМ!$B$33:$B$776,N$83)+'СЕТ СН'!$H$12+СВЦЭМ!$D$10+'СЕТ СН'!$H$6-'СЕТ СН'!$H$22</f>
        <v>1119.89483522</v>
      </c>
      <c r="O91" s="36">
        <f>SUMIFS(СВЦЭМ!$C$33:$C$776,СВЦЭМ!$A$33:$A$776,$A91,СВЦЭМ!$B$33:$B$776,O$83)+'СЕТ СН'!$H$12+СВЦЭМ!$D$10+'СЕТ СН'!$H$6-'СЕТ СН'!$H$22</f>
        <v>1126.7173961400001</v>
      </c>
      <c r="P91" s="36">
        <f>SUMIFS(СВЦЭМ!$C$33:$C$776,СВЦЭМ!$A$33:$A$776,$A91,СВЦЭМ!$B$33:$B$776,P$83)+'СЕТ СН'!$H$12+СВЦЭМ!$D$10+'СЕТ СН'!$H$6-'СЕТ СН'!$H$22</f>
        <v>1117.0867247600002</v>
      </c>
      <c r="Q91" s="36">
        <f>SUMIFS(СВЦЭМ!$C$33:$C$776,СВЦЭМ!$A$33:$A$776,$A91,СВЦЭМ!$B$33:$B$776,Q$83)+'СЕТ СН'!$H$12+СВЦЭМ!$D$10+'СЕТ СН'!$H$6-'СЕТ СН'!$H$22</f>
        <v>1120.6614241700001</v>
      </c>
      <c r="R91" s="36">
        <f>SUMIFS(СВЦЭМ!$C$33:$C$776,СВЦЭМ!$A$33:$A$776,$A91,СВЦЭМ!$B$33:$B$776,R$83)+'СЕТ СН'!$H$12+СВЦЭМ!$D$10+'СЕТ СН'!$H$6-'СЕТ СН'!$H$22</f>
        <v>1127.94160655</v>
      </c>
      <c r="S91" s="36">
        <f>SUMIFS(СВЦЭМ!$C$33:$C$776,СВЦЭМ!$A$33:$A$776,$A91,СВЦЭМ!$B$33:$B$776,S$83)+'СЕТ СН'!$H$12+СВЦЭМ!$D$10+'СЕТ СН'!$H$6-'СЕТ СН'!$H$22</f>
        <v>1134.7087548000002</v>
      </c>
      <c r="T91" s="36">
        <f>SUMIFS(СВЦЭМ!$C$33:$C$776,СВЦЭМ!$A$33:$A$776,$A91,СВЦЭМ!$B$33:$B$776,T$83)+'СЕТ СН'!$H$12+СВЦЭМ!$D$10+'СЕТ СН'!$H$6-'СЕТ СН'!$H$22</f>
        <v>1138.6924433300001</v>
      </c>
      <c r="U91" s="36">
        <f>SUMIFS(СВЦЭМ!$C$33:$C$776,СВЦЭМ!$A$33:$A$776,$A91,СВЦЭМ!$B$33:$B$776,U$83)+'СЕТ СН'!$H$12+СВЦЭМ!$D$10+'СЕТ СН'!$H$6-'СЕТ СН'!$H$22</f>
        <v>1142.47703888</v>
      </c>
      <c r="V91" s="36">
        <f>SUMIFS(СВЦЭМ!$C$33:$C$776,СВЦЭМ!$A$33:$A$776,$A91,СВЦЭМ!$B$33:$B$776,V$83)+'СЕТ СН'!$H$12+СВЦЭМ!$D$10+'СЕТ СН'!$H$6-'СЕТ СН'!$H$22</f>
        <v>1116.6531445800001</v>
      </c>
      <c r="W91" s="36">
        <f>SUMIFS(СВЦЭМ!$C$33:$C$776,СВЦЭМ!$A$33:$A$776,$A91,СВЦЭМ!$B$33:$B$776,W$83)+'СЕТ СН'!$H$12+СВЦЭМ!$D$10+'СЕТ СН'!$H$6-'СЕТ СН'!$H$22</f>
        <v>1124.2028197500001</v>
      </c>
      <c r="X91" s="36">
        <f>SUMIFS(СВЦЭМ!$C$33:$C$776,СВЦЭМ!$A$33:$A$776,$A91,СВЦЭМ!$B$33:$B$776,X$83)+'СЕТ СН'!$H$12+СВЦЭМ!$D$10+'СЕТ СН'!$H$6-'СЕТ СН'!$H$22</f>
        <v>1100.2268861100001</v>
      </c>
      <c r="Y91" s="36">
        <f>SUMIFS(СВЦЭМ!$C$33:$C$776,СВЦЭМ!$A$33:$A$776,$A91,СВЦЭМ!$B$33:$B$776,Y$83)+'СЕТ СН'!$H$12+СВЦЭМ!$D$10+'СЕТ СН'!$H$6-'СЕТ СН'!$H$22</f>
        <v>1173.7567795900002</v>
      </c>
    </row>
    <row r="92" spans="1:25" ht="15.75" x14ac:dyDescent="0.2">
      <c r="A92" s="35">
        <f t="shared" si="2"/>
        <v>44021</v>
      </c>
      <c r="B92" s="36">
        <f>SUMIFS(СВЦЭМ!$C$33:$C$776,СВЦЭМ!$A$33:$A$776,$A92,СВЦЭМ!$B$33:$B$776,B$83)+'СЕТ СН'!$H$12+СВЦЭМ!$D$10+'СЕТ СН'!$H$6-'СЕТ СН'!$H$22</f>
        <v>1254.1100807100001</v>
      </c>
      <c r="C92" s="36">
        <f>SUMIFS(СВЦЭМ!$C$33:$C$776,СВЦЭМ!$A$33:$A$776,$A92,СВЦЭМ!$B$33:$B$776,C$83)+'СЕТ СН'!$H$12+СВЦЭМ!$D$10+'СЕТ СН'!$H$6-'СЕТ СН'!$H$22</f>
        <v>1270.0214215800002</v>
      </c>
      <c r="D92" s="36">
        <f>SUMIFS(СВЦЭМ!$C$33:$C$776,СВЦЭМ!$A$33:$A$776,$A92,СВЦЭМ!$B$33:$B$776,D$83)+'СЕТ СН'!$H$12+СВЦЭМ!$D$10+'СЕТ СН'!$H$6-'СЕТ СН'!$H$22</f>
        <v>1263.95808979</v>
      </c>
      <c r="E92" s="36">
        <f>SUMIFS(СВЦЭМ!$C$33:$C$776,СВЦЭМ!$A$33:$A$776,$A92,СВЦЭМ!$B$33:$B$776,E$83)+'СЕТ СН'!$H$12+СВЦЭМ!$D$10+'СЕТ СН'!$H$6-'СЕТ СН'!$H$22</f>
        <v>1275.7047785900002</v>
      </c>
      <c r="F92" s="36">
        <f>SUMIFS(СВЦЭМ!$C$33:$C$776,СВЦЭМ!$A$33:$A$776,$A92,СВЦЭМ!$B$33:$B$776,F$83)+'СЕТ СН'!$H$12+СВЦЭМ!$D$10+'СЕТ СН'!$H$6-'СЕТ СН'!$H$22</f>
        <v>1266.4809861400001</v>
      </c>
      <c r="G92" s="36">
        <f>SUMIFS(СВЦЭМ!$C$33:$C$776,СВЦЭМ!$A$33:$A$776,$A92,СВЦЭМ!$B$33:$B$776,G$83)+'СЕТ СН'!$H$12+СВЦЭМ!$D$10+'СЕТ СН'!$H$6-'СЕТ СН'!$H$22</f>
        <v>1273.3576319800002</v>
      </c>
      <c r="H92" s="36">
        <f>SUMIFS(СВЦЭМ!$C$33:$C$776,СВЦЭМ!$A$33:$A$776,$A92,СВЦЭМ!$B$33:$B$776,H$83)+'СЕТ СН'!$H$12+СВЦЭМ!$D$10+'СЕТ СН'!$H$6-'СЕТ СН'!$H$22</f>
        <v>1274.2333543600002</v>
      </c>
      <c r="I92" s="36">
        <f>SUMIFS(СВЦЭМ!$C$33:$C$776,СВЦЭМ!$A$33:$A$776,$A92,СВЦЭМ!$B$33:$B$776,I$83)+'СЕТ СН'!$H$12+СВЦЭМ!$D$10+'СЕТ СН'!$H$6-'СЕТ СН'!$H$22</f>
        <v>1187.9599370200001</v>
      </c>
      <c r="J92" s="36">
        <f>SUMIFS(СВЦЭМ!$C$33:$C$776,СВЦЭМ!$A$33:$A$776,$A92,СВЦЭМ!$B$33:$B$776,J$83)+'СЕТ СН'!$H$12+СВЦЭМ!$D$10+'СЕТ СН'!$H$6-'СЕТ СН'!$H$22</f>
        <v>1171.45491051</v>
      </c>
      <c r="K92" s="36">
        <f>SUMIFS(СВЦЭМ!$C$33:$C$776,СВЦЭМ!$A$33:$A$776,$A92,СВЦЭМ!$B$33:$B$776,K$83)+'СЕТ СН'!$H$12+СВЦЭМ!$D$10+'СЕТ СН'!$H$6-'СЕТ СН'!$H$22</f>
        <v>1155.5094282100001</v>
      </c>
      <c r="L92" s="36">
        <f>SUMIFS(СВЦЭМ!$C$33:$C$776,СВЦЭМ!$A$33:$A$776,$A92,СВЦЭМ!$B$33:$B$776,L$83)+'СЕТ СН'!$H$12+СВЦЭМ!$D$10+'СЕТ СН'!$H$6-'СЕТ СН'!$H$22</f>
        <v>1129.90326873</v>
      </c>
      <c r="M92" s="36">
        <f>SUMIFS(СВЦЭМ!$C$33:$C$776,СВЦЭМ!$A$33:$A$776,$A92,СВЦЭМ!$B$33:$B$776,M$83)+'СЕТ СН'!$H$12+СВЦЭМ!$D$10+'СЕТ СН'!$H$6-'СЕТ СН'!$H$22</f>
        <v>1140.6838675900001</v>
      </c>
      <c r="N92" s="36">
        <f>SUMIFS(СВЦЭМ!$C$33:$C$776,СВЦЭМ!$A$33:$A$776,$A92,СВЦЭМ!$B$33:$B$776,N$83)+'СЕТ СН'!$H$12+СВЦЭМ!$D$10+'СЕТ СН'!$H$6-'СЕТ СН'!$H$22</f>
        <v>1136.91362757</v>
      </c>
      <c r="O92" s="36">
        <f>SUMIFS(СВЦЭМ!$C$33:$C$776,СВЦЭМ!$A$33:$A$776,$A92,СВЦЭМ!$B$33:$B$776,O$83)+'СЕТ СН'!$H$12+СВЦЭМ!$D$10+'СЕТ СН'!$H$6-'СЕТ СН'!$H$22</f>
        <v>1143.30201534</v>
      </c>
      <c r="P92" s="36">
        <f>SUMIFS(СВЦЭМ!$C$33:$C$776,СВЦЭМ!$A$33:$A$776,$A92,СВЦЭМ!$B$33:$B$776,P$83)+'СЕТ СН'!$H$12+СВЦЭМ!$D$10+'СЕТ СН'!$H$6-'СЕТ СН'!$H$22</f>
        <v>1130.73242974</v>
      </c>
      <c r="Q92" s="36">
        <f>SUMIFS(СВЦЭМ!$C$33:$C$776,СВЦЭМ!$A$33:$A$776,$A92,СВЦЭМ!$B$33:$B$776,Q$83)+'СЕТ СН'!$H$12+СВЦЭМ!$D$10+'СЕТ СН'!$H$6-'СЕТ СН'!$H$22</f>
        <v>1137.85299981</v>
      </c>
      <c r="R92" s="36">
        <f>SUMIFS(СВЦЭМ!$C$33:$C$776,СВЦЭМ!$A$33:$A$776,$A92,СВЦЭМ!$B$33:$B$776,R$83)+'СЕТ СН'!$H$12+СВЦЭМ!$D$10+'СЕТ СН'!$H$6-'СЕТ СН'!$H$22</f>
        <v>1152.8867070800002</v>
      </c>
      <c r="S92" s="36">
        <f>SUMIFS(СВЦЭМ!$C$33:$C$776,СВЦЭМ!$A$33:$A$776,$A92,СВЦЭМ!$B$33:$B$776,S$83)+'СЕТ СН'!$H$12+СВЦЭМ!$D$10+'СЕТ СН'!$H$6-'СЕТ СН'!$H$22</f>
        <v>1155.5181963800001</v>
      </c>
      <c r="T92" s="36">
        <f>SUMIFS(СВЦЭМ!$C$33:$C$776,СВЦЭМ!$A$33:$A$776,$A92,СВЦЭМ!$B$33:$B$776,T$83)+'СЕТ СН'!$H$12+СВЦЭМ!$D$10+'СЕТ СН'!$H$6-'СЕТ СН'!$H$22</f>
        <v>1160.33625074</v>
      </c>
      <c r="U92" s="36">
        <f>SUMIFS(СВЦЭМ!$C$33:$C$776,СВЦЭМ!$A$33:$A$776,$A92,СВЦЭМ!$B$33:$B$776,U$83)+'СЕТ СН'!$H$12+СВЦЭМ!$D$10+'СЕТ СН'!$H$6-'СЕТ СН'!$H$22</f>
        <v>1162.0733806800001</v>
      </c>
      <c r="V92" s="36">
        <f>SUMIFS(СВЦЭМ!$C$33:$C$776,СВЦЭМ!$A$33:$A$776,$A92,СВЦЭМ!$B$33:$B$776,V$83)+'СЕТ СН'!$H$12+СВЦЭМ!$D$10+'СЕТ СН'!$H$6-'СЕТ СН'!$H$22</f>
        <v>1153.47823864</v>
      </c>
      <c r="W92" s="36">
        <f>SUMIFS(СВЦЭМ!$C$33:$C$776,СВЦЭМ!$A$33:$A$776,$A92,СВЦЭМ!$B$33:$B$776,W$83)+'СЕТ СН'!$H$12+СВЦЭМ!$D$10+'СЕТ СН'!$H$6-'СЕТ СН'!$H$22</f>
        <v>1147.6925269400001</v>
      </c>
      <c r="X92" s="36">
        <f>SUMIFS(СВЦЭМ!$C$33:$C$776,СВЦЭМ!$A$33:$A$776,$A92,СВЦЭМ!$B$33:$B$776,X$83)+'СЕТ СН'!$H$12+СВЦЭМ!$D$10+'СЕТ СН'!$H$6-'СЕТ СН'!$H$22</f>
        <v>1149.51031205</v>
      </c>
      <c r="Y92" s="36">
        <f>SUMIFS(СВЦЭМ!$C$33:$C$776,СВЦЭМ!$A$33:$A$776,$A92,СВЦЭМ!$B$33:$B$776,Y$83)+'СЕТ СН'!$H$12+СВЦЭМ!$D$10+'СЕТ СН'!$H$6-'СЕТ СН'!$H$22</f>
        <v>1169.0987453</v>
      </c>
    </row>
    <row r="93" spans="1:25" ht="15.75" x14ac:dyDescent="0.2">
      <c r="A93" s="35">
        <f t="shared" si="2"/>
        <v>44022</v>
      </c>
      <c r="B93" s="36">
        <f>SUMIFS(СВЦЭМ!$C$33:$C$776,СВЦЭМ!$A$33:$A$776,$A93,СВЦЭМ!$B$33:$B$776,B$83)+'СЕТ СН'!$H$12+СВЦЭМ!$D$10+'СЕТ СН'!$H$6-'СЕТ СН'!$H$22</f>
        <v>1272.08507519</v>
      </c>
      <c r="C93" s="36">
        <f>SUMIFS(СВЦЭМ!$C$33:$C$776,СВЦЭМ!$A$33:$A$776,$A93,СВЦЭМ!$B$33:$B$776,C$83)+'СЕТ СН'!$H$12+СВЦЭМ!$D$10+'СЕТ СН'!$H$6-'СЕТ СН'!$H$22</f>
        <v>1245.96629173</v>
      </c>
      <c r="D93" s="36">
        <f>SUMIFS(СВЦЭМ!$C$33:$C$776,СВЦЭМ!$A$33:$A$776,$A93,СВЦЭМ!$B$33:$B$776,D$83)+'СЕТ СН'!$H$12+СВЦЭМ!$D$10+'СЕТ СН'!$H$6-'СЕТ СН'!$H$22</f>
        <v>1241.4132844000001</v>
      </c>
      <c r="E93" s="36">
        <f>SUMIFS(СВЦЭМ!$C$33:$C$776,СВЦЭМ!$A$33:$A$776,$A93,СВЦЭМ!$B$33:$B$776,E$83)+'СЕТ СН'!$H$12+СВЦЭМ!$D$10+'СЕТ СН'!$H$6-'СЕТ СН'!$H$22</f>
        <v>1258.9149642700002</v>
      </c>
      <c r="F93" s="36">
        <f>SUMIFS(СВЦЭМ!$C$33:$C$776,СВЦЭМ!$A$33:$A$776,$A93,СВЦЭМ!$B$33:$B$776,F$83)+'СЕТ СН'!$H$12+СВЦЭМ!$D$10+'СЕТ СН'!$H$6-'СЕТ СН'!$H$22</f>
        <v>1287.0352922800002</v>
      </c>
      <c r="G93" s="36">
        <f>SUMIFS(СВЦЭМ!$C$33:$C$776,СВЦЭМ!$A$33:$A$776,$A93,СВЦЭМ!$B$33:$B$776,G$83)+'СЕТ СН'!$H$12+СВЦЭМ!$D$10+'СЕТ СН'!$H$6-'СЕТ СН'!$H$22</f>
        <v>1327.5123014800001</v>
      </c>
      <c r="H93" s="36">
        <f>SUMIFS(СВЦЭМ!$C$33:$C$776,СВЦЭМ!$A$33:$A$776,$A93,СВЦЭМ!$B$33:$B$776,H$83)+'СЕТ СН'!$H$12+СВЦЭМ!$D$10+'СЕТ СН'!$H$6-'СЕТ СН'!$H$22</f>
        <v>1349.4253705600001</v>
      </c>
      <c r="I93" s="36">
        <f>SUMIFS(СВЦЭМ!$C$33:$C$776,СВЦЭМ!$A$33:$A$776,$A93,СВЦЭМ!$B$33:$B$776,I$83)+'СЕТ СН'!$H$12+СВЦЭМ!$D$10+'СЕТ СН'!$H$6-'СЕТ СН'!$H$22</f>
        <v>1265.8225825500001</v>
      </c>
      <c r="J93" s="36">
        <f>SUMIFS(СВЦЭМ!$C$33:$C$776,СВЦЭМ!$A$33:$A$776,$A93,СВЦЭМ!$B$33:$B$776,J$83)+'СЕТ СН'!$H$12+СВЦЭМ!$D$10+'СЕТ СН'!$H$6-'СЕТ СН'!$H$22</f>
        <v>1220.2100527100001</v>
      </c>
      <c r="K93" s="36">
        <f>SUMIFS(СВЦЭМ!$C$33:$C$776,СВЦЭМ!$A$33:$A$776,$A93,СВЦЭМ!$B$33:$B$776,K$83)+'СЕТ СН'!$H$12+СВЦЭМ!$D$10+'СЕТ СН'!$H$6-'СЕТ СН'!$H$22</f>
        <v>1140.4985758500002</v>
      </c>
      <c r="L93" s="36">
        <f>SUMIFS(СВЦЭМ!$C$33:$C$776,СВЦЭМ!$A$33:$A$776,$A93,СВЦЭМ!$B$33:$B$776,L$83)+'СЕТ СН'!$H$12+СВЦЭМ!$D$10+'СЕТ СН'!$H$6-'СЕТ СН'!$H$22</f>
        <v>1131.8439986200001</v>
      </c>
      <c r="M93" s="36">
        <f>SUMIFS(СВЦЭМ!$C$33:$C$776,СВЦЭМ!$A$33:$A$776,$A93,СВЦЭМ!$B$33:$B$776,M$83)+'СЕТ СН'!$H$12+СВЦЭМ!$D$10+'СЕТ СН'!$H$6-'СЕТ СН'!$H$22</f>
        <v>1138.4386349700001</v>
      </c>
      <c r="N93" s="36">
        <f>SUMIFS(СВЦЭМ!$C$33:$C$776,СВЦЭМ!$A$33:$A$776,$A93,СВЦЭМ!$B$33:$B$776,N$83)+'СЕТ СН'!$H$12+СВЦЭМ!$D$10+'СЕТ СН'!$H$6-'СЕТ СН'!$H$22</f>
        <v>1131.58691421</v>
      </c>
      <c r="O93" s="36">
        <f>SUMIFS(СВЦЭМ!$C$33:$C$776,СВЦЭМ!$A$33:$A$776,$A93,СВЦЭМ!$B$33:$B$776,O$83)+'СЕТ СН'!$H$12+СВЦЭМ!$D$10+'СЕТ СН'!$H$6-'СЕТ СН'!$H$22</f>
        <v>1137.2249435200001</v>
      </c>
      <c r="P93" s="36">
        <f>SUMIFS(СВЦЭМ!$C$33:$C$776,СВЦЭМ!$A$33:$A$776,$A93,СВЦЭМ!$B$33:$B$776,P$83)+'СЕТ СН'!$H$12+СВЦЭМ!$D$10+'СЕТ СН'!$H$6-'СЕТ СН'!$H$22</f>
        <v>1122.7785720900001</v>
      </c>
      <c r="Q93" s="36">
        <f>SUMIFS(СВЦЭМ!$C$33:$C$776,СВЦЭМ!$A$33:$A$776,$A93,СВЦЭМ!$B$33:$B$776,Q$83)+'СЕТ СН'!$H$12+СВЦЭМ!$D$10+'СЕТ СН'!$H$6-'СЕТ СН'!$H$22</f>
        <v>1132.65134588</v>
      </c>
      <c r="R93" s="36">
        <f>SUMIFS(СВЦЭМ!$C$33:$C$776,СВЦЭМ!$A$33:$A$776,$A93,СВЦЭМ!$B$33:$B$776,R$83)+'СЕТ СН'!$H$12+СВЦЭМ!$D$10+'СЕТ СН'!$H$6-'СЕТ СН'!$H$22</f>
        <v>1153.1863457500001</v>
      </c>
      <c r="S93" s="36">
        <f>SUMIFS(СВЦЭМ!$C$33:$C$776,СВЦЭМ!$A$33:$A$776,$A93,СВЦЭМ!$B$33:$B$776,S$83)+'СЕТ СН'!$H$12+СВЦЭМ!$D$10+'СЕТ СН'!$H$6-'СЕТ СН'!$H$22</f>
        <v>1158.74521817</v>
      </c>
      <c r="T93" s="36">
        <f>SUMIFS(СВЦЭМ!$C$33:$C$776,СВЦЭМ!$A$33:$A$776,$A93,СВЦЭМ!$B$33:$B$776,T$83)+'СЕТ СН'!$H$12+СВЦЭМ!$D$10+'СЕТ СН'!$H$6-'СЕТ СН'!$H$22</f>
        <v>1150.18834638</v>
      </c>
      <c r="U93" s="36">
        <f>SUMIFS(СВЦЭМ!$C$33:$C$776,СВЦЭМ!$A$33:$A$776,$A93,СВЦЭМ!$B$33:$B$776,U$83)+'СЕТ СН'!$H$12+СВЦЭМ!$D$10+'СЕТ СН'!$H$6-'СЕТ СН'!$H$22</f>
        <v>1137.18385358</v>
      </c>
      <c r="V93" s="36">
        <f>SUMIFS(СВЦЭМ!$C$33:$C$776,СВЦЭМ!$A$33:$A$776,$A93,СВЦЭМ!$B$33:$B$776,V$83)+'СЕТ СН'!$H$12+СВЦЭМ!$D$10+'СЕТ СН'!$H$6-'СЕТ СН'!$H$22</f>
        <v>1112.8360876300001</v>
      </c>
      <c r="W93" s="36">
        <f>SUMIFS(СВЦЭМ!$C$33:$C$776,СВЦЭМ!$A$33:$A$776,$A93,СВЦЭМ!$B$33:$B$776,W$83)+'СЕТ СН'!$H$12+СВЦЭМ!$D$10+'СЕТ СН'!$H$6-'СЕТ СН'!$H$22</f>
        <v>1124.88717462</v>
      </c>
      <c r="X93" s="36">
        <f>SUMIFS(СВЦЭМ!$C$33:$C$776,СВЦЭМ!$A$33:$A$776,$A93,СВЦЭМ!$B$33:$B$776,X$83)+'СЕТ СН'!$H$12+СВЦЭМ!$D$10+'СЕТ СН'!$H$6-'СЕТ СН'!$H$22</f>
        <v>1107.49562939</v>
      </c>
      <c r="Y93" s="36">
        <f>SUMIFS(СВЦЭМ!$C$33:$C$776,СВЦЭМ!$A$33:$A$776,$A93,СВЦЭМ!$B$33:$B$776,Y$83)+'СЕТ СН'!$H$12+СВЦЭМ!$D$10+'СЕТ СН'!$H$6-'СЕТ СН'!$H$22</f>
        <v>1149.4147236600002</v>
      </c>
    </row>
    <row r="94" spans="1:25" ht="15.75" x14ac:dyDescent="0.2">
      <c r="A94" s="35">
        <f t="shared" si="2"/>
        <v>44023</v>
      </c>
      <c r="B94" s="36">
        <f>SUMIFS(СВЦЭМ!$C$33:$C$776,СВЦЭМ!$A$33:$A$776,$A94,СВЦЭМ!$B$33:$B$776,B$83)+'СЕТ СН'!$H$12+СВЦЭМ!$D$10+'СЕТ СН'!$H$6-'СЕТ СН'!$H$22</f>
        <v>1278.8336283500003</v>
      </c>
      <c r="C94" s="36">
        <f>SUMIFS(СВЦЭМ!$C$33:$C$776,СВЦЭМ!$A$33:$A$776,$A94,СВЦЭМ!$B$33:$B$776,C$83)+'СЕТ СН'!$H$12+СВЦЭМ!$D$10+'СЕТ СН'!$H$6-'СЕТ СН'!$H$22</f>
        <v>1245.85980556</v>
      </c>
      <c r="D94" s="36">
        <f>SUMIFS(СВЦЭМ!$C$33:$C$776,СВЦЭМ!$A$33:$A$776,$A94,СВЦЭМ!$B$33:$B$776,D$83)+'СЕТ СН'!$H$12+СВЦЭМ!$D$10+'СЕТ СН'!$H$6-'СЕТ СН'!$H$22</f>
        <v>1273.0775220600001</v>
      </c>
      <c r="E94" s="36">
        <f>SUMIFS(СВЦЭМ!$C$33:$C$776,СВЦЭМ!$A$33:$A$776,$A94,СВЦЭМ!$B$33:$B$776,E$83)+'СЕТ СН'!$H$12+СВЦЭМ!$D$10+'СЕТ СН'!$H$6-'СЕТ СН'!$H$22</f>
        <v>1288.7257724200001</v>
      </c>
      <c r="F94" s="36">
        <f>SUMIFS(СВЦЭМ!$C$33:$C$776,СВЦЭМ!$A$33:$A$776,$A94,СВЦЭМ!$B$33:$B$776,F$83)+'СЕТ СН'!$H$12+СВЦЭМ!$D$10+'СЕТ СН'!$H$6-'СЕТ СН'!$H$22</f>
        <v>1280.32307055</v>
      </c>
      <c r="G94" s="36">
        <f>SUMIFS(СВЦЭМ!$C$33:$C$776,СВЦЭМ!$A$33:$A$776,$A94,СВЦЭМ!$B$33:$B$776,G$83)+'СЕТ СН'!$H$12+СВЦЭМ!$D$10+'СЕТ СН'!$H$6-'СЕТ СН'!$H$22</f>
        <v>1277.1951485</v>
      </c>
      <c r="H94" s="36">
        <f>SUMIFS(СВЦЭМ!$C$33:$C$776,СВЦЭМ!$A$33:$A$776,$A94,СВЦЭМ!$B$33:$B$776,H$83)+'СЕТ СН'!$H$12+СВЦЭМ!$D$10+'СЕТ СН'!$H$6-'СЕТ СН'!$H$22</f>
        <v>1263.2286504800002</v>
      </c>
      <c r="I94" s="36">
        <f>SUMIFS(СВЦЭМ!$C$33:$C$776,СВЦЭМ!$A$33:$A$776,$A94,СВЦЭМ!$B$33:$B$776,I$83)+'СЕТ СН'!$H$12+СВЦЭМ!$D$10+'СЕТ СН'!$H$6-'СЕТ СН'!$H$22</f>
        <v>1264.14269405</v>
      </c>
      <c r="J94" s="36">
        <f>SUMIFS(СВЦЭМ!$C$33:$C$776,СВЦЭМ!$A$33:$A$776,$A94,СВЦЭМ!$B$33:$B$776,J$83)+'СЕТ СН'!$H$12+СВЦЭМ!$D$10+'СЕТ СН'!$H$6-'СЕТ СН'!$H$22</f>
        <v>1225.45386521</v>
      </c>
      <c r="K94" s="36">
        <f>SUMIFS(СВЦЭМ!$C$33:$C$776,СВЦЭМ!$A$33:$A$776,$A94,СВЦЭМ!$B$33:$B$776,K$83)+'СЕТ СН'!$H$12+СВЦЭМ!$D$10+'СЕТ СН'!$H$6-'СЕТ СН'!$H$22</f>
        <v>1100.1324108000001</v>
      </c>
      <c r="L94" s="36">
        <f>SUMIFS(СВЦЭМ!$C$33:$C$776,СВЦЭМ!$A$33:$A$776,$A94,СВЦЭМ!$B$33:$B$776,L$83)+'СЕТ СН'!$H$12+СВЦЭМ!$D$10+'СЕТ СН'!$H$6-'СЕТ СН'!$H$22</f>
        <v>1066.4142619200002</v>
      </c>
      <c r="M94" s="36">
        <f>SUMIFS(СВЦЭМ!$C$33:$C$776,СВЦЭМ!$A$33:$A$776,$A94,СВЦЭМ!$B$33:$B$776,M$83)+'СЕТ СН'!$H$12+СВЦЭМ!$D$10+'СЕТ СН'!$H$6-'СЕТ СН'!$H$22</f>
        <v>1058.64342126</v>
      </c>
      <c r="N94" s="36">
        <f>SUMIFS(СВЦЭМ!$C$33:$C$776,СВЦЭМ!$A$33:$A$776,$A94,СВЦЭМ!$B$33:$B$776,N$83)+'СЕТ СН'!$H$12+СВЦЭМ!$D$10+'СЕТ СН'!$H$6-'СЕТ СН'!$H$22</f>
        <v>1069.8456244900001</v>
      </c>
      <c r="O94" s="36">
        <f>SUMIFS(СВЦЭМ!$C$33:$C$776,СВЦЭМ!$A$33:$A$776,$A94,СВЦЭМ!$B$33:$B$776,O$83)+'СЕТ СН'!$H$12+СВЦЭМ!$D$10+'СЕТ СН'!$H$6-'СЕТ СН'!$H$22</f>
        <v>1097.98861962</v>
      </c>
      <c r="P94" s="36">
        <f>SUMIFS(СВЦЭМ!$C$33:$C$776,СВЦЭМ!$A$33:$A$776,$A94,СВЦЭМ!$B$33:$B$776,P$83)+'СЕТ СН'!$H$12+СВЦЭМ!$D$10+'СЕТ СН'!$H$6-'СЕТ СН'!$H$22</f>
        <v>1101.32009855</v>
      </c>
      <c r="Q94" s="36">
        <f>SUMIFS(СВЦЭМ!$C$33:$C$776,СВЦЭМ!$A$33:$A$776,$A94,СВЦЭМ!$B$33:$B$776,Q$83)+'СЕТ СН'!$H$12+СВЦЭМ!$D$10+'СЕТ СН'!$H$6-'СЕТ СН'!$H$22</f>
        <v>1114.8203121500001</v>
      </c>
      <c r="R94" s="36">
        <f>SUMIFS(СВЦЭМ!$C$33:$C$776,СВЦЭМ!$A$33:$A$776,$A94,СВЦЭМ!$B$33:$B$776,R$83)+'СЕТ СН'!$H$12+СВЦЭМ!$D$10+'СЕТ СН'!$H$6-'СЕТ СН'!$H$22</f>
        <v>1134.9063709700001</v>
      </c>
      <c r="S94" s="36">
        <f>SUMIFS(СВЦЭМ!$C$33:$C$776,СВЦЭМ!$A$33:$A$776,$A94,СВЦЭМ!$B$33:$B$776,S$83)+'СЕТ СН'!$H$12+СВЦЭМ!$D$10+'СЕТ СН'!$H$6-'СЕТ СН'!$H$22</f>
        <v>1136.3698767800001</v>
      </c>
      <c r="T94" s="36">
        <f>SUMIFS(СВЦЭМ!$C$33:$C$776,СВЦЭМ!$A$33:$A$776,$A94,СВЦЭМ!$B$33:$B$776,T$83)+'СЕТ СН'!$H$12+СВЦЭМ!$D$10+'СЕТ СН'!$H$6-'СЕТ СН'!$H$22</f>
        <v>1129.71548869</v>
      </c>
      <c r="U94" s="36">
        <f>SUMIFS(СВЦЭМ!$C$33:$C$776,СВЦЭМ!$A$33:$A$776,$A94,СВЦЭМ!$B$33:$B$776,U$83)+'СЕТ СН'!$H$12+СВЦЭМ!$D$10+'СЕТ СН'!$H$6-'СЕТ СН'!$H$22</f>
        <v>1117.6625301900001</v>
      </c>
      <c r="V94" s="36">
        <f>SUMIFS(СВЦЭМ!$C$33:$C$776,СВЦЭМ!$A$33:$A$776,$A94,СВЦЭМ!$B$33:$B$776,V$83)+'СЕТ СН'!$H$12+СВЦЭМ!$D$10+'СЕТ СН'!$H$6-'СЕТ СН'!$H$22</f>
        <v>1101.02941104</v>
      </c>
      <c r="W94" s="36">
        <f>SUMIFS(СВЦЭМ!$C$33:$C$776,СВЦЭМ!$A$33:$A$776,$A94,СВЦЭМ!$B$33:$B$776,W$83)+'СЕТ СН'!$H$12+СВЦЭМ!$D$10+'СЕТ СН'!$H$6-'СЕТ СН'!$H$22</f>
        <v>1087.0172608100002</v>
      </c>
      <c r="X94" s="36">
        <f>SUMIFS(СВЦЭМ!$C$33:$C$776,СВЦЭМ!$A$33:$A$776,$A94,СВЦЭМ!$B$33:$B$776,X$83)+'СЕТ СН'!$H$12+СВЦЭМ!$D$10+'СЕТ СН'!$H$6-'СЕТ СН'!$H$22</f>
        <v>1106.8398534400001</v>
      </c>
      <c r="Y94" s="36">
        <f>SUMIFS(СВЦЭМ!$C$33:$C$776,СВЦЭМ!$A$33:$A$776,$A94,СВЦЭМ!$B$33:$B$776,Y$83)+'СЕТ СН'!$H$12+СВЦЭМ!$D$10+'СЕТ СН'!$H$6-'СЕТ СН'!$H$22</f>
        <v>1114.4361186600001</v>
      </c>
    </row>
    <row r="95" spans="1:25" ht="15.75" x14ac:dyDescent="0.2">
      <c r="A95" s="35">
        <f t="shared" si="2"/>
        <v>44024</v>
      </c>
      <c r="B95" s="36">
        <f>SUMIFS(СВЦЭМ!$C$33:$C$776,СВЦЭМ!$A$33:$A$776,$A95,СВЦЭМ!$B$33:$B$776,B$83)+'СЕТ СН'!$H$12+СВЦЭМ!$D$10+'СЕТ СН'!$H$6-'СЕТ СН'!$H$22</f>
        <v>1249.1860082100002</v>
      </c>
      <c r="C95" s="36">
        <f>SUMIFS(СВЦЭМ!$C$33:$C$776,СВЦЭМ!$A$33:$A$776,$A95,СВЦЭМ!$B$33:$B$776,C$83)+'СЕТ СН'!$H$12+СВЦЭМ!$D$10+'СЕТ СН'!$H$6-'СЕТ СН'!$H$22</f>
        <v>1306.1080743800003</v>
      </c>
      <c r="D95" s="36">
        <f>SUMIFS(СВЦЭМ!$C$33:$C$776,СВЦЭМ!$A$33:$A$776,$A95,СВЦЭМ!$B$33:$B$776,D$83)+'СЕТ СН'!$H$12+СВЦЭМ!$D$10+'СЕТ СН'!$H$6-'СЕТ СН'!$H$22</f>
        <v>1338.4246321200001</v>
      </c>
      <c r="E95" s="36">
        <f>SUMIFS(СВЦЭМ!$C$33:$C$776,СВЦЭМ!$A$33:$A$776,$A95,СВЦЭМ!$B$33:$B$776,E$83)+'СЕТ СН'!$H$12+СВЦЭМ!$D$10+'СЕТ СН'!$H$6-'СЕТ СН'!$H$22</f>
        <v>1363.3092460700002</v>
      </c>
      <c r="F95" s="36">
        <f>SUMIFS(СВЦЭМ!$C$33:$C$776,СВЦЭМ!$A$33:$A$776,$A95,СВЦЭМ!$B$33:$B$776,F$83)+'СЕТ СН'!$H$12+СВЦЭМ!$D$10+'СЕТ СН'!$H$6-'СЕТ СН'!$H$22</f>
        <v>1369.92680081</v>
      </c>
      <c r="G95" s="36">
        <f>SUMIFS(СВЦЭМ!$C$33:$C$776,СВЦЭМ!$A$33:$A$776,$A95,СВЦЭМ!$B$33:$B$776,G$83)+'СЕТ СН'!$H$12+СВЦЭМ!$D$10+'СЕТ СН'!$H$6-'СЕТ СН'!$H$22</f>
        <v>1365.2580296000001</v>
      </c>
      <c r="H95" s="36">
        <f>SUMIFS(СВЦЭМ!$C$33:$C$776,СВЦЭМ!$A$33:$A$776,$A95,СВЦЭМ!$B$33:$B$776,H$83)+'СЕТ СН'!$H$12+СВЦЭМ!$D$10+'СЕТ СН'!$H$6-'СЕТ СН'!$H$22</f>
        <v>1348.5731905900002</v>
      </c>
      <c r="I95" s="36">
        <f>SUMIFS(СВЦЭМ!$C$33:$C$776,СВЦЭМ!$A$33:$A$776,$A95,СВЦЭМ!$B$33:$B$776,I$83)+'СЕТ СН'!$H$12+СВЦЭМ!$D$10+'СЕТ СН'!$H$6-'СЕТ СН'!$H$22</f>
        <v>1310.9082785400001</v>
      </c>
      <c r="J95" s="36">
        <f>SUMIFS(СВЦЭМ!$C$33:$C$776,СВЦЭМ!$A$33:$A$776,$A95,СВЦЭМ!$B$33:$B$776,J$83)+'СЕТ СН'!$H$12+СВЦЭМ!$D$10+'СЕТ СН'!$H$6-'СЕТ СН'!$H$22</f>
        <v>1215.7098362200002</v>
      </c>
      <c r="K95" s="36">
        <f>SUMIFS(СВЦЭМ!$C$33:$C$776,СВЦЭМ!$A$33:$A$776,$A95,СВЦЭМ!$B$33:$B$776,K$83)+'СЕТ СН'!$H$12+СВЦЭМ!$D$10+'СЕТ СН'!$H$6-'СЕТ СН'!$H$22</f>
        <v>1063.03010335</v>
      </c>
      <c r="L95" s="36">
        <f>SUMIFS(СВЦЭМ!$C$33:$C$776,СВЦЭМ!$A$33:$A$776,$A95,СВЦЭМ!$B$33:$B$776,L$83)+'СЕТ СН'!$H$12+СВЦЭМ!$D$10+'СЕТ СН'!$H$6-'СЕТ СН'!$H$22</f>
        <v>1022.5906707300001</v>
      </c>
      <c r="M95" s="36">
        <f>SUMIFS(СВЦЭМ!$C$33:$C$776,СВЦЭМ!$A$33:$A$776,$A95,СВЦЭМ!$B$33:$B$776,M$83)+'СЕТ СН'!$H$12+СВЦЭМ!$D$10+'СЕТ СН'!$H$6-'СЕТ СН'!$H$22</f>
        <v>1023.02505133</v>
      </c>
      <c r="N95" s="36">
        <f>SUMIFS(СВЦЭМ!$C$33:$C$776,СВЦЭМ!$A$33:$A$776,$A95,СВЦЭМ!$B$33:$B$776,N$83)+'СЕТ СН'!$H$12+СВЦЭМ!$D$10+'СЕТ СН'!$H$6-'СЕТ СН'!$H$22</f>
        <v>1030.5750896300001</v>
      </c>
      <c r="O95" s="36">
        <f>SUMIFS(СВЦЭМ!$C$33:$C$776,СВЦЭМ!$A$33:$A$776,$A95,СВЦЭМ!$B$33:$B$776,O$83)+'СЕТ СН'!$H$12+СВЦЭМ!$D$10+'СЕТ СН'!$H$6-'СЕТ СН'!$H$22</f>
        <v>1031.62761989</v>
      </c>
      <c r="P95" s="36">
        <f>SUMIFS(СВЦЭМ!$C$33:$C$776,СВЦЭМ!$A$33:$A$776,$A95,СВЦЭМ!$B$33:$B$776,P$83)+'СЕТ СН'!$H$12+СВЦЭМ!$D$10+'СЕТ СН'!$H$6-'СЕТ СН'!$H$22</f>
        <v>1037.3404470400001</v>
      </c>
      <c r="Q95" s="36">
        <f>SUMIFS(СВЦЭМ!$C$33:$C$776,СВЦЭМ!$A$33:$A$776,$A95,СВЦЭМ!$B$33:$B$776,Q$83)+'СЕТ СН'!$H$12+СВЦЭМ!$D$10+'СЕТ СН'!$H$6-'СЕТ СН'!$H$22</f>
        <v>1055.6889758100001</v>
      </c>
      <c r="R95" s="36">
        <f>SUMIFS(СВЦЭМ!$C$33:$C$776,СВЦЭМ!$A$33:$A$776,$A95,СВЦЭМ!$B$33:$B$776,R$83)+'СЕТ СН'!$H$12+СВЦЭМ!$D$10+'СЕТ СН'!$H$6-'СЕТ СН'!$H$22</f>
        <v>1057.5728284000002</v>
      </c>
      <c r="S95" s="36">
        <f>SUMIFS(СВЦЭМ!$C$33:$C$776,СВЦЭМ!$A$33:$A$776,$A95,СВЦЭМ!$B$33:$B$776,S$83)+'СЕТ СН'!$H$12+СВЦЭМ!$D$10+'СЕТ СН'!$H$6-'СЕТ СН'!$H$22</f>
        <v>1060.9164197100001</v>
      </c>
      <c r="T95" s="36">
        <f>SUMIFS(СВЦЭМ!$C$33:$C$776,СВЦЭМ!$A$33:$A$776,$A95,СВЦЭМ!$B$33:$B$776,T$83)+'СЕТ СН'!$H$12+СВЦЭМ!$D$10+'СЕТ СН'!$H$6-'СЕТ СН'!$H$22</f>
        <v>1058.30062535</v>
      </c>
      <c r="U95" s="36">
        <f>SUMIFS(СВЦЭМ!$C$33:$C$776,СВЦЭМ!$A$33:$A$776,$A95,СВЦЭМ!$B$33:$B$776,U$83)+'СЕТ СН'!$H$12+СВЦЭМ!$D$10+'СЕТ СН'!$H$6-'СЕТ СН'!$H$22</f>
        <v>1040.07153266</v>
      </c>
      <c r="V95" s="36">
        <f>SUMIFS(СВЦЭМ!$C$33:$C$776,СВЦЭМ!$A$33:$A$776,$A95,СВЦЭМ!$B$33:$B$776,V$83)+'СЕТ СН'!$H$12+СВЦЭМ!$D$10+'СЕТ СН'!$H$6-'СЕТ СН'!$H$22</f>
        <v>1040.82882505</v>
      </c>
      <c r="W95" s="36">
        <f>SUMIFS(СВЦЭМ!$C$33:$C$776,СВЦЭМ!$A$33:$A$776,$A95,СВЦЭМ!$B$33:$B$776,W$83)+'СЕТ СН'!$H$12+СВЦЭМ!$D$10+'СЕТ СН'!$H$6-'СЕТ СН'!$H$22</f>
        <v>1032.30531344</v>
      </c>
      <c r="X95" s="36">
        <f>SUMIFS(СВЦЭМ!$C$33:$C$776,СВЦЭМ!$A$33:$A$776,$A95,СВЦЭМ!$B$33:$B$776,X$83)+'СЕТ СН'!$H$12+СВЦЭМ!$D$10+'СЕТ СН'!$H$6-'СЕТ СН'!$H$22</f>
        <v>1038.17461976</v>
      </c>
      <c r="Y95" s="36">
        <f>SUMIFS(СВЦЭМ!$C$33:$C$776,СВЦЭМ!$A$33:$A$776,$A95,СВЦЭМ!$B$33:$B$776,Y$83)+'СЕТ СН'!$H$12+СВЦЭМ!$D$10+'СЕТ СН'!$H$6-'СЕТ СН'!$H$22</f>
        <v>1145.1285923</v>
      </c>
    </row>
    <row r="96" spans="1:25" ht="15.75" x14ac:dyDescent="0.2">
      <c r="A96" s="35">
        <f t="shared" si="2"/>
        <v>44025</v>
      </c>
      <c r="B96" s="36">
        <f>SUMIFS(СВЦЭМ!$C$33:$C$776,СВЦЭМ!$A$33:$A$776,$A96,СВЦЭМ!$B$33:$B$776,B$83)+'СЕТ СН'!$H$12+СВЦЭМ!$D$10+'СЕТ СН'!$H$6-'СЕТ СН'!$H$22</f>
        <v>1245.60133215</v>
      </c>
      <c r="C96" s="36">
        <f>SUMIFS(СВЦЭМ!$C$33:$C$776,СВЦЭМ!$A$33:$A$776,$A96,СВЦЭМ!$B$33:$B$776,C$83)+'СЕТ СН'!$H$12+СВЦЭМ!$D$10+'СЕТ СН'!$H$6-'СЕТ СН'!$H$22</f>
        <v>1208.8355402700001</v>
      </c>
      <c r="D96" s="36">
        <f>SUMIFS(СВЦЭМ!$C$33:$C$776,СВЦЭМ!$A$33:$A$776,$A96,СВЦЭМ!$B$33:$B$776,D$83)+'СЕТ СН'!$H$12+СВЦЭМ!$D$10+'СЕТ СН'!$H$6-'СЕТ СН'!$H$22</f>
        <v>1237.0897808500001</v>
      </c>
      <c r="E96" s="36">
        <f>SUMIFS(СВЦЭМ!$C$33:$C$776,СВЦЭМ!$A$33:$A$776,$A96,СВЦЭМ!$B$33:$B$776,E$83)+'СЕТ СН'!$H$12+СВЦЭМ!$D$10+'СЕТ СН'!$H$6-'СЕТ СН'!$H$22</f>
        <v>1253.0463010400001</v>
      </c>
      <c r="F96" s="36">
        <f>SUMIFS(СВЦЭМ!$C$33:$C$776,СВЦЭМ!$A$33:$A$776,$A96,СВЦЭМ!$B$33:$B$776,F$83)+'СЕТ СН'!$H$12+СВЦЭМ!$D$10+'СЕТ СН'!$H$6-'СЕТ СН'!$H$22</f>
        <v>1243.5371291200001</v>
      </c>
      <c r="G96" s="36">
        <f>SUMIFS(СВЦЭМ!$C$33:$C$776,СВЦЭМ!$A$33:$A$776,$A96,СВЦЭМ!$B$33:$B$776,G$83)+'СЕТ СН'!$H$12+СВЦЭМ!$D$10+'СЕТ СН'!$H$6-'СЕТ СН'!$H$22</f>
        <v>1242.7152000200001</v>
      </c>
      <c r="H96" s="36">
        <f>SUMIFS(СВЦЭМ!$C$33:$C$776,СВЦЭМ!$A$33:$A$776,$A96,СВЦЭМ!$B$33:$B$776,H$83)+'СЕТ СН'!$H$12+СВЦЭМ!$D$10+'СЕТ СН'!$H$6-'СЕТ СН'!$H$22</f>
        <v>1228.7623530800001</v>
      </c>
      <c r="I96" s="36">
        <f>SUMIFS(СВЦЭМ!$C$33:$C$776,СВЦЭМ!$A$33:$A$776,$A96,СВЦЭМ!$B$33:$B$776,I$83)+'СЕТ СН'!$H$12+СВЦЭМ!$D$10+'СЕТ СН'!$H$6-'СЕТ СН'!$H$22</f>
        <v>1253.40051012</v>
      </c>
      <c r="J96" s="36">
        <f>SUMIFS(СВЦЭМ!$C$33:$C$776,СВЦЭМ!$A$33:$A$776,$A96,СВЦЭМ!$B$33:$B$776,J$83)+'СЕТ СН'!$H$12+СВЦЭМ!$D$10+'СЕТ СН'!$H$6-'СЕТ СН'!$H$22</f>
        <v>1285.2429820100001</v>
      </c>
      <c r="K96" s="36">
        <f>SUMIFS(СВЦЭМ!$C$33:$C$776,СВЦЭМ!$A$33:$A$776,$A96,СВЦЭМ!$B$33:$B$776,K$83)+'СЕТ СН'!$H$12+СВЦЭМ!$D$10+'СЕТ СН'!$H$6-'СЕТ СН'!$H$22</f>
        <v>1170.70915762</v>
      </c>
      <c r="L96" s="36">
        <f>SUMIFS(СВЦЭМ!$C$33:$C$776,СВЦЭМ!$A$33:$A$776,$A96,СВЦЭМ!$B$33:$B$776,L$83)+'СЕТ СН'!$H$12+СВЦЭМ!$D$10+'СЕТ СН'!$H$6-'СЕТ СН'!$H$22</f>
        <v>1135.63844733</v>
      </c>
      <c r="M96" s="36">
        <f>SUMIFS(СВЦЭМ!$C$33:$C$776,СВЦЭМ!$A$33:$A$776,$A96,СВЦЭМ!$B$33:$B$776,M$83)+'СЕТ СН'!$H$12+СВЦЭМ!$D$10+'СЕТ СН'!$H$6-'СЕТ СН'!$H$22</f>
        <v>1140.13959959</v>
      </c>
      <c r="N96" s="36">
        <f>SUMIFS(СВЦЭМ!$C$33:$C$776,СВЦЭМ!$A$33:$A$776,$A96,СВЦЭМ!$B$33:$B$776,N$83)+'СЕТ СН'!$H$12+СВЦЭМ!$D$10+'СЕТ СН'!$H$6-'СЕТ СН'!$H$22</f>
        <v>1137.02228569</v>
      </c>
      <c r="O96" s="36">
        <f>SUMIFS(СВЦЭМ!$C$33:$C$776,СВЦЭМ!$A$33:$A$776,$A96,СВЦЭМ!$B$33:$B$776,O$83)+'СЕТ СН'!$H$12+СВЦЭМ!$D$10+'СЕТ СН'!$H$6-'СЕТ СН'!$H$22</f>
        <v>1143.4835929800001</v>
      </c>
      <c r="P96" s="36">
        <f>SUMIFS(СВЦЭМ!$C$33:$C$776,СВЦЭМ!$A$33:$A$776,$A96,СВЦЭМ!$B$33:$B$776,P$83)+'СЕТ СН'!$H$12+СВЦЭМ!$D$10+'СЕТ СН'!$H$6-'СЕТ СН'!$H$22</f>
        <v>1133.67537438</v>
      </c>
      <c r="Q96" s="36">
        <f>SUMIFS(СВЦЭМ!$C$33:$C$776,СВЦЭМ!$A$33:$A$776,$A96,СВЦЭМ!$B$33:$B$776,Q$83)+'СЕТ СН'!$H$12+СВЦЭМ!$D$10+'СЕТ СН'!$H$6-'СЕТ СН'!$H$22</f>
        <v>1117.7541967100001</v>
      </c>
      <c r="R96" s="36">
        <f>SUMIFS(СВЦЭМ!$C$33:$C$776,СВЦЭМ!$A$33:$A$776,$A96,СВЦЭМ!$B$33:$B$776,R$83)+'СЕТ СН'!$H$12+СВЦЭМ!$D$10+'СЕТ СН'!$H$6-'СЕТ СН'!$H$22</f>
        <v>1150.4247609200002</v>
      </c>
      <c r="S96" s="36">
        <f>SUMIFS(СВЦЭМ!$C$33:$C$776,СВЦЭМ!$A$33:$A$776,$A96,СВЦЭМ!$B$33:$B$776,S$83)+'СЕТ СН'!$H$12+СВЦЭМ!$D$10+'СЕТ СН'!$H$6-'СЕТ СН'!$H$22</f>
        <v>1182.42195515</v>
      </c>
      <c r="T96" s="36">
        <f>SUMIFS(СВЦЭМ!$C$33:$C$776,СВЦЭМ!$A$33:$A$776,$A96,СВЦЭМ!$B$33:$B$776,T$83)+'СЕТ СН'!$H$12+СВЦЭМ!$D$10+'СЕТ СН'!$H$6-'СЕТ СН'!$H$22</f>
        <v>1149.20581627</v>
      </c>
      <c r="U96" s="36">
        <f>SUMIFS(СВЦЭМ!$C$33:$C$776,СВЦЭМ!$A$33:$A$776,$A96,СВЦЭМ!$B$33:$B$776,U$83)+'СЕТ СН'!$H$12+СВЦЭМ!$D$10+'СЕТ СН'!$H$6-'СЕТ СН'!$H$22</f>
        <v>1136.1161002600002</v>
      </c>
      <c r="V96" s="36">
        <f>SUMIFS(СВЦЭМ!$C$33:$C$776,СВЦЭМ!$A$33:$A$776,$A96,СВЦЭМ!$B$33:$B$776,V$83)+'СЕТ СН'!$H$12+СВЦЭМ!$D$10+'СЕТ СН'!$H$6-'СЕТ СН'!$H$22</f>
        <v>1124.4631748000002</v>
      </c>
      <c r="W96" s="36">
        <f>SUMIFS(СВЦЭМ!$C$33:$C$776,СВЦЭМ!$A$33:$A$776,$A96,СВЦЭМ!$B$33:$B$776,W$83)+'СЕТ СН'!$H$12+СВЦЭМ!$D$10+'СЕТ СН'!$H$6-'СЕТ СН'!$H$22</f>
        <v>1096.8710855200002</v>
      </c>
      <c r="X96" s="36">
        <f>SUMIFS(СВЦЭМ!$C$33:$C$776,СВЦЭМ!$A$33:$A$776,$A96,СВЦЭМ!$B$33:$B$776,X$83)+'СЕТ СН'!$H$12+СВЦЭМ!$D$10+'СЕТ СН'!$H$6-'СЕТ СН'!$H$22</f>
        <v>1073.39755124</v>
      </c>
      <c r="Y96" s="36">
        <f>SUMIFS(СВЦЭМ!$C$33:$C$776,СВЦЭМ!$A$33:$A$776,$A96,СВЦЭМ!$B$33:$B$776,Y$83)+'СЕТ СН'!$H$12+СВЦЭМ!$D$10+'СЕТ СН'!$H$6-'СЕТ СН'!$H$22</f>
        <v>1154.2755799500001</v>
      </c>
    </row>
    <row r="97" spans="1:25" ht="15.75" x14ac:dyDescent="0.2">
      <c r="A97" s="35">
        <f t="shared" si="2"/>
        <v>44026</v>
      </c>
      <c r="B97" s="36">
        <f>SUMIFS(СВЦЭМ!$C$33:$C$776,СВЦЭМ!$A$33:$A$776,$A97,СВЦЭМ!$B$33:$B$776,B$83)+'СЕТ СН'!$H$12+СВЦЭМ!$D$10+'СЕТ СН'!$H$6-'СЕТ СН'!$H$22</f>
        <v>1236.4813539500001</v>
      </c>
      <c r="C97" s="36">
        <f>SUMIFS(СВЦЭМ!$C$33:$C$776,СВЦЭМ!$A$33:$A$776,$A97,СВЦЭМ!$B$33:$B$776,C$83)+'СЕТ СН'!$H$12+СВЦЭМ!$D$10+'СЕТ СН'!$H$6-'СЕТ СН'!$H$22</f>
        <v>1207.4548950000001</v>
      </c>
      <c r="D97" s="36">
        <f>SUMIFS(СВЦЭМ!$C$33:$C$776,СВЦЭМ!$A$33:$A$776,$A97,СВЦЭМ!$B$33:$B$776,D$83)+'СЕТ СН'!$H$12+СВЦЭМ!$D$10+'СЕТ СН'!$H$6-'СЕТ СН'!$H$22</f>
        <v>1224.2521617100001</v>
      </c>
      <c r="E97" s="36">
        <f>SUMIFS(СВЦЭМ!$C$33:$C$776,СВЦЭМ!$A$33:$A$776,$A97,СВЦЭМ!$B$33:$B$776,E$83)+'СЕТ СН'!$H$12+СВЦЭМ!$D$10+'СЕТ СН'!$H$6-'СЕТ СН'!$H$22</f>
        <v>1246.49818486</v>
      </c>
      <c r="F97" s="36">
        <f>SUMIFS(СВЦЭМ!$C$33:$C$776,СВЦЭМ!$A$33:$A$776,$A97,СВЦЭМ!$B$33:$B$776,F$83)+'СЕТ СН'!$H$12+СВЦЭМ!$D$10+'СЕТ СН'!$H$6-'СЕТ СН'!$H$22</f>
        <v>1247.7487923400001</v>
      </c>
      <c r="G97" s="36">
        <f>SUMIFS(СВЦЭМ!$C$33:$C$776,СВЦЭМ!$A$33:$A$776,$A97,СВЦЭМ!$B$33:$B$776,G$83)+'СЕТ СН'!$H$12+СВЦЭМ!$D$10+'СЕТ СН'!$H$6-'СЕТ СН'!$H$22</f>
        <v>1251.7006700000002</v>
      </c>
      <c r="H97" s="36">
        <f>SUMIFS(СВЦЭМ!$C$33:$C$776,СВЦЭМ!$A$33:$A$776,$A97,СВЦЭМ!$B$33:$B$776,H$83)+'СЕТ СН'!$H$12+СВЦЭМ!$D$10+'СЕТ СН'!$H$6-'СЕТ СН'!$H$22</f>
        <v>1235.3034603800002</v>
      </c>
      <c r="I97" s="36">
        <f>SUMIFS(СВЦЭМ!$C$33:$C$776,СВЦЭМ!$A$33:$A$776,$A97,СВЦЭМ!$B$33:$B$776,I$83)+'СЕТ СН'!$H$12+СВЦЭМ!$D$10+'СЕТ СН'!$H$6-'СЕТ СН'!$H$22</f>
        <v>1296.7422567600001</v>
      </c>
      <c r="J97" s="36">
        <f>SUMIFS(СВЦЭМ!$C$33:$C$776,СВЦЭМ!$A$33:$A$776,$A97,СВЦЭМ!$B$33:$B$776,J$83)+'СЕТ СН'!$H$12+СВЦЭМ!$D$10+'СЕТ СН'!$H$6-'СЕТ СН'!$H$22</f>
        <v>1239.5669857500002</v>
      </c>
      <c r="K97" s="36">
        <f>SUMIFS(СВЦЭМ!$C$33:$C$776,СВЦЭМ!$A$33:$A$776,$A97,СВЦЭМ!$B$33:$B$776,K$83)+'СЕТ СН'!$H$12+СВЦЭМ!$D$10+'СЕТ СН'!$H$6-'СЕТ СН'!$H$22</f>
        <v>1152.11900173</v>
      </c>
      <c r="L97" s="36">
        <f>SUMIFS(СВЦЭМ!$C$33:$C$776,СВЦЭМ!$A$33:$A$776,$A97,СВЦЭМ!$B$33:$B$776,L$83)+'СЕТ СН'!$H$12+СВЦЭМ!$D$10+'СЕТ СН'!$H$6-'СЕТ СН'!$H$22</f>
        <v>1151.35444474</v>
      </c>
      <c r="M97" s="36">
        <f>SUMIFS(СВЦЭМ!$C$33:$C$776,СВЦЭМ!$A$33:$A$776,$A97,СВЦЭМ!$B$33:$B$776,M$83)+'СЕТ СН'!$H$12+СВЦЭМ!$D$10+'СЕТ СН'!$H$6-'СЕТ СН'!$H$22</f>
        <v>1154.1609800700001</v>
      </c>
      <c r="N97" s="36">
        <f>SUMIFS(СВЦЭМ!$C$33:$C$776,СВЦЭМ!$A$33:$A$776,$A97,СВЦЭМ!$B$33:$B$776,N$83)+'СЕТ СН'!$H$12+СВЦЭМ!$D$10+'СЕТ СН'!$H$6-'СЕТ СН'!$H$22</f>
        <v>1155.52811165</v>
      </c>
      <c r="O97" s="36">
        <f>SUMIFS(СВЦЭМ!$C$33:$C$776,СВЦЭМ!$A$33:$A$776,$A97,СВЦЭМ!$B$33:$B$776,O$83)+'СЕТ СН'!$H$12+СВЦЭМ!$D$10+'СЕТ СН'!$H$6-'СЕТ СН'!$H$22</f>
        <v>1184.12351038</v>
      </c>
      <c r="P97" s="36">
        <f>SUMIFS(СВЦЭМ!$C$33:$C$776,СВЦЭМ!$A$33:$A$776,$A97,СВЦЭМ!$B$33:$B$776,P$83)+'СЕТ СН'!$H$12+СВЦЭМ!$D$10+'СЕТ СН'!$H$6-'СЕТ СН'!$H$22</f>
        <v>1183.8498985800002</v>
      </c>
      <c r="Q97" s="36">
        <f>SUMIFS(СВЦЭМ!$C$33:$C$776,СВЦЭМ!$A$33:$A$776,$A97,СВЦЭМ!$B$33:$B$776,Q$83)+'СЕТ СН'!$H$12+СВЦЭМ!$D$10+'СЕТ СН'!$H$6-'СЕТ СН'!$H$22</f>
        <v>1184.9590355600001</v>
      </c>
      <c r="R97" s="36">
        <f>SUMIFS(СВЦЭМ!$C$33:$C$776,СВЦЭМ!$A$33:$A$776,$A97,СВЦЭМ!$B$33:$B$776,R$83)+'СЕТ СН'!$H$12+СВЦЭМ!$D$10+'СЕТ СН'!$H$6-'СЕТ СН'!$H$22</f>
        <v>1176.08466217</v>
      </c>
      <c r="S97" s="36">
        <f>SUMIFS(СВЦЭМ!$C$33:$C$776,СВЦЭМ!$A$33:$A$776,$A97,СВЦЭМ!$B$33:$B$776,S$83)+'СЕТ СН'!$H$12+СВЦЭМ!$D$10+'СЕТ СН'!$H$6-'СЕТ СН'!$H$22</f>
        <v>1175.39478753</v>
      </c>
      <c r="T97" s="36">
        <f>SUMIFS(СВЦЭМ!$C$33:$C$776,СВЦЭМ!$A$33:$A$776,$A97,СВЦЭМ!$B$33:$B$776,T$83)+'СЕТ СН'!$H$12+СВЦЭМ!$D$10+'СЕТ СН'!$H$6-'СЕТ СН'!$H$22</f>
        <v>1173.11664492</v>
      </c>
      <c r="U97" s="36">
        <f>SUMIFS(СВЦЭМ!$C$33:$C$776,СВЦЭМ!$A$33:$A$776,$A97,СВЦЭМ!$B$33:$B$776,U$83)+'СЕТ СН'!$H$12+СВЦЭМ!$D$10+'СЕТ СН'!$H$6-'СЕТ СН'!$H$22</f>
        <v>1174.5573685900001</v>
      </c>
      <c r="V97" s="36">
        <f>SUMIFS(СВЦЭМ!$C$33:$C$776,СВЦЭМ!$A$33:$A$776,$A97,СВЦЭМ!$B$33:$B$776,V$83)+'СЕТ СН'!$H$12+СВЦЭМ!$D$10+'СЕТ СН'!$H$6-'СЕТ СН'!$H$22</f>
        <v>1157.9772601700001</v>
      </c>
      <c r="W97" s="36">
        <f>SUMIFS(СВЦЭМ!$C$33:$C$776,СВЦЭМ!$A$33:$A$776,$A97,СВЦЭМ!$B$33:$B$776,W$83)+'СЕТ СН'!$H$12+СВЦЭМ!$D$10+'СЕТ СН'!$H$6-'СЕТ СН'!$H$22</f>
        <v>1153.5020057900001</v>
      </c>
      <c r="X97" s="36">
        <f>SUMIFS(СВЦЭМ!$C$33:$C$776,СВЦЭМ!$A$33:$A$776,$A97,СВЦЭМ!$B$33:$B$776,X$83)+'СЕТ СН'!$H$12+СВЦЭМ!$D$10+'СЕТ СН'!$H$6-'СЕТ СН'!$H$22</f>
        <v>1137.1399216900002</v>
      </c>
      <c r="Y97" s="36">
        <f>SUMIFS(СВЦЭМ!$C$33:$C$776,СВЦЭМ!$A$33:$A$776,$A97,СВЦЭМ!$B$33:$B$776,Y$83)+'СЕТ СН'!$H$12+СВЦЭМ!$D$10+'СЕТ СН'!$H$6-'СЕТ СН'!$H$22</f>
        <v>1138.63292469</v>
      </c>
    </row>
    <row r="98" spans="1:25" ht="15.75" x14ac:dyDescent="0.2">
      <c r="A98" s="35">
        <f t="shared" si="2"/>
        <v>44027</v>
      </c>
      <c r="B98" s="36">
        <f>SUMIFS(СВЦЭМ!$C$33:$C$776,СВЦЭМ!$A$33:$A$776,$A98,СВЦЭМ!$B$33:$B$776,B$83)+'СЕТ СН'!$H$12+СВЦЭМ!$D$10+'СЕТ СН'!$H$6-'СЕТ СН'!$H$22</f>
        <v>1352.9370739000001</v>
      </c>
      <c r="C98" s="36">
        <f>SUMIFS(СВЦЭМ!$C$33:$C$776,СВЦЭМ!$A$33:$A$776,$A98,СВЦЭМ!$B$33:$B$776,C$83)+'СЕТ СН'!$H$12+СВЦЭМ!$D$10+'СЕТ СН'!$H$6-'СЕТ СН'!$H$22</f>
        <v>1388.6938979700001</v>
      </c>
      <c r="D98" s="36">
        <f>SUMIFS(СВЦЭМ!$C$33:$C$776,СВЦЭМ!$A$33:$A$776,$A98,СВЦЭМ!$B$33:$B$776,D$83)+'СЕТ СН'!$H$12+СВЦЭМ!$D$10+'СЕТ СН'!$H$6-'СЕТ СН'!$H$22</f>
        <v>1366.8407204700002</v>
      </c>
      <c r="E98" s="36">
        <f>SUMIFS(СВЦЭМ!$C$33:$C$776,СВЦЭМ!$A$33:$A$776,$A98,СВЦЭМ!$B$33:$B$776,E$83)+'СЕТ СН'!$H$12+СВЦЭМ!$D$10+'СЕТ СН'!$H$6-'СЕТ СН'!$H$22</f>
        <v>1375.92948346</v>
      </c>
      <c r="F98" s="36">
        <f>SUMIFS(СВЦЭМ!$C$33:$C$776,СВЦЭМ!$A$33:$A$776,$A98,СВЦЭМ!$B$33:$B$776,F$83)+'СЕТ СН'!$H$12+СВЦЭМ!$D$10+'СЕТ СН'!$H$6-'СЕТ СН'!$H$22</f>
        <v>1378.7868067900001</v>
      </c>
      <c r="G98" s="36">
        <f>SUMIFS(СВЦЭМ!$C$33:$C$776,СВЦЭМ!$A$33:$A$776,$A98,СВЦЭМ!$B$33:$B$776,G$83)+'СЕТ СН'!$H$12+СВЦЭМ!$D$10+'СЕТ СН'!$H$6-'СЕТ СН'!$H$22</f>
        <v>1381.8899693800001</v>
      </c>
      <c r="H98" s="36">
        <f>SUMIFS(СВЦЭМ!$C$33:$C$776,СВЦЭМ!$A$33:$A$776,$A98,СВЦЭМ!$B$33:$B$776,H$83)+'СЕТ СН'!$H$12+СВЦЭМ!$D$10+'СЕТ СН'!$H$6-'СЕТ СН'!$H$22</f>
        <v>1394.2531067300001</v>
      </c>
      <c r="I98" s="36">
        <f>SUMIFS(СВЦЭМ!$C$33:$C$776,СВЦЭМ!$A$33:$A$776,$A98,СВЦЭМ!$B$33:$B$776,I$83)+'СЕТ СН'!$H$12+СВЦЭМ!$D$10+'СЕТ СН'!$H$6-'СЕТ СН'!$H$22</f>
        <v>1425.62859389</v>
      </c>
      <c r="J98" s="36">
        <f>SUMIFS(СВЦЭМ!$C$33:$C$776,СВЦЭМ!$A$33:$A$776,$A98,СВЦЭМ!$B$33:$B$776,J$83)+'СЕТ СН'!$H$12+СВЦЭМ!$D$10+'СЕТ СН'!$H$6-'СЕТ СН'!$H$22</f>
        <v>1279.4105873600001</v>
      </c>
      <c r="K98" s="36">
        <f>SUMIFS(СВЦЭМ!$C$33:$C$776,СВЦЭМ!$A$33:$A$776,$A98,СВЦЭМ!$B$33:$B$776,K$83)+'СЕТ СН'!$H$12+СВЦЭМ!$D$10+'СЕТ СН'!$H$6-'СЕТ СН'!$H$22</f>
        <v>1124.03934804</v>
      </c>
      <c r="L98" s="36">
        <f>SUMIFS(СВЦЭМ!$C$33:$C$776,СВЦЭМ!$A$33:$A$776,$A98,СВЦЭМ!$B$33:$B$776,L$83)+'СЕТ СН'!$H$12+СВЦЭМ!$D$10+'СЕТ СН'!$H$6-'СЕТ СН'!$H$22</f>
        <v>1095.56580205</v>
      </c>
      <c r="M98" s="36">
        <f>SUMIFS(СВЦЭМ!$C$33:$C$776,СВЦЭМ!$A$33:$A$776,$A98,СВЦЭМ!$B$33:$B$776,M$83)+'СЕТ СН'!$H$12+СВЦЭМ!$D$10+'СЕТ СН'!$H$6-'СЕТ СН'!$H$22</f>
        <v>1100.0874211</v>
      </c>
      <c r="N98" s="36">
        <f>SUMIFS(СВЦЭМ!$C$33:$C$776,СВЦЭМ!$A$33:$A$776,$A98,СВЦЭМ!$B$33:$B$776,N$83)+'СЕТ СН'!$H$12+СВЦЭМ!$D$10+'СЕТ СН'!$H$6-'СЕТ СН'!$H$22</f>
        <v>1099.5349730100002</v>
      </c>
      <c r="O98" s="36">
        <f>SUMIFS(СВЦЭМ!$C$33:$C$776,СВЦЭМ!$A$33:$A$776,$A98,СВЦЭМ!$B$33:$B$776,O$83)+'СЕТ СН'!$H$12+СВЦЭМ!$D$10+'СЕТ СН'!$H$6-'СЕТ СН'!$H$22</f>
        <v>1102.38456952</v>
      </c>
      <c r="P98" s="36">
        <f>SUMIFS(СВЦЭМ!$C$33:$C$776,СВЦЭМ!$A$33:$A$776,$A98,СВЦЭМ!$B$33:$B$776,P$83)+'СЕТ СН'!$H$12+СВЦЭМ!$D$10+'СЕТ СН'!$H$6-'СЕТ СН'!$H$22</f>
        <v>1100.8072467100001</v>
      </c>
      <c r="Q98" s="36">
        <f>SUMIFS(СВЦЭМ!$C$33:$C$776,СВЦЭМ!$A$33:$A$776,$A98,СВЦЭМ!$B$33:$B$776,Q$83)+'СЕТ СН'!$H$12+СВЦЭМ!$D$10+'СЕТ СН'!$H$6-'СЕТ СН'!$H$22</f>
        <v>1101.09659276</v>
      </c>
      <c r="R98" s="36">
        <f>SUMIFS(СВЦЭМ!$C$33:$C$776,СВЦЭМ!$A$33:$A$776,$A98,СВЦЭМ!$B$33:$B$776,R$83)+'СЕТ СН'!$H$12+СВЦЭМ!$D$10+'СЕТ СН'!$H$6-'СЕТ СН'!$H$22</f>
        <v>1096.05901404</v>
      </c>
      <c r="S98" s="36">
        <f>SUMIFS(СВЦЭМ!$C$33:$C$776,СВЦЭМ!$A$33:$A$776,$A98,СВЦЭМ!$B$33:$B$776,S$83)+'СЕТ СН'!$H$12+СВЦЭМ!$D$10+'СЕТ СН'!$H$6-'СЕТ СН'!$H$22</f>
        <v>1090.77730307</v>
      </c>
      <c r="T98" s="36">
        <f>SUMIFS(СВЦЭМ!$C$33:$C$776,СВЦЭМ!$A$33:$A$776,$A98,СВЦЭМ!$B$33:$B$776,T$83)+'СЕТ СН'!$H$12+СВЦЭМ!$D$10+'СЕТ СН'!$H$6-'СЕТ СН'!$H$22</f>
        <v>1101.8584637200001</v>
      </c>
      <c r="U98" s="36">
        <f>SUMIFS(СВЦЭМ!$C$33:$C$776,СВЦЭМ!$A$33:$A$776,$A98,СВЦЭМ!$B$33:$B$776,U$83)+'СЕТ СН'!$H$12+СВЦЭМ!$D$10+'СЕТ СН'!$H$6-'СЕТ СН'!$H$22</f>
        <v>1101.3826130700002</v>
      </c>
      <c r="V98" s="36">
        <f>SUMIFS(СВЦЭМ!$C$33:$C$776,СВЦЭМ!$A$33:$A$776,$A98,СВЦЭМ!$B$33:$B$776,V$83)+'СЕТ СН'!$H$12+СВЦЭМ!$D$10+'СЕТ СН'!$H$6-'СЕТ СН'!$H$22</f>
        <v>1076.31972251</v>
      </c>
      <c r="W98" s="36">
        <f>SUMIFS(СВЦЭМ!$C$33:$C$776,СВЦЭМ!$A$33:$A$776,$A98,СВЦЭМ!$B$33:$B$776,W$83)+'СЕТ СН'!$H$12+СВЦЭМ!$D$10+'СЕТ СН'!$H$6-'СЕТ СН'!$H$22</f>
        <v>1086.60137366</v>
      </c>
      <c r="X98" s="36">
        <f>SUMIFS(СВЦЭМ!$C$33:$C$776,СВЦЭМ!$A$33:$A$776,$A98,СВЦЭМ!$B$33:$B$776,X$83)+'СЕТ СН'!$H$12+СВЦЭМ!$D$10+'СЕТ СН'!$H$6-'СЕТ СН'!$H$22</f>
        <v>1105.7923025700002</v>
      </c>
      <c r="Y98" s="36">
        <f>SUMIFS(СВЦЭМ!$C$33:$C$776,СВЦЭМ!$A$33:$A$776,$A98,СВЦЭМ!$B$33:$B$776,Y$83)+'СЕТ СН'!$H$12+СВЦЭМ!$D$10+'СЕТ СН'!$H$6-'СЕТ СН'!$H$22</f>
        <v>1152.8006453100002</v>
      </c>
    </row>
    <row r="99" spans="1:25" ht="15.75" x14ac:dyDescent="0.2">
      <c r="A99" s="35">
        <f t="shared" si="2"/>
        <v>44028</v>
      </c>
      <c r="B99" s="36">
        <f>SUMIFS(СВЦЭМ!$C$33:$C$776,СВЦЭМ!$A$33:$A$776,$A99,СВЦЭМ!$B$33:$B$776,B$83)+'СЕТ СН'!$H$12+СВЦЭМ!$D$10+'СЕТ СН'!$H$6-'СЕТ СН'!$H$22</f>
        <v>1314.6567125500001</v>
      </c>
      <c r="C99" s="36">
        <f>SUMIFS(СВЦЭМ!$C$33:$C$776,СВЦЭМ!$A$33:$A$776,$A99,СВЦЭМ!$B$33:$B$776,C$83)+'СЕТ СН'!$H$12+СВЦЭМ!$D$10+'СЕТ СН'!$H$6-'СЕТ СН'!$H$22</f>
        <v>1381.7616063</v>
      </c>
      <c r="D99" s="36">
        <f>SUMIFS(СВЦЭМ!$C$33:$C$776,СВЦЭМ!$A$33:$A$776,$A99,СВЦЭМ!$B$33:$B$776,D$83)+'СЕТ СН'!$H$12+СВЦЭМ!$D$10+'СЕТ СН'!$H$6-'СЕТ СН'!$H$22</f>
        <v>1373.6200992600002</v>
      </c>
      <c r="E99" s="36">
        <f>SUMIFS(СВЦЭМ!$C$33:$C$776,СВЦЭМ!$A$33:$A$776,$A99,СВЦЭМ!$B$33:$B$776,E$83)+'СЕТ СН'!$H$12+СВЦЭМ!$D$10+'СЕТ СН'!$H$6-'СЕТ СН'!$H$22</f>
        <v>1389.5604442900001</v>
      </c>
      <c r="F99" s="36">
        <f>SUMIFS(СВЦЭМ!$C$33:$C$776,СВЦЭМ!$A$33:$A$776,$A99,СВЦЭМ!$B$33:$B$776,F$83)+'СЕТ СН'!$H$12+СВЦЭМ!$D$10+'СЕТ СН'!$H$6-'СЕТ СН'!$H$22</f>
        <v>1387.1685331600002</v>
      </c>
      <c r="G99" s="36">
        <f>SUMIFS(СВЦЭМ!$C$33:$C$776,СВЦЭМ!$A$33:$A$776,$A99,СВЦЭМ!$B$33:$B$776,G$83)+'СЕТ СН'!$H$12+СВЦЭМ!$D$10+'СЕТ СН'!$H$6-'СЕТ СН'!$H$22</f>
        <v>1380.4704815100001</v>
      </c>
      <c r="H99" s="36">
        <f>SUMIFS(СВЦЭМ!$C$33:$C$776,СВЦЭМ!$A$33:$A$776,$A99,СВЦЭМ!$B$33:$B$776,H$83)+'СЕТ СН'!$H$12+СВЦЭМ!$D$10+'СЕТ СН'!$H$6-'СЕТ СН'!$H$22</f>
        <v>1393.7393358300001</v>
      </c>
      <c r="I99" s="36">
        <f>SUMIFS(СВЦЭМ!$C$33:$C$776,СВЦЭМ!$A$33:$A$776,$A99,СВЦЭМ!$B$33:$B$776,I$83)+'СЕТ СН'!$H$12+СВЦЭМ!$D$10+'СЕТ СН'!$H$6-'СЕТ СН'!$H$22</f>
        <v>1365.4344036800001</v>
      </c>
      <c r="J99" s="36">
        <f>SUMIFS(СВЦЭМ!$C$33:$C$776,СВЦЭМ!$A$33:$A$776,$A99,СВЦЭМ!$B$33:$B$776,J$83)+'СЕТ СН'!$H$12+СВЦЭМ!$D$10+'СЕТ СН'!$H$6-'СЕТ СН'!$H$22</f>
        <v>1324.1226850200001</v>
      </c>
      <c r="K99" s="36">
        <f>SUMIFS(СВЦЭМ!$C$33:$C$776,СВЦЭМ!$A$33:$A$776,$A99,СВЦЭМ!$B$33:$B$776,K$83)+'СЕТ СН'!$H$12+СВЦЭМ!$D$10+'СЕТ СН'!$H$6-'СЕТ СН'!$H$22</f>
        <v>1128.2132514100001</v>
      </c>
      <c r="L99" s="36">
        <f>SUMIFS(СВЦЭМ!$C$33:$C$776,СВЦЭМ!$A$33:$A$776,$A99,СВЦЭМ!$B$33:$B$776,L$83)+'СЕТ СН'!$H$12+СВЦЭМ!$D$10+'СЕТ СН'!$H$6-'СЕТ СН'!$H$22</f>
        <v>1072.52449497</v>
      </c>
      <c r="M99" s="36">
        <f>SUMIFS(СВЦЭМ!$C$33:$C$776,СВЦЭМ!$A$33:$A$776,$A99,СВЦЭМ!$B$33:$B$776,M$83)+'СЕТ СН'!$H$12+СВЦЭМ!$D$10+'СЕТ СН'!$H$6-'СЕТ СН'!$H$22</f>
        <v>1053.9837402400001</v>
      </c>
      <c r="N99" s="36">
        <f>SUMIFS(СВЦЭМ!$C$33:$C$776,СВЦЭМ!$A$33:$A$776,$A99,СВЦЭМ!$B$33:$B$776,N$83)+'СЕТ СН'!$H$12+СВЦЭМ!$D$10+'СЕТ СН'!$H$6-'СЕТ СН'!$H$22</f>
        <v>1082.5651221100002</v>
      </c>
      <c r="O99" s="36">
        <f>SUMIFS(СВЦЭМ!$C$33:$C$776,СВЦЭМ!$A$33:$A$776,$A99,СВЦЭМ!$B$33:$B$776,O$83)+'СЕТ СН'!$H$12+СВЦЭМ!$D$10+'СЕТ СН'!$H$6-'СЕТ СН'!$H$22</f>
        <v>1074.21824597</v>
      </c>
      <c r="P99" s="36">
        <f>SUMIFS(СВЦЭМ!$C$33:$C$776,СВЦЭМ!$A$33:$A$776,$A99,СВЦЭМ!$B$33:$B$776,P$83)+'СЕТ СН'!$H$12+СВЦЭМ!$D$10+'СЕТ СН'!$H$6-'СЕТ СН'!$H$22</f>
        <v>1077.0893914800001</v>
      </c>
      <c r="Q99" s="36">
        <f>SUMIFS(СВЦЭМ!$C$33:$C$776,СВЦЭМ!$A$33:$A$776,$A99,СВЦЭМ!$B$33:$B$776,Q$83)+'СЕТ СН'!$H$12+СВЦЭМ!$D$10+'СЕТ СН'!$H$6-'СЕТ СН'!$H$22</f>
        <v>1089.3746964900001</v>
      </c>
      <c r="R99" s="36">
        <f>SUMIFS(СВЦЭМ!$C$33:$C$776,СВЦЭМ!$A$33:$A$776,$A99,СВЦЭМ!$B$33:$B$776,R$83)+'СЕТ СН'!$H$12+СВЦЭМ!$D$10+'СЕТ СН'!$H$6-'СЕТ СН'!$H$22</f>
        <v>1085.92750729</v>
      </c>
      <c r="S99" s="36">
        <f>SUMIFS(СВЦЭМ!$C$33:$C$776,СВЦЭМ!$A$33:$A$776,$A99,СВЦЭМ!$B$33:$B$776,S$83)+'СЕТ СН'!$H$12+СВЦЭМ!$D$10+'СЕТ СН'!$H$6-'СЕТ СН'!$H$22</f>
        <v>1081.1192735100001</v>
      </c>
      <c r="T99" s="36">
        <f>SUMIFS(СВЦЭМ!$C$33:$C$776,СВЦЭМ!$A$33:$A$776,$A99,СВЦЭМ!$B$33:$B$776,T$83)+'СЕТ СН'!$H$12+СВЦЭМ!$D$10+'СЕТ СН'!$H$6-'СЕТ СН'!$H$22</f>
        <v>1083.4065751200001</v>
      </c>
      <c r="U99" s="36">
        <f>SUMIFS(СВЦЭМ!$C$33:$C$776,СВЦЭМ!$A$33:$A$776,$A99,СВЦЭМ!$B$33:$B$776,U$83)+'СЕТ СН'!$H$12+СВЦЭМ!$D$10+'СЕТ СН'!$H$6-'СЕТ СН'!$H$22</f>
        <v>1087.2666087700002</v>
      </c>
      <c r="V99" s="36">
        <f>SUMIFS(СВЦЭМ!$C$33:$C$776,СВЦЭМ!$A$33:$A$776,$A99,СВЦЭМ!$B$33:$B$776,V$83)+'СЕТ СН'!$H$12+СВЦЭМ!$D$10+'СЕТ СН'!$H$6-'СЕТ СН'!$H$22</f>
        <v>1080.22835078</v>
      </c>
      <c r="W99" s="36">
        <f>SUMIFS(СВЦЭМ!$C$33:$C$776,СВЦЭМ!$A$33:$A$776,$A99,СВЦЭМ!$B$33:$B$776,W$83)+'СЕТ СН'!$H$12+СВЦЭМ!$D$10+'СЕТ СН'!$H$6-'СЕТ СН'!$H$22</f>
        <v>1083.5010639900001</v>
      </c>
      <c r="X99" s="36">
        <f>SUMIFS(СВЦЭМ!$C$33:$C$776,СВЦЭМ!$A$33:$A$776,$A99,СВЦЭМ!$B$33:$B$776,X$83)+'СЕТ СН'!$H$12+СВЦЭМ!$D$10+'СЕТ СН'!$H$6-'СЕТ СН'!$H$22</f>
        <v>1127.8516712200001</v>
      </c>
      <c r="Y99" s="36">
        <f>SUMIFS(СВЦЭМ!$C$33:$C$776,СВЦЭМ!$A$33:$A$776,$A99,СВЦЭМ!$B$33:$B$776,Y$83)+'СЕТ СН'!$H$12+СВЦЭМ!$D$10+'СЕТ СН'!$H$6-'СЕТ СН'!$H$22</f>
        <v>1162.97496286</v>
      </c>
    </row>
    <row r="100" spans="1:25" ht="15.75" x14ac:dyDescent="0.2">
      <c r="A100" s="35">
        <f t="shared" si="2"/>
        <v>44029</v>
      </c>
      <c r="B100" s="36">
        <f>SUMIFS(СВЦЭМ!$C$33:$C$776,СВЦЭМ!$A$33:$A$776,$A100,СВЦЭМ!$B$33:$B$776,B$83)+'СЕТ СН'!$H$12+СВЦЭМ!$D$10+'СЕТ СН'!$H$6-'СЕТ СН'!$H$22</f>
        <v>1335.9932653200001</v>
      </c>
      <c r="C100" s="36">
        <f>SUMIFS(СВЦЭМ!$C$33:$C$776,СВЦЭМ!$A$33:$A$776,$A100,СВЦЭМ!$B$33:$B$776,C$83)+'СЕТ СН'!$H$12+СВЦЭМ!$D$10+'СЕТ СН'!$H$6-'СЕТ СН'!$H$22</f>
        <v>1460.2440185</v>
      </c>
      <c r="D100" s="36">
        <f>SUMIFS(СВЦЭМ!$C$33:$C$776,СВЦЭМ!$A$33:$A$776,$A100,СВЦЭМ!$B$33:$B$776,D$83)+'СЕТ СН'!$H$12+СВЦЭМ!$D$10+'СЕТ СН'!$H$6-'СЕТ СН'!$H$22</f>
        <v>1432.5430578900002</v>
      </c>
      <c r="E100" s="36">
        <f>SUMIFS(СВЦЭМ!$C$33:$C$776,СВЦЭМ!$A$33:$A$776,$A100,СВЦЭМ!$B$33:$B$776,E$83)+'СЕТ СН'!$H$12+СВЦЭМ!$D$10+'СЕТ СН'!$H$6-'СЕТ СН'!$H$22</f>
        <v>1410.6004111900002</v>
      </c>
      <c r="F100" s="36">
        <f>SUMIFS(СВЦЭМ!$C$33:$C$776,СВЦЭМ!$A$33:$A$776,$A100,СВЦЭМ!$B$33:$B$776,F$83)+'СЕТ СН'!$H$12+СВЦЭМ!$D$10+'СЕТ СН'!$H$6-'СЕТ СН'!$H$22</f>
        <v>1413.4179475300002</v>
      </c>
      <c r="G100" s="36">
        <f>SUMIFS(СВЦЭМ!$C$33:$C$776,СВЦЭМ!$A$33:$A$776,$A100,СВЦЭМ!$B$33:$B$776,G$83)+'СЕТ СН'!$H$12+СВЦЭМ!$D$10+'СЕТ СН'!$H$6-'СЕТ СН'!$H$22</f>
        <v>1389.5883551100001</v>
      </c>
      <c r="H100" s="36">
        <f>SUMIFS(СВЦЭМ!$C$33:$C$776,СВЦЭМ!$A$33:$A$776,$A100,СВЦЭМ!$B$33:$B$776,H$83)+'СЕТ СН'!$H$12+СВЦЭМ!$D$10+'СЕТ СН'!$H$6-'СЕТ СН'!$H$22</f>
        <v>1364.6420161600001</v>
      </c>
      <c r="I100" s="36">
        <f>SUMIFS(СВЦЭМ!$C$33:$C$776,СВЦЭМ!$A$33:$A$776,$A100,СВЦЭМ!$B$33:$B$776,I$83)+'СЕТ СН'!$H$12+СВЦЭМ!$D$10+'СЕТ СН'!$H$6-'СЕТ СН'!$H$22</f>
        <v>1313.2259063800002</v>
      </c>
      <c r="J100" s="36">
        <f>SUMIFS(СВЦЭМ!$C$33:$C$776,СВЦЭМ!$A$33:$A$776,$A100,СВЦЭМ!$B$33:$B$776,J$83)+'СЕТ СН'!$H$12+СВЦЭМ!$D$10+'СЕТ СН'!$H$6-'СЕТ СН'!$H$22</f>
        <v>1247.8927276900001</v>
      </c>
      <c r="K100" s="36">
        <f>SUMIFS(СВЦЭМ!$C$33:$C$776,СВЦЭМ!$A$33:$A$776,$A100,СВЦЭМ!$B$33:$B$776,K$83)+'СЕТ СН'!$H$12+СВЦЭМ!$D$10+'СЕТ СН'!$H$6-'СЕТ СН'!$H$22</f>
        <v>1133.5002678400001</v>
      </c>
      <c r="L100" s="36">
        <f>SUMIFS(СВЦЭМ!$C$33:$C$776,СВЦЭМ!$A$33:$A$776,$A100,СВЦЭМ!$B$33:$B$776,L$83)+'СЕТ СН'!$H$12+СВЦЭМ!$D$10+'СЕТ СН'!$H$6-'СЕТ СН'!$H$22</f>
        <v>1029.4061849500001</v>
      </c>
      <c r="M100" s="36">
        <f>SUMIFS(СВЦЭМ!$C$33:$C$776,СВЦЭМ!$A$33:$A$776,$A100,СВЦЭМ!$B$33:$B$776,M$83)+'СЕТ СН'!$H$12+СВЦЭМ!$D$10+'СЕТ СН'!$H$6-'СЕТ СН'!$H$22</f>
        <v>999.95886096000004</v>
      </c>
      <c r="N100" s="36">
        <f>SUMIFS(СВЦЭМ!$C$33:$C$776,СВЦЭМ!$A$33:$A$776,$A100,СВЦЭМ!$B$33:$B$776,N$83)+'СЕТ СН'!$H$12+СВЦЭМ!$D$10+'СЕТ СН'!$H$6-'СЕТ СН'!$H$22</f>
        <v>1016.0168929600001</v>
      </c>
      <c r="O100" s="36">
        <f>SUMIFS(СВЦЭМ!$C$33:$C$776,СВЦЭМ!$A$33:$A$776,$A100,СВЦЭМ!$B$33:$B$776,O$83)+'СЕТ СН'!$H$12+СВЦЭМ!$D$10+'СЕТ СН'!$H$6-'СЕТ СН'!$H$22</f>
        <v>1013.4493568400001</v>
      </c>
      <c r="P100" s="36">
        <f>SUMIFS(СВЦЭМ!$C$33:$C$776,СВЦЭМ!$A$33:$A$776,$A100,СВЦЭМ!$B$33:$B$776,P$83)+'СЕТ СН'!$H$12+СВЦЭМ!$D$10+'СЕТ СН'!$H$6-'СЕТ СН'!$H$22</f>
        <v>1017.75491054</v>
      </c>
      <c r="Q100" s="36">
        <f>SUMIFS(СВЦЭМ!$C$33:$C$776,СВЦЭМ!$A$33:$A$776,$A100,СВЦЭМ!$B$33:$B$776,Q$83)+'СЕТ СН'!$H$12+СВЦЭМ!$D$10+'СЕТ СН'!$H$6-'СЕТ СН'!$H$22</f>
        <v>1022.96039677</v>
      </c>
      <c r="R100" s="36">
        <f>SUMIFS(СВЦЭМ!$C$33:$C$776,СВЦЭМ!$A$33:$A$776,$A100,СВЦЭМ!$B$33:$B$776,R$83)+'СЕТ СН'!$H$12+СВЦЭМ!$D$10+'СЕТ СН'!$H$6-'СЕТ СН'!$H$22</f>
        <v>1049.2494164100001</v>
      </c>
      <c r="S100" s="36">
        <f>SUMIFS(СВЦЭМ!$C$33:$C$776,СВЦЭМ!$A$33:$A$776,$A100,СВЦЭМ!$B$33:$B$776,S$83)+'СЕТ СН'!$H$12+СВЦЭМ!$D$10+'СЕТ СН'!$H$6-'СЕТ СН'!$H$22</f>
        <v>1064.5177735700001</v>
      </c>
      <c r="T100" s="36">
        <f>SUMIFS(СВЦЭМ!$C$33:$C$776,СВЦЭМ!$A$33:$A$776,$A100,СВЦЭМ!$B$33:$B$776,T$83)+'СЕТ СН'!$H$12+СВЦЭМ!$D$10+'СЕТ СН'!$H$6-'СЕТ СН'!$H$22</f>
        <v>1061.5781933200001</v>
      </c>
      <c r="U100" s="36">
        <f>SUMIFS(СВЦЭМ!$C$33:$C$776,СВЦЭМ!$A$33:$A$776,$A100,СВЦЭМ!$B$33:$B$776,U$83)+'СЕТ СН'!$H$12+СВЦЭМ!$D$10+'СЕТ СН'!$H$6-'СЕТ СН'!$H$22</f>
        <v>1060.8362155300001</v>
      </c>
      <c r="V100" s="36">
        <f>SUMIFS(СВЦЭМ!$C$33:$C$776,СВЦЭМ!$A$33:$A$776,$A100,СВЦЭМ!$B$33:$B$776,V$83)+'СЕТ СН'!$H$12+СВЦЭМ!$D$10+'СЕТ СН'!$H$6-'СЕТ СН'!$H$22</f>
        <v>1045.0549649700001</v>
      </c>
      <c r="W100" s="36">
        <f>SUMIFS(СВЦЭМ!$C$33:$C$776,СВЦЭМ!$A$33:$A$776,$A100,СВЦЭМ!$B$33:$B$776,W$83)+'СЕТ СН'!$H$12+СВЦЭМ!$D$10+'СЕТ СН'!$H$6-'СЕТ СН'!$H$22</f>
        <v>1024.8590068600001</v>
      </c>
      <c r="X100" s="36">
        <f>SUMIFS(СВЦЭМ!$C$33:$C$776,СВЦЭМ!$A$33:$A$776,$A100,СВЦЭМ!$B$33:$B$776,X$83)+'СЕТ СН'!$H$12+СВЦЭМ!$D$10+'СЕТ СН'!$H$6-'СЕТ СН'!$H$22</f>
        <v>1097.6026528300001</v>
      </c>
      <c r="Y100" s="36">
        <f>SUMIFS(СВЦЭМ!$C$33:$C$776,СВЦЭМ!$A$33:$A$776,$A100,СВЦЭМ!$B$33:$B$776,Y$83)+'СЕТ СН'!$H$12+СВЦЭМ!$D$10+'СЕТ СН'!$H$6-'СЕТ СН'!$H$22</f>
        <v>1177.43088332</v>
      </c>
    </row>
    <row r="101" spans="1:25" ht="15.75" x14ac:dyDescent="0.2">
      <c r="A101" s="35">
        <f t="shared" si="2"/>
        <v>44030</v>
      </c>
      <c r="B101" s="36">
        <f>SUMIFS(СВЦЭМ!$C$33:$C$776,СВЦЭМ!$A$33:$A$776,$A101,СВЦЭМ!$B$33:$B$776,B$83)+'СЕТ СН'!$H$12+СВЦЭМ!$D$10+'СЕТ СН'!$H$6-'СЕТ СН'!$H$22</f>
        <v>1367.1957294100002</v>
      </c>
      <c r="C101" s="36">
        <f>SUMIFS(СВЦЭМ!$C$33:$C$776,СВЦЭМ!$A$33:$A$776,$A101,СВЦЭМ!$B$33:$B$776,C$83)+'СЕТ СН'!$H$12+СВЦЭМ!$D$10+'СЕТ СН'!$H$6-'СЕТ СН'!$H$22</f>
        <v>1469.5485976800001</v>
      </c>
      <c r="D101" s="36">
        <f>SUMIFS(СВЦЭМ!$C$33:$C$776,СВЦЭМ!$A$33:$A$776,$A101,СВЦЭМ!$B$33:$B$776,D$83)+'СЕТ СН'!$H$12+СВЦЭМ!$D$10+'СЕТ СН'!$H$6-'СЕТ СН'!$H$22</f>
        <v>1478.6600939900002</v>
      </c>
      <c r="E101" s="36">
        <f>SUMIFS(СВЦЭМ!$C$33:$C$776,СВЦЭМ!$A$33:$A$776,$A101,СВЦЭМ!$B$33:$B$776,E$83)+'СЕТ СН'!$H$12+СВЦЭМ!$D$10+'СЕТ СН'!$H$6-'СЕТ СН'!$H$22</f>
        <v>1470.8487168800002</v>
      </c>
      <c r="F101" s="36">
        <f>SUMIFS(СВЦЭМ!$C$33:$C$776,СВЦЭМ!$A$33:$A$776,$A101,СВЦЭМ!$B$33:$B$776,F$83)+'СЕТ СН'!$H$12+СВЦЭМ!$D$10+'СЕТ СН'!$H$6-'СЕТ СН'!$H$22</f>
        <v>1460.7934698000001</v>
      </c>
      <c r="G101" s="36">
        <f>SUMIFS(СВЦЭМ!$C$33:$C$776,СВЦЭМ!$A$33:$A$776,$A101,СВЦЭМ!$B$33:$B$776,G$83)+'СЕТ СН'!$H$12+СВЦЭМ!$D$10+'СЕТ СН'!$H$6-'СЕТ СН'!$H$22</f>
        <v>1469.35913641</v>
      </c>
      <c r="H101" s="36">
        <f>SUMIFS(СВЦЭМ!$C$33:$C$776,СВЦЭМ!$A$33:$A$776,$A101,СВЦЭМ!$B$33:$B$776,H$83)+'СЕТ СН'!$H$12+СВЦЭМ!$D$10+'СЕТ СН'!$H$6-'СЕТ СН'!$H$22</f>
        <v>1474.9585465600001</v>
      </c>
      <c r="I101" s="36">
        <f>SUMIFS(СВЦЭМ!$C$33:$C$776,СВЦЭМ!$A$33:$A$776,$A101,СВЦЭМ!$B$33:$B$776,I$83)+'СЕТ СН'!$H$12+СВЦЭМ!$D$10+'СЕТ СН'!$H$6-'СЕТ СН'!$H$22</f>
        <v>1468.6092482400002</v>
      </c>
      <c r="J101" s="36">
        <f>SUMIFS(СВЦЭМ!$C$33:$C$776,СВЦЭМ!$A$33:$A$776,$A101,СВЦЭМ!$B$33:$B$776,J$83)+'СЕТ СН'!$H$12+СВЦЭМ!$D$10+'СЕТ СН'!$H$6-'СЕТ СН'!$H$22</f>
        <v>1380.7562501800001</v>
      </c>
      <c r="K101" s="36">
        <f>SUMIFS(СВЦЭМ!$C$33:$C$776,СВЦЭМ!$A$33:$A$776,$A101,СВЦЭМ!$B$33:$B$776,K$83)+'СЕТ СН'!$H$12+СВЦЭМ!$D$10+'СЕТ СН'!$H$6-'СЕТ СН'!$H$22</f>
        <v>1182.6747078400001</v>
      </c>
      <c r="L101" s="36">
        <f>SUMIFS(СВЦЭМ!$C$33:$C$776,СВЦЭМ!$A$33:$A$776,$A101,СВЦЭМ!$B$33:$B$776,L$83)+'СЕТ СН'!$H$12+СВЦЭМ!$D$10+'СЕТ СН'!$H$6-'СЕТ СН'!$H$22</f>
        <v>1022.8530977400001</v>
      </c>
      <c r="M101" s="36">
        <f>SUMIFS(СВЦЭМ!$C$33:$C$776,СВЦЭМ!$A$33:$A$776,$A101,СВЦЭМ!$B$33:$B$776,M$83)+'СЕТ СН'!$H$12+СВЦЭМ!$D$10+'СЕТ СН'!$H$6-'СЕТ СН'!$H$22</f>
        <v>1002.4941757500001</v>
      </c>
      <c r="N101" s="36">
        <f>SUMIFS(СВЦЭМ!$C$33:$C$776,СВЦЭМ!$A$33:$A$776,$A101,СВЦЭМ!$B$33:$B$776,N$83)+'СЕТ СН'!$H$12+СВЦЭМ!$D$10+'СЕТ СН'!$H$6-'СЕТ СН'!$H$22</f>
        <v>1024.07317238</v>
      </c>
      <c r="O101" s="36">
        <f>SUMIFS(СВЦЭМ!$C$33:$C$776,СВЦЭМ!$A$33:$A$776,$A101,СВЦЭМ!$B$33:$B$776,O$83)+'СЕТ СН'!$H$12+СВЦЭМ!$D$10+'СЕТ СН'!$H$6-'СЕТ СН'!$H$22</f>
        <v>1017.96100796</v>
      </c>
      <c r="P101" s="36">
        <f>SUMIFS(СВЦЭМ!$C$33:$C$776,СВЦЭМ!$A$33:$A$776,$A101,СВЦЭМ!$B$33:$B$776,P$83)+'СЕТ СН'!$H$12+СВЦЭМ!$D$10+'СЕТ СН'!$H$6-'СЕТ СН'!$H$22</f>
        <v>1022.41208878</v>
      </c>
      <c r="Q101" s="36">
        <f>SUMIFS(СВЦЭМ!$C$33:$C$776,СВЦЭМ!$A$33:$A$776,$A101,СВЦЭМ!$B$33:$B$776,Q$83)+'СЕТ СН'!$H$12+СВЦЭМ!$D$10+'СЕТ СН'!$H$6-'СЕТ СН'!$H$22</f>
        <v>1025.4492170200001</v>
      </c>
      <c r="R101" s="36">
        <f>SUMIFS(СВЦЭМ!$C$33:$C$776,СВЦЭМ!$A$33:$A$776,$A101,СВЦЭМ!$B$33:$B$776,R$83)+'СЕТ СН'!$H$12+СВЦЭМ!$D$10+'СЕТ СН'!$H$6-'СЕТ СН'!$H$22</f>
        <v>1020.12433849</v>
      </c>
      <c r="S101" s="36">
        <f>SUMIFS(СВЦЭМ!$C$33:$C$776,СВЦЭМ!$A$33:$A$776,$A101,СВЦЭМ!$B$33:$B$776,S$83)+'СЕТ СН'!$H$12+СВЦЭМ!$D$10+'СЕТ СН'!$H$6-'СЕТ СН'!$H$22</f>
        <v>1027.6591034300002</v>
      </c>
      <c r="T101" s="36">
        <f>SUMIFS(СВЦЭМ!$C$33:$C$776,СВЦЭМ!$A$33:$A$776,$A101,СВЦЭМ!$B$33:$B$776,T$83)+'СЕТ СН'!$H$12+СВЦЭМ!$D$10+'СЕТ СН'!$H$6-'СЕТ СН'!$H$22</f>
        <v>1056.9284754100001</v>
      </c>
      <c r="U101" s="36">
        <f>SUMIFS(СВЦЭМ!$C$33:$C$776,СВЦЭМ!$A$33:$A$776,$A101,СВЦЭМ!$B$33:$B$776,U$83)+'СЕТ СН'!$H$12+СВЦЭМ!$D$10+'СЕТ СН'!$H$6-'СЕТ СН'!$H$22</f>
        <v>1047.8369882000002</v>
      </c>
      <c r="V101" s="36">
        <f>SUMIFS(СВЦЭМ!$C$33:$C$776,СВЦЭМ!$A$33:$A$776,$A101,СВЦЭМ!$B$33:$B$776,V$83)+'СЕТ СН'!$H$12+СВЦЭМ!$D$10+'СЕТ СН'!$H$6-'СЕТ СН'!$H$22</f>
        <v>1047.1302722100002</v>
      </c>
      <c r="W101" s="36">
        <f>SUMIFS(СВЦЭМ!$C$33:$C$776,СВЦЭМ!$A$33:$A$776,$A101,СВЦЭМ!$B$33:$B$776,W$83)+'СЕТ СН'!$H$12+СВЦЭМ!$D$10+'СЕТ СН'!$H$6-'СЕТ СН'!$H$22</f>
        <v>1016.82015975</v>
      </c>
      <c r="X101" s="36">
        <f>SUMIFS(СВЦЭМ!$C$33:$C$776,СВЦЭМ!$A$33:$A$776,$A101,СВЦЭМ!$B$33:$B$776,X$83)+'СЕТ СН'!$H$12+СВЦЭМ!$D$10+'СЕТ СН'!$H$6-'СЕТ СН'!$H$22</f>
        <v>1089.5453703100002</v>
      </c>
      <c r="Y101" s="36">
        <f>SUMIFS(СВЦЭМ!$C$33:$C$776,СВЦЭМ!$A$33:$A$776,$A101,СВЦЭМ!$B$33:$B$776,Y$83)+'СЕТ СН'!$H$12+СВЦЭМ!$D$10+'СЕТ СН'!$H$6-'СЕТ СН'!$H$22</f>
        <v>1237.38272123</v>
      </c>
    </row>
    <row r="102" spans="1:25" ht="15.75" x14ac:dyDescent="0.2">
      <c r="A102" s="35">
        <f t="shared" si="2"/>
        <v>44031</v>
      </c>
      <c r="B102" s="36">
        <f>SUMIFS(СВЦЭМ!$C$33:$C$776,СВЦЭМ!$A$33:$A$776,$A102,СВЦЭМ!$B$33:$B$776,B$83)+'СЕТ СН'!$H$12+СВЦЭМ!$D$10+'СЕТ СН'!$H$6-'СЕТ СН'!$H$22</f>
        <v>1300.4563022700002</v>
      </c>
      <c r="C102" s="36">
        <f>SUMIFS(СВЦЭМ!$C$33:$C$776,СВЦЭМ!$A$33:$A$776,$A102,СВЦЭМ!$B$33:$B$776,C$83)+'СЕТ СН'!$H$12+СВЦЭМ!$D$10+'СЕТ СН'!$H$6-'СЕТ СН'!$H$22</f>
        <v>1347.5388774600001</v>
      </c>
      <c r="D102" s="36">
        <f>SUMIFS(СВЦЭМ!$C$33:$C$776,СВЦЭМ!$A$33:$A$776,$A102,СВЦЭМ!$B$33:$B$776,D$83)+'СЕТ СН'!$H$12+СВЦЭМ!$D$10+'СЕТ СН'!$H$6-'СЕТ СН'!$H$22</f>
        <v>1337.9691018100002</v>
      </c>
      <c r="E102" s="36">
        <f>SUMIFS(СВЦЭМ!$C$33:$C$776,СВЦЭМ!$A$33:$A$776,$A102,СВЦЭМ!$B$33:$B$776,E$83)+'СЕТ СН'!$H$12+СВЦЭМ!$D$10+'СЕТ СН'!$H$6-'СЕТ СН'!$H$22</f>
        <v>1324.6721985800002</v>
      </c>
      <c r="F102" s="36">
        <f>SUMIFS(СВЦЭМ!$C$33:$C$776,СВЦЭМ!$A$33:$A$776,$A102,СВЦЭМ!$B$33:$B$776,F$83)+'СЕТ СН'!$H$12+СВЦЭМ!$D$10+'СЕТ СН'!$H$6-'СЕТ СН'!$H$22</f>
        <v>1309.2104281900001</v>
      </c>
      <c r="G102" s="36">
        <f>SUMIFS(СВЦЭМ!$C$33:$C$776,СВЦЭМ!$A$33:$A$776,$A102,СВЦЭМ!$B$33:$B$776,G$83)+'СЕТ СН'!$H$12+СВЦЭМ!$D$10+'СЕТ СН'!$H$6-'СЕТ СН'!$H$22</f>
        <v>1325.3240646800002</v>
      </c>
      <c r="H102" s="36">
        <f>SUMIFS(СВЦЭМ!$C$33:$C$776,СВЦЭМ!$A$33:$A$776,$A102,СВЦЭМ!$B$33:$B$776,H$83)+'СЕТ СН'!$H$12+СВЦЭМ!$D$10+'СЕТ СН'!$H$6-'СЕТ СН'!$H$22</f>
        <v>1349.4870916000002</v>
      </c>
      <c r="I102" s="36">
        <f>SUMIFS(СВЦЭМ!$C$33:$C$776,СВЦЭМ!$A$33:$A$776,$A102,СВЦЭМ!$B$33:$B$776,I$83)+'СЕТ СН'!$H$12+СВЦЭМ!$D$10+'СЕТ СН'!$H$6-'СЕТ СН'!$H$22</f>
        <v>1387.5958368600002</v>
      </c>
      <c r="J102" s="36">
        <f>SUMIFS(СВЦЭМ!$C$33:$C$776,СВЦЭМ!$A$33:$A$776,$A102,СВЦЭМ!$B$33:$B$776,J$83)+'СЕТ СН'!$H$12+СВЦЭМ!$D$10+'СЕТ СН'!$H$6-'СЕТ СН'!$H$22</f>
        <v>1383.4663632200002</v>
      </c>
      <c r="K102" s="36">
        <f>SUMIFS(СВЦЭМ!$C$33:$C$776,СВЦЭМ!$A$33:$A$776,$A102,СВЦЭМ!$B$33:$B$776,K$83)+'СЕТ СН'!$H$12+СВЦЭМ!$D$10+'СЕТ СН'!$H$6-'СЕТ СН'!$H$22</f>
        <v>1200.22085019</v>
      </c>
      <c r="L102" s="36">
        <f>SUMIFS(СВЦЭМ!$C$33:$C$776,СВЦЭМ!$A$33:$A$776,$A102,СВЦЭМ!$B$33:$B$776,L$83)+'СЕТ СН'!$H$12+СВЦЭМ!$D$10+'СЕТ СН'!$H$6-'СЕТ СН'!$H$22</f>
        <v>1109.8748663600002</v>
      </c>
      <c r="M102" s="36">
        <f>SUMIFS(СВЦЭМ!$C$33:$C$776,СВЦЭМ!$A$33:$A$776,$A102,СВЦЭМ!$B$33:$B$776,M$83)+'СЕТ СН'!$H$12+СВЦЭМ!$D$10+'СЕТ СН'!$H$6-'СЕТ СН'!$H$22</f>
        <v>1058.1473051100002</v>
      </c>
      <c r="N102" s="36">
        <f>SUMIFS(СВЦЭМ!$C$33:$C$776,СВЦЭМ!$A$33:$A$776,$A102,СВЦЭМ!$B$33:$B$776,N$83)+'СЕТ СН'!$H$12+СВЦЭМ!$D$10+'СЕТ СН'!$H$6-'СЕТ СН'!$H$22</f>
        <v>1065.69907184</v>
      </c>
      <c r="O102" s="36">
        <f>SUMIFS(СВЦЭМ!$C$33:$C$776,СВЦЭМ!$A$33:$A$776,$A102,СВЦЭМ!$B$33:$B$776,O$83)+'СЕТ СН'!$H$12+СВЦЭМ!$D$10+'СЕТ СН'!$H$6-'СЕТ СН'!$H$22</f>
        <v>1064.5593823300001</v>
      </c>
      <c r="P102" s="36">
        <f>SUMIFS(СВЦЭМ!$C$33:$C$776,СВЦЭМ!$A$33:$A$776,$A102,СВЦЭМ!$B$33:$B$776,P$83)+'СЕТ СН'!$H$12+СВЦЭМ!$D$10+'СЕТ СН'!$H$6-'СЕТ СН'!$H$22</f>
        <v>1054.3474736000001</v>
      </c>
      <c r="Q102" s="36">
        <f>SUMIFS(СВЦЭМ!$C$33:$C$776,СВЦЭМ!$A$33:$A$776,$A102,СВЦЭМ!$B$33:$B$776,Q$83)+'СЕТ СН'!$H$12+СВЦЭМ!$D$10+'СЕТ СН'!$H$6-'СЕТ СН'!$H$22</f>
        <v>1059.7218173700001</v>
      </c>
      <c r="R102" s="36">
        <f>SUMIFS(СВЦЭМ!$C$33:$C$776,СВЦЭМ!$A$33:$A$776,$A102,СВЦЭМ!$B$33:$B$776,R$83)+'СЕТ СН'!$H$12+СВЦЭМ!$D$10+'СЕТ СН'!$H$6-'СЕТ СН'!$H$22</f>
        <v>1077.07890926</v>
      </c>
      <c r="S102" s="36">
        <f>SUMIFS(СВЦЭМ!$C$33:$C$776,СВЦЭМ!$A$33:$A$776,$A102,СВЦЭМ!$B$33:$B$776,S$83)+'СЕТ СН'!$H$12+СВЦЭМ!$D$10+'СЕТ СН'!$H$6-'СЕТ СН'!$H$22</f>
        <v>1081.95884787</v>
      </c>
      <c r="T102" s="36">
        <f>SUMIFS(СВЦЭМ!$C$33:$C$776,СВЦЭМ!$A$33:$A$776,$A102,СВЦЭМ!$B$33:$B$776,T$83)+'СЕТ СН'!$H$12+СВЦЭМ!$D$10+'СЕТ СН'!$H$6-'СЕТ СН'!$H$22</f>
        <v>1081.35814738</v>
      </c>
      <c r="U102" s="36">
        <f>SUMIFS(СВЦЭМ!$C$33:$C$776,СВЦЭМ!$A$33:$A$776,$A102,СВЦЭМ!$B$33:$B$776,U$83)+'СЕТ СН'!$H$12+СВЦЭМ!$D$10+'СЕТ СН'!$H$6-'СЕТ СН'!$H$22</f>
        <v>1083.6720710500001</v>
      </c>
      <c r="V102" s="36">
        <f>SUMIFS(СВЦЭМ!$C$33:$C$776,СВЦЭМ!$A$33:$A$776,$A102,СВЦЭМ!$B$33:$B$776,V$83)+'СЕТ СН'!$H$12+СВЦЭМ!$D$10+'СЕТ СН'!$H$6-'СЕТ СН'!$H$22</f>
        <v>1078.3966747100001</v>
      </c>
      <c r="W102" s="36">
        <f>SUMIFS(СВЦЭМ!$C$33:$C$776,СВЦЭМ!$A$33:$A$776,$A102,СВЦЭМ!$B$33:$B$776,W$83)+'СЕТ СН'!$H$12+СВЦЭМ!$D$10+'СЕТ СН'!$H$6-'СЕТ СН'!$H$22</f>
        <v>1021.7674325200001</v>
      </c>
      <c r="X102" s="36">
        <f>SUMIFS(СВЦЭМ!$C$33:$C$776,СВЦЭМ!$A$33:$A$776,$A102,СВЦЭМ!$B$33:$B$776,X$83)+'СЕТ СН'!$H$12+СВЦЭМ!$D$10+'СЕТ СН'!$H$6-'СЕТ СН'!$H$22</f>
        <v>1098.91780548</v>
      </c>
      <c r="Y102" s="36">
        <f>SUMIFS(СВЦЭМ!$C$33:$C$776,СВЦЭМ!$A$33:$A$776,$A102,СВЦЭМ!$B$33:$B$776,Y$83)+'СЕТ СН'!$H$12+СВЦЭМ!$D$10+'СЕТ СН'!$H$6-'СЕТ СН'!$H$22</f>
        <v>1305.04643334</v>
      </c>
    </row>
    <row r="103" spans="1:25" ht="15.75" x14ac:dyDescent="0.2">
      <c r="A103" s="35">
        <f t="shared" si="2"/>
        <v>44032</v>
      </c>
      <c r="B103" s="36">
        <f>SUMIFS(СВЦЭМ!$C$33:$C$776,СВЦЭМ!$A$33:$A$776,$A103,СВЦЭМ!$B$33:$B$776,B$83)+'СЕТ СН'!$H$12+СВЦЭМ!$D$10+'СЕТ СН'!$H$6-'СЕТ СН'!$H$22</f>
        <v>1275.9650504000001</v>
      </c>
      <c r="C103" s="36">
        <f>SUMIFS(СВЦЭМ!$C$33:$C$776,СВЦЭМ!$A$33:$A$776,$A103,СВЦЭМ!$B$33:$B$776,C$83)+'СЕТ СН'!$H$12+СВЦЭМ!$D$10+'СЕТ СН'!$H$6-'СЕТ СН'!$H$22</f>
        <v>1240.1261199200001</v>
      </c>
      <c r="D103" s="36">
        <f>SUMIFS(СВЦЭМ!$C$33:$C$776,СВЦЭМ!$A$33:$A$776,$A103,СВЦЭМ!$B$33:$B$776,D$83)+'СЕТ СН'!$H$12+СВЦЭМ!$D$10+'СЕТ СН'!$H$6-'СЕТ СН'!$H$22</f>
        <v>1379.00095865</v>
      </c>
      <c r="E103" s="36">
        <f>SUMIFS(СВЦЭМ!$C$33:$C$776,СВЦЭМ!$A$33:$A$776,$A103,СВЦЭМ!$B$33:$B$776,E$83)+'СЕТ СН'!$H$12+СВЦЭМ!$D$10+'СЕТ СН'!$H$6-'СЕТ СН'!$H$22</f>
        <v>1358.4769761000002</v>
      </c>
      <c r="F103" s="36">
        <f>SUMIFS(СВЦЭМ!$C$33:$C$776,СВЦЭМ!$A$33:$A$776,$A103,СВЦЭМ!$B$33:$B$776,F$83)+'СЕТ СН'!$H$12+СВЦЭМ!$D$10+'СЕТ СН'!$H$6-'СЕТ СН'!$H$22</f>
        <v>1359.3753308800001</v>
      </c>
      <c r="G103" s="36">
        <f>SUMIFS(СВЦЭМ!$C$33:$C$776,СВЦЭМ!$A$33:$A$776,$A103,СВЦЭМ!$B$33:$B$776,G$83)+'СЕТ СН'!$H$12+СВЦЭМ!$D$10+'СЕТ СН'!$H$6-'СЕТ СН'!$H$22</f>
        <v>1363.2557480700002</v>
      </c>
      <c r="H103" s="36">
        <f>SUMIFS(СВЦЭМ!$C$33:$C$776,СВЦЭМ!$A$33:$A$776,$A103,СВЦЭМ!$B$33:$B$776,H$83)+'СЕТ СН'!$H$12+СВЦЭМ!$D$10+'СЕТ СН'!$H$6-'СЕТ СН'!$H$22</f>
        <v>1399.1471780700001</v>
      </c>
      <c r="I103" s="36">
        <f>SUMIFS(СВЦЭМ!$C$33:$C$776,СВЦЭМ!$A$33:$A$776,$A103,СВЦЭМ!$B$33:$B$776,I$83)+'СЕТ СН'!$H$12+СВЦЭМ!$D$10+'СЕТ СН'!$H$6-'СЕТ СН'!$H$22</f>
        <v>1285.0272949100001</v>
      </c>
      <c r="J103" s="36">
        <f>SUMIFS(СВЦЭМ!$C$33:$C$776,СВЦЭМ!$A$33:$A$776,$A103,СВЦЭМ!$B$33:$B$776,J$83)+'СЕТ СН'!$H$12+СВЦЭМ!$D$10+'СЕТ СН'!$H$6-'СЕТ СН'!$H$22</f>
        <v>1342.3787074300001</v>
      </c>
      <c r="K103" s="36">
        <f>SUMIFS(СВЦЭМ!$C$33:$C$776,СВЦЭМ!$A$33:$A$776,$A103,СВЦЭМ!$B$33:$B$776,K$83)+'СЕТ СН'!$H$12+СВЦЭМ!$D$10+'СЕТ СН'!$H$6-'СЕТ СН'!$H$22</f>
        <v>1277.1672442500003</v>
      </c>
      <c r="L103" s="36">
        <f>SUMIFS(СВЦЭМ!$C$33:$C$776,СВЦЭМ!$A$33:$A$776,$A103,СВЦЭМ!$B$33:$B$776,L$83)+'СЕТ СН'!$H$12+СВЦЭМ!$D$10+'СЕТ СН'!$H$6-'СЕТ СН'!$H$22</f>
        <v>1115.91023251</v>
      </c>
      <c r="M103" s="36">
        <f>SUMIFS(СВЦЭМ!$C$33:$C$776,СВЦЭМ!$A$33:$A$776,$A103,СВЦЭМ!$B$33:$B$776,M$83)+'СЕТ СН'!$H$12+СВЦЭМ!$D$10+'СЕТ СН'!$H$6-'СЕТ СН'!$H$22</f>
        <v>1103.9110518800001</v>
      </c>
      <c r="N103" s="36">
        <f>SUMIFS(СВЦЭМ!$C$33:$C$776,СВЦЭМ!$A$33:$A$776,$A103,СВЦЭМ!$B$33:$B$776,N$83)+'СЕТ СН'!$H$12+СВЦЭМ!$D$10+'СЕТ СН'!$H$6-'СЕТ СН'!$H$22</f>
        <v>1112.4804115900001</v>
      </c>
      <c r="O103" s="36">
        <f>SUMIFS(СВЦЭМ!$C$33:$C$776,СВЦЭМ!$A$33:$A$776,$A103,СВЦЭМ!$B$33:$B$776,O$83)+'СЕТ СН'!$H$12+СВЦЭМ!$D$10+'СЕТ СН'!$H$6-'СЕТ СН'!$H$22</f>
        <v>1105.91499423</v>
      </c>
      <c r="P103" s="36">
        <f>SUMIFS(СВЦЭМ!$C$33:$C$776,СВЦЭМ!$A$33:$A$776,$A103,СВЦЭМ!$B$33:$B$776,P$83)+'СЕТ СН'!$H$12+СВЦЭМ!$D$10+'СЕТ СН'!$H$6-'СЕТ СН'!$H$22</f>
        <v>1092.3912378700002</v>
      </c>
      <c r="Q103" s="36">
        <f>SUMIFS(СВЦЭМ!$C$33:$C$776,СВЦЭМ!$A$33:$A$776,$A103,СВЦЭМ!$B$33:$B$776,Q$83)+'СЕТ СН'!$H$12+СВЦЭМ!$D$10+'СЕТ СН'!$H$6-'СЕТ СН'!$H$22</f>
        <v>1092.75269712</v>
      </c>
      <c r="R103" s="36">
        <f>SUMIFS(СВЦЭМ!$C$33:$C$776,СВЦЭМ!$A$33:$A$776,$A103,СВЦЭМ!$B$33:$B$776,R$83)+'СЕТ СН'!$H$12+СВЦЭМ!$D$10+'СЕТ СН'!$H$6-'СЕТ СН'!$H$22</f>
        <v>1096.5660875900001</v>
      </c>
      <c r="S103" s="36">
        <f>SUMIFS(СВЦЭМ!$C$33:$C$776,СВЦЭМ!$A$33:$A$776,$A103,СВЦЭМ!$B$33:$B$776,S$83)+'СЕТ СН'!$H$12+СВЦЭМ!$D$10+'СЕТ СН'!$H$6-'СЕТ СН'!$H$22</f>
        <v>1094.2820213100001</v>
      </c>
      <c r="T103" s="36">
        <f>SUMIFS(СВЦЭМ!$C$33:$C$776,СВЦЭМ!$A$33:$A$776,$A103,СВЦЭМ!$B$33:$B$776,T$83)+'СЕТ СН'!$H$12+СВЦЭМ!$D$10+'СЕТ СН'!$H$6-'СЕТ СН'!$H$22</f>
        <v>1093.3425005400002</v>
      </c>
      <c r="U103" s="36">
        <f>SUMIFS(СВЦЭМ!$C$33:$C$776,СВЦЭМ!$A$33:$A$776,$A103,СВЦЭМ!$B$33:$B$776,U$83)+'СЕТ СН'!$H$12+СВЦЭМ!$D$10+'СЕТ СН'!$H$6-'СЕТ СН'!$H$22</f>
        <v>1092.8351777600001</v>
      </c>
      <c r="V103" s="36">
        <f>SUMIFS(СВЦЭМ!$C$33:$C$776,СВЦЭМ!$A$33:$A$776,$A103,СВЦЭМ!$B$33:$B$776,V$83)+'СЕТ СН'!$H$12+СВЦЭМ!$D$10+'СЕТ СН'!$H$6-'СЕТ СН'!$H$22</f>
        <v>1094.2353740600001</v>
      </c>
      <c r="W103" s="36">
        <f>SUMIFS(СВЦЭМ!$C$33:$C$776,СВЦЭМ!$A$33:$A$776,$A103,СВЦЭМ!$B$33:$B$776,W$83)+'СЕТ СН'!$H$12+СВЦЭМ!$D$10+'СЕТ СН'!$H$6-'СЕТ СН'!$H$22</f>
        <v>1091.6970238000001</v>
      </c>
      <c r="X103" s="36">
        <f>SUMIFS(СВЦЭМ!$C$33:$C$776,СВЦЭМ!$A$33:$A$776,$A103,СВЦЭМ!$B$33:$B$776,X$83)+'СЕТ СН'!$H$12+СВЦЭМ!$D$10+'СЕТ СН'!$H$6-'СЕТ СН'!$H$22</f>
        <v>1125.4071592300002</v>
      </c>
      <c r="Y103" s="36">
        <f>SUMIFS(СВЦЭМ!$C$33:$C$776,СВЦЭМ!$A$33:$A$776,$A103,СВЦЭМ!$B$33:$B$776,Y$83)+'СЕТ СН'!$H$12+СВЦЭМ!$D$10+'СЕТ СН'!$H$6-'СЕТ СН'!$H$22</f>
        <v>1289.3842193600001</v>
      </c>
    </row>
    <row r="104" spans="1:25" ht="15.75" x14ac:dyDescent="0.2">
      <c r="A104" s="35">
        <f t="shared" si="2"/>
        <v>44033</v>
      </c>
      <c r="B104" s="36">
        <f>SUMIFS(СВЦЭМ!$C$33:$C$776,СВЦЭМ!$A$33:$A$776,$A104,СВЦЭМ!$B$33:$B$776,B$83)+'СЕТ СН'!$H$12+СВЦЭМ!$D$10+'СЕТ СН'!$H$6-'СЕТ СН'!$H$22</f>
        <v>1323.9654293900003</v>
      </c>
      <c r="C104" s="36">
        <f>SUMIFS(СВЦЭМ!$C$33:$C$776,СВЦЭМ!$A$33:$A$776,$A104,СВЦЭМ!$B$33:$B$776,C$83)+'СЕТ СН'!$H$12+СВЦЭМ!$D$10+'СЕТ СН'!$H$6-'СЕТ СН'!$H$22</f>
        <v>1274.62548995</v>
      </c>
      <c r="D104" s="36">
        <f>SUMIFS(СВЦЭМ!$C$33:$C$776,СВЦЭМ!$A$33:$A$776,$A104,СВЦЭМ!$B$33:$B$776,D$83)+'СЕТ СН'!$H$12+СВЦЭМ!$D$10+'СЕТ СН'!$H$6-'СЕТ СН'!$H$22</f>
        <v>1252.56737127</v>
      </c>
      <c r="E104" s="36">
        <f>SUMIFS(СВЦЭМ!$C$33:$C$776,СВЦЭМ!$A$33:$A$776,$A104,СВЦЭМ!$B$33:$B$776,E$83)+'СЕТ СН'!$H$12+СВЦЭМ!$D$10+'СЕТ СН'!$H$6-'СЕТ СН'!$H$22</f>
        <v>1249.9465217500001</v>
      </c>
      <c r="F104" s="36">
        <f>SUMIFS(СВЦЭМ!$C$33:$C$776,СВЦЭМ!$A$33:$A$776,$A104,СВЦЭМ!$B$33:$B$776,F$83)+'СЕТ СН'!$H$12+СВЦЭМ!$D$10+'СЕТ СН'!$H$6-'СЕТ СН'!$H$22</f>
        <v>1241.6728648600001</v>
      </c>
      <c r="G104" s="36">
        <f>SUMIFS(СВЦЭМ!$C$33:$C$776,СВЦЭМ!$A$33:$A$776,$A104,СВЦЭМ!$B$33:$B$776,G$83)+'СЕТ СН'!$H$12+СВЦЭМ!$D$10+'СЕТ СН'!$H$6-'СЕТ СН'!$H$22</f>
        <v>1231.95212154</v>
      </c>
      <c r="H104" s="36">
        <f>SUMIFS(СВЦЭМ!$C$33:$C$776,СВЦЭМ!$A$33:$A$776,$A104,СВЦЭМ!$B$33:$B$776,H$83)+'СЕТ СН'!$H$12+СВЦЭМ!$D$10+'СЕТ СН'!$H$6-'СЕТ СН'!$H$22</f>
        <v>1253.4389094400001</v>
      </c>
      <c r="I104" s="36">
        <f>SUMIFS(СВЦЭМ!$C$33:$C$776,СВЦЭМ!$A$33:$A$776,$A104,СВЦЭМ!$B$33:$B$776,I$83)+'СЕТ СН'!$H$12+СВЦЭМ!$D$10+'СЕТ СН'!$H$6-'СЕТ СН'!$H$22</f>
        <v>1318.23460737</v>
      </c>
      <c r="J104" s="36">
        <f>SUMIFS(СВЦЭМ!$C$33:$C$776,СВЦЭМ!$A$33:$A$776,$A104,СВЦЭМ!$B$33:$B$776,J$83)+'СЕТ СН'!$H$12+СВЦЭМ!$D$10+'СЕТ СН'!$H$6-'СЕТ СН'!$H$22</f>
        <v>1345.4625680300001</v>
      </c>
      <c r="K104" s="36">
        <f>SUMIFS(СВЦЭМ!$C$33:$C$776,СВЦЭМ!$A$33:$A$776,$A104,СВЦЭМ!$B$33:$B$776,K$83)+'СЕТ СН'!$H$12+СВЦЭМ!$D$10+'СЕТ СН'!$H$6-'СЕТ СН'!$H$22</f>
        <v>1237.6404840700002</v>
      </c>
      <c r="L104" s="36">
        <f>SUMIFS(СВЦЭМ!$C$33:$C$776,СВЦЭМ!$A$33:$A$776,$A104,СВЦЭМ!$B$33:$B$776,L$83)+'СЕТ СН'!$H$12+СВЦЭМ!$D$10+'СЕТ СН'!$H$6-'СЕТ СН'!$H$22</f>
        <v>1126.0710172700001</v>
      </c>
      <c r="M104" s="36">
        <f>SUMIFS(СВЦЭМ!$C$33:$C$776,СВЦЭМ!$A$33:$A$776,$A104,СВЦЭМ!$B$33:$B$776,M$83)+'СЕТ СН'!$H$12+СВЦЭМ!$D$10+'СЕТ СН'!$H$6-'СЕТ СН'!$H$22</f>
        <v>1121.88382714</v>
      </c>
      <c r="N104" s="36">
        <f>SUMIFS(СВЦЭМ!$C$33:$C$776,СВЦЭМ!$A$33:$A$776,$A104,СВЦЭМ!$B$33:$B$776,N$83)+'СЕТ СН'!$H$12+СВЦЭМ!$D$10+'СЕТ СН'!$H$6-'СЕТ СН'!$H$22</f>
        <v>1126.4898592500001</v>
      </c>
      <c r="O104" s="36">
        <f>SUMIFS(СВЦЭМ!$C$33:$C$776,СВЦЭМ!$A$33:$A$776,$A104,СВЦЭМ!$B$33:$B$776,O$83)+'СЕТ СН'!$H$12+СВЦЭМ!$D$10+'СЕТ СН'!$H$6-'СЕТ СН'!$H$22</f>
        <v>1129.3159019100001</v>
      </c>
      <c r="P104" s="36">
        <f>SUMIFS(СВЦЭМ!$C$33:$C$776,СВЦЭМ!$A$33:$A$776,$A104,СВЦЭМ!$B$33:$B$776,P$83)+'СЕТ СН'!$H$12+СВЦЭМ!$D$10+'СЕТ СН'!$H$6-'СЕТ СН'!$H$22</f>
        <v>1129.84917225</v>
      </c>
      <c r="Q104" s="36">
        <f>SUMIFS(СВЦЭМ!$C$33:$C$776,СВЦЭМ!$A$33:$A$776,$A104,СВЦЭМ!$B$33:$B$776,Q$83)+'СЕТ СН'!$H$12+СВЦЭМ!$D$10+'СЕТ СН'!$H$6-'СЕТ СН'!$H$22</f>
        <v>1130.8011172200002</v>
      </c>
      <c r="R104" s="36">
        <f>SUMIFS(СВЦЭМ!$C$33:$C$776,СВЦЭМ!$A$33:$A$776,$A104,СВЦЭМ!$B$33:$B$776,R$83)+'СЕТ СН'!$H$12+СВЦЭМ!$D$10+'СЕТ СН'!$H$6-'СЕТ СН'!$H$22</f>
        <v>1129.54399203</v>
      </c>
      <c r="S104" s="36">
        <f>SUMIFS(СВЦЭМ!$C$33:$C$776,СВЦЭМ!$A$33:$A$776,$A104,СВЦЭМ!$B$33:$B$776,S$83)+'СЕТ СН'!$H$12+СВЦЭМ!$D$10+'СЕТ СН'!$H$6-'СЕТ СН'!$H$22</f>
        <v>1127.82398304</v>
      </c>
      <c r="T104" s="36">
        <f>SUMIFS(СВЦЭМ!$C$33:$C$776,СВЦЭМ!$A$33:$A$776,$A104,СВЦЭМ!$B$33:$B$776,T$83)+'СЕТ СН'!$H$12+СВЦЭМ!$D$10+'СЕТ СН'!$H$6-'СЕТ СН'!$H$22</f>
        <v>1120.87487734</v>
      </c>
      <c r="U104" s="36">
        <f>SUMIFS(СВЦЭМ!$C$33:$C$776,СВЦЭМ!$A$33:$A$776,$A104,СВЦЭМ!$B$33:$B$776,U$83)+'СЕТ СН'!$H$12+СВЦЭМ!$D$10+'СЕТ СН'!$H$6-'СЕТ СН'!$H$22</f>
        <v>1125.42475055</v>
      </c>
      <c r="V104" s="36">
        <f>SUMIFS(СВЦЭМ!$C$33:$C$776,СВЦЭМ!$A$33:$A$776,$A104,СВЦЭМ!$B$33:$B$776,V$83)+'СЕТ СН'!$H$12+СВЦЭМ!$D$10+'СЕТ СН'!$H$6-'СЕТ СН'!$H$22</f>
        <v>1121.4395712200001</v>
      </c>
      <c r="W104" s="36">
        <f>SUMIFS(СВЦЭМ!$C$33:$C$776,СВЦЭМ!$A$33:$A$776,$A104,СВЦЭМ!$B$33:$B$776,W$83)+'СЕТ СН'!$H$12+СВЦЭМ!$D$10+'СЕТ СН'!$H$6-'СЕТ СН'!$H$22</f>
        <v>1130.66737502</v>
      </c>
      <c r="X104" s="36">
        <f>SUMIFS(СВЦЭМ!$C$33:$C$776,СВЦЭМ!$A$33:$A$776,$A104,СВЦЭМ!$B$33:$B$776,X$83)+'СЕТ СН'!$H$12+СВЦЭМ!$D$10+'СЕТ СН'!$H$6-'СЕТ СН'!$H$22</f>
        <v>1179.62868357</v>
      </c>
      <c r="Y104" s="36">
        <f>SUMIFS(СВЦЭМ!$C$33:$C$776,СВЦЭМ!$A$33:$A$776,$A104,СВЦЭМ!$B$33:$B$776,Y$83)+'СЕТ СН'!$H$12+СВЦЭМ!$D$10+'СЕТ СН'!$H$6-'СЕТ СН'!$H$22</f>
        <v>1319.2042939400003</v>
      </c>
    </row>
    <row r="105" spans="1:25" ht="15.75" x14ac:dyDescent="0.2">
      <c r="A105" s="35">
        <f t="shared" si="2"/>
        <v>44034</v>
      </c>
      <c r="B105" s="36">
        <f>SUMIFS(СВЦЭМ!$C$33:$C$776,СВЦЭМ!$A$33:$A$776,$A105,СВЦЭМ!$B$33:$B$776,B$83)+'СЕТ СН'!$H$12+СВЦЭМ!$D$10+'СЕТ СН'!$H$6-'СЕТ СН'!$H$22</f>
        <v>1320.9810132700002</v>
      </c>
      <c r="C105" s="36">
        <f>SUMIFS(СВЦЭМ!$C$33:$C$776,СВЦЭМ!$A$33:$A$776,$A105,СВЦЭМ!$B$33:$B$776,C$83)+'СЕТ СН'!$H$12+СВЦЭМ!$D$10+'СЕТ СН'!$H$6-'СЕТ СН'!$H$22</f>
        <v>1279.4749982500002</v>
      </c>
      <c r="D105" s="36">
        <f>SUMIFS(СВЦЭМ!$C$33:$C$776,СВЦЭМ!$A$33:$A$776,$A105,СВЦЭМ!$B$33:$B$776,D$83)+'СЕТ СН'!$H$12+СВЦЭМ!$D$10+'СЕТ СН'!$H$6-'СЕТ СН'!$H$22</f>
        <v>1275.7376907400003</v>
      </c>
      <c r="E105" s="36">
        <f>SUMIFS(СВЦЭМ!$C$33:$C$776,СВЦЭМ!$A$33:$A$776,$A105,СВЦЭМ!$B$33:$B$776,E$83)+'СЕТ СН'!$H$12+СВЦЭМ!$D$10+'СЕТ СН'!$H$6-'СЕТ СН'!$H$22</f>
        <v>1290.2450448200002</v>
      </c>
      <c r="F105" s="36">
        <f>SUMIFS(СВЦЭМ!$C$33:$C$776,СВЦЭМ!$A$33:$A$776,$A105,СВЦЭМ!$B$33:$B$776,F$83)+'СЕТ СН'!$H$12+СВЦЭМ!$D$10+'СЕТ СН'!$H$6-'СЕТ СН'!$H$22</f>
        <v>1308.1000898300001</v>
      </c>
      <c r="G105" s="36">
        <f>SUMIFS(СВЦЭМ!$C$33:$C$776,СВЦЭМ!$A$33:$A$776,$A105,СВЦЭМ!$B$33:$B$776,G$83)+'СЕТ СН'!$H$12+СВЦЭМ!$D$10+'СЕТ СН'!$H$6-'СЕТ СН'!$H$22</f>
        <v>1310.7701527100003</v>
      </c>
      <c r="H105" s="36">
        <f>SUMIFS(СВЦЭМ!$C$33:$C$776,СВЦЭМ!$A$33:$A$776,$A105,СВЦЭМ!$B$33:$B$776,H$83)+'СЕТ СН'!$H$12+СВЦЭМ!$D$10+'СЕТ СН'!$H$6-'СЕТ СН'!$H$22</f>
        <v>1291.3278004100002</v>
      </c>
      <c r="I105" s="36">
        <f>SUMIFS(СВЦЭМ!$C$33:$C$776,СВЦЭМ!$A$33:$A$776,$A105,СВЦЭМ!$B$33:$B$776,I$83)+'СЕТ СН'!$H$12+СВЦЭМ!$D$10+'СЕТ СН'!$H$6-'СЕТ СН'!$H$22</f>
        <v>1348.58053283</v>
      </c>
      <c r="J105" s="36">
        <f>SUMIFS(СВЦЭМ!$C$33:$C$776,СВЦЭМ!$A$33:$A$776,$A105,СВЦЭМ!$B$33:$B$776,J$83)+'СЕТ СН'!$H$12+СВЦЭМ!$D$10+'СЕТ СН'!$H$6-'СЕТ СН'!$H$22</f>
        <v>1365.4263258600001</v>
      </c>
      <c r="K105" s="36">
        <f>SUMIFS(СВЦЭМ!$C$33:$C$776,СВЦЭМ!$A$33:$A$776,$A105,СВЦЭМ!$B$33:$B$776,K$83)+'СЕТ СН'!$H$12+СВЦЭМ!$D$10+'СЕТ СН'!$H$6-'СЕТ СН'!$H$22</f>
        <v>1229.32123069</v>
      </c>
      <c r="L105" s="36">
        <f>SUMIFS(СВЦЭМ!$C$33:$C$776,СВЦЭМ!$A$33:$A$776,$A105,СВЦЭМ!$B$33:$B$776,L$83)+'СЕТ СН'!$H$12+СВЦЭМ!$D$10+'СЕТ СН'!$H$6-'СЕТ СН'!$H$22</f>
        <v>1076.7408669400002</v>
      </c>
      <c r="M105" s="36">
        <f>SUMIFS(СВЦЭМ!$C$33:$C$776,СВЦЭМ!$A$33:$A$776,$A105,СВЦЭМ!$B$33:$B$776,M$83)+'СЕТ СН'!$H$12+СВЦЭМ!$D$10+'СЕТ СН'!$H$6-'СЕТ СН'!$H$22</f>
        <v>1061.6502094</v>
      </c>
      <c r="N105" s="36">
        <f>SUMIFS(СВЦЭМ!$C$33:$C$776,СВЦЭМ!$A$33:$A$776,$A105,СВЦЭМ!$B$33:$B$776,N$83)+'СЕТ СН'!$H$12+СВЦЭМ!$D$10+'СЕТ СН'!$H$6-'СЕТ СН'!$H$22</f>
        <v>1103.0641621300001</v>
      </c>
      <c r="O105" s="36">
        <f>SUMIFS(СВЦЭМ!$C$33:$C$776,СВЦЭМ!$A$33:$A$776,$A105,СВЦЭМ!$B$33:$B$776,O$83)+'СЕТ СН'!$H$12+СВЦЭМ!$D$10+'СЕТ СН'!$H$6-'СЕТ СН'!$H$22</f>
        <v>1099.9508253200001</v>
      </c>
      <c r="P105" s="36">
        <f>SUMIFS(СВЦЭМ!$C$33:$C$776,СВЦЭМ!$A$33:$A$776,$A105,СВЦЭМ!$B$33:$B$776,P$83)+'СЕТ СН'!$H$12+СВЦЭМ!$D$10+'СЕТ СН'!$H$6-'СЕТ СН'!$H$22</f>
        <v>1112.1304718800002</v>
      </c>
      <c r="Q105" s="36">
        <f>SUMIFS(СВЦЭМ!$C$33:$C$776,СВЦЭМ!$A$33:$A$776,$A105,СВЦЭМ!$B$33:$B$776,Q$83)+'СЕТ СН'!$H$12+СВЦЭМ!$D$10+'СЕТ СН'!$H$6-'СЕТ СН'!$H$22</f>
        <v>1126.0143376200001</v>
      </c>
      <c r="R105" s="36">
        <f>SUMIFS(СВЦЭМ!$C$33:$C$776,СВЦЭМ!$A$33:$A$776,$A105,СВЦЭМ!$B$33:$B$776,R$83)+'СЕТ СН'!$H$12+СВЦЭМ!$D$10+'СЕТ СН'!$H$6-'СЕТ СН'!$H$22</f>
        <v>1103.59854969</v>
      </c>
      <c r="S105" s="36">
        <f>SUMIFS(СВЦЭМ!$C$33:$C$776,СВЦЭМ!$A$33:$A$776,$A105,СВЦЭМ!$B$33:$B$776,S$83)+'СЕТ СН'!$H$12+СВЦЭМ!$D$10+'СЕТ СН'!$H$6-'СЕТ СН'!$H$22</f>
        <v>1103.1191166200001</v>
      </c>
      <c r="T105" s="36">
        <f>SUMIFS(СВЦЭМ!$C$33:$C$776,СВЦЭМ!$A$33:$A$776,$A105,СВЦЭМ!$B$33:$B$776,T$83)+'СЕТ СН'!$H$12+СВЦЭМ!$D$10+'СЕТ СН'!$H$6-'СЕТ СН'!$H$22</f>
        <v>1139.7623288500001</v>
      </c>
      <c r="U105" s="36">
        <f>SUMIFS(СВЦЭМ!$C$33:$C$776,СВЦЭМ!$A$33:$A$776,$A105,СВЦЭМ!$B$33:$B$776,U$83)+'СЕТ СН'!$H$12+СВЦЭМ!$D$10+'СЕТ СН'!$H$6-'СЕТ СН'!$H$22</f>
        <v>1164.29028236</v>
      </c>
      <c r="V105" s="36">
        <f>SUMIFS(СВЦЭМ!$C$33:$C$776,СВЦЭМ!$A$33:$A$776,$A105,СВЦЭМ!$B$33:$B$776,V$83)+'СЕТ СН'!$H$12+СВЦЭМ!$D$10+'СЕТ СН'!$H$6-'СЕТ СН'!$H$22</f>
        <v>1174.47360312</v>
      </c>
      <c r="W105" s="36">
        <f>SUMIFS(СВЦЭМ!$C$33:$C$776,СВЦЭМ!$A$33:$A$776,$A105,СВЦЭМ!$B$33:$B$776,W$83)+'СЕТ СН'!$H$12+СВЦЭМ!$D$10+'СЕТ СН'!$H$6-'СЕТ СН'!$H$22</f>
        <v>1131.6185055200001</v>
      </c>
      <c r="X105" s="36">
        <f>SUMIFS(СВЦЭМ!$C$33:$C$776,СВЦЭМ!$A$33:$A$776,$A105,СВЦЭМ!$B$33:$B$776,X$83)+'СЕТ СН'!$H$12+СВЦЭМ!$D$10+'СЕТ СН'!$H$6-'СЕТ СН'!$H$22</f>
        <v>1200.07918167</v>
      </c>
      <c r="Y105" s="36">
        <f>SUMIFS(СВЦЭМ!$C$33:$C$776,СВЦЭМ!$A$33:$A$776,$A105,СВЦЭМ!$B$33:$B$776,Y$83)+'СЕТ СН'!$H$12+СВЦЭМ!$D$10+'СЕТ СН'!$H$6-'СЕТ СН'!$H$22</f>
        <v>1292.27084939</v>
      </c>
    </row>
    <row r="106" spans="1:25" ht="15.75" x14ac:dyDescent="0.2">
      <c r="A106" s="35">
        <f t="shared" si="2"/>
        <v>44035</v>
      </c>
      <c r="B106" s="36">
        <f>SUMIFS(СВЦЭМ!$C$33:$C$776,СВЦЭМ!$A$33:$A$776,$A106,СВЦЭМ!$B$33:$B$776,B$83)+'СЕТ СН'!$H$12+СВЦЭМ!$D$10+'СЕТ СН'!$H$6-'СЕТ СН'!$H$22</f>
        <v>1258.15809588</v>
      </c>
      <c r="C106" s="36">
        <f>SUMIFS(СВЦЭМ!$C$33:$C$776,СВЦЭМ!$A$33:$A$776,$A106,СВЦЭМ!$B$33:$B$776,C$83)+'СЕТ СН'!$H$12+СВЦЭМ!$D$10+'СЕТ СН'!$H$6-'СЕТ СН'!$H$22</f>
        <v>1259.31378713</v>
      </c>
      <c r="D106" s="36">
        <f>SUMIFS(СВЦЭМ!$C$33:$C$776,СВЦЭМ!$A$33:$A$776,$A106,СВЦЭМ!$B$33:$B$776,D$83)+'СЕТ СН'!$H$12+СВЦЭМ!$D$10+'СЕТ СН'!$H$6-'СЕТ СН'!$H$22</f>
        <v>1287.5407591900002</v>
      </c>
      <c r="E106" s="36">
        <f>SUMIFS(СВЦЭМ!$C$33:$C$776,СВЦЭМ!$A$33:$A$776,$A106,СВЦЭМ!$B$33:$B$776,E$83)+'СЕТ СН'!$H$12+СВЦЭМ!$D$10+'СЕТ СН'!$H$6-'СЕТ СН'!$H$22</f>
        <v>1325.5473112700001</v>
      </c>
      <c r="F106" s="36">
        <f>SUMIFS(СВЦЭМ!$C$33:$C$776,СВЦЭМ!$A$33:$A$776,$A106,СВЦЭМ!$B$33:$B$776,F$83)+'СЕТ СН'!$H$12+СВЦЭМ!$D$10+'СЕТ СН'!$H$6-'СЕТ СН'!$H$22</f>
        <v>1315.0526885900001</v>
      </c>
      <c r="G106" s="36">
        <f>SUMIFS(СВЦЭМ!$C$33:$C$776,СВЦЭМ!$A$33:$A$776,$A106,СВЦЭМ!$B$33:$B$776,G$83)+'СЕТ СН'!$H$12+СВЦЭМ!$D$10+'СЕТ СН'!$H$6-'СЕТ СН'!$H$22</f>
        <v>1307.8315516400003</v>
      </c>
      <c r="H106" s="36">
        <f>SUMIFS(СВЦЭМ!$C$33:$C$776,СВЦЭМ!$A$33:$A$776,$A106,СВЦЭМ!$B$33:$B$776,H$83)+'СЕТ СН'!$H$12+СВЦЭМ!$D$10+'СЕТ СН'!$H$6-'СЕТ СН'!$H$22</f>
        <v>1258.2852101000001</v>
      </c>
      <c r="I106" s="36">
        <f>SUMIFS(СВЦЭМ!$C$33:$C$776,СВЦЭМ!$A$33:$A$776,$A106,СВЦЭМ!$B$33:$B$776,I$83)+'СЕТ СН'!$H$12+СВЦЭМ!$D$10+'СЕТ СН'!$H$6-'СЕТ СН'!$H$22</f>
        <v>1185.29446633</v>
      </c>
      <c r="J106" s="36">
        <f>SUMIFS(СВЦЭМ!$C$33:$C$776,СВЦЭМ!$A$33:$A$776,$A106,СВЦЭМ!$B$33:$B$776,J$83)+'СЕТ СН'!$H$12+СВЦЭМ!$D$10+'СЕТ СН'!$H$6-'СЕТ СН'!$H$22</f>
        <v>1214.4045348300001</v>
      </c>
      <c r="K106" s="36">
        <f>SUMIFS(СВЦЭМ!$C$33:$C$776,СВЦЭМ!$A$33:$A$776,$A106,СВЦЭМ!$B$33:$B$776,K$83)+'СЕТ СН'!$H$12+СВЦЭМ!$D$10+'СЕТ СН'!$H$6-'СЕТ СН'!$H$22</f>
        <v>1241.9092184600001</v>
      </c>
      <c r="L106" s="36">
        <f>SUMIFS(СВЦЭМ!$C$33:$C$776,СВЦЭМ!$A$33:$A$776,$A106,СВЦЭМ!$B$33:$B$776,L$83)+'СЕТ СН'!$H$12+СВЦЭМ!$D$10+'СЕТ СН'!$H$6-'СЕТ СН'!$H$22</f>
        <v>1140.1443285500002</v>
      </c>
      <c r="M106" s="36">
        <f>SUMIFS(СВЦЭМ!$C$33:$C$776,СВЦЭМ!$A$33:$A$776,$A106,СВЦЭМ!$B$33:$B$776,M$83)+'СЕТ СН'!$H$12+СВЦЭМ!$D$10+'СЕТ СН'!$H$6-'СЕТ СН'!$H$22</f>
        <v>1116.6197479800001</v>
      </c>
      <c r="N106" s="36">
        <f>SUMIFS(СВЦЭМ!$C$33:$C$776,СВЦЭМ!$A$33:$A$776,$A106,СВЦЭМ!$B$33:$B$776,N$83)+'СЕТ СН'!$H$12+СВЦЭМ!$D$10+'СЕТ СН'!$H$6-'СЕТ СН'!$H$22</f>
        <v>1131.37393778</v>
      </c>
      <c r="O106" s="36">
        <f>SUMIFS(СВЦЭМ!$C$33:$C$776,СВЦЭМ!$A$33:$A$776,$A106,СВЦЭМ!$B$33:$B$776,O$83)+'СЕТ СН'!$H$12+СВЦЭМ!$D$10+'СЕТ СН'!$H$6-'СЕТ СН'!$H$22</f>
        <v>1151.5609152000002</v>
      </c>
      <c r="P106" s="36">
        <f>SUMIFS(СВЦЭМ!$C$33:$C$776,СВЦЭМ!$A$33:$A$776,$A106,СВЦЭМ!$B$33:$B$776,P$83)+'СЕТ СН'!$H$12+СВЦЭМ!$D$10+'СЕТ СН'!$H$6-'СЕТ СН'!$H$22</f>
        <v>1166.9655115300002</v>
      </c>
      <c r="Q106" s="36">
        <f>SUMIFS(СВЦЭМ!$C$33:$C$776,СВЦЭМ!$A$33:$A$776,$A106,СВЦЭМ!$B$33:$B$776,Q$83)+'СЕТ СН'!$H$12+СВЦЭМ!$D$10+'СЕТ СН'!$H$6-'СЕТ СН'!$H$22</f>
        <v>1187.5081913700001</v>
      </c>
      <c r="R106" s="36">
        <f>SUMIFS(СВЦЭМ!$C$33:$C$776,СВЦЭМ!$A$33:$A$776,$A106,СВЦЭМ!$B$33:$B$776,R$83)+'СЕТ СН'!$H$12+СВЦЭМ!$D$10+'СЕТ СН'!$H$6-'СЕТ СН'!$H$22</f>
        <v>1186.1595976800002</v>
      </c>
      <c r="S106" s="36">
        <f>SUMIFS(СВЦЭМ!$C$33:$C$776,СВЦЭМ!$A$33:$A$776,$A106,СВЦЭМ!$B$33:$B$776,S$83)+'СЕТ СН'!$H$12+СВЦЭМ!$D$10+'СЕТ СН'!$H$6-'СЕТ СН'!$H$22</f>
        <v>1190.61497781</v>
      </c>
      <c r="T106" s="36">
        <f>SUMIFS(СВЦЭМ!$C$33:$C$776,СВЦЭМ!$A$33:$A$776,$A106,СВЦЭМ!$B$33:$B$776,T$83)+'СЕТ СН'!$H$12+СВЦЭМ!$D$10+'СЕТ СН'!$H$6-'СЕТ СН'!$H$22</f>
        <v>1211.7795642400001</v>
      </c>
      <c r="U106" s="36">
        <f>SUMIFS(СВЦЭМ!$C$33:$C$776,СВЦЭМ!$A$33:$A$776,$A106,СВЦЭМ!$B$33:$B$776,U$83)+'СЕТ СН'!$H$12+СВЦЭМ!$D$10+'СЕТ СН'!$H$6-'СЕТ СН'!$H$22</f>
        <v>1206.1124088500001</v>
      </c>
      <c r="V106" s="36">
        <f>SUMIFS(СВЦЭМ!$C$33:$C$776,СВЦЭМ!$A$33:$A$776,$A106,СВЦЭМ!$B$33:$B$776,V$83)+'СЕТ СН'!$H$12+СВЦЭМ!$D$10+'СЕТ СН'!$H$6-'СЕТ СН'!$H$22</f>
        <v>1189.82938188</v>
      </c>
      <c r="W106" s="36">
        <f>SUMIFS(СВЦЭМ!$C$33:$C$776,СВЦЭМ!$A$33:$A$776,$A106,СВЦЭМ!$B$33:$B$776,W$83)+'СЕТ СН'!$H$12+СВЦЭМ!$D$10+'СЕТ СН'!$H$6-'СЕТ СН'!$H$22</f>
        <v>1148.4305971700001</v>
      </c>
      <c r="X106" s="36">
        <f>SUMIFS(СВЦЭМ!$C$33:$C$776,СВЦЭМ!$A$33:$A$776,$A106,СВЦЭМ!$B$33:$B$776,X$83)+'СЕТ СН'!$H$12+СВЦЭМ!$D$10+'СЕТ СН'!$H$6-'СЕТ СН'!$H$22</f>
        <v>1151.29228453</v>
      </c>
      <c r="Y106" s="36">
        <f>SUMIFS(СВЦЭМ!$C$33:$C$776,СВЦЭМ!$A$33:$A$776,$A106,СВЦЭМ!$B$33:$B$776,Y$83)+'СЕТ СН'!$H$12+СВЦЭМ!$D$10+'СЕТ СН'!$H$6-'СЕТ СН'!$H$22</f>
        <v>1281.5375536400002</v>
      </c>
    </row>
    <row r="107" spans="1:25" ht="15.75" x14ac:dyDescent="0.2">
      <c r="A107" s="35">
        <f t="shared" si="2"/>
        <v>44036</v>
      </c>
      <c r="B107" s="36">
        <f>SUMIFS(СВЦЭМ!$C$33:$C$776,СВЦЭМ!$A$33:$A$776,$A107,СВЦЭМ!$B$33:$B$776,B$83)+'СЕТ СН'!$H$12+СВЦЭМ!$D$10+'СЕТ СН'!$H$6-'СЕТ СН'!$H$22</f>
        <v>1252.6184550200001</v>
      </c>
      <c r="C107" s="36">
        <f>SUMIFS(СВЦЭМ!$C$33:$C$776,СВЦЭМ!$A$33:$A$776,$A107,СВЦЭМ!$B$33:$B$776,C$83)+'СЕТ СН'!$H$12+СВЦЭМ!$D$10+'СЕТ СН'!$H$6-'СЕТ СН'!$H$22</f>
        <v>1219.3451556</v>
      </c>
      <c r="D107" s="36">
        <f>SUMIFS(СВЦЭМ!$C$33:$C$776,СВЦЭМ!$A$33:$A$776,$A107,СВЦЭМ!$B$33:$B$776,D$83)+'СЕТ СН'!$H$12+СВЦЭМ!$D$10+'СЕТ СН'!$H$6-'СЕТ СН'!$H$22</f>
        <v>1228.3573653200001</v>
      </c>
      <c r="E107" s="36">
        <f>SUMIFS(СВЦЭМ!$C$33:$C$776,СВЦЭМ!$A$33:$A$776,$A107,СВЦЭМ!$B$33:$B$776,E$83)+'СЕТ СН'!$H$12+СВЦЭМ!$D$10+'СЕТ СН'!$H$6-'СЕТ СН'!$H$22</f>
        <v>1263.4263156300001</v>
      </c>
      <c r="F107" s="36">
        <f>SUMIFS(СВЦЭМ!$C$33:$C$776,СВЦЭМ!$A$33:$A$776,$A107,СВЦЭМ!$B$33:$B$776,F$83)+'СЕТ СН'!$H$12+СВЦЭМ!$D$10+'СЕТ СН'!$H$6-'СЕТ СН'!$H$22</f>
        <v>1266.9025477800001</v>
      </c>
      <c r="G107" s="36">
        <f>SUMIFS(СВЦЭМ!$C$33:$C$776,СВЦЭМ!$A$33:$A$776,$A107,СВЦЭМ!$B$33:$B$776,G$83)+'СЕТ СН'!$H$12+СВЦЭМ!$D$10+'СЕТ СН'!$H$6-'СЕТ СН'!$H$22</f>
        <v>1250.2021322100002</v>
      </c>
      <c r="H107" s="36">
        <f>SUMIFS(СВЦЭМ!$C$33:$C$776,СВЦЭМ!$A$33:$A$776,$A107,СВЦЭМ!$B$33:$B$776,H$83)+'СЕТ СН'!$H$12+СВЦЭМ!$D$10+'СЕТ СН'!$H$6-'СЕТ СН'!$H$22</f>
        <v>1199.1045966500001</v>
      </c>
      <c r="I107" s="36">
        <f>SUMIFS(СВЦЭМ!$C$33:$C$776,СВЦЭМ!$A$33:$A$776,$A107,СВЦЭМ!$B$33:$B$776,I$83)+'СЕТ СН'!$H$12+СВЦЭМ!$D$10+'СЕТ СН'!$H$6-'СЕТ СН'!$H$22</f>
        <v>1172.93414966</v>
      </c>
      <c r="J107" s="36">
        <f>SUMIFS(СВЦЭМ!$C$33:$C$776,СВЦЭМ!$A$33:$A$776,$A107,СВЦЭМ!$B$33:$B$776,J$83)+'СЕТ СН'!$H$12+СВЦЭМ!$D$10+'СЕТ СН'!$H$6-'СЕТ СН'!$H$22</f>
        <v>1208.38354114</v>
      </c>
      <c r="K107" s="36">
        <f>SUMIFS(СВЦЭМ!$C$33:$C$776,СВЦЭМ!$A$33:$A$776,$A107,СВЦЭМ!$B$33:$B$776,K$83)+'СЕТ СН'!$H$12+СВЦЭМ!$D$10+'СЕТ СН'!$H$6-'СЕТ СН'!$H$22</f>
        <v>1229.45081815</v>
      </c>
      <c r="L107" s="36">
        <f>SUMIFS(СВЦЭМ!$C$33:$C$776,СВЦЭМ!$A$33:$A$776,$A107,СВЦЭМ!$B$33:$B$776,L$83)+'СЕТ СН'!$H$12+СВЦЭМ!$D$10+'СЕТ СН'!$H$6-'СЕТ СН'!$H$22</f>
        <v>1149.36035182</v>
      </c>
      <c r="M107" s="36">
        <f>SUMIFS(СВЦЭМ!$C$33:$C$776,СВЦЭМ!$A$33:$A$776,$A107,СВЦЭМ!$B$33:$B$776,M$83)+'СЕТ СН'!$H$12+СВЦЭМ!$D$10+'СЕТ СН'!$H$6-'СЕТ СН'!$H$22</f>
        <v>1142.8860950000001</v>
      </c>
      <c r="N107" s="36">
        <f>SUMIFS(СВЦЭМ!$C$33:$C$776,СВЦЭМ!$A$33:$A$776,$A107,СВЦЭМ!$B$33:$B$776,N$83)+'СЕТ СН'!$H$12+СВЦЭМ!$D$10+'СЕТ СН'!$H$6-'СЕТ СН'!$H$22</f>
        <v>1158.8668529200002</v>
      </c>
      <c r="O107" s="36">
        <f>SUMIFS(СВЦЭМ!$C$33:$C$776,СВЦЭМ!$A$33:$A$776,$A107,СВЦЭМ!$B$33:$B$776,O$83)+'СЕТ СН'!$H$12+СВЦЭМ!$D$10+'СЕТ СН'!$H$6-'СЕТ СН'!$H$22</f>
        <v>1166.2469876100001</v>
      </c>
      <c r="P107" s="36">
        <f>SUMIFS(СВЦЭМ!$C$33:$C$776,СВЦЭМ!$A$33:$A$776,$A107,СВЦЭМ!$B$33:$B$776,P$83)+'СЕТ СН'!$H$12+СВЦЭМ!$D$10+'СЕТ СН'!$H$6-'СЕТ СН'!$H$22</f>
        <v>1161.4400699400001</v>
      </c>
      <c r="Q107" s="36">
        <f>SUMIFS(СВЦЭМ!$C$33:$C$776,СВЦЭМ!$A$33:$A$776,$A107,СВЦЭМ!$B$33:$B$776,Q$83)+'СЕТ СН'!$H$12+СВЦЭМ!$D$10+'СЕТ СН'!$H$6-'СЕТ СН'!$H$22</f>
        <v>1169.70024238</v>
      </c>
      <c r="R107" s="36">
        <f>SUMIFS(СВЦЭМ!$C$33:$C$776,СВЦЭМ!$A$33:$A$776,$A107,СВЦЭМ!$B$33:$B$776,R$83)+'СЕТ СН'!$H$12+СВЦЭМ!$D$10+'СЕТ СН'!$H$6-'СЕТ СН'!$H$22</f>
        <v>1172.5215991500002</v>
      </c>
      <c r="S107" s="36">
        <f>SUMIFS(СВЦЭМ!$C$33:$C$776,СВЦЭМ!$A$33:$A$776,$A107,СВЦЭМ!$B$33:$B$776,S$83)+'СЕТ СН'!$H$12+СВЦЭМ!$D$10+'СЕТ СН'!$H$6-'СЕТ СН'!$H$22</f>
        <v>1175.0407748500002</v>
      </c>
      <c r="T107" s="36">
        <f>SUMIFS(СВЦЭМ!$C$33:$C$776,СВЦЭМ!$A$33:$A$776,$A107,СВЦЭМ!$B$33:$B$776,T$83)+'СЕТ СН'!$H$12+СВЦЭМ!$D$10+'СЕТ СН'!$H$6-'СЕТ СН'!$H$22</f>
        <v>1178.0330737300001</v>
      </c>
      <c r="U107" s="36">
        <f>SUMIFS(СВЦЭМ!$C$33:$C$776,СВЦЭМ!$A$33:$A$776,$A107,СВЦЭМ!$B$33:$B$776,U$83)+'СЕТ СН'!$H$12+СВЦЭМ!$D$10+'СЕТ СН'!$H$6-'СЕТ СН'!$H$22</f>
        <v>1171.0129925400001</v>
      </c>
      <c r="V107" s="36">
        <f>SUMIFS(СВЦЭМ!$C$33:$C$776,СВЦЭМ!$A$33:$A$776,$A107,СВЦЭМ!$B$33:$B$776,V$83)+'СЕТ СН'!$H$12+СВЦЭМ!$D$10+'СЕТ СН'!$H$6-'СЕТ СН'!$H$22</f>
        <v>1153.2591734300001</v>
      </c>
      <c r="W107" s="36">
        <f>SUMIFS(СВЦЭМ!$C$33:$C$776,СВЦЭМ!$A$33:$A$776,$A107,СВЦЭМ!$B$33:$B$776,W$83)+'СЕТ СН'!$H$12+СВЦЭМ!$D$10+'СЕТ СН'!$H$6-'СЕТ СН'!$H$22</f>
        <v>1124.6946797100002</v>
      </c>
      <c r="X107" s="36">
        <f>SUMIFS(СВЦЭМ!$C$33:$C$776,СВЦЭМ!$A$33:$A$776,$A107,СВЦЭМ!$B$33:$B$776,X$83)+'СЕТ СН'!$H$12+СВЦЭМ!$D$10+'СЕТ СН'!$H$6-'СЕТ СН'!$H$22</f>
        <v>1197.4274571600001</v>
      </c>
      <c r="Y107" s="36">
        <f>SUMIFS(СВЦЭМ!$C$33:$C$776,СВЦЭМ!$A$33:$A$776,$A107,СВЦЭМ!$B$33:$B$776,Y$83)+'СЕТ СН'!$H$12+СВЦЭМ!$D$10+'СЕТ СН'!$H$6-'СЕТ СН'!$H$22</f>
        <v>1304.6390470000001</v>
      </c>
    </row>
    <row r="108" spans="1:25" ht="15.75" x14ac:dyDescent="0.2">
      <c r="A108" s="35">
        <f t="shared" si="2"/>
        <v>44037</v>
      </c>
      <c r="B108" s="36">
        <f>SUMIFS(СВЦЭМ!$C$33:$C$776,СВЦЭМ!$A$33:$A$776,$A108,СВЦЭМ!$B$33:$B$776,B$83)+'СЕТ СН'!$H$12+СВЦЭМ!$D$10+'СЕТ СН'!$H$6-'СЕТ СН'!$H$22</f>
        <v>1282.80611327</v>
      </c>
      <c r="C108" s="36">
        <f>SUMIFS(СВЦЭМ!$C$33:$C$776,СВЦЭМ!$A$33:$A$776,$A108,СВЦЭМ!$B$33:$B$776,C$83)+'СЕТ СН'!$H$12+СВЦЭМ!$D$10+'СЕТ СН'!$H$6-'СЕТ СН'!$H$22</f>
        <v>1345.0743670700001</v>
      </c>
      <c r="D108" s="36">
        <f>SUMIFS(СВЦЭМ!$C$33:$C$776,СВЦЭМ!$A$33:$A$776,$A108,СВЦЭМ!$B$33:$B$776,D$83)+'СЕТ СН'!$H$12+СВЦЭМ!$D$10+'СЕТ СН'!$H$6-'СЕТ СН'!$H$22</f>
        <v>1385.0226013700001</v>
      </c>
      <c r="E108" s="36">
        <f>SUMIFS(СВЦЭМ!$C$33:$C$776,СВЦЭМ!$A$33:$A$776,$A108,СВЦЭМ!$B$33:$B$776,E$83)+'СЕТ СН'!$H$12+СВЦЭМ!$D$10+'СЕТ СН'!$H$6-'СЕТ СН'!$H$22</f>
        <v>1407.2833967700001</v>
      </c>
      <c r="F108" s="36">
        <f>SUMIFS(СВЦЭМ!$C$33:$C$776,СВЦЭМ!$A$33:$A$776,$A108,СВЦЭМ!$B$33:$B$776,F$83)+'СЕТ СН'!$H$12+СВЦЭМ!$D$10+'СЕТ СН'!$H$6-'СЕТ СН'!$H$22</f>
        <v>1406.1905736800002</v>
      </c>
      <c r="G108" s="36">
        <f>SUMIFS(СВЦЭМ!$C$33:$C$776,СВЦЭМ!$A$33:$A$776,$A108,СВЦЭМ!$B$33:$B$776,G$83)+'СЕТ СН'!$H$12+СВЦЭМ!$D$10+'СЕТ СН'!$H$6-'СЕТ СН'!$H$22</f>
        <v>1403.72482719</v>
      </c>
      <c r="H108" s="36">
        <f>SUMIFS(СВЦЭМ!$C$33:$C$776,СВЦЭМ!$A$33:$A$776,$A108,СВЦЭМ!$B$33:$B$776,H$83)+'СЕТ СН'!$H$12+СВЦЭМ!$D$10+'СЕТ СН'!$H$6-'СЕТ СН'!$H$22</f>
        <v>1410.4230567400002</v>
      </c>
      <c r="I108" s="36">
        <f>SUMIFS(СВЦЭМ!$C$33:$C$776,СВЦЭМ!$A$33:$A$776,$A108,СВЦЭМ!$B$33:$B$776,I$83)+'СЕТ СН'!$H$12+СВЦЭМ!$D$10+'СЕТ СН'!$H$6-'СЕТ СН'!$H$22</f>
        <v>1434.5264001800001</v>
      </c>
      <c r="J108" s="36">
        <f>SUMIFS(СВЦЭМ!$C$33:$C$776,СВЦЭМ!$A$33:$A$776,$A108,СВЦЭМ!$B$33:$B$776,J$83)+'СЕТ СН'!$H$12+СВЦЭМ!$D$10+'СЕТ СН'!$H$6-'СЕТ СН'!$H$22</f>
        <v>1371.6887991300002</v>
      </c>
      <c r="K108" s="36">
        <f>SUMIFS(СВЦЭМ!$C$33:$C$776,СВЦЭМ!$A$33:$A$776,$A108,СВЦЭМ!$B$33:$B$776,K$83)+'СЕТ СН'!$H$12+СВЦЭМ!$D$10+'СЕТ СН'!$H$6-'СЕТ СН'!$H$22</f>
        <v>1212.64776478</v>
      </c>
      <c r="L108" s="36">
        <f>SUMIFS(СВЦЭМ!$C$33:$C$776,СВЦЭМ!$A$33:$A$776,$A108,СВЦЭМ!$B$33:$B$776,L$83)+'СЕТ СН'!$H$12+СВЦЭМ!$D$10+'СЕТ СН'!$H$6-'СЕТ СН'!$H$22</f>
        <v>1096.1014395700001</v>
      </c>
      <c r="M108" s="36">
        <f>SUMIFS(СВЦЭМ!$C$33:$C$776,СВЦЭМ!$A$33:$A$776,$A108,СВЦЭМ!$B$33:$B$776,M$83)+'СЕТ СН'!$H$12+СВЦЭМ!$D$10+'СЕТ СН'!$H$6-'СЕТ СН'!$H$22</f>
        <v>1071.6624287100001</v>
      </c>
      <c r="N108" s="36">
        <f>SUMIFS(СВЦЭМ!$C$33:$C$776,СВЦЭМ!$A$33:$A$776,$A108,СВЦЭМ!$B$33:$B$776,N$83)+'СЕТ СН'!$H$12+СВЦЭМ!$D$10+'СЕТ СН'!$H$6-'СЕТ СН'!$H$22</f>
        <v>1052.17449777</v>
      </c>
      <c r="O108" s="36">
        <f>SUMIFS(СВЦЭМ!$C$33:$C$776,СВЦЭМ!$A$33:$A$776,$A108,СВЦЭМ!$B$33:$B$776,O$83)+'СЕТ СН'!$H$12+СВЦЭМ!$D$10+'СЕТ СН'!$H$6-'СЕТ СН'!$H$22</f>
        <v>1045.3447784500001</v>
      </c>
      <c r="P108" s="36">
        <f>SUMIFS(СВЦЭМ!$C$33:$C$776,СВЦЭМ!$A$33:$A$776,$A108,СВЦЭМ!$B$33:$B$776,P$83)+'СЕТ СН'!$H$12+СВЦЭМ!$D$10+'СЕТ СН'!$H$6-'СЕТ СН'!$H$22</f>
        <v>1055.62293845</v>
      </c>
      <c r="Q108" s="36">
        <f>SUMIFS(СВЦЭМ!$C$33:$C$776,СВЦЭМ!$A$33:$A$776,$A108,СВЦЭМ!$B$33:$B$776,Q$83)+'СЕТ СН'!$H$12+СВЦЭМ!$D$10+'СЕТ СН'!$H$6-'СЕТ СН'!$H$22</f>
        <v>1064.5139562700001</v>
      </c>
      <c r="R108" s="36">
        <f>SUMIFS(СВЦЭМ!$C$33:$C$776,СВЦЭМ!$A$33:$A$776,$A108,СВЦЭМ!$B$33:$B$776,R$83)+'СЕТ СН'!$H$12+СВЦЭМ!$D$10+'СЕТ СН'!$H$6-'СЕТ СН'!$H$22</f>
        <v>1073.46142429</v>
      </c>
      <c r="S108" s="36">
        <f>SUMIFS(СВЦЭМ!$C$33:$C$776,СВЦЭМ!$A$33:$A$776,$A108,СВЦЭМ!$B$33:$B$776,S$83)+'СЕТ СН'!$H$12+СВЦЭМ!$D$10+'СЕТ СН'!$H$6-'СЕТ СН'!$H$22</f>
        <v>1070.0364666400001</v>
      </c>
      <c r="T108" s="36">
        <f>SUMIFS(СВЦЭМ!$C$33:$C$776,СВЦЭМ!$A$33:$A$776,$A108,СВЦЭМ!$B$33:$B$776,T$83)+'СЕТ СН'!$H$12+СВЦЭМ!$D$10+'СЕТ СН'!$H$6-'СЕТ СН'!$H$22</f>
        <v>1086.0399885200002</v>
      </c>
      <c r="U108" s="36">
        <f>SUMIFS(СВЦЭМ!$C$33:$C$776,СВЦЭМ!$A$33:$A$776,$A108,СВЦЭМ!$B$33:$B$776,U$83)+'СЕТ СН'!$H$12+СВЦЭМ!$D$10+'СЕТ СН'!$H$6-'СЕТ СН'!$H$22</f>
        <v>1077.9516963000001</v>
      </c>
      <c r="V108" s="36">
        <f>SUMIFS(СВЦЭМ!$C$33:$C$776,СВЦЭМ!$A$33:$A$776,$A108,СВЦЭМ!$B$33:$B$776,V$83)+'СЕТ СН'!$H$12+СВЦЭМ!$D$10+'СЕТ СН'!$H$6-'СЕТ СН'!$H$22</f>
        <v>1062.74894328</v>
      </c>
      <c r="W108" s="36">
        <f>SUMIFS(СВЦЭМ!$C$33:$C$776,СВЦЭМ!$A$33:$A$776,$A108,СВЦЭМ!$B$33:$B$776,W$83)+'СЕТ СН'!$H$12+СВЦЭМ!$D$10+'СЕТ СН'!$H$6-'СЕТ СН'!$H$22</f>
        <v>1035.41103531</v>
      </c>
      <c r="X108" s="36">
        <f>SUMIFS(СВЦЭМ!$C$33:$C$776,СВЦЭМ!$A$33:$A$776,$A108,СВЦЭМ!$B$33:$B$776,X$83)+'СЕТ СН'!$H$12+СВЦЭМ!$D$10+'СЕТ СН'!$H$6-'СЕТ СН'!$H$22</f>
        <v>1089.1552347500001</v>
      </c>
      <c r="Y108" s="36">
        <f>SUMIFS(СВЦЭМ!$C$33:$C$776,СВЦЭМ!$A$33:$A$776,$A108,СВЦЭМ!$B$33:$B$776,Y$83)+'СЕТ СН'!$H$12+СВЦЭМ!$D$10+'СЕТ СН'!$H$6-'СЕТ СН'!$H$22</f>
        <v>1245.1326570900001</v>
      </c>
    </row>
    <row r="109" spans="1:25" ht="15.75" x14ac:dyDescent="0.2">
      <c r="A109" s="35">
        <f t="shared" si="2"/>
        <v>44038</v>
      </c>
      <c r="B109" s="36">
        <f>SUMIFS(СВЦЭМ!$C$33:$C$776,СВЦЭМ!$A$33:$A$776,$A109,СВЦЭМ!$B$33:$B$776,B$83)+'СЕТ СН'!$H$12+СВЦЭМ!$D$10+'СЕТ СН'!$H$6-'СЕТ СН'!$H$22</f>
        <v>1202.66714643</v>
      </c>
      <c r="C109" s="36">
        <f>SUMIFS(СВЦЭМ!$C$33:$C$776,СВЦЭМ!$A$33:$A$776,$A109,СВЦЭМ!$B$33:$B$776,C$83)+'СЕТ СН'!$H$12+СВЦЭМ!$D$10+'СЕТ СН'!$H$6-'СЕТ СН'!$H$22</f>
        <v>1223.5001650900001</v>
      </c>
      <c r="D109" s="36">
        <f>SUMIFS(СВЦЭМ!$C$33:$C$776,СВЦЭМ!$A$33:$A$776,$A109,СВЦЭМ!$B$33:$B$776,D$83)+'СЕТ СН'!$H$12+СВЦЭМ!$D$10+'СЕТ СН'!$H$6-'СЕТ СН'!$H$22</f>
        <v>1224.1315534500002</v>
      </c>
      <c r="E109" s="36">
        <f>SUMIFS(СВЦЭМ!$C$33:$C$776,СВЦЭМ!$A$33:$A$776,$A109,СВЦЭМ!$B$33:$B$776,E$83)+'СЕТ СН'!$H$12+СВЦЭМ!$D$10+'СЕТ СН'!$H$6-'СЕТ СН'!$H$22</f>
        <v>1233.48460587</v>
      </c>
      <c r="F109" s="36">
        <f>SUMIFS(СВЦЭМ!$C$33:$C$776,СВЦЭМ!$A$33:$A$776,$A109,СВЦЭМ!$B$33:$B$776,F$83)+'СЕТ СН'!$H$12+СВЦЭМ!$D$10+'СЕТ СН'!$H$6-'СЕТ СН'!$H$22</f>
        <v>1252.8204141600002</v>
      </c>
      <c r="G109" s="36">
        <f>SUMIFS(СВЦЭМ!$C$33:$C$776,СВЦЭМ!$A$33:$A$776,$A109,СВЦЭМ!$B$33:$B$776,G$83)+'СЕТ СН'!$H$12+СВЦЭМ!$D$10+'СЕТ СН'!$H$6-'СЕТ СН'!$H$22</f>
        <v>1261.40505287</v>
      </c>
      <c r="H109" s="36">
        <f>SUMIFS(СВЦЭМ!$C$33:$C$776,СВЦЭМ!$A$33:$A$776,$A109,СВЦЭМ!$B$33:$B$776,H$83)+'СЕТ СН'!$H$12+СВЦЭМ!$D$10+'СЕТ СН'!$H$6-'СЕТ СН'!$H$22</f>
        <v>1274.1978034400001</v>
      </c>
      <c r="I109" s="36">
        <f>SUMIFS(СВЦЭМ!$C$33:$C$776,СВЦЭМ!$A$33:$A$776,$A109,СВЦЭМ!$B$33:$B$776,I$83)+'СЕТ СН'!$H$12+СВЦЭМ!$D$10+'СЕТ СН'!$H$6-'СЕТ СН'!$H$22</f>
        <v>1289.3204314300001</v>
      </c>
      <c r="J109" s="36">
        <f>SUMIFS(СВЦЭМ!$C$33:$C$776,СВЦЭМ!$A$33:$A$776,$A109,СВЦЭМ!$B$33:$B$776,J$83)+'СЕТ СН'!$H$12+СВЦЭМ!$D$10+'СЕТ СН'!$H$6-'СЕТ СН'!$H$22</f>
        <v>1225.0885743900001</v>
      </c>
      <c r="K109" s="36">
        <f>SUMIFS(СВЦЭМ!$C$33:$C$776,СВЦЭМ!$A$33:$A$776,$A109,СВЦЭМ!$B$33:$B$776,K$83)+'СЕТ СН'!$H$12+СВЦЭМ!$D$10+'СЕТ СН'!$H$6-'СЕТ СН'!$H$22</f>
        <v>1131.56492045</v>
      </c>
      <c r="L109" s="36">
        <f>SUMIFS(СВЦЭМ!$C$33:$C$776,СВЦЭМ!$A$33:$A$776,$A109,СВЦЭМ!$B$33:$B$776,L$83)+'СЕТ СН'!$H$12+СВЦЭМ!$D$10+'СЕТ СН'!$H$6-'СЕТ СН'!$H$22</f>
        <v>1018.8397255900001</v>
      </c>
      <c r="M109" s="36">
        <f>SUMIFS(СВЦЭМ!$C$33:$C$776,СВЦЭМ!$A$33:$A$776,$A109,СВЦЭМ!$B$33:$B$776,M$83)+'СЕТ СН'!$H$12+СВЦЭМ!$D$10+'СЕТ СН'!$H$6-'СЕТ СН'!$H$22</f>
        <v>985.42285837999998</v>
      </c>
      <c r="N109" s="36">
        <f>SUMIFS(СВЦЭМ!$C$33:$C$776,СВЦЭМ!$A$33:$A$776,$A109,СВЦЭМ!$B$33:$B$776,N$83)+'СЕТ СН'!$H$12+СВЦЭМ!$D$10+'СЕТ СН'!$H$6-'СЕТ СН'!$H$22</f>
        <v>964.65538362000007</v>
      </c>
      <c r="O109" s="36">
        <f>SUMIFS(СВЦЭМ!$C$33:$C$776,СВЦЭМ!$A$33:$A$776,$A109,СВЦЭМ!$B$33:$B$776,O$83)+'СЕТ СН'!$H$12+СВЦЭМ!$D$10+'СЕТ СН'!$H$6-'СЕТ СН'!$H$22</f>
        <v>975.30828363000001</v>
      </c>
      <c r="P109" s="36">
        <f>SUMIFS(СВЦЭМ!$C$33:$C$776,СВЦЭМ!$A$33:$A$776,$A109,СВЦЭМ!$B$33:$B$776,P$83)+'СЕТ СН'!$H$12+СВЦЭМ!$D$10+'СЕТ СН'!$H$6-'СЕТ СН'!$H$22</f>
        <v>978.52749372000005</v>
      </c>
      <c r="Q109" s="36">
        <f>SUMIFS(СВЦЭМ!$C$33:$C$776,СВЦЭМ!$A$33:$A$776,$A109,СВЦЭМ!$B$33:$B$776,Q$83)+'СЕТ СН'!$H$12+СВЦЭМ!$D$10+'СЕТ СН'!$H$6-'СЕТ СН'!$H$22</f>
        <v>990.35219702000006</v>
      </c>
      <c r="R109" s="36">
        <f>SUMIFS(СВЦЭМ!$C$33:$C$776,СВЦЭМ!$A$33:$A$776,$A109,СВЦЭМ!$B$33:$B$776,R$83)+'СЕТ СН'!$H$12+СВЦЭМ!$D$10+'СЕТ СН'!$H$6-'СЕТ СН'!$H$22</f>
        <v>1005.46878356</v>
      </c>
      <c r="S109" s="36">
        <f>SUMIFS(СВЦЭМ!$C$33:$C$776,СВЦЭМ!$A$33:$A$776,$A109,СВЦЭМ!$B$33:$B$776,S$83)+'СЕТ СН'!$H$12+СВЦЭМ!$D$10+'СЕТ СН'!$H$6-'СЕТ СН'!$H$22</f>
        <v>1005.86336763</v>
      </c>
      <c r="T109" s="36">
        <f>SUMIFS(СВЦЭМ!$C$33:$C$776,СВЦЭМ!$A$33:$A$776,$A109,СВЦЭМ!$B$33:$B$776,T$83)+'СЕТ СН'!$H$12+СВЦЭМ!$D$10+'СЕТ СН'!$H$6-'СЕТ СН'!$H$22</f>
        <v>1015.76587604</v>
      </c>
      <c r="U109" s="36">
        <f>SUMIFS(СВЦЭМ!$C$33:$C$776,СВЦЭМ!$A$33:$A$776,$A109,СВЦЭМ!$B$33:$B$776,U$83)+'СЕТ СН'!$H$12+СВЦЭМ!$D$10+'СЕТ СН'!$H$6-'СЕТ СН'!$H$22</f>
        <v>1001.01997765</v>
      </c>
      <c r="V109" s="36">
        <f>SUMIFS(СВЦЭМ!$C$33:$C$776,СВЦЭМ!$A$33:$A$776,$A109,СВЦЭМ!$B$33:$B$776,V$83)+'СЕТ СН'!$H$12+СВЦЭМ!$D$10+'СЕТ СН'!$H$6-'СЕТ СН'!$H$22</f>
        <v>985.39373648000003</v>
      </c>
      <c r="W109" s="36">
        <f>SUMIFS(СВЦЭМ!$C$33:$C$776,СВЦЭМ!$A$33:$A$776,$A109,СВЦЭМ!$B$33:$B$776,W$83)+'СЕТ СН'!$H$12+СВЦЭМ!$D$10+'СЕТ СН'!$H$6-'СЕТ СН'!$H$22</f>
        <v>968.82469323999999</v>
      </c>
      <c r="X109" s="36">
        <f>SUMIFS(СВЦЭМ!$C$33:$C$776,СВЦЭМ!$A$33:$A$776,$A109,СВЦЭМ!$B$33:$B$776,X$83)+'СЕТ СН'!$H$12+СВЦЭМ!$D$10+'СЕТ СН'!$H$6-'СЕТ СН'!$H$22</f>
        <v>1007.0837408900001</v>
      </c>
      <c r="Y109" s="36">
        <f>SUMIFS(СВЦЭМ!$C$33:$C$776,СВЦЭМ!$A$33:$A$776,$A109,СВЦЭМ!$B$33:$B$776,Y$83)+'СЕТ СН'!$H$12+СВЦЭМ!$D$10+'СЕТ СН'!$H$6-'СЕТ СН'!$H$22</f>
        <v>1152.3236103200002</v>
      </c>
    </row>
    <row r="110" spans="1:25" ht="15.75" x14ac:dyDescent="0.2">
      <c r="A110" s="35">
        <f t="shared" si="2"/>
        <v>44039</v>
      </c>
      <c r="B110" s="36">
        <f>SUMIFS(СВЦЭМ!$C$33:$C$776,СВЦЭМ!$A$33:$A$776,$A110,СВЦЭМ!$B$33:$B$776,B$83)+'СЕТ СН'!$H$12+СВЦЭМ!$D$10+'СЕТ СН'!$H$6-'СЕТ СН'!$H$22</f>
        <v>1246.52615083</v>
      </c>
      <c r="C110" s="36">
        <f>SUMIFS(СВЦЭМ!$C$33:$C$776,СВЦЭМ!$A$33:$A$776,$A110,СВЦЭМ!$B$33:$B$776,C$83)+'СЕТ СН'!$H$12+СВЦЭМ!$D$10+'СЕТ СН'!$H$6-'СЕТ СН'!$H$22</f>
        <v>1220.4014332000002</v>
      </c>
      <c r="D110" s="36">
        <f>SUMIFS(СВЦЭМ!$C$33:$C$776,СВЦЭМ!$A$33:$A$776,$A110,СВЦЭМ!$B$33:$B$776,D$83)+'СЕТ СН'!$H$12+СВЦЭМ!$D$10+'СЕТ СН'!$H$6-'СЕТ СН'!$H$22</f>
        <v>1217.85830758</v>
      </c>
      <c r="E110" s="36">
        <f>SUMIFS(СВЦЭМ!$C$33:$C$776,СВЦЭМ!$A$33:$A$776,$A110,СВЦЭМ!$B$33:$B$776,E$83)+'СЕТ СН'!$H$12+СВЦЭМ!$D$10+'СЕТ СН'!$H$6-'СЕТ СН'!$H$22</f>
        <v>1233.8364686</v>
      </c>
      <c r="F110" s="36">
        <f>SUMIFS(СВЦЭМ!$C$33:$C$776,СВЦЭМ!$A$33:$A$776,$A110,СВЦЭМ!$B$33:$B$776,F$83)+'СЕТ СН'!$H$12+СВЦЭМ!$D$10+'СЕТ СН'!$H$6-'СЕТ СН'!$H$22</f>
        <v>1233.8135985600002</v>
      </c>
      <c r="G110" s="36">
        <f>SUMIFS(СВЦЭМ!$C$33:$C$776,СВЦЭМ!$A$33:$A$776,$A110,СВЦЭМ!$B$33:$B$776,G$83)+'СЕТ СН'!$H$12+СВЦЭМ!$D$10+'СЕТ СН'!$H$6-'СЕТ СН'!$H$22</f>
        <v>1226.06823833</v>
      </c>
      <c r="H110" s="36">
        <f>SUMIFS(СВЦЭМ!$C$33:$C$776,СВЦЭМ!$A$33:$A$776,$A110,СВЦЭМ!$B$33:$B$776,H$83)+'СЕТ СН'!$H$12+СВЦЭМ!$D$10+'СЕТ СН'!$H$6-'СЕТ СН'!$H$22</f>
        <v>1214.40736999</v>
      </c>
      <c r="I110" s="36">
        <f>SUMIFS(СВЦЭМ!$C$33:$C$776,СВЦЭМ!$A$33:$A$776,$A110,СВЦЭМ!$B$33:$B$776,I$83)+'СЕТ СН'!$H$12+СВЦЭМ!$D$10+'СЕТ СН'!$H$6-'СЕТ СН'!$H$22</f>
        <v>1248.7493855600001</v>
      </c>
      <c r="J110" s="36">
        <f>SUMIFS(СВЦЭМ!$C$33:$C$776,СВЦЭМ!$A$33:$A$776,$A110,СВЦЭМ!$B$33:$B$776,J$83)+'СЕТ СН'!$H$12+СВЦЭМ!$D$10+'СЕТ СН'!$H$6-'СЕТ СН'!$H$22</f>
        <v>1204.8869428100002</v>
      </c>
      <c r="K110" s="36">
        <f>SUMIFS(СВЦЭМ!$C$33:$C$776,СВЦЭМ!$A$33:$A$776,$A110,СВЦЭМ!$B$33:$B$776,K$83)+'СЕТ СН'!$H$12+СВЦЭМ!$D$10+'СЕТ СН'!$H$6-'СЕТ СН'!$H$22</f>
        <v>1076.81735789</v>
      </c>
      <c r="L110" s="36">
        <f>SUMIFS(СВЦЭМ!$C$33:$C$776,СВЦЭМ!$A$33:$A$776,$A110,СВЦЭМ!$B$33:$B$776,L$83)+'СЕТ СН'!$H$12+СВЦЭМ!$D$10+'СЕТ СН'!$H$6-'СЕТ СН'!$H$22</f>
        <v>979.77499846000001</v>
      </c>
      <c r="M110" s="36">
        <f>SUMIFS(СВЦЭМ!$C$33:$C$776,СВЦЭМ!$A$33:$A$776,$A110,СВЦЭМ!$B$33:$B$776,M$83)+'СЕТ СН'!$H$12+СВЦЭМ!$D$10+'СЕТ СН'!$H$6-'СЕТ СН'!$H$22</f>
        <v>953.62251072000004</v>
      </c>
      <c r="N110" s="36">
        <f>SUMIFS(СВЦЭМ!$C$33:$C$776,СВЦЭМ!$A$33:$A$776,$A110,СВЦЭМ!$B$33:$B$776,N$83)+'СЕТ СН'!$H$12+СВЦЭМ!$D$10+'СЕТ СН'!$H$6-'СЕТ СН'!$H$22</f>
        <v>930.08670138000002</v>
      </c>
      <c r="O110" s="36">
        <f>SUMIFS(СВЦЭМ!$C$33:$C$776,СВЦЭМ!$A$33:$A$776,$A110,СВЦЭМ!$B$33:$B$776,O$83)+'СЕТ СН'!$H$12+СВЦЭМ!$D$10+'СЕТ СН'!$H$6-'СЕТ СН'!$H$22</f>
        <v>931.11115252000002</v>
      </c>
      <c r="P110" s="36">
        <f>SUMIFS(СВЦЭМ!$C$33:$C$776,СВЦЭМ!$A$33:$A$776,$A110,СВЦЭМ!$B$33:$B$776,P$83)+'СЕТ СН'!$H$12+СВЦЭМ!$D$10+'СЕТ СН'!$H$6-'СЕТ СН'!$H$22</f>
        <v>947.23441419000005</v>
      </c>
      <c r="Q110" s="36">
        <f>SUMIFS(СВЦЭМ!$C$33:$C$776,СВЦЭМ!$A$33:$A$776,$A110,СВЦЭМ!$B$33:$B$776,Q$83)+'СЕТ СН'!$H$12+СВЦЭМ!$D$10+'СЕТ СН'!$H$6-'СЕТ СН'!$H$22</f>
        <v>964.17460860000006</v>
      </c>
      <c r="R110" s="36">
        <f>SUMIFS(СВЦЭМ!$C$33:$C$776,СВЦЭМ!$A$33:$A$776,$A110,СВЦЭМ!$B$33:$B$776,R$83)+'СЕТ СН'!$H$12+СВЦЭМ!$D$10+'СЕТ СН'!$H$6-'СЕТ СН'!$H$22</f>
        <v>965.82552203</v>
      </c>
      <c r="S110" s="36">
        <f>SUMIFS(СВЦЭМ!$C$33:$C$776,СВЦЭМ!$A$33:$A$776,$A110,СВЦЭМ!$B$33:$B$776,S$83)+'СЕТ СН'!$H$12+СВЦЭМ!$D$10+'СЕТ СН'!$H$6-'СЕТ СН'!$H$22</f>
        <v>977.82915264999997</v>
      </c>
      <c r="T110" s="36">
        <f>SUMIFS(СВЦЭМ!$C$33:$C$776,СВЦЭМ!$A$33:$A$776,$A110,СВЦЭМ!$B$33:$B$776,T$83)+'СЕТ СН'!$H$12+СВЦЭМ!$D$10+'СЕТ СН'!$H$6-'СЕТ СН'!$H$22</f>
        <v>995.53316389999998</v>
      </c>
      <c r="U110" s="36">
        <f>SUMIFS(СВЦЭМ!$C$33:$C$776,СВЦЭМ!$A$33:$A$776,$A110,СВЦЭМ!$B$33:$B$776,U$83)+'СЕТ СН'!$H$12+СВЦЭМ!$D$10+'СЕТ СН'!$H$6-'СЕТ СН'!$H$22</f>
        <v>984.99549075000004</v>
      </c>
      <c r="V110" s="36">
        <f>SUMIFS(СВЦЭМ!$C$33:$C$776,СВЦЭМ!$A$33:$A$776,$A110,СВЦЭМ!$B$33:$B$776,V$83)+'СЕТ СН'!$H$12+СВЦЭМ!$D$10+'СЕТ СН'!$H$6-'СЕТ СН'!$H$22</f>
        <v>978.54289976000007</v>
      </c>
      <c r="W110" s="36">
        <f>SUMIFS(СВЦЭМ!$C$33:$C$776,СВЦЭМ!$A$33:$A$776,$A110,СВЦЭМ!$B$33:$B$776,W$83)+'СЕТ СН'!$H$12+СВЦЭМ!$D$10+'СЕТ СН'!$H$6-'СЕТ СН'!$H$22</f>
        <v>968.32484016000001</v>
      </c>
      <c r="X110" s="36">
        <f>SUMIFS(СВЦЭМ!$C$33:$C$776,СВЦЭМ!$A$33:$A$776,$A110,СВЦЭМ!$B$33:$B$776,X$83)+'СЕТ СН'!$H$12+СВЦЭМ!$D$10+'СЕТ СН'!$H$6-'СЕТ СН'!$H$22</f>
        <v>1039.09734187</v>
      </c>
      <c r="Y110" s="36">
        <f>SUMIFS(СВЦЭМ!$C$33:$C$776,СВЦЭМ!$A$33:$A$776,$A110,СВЦЭМ!$B$33:$B$776,Y$83)+'СЕТ СН'!$H$12+СВЦЭМ!$D$10+'СЕТ СН'!$H$6-'СЕТ СН'!$H$22</f>
        <v>1163.3538279000002</v>
      </c>
    </row>
    <row r="111" spans="1:25" ht="15.75" x14ac:dyDescent="0.2">
      <c r="A111" s="35">
        <f t="shared" si="2"/>
        <v>44040</v>
      </c>
      <c r="B111" s="36">
        <f>SUMIFS(СВЦЭМ!$C$33:$C$776,СВЦЭМ!$A$33:$A$776,$A111,СВЦЭМ!$B$33:$B$776,B$83)+'СЕТ СН'!$H$12+СВЦЭМ!$D$10+'СЕТ СН'!$H$6-'СЕТ СН'!$H$22</f>
        <v>1157.8052756300001</v>
      </c>
      <c r="C111" s="36">
        <f>SUMIFS(СВЦЭМ!$C$33:$C$776,СВЦЭМ!$A$33:$A$776,$A111,СВЦЭМ!$B$33:$B$776,C$83)+'СЕТ СН'!$H$12+СВЦЭМ!$D$10+'СЕТ СН'!$H$6-'СЕТ СН'!$H$22</f>
        <v>1222.1875982900001</v>
      </c>
      <c r="D111" s="36">
        <f>SUMIFS(СВЦЭМ!$C$33:$C$776,СВЦЭМ!$A$33:$A$776,$A111,СВЦЭМ!$B$33:$B$776,D$83)+'СЕТ СН'!$H$12+СВЦЭМ!$D$10+'СЕТ СН'!$H$6-'СЕТ СН'!$H$22</f>
        <v>1233.6483794400001</v>
      </c>
      <c r="E111" s="36">
        <f>SUMIFS(СВЦЭМ!$C$33:$C$776,СВЦЭМ!$A$33:$A$776,$A111,СВЦЭМ!$B$33:$B$776,E$83)+'СЕТ СН'!$H$12+СВЦЭМ!$D$10+'СЕТ СН'!$H$6-'СЕТ СН'!$H$22</f>
        <v>1248.05315015</v>
      </c>
      <c r="F111" s="36">
        <f>SUMIFS(СВЦЭМ!$C$33:$C$776,СВЦЭМ!$A$33:$A$776,$A111,СВЦЭМ!$B$33:$B$776,F$83)+'СЕТ СН'!$H$12+СВЦЭМ!$D$10+'СЕТ СН'!$H$6-'СЕТ СН'!$H$22</f>
        <v>1236.5335753900001</v>
      </c>
      <c r="G111" s="36">
        <f>SUMIFS(СВЦЭМ!$C$33:$C$776,СВЦЭМ!$A$33:$A$776,$A111,СВЦЭМ!$B$33:$B$776,G$83)+'СЕТ СН'!$H$12+СВЦЭМ!$D$10+'СЕТ СН'!$H$6-'СЕТ СН'!$H$22</f>
        <v>1253.6557883800001</v>
      </c>
      <c r="H111" s="36">
        <f>SUMIFS(СВЦЭМ!$C$33:$C$776,СВЦЭМ!$A$33:$A$776,$A111,СВЦЭМ!$B$33:$B$776,H$83)+'СЕТ СН'!$H$12+СВЦЭМ!$D$10+'СЕТ СН'!$H$6-'СЕТ СН'!$H$22</f>
        <v>1256.59871361</v>
      </c>
      <c r="I111" s="36">
        <f>SUMIFS(СВЦЭМ!$C$33:$C$776,СВЦЭМ!$A$33:$A$776,$A111,СВЦЭМ!$B$33:$B$776,I$83)+'СЕТ СН'!$H$12+СВЦЭМ!$D$10+'СЕТ СН'!$H$6-'СЕТ СН'!$H$22</f>
        <v>1264.2336080100001</v>
      </c>
      <c r="J111" s="36">
        <f>SUMIFS(СВЦЭМ!$C$33:$C$776,СВЦЭМ!$A$33:$A$776,$A111,СВЦЭМ!$B$33:$B$776,J$83)+'СЕТ СН'!$H$12+СВЦЭМ!$D$10+'СЕТ СН'!$H$6-'СЕТ СН'!$H$22</f>
        <v>1250.7430798800001</v>
      </c>
      <c r="K111" s="36">
        <f>SUMIFS(СВЦЭМ!$C$33:$C$776,СВЦЭМ!$A$33:$A$776,$A111,СВЦЭМ!$B$33:$B$776,K$83)+'СЕТ СН'!$H$12+СВЦЭМ!$D$10+'СЕТ СН'!$H$6-'СЕТ СН'!$H$22</f>
        <v>1121.1413635200001</v>
      </c>
      <c r="L111" s="36">
        <f>SUMIFS(СВЦЭМ!$C$33:$C$776,СВЦЭМ!$A$33:$A$776,$A111,СВЦЭМ!$B$33:$B$776,L$83)+'СЕТ СН'!$H$12+СВЦЭМ!$D$10+'СЕТ СН'!$H$6-'СЕТ СН'!$H$22</f>
        <v>995.32834994999996</v>
      </c>
      <c r="M111" s="36">
        <f>SUMIFS(СВЦЭМ!$C$33:$C$776,СВЦЭМ!$A$33:$A$776,$A111,СВЦЭМ!$B$33:$B$776,M$83)+'СЕТ СН'!$H$12+СВЦЭМ!$D$10+'СЕТ СН'!$H$6-'СЕТ СН'!$H$22</f>
        <v>973.97865238999998</v>
      </c>
      <c r="N111" s="36">
        <f>SUMIFS(СВЦЭМ!$C$33:$C$776,СВЦЭМ!$A$33:$A$776,$A111,СВЦЭМ!$B$33:$B$776,N$83)+'СЕТ СН'!$H$12+СВЦЭМ!$D$10+'СЕТ СН'!$H$6-'СЕТ СН'!$H$22</f>
        <v>972.34115944000007</v>
      </c>
      <c r="O111" s="36">
        <f>SUMIFS(СВЦЭМ!$C$33:$C$776,СВЦЭМ!$A$33:$A$776,$A111,СВЦЭМ!$B$33:$B$776,O$83)+'СЕТ СН'!$H$12+СВЦЭМ!$D$10+'СЕТ СН'!$H$6-'СЕТ СН'!$H$22</f>
        <v>981.62100943000007</v>
      </c>
      <c r="P111" s="36">
        <f>SUMIFS(СВЦЭМ!$C$33:$C$776,СВЦЭМ!$A$33:$A$776,$A111,СВЦЭМ!$B$33:$B$776,P$83)+'СЕТ СН'!$H$12+СВЦЭМ!$D$10+'СЕТ СН'!$H$6-'СЕТ СН'!$H$22</f>
        <v>983.18806145999997</v>
      </c>
      <c r="Q111" s="36">
        <f>SUMIFS(СВЦЭМ!$C$33:$C$776,СВЦЭМ!$A$33:$A$776,$A111,СВЦЭМ!$B$33:$B$776,Q$83)+'СЕТ СН'!$H$12+СВЦЭМ!$D$10+'СЕТ СН'!$H$6-'СЕТ СН'!$H$22</f>
        <v>996.08747932000006</v>
      </c>
      <c r="R111" s="36">
        <f>SUMIFS(СВЦЭМ!$C$33:$C$776,СВЦЭМ!$A$33:$A$776,$A111,СВЦЭМ!$B$33:$B$776,R$83)+'СЕТ СН'!$H$12+СВЦЭМ!$D$10+'СЕТ СН'!$H$6-'СЕТ СН'!$H$22</f>
        <v>998.22869913</v>
      </c>
      <c r="S111" s="36">
        <f>SUMIFS(СВЦЭМ!$C$33:$C$776,СВЦЭМ!$A$33:$A$776,$A111,СВЦЭМ!$B$33:$B$776,S$83)+'СЕТ СН'!$H$12+СВЦЭМ!$D$10+'СЕТ СН'!$H$6-'СЕТ СН'!$H$22</f>
        <v>1000.5710708400001</v>
      </c>
      <c r="T111" s="36">
        <f>SUMIFS(СВЦЭМ!$C$33:$C$776,СВЦЭМ!$A$33:$A$776,$A111,СВЦЭМ!$B$33:$B$776,T$83)+'СЕТ СН'!$H$12+СВЦЭМ!$D$10+'СЕТ СН'!$H$6-'СЕТ СН'!$H$22</f>
        <v>1001.38677883</v>
      </c>
      <c r="U111" s="36">
        <f>SUMIFS(СВЦЭМ!$C$33:$C$776,СВЦЭМ!$A$33:$A$776,$A111,СВЦЭМ!$B$33:$B$776,U$83)+'СЕТ СН'!$H$12+СВЦЭМ!$D$10+'СЕТ СН'!$H$6-'СЕТ СН'!$H$22</f>
        <v>992.89944634000005</v>
      </c>
      <c r="V111" s="36">
        <f>SUMIFS(СВЦЭМ!$C$33:$C$776,СВЦЭМ!$A$33:$A$776,$A111,СВЦЭМ!$B$33:$B$776,V$83)+'СЕТ СН'!$H$12+СВЦЭМ!$D$10+'СЕТ СН'!$H$6-'СЕТ СН'!$H$22</f>
        <v>1004.33514757</v>
      </c>
      <c r="W111" s="36">
        <f>SUMIFS(СВЦЭМ!$C$33:$C$776,СВЦЭМ!$A$33:$A$776,$A111,СВЦЭМ!$B$33:$B$776,W$83)+'СЕТ СН'!$H$12+СВЦЭМ!$D$10+'СЕТ СН'!$H$6-'СЕТ СН'!$H$22</f>
        <v>1007.81769865</v>
      </c>
      <c r="X111" s="36">
        <f>SUMIFS(СВЦЭМ!$C$33:$C$776,СВЦЭМ!$A$33:$A$776,$A111,СВЦЭМ!$B$33:$B$776,X$83)+'СЕТ СН'!$H$12+СВЦЭМ!$D$10+'СЕТ СН'!$H$6-'СЕТ СН'!$H$22</f>
        <v>1053.59851768</v>
      </c>
      <c r="Y111" s="36">
        <f>SUMIFS(СВЦЭМ!$C$33:$C$776,СВЦЭМ!$A$33:$A$776,$A111,СВЦЭМ!$B$33:$B$776,Y$83)+'СЕТ СН'!$H$12+СВЦЭМ!$D$10+'СЕТ СН'!$H$6-'СЕТ СН'!$H$22</f>
        <v>1178.8918142</v>
      </c>
    </row>
    <row r="112" spans="1:25" ht="15.75" x14ac:dyDescent="0.2">
      <c r="A112" s="35">
        <f t="shared" si="2"/>
        <v>44041</v>
      </c>
      <c r="B112" s="36">
        <f>SUMIFS(СВЦЭМ!$C$33:$C$776,СВЦЭМ!$A$33:$A$776,$A112,СВЦЭМ!$B$33:$B$776,B$83)+'СЕТ СН'!$H$12+СВЦЭМ!$D$10+'СЕТ СН'!$H$6-'СЕТ СН'!$H$22</f>
        <v>1294.0277674000001</v>
      </c>
      <c r="C112" s="36">
        <f>SUMIFS(СВЦЭМ!$C$33:$C$776,СВЦЭМ!$A$33:$A$776,$A112,СВЦЭМ!$B$33:$B$776,C$83)+'СЕТ СН'!$H$12+СВЦЭМ!$D$10+'СЕТ СН'!$H$6-'СЕТ СН'!$H$22</f>
        <v>1332.4949488100001</v>
      </c>
      <c r="D112" s="36">
        <f>SUMIFS(СВЦЭМ!$C$33:$C$776,СВЦЭМ!$A$33:$A$776,$A112,СВЦЭМ!$B$33:$B$776,D$83)+'СЕТ СН'!$H$12+СВЦЭМ!$D$10+'СЕТ СН'!$H$6-'СЕТ СН'!$H$22</f>
        <v>1374.5110858900002</v>
      </c>
      <c r="E112" s="36">
        <f>SUMIFS(СВЦЭМ!$C$33:$C$776,СВЦЭМ!$A$33:$A$776,$A112,СВЦЭМ!$B$33:$B$776,E$83)+'СЕТ СН'!$H$12+СВЦЭМ!$D$10+'СЕТ СН'!$H$6-'СЕТ СН'!$H$22</f>
        <v>1400.7220235300001</v>
      </c>
      <c r="F112" s="36">
        <f>SUMIFS(СВЦЭМ!$C$33:$C$776,СВЦЭМ!$A$33:$A$776,$A112,СВЦЭМ!$B$33:$B$776,F$83)+'СЕТ СН'!$H$12+СВЦЭМ!$D$10+'СЕТ СН'!$H$6-'СЕТ СН'!$H$22</f>
        <v>1363.78540408</v>
      </c>
      <c r="G112" s="36">
        <f>SUMIFS(СВЦЭМ!$C$33:$C$776,СВЦЭМ!$A$33:$A$776,$A112,СВЦЭМ!$B$33:$B$776,G$83)+'СЕТ СН'!$H$12+СВЦЭМ!$D$10+'СЕТ СН'!$H$6-'СЕТ СН'!$H$22</f>
        <v>1360.7891153700002</v>
      </c>
      <c r="H112" s="36">
        <f>SUMIFS(СВЦЭМ!$C$33:$C$776,СВЦЭМ!$A$33:$A$776,$A112,СВЦЭМ!$B$33:$B$776,H$83)+'СЕТ СН'!$H$12+СВЦЭМ!$D$10+'СЕТ СН'!$H$6-'СЕТ СН'!$H$22</f>
        <v>1327.3581634200002</v>
      </c>
      <c r="I112" s="36">
        <f>SUMIFS(СВЦЭМ!$C$33:$C$776,СВЦЭМ!$A$33:$A$776,$A112,СВЦЭМ!$B$33:$B$776,I$83)+'СЕТ СН'!$H$12+СВЦЭМ!$D$10+'СЕТ СН'!$H$6-'СЕТ СН'!$H$22</f>
        <v>1305.1225346900001</v>
      </c>
      <c r="J112" s="36">
        <f>SUMIFS(СВЦЭМ!$C$33:$C$776,СВЦЭМ!$A$33:$A$776,$A112,СВЦЭМ!$B$33:$B$776,J$83)+'СЕТ СН'!$H$12+СВЦЭМ!$D$10+'СЕТ СН'!$H$6-'СЕТ СН'!$H$22</f>
        <v>1227.78406657</v>
      </c>
      <c r="K112" s="36">
        <f>SUMIFS(СВЦЭМ!$C$33:$C$776,СВЦЭМ!$A$33:$A$776,$A112,СВЦЭМ!$B$33:$B$776,K$83)+'СЕТ СН'!$H$12+СВЦЭМ!$D$10+'СЕТ СН'!$H$6-'СЕТ СН'!$H$22</f>
        <v>1050.4261748400002</v>
      </c>
      <c r="L112" s="36">
        <f>SUMIFS(СВЦЭМ!$C$33:$C$776,СВЦЭМ!$A$33:$A$776,$A112,СВЦЭМ!$B$33:$B$776,L$83)+'СЕТ СН'!$H$12+СВЦЭМ!$D$10+'СЕТ СН'!$H$6-'СЕТ СН'!$H$22</f>
        <v>992.64519536</v>
      </c>
      <c r="M112" s="36">
        <f>SUMIFS(СВЦЭМ!$C$33:$C$776,СВЦЭМ!$A$33:$A$776,$A112,СВЦЭМ!$B$33:$B$776,M$83)+'СЕТ СН'!$H$12+СВЦЭМ!$D$10+'СЕТ СН'!$H$6-'СЕТ СН'!$H$22</f>
        <v>969.78385064999998</v>
      </c>
      <c r="N112" s="36">
        <f>SUMIFS(СВЦЭМ!$C$33:$C$776,СВЦЭМ!$A$33:$A$776,$A112,СВЦЭМ!$B$33:$B$776,N$83)+'СЕТ СН'!$H$12+СВЦЭМ!$D$10+'СЕТ СН'!$H$6-'СЕТ СН'!$H$22</f>
        <v>936.42058407000002</v>
      </c>
      <c r="O112" s="36">
        <f>SUMIFS(СВЦЭМ!$C$33:$C$776,СВЦЭМ!$A$33:$A$776,$A112,СВЦЭМ!$B$33:$B$776,O$83)+'СЕТ СН'!$H$12+СВЦЭМ!$D$10+'СЕТ СН'!$H$6-'СЕТ СН'!$H$22</f>
        <v>935.75555538000003</v>
      </c>
      <c r="P112" s="36">
        <f>SUMIFS(СВЦЭМ!$C$33:$C$776,СВЦЭМ!$A$33:$A$776,$A112,СВЦЭМ!$B$33:$B$776,P$83)+'СЕТ СН'!$H$12+СВЦЭМ!$D$10+'СЕТ СН'!$H$6-'СЕТ СН'!$H$22</f>
        <v>935.73876734999999</v>
      </c>
      <c r="Q112" s="36">
        <f>SUMIFS(СВЦЭМ!$C$33:$C$776,СВЦЭМ!$A$33:$A$776,$A112,СВЦЭМ!$B$33:$B$776,Q$83)+'СЕТ СН'!$H$12+СВЦЭМ!$D$10+'СЕТ СН'!$H$6-'СЕТ СН'!$H$22</f>
        <v>947.08711561000007</v>
      </c>
      <c r="R112" s="36">
        <f>SUMIFS(СВЦЭМ!$C$33:$C$776,СВЦЭМ!$A$33:$A$776,$A112,СВЦЭМ!$B$33:$B$776,R$83)+'СЕТ СН'!$H$12+СВЦЭМ!$D$10+'СЕТ СН'!$H$6-'СЕТ СН'!$H$22</f>
        <v>959.09684097000002</v>
      </c>
      <c r="S112" s="36">
        <f>SUMIFS(СВЦЭМ!$C$33:$C$776,СВЦЭМ!$A$33:$A$776,$A112,СВЦЭМ!$B$33:$B$776,S$83)+'СЕТ СН'!$H$12+СВЦЭМ!$D$10+'СЕТ СН'!$H$6-'СЕТ СН'!$H$22</f>
        <v>958.44334420999996</v>
      </c>
      <c r="T112" s="36">
        <f>SUMIFS(СВЦЭМ!$C$33:$C$776,СВЦЭМ!$A$33:$A$776,$A112,СВЦЭМ!$B$33:$B$776,T$83)+'СЕТ СН'!$H$12+СВЦЭМ!$D$10+'СЕТ СН'!$H$6-'СЕТ СН'!$H$22</f>
        <v>984.69530593000002</v>
      </c>
      <c r="U112" s="36">
        <f>SUMIFS(СВЦЭМ!$C$33:$C$776,СВЦЭМ!$A$33:$A$776,$A112,СВЦЭМ!$B$33:$B$776,U$83)+'СЕТ СН'!$H$12+СВЦЭМ!$D$10+'СЕТ СН'!$H$6-'СЕТ СН'!$H$22</f>
        <v>986.32642077000003</v>
      </c>
      <c r="V112" s="36">
        <f>SUMIFS(СВЦЭМ!$C$33:$C$776,СВЦЭМ!$A$33:$A$776,$A112,СВЦЭМ!$B$33:$B$776,V$83)+'СЕТ СН'!$H$12+СВЦЭМ!$D$10+'СЕТ СН'!$H$6-'СЕТ СН'!$H$22</f>
        <v>975.35648069000001</v>
      </c>
      <c r="W112" s="36">
        <f>SUMIFS(СВЦЭМ!$C$33:$C$776,СВЦЭМ!$A$33:$A$776,$A112,СВЦЭМ!$B$33:$B$776,W$83)+'СЕТ СН'!$H$12+СВЦЭМ!$D$10+'СЕТ СН'!$H$6-'СЕТ СН'!$H$22</f>
        <v>949.14666459</v>
      </c>
      <c r="X112" s="36">
        <f>SUMIFS(СВЦЭМ!$C$33:$C$776,СВЦЭМ!$A$33:$A$776,$A112,СВЦЭМ!$B$33:$B$776,X$83)+'СЕТ СН'!$H$12+СВЦЭМ!$D$10+'СЕТ СН'!$H$6-'СЕТ СН'!$H$22</f>
        <v>1010.35991448</v>
      </c>
      <c r="Y112" s="36">
        <f>SUMIFS(СВЦЭМ!$C$33:$C$776,СВЦЭМ!$A$33:$A$776,$A112,СВЦЭМ!$B$33:$B$776,Y$83)+'СЕТ СН'!$H$12+СВЦЭМ!$D$10+'СЕТ СН'!$H$6-'СЕТ СН'!$H$22</f>
        <v>1129.9198188800001</v>
      </c>
    </row>
    <row r="113" spans="1:27" ht="15.75" x14ac:dyDescent="0.2">
      <c r="A113" s="35">
        <f t="shared" si="2"/>
        <v>44042</v>
      </c>
      <c r="B113" s="36">
        <f>SUMIFS(СВЦЭМ!$C$33:$C$776,СВЦЭМ!$A$33:$A$776,$A113,СВЦЭМ!$B$33:$B$776,B$83)+'СЕТ СН'!$H$12+СВЦЭМ!$D$10+'СЕТ СН'!$H$6-'СЕТ СН'!$H$22</f>
        <v>1167.4133488900002</v>
      </c>
      <c r="C113" s="36">
        <f>SUMIFS(СВЦЭМ!$C$33:$C$776,СВЦЭМ!$A$33:$A$776,$A113,СВЦЭМ!$B$33:$B$776,C$83)+'СЕТ СН'!$H$12+СВЦЭМ!$D$10+'СЕТ СН'!$H$6-'СЕТ СН'!$H$22</f>
        <v>1211.0671707900001</v>
      </c>
      <c r="D113" s="36">
        <f>SUMIFS(СВЦЭМ!$C$33:$C$776,СВЦЭМ!$A$33:$A$776,$A113,СВЦЭМ!$B$33:$B$776,D$83)+'СЕТ СН'!$H$12+СВЦЭМ!$D$10+'СЕТ СН'!$H$6-'СЕТ СН'!$H$22</f>
        <v>1229.8458134700002</v>
      </c>
      <c r="E113" s="36">
        <f>SUMIFS(СВЦЭМ!$C$33:$C$776,СВЦЭМ!$A$33:$A$776,$A113,СВЦЭМ!$B$33:$B$776,E$83)+'СЕТ СН'!$H$12+СВЦЭМ!$D$10+'СЕТ СН'!$H$6-'СЕТ СН'!$H$22</f>
        <v>1244.5393699900001</v>
      </c>
      <c r="F113" s="36">
        <f>SUMIFS(СВЦЭМ!$C$33:$C$776,СВЦЭМ!$A$33:$A$776,$A113,СВЦЭМ!$B$33:$B$776,F$83)+'СЕТ СН'!$H$12+СВЦЭМ!$D$10+'СЕТ СН'!$H$6-'СЕТ СН'!$H$22</f>
        <v>1239.9746205900001</v>
      </c>
      <c r="G113" s="36">
        <f>SUMIFS(СВЦЭМ!$C$33:$C$776,СВЦЭМ!$A$33:$A$776,$A113,СВЦЭМ!$B$33:$B$776,G$83)+'СЕТ СН'!$H$12+СВЦЭМ!$D$10+'СЕТ СН'!$H$6-'СЕТ СН'!$H$22</f>
        <v>1248.52583914</v>
      </c>
      <c r="H113" s="36">
        <f>SUMIFS(СВЦЭМ!$C$33:$C$776,СВЦЭМ!$A$33:$A$776,$A113,СВЦЭМ!$B$33:$B$776,H$83)+'СЕТ СН'!$H$12+СВЦЭМ!$D$10+'СЕТ СН'!$H$6-'СЕТ СН'!$H$22</f>
        <v>1224.96186154</v>
      </c>
      <c r="I113" s="36">
        <f>SUMIFS(СВЦЭМ!$C$33:$C$776,СВЦЭМ!$A$33:$A$776,$A113,СВЦЭМ!$B$33:$B$776,I$83)+'СЕТ СН'!$H$12+СВЦЭМ!$D$10+'СЕТ СН'!$H$6-'СЕТ СН'!$H$22</f>
        <v>1176.8594415600001</v>
      </c>
      <c r="J113" s="36">
        <f>SUMIFS(СВЦЭМ!$C$33:$C$776,СВЦЭМ!$A$33:$A$776,$A113,СВЦЭМ!$B$33:$B$776,J$83)+'СЕТ СН'!$H$12+СВЦЭМ!$D$10+'СЕТ СН'!$H$6-'СЕТ СН'!$H$22</f>
        <v>1094.3903350100002</v>
      </c>
      <c r="K113" s="36">
        <f>SUMIFS(СВЦЭМ!$C$33:$C$776,СВЦЭМ!$A$33:$A$776,$A113,СВЦЭМ!$B$33:$B$776,K$83)+'СЕТ СН'!$H$12+СВЦЭМ!$D$10+'СЕТ СН'!$H$6-'СЕТ СН'!$H$22</f>
        <v>1032.1725379700001</v>
      </c>
      <c r="L113" s="36">
        <f>SUMIFS(СВЦЭМ!$C$33:$C$776,СВЦЭМ!$A$33:$A$776,$A113,СВЦЭМ!$B$33:$B$776,L$83)+'СЕТ СН'!$H$12+СВЦЭМ!$D$10+'СЕТ СН'!$H$6-'СЕТ СН'!$H$22</f>
        <v>1054.6998174</v>
      </c>
      <c r="M113" s="36">
        <f>SUMIFS(СВЦЭМ!$C$33:$C$776,СВЦЭМ!$A$33:$A$776,$A113,СВЦЭМ!$B$33:$B$776,M$83)+'СЕТ СН'!$H$12+СВЦЭМ!$D$10+'СЕТ СН'!$H$6-'СЕТ СН'!$H$22</f>
        <v>1046.4801548100002</v>
      </c>
      <c r="N113" s="36">
        <f>SUMIFS(СВЦЭМ!$C$33:$C$776,СВЦЭМ!$A$33:$A$776,$A113,СВЦЭМ!$B$33:$B$776,N$83)+'СЕТ СН'!$H$12+СВЦЭМ!$D$10+'СЕТ СН'!$H$6-'СЕТ СН'!$H$22</f>
        <v>1033.7713482200002</v>
      </c>
      <c r="O113" s="36">
        <f>SUMIFS(СВЦЭМ!$C$33:$C$776,СВЦЭМ!$A$33:$A$776,$A113,СВЦЭМ!$B$33:$B$776,O$83)+'СЕТ СН'!$H$12+СВЦЭМ!$D$10+'СЕТ СН'!$H$6-'СЕТ СН'!$H$22</f>
        <v>1034.83820552</v>
      </c>
      <c r="P113" s="36">
        <f>SUMIFS(СВЦЭМ!$C$33:$C$776,СВЦЭМ!$A$33:$A$776,$A113,СВЦЭМ!$B$33:$B$776,P$83)+'СЕТ СН'!$H$12+СВЦЭМ!$D$10+'СЕТ СН'!$H$6-'СЕТ СН'!$H$22</f>
        <v>1035.2873459300001</v>
      </c>
      <c r="Q113" s="36">
        <f>SUMIFS(СВЦЭМ!$C$33:$C$776,СВЦЭМ!$A$33:$A$776,$A113,СВЦЭМ!$B$33:$B$776,Q$83)+'СЕТ СН'!$H$12+СВЦЭМ!$D$10+'СЕТ СН'!$H$6-'СЕТ СН'!$H$22</f>
        <v>1039.7561762</v>
      </c>
      <c r="R113" s="36">
        <f>SUMIFS(СВЦЭМ!$C$33:$C$776,СВЦЭМ!$A$33:$A$776,$A113,СВЦЭМ!$B$33:$B$776,R$83)+'СЕТ СН'!$H$12+СВЦЭМ!$D$10+'СЕТ СН'!$H$6-'СЕТ СН'!$H$22</f>
        <v>1036.58924976</v>
      </c>
      <c r="S113" s="36">
        <f>SUMIFS(СВЦЭМ!$C$33:$C$776,СВЦЭМ!$A$33:$A$776,$A113,СВЦЭМ!$B$33:$B$776,S$83)+'СЕТ СН'!$H$12+СВЦЭМ!$D$10+'СЕТ СН'!$H$6-'СЕТ СН'!$H$22</f>
        <v>1034.1475551200001</v>
      </c>
      <c r="T113" s="36">
        <f>SUMIFS(СВЦЭМ!$C$33:$C$776,СВЦЭМ!$A$33:$A$776,$A113,СВЦЭМ!$B$33:$B$776,T$83)+'СЕТ СН'!$H$12+СВЦЭМ!$D$10+'СЕТ СН'!$H$6-'СЕТ СН'!$H$22</f>
        <v>1043.1182332200001</v>
      </c>
      <c r="U113" s="36">
        <f>SUMIFS(СВЦЭМ!$C$33:$C$776,СВЦЭМ!$A$33:$A$776,$A113,СВЦЭМ!$B$33:$B$776,U$83)+'СЕТ СН'!$H$12+СВЦЭМ!$D$10+'СЕТ СН'!$H$6-'СЕТ СН'!$H$22</f>
        <v>1038.63830641</v>
      </c>
      <c r="V113" s="36">
        <f>SUMIFS(СВЦЭМ!$C$33:$C$776,СВЦЭМ!$A$33:$A$776,$A113,СВЦЭМ!$B$33:$B$776,V$83)+'СЕТ СН'!$H$12+СВЦЭМ!$D$10+'СЕТ СН'!$H$6-'СЕТ СН'!$H$22</f>
        <v>1034.9904679200001</v>
      </c>
      <c r="W113" s="36">
        <f>SUMIFS(СВЦЭМ!$C$33:$C$776,СВЦЭМ!$A$33:$A$776,$A113,СВЦЭМ!$B$33:$B$776,W$83)+'СЕТ СН'!$H$12+СВЦЭМ!$D$10+'СЕТ СН'!$H$6-'СЕТ СН'!$H$22</f>
        <v>1064.4179001900002</v>
      </c>
      <c r="X113" s="36">
        <f>SUMIFS(СВЦЭМ!$C$33:$C$776,СВЦЭМ!$A$33:$A$776,$A113,СВЦЭМ!$B$33:$B$776,X$83)+'СЕТ СН'!$H$12+СВЦЭМ!$D$10+'СЕТ СН'!$H$6-'СЕТ СН'!$H$22</f>
        <v>1168.9833787700002</v>
      </c>
      <c r="Y113" s="36">
        <f>SUMIFS(СВЦЭМ!$C$33:$C$776,СВЦЭМ!$A$33:$A$776,$A113,СВЦЭМ!$B$33:$B$776,Y$83)+'СЕТ СН'!$H$12+СВЦЭМ!$D$10+'СЕТ СН'!$H$6-'СЕТ СН'!$H$22</f>
        <v>1125.7913839</v>
      </c>
      <c r="AA113" s="37"/>
    </row>
    <row r="114" spans="1:27" ht="15.75" x14ac:dyDescent="0.2">
      <c r="A114" s="35">
        <f t="shared" si="2"/>
        <v>44043</v>
      </c>
      <c r="B114" s="36">
        <f>SUMIFS(СВЦЭМ!$C$33:$C$776,СВЦЭМ!$A$33:$A$776,$A114,СВЦЭМ!$B$33:$B$776,B$83)+'СЕТ СН'!$H$12+СВЦЭМ!$D$10+'СЕТ СН'!$H$6-'СЕТ СН'!$H$22</f>
        <v>1173.7940111300002</v>
      </c>
      <c r="C114" s="36">
        <f>SUMIFS(СВЦЭМ!$C$33:$C$776,СВЦЭМ!$A$33:$A$776,$A114,СВЦЭМ!$B$33:$B$776,C$83)+'СЕТ СН'!$H$12+СВЦЭМ!$D$10+'СЕТ СН'!$H$6-'СЕТ СН'!$H$22</f>
        <v>1291.4719670100003</v>
      </c>
      <c r="D114" s="36">
        <f>SUMIFS(СВЦЭМ!$C$33:$C$776,СВЦЭМ!$A$33:$A$776,$A114,СВЦЭМ!$B$33:$B$776,D$83)+'СЕТ СН'!$H$12+СВЦЭМ!$D$10+'СЕТ СН'!$H$6-'СЕТ СН'!$H$22</f>
        <v>1305.2925855900003</v>
      </c>
      <c r="E114" s="36">
        <f>SUMIFS(СВЦЭМ!$C$33:$C$776,СВЦЭМ!$A$33:$A$776,$A114,СВЦЭМ!$B$33:$B$776,E$83)+'СЕТ СН'!$H$12+СВЦЭМ!$D$10+'СЕТ СН'!$H$6-'СЕТ СН'!$H$22</f>
        <v>1308.6483618000002</v>
      </c>
      <c r="F114" s="36">
        <f>SUMIFS(СВЦЭМ!$C$33:$C$776,СВЦЭМ!$A$33:$A$776,$A114,СВЦЭМ!$B$33:$B$776,F$83)+'СЕТ СН'!$H$12+СВЦЭМ!$D$10+'СЕТ СН'!$H$6-'СЕТ СН'!$H$22</f>
        <v>1302.8115071500001</v>
      </c>
      <c r="G114" s="36">
        <f>SUMIFS(СВЦЭМ!$C$33:$C$776,СВЦЭМ!$A$33:$A$776,$A114,СВЦЭМ!$B$33:$B$776,G$83)+'СЕТ СН'!$H$12+СВЦЭМ!$D$10+'СЕТ СН'!$H$6-'СЕТ СН'!$H$22</f>
        <v>1336.1131217300001</v>
      </c>
      <c r="H114" s="36">
        <f>SUMIFS(СВЦЭМ!$C$33:$C$776,СВЦЭМ!$A$33:$A$776,$A114,СВЦЭМ!$B$33:$B$776,H$83)+'СЕТ СН'!$H$12+СВЦЭМ!$D$10+'СЕТ СН'!$H$6-'СЕТ СН'!$H$22</f>
        <v>1279.7041443600001</v>
      </c>
      <c r="I114" s="36">
        <f>SUMIFS(СВЦЭМ!$C$33:$C$776,СВЦЭМ!$A$33:$A$776,$A114,СВЦЭМ!$B$33:$B$776,I$83)+'СЕТ СН'!$H$12+СВЦЭМ!$D$10+'СЕТ СН'!$H$6-'СЕТ СН'!$H$22</f>
        <v>1252.3853743500001</v>
      </c>
      <c r="J114" s="36">
        <f>SUMIFS(СВЦЭМ!$C$33:$C$776,СВЦЭМ!$A$33:$A$776,$A114,СВЦЭМ!$B$33:$B$776,J$83)+'СЕТ СН'!$H$12+СВЦЭМ!$D$10+'СЕТ СН'!$H$6-'СЕТ СН'!$H$22</f>
        <v>1221.42924591</v>
      </c>
      <c r="K114" s="36">
        <f>SUMIFS(СВЦЭМ!$C$33:$C$776,СВЦЭМ!$A$33:$A$776,$A114,СВЦЭМ!$B$33:$B$776,K$83)+'СЕТ СН'!$H$12+СВЦЭМ!$D$10+'СЕТ СН'!$H$6-'СЕТ СН'!$H$22</f>
        <v>1124.46075077</v>
      </c>
      <c r="L114" s="36">
        <f>SUMIFS(СВЦЭМ!$C$33:$C$776,СВЦЭМ!$A$33:$A$776,$A114,СВЦЭМ!$B$33:$B$776,L$83)+'СЕТ СН'!$H$12+СВЦЭМ!$D$10+'СЕТ СН'!$H$6-'СЕТ СН'!$H$22</f>
        <v>990.85721973</v>
      </c>
      <c r="M114" s="36">
        <f>SUMIFS(СВЦЭМ!$C$33:$C$776,СВЦЭМ!$A$33:$A$776,$A114,СВЦЭМ!$B$33:$B$776,M$83)+'СЕТ СН'!$H$12+СВЦЭМ!$D$10+'СЕТ СН'!$H$6-'СЕТ СН'!$H$22</f>
        <v>969.36894731000007</v>
      </c>
      <c r="N114" s="36">
        <f>SUMIFS(СВЦЭМ!$C$33:$C$776,СВЦЭМ!$A$33:$A$776,$A114,СВЦЭМ!$B$33:$B$776,N$83)+'СЕТ СН'!$H$12+СВЦЭМ!$D$10+'СЕТ СН'!$H$6-'СЕТ СН'!$H$22</f>
        <v>977.01505787999997</v>
      </c>
      <c r="O114" s="36">
        <f>SUMIFS(СВЦЭМ!$C$33:$C$776,СВЦЭМ!$A$33:$A$776,$A114,СВЦЭМ!$B$33:$B$776,O$83)+'СЕТ СН'!$H$12+СВЦЭМ!$D$10+'СЕТ СН'!$H$6-'СЕТ СН'!$H$22</f>
        <v>979.04738257999998</v>
      </c>
      <c r="P114" s="36">
        <f>SUMIFS(СВЦЭМ!$C$33:$C$776,СВЦЭМ!$A$33:$A$776,$A114,СВЦЭМ!$B$33:$B$776,P$83)+'СЕТ СН'!$H$12+СВЦЭМ!$D$10+'СЕТ СН'!$H$6-'СЕТ СН'!$H$22</f>
        <v>987.89971564999996</v>
      </c>
      <c r="Q114" s="36">
        <f>SUMIFS(СВЦЭМ!$C$33:$C$776,СВЦЭМ!$A$33:$A$776,$A114,СВЦЭМ!$B$33:$B$776,Q$83)+'СЕТ СН'!$H$12+СВЦЭМ!$D$10+'СЕТ СН'!$H$6-'СЕТ СН'!$H$22</f>
        <v>986.5975856</v>
      </c>
      <c r="R114" s="36">
        <f>SUMIFS(СВЦЭМ!$C$33:$C$776,СВЦЭМ!$A$33:$A$776,$A114,СВЦЭМ!$B$33:$B$776,R$83)+'СЕТ СН'!$H$12+СВЦЭМ!$D$10+'СЕТ СН'!$H$6-'СЕТ СН'!$H$22</f>
        <v>978.70040604999997</v>
      </c>
      <c r="S114" s="36">
        <f>SUMIFS(СВЦЭМ!$C$33:$C$776,СВЦЭМ!$A$33:$A$776,$A114,СВЦЭМ!$B$33:$B$776,S$83)+'СЕТ СН'!$H$12+СВЦЭМ!$D$10+'СЕТ СН'!$H$6-'СЕТ СН'!$H$22</f>
        <v>992.10240156999998</v>
      </c>
      <c r="T114" s="36">
        <f>SUMIFS(СВЦЭМ!$C$33:$C$776,СВЦЭМ!$A$33:$A$776,$A114,СВЦЭМ!$B$33:$B$776,T$83)+'СЕТ СН'!$H$12+СВЦЭМ!$D$10+'СЕТ СН'!$H$6-'СЕТ СН'!$H$22</f>
        <v>996.68279657000005</v>
      </c>
      <c r="U114" s="36">
        <f>SUMIFS(СВЦЭМ!$C$33:$C$776,СВЦЭМ!$A$33:$A$776,$A114,СВЦЭМ!$B$33:$B$776,U$83)+'СЕТ СН'!$H$12+СВЦЭМ!$D$10+'СЕТ СН'!$H$6-'СЕТ СН'!$H$22</f>
        <v>1008.37305244</v>
      </c>
      <c r="V114" s="36">
        <f>SUMIFS(СВЦЭМ!$C$33:$C$776,СВЦЭМ!$A$33:$A$776,$A114,СВЦЭМ!$B$33:$B$776,V$83)+'СЕТ СН'!$H$12+СВЦЭМ!$D$10+'СЕТ СН'!$H$6-'СЕТ СН'!$H$22</f>
        <v>1005.66290109</v>
      </c>
      <c r="W114" s="36">
        <f>SUMIFS(СВЦЭМ!$C$33:$C$776,СВЦЭМ!$A$33:$A$776,$A114,СВЦЭМ!$B$33:$B$776,W$83)+'СЕТ СН'!$H$12+СВЦЭМ!$D$10+'СЕТ СН'!$H$6-'СЕТ СН'!$H$22</f>
        <v>986.48298475000001</v>
      </c>
      <c r="X114" s="36">
        <f>SUMIFS(СВЦЭМ!$C$33:$C$776,СВЦЭМ!$A$33:$A$776,$A114,СВЦЭМ!$B$33:$B$776,X$83)+'СЕТ СН'!$H$12+СВЦЭМ!$D$10+'СЕТ СН'!$H$6-'СЕТ СН'!$H$22</f>
        <v>984.61494217000006</v>
      </c>
      <c r="Y114" s="36">
        <f>SUMIFS(СВЦЭМ!$C$33:$C$776,СВЦЭМ!$A$33:$A$776,$A114,СВЦЭМ!$B$33:$B$776,Y$83)+'СЕТ СН'!$H$12+СВЦЭМ!$D$10+'СЕТ СН'!$H$6-'СЕТ СН'!$H$22</f>
        <v>1047.2427959500001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01.07.2020</v>
      </c>
      <c r="B120" s="36">
        <f>SUMIFS(СВЦЭМ!$C$33:$C$776,СВЦЭМ!$A$33:$A$776,$A120,СВЦЭМ!$B$33:$B$776,B$119)+'СЕТ СН'!$I$12+СВЦЭМ!$D$10+'СЕТ СН'!$I$6-'СЕТ СН'!$I$22</f>
        <v>1633.6443507899999</v>
      </c>
      <c r="C120" s="36">
        <f>SUMIFS(СВЦЭМ!$C$33:$C$776,СВЦЭМ!$A$33:$A$776,$A120,СВЦЭМ!$B$33:$B$776,C$119)+'СЕТ СН'!$I$12+СВЦЭМ!$D$10+'СЕТ СН'!$I$6-'СЕТ СН'!$I$22</f>
        <v>1635.8387834800001</v>
      </c>
      <c r="D120" s="36">
        <f>SUMIFS(СВЦЭМ!$C$33:$C$776,СВЦЭМ!$A$33:$A$776,$A120,СВЦЭМ!$B$33:$B$776,D$119)+'СЕТ СН'!$I$12+СВЦЭМ!$D$10+'СЕТ СН'!$I$6-'СЕТ СН'!$I$22</f>
        <v>1613.5457189100002</v>
      </c>
      <c r="E120" s="36">
        <f>SUMIFS(СВЦЭМ!$C$33:$C$776,СВЦЭМ!$A$33:$A$776,$A120,СВЦЭМ!$B$33:$B$776,E$119)+'СЕТ СН'!$I$12+СВЦЭМ!$D$10+'СЕТ СН'!$I$6-'СЕТ СН'!$I$22</f>
        <v>1595.5918360400001</v>
      </c>
      <c r="F120" s="36">
        <f>SUMIFS(СВЦЭМ!$C$33:$C$776,СВЦЭМ!$A$33:$A$776,$A120,СВЦЭМ!$B$33:$B$776,F$119)+'СЕТ СН'!$I$12+СВЦЭМ!$D$10+'СЕТ СН'!$I$6-'СЕТ СН'!$I$22</f>
        <v>1583.9052781599999</v>
      </c>
      <c r="G120" s="36">
        <f>SUMIFS(СВЦЭМ!$C$33:$C$776,СВЦЭМ!$A$33:$A$776,$A120,СВЦЭМ!$B$33:$B$776,G$119)+'СЕТ СН'!$I$12+СВЦЭМ!$D$10+'СЕТ СН'!$I$6-'СЕТ СН'!$I$22</f>
        <v>1586.7773321</v>
      </c>
      <c r="H120" s="36">
        <f>SUMIFS(СВЦЭМ!$C$33:$C$776,СВЦЭМ!$A$33:$A$776,$A120,СВЦЭМ!$B$33:$B$776,H$119)+'СЕТ СН'!$I$12+СВЦЭМ!$D$10+'СЕТ СН'!$I$6-'СЕТ СН'!$I$22</f>
        <v>1611.3243536300001</v>
      </c>
      <c r="I120" s="36">
        <f>SUMIFS(СВЦЭМ!$C$33:$C$776,СВЦЭМ!$A$33:$A$776,$A120,СВЦЭМ!$B$33:$B$776,I$119)+'СЕТ СН'!$I$12+СВЦЭМ!$D$10+'СЕТ СН'!$I$6-'СЕТ СН'!$I$22</f>
        <v>1604.4179985800001</v>
      </c>
      <c r="J120" s="36">
        <f>SUMIFS(СВЦЭМ!$C$33:$C$776,СВЦЭМ!$A$33:$A$776,$A120,СВЦЭМ!$B$33:$B$776,J$119)+'СЕТ СН'!$I$12+СВЦЭМ!$D$10+'СЕТ СН'!$I$6-'СЕТ СН'!$I$22</f>
        <v>1550.30762985</v>
      </c>
      <c r="K120" s="36">
        <f>SUMIFS(СВЦЭМ!$C$33:$C$776,СВЦЭМ!$A$33:$A$776,$A120,СВЦЭМ!$B$33:$B$776,K$119)+'СЕТ СН'!$I$12+СВЦЭМ!$D$10+'СЕТ СН'!$I$6-'СЕТ СН'!$I$22</f>
        <v>1439.73716762</v>
      </c>
      <c r="L120" s="36">
        <f>SUMIFS(СВЦЭМ!$C$33:$C$776,СВЦЭМ!$A$33:$A$776,$A120,СВЦЭМ!$B$33:$B$776,L$119)+'СЕТ СН'!$I$12+СВЦЭМ!$D$10+'СЕТ СН'!$I$6-'СЕТ СН'!$I$22</f>
        <v>1334.78727443</v>
      </c>
      <c r="M120" s="36">
        <f>SUMIFS(СВЦЭМ!$C$33:$C$776,СВЦЭМ!$A$33:$A$776,$A120,СВЦЭМ!$B$33:$B$776,M$119)+'СЕТ СН'!$I$12+СВЦЭМ!$D$10+'СЕТ СН'!$I$6-'СЕТ СН'!$I$22</f>
        <v>1323.2559100600001</v>
      </c>
      <c r="N120" s="36">
        <f>SUMIFS(СВЦЭМ!$C$33:$C$776,СВЦЭМ!$A$33:$A$776,$A120,СВЦЭМ!$B$33:$B$776,N$119)+'СЕТ СН'!$I$12+СВЦЭМ!$D$10+'СЕТ СН'!$I$6-'СЕТ СН'!$I$22</f>
        <v>1378.4451547600002</v>
      </c>
      <c r="O120" s="36">
        <f>SUMIFS(СВЦЭМ!$C$33:$C$776,СВЦЭМ!$A$33:$A$776,$A120,СВЦЭМ!$B$33:$B$776,O$119)+'СЕТ СН'!$I$12+СВЦЭМ!$D$10+'СЕТ СН'!$I$6-'СЕТ СН'!$I$22</f>
        <v>1359.50023534</v>
      </c>
      <c r="P120" s="36">
        <f>SUMIFS(СВЦЭМ!$C$33:$C$776,СВЦЭМ!$A$33:$A$776,$A120,СВЦЭМ!$B$33:$B$776,P$119)+'СЕТ СН'!$I$12+СВЦЭМ!$D$10+'СЕТ СН'!$I$6-'СЕТ СН'!$I$22</f>
        <v>1278.7471402800002</v>
      </c>
      <c r="Q120" s="36">
        <f>SUMIFS(СВЦЭМ!$C$33:$C$776,СВЦЭМ!$A$33:$A$776,$A120,СВЦЭМ!$B$33:$B$776,Q$119)+'СЕТ СН'!$I$12+СВЦЭМ!$D$10+'СЕТ СН'!$I$6-'СЕТ СН'!$I$22</f>
        <v>1280.9085310400001</v>
      </c>
      <c r="R120" s="36">
        <f>SUMIFS(СВЦЭМ!$C$33:$C$776,СВЦЭМ!$A$33:$A$776,$A120,СВЦЭМ!$B$33:$B$776,R$119)+'СЕТ СН'!$I$12+СВЦЭМ!$D$10+'СЕТ СН'!$I$6-'СЕТ СН'!$I$22</f>
        <v>1288.6382479200001</v>
      </c>
      <c r="S120" s="36">
        <f>SUMIFS(СВЦЭМ!$C$33:$C$776,СВЦЭМ!$A$33:$A$776,$A120,СВЦЭМ!$B$33:$B$776,S$119)+'СЕТ СН'!$I$12+СВЦЭМ!$D$10+'СЕТ СН'!$I$6-'СЕТ СН'!$I$22</f>
        <v>1300.0587546900001</v>
      </c>
      <c r="T120" s="36">
        <f>SUMIFS(СВЦЭМ!$C$33:$C$776,СВЦЭМ!$A$33:$A$776,$A120,СВЦЭМ!$B$33:$B$776,T$119)+'СЕТ СН'!$I$12+СВЦЭМ!$D$10+'СЕТ СН'!$I$6-'СЕТ СН'!$I$22</f>
        <v>1297.6296001400001</v>
      </c>
      <c r="U120" s="36">
        <f>SUMIFS(СВЦЭМ!$C$33:$C$776,СВЦЭМ!$A$33:$A$776,$A120,СВЦЭМ!$B$33:$B$776,U$119)+'СЕТ СН'!$I$12+СВЦЭМ!$D$10+'СЕТ СН'!$I$6-'СЕТ СН'!$I$22</f>
        <v>1301.68260945</v>
      </c>
      <c r="V120" s="36">
        <f>SUMIFS(СВЦЭМ!$C$33:$C$776,СВЦЭМ!$A$33:$A$776,$A120,СВЦЭМ!$B$33:$B$776,V$119)+'СЕТ СН'!$I$12+СВЦЭМ!$D$10+'СЕТ СН'!$I$6-'СЕТ СН'!$I$22</f>
        <v>1281.8393715100001</v>
      </c>
      <c r="W120" s="36">
        <f>SUMIFS(СВЦЭМ!$C$33:$C$776,СВЦЭМ!$A$33:$A$776,$A120,СВЦЭМ!$B$33:$B$776,W$119)+'СЕТ СН'!$I$12+СВЦЭМ!$D$10+'СЕТ СН'!$I$6-'СЕТ СН'!$I$22</f>
        <v>1256.30524754</v>
      </c>
      <c r="X120" s="36">
        <f>SUMIFS(СВЦЭМ!$C$33:$C$776,СВЦЭМ!$A$33:$A$776,$A120,СВЦЭМ!$B$33:$B$776,X$119)+'СЕТ СН'!$I$12+СВЦЭМ!$D$10+'СЕТ СН'!$I$6-'СЕТ СН'!$I$22</f>
        <v>1307.7911827100002</v>
      </c>
      <c r="Y120" s="36">
        <f>SUMIFS(СВЦЭМ!$C$33:$C$776,СВЦЭМ!$A$33:$A$776,$A120,СВЦЭМ!$B$33:$B$776,Y$119)+'СЕТ СН'!$I$12+СВЦЭМ!$D$10+'СЕТ СН'!$I$6-'СЕТ СН'!$I$22</f>
        <v>1483.3938001700001</v>
      </c>
    </row>
    <row r="121" spans="1:27" ht="15.75" x14ac:dyDescent="0.2">
      <c r="A121" s="35">
        <f>A120+1</f>
        <v>44014</v>
      </c>
      <c r="B121" s="36">
        <f>SUMIFS(СВЦЭМ!$C$33:$C$776,СВЦЭМ!$A$33:$A$776,$A121,СВЦЭМ!$B$33:$B$776,B$119)+'СЕТ СН'!$I$12+СВЦЭМ!$D$10+'СЕТ СН'!$I$6-'СЕТ СН'!$I$22</f>
        <v>1576.08310626</v>
      </c>
      <c r="C121" s="36">
        <f>SUMIFS(СВЦЭМ!$C$33:$C$776,СВЦЭМ!$A$33:$A$776,$A121,СВЦЭМ!$B$33:$B$776,C$119)+'СЕТ СН'!$I$12+СВЦЭМ!$D$10+'СЕТ СН'!$I$6-'СЕТ СН'!$I$22</f>
        <v>1550.1011398999999</v>
      </c>
      <c r="D121" s="36">
        <f>SUMIFS(СВЦЭМ!$C$33:$C$776,СВЦЭМ!$A$33:$A$776,$A121,СВЦЭМ!$B$33:$B$776,D$119)+'СЕТ СН'!$I$12+СВЦЭМ!$D$10+'СЕТ СН'!$I$6-'СЕТ СН'!$I$22</f>
        <v>1519.7888008099999</v>
      </c>
      <c r="E121" s="36">
        <f>SUMIFS(СВЦЭМ!$C$33:$C$776,СВЦЭМ!$A$33:$A$776,$A121,СВЦЭМ!$B$33:$B$776,E$119)+'СЕТ СН'!$I$12+СВЦЭМ!$D$10+'СЕТ СН'!$I$6-'СЕТ СН'!$I$22</f>
        <v>1512.8035550499999</v>
      </c>
      <c r="F121" s="36">
        <f>SUMIFS(СВЦЭМ!$C$33:$C$776,СВЦЭМ!$A$33:$A$776,$A121,СВЦЭМ!$B$33:$B$776,F$119)+'СЕТ СН'!$I$12+СВЦЭМ!$D$10+'СЕТ СН'!$I$6-'СЕТ СН'!$I$22</f>
        <v>1499.0452086400001</v>
      </c>
      <c r="G121" s="36">
        <f>SUMIFS(СВЦЭМ!$C$33:$C$776,СВЦЭМ!$A$33:$A$776,$A121,СВЦЭМ!$B$33:$B$776,G$119)+'СЕТ СН'!$I$12+СВЦЭМ!$D$10+'СЕТ СН'!$I$6-'СЕТ СН'!$I$22</f>
        <v>1515.86859897</v>
      </c>
      <c r="H121" s="36">
        <f>SUMIFS(СВЦЭМ!$C$33:$C$776,СВЦЭМ!$A$33:$A$776,$A121,СВЦЭМ!$B$33:$B$776,H$119)+'СЕТ СН'!$I$12+СВЦЭМ!$D$10+'СЕТ СН'!$I$6-'СЕТ СН'!$I$22</f>
        <v>1551.4785383399999</v>
      </c>
      <c r="I121" s="36">
        <f>SUMIFS(СВЦЭМ!$C$33:$C$776,СВЦЭМ!$A$33:$A$776,$A121,СВЦЭМ!$B$33:$B$776,I$119)+'СЕТ СН'!$I$12+СВЦЭМ!$D$10+'СЕТ СН'!$I$6-'СЕТ СН'!$I$22</f>
        <v>1566.4743521699997</v>
      </c>
      <c r="J121" s="36">
        <f>SUMIFS(СВЦЭМ!$C$33:$C$776,СВЦЭМ!$A$33:$A$776,$A121,СВЦЭМ!$B$33:$B$776,J$119)+'СЕТ СН'!$I$12+СВЦЭМ!$D$10+'СЕТ СН'!$I$6-'СЕТ СН'!$I$22</f>
        <v>1551.8871696299998</v>
      </c>
      <c r="K121" s="36">
        <f>SUMIFS(СВЦЭМ!$C$33:$C$776,СВЦЭМ!$A$33:$A$776,$A121,СВЦЭМ!$B$33:$B$776,K$119)+'СЕТ СН'!$I$12+СВЦЭМ!$D$10+'СЕТ СН'!$I$6-'СЕТ СН'!$I$22</f>
        <v>1437.9323559700001</v>
      </c>
      <c r="L121" s="36">
        <f>SUMIFS(СВЦЭМ!$C$33:$C$776,СВЦЭМ!$A$33:$A$776,$A121,СВЦЭМ!$B$33:$B$776,L$119)+'СЕТ СН'!$I$12+СВЦЭМ!$D$10+'СЕТ СН'!$I$6-'СЕТ СН'!$I$22</f>
        <v>1331.62773967</v>
      </c>
      <c r="M121" s="36">
        <f>SUMIFS(СВЦЭМ!$C$33:$C$776,СВЦЭМ!$A$33:$A$776,$A121,СВЦЭМ!$B$33:$B$776,M$119)+'СЕТ СН'!$I$12+СВЦЭМ!$D$10+'СЕТ СН'!$I$6-'СЕТ СН'!$I$22</f>
        <v>1313.4243777699999</v>
      </c>
      <c r="N121" s="36">
        <f>SUMIFS(СВЦЭМ!$C$33:$C$776,СВЦЭМ!$A$33:$A$776,$A121,СВЦЭМ!$B$33:$B$776,N$119)+'СЕТ СН'!$I$12+СВЦЭМ!$D$10+'СЕТ СН'!$I$6-'СЕТ СН'!$I$22</f>
        <v>1339.78283867</v>
      </c>
      <c r="O121" s="36">
        <f>SUMIFS(СВЦЭМ!$C$33:$C$776,СВЦЭМ!$A$33:$A$776,$A121,СВЦЭМ!$B$33:$B$776,O$119)+'СЕТ СН'!$I$12+СВЦЭМ!$D$10+'СЕТ СН'!$I$6-'СЕТ СН'!$I$22</f>
        <v>1348.92777484</v>
      </c>
      <c r="P121" s="36">
        <f>SUMIFS(СВЦЭМ!$C$33:$C$776,СВЦЭМ!$A$33:$A$776,$A121,СВЦЭМ!$B$33:$B$776,P$119)+'СЕТ СН'!$I$12+СВЦЭМ!$D$10+'СЕТ СН'!$I$6-'СЕТ СН'!$I$22</f>
        <v>1327.38534207</v>
      </c>
      <c r="Q121" s="36">
        <f>SUMIFS(СВЦЭМ!$C$33:$C$776,СВЦЭМ!$A$33:$A$776,$A121,СВЦЭМ!$B$33:$B$776,Q$119)+'СЕТ СН'!$I$12+СВЦЭМ!$D$10+'СЕТ СН'!$I$6-'СЕТ СН'!$I$22</f>
        <v>1336.0542459000001</v>
      </c>
      <c r="R121" s="36">
        <f>SUMIFS(СВЦЭМ!$C$33:$C$776,СВЦЭМ!$A$33:$A$776,$A121,СВЦЭМ!$B$33:$B$776,R$119)+'СЕТ СН'!$I$12+СВЦЭМ!$D$10+'СЕТ СН'!$I$6-'СЕТ СН'!$I$22</f>
        <v>1364.0782542000002</v>
      </c>
      <c r="S121" s="36">
        <f>SUMIFS(СВЦЭМ!$C$33:$C$776,СВЦЭМ!$A$33:$A$776,$A121,СВЦЭМ!$B$33:$B$776,S$119)+'СЕТ СН'!$I$12+СВЦЭМ!$D$10+'СЕТ СН'!$I$6-'СЕТ СН'!$I$22</f>
        <v>1370.08206595</v>
      </c>
      <c r="T121" s="36">
        <f>SUMIFS(СВЦЭМ!$C$33:$C$776,СВЦЭМ!$A$33:$A$776,$A121,СВЦЭМ!$B$33:$B$776,T$119)+'СЕТ СН'!$I$12+СВЦЭМ!$D$10+'СЕТ СН'!$I$6-'СЕТ СН'!$I$22</f>
        <v>1364.0470913500001</v>
      </c>
      <c r="U121" s="36">
        <f>SUMIFS(СВЦЭМ!$C$33:$C$776,СВЦЭМ!$A$33:$A$776,$A121,СВЦЭМ!$B$33:$B$776,U$119)+'СЕТ СН'!$I$12+СВЦЭМ!$D$10+'СЕТ СН'!$I$6-'СЕТ СН'!$I$22</f>
        <v>1363.7923280499999</v>
      </c>
      <c r="V121" s="36">
        <f>SUMIFS(СВЦЭМ!$C$33:$C$776,СВЦЭМ!$A$33:$A$776,$A121,СВЦЭМ!$B$33:$B$776,V$119)+'СЕТ СН'!$I$12+СВЦЭМ!$D$10+'СЕТ СН'!$I$6-'СЕТ СН'!$I$22</f>
        <v>1330.44199071</v>
      </c>
      <c r="W121" s="36">
        <f>SUMIFS(СВЦЭМ!$C$33:$C$776,СВЦЭМ!$A$33:$A$776,$A121,СВЦЭМ!$B$33:$B$776,W$119)+'СЕТ СН'!$I$12+СВЦЭМ!$D$10+'СЕТ СН'!$I$6-'СЕТ СН'!$I$22</f>
        <v>1289.97497623</v>
      </c>
      <c r="X121" s="36">
        <f>SUMIFS(СВЦЭМ!$C$33:$C$776,СВЦЭМ!$A$33:$A$776,$A121,СВЦЭМ!$B$33:$B$776,X$119)+'СЕТ СН'!$I$12+СВЦЭМ!$D$10+'СЕТ СН'!$I$6-'СЕТ СН'!$I$22</f>
        <v>1344.71853721</v>
      </c>
      <c r="Y121" s="36">
        <f>SUMIFS(СВЦЭМ!$C$33:$C$776,СВЦЭМ!$A$33:$A$776,$A121,СВЦЭМ!$B$33:$B$776,Y$119)+'СЕТ СН'!$I$12+СВЦЭМ!$D$10+'СЕТ СН'!$I$6-'СЕТ СН'!$I$22</f>
        <v>1497.34464953</v>
      </c>
    </row>
    <row r="122" spans="1:27" ht="15.75" x14ac:dyDescent="0.2">
      <c r="A122" s="35">
        <f t="shared" ref="A122:A150" si="3">A121+1</f>
        <v>44015</v>
      </c>
      <c r="B122" s="36">
        <f>SUMIFS(СВЦЭМ!$C$33:$C$776,СВЦЭМ!$A$33:$A$776,$A122,СВЦЭМ!$B$33:$B$776,B$119)+'СЕТ СН'!$I$12+СВЦЭМ!$D$10+'СЕТ СН'!$I$6-'СЕТ СН'!$I$22</f>
        <v>1614.1743166599999</v>
      </c>
      <c r="C122" s="36">
        <f>SUMIFS(СВЦЭМ!$C$33:$C$776,СВЦЭМ!$A$33:$A$776,$A122,СВЦЭМ!$B$33:$B$776,C$119)+'СЕТ СН'!$I$12+СВЦЭМ!$D$10+'СЕТ СН'!$I$6-'СЕТ СН'!$I$22</f>
        <v>1594.5960902500001</v>
      </c>
      <c r="D122" s="36">
        <f>SUMIFS(СВЦЭМ!$C$33:$C$776,СВЦЭМ!$A$33:$A$776,$A122,СВЦЭМ!$B$33:$B$776,D$119)+'СЕТ СН'!$I$12+СВЦЭМ!$D$10+'СЕТ СН'!$I$6-'СЕТ СН'!$I$22</f>
        <v>1565.5941841399999</v>
      </c>
      <c r="E122" s="36">
        <f>SUMIFS(СВЦЭМ!$C$33:$C$776,СВЦЭМ!$A$33:$A$776,$A122,СВЦЭМ!$B$33:$B$776,E$119)+'СЕТ СН'!$I$12+СВЦЭМ!$D$10+'СЕТ СН'!$I$6-'СЕТ СН'!$I$22</f>
        <v>1547.06083184</v>
      </c>
      <c r="F122" s="36">
        <f>SUMIFS(СВЦЭМ!$C$33:$C$776,СВЦЭМ!$A$33:$A$776,$A122,СВЦЭМ!$B$33:$B$776,F$119)+'СЕТ СН'!$I$12+СВЦЭМ!$D$10+'СЕТ СН'!$I$6-'СЕТ СН'!$I$22</f>
        <v>1528.86333233</v>
      </c>
      <c r="G122" s="36">
        <f>SUMIFS(СВЦЭМ!$C$33:$C$776,СВЦЭМ!$A$33:$A$776,$A122,СВЦЭМ!$B$33:$B$776,G$119)+'СЕТ СН'!$I$12+СВЦЭМ!$D$10+'СЕТ СН'!$I$6-'СЕТ СН'!$I$22</f>
        <v>1545.8352077</v>
      </c>
      <c r="H122" s="36">
        <f>SUMIFS(СВЦЭМ!$C$33:$C$776,СВЦЭМ!$A$33:$A$776,$A122,СВЦЭМ!$B$33:$B$776,H$119)+'СЕТ СН'!$I$12+СВЦЭМ!$D$10+'СЕТ СН'!$I$6-'СЕТ СН'!$I$22</f>
        <v>1583.4291468699998</v>
      </c>
      <c r="I122" s="36">
        <f>SUMIFS(СВЦЭМ!$C$33:$C$776,СВЦЭМ!$A$33:$A$776,$A122,СВЦЭМ!$B$33:$B$776,I$119)+'СЕТ СН'!$I$12+СВЦЭМ!$D$10+'СЕТ СН'!$I$6-'СЕТ СН'!$I$22</f>
        <v>1607.3825963700001</v>
      </c>
      <c r="J122" s="36">
        <f>SUMIFS(СВЦЭМ!$C$33:$C$776,СВЦЭМ!$A$33:$A$776,$A122,СВЦЭМ!$B$33:$B$776,J$119)+'СЕТ СН'!$I$12+СВЦЭМ!$D$10+'СЕТ СН'!$I$6-'СЕТ СН'!$I$22</f>
        <v>1521.00740509</v>
      </c>
      <c r="K122" s="36">
        <f>SUMIFS(СВЦЭМ!$C$33:$C$776,СВЦЭМ!$A$33:$A$776,$A122,СВЦЭМ!$B$33:$B$776,K$119)+'СЕТ СН'!$I$12+СВЦЭМ!$D$10+'СЕТ СН'!$I$6-'СЕТ СН'!$I$22</f>
        <v>1379.1297569200001</v>
      </c>
      <c r="L122" s="36">
        <f>SUMIFS(СВЦЭМ!$C$33:$C$776,СВЦЭМ!$A$33:$A$776,$A122,СВЦЭМ!$B$33:$B$776,L$119)+'СЕТ СН'!$I$12+СВЦЭМ!$D$10+'СЕТ СН'!$I$6-'СЕТ СН'!$I$22</f>
        <v>1270.62554363</v>
      </c>
      <c r="M122" s="36">
        <f>SUMIFS(СВЦЭМ!$C$33:$C$776,СВЦЭМ!$A$33:$A$776,$A122,СВЦЭМ!$B$33:$B$776,M$119)+'СЕТ СН'!$I$12+СВЦЭМ!$D$10+'СЕТ СН'!$I$6-'СЕТ СН'!$I$22</f>
        <v>1255.3439236500001</v>
      </c>
      <c r="N122" s="36">
        <f>SUMIFS(СВЦЭМ!$C$33:$C$776,СВЦЭМ!$A$33:$A$776,$A122,СВЦЭМ!$B$33:$B$776,N$119)+'СЕТ СН'!$I$12+СВЦЭМ!$D$10+'СЕТ СН'!$I$6-'СЕТ СН'!$I$22</f>
        <v>1294.7381646399999</v>
      </c>
      <c r="O122" s="36">
        <f>SUMIFS(СВЦЭМ!$C$33:$C$776,СВЦЭМ!$A$33:$A$776,$A122,СВЦЭМ!$B$33:$B$776,O$119)+'СЕТ СН'!$I$12+СВЦЭМ!$D$10+'СЕТ СН'!$I$6-'СЕТ СН'!$I$22</f>
        <v>1254.8076587200001</v>
      </c>
      <c r="P122" s="36">
        <f>SUMIFS(СВЦЭМ!$C$33:$C$776,СВЦЭМ!$A$33:$A$776,$A122,СВЦЭМ!$B$33:$B$776,P$119)+'СЕТ СН'!$I$12+СВЦЭМ!$D$10+'СЕТ СН'!$I$6-'СЕТ СН'!$I$22</f>
        <v>1281.1274377099999</v>
      </c>
      <c r="Q122" s="36">
        <f>SUMIFS(СВЦЭМ!$C$33:$C$776,СВЦЭМ!$A$33:$A$776,$A122,СВЦЭМ!$B$33:$B$776,Q$119)+'СЕТ СН'!$I$12+СВЦЭМ!$D$10+'СЕТ СН'!$I$6-'СЕТ СН'!$I$22</f>
        <v>1286.79003485</v>
      </c>
      <c r="R122" s="36">
        <f>SUMIFS(СВЦЭМ!$C$33:$C$776,СВЦЭМ!$A$33:$A$776,$A122,СВЦЭМ!$B$33:$B$776,R$119)+'СЕТ СН'!$I$12+СВЦЭМ!$D$10+'СЕТ СН'!$I$6-'СЕТ СН'!$I$22</f>
        <v>1279.38284021</v>
      </c>
      <c r="S122" s="36">
        <f>SUMIFS(СВЦЭМ!$C$33:$C$776,СВЦЭМ!$A$33:$A$776,$A122,СВЦЭМ!$B$33:$B$776,S$119)+'СЕТ СН'!$I$12+СВЦЭМ!$D$10+'СЕТ СН'!$I$6-'СЕТ СН'!$I$22</f>
        <v>1289.0008576800001</v>
      </c>
      <c r="T122" s="36">
        <f>SUMIFS(СВЦЭМ!$C$33:$C$776,СВЦЭМ!$A$33:$A$776,$A122,СВЦЭМ!$B$33:$B$776,T$119)+'СЕТ СН'!$I$12+СВЦЭМ!$D$10+'СЕТ СН'!$I$6-'СЕТ СН'!$I$22</f>
        <v>1282.8751435500001</v>
      </c>
      <c r="U122" s="36">
        <f>SUMIFS(СВЦЭМ!$C$33:$C$776,СВЦЭМ!$A$33:$A$776,$A122,СВЦЭМ!$B$33:$B$776,U$119)+'СЕТ СН'!$I$12+СВЦЭМ!$D$10+'СЕТ СН'!$I$6-'СЕТ СН'!$I$22</f>
        <v>1276.33225507</v>
      </c>
      <c r="V122" s="36">
        <f>SUMIFS(СВЦЭМ!$C$33:$C$776,СВЦЭМ!$A$33:$A$776,$A122,СВЦЭМ!$B$33:$B$776,V$119)+'СЕТ СН'!$I$12+СВЦЭМ!$D$10+'СЕТ СН'!$I$6-'СЕТ СН'!$I$22</f>
        <v>1247.6339673800001</v>
      </c>
      <c r="W122" s="36">
        <f>SUMIFS(СВЦЭМ!$C$33:$C$776,СВЦЭМ!$A$33:$A$776,$A122,СВЦЭМ!$B$33:$B$776,W$119)+'СЕТ СН'!$I$12+СВЦЭМ!$D$10+'СЕТ СН'!$I$6-'СЕТ СН'!$I$22</f>
        <v>1212.54592546</v>
      </c>
      <c r="X122" s="36">
        <f>SUMIFS(СВЦЭМ!$C$33:$C$776,СВЦЭМ!$A$33:$A$776,$A122,СВЦЭМ!$B$33:$B$776,X$119)+'СЕТ СН'!$I$12+СВЦЭМ!$D$10+'СЕТ СН'!$I$6-'СЕТ СН'!$I$22</f>
        <v>1282.0702193100001</v>
      </c>
      <c r="Y122" s="36">
        <f>SUMIFS(СВЦЭМ!$C$33:$C$776,СВЦЭМ!$A$33:$A$776,$A122,СВЦЭМ!$B$33:$B$776,Y$119)+'СЕТ СН'!$I$12+СВЦЭМ!$D$10+'СЕТ СН'!$I$6-'СЕТ СН'!$I$22</f>
        <v>1402.9363689900001</v>
      </c>
    </row>
    <row r="123" spans="1:27" ht="15.75" x14ac:dyDescent="0.2">
      <c r="A123" s="35">
        <f t="shared" si="3"/>
        <v>44016</v>
      </c>
      <c r="B123" s="36">
        <f>SUMIFS(СВЦЭМ!$C$33:$C$776,СВЦЭМ!$A$33:$A$776,$A123,СВЦЭМ!$B$33:$B$776,B$119)+'СЕТ СН'!$I$12+СВЦЭМ!$D$10+'СЕТ СН'!$I$6-'СЕТ СН'!$I$22</f>
        <v>1613.7392931099998</v>
      </c>
      <c r="C123" s="36">
        <f>SUMIFS(СВЦЭМ!$C$33:$C$776,СВЦЭМ!$A$33:$A$776,$A123,СВЦЭМ!$B$33:$B$776,C$119)+'СЕТ СН'!$I$12+СВЦЭМ!$D$10+'СЕТ СН'!$I$6-'СЕТ СН'!$I$22</f>
        <v>1618.4846103700002</v>
      </c>
      <c r="D123" s="36">
        <f>SUMIFS(СВЦЭМ!$C$33:$C$776,СВЦЭМ!$A$33:$A$776,$A123,СВЦЭМ!$B$33:$B$776,D$119)+'СЕТ СН'!$I$12+СВЦЭМ!$D$10+'СЕТ СН'!$I$6-'СЕТ СН'!$I$22</f>
        <v>1639.7112416300001</v>
      </c>
      <c r="E123" s="36">
        <f>SUMIFS(СВЦЭМ!$C$33:$C$776,СВЦЭМ!$A$33:$A$776,$A123,СВЦЭМ!$B$33:$B$776,E$119)+'СЕТ СН'!$I$12+СВЦЭМ!$D$10+'СЕТ СН'!$I$6-'СЕТ СН'!$I$22</f>
        <v>1642.0692524900001</v>
      </c>
      <c r="F123" s="36">
        <f>SUMIFS(СВЦЭМ!$C$33:$C$776,СВЦЭМ!$A$33:$A$776,$A123,СВЦЭМ!$B$33:$B$776,F$119)+'СЕТ СН'!$I$12+СВЦЭМ!$D$10+'СЕТ СН'!$I$6-'СЕТ СН'!$I$22</f>
        <v>1643.24101329</v>
      </c>
      <c r="G123" s="36">
        <f>SUMIFS(СВЦЭМ!$C$33:$C$776,СВЦЭМ!$A$33:$A$776,$A123,СВЦЭМ!$B$33:$B$776,G$119)+'СЕТ СН'!$I$12+СВЦЭМ!$D$10+'СЕТ СН'!$I$6-'СЕТ СН'!$I$22</f>
        <v>1627.6135553399999</v>
      </c>
      <c r="H123" s="36">
        <f>SUMIFS(СВЦЭМ!$C$33:$C$776,СВЦЭМ!$A$33:$A$776,$A123,СВЦЭМ!$B$33:$B$776,H$119)+'СЕТ СН'!$I$12+СВЦЭМ!$D$10+'СЕТ СН'!$I$6-'СЕТ СН'!$I$22</f>
        <v>1595.8518665800002</v>
      </c>
      <c r="I123" s="36">
        <f>SUMIFS(СВЦЭМ!$C$33:$C$776,СВЦЭМ!$A$33:$A$776,$A123,СВЦЭМ!$B$33:$B$776,I$119)+'СЕТ СН'!$I$12+СВЦЭМ!$D$10+'СЕТ СН'!$I$6-'СЕТ СН'!$I$22</f>
        <v>1618.7508409100001</v>
      </c>
      <c r="J123" s="36">
        <f>SUMIFS(СВЦЭМ!$C$33:$C$776,СВЦЭМ!$A$33:$A$776,$A123,СВЦЭМ!$B$33:$B$776,J$119)+'СЕТ СН'!$I$12+СВЦЭМ!$D$10+'СЕТ СН'!$I$6-'СЕТ СН'!$I$22</f>
        <v>1497.96715333</v>
      </c>
      <c r="K123" s="36">
        <f>SUMIFS(СВЦЭМ!$C$33:$C$776,СВЦЭМ!$A$33:$A$776,$A123,СВЦЭМ!$B$33:$B$776,K$119)+'СЕТ СН'!$I$12+СВЦЭМ!$D$10+'СЕТ СН'!$I$6-'СЕТ СН'!$I$22</f>
        <v>1357.69239586</v>
      </c>
      <c r="L123" s="36">
        <f>SUMIFS(СВЦЭМ!$C$33:$C$776,СВЦЭМ!$A$33:$A$776,$A123,СВЦЭМ!$B$33:$B$776,L$119)+'СЕТ СН'!$I$12+СВЦЭМ!$D$10+'СЕТ СН'!$I$6-'СЕТ СН'!$I$22</f>
        <v>1270.10147183</v>
      </c>
      <c r="M123" s="36">
        <f>SUMIFS(СВЦЭМ!$C$33:$C$776,СВЦЭМ!$A$33:$A$776,$A123,СВЦЭМ!$B$33:$B$776,M$119)+'СЕТ СН'!$I$12+СВЦЭМ!$D$10+'СЕТ СН'!$I$6-'СЕТ СН'!$I$22</f>
        <v>1255.0013758800001</v>
      </c>
      <c r="N123" s="36">
        <f>SUMIFS(СВЦЭМ!$C$33:$C$776,СВЦЭМ!$A$33:$A$776,$A123,СВЦЭМ!$B$33:$B$776,N$119)+'СЕТ СН'!$I$12+СВЦЭМ!$D$10+'СЕТ СН'!$I$6-'СЕТ СН'!$I$22</f>
        <v>1265.4795234200001</v>
      </c>
      <c r="O123" s="36">
        <f>SUMIFS(СВЦЭМ!$C$33:$C$776,СВЦЭМ!$A$33:$A$776,$A123,СВЦЭМ!$B$33:$B$776,O$119)+'СЕТ СН'!$I$12+СВЦЭМ!$D$10+'СЕТ СН'!$I$6-'СЕТ СН'!$I$22</f>
        <v>1256.07909449</v>
      </c>
      <c r="P123" s="36">
        <f>SUMIFS(СВЦЭМ!$C$33:$C$776,СВЦЭМ!$A$33:$A$776,$A123,СВЦЭМ!$B$33:$B$776,P$119)+'СЕТ СН'!$I$12+СВЦЭМ!$D$10+'СЕТ СН'!$I$6-'СЕТ СН'!$I$22</f>
        <v>1254.6494136000001</v>
      </c>
      <c r="Q123" s="36">
        <f>SUMIFS(СВЦЭМ!$C$33:$C$776,СВЦЭМ!$A$33:$A$776,$A123,СВЦЭМ!$B$33:$B$776,Q$119)+'СЕТ СН'!$I$12+СВЦЭМ!$D$10+'СЕТ СН'!$I$6-'СЕТ СН'!$I$22</f>
        <v>1257.1044188800001</v>
      </c>
      <c r="R123" s="36">
        <f>SUMIFS(СВЦЭМ!$C$33:$C$776,СВЦЭМ!$A$33:$A$776,$A123,СВЦЭМ!$B$33:$B$776,R$119)+'СЕТ СН'!$I$12+СВЦЭМ!$D$10+'СЕТ СН'!$I$6-'СЕТ СН'!$I$22</f>
        <v>1218.8915845700001</v>
      </c>
      <c r="S123" s="36">
        <f>SUMIFS(СВЦЭМ!$C$33:$C$776,СВЦЭМ!$A$33:$A$776,$A123,СВЦЭМ!$B$33:$B$776,S$119)+'СЕТ СН'!$I$12+СВЦЭМ!$D$10+'СЕТ СН'!$I$6-'СЕТ СН'!$I$22</f>
        <v>1220.93505802</v>
      </c>
      <c r="T123" s="36">
        <f>SUMIFS(СВЦЭМ!$C$33:$C$776,СВЦЭМ!$A$33:$A$776,$A123,СВЦЭМ!$B$33:$B$776,T$119)+'СЕТ СН'!$I$12+СВЦЭМ!$D$10+'СЕТ СН'!$I$6-'СЕТ СН'!$I$22</f>
        <v>1251.2511960500001</v>
      </c>
      <c r="U123" s="36">
        <f>SUMIFS(СВЦЭМ!$C$33:$C$776,СВЦЭМ!$A$33:$A$776,$A123,СВЦЭМ!$B$33:$B$776,U$119)+'СЕТ СН'!$I$12+СВЦЭМ!$D$10+'СЕТ СН'!$I$6-'СЕТ СН'!$I$22</f>
        <v>1267.1384640900001</v>
      </c>
      <c r="V123" s="36">
        <f>SUMIFS(СВЦЭМ!$C$33:$C$776,СВЦЭМ!$A$33:$A$776,$A123,СВЦЭМ!$B$33:$B$776,V$119)+'СЕТ СН'!$I$12+СВЦЭМ!$D$10+'СЕТ СН'!$I$6-'СЕТ СН'!$I$22</f>
        <v>1253.70078214</v>
      </c>
      <c r="W123" s="36">
        <f>SUMIFS(СВЦЭМ!$C$33:$C$776,СВЦЭМ!$A$33:$A$776,$A123,СВЦЭМ!$B$33:$B$776,W$119)+'СЕТ СН'!$I$12+СВЦЭМ!$D$10+'СЕТ СН'!$I$6-'СЕТ СН'!$I$22</f>
        <v>1257.3349715300001</v>
      </c>
      <c r="X123" s="36">
        <f>SUMIFS(СВЦЭМ!$C$33:$C$776,СВЦЭМ!$A$33:$A$776,$A123,СВЦЭМ!$B$33:$B$776,X$119)+'СЕТ СН'!$I$12+СВЦЭМ!$D$10+'СЕТ СН'!$I$6-'СЕТ СН'!$I$22</f>
        <v>1293.75318636</v>
      </c>
      <c r="Y123" s="36">
        <f>SUMIFS(СВЦЭМ!$C$33:$C$776,СВЦЭМ!$A$33:$A$776,$A123,СВЦЭМ!$B$33:$B$776,Y$119)+'СЕТ СН'!$I$12+СВЦЭМ!$D$10+'СЕТ СН'!$I$6-'СЕТ СН'!$I$22</f>
        <v>1408.66914838</v>
      </c>
    </row>
    <row r="124" spans="1:27" ht="15.75" x14ac:dyDescent="0.2">
      <c r="A124" s="35">
        <f t="shared" si="3"/>
        <v>44017</v>
      </c>
      <c r="B124" s="36">
        <f>SUMIFS(СВЦЭМ!$C$33:$C$776,СВЦЭМ!$A$33:$A$776,$A124,СВЦЭМ!$B$33:$B$776,B$119)+'СЕТ СН'!$I$12+СВЦЭМ!$D$10+'СЕТ СН'!$I$6-'СЕТ СН'!$I$22</f>
        <v>1504.9675684200001</v>
      </c>
      <c r="C124" s="36">
        <f>SUMIFS(СВЦЭМ!$C$33:$C$776,СВЦЭМ!$A$33:$A$776,$A124,СВЦЭМ!$B$33:$B$776,C$119)+'СЕТ СН'!$I$12+СВЦЭМ!$D$10+'СЕТ СН'!$I$6-'СЕТ СН'!$I$22</f>
        <v>1536.3147541799999</v>
      </c>
      <c r="D124" s="36">
        <f>SUMIFS(СВЦЭМ!$C$33:$C$776,СВЦЭМ!$A$33:$A$776,$A124,СВЦЭМ!$B$33:$B$776,D$119)+'СЕТ СН'!$I$12+СВЦЭМ!$D$10+'СЕТ СН'!$I$6-'СЕТ СН'!$I$22</f>
        <v>1582.4405331100002</v>
      </c>
      <c r="E124" s="36">
        <f>SUMIFS(СВЦЭМ!$C$33:$C$776,СВЦЭМ!$A$33:$A$776,$A124,СВЦЭМ!$B$33:$B$776,E$119)+'СЕТ СН'!$I$12+СВЦЭМ!$D$10+'СЕТ СН'!$I$6-'СЕТ СН'!$I$22</f>
        <v>1551.8982313699998</v>
      </c>
      <c r="F124" s="36">
        <f>SUMIFS(СВЦЭМ!$C$33:$C$776,СВЦЭМ!$A$33:$A$776,$A124,СВЦЭМ!$B$33:$B$776,F$119)+'СЕТ СН'!$I$12+СВЦЭМ!$D$10+'СЕТ СН'!$I$6-'СЕТ СН'!$I$22</f>
        <v>1528.201924</v>
      </c>
      <c r="G124" s="36">
        <f>SUMIFS(СВЦЭМ!$C$33:$C$776,СВЦЭМ!$A$33:$A$776,$A124,СВЦЭМ!$B$33:$B$776,G$119)+'СЕТ СН'!$I$12+СВЦЭМ!$D$10+'СЕТ СН'!$I$6-'СЕТ СН'!$I$22</f>
        <v>1513.8419445899999</v>
      </c>
      <c r="H124" s="36">
        <f>SUMIFS(СВЦЭМ!$C$33:$C$776,СВЦЭМ!$A$33:$A$776,$A124,СВЦЭМ!$B$33:$B$776,H$119)+'СЕТ СН'!$I$12+СВЦЭМ!$D$10+'СЕТ СН'!$I$6-'СЕТ СН'!$I$22</f>
        <v>1498.1387089499999</v>
      </c>
      <c r="I124" s="36">
        <f>SUMIFS(СВЦЭМ!$C$33:$C$776,СВЦЭМ!$A$33:$A$776,$A124,СВЦЭМ!$B$33:$B$776,I$119)+'СЕТ СН'!$I$12+СВЦЭМ!$D$10+'СЕТ СН'!$I$6-'СЕТ СН'!$I$22</f>
        <v>1511.00488025</v>
      </c>
      <c r="J124" s="36">
        <f>SUMIFS(СВЦЭМ!$C$33:$C$776,СВЦЭМ!$A$33:$A$776,$A124,СВЦЭМ!$B$33:$B$776,J$119)+'СЕТ СН'!$I$12+СВЦЭМ!$D$10+'СЕТ СН'!$I$6-'СЕТ СН'!$I$22</f>
        <v>1417.4905773300002</v>
      </c>
      <c r="K124" s="36">
        <f>SUMIFS(СВЦЭМ!$C$33:$C$776,СВЦЭМ!$A$33:$A$776,$A124,СВЦЭМ!$B$33:$B$776,K$119)+'СЕТ СН'!$I$12+СВЦЭМ!$D$10+'СЕТ СН'!$I$6-'СЕТ СН'!$I$22</f>
        <v>1302.8737165</v>
      </c>
      <c r="L124" s="36">
        <f>SUMIFS(СВЦЭМ!$C$33:$C$776,СВЦЭМ!$A$33:$A$776,$A124,СВЦЭМ!$B$33:$B$776,L$119)+'СЕТ СН'!$I$12+СВЦЭМ!$D$10+'СЕТ СН'!$I$6-'СЕТ СН'!$I$22</f>
        <v>1231.3124670100001</v>
      </c>
      <c r="M124" s="36">
        <f>SUMIFS(СВЦЭМ!$C$33:$C$776,СВЦЭМ!$A$33:$A$776,$A124,СВЦЭМ!$B$33:$B$776,M$119)+'СЕТ СН'!$I$12+СВЦЭМ!$D$10+'СЕТ СН'!$I$6-'СЕТ СН'!$I$22</f>
        <v>1183.79294751</v>
      </c>
      <c r="N124" s="36">
        <f>SUMIFS(СВЦЭМ!$C$33:$C$776,СВЦЭМ!$A$33:$A$776,$A124,СВЦЭМ!$B$33:$B$776,N$119)+'СЕТ СН'!$I$12+СВЦЭМ!$D$10+'СЕТ СН'!$I$6-'СЕТ СН'!$I$22</f>
        <v>1206.2054872900001</v>
      </c>
      <c r="O124" s="36">
        <f>SUMIFS(СВЦЭМ!$C$33:$C$776,СВЦЭМ!$A$33:$A$776,$A124,СВЦЭМ!$B$33:$B$776,O$119)+'СЕТ СН'!$I$12+СВЦЭМ!$D$10+'СЕТ СН'!$I$6-'СЕТ СН'!$I$22</f>
        <v>1214.11132286</v>
      </c>
      <c r="P124" s="36">
        <f>SUMIFS(СВЦЭМ!$C$33:$C$776,СВЦЭМ!$A$33:$A$776,$A124,СВЦЭМ!$B$33:$B$776,P$119)+'СЕТ СН'!$I$12+СВЦЭМ!$D$10+'СЕТ СН'!$I$6-'СЕТ СН'!$I$22</f>
        <v>1200.0437773799999</v>
      </c>
      <c r="Q124" s="36">
        <f>SUMIFS(СВЦЭМ!$C$33:$C$776,СВЦЭМ!$A$33:$A$776,$A124,СВЦЭМ!$B$33:$B$776,Q$119)+'СЕТ СН'!$I$12+СВЦЭМ!$D$10+'СЕТ СН'!$I$6-'СЕТ СН'!$I$22</f>
        <v>1208.31503202</v>
      </c>
      <c r="R124" s="36">
        <f>SUMIFS(СВЦЭМ!$C$33:$C$776,СВЦЭМ!$A$33:$A$776,$A124,СВЦЭМ!$B$33:$B$776,R$119)+'СЕТ СН'!$I$12+СВЦЭМ!$D$10+'СЕТ СН'!$I$6-'СЕТ СН'!$I$22</f>
        <v>1233.6079783700002</v>
      </c>
      <c r="S124" s="36">
        <f>SUMIFS(СВЦЭМ!$C$33:$C$776,СВЦЭМ!$A$33:$A$776,$A124,СВЦЭМ!$B$33:$B$776,S$119)+'СЕТ СН'!$I$12+СВЦЭМ!$D$10+'СЕТ СН'!$I$6-'СЕТ СН'!$I$22</f>
        <v>1241.3445747800001</v>
      </c>
      <c r="T124" s="36">
        <f>SUMIFS(СВЦЭМ!$C$33:$C$776,СВЦЭМ!$A$33:$A$776,$A124,СВЦЭМ!$B$33:$B$776,T$119)+'СЕТ СН'!$I$12+СВЦЭМ!$D$10+'СЕТ СН'!$I$6-'СЕТ СН'!$I$22</f>
        <v>1234.9011145899999</v>
      </c>
      <c r="U124" s="36">
        <f>SUMIFS(СВЦЭМ!$C$33:$C$776,СВЦЭМ!$A$33:$A$776,$A124,СВЦЭМ!$B$33:$B$776,U$119)+'СЕТ СН'!$I$12+СВЦЭМ!$D$10+'СЕТ СН'!$I$6-'СЕТ СН'!$I$22</f>
        <v>1229.64009966</v>
      </c>
      <c r="V124" s="36">
        <f>SUMIFS(СВЦЭМ!$C$33:$C$776,СВЦЭМ!$A$33:$A$776,$A124,СВЦЭМ!$B$33:$B$776,V$119)+'СЕТ СН'!$I$12+СВЦЭМ!$D$10+'СЕТ СН'!$I$6-'СЕТ СН'!$I$22</f>
        <v>1207.65302948</v>
      </c>
      <c r="W124" s="36">
        <f>SUMIFS(СВЦЭМ!$C$33:$C$776,СВЦЭМ!$A$33:$A$776,$A124,СВЦЭМ!$B$33:$B$776,W$119)+'СЕТ СН'!$I$12+СВЦЭМ!$D$10+'СЕТ СН'!$I$6-'СЕТ СН'!$I$22</f>
        <v>1195.0391027800001</v>
      </c>
      <c r="X124" s="36">
        <f>SUMIFS(СВЦЭМ!$C$33:$C$776,СВЦЭМ!$A$33:$A$776,$A124,СВЦЭМ!$B$33:$B$776,X$119)+'СЕТ СН'!$I$12+СВЦЭМ!$D$10+'СЕТ СН'!$I$6-'СЕТ СН'!$I$22</f>
        <v>1247.6194857800001</v>
      </c>
      <c r="Y124" s="36">
        <f>SUMIFS(СВЦЭМ!$C$33:$C$776,СВЦЭМ!$A$33:$A$776,$A124,СВЦЭМ!$B$33:$B$776,Y$119)+'СЕТ СН'!$I$12+СВЦЭМ!$D$10+'СЕТ СН'!$I$6-'СЕТ СН'!$I$22</f>
        <v>1404.2411434599999</v>
      </c>
    </row>
    <row r="125" spans="1:27" ht="15.75" x14ac:dyDescent="0.2">
      <c r="A125" s="35">
        <f t="shared" si="3"/>
        <v>44018</v>
      </c>
      <c r="B125" s="36">
        <f>SUMIFS(СВЦЭМ!$C$33:$C$776,СВЦЭМ!$A$33:$A$776,$A125,СВЦЭМ!$B$33:$B$776,B$119)+'СЕТ СН'!$I$12+СВЦЭМ!$D$10+'СЕТ СН'!$I$6-'СЕТ СН'!$I$22</f>
        <v>1462.4755680100002</v>
      </c>
      <c r="C125" s="36">
        <f>SUMIFS(СВЦЭМ!$C$33:$C$776,СВЦЭМ!$A$33:$A$776,$A125,СВЦЭМ!$B$33:$B$776,C$119)+'СЕТ СН'!$I$12+СВЦЭМ!$D$10+'СЕТ СН'!$I$6-'СЕТ СН'!$I$22</f>
        <v>1566.2575021600001</v>
      </c>
      <c r="D125" s="36">
        <f>SUMIFS(СВЦЭМ!$C$33:$C$776,СВЦЭМ!$A$33:$A$776,$A125,СВЦЭМ!$B$33:$B$776,D$119)+'СЕТ СН'!$I$12+СВЦЭМ!$D$10+'СЕТ СН'!$I$6-'СЕТ СН'!$I$22</f>
        <v>1601.8065948899998</v>
      </c>
      <c r="E125" s="36">
        <f>SUMIFS(СВЦЭМ!$C$33:$C$776,СВЦЭМ!$A$33:$A$776,$A125,СВЦЭМ!$B$33:$B$776,E$119)+'СЕТ СН'!$I$12+СВЦЭМ!$D$10+'СЕТ СН'!$I$6-'СЕТ СН'!$I$22</f>
        <v>1662.40716204</v>
      </c>
      <c r="F125" s="36">
        <f>SUMIFS(СВЦЭМ!$C$33:$C$776,СВЦЭМ!$A$33:$A$776,$A125,СВЦЭМ!$B$33:$B$776,F$119)+'СЕТ СН'!$I$12+СВЦЭМ!$D$10+'СЕТ СН'!$I$6-'СЕТ СН'!$I$22</f>
        <v>1655.9048611900002</v>
      </c>
      <c r="G125" s="36">
        <f>SUMIFS(СВЦЭМ!$C$33:$C$776,СВЦЭМ!$A$33:$A$776,$A125,СВЦЭМ!$B$33:$B$776,G$119)+'СЕТ СН'!$I$12+СВЦЭМ!$D$10+'СЕТ СН'!$I$6-'СЕТ СН'!$I$22</f>
        <v>1648.1550452199999</v>
      </c>
      <c r="H125" s="36">
        <f>SUMIFS(СВЦЭМ!$C$33:$C$776,СВЦЭМ!$A$33:$A$776,$A125,СВЦЭМ!$B$33:$B$776,H$119)+'СЕТ СН'!$I$12+СВЦЭМ!$D$10+'СЕТ СН'!$I$6-'СЕТ СН'!$I$22</f>
        <v>1542.31996458</v>
      </c>
      <c r="I125" s="36">
        <f>SUMIFS(СВЦЭМ!$C$33:$C$776,СВЦЭМ!$A$33:$A$776,$A125,СВЦЭМ!$B$33:$B$776,I$119)+'СЕТ СН'!$I$12+СВЦЭМ!$D$10+'СЕТ СН'!$I$6-'СЕТ СН'!$I$22</f>
        <v>1567.3545471900002</v>
      </c>
      <c r="J125" s="36">
        <f>SUMIFS(СВЦЭМ!$C$33:$C$776,СВЦЭМ!$A$33:$A$776,$A125,СВЦЭМ!$B$33:$B$776,J$119)+'СЕТ СН'!$I$12+СВЦЭМ!$D$10+'СЕТ СН'!$I$6-'СЕТ СН'!$I$22</f>
        <v>1522.9918352700001</v>
      </c>
      <c r="K125" s="36">
        <f>SUMIFS(СВЦЭМ!$C$33:$C$776,СВЦЭМ!$A$33:$A$776,$A125,СВЦЭМ!$B$33:$B$776,K$119)+'СЕТ СН'!$I$12+СВЦЭМ!$D$10+'СЕТ СН'!$I$6-'СЕТ СН'!$I$22</f>
        <v>1382.4781445399999</v>
      </c>
      <c r="L125" s="36">
        <f>SUMIFS(СВЦЭМ!$C$33:$C$776,СВЦЭМ!$A$33:$A$776,$A125,СВЦЭМ!$B$33:$B$776,L$119)+'СЕТ СН'!$I$12+СВЦЭМ!$D$10+'СЕТ СН'!$I$6-'СЕТ СН'!$I$22</f>
        <v>1292.6623565499999</v>
      </c>
      <c r="M125" s="36">
        <f>SUMIFS(СВЦЭМ!$C$33:$C$776,СВЦЭМ!$A$33:$A$776,$A125,СВЦЭМ!$B$33:$B$776,M$119)+'СЕТ СН'!$I$12+СВЦЭМ!$D$10+'СЕТ СН'!$I$6-'СЕТ СН'!$I$22</f>
        <v>1251.6663272000001</v>
      </c>
      <c r="N125" s="36">
        <f>SUMIFS(СВЦЭМ!$C$33:$C$776,СВЦЭМ!$A$33:$A$776,$A125,СВЦЭМ!$B$33:$B$776,N$119)+'СЕТ СН'!$I$12+СВЦЭМ!$D$10+'СЕТ СН'!$I$6-'СЕТ СН'!$I$22</f>
        <v>1276.55683748</v>
      </c>
      <c r="O125" s="36">
        <f>SUMIFS(СВЦЭМ!$C$33:$C$776,СВЦЭМ!$A$33:$A$776,$A125,СВЦЭМ!$B$33:$B$776,O$119)+'СЕТ СН'!$I$12+СВЦЭМ!$D$10+'СЕТ СН'!$I$6-'СЕТ СН'!$I$22</f>
        <v>1331.22397559</v>
      </c>
      <c r="P125" s="36">
        <f>SUMIFS(СВЦЭМ!$C$33:$C$776,СВЦЭМ!$A$33:$A$776,$A125,СВЦЭМ!$B$33:$B$776,P$119)+'СЕТ СН'!$I$12+СВЦЭМ!$D$10+'СЕТ СН'!$I$6-'СЕТ СН'!$I$22</f>
        <v>1300.7298754799999</v>
      </c>
      <c r="Q125" s="36">
        <f>SUMIFS(СВЦЭМ!$C$33:$C$776,СВЦЭМ!$A$33:$A$776,$A125,СВЦЭМ!$B$33:$B$776,Q$119)+'СЕТ СН'!$I$12+СВЦЭМ!$D$10+'СЕТ СН'!$I$6-'СЕТ СН'!$I$22</f>
        <v>1309.0492739900001</v>
      </c>
      <c r="R125" s="36">
        <f>SUMIFS(СВЦЭМ!$C$33:$C$776,СВЦЭМ!$A$33:$A$776,$A125,СВЦЭМ!$B$33:$B$776,R$119)+'СЕТ СН'!$I$12+СВЦЭМ!$D$10+'СЕТ СН'!$I$6-'СЕТ СН'!$I$22</f>
        <v>1341.8180522800001</v>
      </c>
      <c r="S125" s="36">
        <f>SUMIFS(СВЦЭМ!$C$33:$C$776,СВЦЭМ!$A$33:$A$776,$A125,СВЦЭМ!$B$33:$B$776,S$119)+'СЕТ СН'!$I$12+СВЦЭМ!$D$10+'СЕТ СН'!$I$6-'СЕТ СН'!$I$22</f>
        <v>1347.9175117499999</v>
      </c>
      <c r="T125" s="36">
        <f>SUMIFS(СВЦЭМ!$C$33:$C$776,СВЦЭМ!$A$33:$A$776,$A125,СВЦЭМ!$B$33:$B$776,T$119)+'СЕТ СН'!$I$12+СВЦЭМ!$D$10+'СЕТ СН'!$I$6-'СЕТ СН'!$I$22</f>
        <v>1339.56232935</v>
      </c>
      <c r="U125" s="36">
        <f>SUMIFS(СВЦЭМ!$C$33:$C$776,СВЦЭМ!$A$33:$A$776,$A125,СВЦЭМ!$B$33:$B$776,U$119)+'СЕТ СН'!$I$12+СВЦЭМ!$D$10+'СЕТ СН'!$I$6-'СЕТ СН'!$I$22</f>
        <v>1332.33287475</v>
      </c>
      <c r="V125" s="36">
        <f>SUMIFS(СВЦЭМ!$C$33:$C$776,СВЦЭМ!$A$33:$A$776,$A125,СВЦЭМ!$B$33:$B$776,V$119)+'СЕТ СН'!$I$12+СВЦЭМ!$D$10+'СЕТ СН'!$I$6-'СЕТ СН'!$I$22</f>
        <v>1324.69259883</v>
      </c>
      <c r="W125" s="36">
        <f>SUMIFS(СВЦЭМ!$C$33:$C$776,СВЦЭМ!$A$33:$A$776,$A125,СВЦЭМ!$B$33:$B$776,W$119)+'СЕТ СН'!$I$12+СВЦЭМ!$D$10+'СЕТ СН'!$I$6-'СЕТ СН'!$I$22</f>
        <v>1280.23696735</v>
      </c>
      <c r="X125" s="36">
        <f>SUMIFS(СВЦЭМ!$C$33:$C$776,СВЦЭМ!$A$33:$A$776,$A125,СВЦЭМ!$B$33:$B$776,X$119)+'СЕТ СН'!$I$12+СВЦЭМ!$D$10+'СЕТ СН'!$I$6-'СЕТ СН'!$I$22</f>
        <v>1311.9194605600001</v>
      </c>
      <c r="Y125" s="36">
        <f>SUMIFS(СВЦЭМ!$C$33:$C$776,СВЦЭМ!$A$33:$A$776,$A125,СВЦЭМ!$B$33:$B$776,Y$119)+'СЕТ СН'!$I$12+СВЦЭМ!$D$10+'СЕТ СН'!$I$6-'СЕТ СН'!$I$22</f>
        <v>1464.8318836799999</v>
      </c>
    </row>
    <row r="126" spans="1:27" ht="15.75" x14ac:dyDescent="0.2">
      <c r="A126" s="35">
        <f t="shared" si="3"/>
        <v>44019</v>
      </c>
      <c r="B126" s="36">
        <f>SUMIFS(СВЦЭМ!$C$33:$C$776,СВЦЭМ!$A$33:$A$776,$A126,СВЦЭМ!$B$33:$B$776,B$119)+'СЕТ СН'!$I$12+СВЦЭМ!$D$10+'СЕТ СН'!$I$6-'СЕТ СН'!$I$22</f>
        <v>1503.8452081999999</v>
      </c>
      <c r="C126" s="36">
        <f>SUMIFS(СВЦЭМ!$C$33:$C$776,СВЦЭМ!$A$33:$A$776,$A126,СВЦЭМ!$B$33:$B$776,C$119)+'СЕТ СН'!$I$12+СВЦЭМ!$D$10+'СЕТ СН'!$I$6-'СЕТ СН'!$I$22</f>
        <v>1507.9453889400002</v>
      </c>
      <c r="D126" s="36">
        <f>SUMIFS(СВЦЭМ!$C$33:$C$776,СВЦЭМ!$A$33:$A$776,$A126,СВЦЭМ!$B$33:$B$776,D$119)+'СЕТ СН'!$I$12+СВЦЭМ!$D$10+'СЕТ СН'!$I$6-'СЕТ СН'!$I$22</f>
        <v>1512.4922402</v>
      </c>
      <c r="E126" s="36">
        <f>SUMIFS(СВЦЭМ!$C$33:$C$776,СВЦЭМ!$A$33:$A$776,$A126,СВЦЭМ!$B$33:$B$776,E$119)+'СЕТ СН'!$I$12+СВЦЭМ!$D$10+'СЕТ СН'!$I$6-'СЕТ СН'!$I$22</f>
        <v>1516.3408746800001</v>
      </c>
      <c r="F126" s="36">
        <f>SUMIFS(СВЦЭМ!$C$33:$C$776,СВЦЭМ!$A$33:$A$776,$A126,СВЦЭМ!$B$33:$B$776,F$119)+'СЕТ СН'!$I$12+СВЦЭМ!$D$10+'СЕТ СН'!$I$6-'СЕТ СН'!$I$22</f>
        <v>1515.99215882</v>
      </c>
      <c r="G126" s="36">
        <f>SUMIFS(СВЦЭМ!$C$33:$C$776,СВЦЭМ!$A$33:$A$776,$A126,СВЦЭМ!$B$33:$B$776,G$119)+'СЕТ СН'!$I$12+СВЦЭМ!$D$10+'СЕТ СН'!$I$6-'СЕТ СН'!$I$22</f>
        <v>1524.2886515800001</v>
      </c>
      <c r="H126" s="36">
        <f>SUMIFS(СВЦЭМ!$C$33:$C$776,СВЦЭМ!$A$33:$A$776,$A126,СВЦЭМ!$B$33:$B$776,H$119)+'СЕТ СН'!$I$12+СВЦЭМ!$D$10+'СЕТ СН'!$I$6-'СЕТ СН'!$I$22</f>
        <v>1517.6775112700002</v>
      </c>
      <c r="I126" s="36">
        <f>SUMIFS(СВЦЭМ!$C$33:$C$776,СВЦЭМ!$A$33:$A$776,$A126,СВЦЭМ!$B$33:$B$776,I$119)+'СЕТ СН'!$I$12+СВЦЭМ!$D$10+'СЕТ СН'!$I$6-'СЕТ СН'!$I$22</f>
        <v>1486.8288384800001</v>
      </c>
      <c r="J126" s="36">
        <f>SUMIFS(СВЦЭМ!$C$33:$C$776,СВЦЭМ!$A$33:$A$776,$A126,СВЦЭМ!$B$33:$B$776,J$119)+'СЕТ СН'!$I$12+СВЦЭМ!$D$10+'СЕТ СН'!$I$6-'СЕТ СН'!$I$22</f>
        <v>1512.7588253600002</v>
      </c>
      <c r="K126" s="36">
        <f>SUMIFS(СВЦЭМ!$C$33:$C$776,СВЦЭМ!$A$33:$A$776,$A126,СВЦЭМ!$B$33:$B$776,K$119)+'СЕТ СН'!$I$12+СВЦЭМ!$D$10+'СЕТ СН'!$I$6-'СЕТ СН'!$I$22</f>
        <v>1423.7221144800001</v>
      </c>
      <c r="L126" s="36">
        <f>SUMIFS(СВЦЭМ!$C$33:$C$776,СВЦЭМ!$A$33:$A$776,$A126,СВЦЭМ!$B$33:$B$776,L$119)+'СЕТ СН'!$I$12+СВЦЭМ!$D$10+'СЕТ СН'!$I$6-'СЕТ СН'!$I$22</f>
        <v>1395.8379971100001</v>
      </c>
      <c r="M126" s="36">
        <f>SUMIFS(СВЦЭМ!$C$33:$C$776,СВЦЭМ!$A$33:$A$776,$A126,СВЦЭМ!$B$33:$B$776,M$119)+'СЕТ СН'!$I$12+СВЦЭМ!$D$10+'СЕТ СН'!$I$6-'СЕТ СН'!$I$22</f>
        <v>1375.81215978</v>
      </c>
      <c r="N126" s="36">
        <f>SUMIFS(СВЦЭМ!$C$33:$C$776,СВЦЭМ!$A$33:$A$776,$A126,СВЦЭМ!$B$33:$B$776,N$119)+'СЕТ СН'!$I$12+СВЦЭМ!$D$10+'СЕТ СН'!$I$6-'СЕТ СН'!$I$22</f>
        <v>1374.5466881</v>
      </c>
      <c r="O126" s="36">
        <f>SUMIFS(СВЦЭМ!$C$33:$C$776,СВЦЭМ!$A$33:$A$776,$A126,СВЦЭМ!$B$33:$B$776,O$119)+'СЕТ СН'!$I$12+СВЦЭМ!$D$10+'СЕТ СН'!$I$6-'СЕТ СН'!$I$22</f>
        <v>1381.9693575800002</v>
      </c>
      <c r="P126" s="36">
        <f>SUMIFS(СВЦЭМ!$C$33:$C$776,СВЦЭМ!$A$33:$A$776,$A126,СВЦЭМ!$B$33:$B$776,P$119)+'СЕТ СН'!$I$12+СВЦЭМ!$D$10+'СЕТ СН'!$I$6-'СЕТ СН'!$I$22</f>
        <v>1376.4925928800001</v>
      </c>
      <c r="Q126" s="36">
        <f>SUMIFS(СВЦЭМ!$C$33:$C$776,СВЦЭМ!$A$33:$A$776,$A126,СВЦЭМ!$B$33:$B$776,Q$119)+'СЕТ СН'!$I$12+СВЦЭМ!$D$10+'СЕТ СН'!$I$6-'СЕТ СН'!$I$22</f>
        <v>1382.91435133</v>
      </c>
      <c r="R126" s="36">
        <f>SUMIFS(СВЦЭМ!$C$33:$C$776,СВЦЭМ!$A$33:$A$776,$A126,СВЦЭМ!$B$33:$B$776,R$119)+'СЕТ СН'!$I$12+СВЦЭМ!$D$10+'СЕТ СН'!$I$6-'СЕТ СН'!$I$22</f>
        <v>1383.7354193900001</v>
      </c>
      <c r="S126" s="36">
        <f>SUMIFS(СВЦЭМ!$C$33:$C$776,СВЦЭМ!$A$33:$A$776,$A126,СВЦЭМ!$B$33:$B$776,S$119)+'СЕТ СН'!$I$12+СВЦЭМ!$D$10+'СЕТ СН'!$I$6-'СЕТ СН'!$I$22</f>
        <v>1387.4645213900001</v>
      </c>
      <c r="T126" s="36">
        <f>SUMIFS(СВЦЭМ!$C$33:$C$776,СВЦЭМ!$A$33:$A$776,$A126,СВЦЭМ!$B$33:$B$776,T$119)+'СЕТ СН'!$I$12+СВЦЭМ!$D$10+'СЕТ СН'!$I$6-'СЕТ СН'!$I$22</f>
        <v>1395.8319570200001</v>
      </c>
      <c r="U126" s="36">
        <f>SUMIFS(СВЦЭМ!$C$33:$C$776,СВЦЭМ!$A$33:$A$776,$A126,СВЦЭМ!$B$33:$B$776,U$119)+'СЕТ СН'!$I$12+СВЦЭМ!$D$10+'СЕТ СН'!$I$6-'СЕТ СН'!$I$22</f>
        <v>1394.6346846400002</v>
      </c>
      <c r="V126" s="36">
        <f>SUMIFS(СВЦЭМ!$C$33:$C$776,СВЦЭМ!$A$33:$A$776,$A126,СВЦЭМ!$B$33:$B$776,V$119)+'СЕТ СН'!$I$12+СВЦЭМ!$D$10+'СЕТ СН'!$I$6-'СЕТ СН'!$I$22</f>
        <v>1393.2627543799999</v>
      </c>
      <c r="W126" s="36">
        <f>SUMIFS(СВЦЭМ!$C$33:$C$776,СВЦЭМ!$A$33:$A$776,$A126,СВЦЭМ!$B$33:$B$776,W$119)+'СЕТ СН'!$I$12+СВЦЭМ!$D$10+'СЕТ СН'!$I$6-'СЕТ СН'!$I$22</f>
        <v>1378.6652524599999</v>
      </c>
      <c r="X126" s="36">
        <f>SUMIFS(СВЦЭМ!$C$33:$C$776,СВЦЭМ!$A$33:$A$776,$A126,СВЦЭМ!$B$33:$B$776,X$119)+'СЕТ СН'!$I$12+СВЦЭМ!$D$10+'СЕТ СН'!$I$6-'СЕТ СН'!$I$22</f>
        <v>1412.7246747899999</v>
      </c>
      <c r="Y126" s="36">
        <f>SUMIFS(СВЦЭМ!$C$33:$C$776,СВЦЭМ!$A$33:$A$776,$A126,СВЦЭМ!$B$33:$B$776,Y$119)+'СЕТ СН'!$I$12+СВЦЭМ!$D$10+'СЕТ СН'!$I$6-'СЕТ СН'!$I$22</f>
        <v>1511.87422535</v>
      </c>
    </row>
    <row r="127" spans="1:27" ht="15.75" x14ac:dyDescent="0.2">
      <c r="A127" s="35">
        <f t="shared" si="3"/>
        <v>44020</v>
      </c>
      <c r="B127" s="36">
        <f>SUMIFS(СВЦЭМ!$C$33:$C$776,СВЦЭМ!$A$33:$A$776,$A127,СВЦЭМ!$B$33:$B$776,B$119)+'СЕТ СН'!$I$12+СВЦЭМ!$D$10+'СЕТ СН'!$I$6-'СЕТ СН'!$I$22</f>
        <v>1462.1712970600001</v>
      </c>
      <c r="C127" s="36">
        <f>SUMIFS(СВЦЭМ!$C$33:$C$776,СВЦЭМ!$A$33:$A$776,$A127,СВЦЭМ!$B$33:$B$776,C$119)+'СЕТ СН'!$I$12+СВЦЭМ!$D$10+'СЕТ СН'!$I$6-'СЕТ СН'!$I$22</f>
        <v>1474.3608669</v>
      </c>
      <c r="D127" s="36">
        <f>SUMIFS(СВЦЭМ!$C$33:$C$776,СВЦЭМ!$A$33:$A$776,$A127,СВЦЭМ!$B$33:$B$776,D$119)+'СЕТ СН'!$I$12+СВЦЭМ!$D$10+'СЕТ СН'!$I$6-'СЕТ СН'!$I$22</f>
        <v>1505.41296371</v>
      </c>
      <c r="E127" s="36">
        <f>SUMIFS(СВЦЭМ!$C$33:$C$776,СВЦЭМ!$A$33:$A$776,$A127,СВЦЭМ!$B$33:$B$776,E$119)+'СЕТ СН'!$I$12+СВЦЭМ!$D$10+'СЕТ СН'!$I$6-'СЕТ СН'!$I$22</f>
        <v>1531.1103923199998</v>
      </c>
      <c r="F127" s="36">
        <f>SUMIFS(СВЦЭМ!$C$33:$C$776,СВЦЭМ!$A$33:$A$776,$A127,СВЦЭМ!$B$33:$B$776,F$119)+'СЕТ СН'!$I$12+СВЦЭМ!$D$10+'СЕТ СН'!$I$6-'СЕТ СН'!$I$22</f>
        <v>1534.9449146699999</v>
      </c>
      <c r="G127" s="36">
        <f>SUMIFS(СВЦЭМ!$C$33:$C$776,СВЦЭМ!$A$33:$A$776,$A127,СВЦЭМ!$B$33:$B$776,G$119)+'СЕТ СН'!$I$12+СВЦЭМ!$D$10+'СЕТ СН'!$I$6-'СЕТ СН'!$I$22</f>
        <v>1549.20364333</v>
      </c>
      <c r="H127" s="36">
        <f>SUMIFS(СВЦЭМ!$C$33:$C$776,СВЦЭМ!$A$33:$A$776,$A127,СВЦЭМ!$B$33:$B$776,H$119)+'СЕТ СН'!$I$12+СВЦЭМ!$D$10+'СЕТ СН'!$I$6-'СЕТ СН'!$I$22</f>
        <v>1497.69868703</v>
      </c>
      <c r="I127" s="36">
        <f>SUMIFS(СВЦЭМ!$C$33:$C$776,СВЦЭМ!$A$33:$A$776,$A127,СВЦЭМ!$B$33:$B$776,I$119)+'СЕТ СН'!$I$12+СВЦЭМ!$D$10+'СЕТ СН'!$I$6-'СЕТ СН'!$I$22</f>
        <v>1429.4770187399999</v>
      </c>
      <c r="J127" s="36">
        <f>SUMIFS(СВЦЭМ!$C$33:$C$776,СВЦЭМ!$A$33:$A$776,$A127,СВЦЭМ!$B$33:$B$776,J$119)+'СЕТ СН'!$I$12+СВЦЭМ!$D$10+'СЕТ СН'!$I$6-'СЕТ СН'!$I$22</f>
        <v>1376.4963360400002</v>
      </c>
      <c r="K127" s="36">
        <f>SUMIFS(СВЦЭМ!$C$33:$C$776,СВЦЭМ!$A$33:$A$776,$A127,СВЦЭМ!$B$33:$B$776,K$119)+'СЕТ СН'!$I$12+СВЦЭМ!$D$10+'СЕТ СН'!$I$6-'СЕТ СН'!$I$22</f>
        <v>1393.7076629000001</v>
      </c>
      <c r="L127" s="36">
        <f>SUMIFS(СВЦЭМ!$C$33:$C$776,СВЦЭМ!$A$33:$A$776,$A127,СВЦЭМ!$B$33:$B$776,L$119)+'СЕТ СН'!$I$12+СВЦЭМ!$D$10+'СЕТ СН'!$I$6-'СЕТ СН'!$I$22</f>
        <v>1380.41912961</v>
      </c>
      <c r="M127" s="36">
        <f>SUMIFS(СВЦЭМ!$C$33:$C$776,СВЦЭМ!$A$33:$A$776,$A127,СВЦЭМ!$B$33:$B$776,M$119)+'СЕТ СН'!$I$12+СВЦЭМ!$D$10+'СЕТ СН'!$I$6-'СЕТ СН'!$I$22</f>
        <v>1369.1756034300001</v>
      </c>
      <c r="N127" s="36">
        <f>SUMIFS(СВЦЭМ!$C$33:$C$776,СВЦЭМ!$A$33:$A$776,$A127,СВЦЭМ!$B$33:$B$776,N$119)+'СЕТ СН'!$I$12+СВЦЭМ!$D$10+'СЕТ СН'!$I$6-'СЕТ СН'!$I$22</f>
        <v>1379.88483522</v>
      </c>
      <c r="O127" s="36">
        <f>SUMIFS(СВЦЭМ!$C$33:$C$776,СВЦЭМ!$A$33:$A$776,$A127,СВЦЭМ!$B$33:$B$776,O$119)+'СЕТ СН'!$I$12+СВЦЭМ!$D$10+'СЕТ СН'!$I$6-'СЕТ СН'!$I$22</f>
        <v>1386.7073961400001</v>
      </c>
      <c r="P127" s="36">
        <f>SUMIFS(СВЦЭМ!$C$33:$C$776,СВЦЭМ!$A$33:$A$776,$A127,СВЦЭМ!$B$33:$B$776,P$119)+'СЕТ СН'!$I$12+СВЦЭМ!$D$10+'СЕТ СН'!$I$6-'СЕТ СН'!$I$22</f>
        <v>1377.0767247600002</v>
      </c>
      <c r="Q127" s="36">
        <f>SUMIFS(СВЦЭМ!$C$33:$C$776,СВЦЭМ!$A$33:$A$776,$A127,СВЦЭМ!$B$33:$B$776,Q$119)+'СЕТ СН'!$I$12+СВЦЭМ!$D$10+'СЕТ СН'!$I$6-'СЕТ СН'!$I$22</f>
        <v>1380.6514241700002</v>
      </c>
      <c r="R127" s="36">
        <f>SUMIFS(СВЦЭМ!$C$33:$C$776,СВЦЭМ!$A$33:$A$776,$A127,СВЦЭМ!$B$33:$B$776,R$119)+'СЕТ СН'!$I$12+СВЦЭМ!$D$10+'СЕТ СН'!$I$6-'СЕТ СН'!$I$22</f>
        <v>1387.93160655</v>
      </c>
      <c r="S127" s="36">
        <f>SUMIFS(СВЦЭМ!$C$33:$C$776,СВЦЭМ!$A$33:$A$776,$A127,СВЦЭМ!$B$33:$B$776,S$119)+'СЕТ СН'!$I$12+СВЦЭМ!$D$10+'СЕТ СН'!$I$6-'СЕТ СН'!$I$22</f>
        <v>1394.6987548000002</v>
      </c>
      <c r="T127" s="36">
        <f>SUMIFS(СВЦЭМ!$C$33:$C$776,СВЦЭМ!$A$33:$A$776,$A127,СВЦЭМ!$B$33:$B$776,T$119)+'СЕТ СН'!$I$12+СВЦЭМ!$D$10+'СЕТ СН'!$I$6-'СЕТ СН'!$I$22</f>
        <v>1398.6824433300001</v>
      </c>
      <c r="U127" s="36">
        <f>SUMIFS(СВЦЭМ!$C$33:$C$776,СВЦЭМ!$A$33:$A$776,$A127,СВЦЭМ!$B$33:$B$776,U$119)+'СЕТ СН'!$I$12+СВЦЭМ!$D$10+'СЕТ СН'!$I$6-'СЕТ СН'!$I$22</f>
        <v>1402.46703888</v>
      </c>
      <c r="V127" s="36">
        <f>SUMIFS(СВЦЭМ!$C$33:$C$776,СВЦЭМ!$A$33:$A$776,$A127,СВЦЭМ!$B$33:$B$776,V$119)+'СЕТ СН'!$I$12+СВЦЭМ!$D$10+'СЕТ СН'!$I$6-'СЕТ СН'!$I$22</f>
        <v>1376.6431445799999</v>
      </c>
      <c r="W127" s="36">
        <f>SUMIFS(СВЦЭМ!$C$33:$C$776,СВЦЭМ!$A$33:$A$776,$A127,СВЦЭМ!$B$33:$B$776,W$119)+'СЕТ СН'!$I$12+СВЦЭМ!$D$10+'СЕТ СН'!$I$6-'СЕТ СН'!$I$22</f>
        <v>1384.1928197500001</v>
      </c>
      <c r="X127" s="36">
        <f>SUMIFS(СВЦЭМ!$C$33:$C$776,СВЦЭМ!$A$33:$A$776,$A127,СВЦЭМ!$B$33:$B$776,X$119)+'СЕТ СН'!$I$12+СВЦЭМ!$D$10+'СЕТ СН'!$I$6-'СЕТ СН'!$I$22</f>
        <v>1360.2168861099999</v>
      </c>
      <c r="Y127" s="36">
        <f>SUMIFS(СВЦЭМ!$C$33:$C$776,СВЦЭМ!$A$33:$A$776,$A127,СВЦЭМ!$B$33:$B$776,Y$119)+'СЕТ СН'!$I$12+СВЦЭМ!$D$10+'СЕТ СН'!$I$6-'СЕТ СН'!$I$22</f>
        <v>1433.7467795900002</v>
      </c>
    </row>
    <row r="128" spans="1:27" ht="15.75" x14ac:dyDescent="0.2">
      <c r="A128" s="35">
        <f t="shared" si="3"/>
        <v>44021</v>
      </c>
      <c r="B128" s="36">
        <f>SUMIFS(СВЦЭМ!$C$33:$C$776,СВЦЭМ!$A$33:$A$776,$A128,СВЦЭМ!$B$33:$B$776,B$119)+'СЕТ СН'!$I$12+СВЦЭМ!$D$10+'СЕТ СН'!$I$6-'СЕТ СН'!$I$22</f>
        <v>1514.1000807099999</v>
      </c>
      <c r="C128" s="36">
        <f>SUMIFS(СВЦЭМ!$C$33:$C$776,СВЦЭМ!$A$33:$A$776,$A128,СВЦЭМ!$B$33:$B$776,C$119)+'СЕТ СН'!$I$12+СВЦЭМ!$D$10+'СЕТ СН'!$I$6-'СЕТ СН'!$I$22</f>
        <v>1530.0114215799999</v>
      </c>
      <c r="D128" s="36">
        <f>SUMIFS(СВЦЭМ!$C$33:$C$776,СВЦЭМ!$A$33:$A$776,$A128,СВЦЭМ!$B$33:$B$776,D$119)+'СЕТ СН'!$I$12+СВЦЭМ!$D$10+'СЕТ СН'!$I$6-'СЕТ СН'!$I$22</f>
        <v>1523.94808979</v>
      </c>
      <c r="E128" s="36">
        <f>SUMIFS(СВЦЭМ!$C$33:$C$776,СВЦЭМ!$A$33:$A$776,$A128,СВЦЭМ!$B$33:$B$776,E$119)+'СЕТ СН'!$I$12+СВЦЭМ!$D$10+'СЕТ СН'!$I$6-'СЕТ СН'!$I$22</f>
        <v>1535.6947785900002</v>
      </c>
      <c r="F128" s="36">
        <f>SUMIFS(СВЦЭМ!$C$33:$C$776,СВЦЭМ!$A$33:$A$776,$A128,СВЦЭМ!$B$33:$B$776,F$119)+'СЕТ СН'!$I$12+СВЦЭМ!$D$10+'СЕТ СН'!$I$6-'СЕТ СН'!$I$22</f>
        <v>1526.4709861400002</v>
      </c>
      <c r="G128" s="36">
        <f>SUMIFS(СВЦЭМ!$C$33:$C$776,СВЦЭМ!$A$33:$A$776,$A128,СВЦЭМ!$B$33:$B$776,G$119)+'СЕТ СН'!$I$12+СВЦЭМ!$D$10+'СЕТ СН'!$I$6-'СЕТ СН'!$I$22</f>
        <v>1533.3476319800002</v>
      </c>
      <c r="H128" s="36">
        <f>SUMIFS(СВЦЭМ!$C$33:$C$776,СВЦЭМ!$A$33:$A$776,$A128,СВЦЭМ!$B$33:$B$776,H$119)+'СЕТ СН'!$I$12+СВЦЭМ!$D$10+'СЕТ СН'!$I$6-'СЕТ СН'!$I$22</f>
        <v>1534.22335436</v>
      </c>
      <c r="I128" s="36">
        <f>SUMIFS(СВЦЭМ!$C$33:$C$776,СВЦЭМ!$A$33:$A$776,$A128,СВЦЭМ!$B$33:$B$776,I$119)+'СЕТ СН'!$I$12+СВЦЭМ!$D$10+'СЕТ СН'!$I$6-'СЕТ СН'!$I$22</f>
        <v>1447.9499370200001</v>
      </c>
      <c r="J128" s="36">
        <f>SUMIFS(СВЦЭМ!$C$33:$C$776,СВЦЭМ!$A$33:$A$776,$A128,СВЦЭМ!$B$33:$B$776,J$119)+'СЕТ СН'!$I$12+СВЦЭМ!$D$10+'СЕТ СН'!$I$6-'СЕТ СН'!$I$22</f>
        <v>1431.44491051</v>
      </c>
      <c r="K128" s="36">
        <f>SUMIFS(СВЦЭМ!$C$33:$C$776,СВЦЭМ!$A$33:$A$776,$A128,СВЦЭМ!$B$33:$B$776,K$119)+'СЕТ СН'!$I$12+СВЦЭМ!$D$10+'СЕТ СН'!$I$6-'СЕТ СН'!$I$22</f>
        <v>1415.4994282100001</v>
      </c>
      <c r="L128" s="36">
        <f>SUMIFS(СВЦЭМ!$C$33:$C$776,СВЦЭМ!$A$33:$A$776,$A128,СВЦЭМ!$B$33:$B$776,L$119)+'СЕТ СН'!$I$12+СВЦЭМ!$D$10+'СЕТ СН'!$I$6-'СЕТ СН'!$I$22</f>
        <v>1389.89326873</v>
      </c>
      <c r="M128" s="36">
        <f>SUMIFS(СВЦЭМ!$C$33:$C$776,СВЦЭМ!$A$33:$A$776,$A128,СВЦЭМ!$B$33:$B$776,M$119)+'СЕТ СН'!$I$12+СВЦЭМ!$D$10+'СЕТ СН'!$I$6-'СЕТ СН'!$I$22</f>
        <v>1400.6738675900001</v>
      </c>
      <c r="N128" s="36">
        <f>SUMIFS(СВЦЭМ!$C$33:$C$776,СВЦЭМ!$A$33:$A$776,$A128,СВЦЭМ!$B$33:$B$776,N$119)+'СЕТ СН'!$I$12+СВЦЭМ!$D$10+'СЕТ СН'!$I$6-'СЕТ СН'!$I$22</f>
        <v>1396.90362757</v>
      </c>
      <c r="O128" s="36">
        <f>SUMIFS(СВЦЭМ!$C$33:$C$776,СВЦЭМ!$A$33:$A$776,$A128,СВЦЭМ!$B$33:$B$776,O$119)+'СЕТ СН'!$I$12+СВЦЭМ!$D$10+'СЕТ СН'!$I$6-'СЕТ СН'!$I$22</f>
        <v>1403.29201534</v>
      </c>
      <c r="P128" s="36">
        <f>SUMIFS(СВЦЭМ!$C$33:$C$776,СВЦЭМ!$A$33:$A$776,$A128,СВЦЭМ!$B$33:$B$776,P$119)+'СЕТ СН'!$I$12+СВЦЭМ!$D$10+'СЕТ СН'!$I$6-'СЕТ СН'!$I$22</f>
        <v>1390.7224297400001</v>
      </c>
      <c r="Q128" s="36">
        <f>SUMIFS(СВЦЭМ!$C$33:$C$776,СВЦЭМ!$A$33:$A$776,$A128,СВЦЭМ!$B$33:$B$776,Q$119)+'СЕТ СН'!$I$12+СВЦЭМ!$D$10+'СЕТ СН'!$I$6-'СЕТ СН'!$I$22</f>
        <v>1397.84299981</v>
      </c>
      <c r="R128" s="36">
        <f>SUMIFS(СВЦЭМ!$C$33:$C$776,СВЦЭМ!$A$33:$A$776,$A128,СВЦЭМ!$B$33:$B$776,R$119)+'СЕТ СН'!$I$12+СВЦЭМ!$D$10+'СЕТ СН'!$I$6-'СЕТ СН'!$I$22</f>
        <v>1412.87670708</v>
      </c>
      <c r="S128" s="36">
        <f>SUMIFS(СВЦЭМ!$C$33:$C$776,СВЦЭМ!$A$33:$A$776,$A128,СВЦЭМ!$B$33:$B$776,S$119)+'СЕТ СН'!$I$12+СВЦЭМ!$D$10+'СЕТ СН'!$I$6-'СЕТ СН'!$I$22</f>
        <v>1415.5081963800001</v>
      </c>
      <c r="T128" s="36">
        <f>SUMIFS(СВЦЭМ!$C$33:$C$776,СВЦЭМ!$A$33:$A$776,$A128,СВЦЭМ!$B$33:$B$776,T$119)+'СЕТ СН'!$I$12+СВЦЭМ!$D$10+'СЕТ СН'!$I$6-'СЕТ СН'!$I$22</f>
        <v>1420.32625074</v>
      </c>
      <c r="U128" s="36">
        <f>SUMIFS(СВЦЭМ!$C$33:$C$776,СВЦЭМ!$A$33:$A$776,$A128,СВЦЭМ!$B$33:$B$776,U$119)+'СЕТ СН'!$I$12+СВЦЭМ!$D$10+'СЕТ СН'!$I$6-'СЕТ СН'!$I$22</f>
        <v>1422.0633806800001</v>
      </c>
      <c r="V128" s="36">
        <f>SUMIFS(СВЦЭМ!$C$33:$C$776,СВЦЭМ!$A$33:$A$776,$A128,СВЦЭМ!$B$33:$B$776,V$119)+'СЕТ СН'!$I$12+СВЦЭМ!$D$10+'СЕТ СН'!$I$6-'СЕТ СН'!$I$22</f>
        <v>1413.46823864</v>
      </c>
      <c r="W128" s="36">
        <f>SUMIFS(СВЦЭМ!$C$33:$C$776,СВЦЭМ!$A$33:$A$776,$A128,СВЦЭМ!$B$33:$B$776,W$119)+'СЕТ СН'!$I$12+СВЦЭМ!$D$10+'СЕТ СН'!$I$6-'СЕТ СН'!$I$22</f>
        <v>1407.6825269400001</v>
      </c>
      <c r="X128" s="36">
        <f>SUMIFS(СВЦЭМ!$C$33:$C$776,СВЦЭМ!$A$33:$A$776,$A128,СВЦЭМ!$B$33:$B$776,X$119)+'СЕТ СН'!$I$12+СВЦЭМ!$D$10+'СЕТ СН'!$I$6-'СЕТ СН'!$I$22</f>
        <v>1409.50031205</v>
      </c>
      <c r="Y128" s="36">
        <f>SUMIFS(СВЦЭМ!$C$33:$C$776,СВЦЭМ!$A$33:$A$776,$A128,СВЦЭМ!$B$33:$B$776,Y$119)+'СЕТ СН'!$I$12+СВЦЭМ!$D$10+'СЕТ СН'!$I$6-'СЕТ СН'!$I$22</f>
        <v>1429.0887453</v>
      </c>
    </row>
    <row r="129" spans="1:25" ht="15.75" x14ac:dyDescent="0.2">
      <c r="A129" s="35">
        <f t="shared" si="3"/>
        <v>44022</v>
      </c>
      <c r="B129" s="36">
        <f>SUMIFS(СВЦЭМ!$C$33:$C$776,СВЦЭМ!$A$33:$A$776,$A129,СВЦЭМ!$B$33:$B$776,B$119)+'СЕТ СН'!$I$12+СВЦЭМ!$D$10+'СЕТ СН'!$I$6-'СЕТ СН'!$I$22</f>
        <v>1532.07507519</v>
      </c>
      <c r="C129" s="36">
        <f>SUMIFS(СВЦЭМ!$C$33:$C$776,СВЦЭМ!$A$33:$A$776,$A129,СВЦЭМ!$B$33:$B$776,C$119)+'СЕТ СН'!$I$12+СВЦЭМ!$D$10+'СЕТ СН'!$I$6-'СЕТ СН'!$I$22</f>
        <v>1505.95629173</v>
      </c>
      <c r="D129" s="36">
        <f>SUMIFS(СВЦЭМ!$C$33:$C$776,СВЦЭМ!$A$33:$A$776,$A129,СВЦЭМ!$B$33:$B$776,D$119)+'СЕТ СН'!$I$12+СВЦЭМ!$D$10+'СЕТ СН'!$I$6-'СЕТ СН'!$I$22</f>
        <v>1501.4032844000001</v>
      </c>
      <c r="E129" s="36">
        <f>SUMIFS(СВЦЭМ!$C$33:$C$776,СВЦЭМ!$A$33:$A$776,$A129,СВЦЭМ!$B$33:$B$776,E$119)+'СЕТ СН'!$I$12+СВЦЭМ!$D$10+'СЕТ СН'!$I$6-'СЕТ СН'!$I$22</f>
        <v>1518.9049642700002</v>
      </c>
      <c r="F129" s="36">
        <f>SUMIFS(СВЦЭМ!$C$33:$C$776,СВЦЭМ!$A$33:$A$776,$A129,СВЦЭМ!$B$33:$B$776,F$119)+'СЕТ СН'!$I$12+СВЦЭМ!$D$10+'СЕТ СН'!$I$6-'СЕТ СН'!$I$22</f>
        <v>1547.02529228</v>
      </c>
      <c r="G129" s="36">
        <f>SUMIFS(СВЦЭМ!$C$33:$C$776,СВЦЭМ!$A$33:$A$776,$A129,СВЦЭМ!$B$33:$B$776,G$119)+'СЕТ СН'!$I$12+СВЦЭМ!$D$10+'СЕТ СН'!$I$6-'СЕТ СН'!$I$22</f>
        <v>1587.5023014799999</v>
      </c>
      <c r="H129" s="36">
        <f>SUMIFS(СВЦЭМ!$C$33:$C$776,СВЦЭМ!$A$33:$A$776,$A129,СВЦЭМ!$B$33:$B$776,H$119)+'СЕТ СН'!$I$12+СВЦЭМ!$D$10+'СЕТ СН'!$I$6-'СЕТ СН'!$I$22</f>
        <v>1609.4153705600002</v>
      </c>
      <c r="I129" s="36">
        <f>SUMIFS(СВЦЭМ!$C$33:$C$776,СВЦЭМ!$A$33:$A$776,$A129,СВЦЭМ!$B$33:$B$776,I$119)+'СЕТ СН'!$I$12+СВЦЭМ!$D$10+'СЕТ СН'!$I$6-'СЕТ СН'!$I$22</f>
        <v>1525.8125825500001</v>
      </c>
      <c r="J129" s="36">
        <f>SUMIFS(СВЦЭМ!$C$33:$C$776,СВЦЭМ!$A$33:$A$776,$A129,СВЦЭМ!$B$33:$B$776,J$119)+'СЕТ СН'!$I$12+СВЦЭМ!$D$10+'СЕТ СН'!$I$6-'СЕТ СН'!$I$22</f>
        <v>1480.2000527099999</v>
      </c>
      <c r="K129" s="36">
        <f>SUMIFS(СВЦЭМ!$C$33:$C$776,СВЦЭМ!$A$33:$A$776,$A129,СВЦЭМ!$B$33:$B$776,K$119)+'СЕТ СН'!$I$12+СВЦЭМ!$D$10+'СЕТ СН'!$I$6-'СЕТ СН'!$I$22</f>
        <v>1400.48857585</v>
      </c>
      <c r="L129" s="36">
        <f>SUMIFS(СВЦЭМ!$C$33:$C$776,СВЦЭМ!$A$33:$A$776,$A129,СВЦЭМ!$B$33:$B$776,L$119)+'СЕТ СН'!$I$12+СВЦЭМ!$D$10+'СЕТ СН'!$I$6-'СЕТ СН'!$I$22</f>
        <v>1391.8339986199999</v>
      </c>
      <c r="M129" s="36">
        <f>SUMIFS(СВЦЭМ!$C$33:$C$776,СВЦЭМ!$A$33:$A$776,$A129,СВЦЭМ!$B$33:$B$776,M$119)+'СЕТ СН'!$I$12+СВЦЭМ!$D$10+'СЕТ СН'!$I$6-'СЕТ СН'!$I$22</f>
        <v>1398.4286349700001</v>
      </c>
      <c r="N129" s="36">
        <f>SUMIFS(СВЦЭМ!$C$33:$C$776,СВЦЭМ!$A$33:$A$776,$A129,СВЦЭМ!$B$33:$B$776,N$119)+'СЕТ СН'!$I$12+СВЦЭМ!$D$10+'СЕТ СН'!$I$6-'СЕТ СН'!$I$22</f>
        <v>1391.57691421</v>
      </c>
      <c r="O129" s="36">
        <f>SUMIFS(СВЦЭМ!$C$33:$C$776,СВЦЭМ!$A$33:$A$776,$A129,СВЦЭМ!$B$33:$B$776,O$119)+'СЕТ СН'!$I$12+СВЦЭМ!$D$10+'СЕТ СН'!$I$6-'СЕТ СН'!$I$22</f>
        <v>1397.2149435199999</v>
      </c>
      <c r="P129" s="36">
        <f>SUMIFS(СВЦЭМ!$C$33:$C$776,СВЦЭМ!$A$33:$A$776,$A129,СВЦЭМ!$B$33:$B$776,P$119)+'СЕТ СН'!$I$12+СВЦЭМ!$D$10+'СЕТ СН'!$I$6-'СЕТ СН'!$I$22</f>
        <v>1382.7685720899999</v>
      </c>
      <c r="Q129" s="36">
        <f>SUMIFS(СВЦЭМ!$C$33:$C$776,СВЦЭМ!$A$33:$A$776,$A129,СВЦЭМ!$B$33:$B$776,Q$119)+'СЕТ СН'!$I$12+СВЦЭМ!$D$10+'СЕТ СН'!$I$6-'СЕТ СН'!$I$22</f>
        <v>1392.64134588</v>
      </c>
      <c r="R129" s="36">
        <f>SUMIFS(СВЦЭМ!$C$33:$C$776,СВЦЭМ!$A$33:$A$776,$A129,СВЦЭМ!$B$33:$B$776,R$119)+'СЕТ СН'!$I$12+СВЦЭМ!$D$10+'СЕТ СН'!$I$6-'СЕТ СН'!$I$22</f>
        <v>1413.1763457500001</v>
      </c>
      <c r="S129" s="36">
        <f>SUMIFS(СВЦЭМ!$C$33:$C$776,СВЦЭМ!$A$33:$A$776,$A129,СВЦЭМ!$B$33:$B$776,S$119)+'СЕТ СН'!$I$12+СВЦЭМ!$D$10+'СЕТ СН'!$I$6-'СЕТ СН'!$I$22</f>
        <v>1418.7352181700001</v>
      </c>
      <c r="T129" s="36">
        <f>SUMIFS(СВЦЭМ!$C$33:$C$776,СВЦЭМ!$A$33:$A$776,$A129,СВЦЭМ!$B$33:$B$776,T$119)+'СЕТ СН'!$I$12+СВЦЭМ!$D$10+'СЕТ СН'!$I$6-'СЕТ СН'!$I$22</f>
        <v>1410.17834638</v>
      </c>
      <c r="U129" s="36">
        <f>SUMIFS(СВЦЭМ!$C$33:$C$776,СВЦЭМ!$A$33:$A$776,$A129,СВЦЭМ!$B$33:$B$776,U$119)+'СЕТ СН'!$I$12+СВЦЭМ!$D$10+'СЕТ СН'!$I$6-'СЕТ СН'!$I$22</f>
        <v>1397.17385358</v>
      </c>
      <c r="V129" s="36">
        <f>SUMIFS(СВЦЭМ!$C$33:$C$776,СВЦЭМ!$A$33:$A$776,$A129,СВЦЭМ!$B$33:$B$776,V$119)+'СЕТ СН'!$I$12+СВЦЭМ!$D$10+'СЕТ СН'!$I$6-'СЕТ СН'!$I$22</f>
        <v>1372.8260876300001</v>
      </c>
      <c r="W129" s="36">
        <f>SUMIFS(СВЦЭМ!$C$33:$C$776,СВЦЭМ!$A$33:$A$776,$A129,СВЦЭМ!$B$33:$B$776,W$119)+'СЕТ СН'!$I$12+СВЦЭМ!$D$10+'СЕТ СН'!$I$6-'СЕТ СН'!$I$22</f>
        <v>1384.87717462</v>
      </c>
      <c r="X129" s="36">
        <f>SUMIFS(СВЦЭМ!$C$33:$C$776,СВЦЭМ!$A$33:$A$776,$A129,СВЦЭМ!$B$33:$B$776,X$119)+'СЕТ СН'!$I$12+СВЦЭМ!$D$10+'СЕТ СН'!$I$6-'СЕТ СН'!$I$22</f>
        <v>1367.48562939</v>
      </c>
      <c r="Y129" s="36">
        <f>SUMIFS(СВЦЭМ!$C$33:$C$776,СВЦЭМ!$A$33:$A$776,$A129,СВЦЭМ!$B$33:$B$776,Y$119)+'СЕТ СН'!$I$12+СВЦЭМ!$D$10+'СЕТ СН'!$I$6-'СЕТ СН'!$I$22</f>
        <v>1409.4047236599999</v>
      </c>
    </row>
    <row r="130" spans="1:25" ht="15.75" x14ac:dyDescent="0.2">
      <c r="A130" s="35">
        <f t="shared" si="3"/>
        <v>44023</v>
      </c>
      <c r="B130" s="36">
        <f>SUMIFS(СВЦЭМ!$C$33:$C$776,СВЦЭМ!$A$33:$A$776,$A130,СВЦЭМ!$B$33:$B$776,B$119)+'СЕТ СН'!$I$12+СВЦЭМ!$D$10+'СЕТ СН'!$I$6-'СЕТ СН'!$I$22</f>
        <v>1538.82362835</v>
      </c>
      <c r="C130" s="36">
        <f>SUMIFS(СВЦЭМ!$C$33:$C$776,СВЦЭМ!$A$33:$A$776,$A130,СВЦЭМ!$B$33:$B$776,C$119)+'СЕТ СН'!$I$12+СВЦЭМ!$D$10+'СЕТ СН'!$I$6-'СЕТ СН'!$I$22</f>
        <v>1505.84980556</v>
      </c>
      <c r="D130" s="36">
        <f>SUMIFS(СВЦЭМ!$C$33:$C$776,СВЦЭМ!$A$33:$A$776,$A130,СВЦЭМ!$B$33:$B$776,D$119)+'СЕТ СН'!$I$12+СВЦЭМ!$D$10+'СЕТ СН'!$I$6-'СЕТ СН'!$I$22</f>
        <v>1533.0675220600001</v>
      </c>
      <c r="E130" s="36">
        <f>SUMIFS(СВЦЭМ!$C$33:$C$776,СВЦЭМ!$A$33:$A$776,$A130,СВЦЭМ!$B$33:$B$776,E$119)+'СЕТ СН'!$I$12+СВЦЭМ!$D$10+'СЕТ СН'!$I$6-'СЕТ СН'!$I$22</f>
        <v>1548.7157724200001</v>
      </c>
      <c r="F130" s="36">
        <f>SUMIFS(СВЦЭМ!$C$33:$C$776,СВЦЭМ!$A$33:$A$776,$A130,СВЦЭМ!$B$33:$B$776,F$119)+'СЕТ СН'!$I$12+СВЦЭМ!$D$10+'СЕТ СН'!$I$6-'СЕТ СН'!$I$22</f>
        <v>1540.3130705499998</v>
      </c>
      <c r="G130" s="36">
        <f>SUMIFS(СВЦЭМ!$C$33:$C$776,СВЦЭМ!$A$33:$A$776,$A130,СВЦЭМ!$B$33:$B$776,G$119)+'СЕТ СН'!$I$12+СВЦЭМ!$D$10+'СЕТ СН'!$I$6-'СЕТ СН'!$I$22</f>
        <v>1537.1851484999997</v>
      </c>
      <c r="H130" s="36">
        <f>SUMIFS(СВЦЭМ!$C$33:$C$776,СВЦЭМ!$A$33:$A$776,$A130,СВЦЭМ!$B$33:$B$776,H$119)+'СЕТ СН'!$I$12+СВЦЭМ!$D$10+'СЕТ СН'!$I$6-'СЕТ СН'!$I$22</f>
        <v>1523.2186504800002</v>
      </c>
      <c r="I130" s="36">
        <f>SUMIFS(СВЦЭМ!$C$33:$C$776,СВЦЭМ!$A$33:$A$776,$A130,СВЦЭМ!$B$33:$B$776,I$119)+'СЕТ СН'!$I$12+СВЦЭМ!$D$10+'СЕТ СН'!$I$6-'СЕТ СН'!$I$22</f>
        <v>1524.1326940500001</v>
      </c>
      <c r="J130" s="36">
        <f>SUMIFS(СВЦЭМ!$C$33:$C$776,СВЦЭМ!$A$33:$A$776,$A130,СВЦЭМ!$B$33:$B$776,J$119)+'СЕТ СН'!$I$12+СВЦЭМ!$D$10+'СЕТ СН'!$I$6-'СЕТ СН'!$I$22</f>
        <v>1485.44386521</v>
      </c>
      <c r="K130" s="36">
        <f>SUMIFS(СВЦЭМ!$C$33:$C$776,СВЦЭМ!$A$33:$A$776,$A130,СВЦЭМ!$B$33:$B$776,K$119)+'СЕТ СН'!$I$12+СВЦЭМ!$D$10+'СЕТ СН'!$I$6-'СЕТ СН'!$I$22</f>
        <v>1360.1224108000001</v>
      </c>
      <c r="L130" s="36">
        <f>SUMIFS(СВЦЭМ!$C$33:$C$776,СВЦЭМ!$A$33:$A$776,$A130,СВЦЭМ!$B$33:$B$776,L$119)+'СЕТ СН'!$I$12+СВЦЭМ!$D$10+'СЕТ СН'!$I$6-'СЕТ СН'!$I$22</f>
        <v>1326.40426192</v>
      </c>
      <c r="M130" s="36">
        <f>SUMIFS(СВЦЭМ!$C$33:$C$776,СВЦЭМ!$A$33:$A$776,$A130,СВЦЭМ!$B$33:$B$776,M$119)+'СЕТ СН'!$I$12+СВЦЭМ!$D$10+'СЕТ СН'!$I$6-'СЕТ СН'!$I$22</f>
        <v>1318.63342126</v>
      </c>
      <c r="N130" s="36">
        <f>SUMIFS(СВЦЭМ!$C$33:$C$776,СВЦЭМ!$A$33:$A$776,$A130,СВЦЭМ!$B$33:$B$776,N$119)+'СЕТ СН'!$I$12+СВЦЭМ!$D$10+'СЕТ СН'!$I$6-'СЕТ СН'!$I$22</f>
        <v>1329.8356244900001</v>
      </c>
      <c r="O130" s="36">
        <f>SUMIFS(СВЦЭМ!$C$33:$C$776,СВЦЭМ!$A$33:$A$776,$A130,СВЦЭМ!$B$33:$B$776,O$119)+'СЕТ СН'!$I$12+СВЦЭМ!$D$10+'СЕТ СН'!$I$6-'СЕТ СН'!$I$22</f>
        <v>1357.97861962</v>
      </c>
      <c r="P130" s="36">
        <f>SUMIFS(СВЦЭМ!$C$33:$C$776,СВЦЭМ!$A$33:$A$776,$A130,СВЦЭМ!$B$33:$B$776,P$119)+'СЕТ СН'!$I$12+СВЦЭМ!$D$10+'СЕТ СН'!$I$6-'СЕТ СН'!$I$22</f>
        <v>1361.31009855</v>
      </c>
      <c r="Q130" s="36">
        <f>SUMIFS(СВЦЭМ!$C$33:$C$776,СВЦЭМ!$A$33:$A$776,$A130,СВЦЭМ!$B$33:$B$776,Q$119)+'СЕТ СН'!$I$12+СВЦЭМ!$D$10+'СЕТ СН'!$I$6-'СЕТ СН'!$I$22</f>
        <v>1374.8103121500001</v>
      </c>
      <c r="R130" s="36">
        <f>SUMIFS(СВЦЭМ!$C$33:$C$776,СВЦЭМ!$A$33:$A$776,$A130,СВЦЭМ!$B$33:$B$776,R$119)+'СЕТ СН'!$I$12+СВЦЭМ!$D$10+'СЕТ СН'!$I$6-'СЕТ СН'!$I$22</f>
        <v>1394.8963709700001</v>
      </c>
      <c r="S130" s="36">
        <f>SUMIFS(СВЦЭМ!$C$33:$C$776,СВЦЭМ!$A$33:$A$776,$A130,СВЦЭМ!$B$33:$B$776,S$119)+'СЕТ СН'!$I$12+СВЦЭМ!$D$10+'СЕТ СН'!$I$6-'СЕТ СН'!$I$22</f>
        <v>1396.3598767799999</v>
      </c>
      <c r="T130" s="36">
        <f>SUMIFS(СВЦЭМ!$C$33:$C$776,СВЦЭМ!$A$33:$A$776,$A130,СВЦЭМ!$B$33:$B$776,T$119)+'СЕТ СН'!$I$12+СВЦЭМ!$D$10+'СЕТ СН'!$I$6-'СЕТ СН'!$I$22</f>
        <v>1389.70548869</v>
      </c>
      <c r="U130" s="36">
        <f>SUMIFS(СВЦЭМ!$C$33:$C$776,СВЦЭМ!$A$33:$A$776,$A130,СВЦЭМ!$B$33:$B$776,U$119)+'СЕТ СН'!$I$12+СВЦЭМ!$D$10+'СЕТ СН'!$I$6-'СЕТ СН'!$I$22</f>
        <v>1377.6525301900001</v>
      </c>
      <c r="V130" s="36">
        <f>SUMIFS(СВЦЭМ!$C$33:$C$776,СВЦЭМ!$A$33:$A$776,$A130,СВЦЭМ!$B$33:$B$776,V$119)+'СЕТ СН'!$I$12+СВЦЭМ!$D$10+'СЕТ СН'!$I$6-'СЕТ СН'!$I$22</f>
        <v>1361.01941104</v>
      </c>
      <c r="W130" s="36">
        <f>SUMIFS(СВЦЭМ!$C$33:$C$776,СВЦЭМ!$A$33:$A$776,$A130,СВЦЭМ!$B$33:$B$776,W$119)+'СЕТ СН'!$I$12+СВЦЭМ!$D$10+'СЕТ СН'!$I$6-'СЕТ СН'!$I$22</f>
        <v>1347.0072608099999</v>
      </c>
      <c r="X130" s="36">
        <f>SUMIFS(СВЦЭМ!$C$33:$C$776,СВЦЭМ!$A$33:$A$776,$A130,СВЦЭМ!$B$33:$B$776,X$119)+'СЕТ СН'!$I$12+СВЦЭМ!$D$10+'СЕТ СН'!$I$6-'СЕТ СН'!$I$22</f>
        <v>1366.8298534400001</v>
      </c>
      <c r="Y130" s="36">
        <f>SUMIFS(СВЦЭМ!$C$33:$C$776,СВЦЭМ!$A$33:$A$776,$A130,СВЦЭМ!$B$33:$B$776,Y$119)+'СЕТ СН'!$I$12+СВЦЭМ!$D$10+'СЕТ СН'!$I$6-'СЕТ СН'!$I$22</f>
        <v>1374.4261186600002</v>
      </c>
    </row>
    <row r="131" spans="1:25" ht="15.75" x14ac:dyDescent="0.2">
      <c r="A131" s="35">
        <f t="shared" si="3"/>
        <v>44024</v>
      </c>
      <c r="B131" s="36">
        <f>SUMIFS(СВЦЭМ!$C$33:$C$776,СВЦЭМ!$A$33:$A$776,$A131,СВЦЭМ!$B$33:$B$776,B$119)+'СЕТ СН'!$I$12+СВЦЭМ!$D$10+'СЕТ СН'!$I$6-'СЕТ СН'!$I$22</f>
        <v>1509.17600821</v>
      </c>
      <c r="C131" s="36">
        <f>SUMIFS(СВЦЭМ!$C$33:$C$776,СВЦЭМ!$A$33:$A$776,$A131,СВЦЭМ!$B$33:$B$776,C$119)+'СЕТ СН'!$I$12+СВЦЭМ!$D$10+'СЕТ СН'!$I$6-'СЕТ СН'!$I$22</f>
        <v>1566.0980743800001</v>
      </c>
      <c r="D131" s="36">
        <f>SUMIFS(СВЦЭМ!$C$33:$C$776,СВЦЭМ!$A$33:$A$776,$A131,СВЦЭМ!$B$33:$B$776,D$119)+'СЕТ СН'!$I$12+СВЦЭМ!$D$10+'СЕТ СН'!$I$6-'СЕТ СН'!$I$22</f>
        <v>1598.4146321200001</v>
      </c>
      <c r="E131" s="36">
        <f>SUMIFS(СВЦЭМ!$C$33:$C$776,СВЦЭМ!$A$33:$A$776,$A131,СВЦЭМ!$B$33:$B$776,E$119)+'СЕТ СН'!$I$12+СВЦЭМ!$D$10+'СЕТ СН'!$I$6-'СЕТ СН'!$I$22</f>
        <v>1623.2992460700002</v>
      </c>
      <c r="F131" s="36">
        <f>SUMIFS(СВЦЭМ!$C$33:$C$776,СВЦЭМ!$A$33:$A$776,$A131,СВЦЭМ!$B$33:$B$776,F$119)+'СЕТ СН'!$I$12+СВЦЭМ!$D$10+'СЕТ СН'!$I$6-'СЕТ СН'!$I$22</f>
        <v>1629.91680081</v>
      </c>
      <c r="G131" s="36">
        <f>SUMIFS(СВЦЭМ!$C$33:$C$776,СВЦЭМ!$A$33:$A$776,$A131,СВЦЭМ!$B$33:$B$776,G$119)+'СЕТ СН'!$I$12+СВЦЭМ!$D$10+'СЕТ СН'!$I$6-'СЕТ СН'!$I$22</f>
        <v>1625.2480295999999</v>
      </c>
      <c r="H131" s="36">
        <f>SUMIFS(СВЦЭМ!$C$33:$C$776,СВЦЭМ!$A$33:$A$776,$A131,СВЦЭМ!$B$33:$B$776,H$119)+'СЕТ СН'!$I$12+СВЦЭМ!$D$10+'СЕТ СН'!$I$6-'СЕТ СН'!$I$22</f>
        <v>1608.56319059</v>
      </c>
      <c r="I131" s="36">
        <f>SUMIFS(СВЦЭМ!$C$33:$C$776,СВЦЭМ!$A$33:$A$776,$A131,СВЦЭМ!$B$33:$B$776,I$119)+'СЕТ СН'!$I$12+СВЦЭМ!$D$10+'СЕТ СН'!$I$6-'СЕТ СН'!$I$22</f>
        <v>1570.8982785399999</v>
      </c>
      <c r="J131" s="36">
        <f>SUMIFS(СВЦЭМ!$C$33:$C$776,СВЦЭМ!$A$33:$A$776,$A131,СВЦЭМ!$B$33:$B$776,J$119)+'СЕТ СН'!$I$12+СВЦЭМ!$D$10+'СЕТ СН'!$I$6-'СЕТ СН'!$I$22</f>
        <v>1475.6998362200002</v>
      </c>
      <c r="K131" s="36">
        <f>SUMIFS(СВЦЭМ!$C$33:$C$776,СВЦЭМ!$A$33:$A$776,$A131,СВЦЭМ!$B$33:$B$776,K$119)+'СЕТ СН'!$I$12+СВЦЭМ!$D$10+'СЕТ СН'!$I$6-'СЕТ СН'!$I$22</f>
        <v>1323.02010335</v>
      </c>
      <c r="L131" s="36">
        <f>SUMIFS(СВЦЭМ!$C$33:$C$776,СВЦЭМ!$A$33:$A$776,$A131,СВЦЭМ!$B$33:$B$776,L$119)+'СЕТ СН'!$I$12+СВЦЭМ!$D$10+'СЕТ СН'!$I$6-'СЕТ СН'!$I$22</f>
        <v>1282.5806707300001</v>
      </c>
      <c r="M131" s="36">
        <f>SUMIFS(СВЦЭМ!$C$33:$C$776,СВЦЭМ!$A$33:$A$776,$A131,СВЦЭМ!$B$33:$B$776,M$119)+'СЕТ СН'!$I$12+СВЦЭМ!$D$10+'СЕТ СН'!$I$6-'СЕТ СН'!$I$22</f>
        <v>1283.01505133</v>
      </c>
      <c r="N131" s="36">
        <f>SUMIFS(СВЦЭМ!$C$33:$C$776,СВЦЭМ!$A$33:$A$776,$A131,СВЦЭМ!$B$33:$B$776,N$119)+'СЕТ СН'!$I$12+СВЦЭМ!$D$10+'СЕТ СН'!$I$6-'СЕТ СН'!$I$22</f>
        <v>1290.5650896299999</v>
      </c>
      <c r="O131" s="36">
        <f>SUMIFS(СВЦЭМ!$C$33:$C$776,СВЦЭМ!$A$33:$A$776,$A131,СВЦЭМ!$B$33:$B$776,O$119)+'СЕТ СН'!$I$12+СВЦЭМ!$D$10+'СЕТ СН'!$I$6-'СЕТ СН'!$I$22</f>
        <v>1291.61761989</v>
      </c>
      <c r="P131" s="36">
        <f>SUMIFS(СВЦЭМ!$C$33:$C$776,СВЦЭМ!$A$33:$A$776,$A131,СВЦЭМ!$B$33:$B$776,P$119)+'СЕТ СН'!$I$12+СВЦЭМ!$D$10+'СЕТ СН'!$I$6-'СЕТ СН'!$I$22</f>
        <v>1297.3304470400001</v>
      </c>
      <c r="Q131" s="36">
        <f>SUMIFS(СВЦЭМ!$C$33:$C$776,СВЦЭМ!$A$33:$A$776,$A131,СВЦЭМ!$B$33:$B$776,Q$119)+'СЕТ СН'!$I$12+СВЦЭМ!$D$10+'СЕТ СН'!$I$6-'СЕТ СН'!$I$22</f>
        <v>1315.6789758099999</v>
      </c>
      <c r="R131" s="36">
        <f>SUMIFS(СВЦЭМ!$C$33:$C$776,СВЦЭМ!$A$33:$A$776,$A131,СВЦЭМ!$B$33:$B$776,R$119)+'СЕТ СН'!$I$12+СВЦЭМ!$D$10+'СЕТ СН'!$I$6-'СЕТ СН'!$I$22</f>
        <v>1317.5628283999999</v>
      </c>
      <c r="S131" s="36">
        <f>SUMIFS(СВЦЭМ!$C$33:$C$776,СВЦЭМ!$A$33:$A$776,$A131,СВЦЭМ!$B$33:$B$776,S$119)+'СЕТ СН'!$I$12+СВЦЭМ!$D$10+'СЕТ СН'!$I$6-'СЕТ СН'!$I$22</f>
        <v>1320.9064197100001</v>
      </c>
      <c r="T131" s="36">
        <f>SUMIFS(СВЦЭМ!$C$33:$C$776,СВЦЭМ!$A$33:$A$776,$A131,СВЦЭМ!$B$33:$B$776,T$119)+'СЕТ СН'!$I$12+СВЦЭМ!$D$10+'СЕТ СН'!$I$6-'СЕТ СН'!$I$22</f>
        <v>1318.29062535</v>
      </c>
      <c r="U131" s="36">
        <f>SUMIFS(СВЦЭМ!$C$33:$C$776,СВЦЭМ!$A$33:$A$776,$A131,СВЦЭМ!$B$33:$B$776,U$119)+'СЕТ СН'!$I$12+СВЦЭМ!$D$10+'СЕТ СН'!$I$6-'СЕТ СН'!$I$22</f>
        <v>1300.06153266</v>
      </c>
      <c r="V131" s="36">
        <f>SUMIFS(СВЦЭМ!$C$33:$C$776,СВЦЭМ!$A$33:$A$776,$A131,СВЦЭМ!$B$33:$B$776,V$119)+'СЕТ СН'!$I$12+СВЦЭМ!$D$10+'СЕТ СН'!$I$6-'СЕТ СН'!$I$22</f>
        <v>1300.81882505</v>
      </c>
      <c r="W131" s="36">
        <f>SUMIFS(СВЦЭМ!$C$33:$C$776,СВЦЭМ!$A$33:$A$776,$A131,СВЦЭМ!$B$33:$B$776,W$119)+'СЕТ СН'!$I$12+СВЦЭМ!$D$10+'СЕТ СН'!$I$6-'СЕТ СН'!$I$22</f>
        <v>1292.29531344</v>
      </c>
      <c r="X131" s="36">
        <f>SUMIFS(СВЦЭМ!$C$33:$C$776,СВЦЭМ!$A$33:$A$776,$A131,СВЦЭМ!$B$33:$B$776,X$119)+'СЕТ СН'!$I$12+СВЦЭМ!$D$10+'СЕТ СН'!$I$6-'СЕТ СН'!$I$22</f>
        <v>1298.1646197600001</v>
      </c>
      <c r="Y131" s="36">
        <f>SUMIFS(СВЦЭМ!$C$33:$C$776,СВЦЭМ!$A$33:$A$776,$A131,СВЦЭМ!$B$33:$B$776,Y$119)+'СЕТ СН'!$I$12+СВЦЭМ!$D$10+'СЕТ СН'!$I$6-'СЕТ СН'!$I$22</f>
        <v>1405.1185923</v>
      </c>
    </row>
    <row r="132" spans="1:25" ht="15.75" x14ac:dyDescent="0.2">
      <c r="A132" s="35">
        <f t="shared" si="3"/>
        <v>44025</v>
      </c>
      <c r="B132" s="36">
        <f>SUMIFS(СВЦЭМ!$C$33:$C$776,СВЦЭМ!$A$33:$A$776,$A132,СВЦЭМ!$B$33:$B$776,B$119)+'СЕТ СН'!$I$12+СВЦЭМ!$D$10+'СЕТ СН'!$I$6-'СЕТ СН'!$I$22</f>
        <v>1505.59133215</v>
      </c>
      <c r="C132" s="36">
        <f>SUMIFS(СВЦЭМ!$C$33:$C$776,СВЦЭМ!$A$33:$A$776,$A132,СВЦЭМ!$B$33:$B$776,C$119)+'СЕТ СН'!$I$12+СВЦЭМ!$D$10+'СЕТ СН'!$I$6-'СЕТ СН'!$I$22</f>
        <v>1468.8255402700001</v>
      </c>
      <c r="D132" s="36">
        <f>SUMIFS(СВЦЭМ!$C$33:$C$776,СВЦЭМ!$A$33:$A$776,$A132,СВЦЭМ!$B$33:$B$776,D$119)+'СЕТ СН'!$I$12+СВЦЭМ!$D$10+'СЕТ СН'!$I$6-'СЕТ СН'!$I$22</f>
        <v>1497.0797808500001</v>
      </c>
      <c r="E132" s="36">
        <f>SUMIFS(СВЦЭМ!$C$33:$C$776,СВЦЭМ!$A$33:$A$776,$A132,СВЦЭМ!$B$33:$B$776,E$119)+'СЕТ СН'!$I$12+СВЦЭМ!$D$10+'СЕТ СН'!$I$6-'СЕТ СН'!$I$22</f>
        <v>1513.0363010400001</v>
      </c>
      <c r="F132" s="36">
        <f>SUMIFS(СВЦЭМ!$C$33:$C$776,СВЦЭМ!$A$33:$A$776,$A132,СВЦЭМ!$B$33:$B$776,F$119)+'СЕТ СН'!$I$12+СВЦЭМ!$D$10+'СЕТ СН'!$I$6-'СЕТ СН'!$I$22</f>
        <v>1503.5271291200002</v>
      </c>
      <c r="G132" s="36">
        <f>SUMIFS(СВЦЭМ!$C$33:$C$776,СВЦЭМ!$A$33:$A$776,$A132,СВЦЭМ!$B$33:$B$776,G$119)+'СЕТ СН'!$I$12+СВЦЭМ!$D$10+'СЕТ СН'!$I$6-'СЕТ СН'!$I$22</f>
        <v>1502.7052000200001</v>
      </c>
      <c r="H132" s="36">
        <f>SUMIFS(СВЦЭМ!$C$33:$C$776,СВЦЭМ!$A$33:$A$776,$A132,СВЦЭМ!$B$33:$B$776,H$119)+'СЕТ СН'!$I$12+СВЦЭМ!$D$10+'СЕТ СН'!$I$6-'СЕТ СН'!$I$22</f>
        <v>1488.7523530799999</v>
      </c>
      <c r="I132" s="36">
        <f>SUMIFS(СВЦЭМ!$C$33:$C$776,СВЦЭМ!$A$33:$A$776,$A132,СВЦЭМ!$B$33:$B$776,I$119)+'СЕТ СН'!$I$12+СВЦЭМ!$D$10+'СЕТ СН'!$I$6-'СЕТ СН'!$I$22</f>
        <v>1513.39051012</v>
      </c>
      <c r="J132" s="36">
        <f>SUMIFS(СВЦЭМ!$C$33:$C$776,СВЦЭМ!$A$33:$A$776,$A132,СВЦЭМ!$B$33:$B$776,J$119)+'СЕТ СН'!$I$12+СВЦЭМ!$D$10+'СЕТ СН'!$I$6-'СЕТ СН'!$I$22</f>
        <v>1545.2329820099999</v>
      </c>
      <c r="K132" s="36">
        <f>SUMIFS(СВЦЭМ!$C$33:$C$776,СВЦЭМ!$A$33:$A$776,$A132,СВЦЭМ!$B$33:$B$776,K$119)+'СЕТ СН'!$I$12+СВЦЭМ!$D$10+'СЕТ СН'!$I$6-'СЕТ СН'!$I$22</f>
        <v>1430.6991576200001</v>
      </c>
      <c r="L132" s="36">
        <f>SUMIFS(СВЦЭМ!$C$33:$C$776,СВЦЭМ!$A$33:$A$776,$A132,СВЦЭМ!$B$33:$B$776,L$119)+'СЕТ СН'!$I$12+СВЦЭМ!$D$10+'СЕТ СН'!$I$6-'СЕТ СН'!$I$22</f>
        <v>1395.62844733</v>
      </c>
      <c r="M132" s="36">
        <f>SUMIFS(СВЦЭМ!$C$33:$C$776,СВЦЭМ!$A$33:$A$776,$A132,СВЦЭМ!$B$33:$B$776,M$119)+'СЕТ СН'!$I$12+СВЦЭМ!$D$10+'СЕТ СН'!$I$6-'СЕТ СН'!$I$22</f>
        <v>1400.12959959</v>
      </c>
      <c r="N132" s="36">
        <f>SUMIFS(СВЦЭМ!$C$33:$C$776,СВЦЭМ!$A$33:$A$776,$A132,СВЦЭМ!$B$33:$B$776,N$119)+'СЕТ СН'!$I$12+СВЦЭМ!$D$10+'СЕТ СН'!$I$6-'СЕТ СН'!$I$22</f>
        <v>1397.01228569</v>
      </c>
      <c r="O132" s="36">
        <f>SUMIFS(СВЦЭМ!$C$33:$C$776,СВЦЭМ!$A$33:$A$776,$A132,СВЦЭМ!$B$33:$B$776,O$119)+'СЕТ СН'!$I$12+СВЦЭМ!$D$10+'СЕТ СН'!$I$6-'СЕТ СН'!$I$22</f>
        <v>1403.4735929799999</v>
      </c>
      <c r="P132" s="36">
        <f>SUMIFS(СВЦЭМ!$C$33:$C$776,СВЦЭМ!$A$33:$A$776,$A132,СВЦЭМ!$B$33:$B$776,P$119)+'СЕТ СН'!$I$12+СВЦЭМ!$D$10+'СЕТ СН'!$I$6-'СЕТ СН'!$I$22</f>
        <v>1393.66537438</v>
      </c>
      <c r="Q132" s="36">
        <f>SUMIFS(СВЦЭМ!$C$33:$C$776,СВЦЭМ!$A$33:$A$776,$A132,СВЦЭМ!$B$33:$B$776,Q$119)+'СЕТ СН'!$I$12+СВЦЭМ!$D$10+'СЕТ СН'!$I$6-'СЕТ СН'!$I$22</f>
        <v>1377.7441967099999</v>
      </c>
      <c r="R132" s="36">
        <f>SUMIFS(СВЦЭМ!$C$33:$C$776,СВЦЭМ!$A$33:$A$776,$A132,СВЦЭМ!$B$33:$B$776,R$119)+'СЕТ СН'!$I$12+СВЦЭМ!$D$10+'СЕТ СН'!$I$6-'СЕТ СН'!$I$22</f>
        <v>1410.4147609199999</v>
      </c>
      <c r="S132" s="36">
        <f>SUMIFS(СВЦЭМ!$C$33:$C$776,СВЦЭМ!$A$33:$A$776,$A132,СВЦЭМ!$B$33:$B$776,S$119)+'СЕТ СН'!$I$12+СВЦЭМ!$D$10+'СЕТ СН'!$I$6-'СЕТ СН'!$I$22</f>
        <v>1442.41195515</v>
      </c>
      <c r="T132" s="36">
        <f>SUMIFS(СВЦЭМ!$C$33:$C$776,СВЦЭМ!$A$33:$A$776,$A132,СВЦЭМ!$B$33:$B$776,T$119)+'СЕТ СН'!$I$12+СВЦЭМ!$D$10+'СЕТ СН'!$I$6-'СЕТ СН'!$I$22</f>
        <v>1409.19581627</v>
      </c>
      <c r="U132" s="36">
        <f>SUMIFS(СВЦЭМ!$C$33:$C$776,СВЦЭМ!$A$33:$A$776,$A132,СВЦЭМ!$B$33:$B$776,U$119)+'СЕТ СН'!$I$12+СВЦЭМ!$D$10+'СЕТ СН'!$I$6-'СЕТ СН'!$I$22</f>
        <v>1396.1061002599999</v>
      </c>
      <c r="V132" s="36">
        <f>SUMIFS(СВЦЭМ!$C$33:$C$776,СВЦЭМ!$A$33:$A$776,$A132,СВЦЭМ!$B$33:$B$776,V$119)+'СЕТ СН'!$I$12+СВЦЭМ!$D$10+'СЕТ СН'!$I$6-'СЕТ СН'!$I$22</f>
        <v>1384.4531747999999</v>
      </c>
      <c r="W132" s="36">
        <f>SUMIFS(СВЦЭМ!$C$33:$C$776,СВЦЭМ!$A$33:$A$776,$A132,СВЦЭМ!$B$33:$B$776,W$119)+'СЕТ СН'!$I$12+СВЦЭМ!$D$10+'СЕТ СН'!$I$6-'СЕТ СН'!$I$22</f>
        <v>1356.86108552</v>
      </c>
      <c r="X132" s="36">
        <f>SUMIFS(СВЦЭМ!$C$33:$C$776,СВЦЭМ!$A$33:$A$776,$A132,СВЦЭМ!$B$33:$B$776,X$119)+'СЕТ СН'!$I$12+СВЦЭМ!$D$10+'СЕТ СН'!$I$6-'СЕТ СН'!$I$22</f>
        <v>1333.38755124</v>
      </c>
      <c r="Y132" s="36">
        <f>SUMIFS(СВЦЭМ!$C$33:$C$776,СВЦЭМ!$A$33:$A$776,$A132,СВЦЭМ!$B$33:$B$776,Y$119)+'СЕТ СН'!$I$12+СВЦЭМ!$D$10+'СЕТ СН'!$I$6-'СЕТ СН'!$I$22</f>
        <v>1414.2655799500001</v>
      </c>
    </row>
    <row r="133" spans="1:25" ht="15.75" x14ac:dyDescent="0.2">
      <c r="A133" s="35">
        <f t="shared" si="3"/>
        <v>44026</v>
      </c>
      <c r="B133" s="36">
        <f>SUMIFS(СВЦЭМ!$C$33:$C$776,СВЦЭМ!$A$33:$A$776,$A133,СВЦЭМ!$B$33:$B$776,B$119)+'СЕТ СН'!$I$12+СВЦЭМ!$D$10+'СЕТ СН'!$I$6-'СЕТ СН'!$I$22</f>
        <v>1496.4713539499999</v>
      </c>
      <c r="C133" s="36">
        <f>SUMIFS(СВЦЭМ!$C$33:$C$776,СВЦЭМ!$A$33:$A$776,$A133,СВЦЭМ!$B$33:$B$776,C$119)+'СЕТ СН'!$I$12+СВЦЭМ!$D$10+'СЕТ СН'!$I$6-'СЕТ СН'!$I$22</f>
        <v>1467.4448950000001</v>
      </c>
      <c r="D133" s="36">
        <f>SUMIFS(СВЦЭМ!$C$33:$C$776,СВЦЭМ!$A$33:$A$776,$A133,СВЦЭМ!$B$33:$B$776,D$119)+'СЕТ СН'!$I$12+СВЦЭМ!$D$10+'СЕТ СН'!$I$6-'СЕТ СН'!$I$22</f>
        <v>1484.2421617099999</v>
      </c>
      <c r="E133" s="36">
        <f>SUMIFS(СВЦЭМ!$C$33:$C$776,СВЦЭМ!$A$33:$A$776,$A133,СВЦЭМ!$B$33:$B$776,E$119)+'СЕТ СН'!$I$12+СВЦЭМ!$D$10+'СЕТ СН'!$I$6-'СЕТ СН'!$I$22</f>
        <v>1506.48818486</v>
      </c>
      <c r="F133" s="36">
        <f>SUMIFS(СВЦЭМ!$C$33:$C$776,СВЦЭМ!$A$33:$A$776,$A133,СВЦЭМ!$B$33:$B$776,F$119)+'СЕТ СН'!$I$12+СВЦЭМ!$D$10+'СЕТ СН'!$I$6-'СЕТ СН'!$I$22</f>
        <v>1507.7387923400001</v>
      </c>
      <c r="G133" s="36">
        <f>SUMIFS(СВЦЭМ!$C$33:$C$776,СВЦЭМ!$A$33:$A$776,$A133,СВЦЭМ!$B$33:$B$776,G$119)+'СЕТ СН'!$I$12+СВЦЭМ!$D$10+'СЕТ СН'!$I$6-'СЕТ СН'!$I$22</f>
        <v>1511.69067</v>
      </c>
      <c r="H133" s="36">
        <f>SUMIFS(СВЦЭМ!$C$33:$C$776,СВЦЭМ!$A$33:$A$776,$A133,СВЦЭМ!$B$33:$B$776,H$119)+'СЕТ СН'!$I$12+СВЦЭМ!$D$10+'СЕТ СН'!$I$6-'СЕТ СН'!$I$22</f>
        <v>1495.2934603799999</v>
      </c>
      <c r="I133" s="36">
        <f>SUMIFS(СВЦЭМ!$C$33:$C$776,СВЦЭМ!$A$33:$A$776,$A133,СВЦЭМ!$B$33:$B$776,I$119)+'СЕТ СН'!$I$12+СВЦЭМ!$D$10+'СЕТ СН'!$I$6-'СЕТ СН'!$I$22</f>
        <v>1556.7322567599999</v>
      </c>
      <c r="J133" s="36">
        <f>SUMIFS(СВЦЭМ!$C$33:$C$776,СВЦЭМ!$A$33:$A$776,$A133,СВЦЭМ!$B$33:$B$776,J$119)+'СЕТ СН'!$I$12+СВЦЭМ!$D$10+'СЕТ СН'!$I$6-'СЕТ СН'!$I$22</f>
        <v>1499.55698575</v>
      </c>
      <c r="K133" s="36">
        <f>SUMIFS(СВЦЭМ!$C$33:$C$776,СВЦЭМ!$A$33:$A$776,$A133,СВЦЭМ!$B$33:$B$776,K$119)+'СЕТ СН'!$I$12+СВЦЭМ!$D$10+'СЕТ СН'!$I$6-'СЕТ СН'!$I$22</f>
        <v>1412.10900173</v>
      </c>
      <c r="L133" s="36">
        <f>SUMIFS(СВЦЭМ!$C$33:$C$776,СВЦЭМ!$A$33:$A$776,$A133,СВЦЭМ!$B$33:$B$776,L$119)+'СЕТ СН'!$I$12+СВЦЭМ!$D$10+'СЕТ СН'!$I$6-'СЕТ СН'!$I$22</f>
        <v>1411.34444474</v>
      </c>
      <c r="M133" s="36">
        <f>SUMIFS(СВЦЭМ!$C$33:$C$776,СВЦЭМ!$A$33:$A$776,$A133,СВЦЭМ!$B$33:$B$776,M$119)+'СЕТ СН'!$I$12+СВЦЭМ!$D$10+'СЕТ СН'!$I$6-'СЕТ СН'!$I$22</f>
        <v>1414.1509800700001</v>
      </c>
      <c r="N133" s="36">
        <f>SUMIFS(СВЦЭМ!$C$33:$C$776,СВЦЭМ!$A$33:$A$776,$A133,СВЦЭМ!$B$33:$B$776,N$119)+'СЕТ СН'!$I$12+СВЦЭМ!$D$10+'СЕТ СН'!$I$6-'СЕТ СН'!$I$22</f>
        <v>1415.51811165</v>
      </c>
      <c r="O133" s="36">
        <f>SUMIFS(СВЦЭМ!$C$33:$C$776,СВЦЭМ!$A$33:$A$776,$A133,СВЦЭМ!$B$33:$B$776,O$119)+'СЕТ СН'!$I$12+СВЦЭМ!$D$10+'СЕТ СН'!$I$6-'СЕТ СН'!$I$22</f>
        <v>1444.11351038</v>
      </c>
      <c r="P133" s="36">
        <f>SUMIFS(СВЦЭМ!$C$33:$C$776,СВЦЭМ!$A$33:$A$776,$A133,СВЦЭМ!$B$33:$B$776,P$119)+'СЕТ СН'!$I$12+СВЦЭМ!$D$10+'СЕТ СН'!$I$6-'СЕТ СН'!$I$22</f>
        <v>1443.83989858</v>
      </c>
      <c r="Q133" s="36">
        <f>SUMIFS(СВЦЭМ!$C$33:$C$776,СВЦЭМ!$A$33:$A$776,$A133,СВЦЭМ!$B$33:$B$776,Q$119)+'СЕТ СН'!$I$12+СВЦЭМ!$D$10+'СЕТ СН'!$I$6-'СЕТ СН'!$I$22</f>
        <v>1444.9490355600001</v>
      </c>
      <c r="R133" s="36">
        <f>SUMIFS(СВЦЭМ!$C$33:$C$776,СВЦЭМ!$A$33:$A$776,$A133,СВЦЭМ!$B$33:$B$776,R$119)+'СЕТ СН'!$I$12+СВЦЭМ!$D$10+'СЕТ СН'!$I$6-'СЕТ СН'!$I$22</f>
        <v>1436.07466217</v>
      </c>
      <c r="S133" s="36">
        <f>SUMIFS(СВЦЭМ!$C$33:$C$776,СВЦЭМ!$A$33:$A$776,$A133,СВЦЭМ!$B$33:$B$776,S$119)+'СЕТ СН'!$I$12+СВЦЭМ!$D$10+'СЕТ СН'!$I$6-'СЕТ СН'!$I$22</f>
        <v>1435.38478753</v>
      </c>
      <c r="T133" s="36">
        <f>SUMIFS(СВЦЭМ!$C$33:$C$776,СВЦЭМ!$A$33:$A$776,$A133,СВЦЭМ!$B$33:$B$776,T$119)+'СЕТ СН'!$I$12+СВЦЭМ!$D$10+'СЕТ СН'!$I$6-'СЕТ СН'!$I$22</f>
        <v>1433.10664492</v>
      </c>
      <c r="U133" s="36">
        <f>SUMIFS(СВЦЭМ!$C$33:$C$776,СВЦЭМ!$A$33:$A$776,$A133,СВЦЭМ!$B$33:$B$776,U$119)+'СЕТ СН'!$I$12+СВЦЭМ!$D$10+'СЕТ СН'!$I$6-'СЕТ СН'!$I$22</f>
        <v>1434.5473685900001</v>
      </c>
      <c r="V133" s="36">
        <f>SUMIFS(СВЦЭМ!$C$33:$C$776,СВЦЭМ!$A$33:$A$776,$A133,СВЦЭМ!$B$33:$B$776,V$119)+'СЕТ СН'!$I$12+СВЦЭМ!$D$10+'СЕТ СН'!$I$6-'СЕТ СН'!$I$22</f>
        <v>1417.9672601699999</v>
      </c>
      <c r="W133" s="36">
        <f>SUMIFS(СВЦЭМ!$C$33:$C$776,СВЦЭМ!$A$33:$A$776,$A133,СВЦЭМ!$B$33:$B$776,W$119)+'СЕТ СН'!$I$12+СВЦЭМ!$D$10+'СЕТ СН'!$I$6-'СЕТ СН'!$I$22</f>
        <v>1413.4920057899999</v>
      </c>
      <c r="X133" s="36">
        <f>SUMIFS(СВЦЭМ!$C$33:$C$776,СВЦЭМ!$A$33:$A$776,$A133,СВЦЭМ!$B$33:$B$776,X$119)+'СЕТ СН'!$I$12+СВЦЭМ!$D$10+'СЕТ СН'!$I$6-'СЕТ СН'!$I$22</f>
        <v>1397.1299216900002</v>
      </c>
      <c r="Y133" s="36">
        <f>SUMIFS(СВЦЭМ!$C$33:$C$776,СВЦЭМ!$A$33:$A$776,$A133,СВЦЭМ!$B$33:$B$776,Y$119)+'СЕТ СН'!$I$12+СВЦЭМ!$D$10+'СЕТ СН'!$I$6-'СЕТ СН'!$I$22</f>
        <v>1398.62292469</v>
      </c>
    </row>
    <row r="134" spans="1:25" ht="15.75" x14ac:dyDescent="0.2">
      <c r="A134" s="35">
        <f t="shared" si="3"/>
        <v>44027</v>
      </c>
      <c r="B134" s="36">
        <f>SUMIFS(СВЦЭМ!$C$33:$C$776,СВЦЭМ!$A$33:$A$776,$A134,СВЦЭМ!$B$33:$B$776,B$119)+'СЕТ СН'!$I$12+СВЦЭМ!$D$10+'СЕТ СН'!$I$6-'СЕТ СН'!$I$22</f>
        <v>1612.9270738999999</v>
      </c>
      <c r="C134" s="36">
        <f>SUMIFS(СВЦЭМ!$C$33:$C$776,СВЦЭМ!$A$33:$A$776,$A134,СВЦЭМ!$B$33:$B$776,C$119)+'СЕТ СН'!$I$12+СВЦЭМ!$D$10+'СЕТ СН'!$I$6-'СЕТ СН'!$I$22</f>
        <v>1648.6838979700001</v>
      </c>
      <c r="D134" s="36">
        <f>SUMIFS(СВЦЭМ!$C$33:$C$776,СВЦЭМ!$A$33:$A$776,$A134,СВЦЭМ!$B$33:$B$776,D$119)+'СЕТ СН'!$I$12+СВЦЭМ!$D$10+'СЕТ СН'!$I$6-'СЕТ СН'!$I$22</f>
        <v>1626.83072047</v>
      </c>
      <c r="E134" s="36">
        <f>SUMIFS(СВЦЭМ!$C$33:$C$776,СВЦЭМ!$A$33:$A$776,$A134,СВЦЭМ!$B$33:$B$776,E$119)+'СЕТ СН'!$I$12+СВЦЭМ!$D$10+'СЕТ СН'!$I$6-'СЕТ СН'!$I$22</f>
        <v>1635.9194834599998</v>
      </c>
      <c r="F134" s="36">
        <f>SUMIFS(СВЦЭМ!$C$33:$C$776,СВЦЭМ!$A$33:$A$776,$A134,СВЦЭМ!$B$33:$B$776,F$119)+'СЕТ СН'!$I$12+СВЦЭМ!$D$10+'СЕТ СН'!$I$6-'СЕТ СН'!$I$22</f>
        <v>1638.7768067900001</v>
      </c>
      <c r="G134" s="36">
        <f>SUMIFS(СВЦЭМ!$C$33:$C$776,СВЦЭМ!$A$33:$A$776,$A134,СВЦЭМ!$B$33:$B$776,G$119)+'СЕТ СН'!$I$12+СВЦЭМ!$D$10+'СЕТ СН'!$I$6-'СЕТ СН'!$I$22</f>
        <v>1641.8799693800001</v>
      </c>
      <c r="H134" s="36">
        <f>SUMIFS(СВЦЭМ!$C$33:$C$776,СВЦЭМ!$A$33:$A$776,$A134,СВЦЭМ!$B$33:$B$776,H$119)+'СЕТ СН'!$I$12+СВЦЭМ!$D$10+'СЕТ СН'!$I$6-'СЕТ СН'!$I$22</f>
        <v>1654.2431067299999</v>
      </c>
      <c r="I134" s="36">
        <f>SUMIFS(СВЦЭМ!$C$33:$C$776,СВЦЭМ!$A$33:$A$776,$A134,СВЦЭМ!$B$33:$B$776,I$119)+'СЕТ СН'!$I$12+СВЦЭМ!$D$10+'СЕТ СН'!$I$6-'СЕТ СН'!$I$22</f>
        <v>1685.6185938899998</v>
      </c>
      <c r="J134" s="36">
        <f>SUMIFS(СВЦЭМ!$C$33:$C$776,СВЦЭМ!$A$33:$A$776,$A134,СВЦЭМ!$B$33:$B$776,J$119)+'СЕТ СН'!$I$12+СВЦЭМ!$D$10+'СЕТ СН'!$I$6-'СЕТ СН'!$I$22</f>
        <v>1539.4005873599999</v>
      </c>
      <c r="K134" s="36">
        <f>SUMIFS(СВЦЭМ!$C$33:$C$776,СВЦЭМ!$A$33:$A$776,$A134,СВЦЭМ!$B$33:$B$776,K$119)+'СЕТ СН'!$I$12+СВЦЭМ!$D$10+'СЕТ СН'!$I$6-'СЕТ СН'!$I$22</f>
        <v>1384.0293480400001</v>
      </c>
      <c r="L134" s="36">
        <f>SUMIFS(СВЦЭМ!$C$33:$C$776,СВЦЭМ!$A$33:$A$776,$A134,СВЦЭМ!$B$33:$B$776,L$119)+'СЕТ СН'!$I$12+СВЦЭМ!$D$10+'СЕТ СН'!$I$6-'СЕТ СН'!$I$22</f>
        <v>1355.55580205</v>
      </c>
      <c r="M134" s="36">
        <f>SUMIFS(СВЦЭМ!$C$33:$C$776,СВЦЭМ!$A$33:$A$776,$A134,СВЦЭМ!$B$33:$B$776,M$119)+'СЕТ СН'!$I$12+СВЦЭМ!$D$10+'СЕТ СН'!$I$6-'СЕТ СН'!$I$22</f>
        <v>1360.0774211</v>
      </c>
      <c r="N134" s="36">
        <f>SUMIFS(СВЦЭМ!$C$33:$C$776,СВЦЭМ!$A$33:$A$776,$A134,СВЦЭМ!$B$33:$B$776,N$119)+'СЕТ СН'!$I$12+СВЦЭМ!$D$10+'СЕТ СН'!$I$6-'СЕТ СН'!$I$22</f>
        <v>1359.5249730099999</v>
      </c>
      <c r="O134" s="36">
        <f>SUMIFS(СВЦЭМ!$C$33:$C$776,СВЦЭМ!$A$33:$A$776,$A134,СВЦЭМ!$B$33:$B$776,O$119)+'СЕТ СН'!$I$12+СВЦЭМ!$D$10+'СЕТ СН'!$I$6-'СЕТ СН'!$I$22</f>
        <v>1362.37456952</v>
      </c>
      <c r="P134" s="36">
        <f>SUMIFS(СВЦЭМ!$C$33:$C$776,СВЦЭМ!$A$33:$A$776,$A134,СВЦЭМ!$B$33:$B$776,P$119)+'СЕТ СН'!$I$12+СВЦЭМ!$D$10+'СЕТ СН'!$I$6-'СЕТ СН'!$I$22</f>
        <v>1360.7972467100001</v>
      </c>
      <c r="Q134" s="36">
        <f>SUMIFS(СВЦЭМ!$C$33:$C$776,СВЦЭМ!$A$33:$A$776,$A134,СВЦЭМ!$B$33:$B$776,Q$119)+'СЕТ СН'!$I$12+СВЦЭМ!$D$10+'СЕТ СН'!$I$6-'СЕТ СН'!$I$22</f>
        <v>1361.08659276</v>
      </c>
      <c r="R134" s="36">
        <f>SUMIFS(СВЦЭМ!$C$33:$C$776,СВЦЭМ!$A$33:$A$776,$A134,СВЦЭМ!$B$33:$B$776,R$119)+'СЕТ СН'!$I$12+СВЦЭМ!$D$10+'СЕТ СН'!$I$6-'СЕТ СН'!$I$22</f>
        <v>1356.04901404</v>
      </c>
      <c r="S134" s="36">
        <f>SUMIFS(СВЦЭМ!$C$33:$C$776,СВЦЭМ!$A$33:$A$776,$A134,СВЦЭМ!$B$33:$B$776,S$119)+'СЕТ СН'!$I$12+СВЦЭМ!$D$10+'СЕТ СН'!$I$6-'СЕТ СН'!$I$22</f>
        <v>1350.76730307</v>
      </c>
      <c r="T134" s="36">
        <f>SUMIFS(СВЦЭМ!$C$33:$C$776,СВЦЭМ!$A$33:$A$776,$A134,СВЦЭМ!$B$33:$B$776,T$119)+'СЕТ СН'!$I$12+СВЦЭМ!$D$10+'СЕТ СН'!$I$6-'СЕТ СН'!$I$22</f>
        <v>1361.8484637199999</v>
      </c>
      <c r="U134" s="36">
        <f>SUMIFS(СВЦЭМ!$C$33:$C$776,СВЦЭМ!$A$33:$A$776,$A134,СВЦЭМ!$B$33:$B$776,U$119)+'СЕТ СН'!$I$12+СВЦЭМ!$D$10+'СЕТ СН'!$I$6-'СЕТ СН'!$I$22</f>
        <v>1361.3726130700002</v>
      </c>
      <c r="V134" s="36">
        <f>SUMIFS(СВЦЭМ!$C$33:$C$776,СВЦЭМ!$A$33:$A$776,$A134,СВЦЭМ!$B$33:$B$776,V$119)+'СЕТ СН'!$I$12+СВЦЭМ!$D$10+'СЕТ СН'!$I$6-'СЕТ СН'!$I$22</f>
        <v>1336.30972251</v>
      </c>
      <c r="W134" s="36">
        <f>SUMIFS(СВЦЭМ!$C$33:$C$776,СВЦЭМ!$A$33:$A$776,$A134,СВЦЭМ!$B$33:$B$776,W$119)+'СЕТ СН'!$I$12+СВЦЭМ!$D$10+'СЕТ СН'!$I$6-'СЕТ СН'!$I$22</f>
        <v>1346.59137366</v>
      </c>
      <c r="X134" s="36">
        <f>SUMIFS(СВЦЭМ!$C$33:$C$776,СВЦЭМ!$A$33:$A$776,$A134,СВЦЭМ!$B$33:$B$776,X$119)+'СЕТ СН'!$I$12+СВЦЭМ!$D$10+'СЕТ СН'!$I$6-'СЕТ СН'!$I$22</f>
        <v>1365.78230257</v>
      </c>
      <c r="Y134" s="36">
        <f>SUMIFS(СВЦЭМ!$C$33:$C$776,СВЦЭМ!$A$33:$A$776,$A134,СВЦЭМ!$B$33:$B$776,Y$119)+'СЕТ СН'!$I$12+СВЦЭМ!$D$10+'СЕТ СН'!$I$6-'СЕТ СН'!$I$22</f>
        <v>1412.7906453099999</v>
      </c>
    </row>
    <row r="135" spans="1:25" ht="15.75" x14ac:dyDescent="0.2">
      <c r="A135" s="35">
        <f t="shared" si="3"/>
        <v>44028</v>
      </c>
      <c r="B135" s="36">
        <f>SUMIFS(СВЦЭМ!$C$33:$C$776,СВЦЭМ!$A$33:$A$776,$A135,СВЦЭМ!$B$33:$B$776,B$119)+'СЕТ СН'!$I$12+СВЦЭМ!$D$10+'СЕТ СН'!$I$6-'СЕТ СН'!$I$22</f>
        <v>1574.6467125499998</v>
      </c>
      <c r="C135" s="36">
        <f>SUMIFS(СВЦЭМ!$C$33:$C$776,СВЦЭМ!$A$33:$A$776,$A135,СВЦЭМ!$B$33:$B$776,C$119)+'СЕТ СН'!$I$12+СВЦЭМ!$D$10+'СЕТ СН'!$I$6-'СЕТ СН'!$I$22</f>
        <v>1641.7516062999998</v>
      </c>
      <c r="D135" s="36">
        <f>SUMIFS(СВЦЭМ!$C$33:$C$776,СВЦЭМ!$A$33:$A$776,$A135,СВЦЭМ!$B$33:$B$776,D$119)+'СЕТ СН'!$I$12+СВЦЭМ!$D$10+'СЕТ СН'!$I$6-'СЕТ СН'!$I$22</f>
        <v>1633.61009926</v>
      </c>
      <c r="E135" s="36">
        <f>SUMIFS(СВЦЭМ!$C$33:$C$776,СВЦЭМ!$A$33:$A$776,$A135,СВЦЭМ!$B$33:$B$776,E$119)+'СЕТ СН'!$I$12+СВЦЭМ!$D$10+'СЕТ СН'!$I$6-'СЕТ СН'!$I$22</f>
        <v>1649.5504442900001</v>
      </c>
      <c r="F135" s="36">
        <f>SUMIFS(СВЦЭМ!$C$33:$C$776,СВЦЭМ!$A$33:$A$776,$A135,СВЦЭМ!$B$33:$B$776,F$119)+'СЕТ СН'!$I$12+СВЦЭМ!$D$10+'СЕТ СН'!$I$6-'СЕТ СН'!$I$22</f>
        <v>1647.1585331599999</v>
      </c>
      <c r="G135" s="36">
        <f>SUMIFS(СВЦЭМ!$C$33:$C$776,СВЦЭМ!$A$33:$A$776,$A135,СВЦЭМ!$B$33:$B$776,G$119)+'СЕТ СН'!$I$12+СВЦЭМ!$D$10+'СЕТ СН'!$I$6-'СЕТ СН'!$I$22</f>
        <v>1640.4604815100001</v>
      </c>
      <c r="H135" s="36">
        <f>SUMIFS(СВЦЭМ!$C$33:$C$776,СВЦЭМ!$A$33:$A$776,$A135,СВЦЭМ!$B$33:$B$776,H$119)+'СЕТ СН'!$I$12+СВЦЭМ!$D$10+'СЕТ СН'!$I$6-'СЕТ СН'!$I$22</f>
        <v>1653.7293358299999</v>
      </c>
      <c r="I135" s="36">
        <f>SUMIFS(СВЦЭМ!$C$33:$C$776,СВЦЭМ!$A$33:$A$776,$A135,СВЦЭМ!$B$33:$B$776,I$119)+'СЕТ СН'!$I$12+СВЦЭМ!$D$10+'СЕТ СН'!$I$6-'СЕТ СН'!$I$22</f>
        <v>1625.4244036800001</v>
      </c>
      <c r="J135" s="36">
        <f>SUMIFS(СВЦЭМ!$C$33:$C$776,СВЦЭМ!$A$33:$A$776,$A135,СВЦЭМ!$B$33:$B$776,J$119)+'СЕТ СН'!$I$12+СВЦЭМ!$D$10+'СЕТ СН'!$I$6-'СЕТ СН'!$I$22</f>
        <v>1584.1126850199998</v>
      </c>
      <c r="K135" s="36">
        <f>SUMIFS(СВЦЭМ!$C$33:$C$776,СВЦЭМ!$A$33:$A$776,$A135,СВЦЭМ!$B$33:$B$776,K$119)+'СЕТ СН'!$I$12+СВЦЭМ!$D$10+'СЕТ СН'!$I$6-'СЕТ СН'!$I$22</f>
        <v>1388.2032514100001</v>
      </c>
      <c r="L135" s="36">
        <f>SUMIFS(СВЦЭМ!$C$33:$C$776,СВЦЭМ!$A$33:$A$776,$A135,СВЦЭМ!$B$33:$B$776,L$119)+'СЕТ СН'!$I$12+СВЦЭМ!$D$10+'СЕТ СН'!$I$6-'СЕТ СН'!$I$22</f>
        <v>1332.51449497</v>
      </c>
      <c r="M135" s="36">
        <f>SUMIFS(СВЦЭМ!$C$33:$C$776,СВЦЭМ!$A$33:$A$776,$A135,СВЦЭМ!$B$33:$B$776,M$119)+'СЕТ СН'!$I$12+СВЦЭМ!$D$10+'СЕТ СН'!$I$6-'СЕТ СН'!$I$22</f>
        <v>1313.9737402400001</v>
      </c>
      <c r="N135" s="36">
        <f>SUMIFS(СВЦЭМ!$C$33:$C$776,СВЦЭМ!$A$33:$A$776,$A135,СВЦЭМ!$B$33:$B$776,N$119)+'СЕТ СН'!$I$12+СВЦЭМ!$D$10+'СЕТ СН'!$I$6-'СЕТ СН'!$I$22</f>
        <v>1342.55512211</v>
      </c>
      <c r="O135" s="36">
        <f>SUMIFS(СВЦЭМ!$C$33:$C$776,СВЦЭМ!$A$33:$A$776,$A135,СВЦЭМ!$B$33:$B$776,O$119)+'СЕТ СН'!$I$12+СВЦЭМ!$D$10+'СЕТ СН'!$I$6-'СЕТ СН'!$I$22</f>
        <v>1334.20824597</v>
      </c>
      <c r="P135" s="36">
        <f>SUMIFS(СВЦЭМ!$C$33:$C$776,СВЦЭМ!$A$33:$A$776,$A135,СВЦЭМ!$B$33:$B$776,P$119)+'СЕТ СН'!$I$12+СВЦЭМ!$D$10+'СЕТ СН'!$I$6-'СЕТ СН'!$I$22</f>
        <v>1337.0793914800001</v>
      </c>
      <c r="Q135" s="36">
        <f>SUMIFS(СВЦЭМ!$C$33:$C$776,СВЦЭМ!$A$33:$A$776,$A135,СВЦЭМ!$B$33:$B$776,Q$119)+'СЕТ СН'!$I$12+СВЦЭМ!$D$10+'СЕТ СН'!$I$6-'СЕТ СН'!$I$22</f>
        <v>1349.3646964899999</v>
      </c>
      <c r="R135" s="36">
        <f>SUMIFS(СВЦЭМ!$C$33:$C$776,СВЦЭМ!$A$33:$A$776,$A135,СВЦЭМ!$B$33:$B$776,R$119)+'СЕТ СН'!$I$12+СВЦЭМ!$D$10+'СЕТ СН'!$I$6-'СЕТ СН'!$I$22</f>
        <v>1345.91750729</v>
      </c>
      <c r="S135" s="36">
        <f>SUMIFS(СВЦЭМ!$C$33:$C$776,СВЦЭМ!$A$33:$A$776,$A135,СВЦЭМ!$B$33:$B$776,S$119)+'СЕТ СН'!$I$12+СВЦЭМ!$D$10+'СЕТ СН'!$I$6-'СЕТ СН'!$I$22</f>
        <v>1341.1092735100001</v>
      </c>
      <c r="T135" s="36">
        <f>SUMIFS(СВЦЭМ!$C$33:$C$776,СВЦЭМ!$A$33:$A$776,$A135,СВЦЭМ!$B$33:$B$776,T$119)+'СЕТ СН'!$I$12+СВЦЭМ!$D$10+'СЕТ СН'!$I$6-'СЕТ СН'!$I$22</f>
        <v>1343.3965751200001</v>
      </c>
      <c r="U135" s="36">
        <f>SUMIFS(СВЦЭМ!$C$33:$C$776,СВЦЭМ!$A$33:$A$776,$A135,СВЦЭМ!$B$33:$B$776,U$119)+'СЕТ СН'!$I$12+СВЦЭМ!$D$10+'СЕТ СН'!$I$6-'СЕТ СН'!$I$22</f>
        <v>1347.2566087700002</v>
      </c>
      <c r="V135" s="36">
        <f>SUMIFS(СВЦЭМ!$C$33:$C$776,СВЦЭМ!$A$33:$A$776,$A135,СВЦЭМ!$B$33:$B$776,V$119)+'СЕТ СН'!$I$12+СВЦЭМ!$D$10+'СЕТ СН'!$I$6-'СЕТ СН'!$I$22</f>
        <v>1340.21835078</v>
      </c>
      <c r="W135" s="36">
        <f>SUMIFS(СВЦЭМ!$C$33:$C$776,СВЦЭМ!$A$33:$A$776,$A135,СВЦЭМ!$B$33:$B$776,W$119)+'СЕТ СН'!$I$12+СВЦЭМ!$D$10+'СЕТ СН'!$I$6-'СЕТ СН'!$I$22</f>
        <v>1343.4910639899999</v>
      </c>
      <c r="X135" s="36">
        <f>SUMIFS(СВЦЭМ!$C$33:$C$776,СВЦЭМ!$A$33:$A$776,$A135,СВЦЭМ!$B$33:$B$776,X$119)+'СЕТ СН'!$I$12+СВЦЭМ!$D$10+'СЕТ СН'!$I$6-'СЕТ СН'!$I$22</f>
        <v>1387.8416712200001</v>
      </c>
      <c r="Y135" s="36">
        <f>SUMIFS(СВЦЭМ!$C$33:$C$776,СВЦЭМ!$A$33:$A$776,$A135,СВЦЭМ!$B$33:$B$776,Y$119)+'СЕТ СН'!$I$12+СВЦЭМ!$D$10+'СЕТ СН'!$I$6-'СЕТ СН'!$I$22</f>
        <v>1422.96496286</v>
      </c>
    </row>
    <row r="136" spans="1:25" ht="15.75" x14ac:dyDescent="0.2">
      <c r="A136" s="35">
        <f t="shared" si="3"/>
        <v>44029</v>
      </c>
      <c r="B136" s="36">
        <f>SUMIFS(СВЦЭМ!$C$33:$C$776,СВЦЭМ!$A$33:$A$776,$A136,СВЦЭМ!$B$33:$B$776,B$119)+'СЕТ СН'!$I$12+СВЦЭМ!$D$10+'СЕТ СН'!$I$6-'СЕТ СН'!$I$22</f>
        <v>1595.9832653200001</v>
      </c>
      <c r="C136" s="36">
        <f>SUMIFS(СВЦЭМ!$C$33:$C$776,СВЦЭМ!$A$33:$A$776,$A136,СВЦЭМ!$B$33:$B$776,C$119)+'СЕТ СН'!$I$12+СВЦЭМ!$D$10+'СЕТ СН'!$I$6-'СЕТ СН'!$I$22</f>
        <v>1720.2340184999998</v>
      </c>
      <c r="D136" s="36">
        <f>SUMIFS(СВЦЭМ!$C$33:$C$776,СВЦЭМ!$A$33:$A$776,$A136,СВЦЭМ!$B$33:$B$776,D$119)+'СЕТ СН'!$I$12+СВЦЭМ!$D$10+'СЕТ СН'!$I$6-'СЕТ СН'!$I$22</f>
        <v>1692.5330578900002</v>
      </c>
      <c r="E136" s="36">
        <f>SUMIFS(СВЦЭМ!$C$33:$C$776,СВЦЭМ!$A$33:$A$776,$A136,СВЦЭМ!$B$33:$B$776,E$119)+'СЕТ СН'!$I$12+СВЦЭМ!$D$10+'СЕТ СН'!$I$6-'СЕТ СН'!$I$22</f>
        <v>1670.5904111899999</v>
      </c>
      <c r="F136" s="36">
        <f>SUMIFS(СВЦЭМ!$C$33:$C$776,СВЦЭМ!$A$33:$A$776,$A136,СВЦЭМ!$B$33:$B$776,F$119)+'СЕТ СН'!$I$12+СВЦЭМ!$D$10+'СЕТ СН'!$I$6-'СЕТ СН'!$I$22</f>
        <v>1673.40794753</v>
      </c>
      <c r="G136" s="36">
        <f>SUMIFS(СВЦЭМ!$C$33:$C$776,СВЦЭМ!$A$33:$A$776,$A136,СВЦЭМ!$B$33:$B$776,G$119)+'СЕТ СН'!$I$12+СВЦЭМ!$D$10+'СЕТ СН'!$I$6-'СЕТ СН'!$I$22</f>
        <v>1649.5783551099998</v>
      </c>
      <c r="H136" s="36">
        <f>SUMIFS(СВЦЭМ!$C$33:$C$776,СВЦЭМ!$A$33:$A$776,$A136,СВЦЭМ!$B$33:$B$776,H$119)+'СЕТ СН'!$I$12+СВЦЭМ!$D$10+'СЕТ СН'!$I$6-'СЕТ СН'!$I$22</f>
        <v>1624.6320161600001</v>
      </c>
      <c r="I136" s="36">
        <f>SUMIFS(СВЦЭМ!$C$33:$C$776,СВЦЭМ!$A$33:$A$776,$A136,СВЦЭМ!$B$33:$B$776,I$119)+'СЕТ СН'!$I$12+СВЦЭМ!$D$10+'СЕТ СН'!$I$6-'СЕТ СН'!$I$22</f>
        <v>1573.21590638</v>
      </c>
      <c r="J136" s="36">
        <f>SUMIFS(СВЦЭМ!$C$33:$C$776,СВЦЭМ!$A$33:$A$776,$A136,СВЦЭМ!$B$33:$B$776,J$119)+'СЕТ СН'!$I$12+СВЦЭМ!$D$10+'СЕТ СН'!$I$6-'СЕТ СН'!$I$22</f>
        <v>1507.8827276900001</v>
      </c>
      <c r="K136" s="36">
        <f>SUMIFS(СВЦЭМ!$C$33:$C$776,СВЦЭМ!$A$33:$A$776,$A136,СВЦЭМ!$B$33:$B$776,K$119)+'СЕТ СН'!$I$12+СВЦЭМ!$D$10+'СЕТ СН'!$I$6-'СЕТ СН'!$I$22</f>
        <v>1393.4902678399999</v>
      </c>
      <c r="L136" s="36">
        <f>SUMIFS(СВЦЭМ!$C$33:$C$776,СВЦЭМ!$A$33:$A$776,$A136,СВЦЭМ!$B$33:$B$776,L$119)+'СЕТ СН'!$I$12+СВЦЭМ!$D$10+'СЕТ СН'!$I$6-'СЕТ СН'!$I$22</f>
        <v>1289.3961849500001</v>
      </c>
      <c r="M136" s="36">
        <f>SUMIFS(СВЦЭМ!$C$33:$C$776,СВЦЭМ!$A$33:$A$776,$A136,СВЦЭМ!$B$33:$B$776,M$119)+'СЕТ СН'!$I$12+СВЦЭМ!$D$10+'СЕТ СН'!$I$6-'СЕТ СН'!$I$22</f>
        <v>1259.94886096</v>
      </c>
      <c r="N136" s="36">
        <f>SUMIFS(СВЦЭМ!$C$33:$C$776,СВЦЭМ!$A$33:$A$776,$A136,СВЦЭМ!$B$33:$B$776,N$119)+'СЕТ СН'!$I$12+СВЦЭМ!$D$10+'СЕТ СН'!$I$6-'СЕТ СН'!$I$22</f>
        <v>1276.0068929600002</v>
      </c>
      <c r="O136" s="36">
        <f>SUMIFS(СВЦЭМ!$C$33:$C$776,СВЦЭМ!$A$33:$A$776,$A136,СВЦЭМ!$B$33:$B$776,O$119)+'СЕТ СН'!$I$12+СВЦЭМ!$D$10+'СЕТ СН'!$I$6-'СЕТ СН'!$I$22</f>
        <v>1273.4393568400001</v>
      </c>
      <c r="P136" s="36">
        <f>SUMIFS(СВЦЭМ!$C$33:$C$776,СВЦЭМ!$A$33:$A$776,$A136,СВЦЭМ!$B$33:$B$776,P$119)+'СЕТ СН'!$I$12+СВЦЭМ!$D$10+'СЕТ СН'!$I$6-'СЕТ СН'!$I$22</f>
        <v>1277.7449105400001</v>
      </c>
      <c r="Q136" s="36">
        <f>SUMIFS(СВЦЭМ!$C$33:$C$776,СВЦЭМ!$A$33:$A$776,$A136,СВЦЭМ!$B$33:$B$776,Q$119)+'СЕТ СН'!$I$12+СВЦЭМ!$D$10+'СЕТ СН'!$I$6-'СЕТ СН'!$I$22</f>
        <v>1282.95039677</v>
      </c>
      <c r="R136" s="36">
        <f>SUMIFS(СВЦЭМ!$C$33:$C$776,СВЦЭМ!$A$33:$A$776,$A136,СВЦЭМ!$B$33:$B$776,R$119)+'СЕТ СН'!$I$12+СВЦЭМ!$D$10+'СЕТ СН'!$I$6-'СЕТ СН'!$I$22</f>
        <v>1309.2394164100001</v>
      </c>
      <c r="S136" s="36">
        <f>SUMIFS(СВЦЭМ!$C$33:$C$776,СВЦЭМ!$A$33:$A$776,$A136,СВЦЭМ!$B$33:$B$776,S$119)+'СЕТ СН'!$I$12+СВЦЭМ!$D$10+'СЕТ СН'!$I$6-'СЕТ СН'!$I$22</f>
        <v>1324.5077735700002</v>
      </c>
      <c r="T136" s="36">
        <f>SUMIFS(СВЦЭМ!$C$33:$C$776,СВЦЭМ!$A$33:$A$776,$A136,СВЦЭМ!$B$33:$B$776,T$119)+'СЕТ СН'!$I$12+СВЦЭМ!$D$10+'СЕТ СН'!$I$6-'СЕТ СН'!$I$22</f>
        <v>1321.5681933199999</v>
      </c>
      <c r="U136" s="36">
        <f>SUMIFS(СВЦЭМ!$C$33:$C$776,СВЦЭМ!$A$33:$A$776,$A136,СВЦЭМ!$B$33:$B$776,U$119)+'СЕТ СН'!$I$12+СВЦЭМ!$D$10+'СЕТ СН'!$I$6-'СЕТ СН'!$I$22</f>
        <v>1320.8262155299999</v>
      </c>
      <c r="V136" s="36">
        <f>SUMIFS(СВЦЭМ!$C$33:$C$776,СВЦЭМ!$A$33:$A$776,$A136,СВЦЭМ!$B$33:$B$776,V$119)+'СЕТ СН'!$I$12+СВЦЭМ!$D$10+'СЕТ СН'!$I$6-'СЕТ СН'!$I$22</f>
        <v>1305.0449649699999</v>
      </c>
      <c r="W136" s="36">
        <f>SUMIFS(СВЦЭМ!$C$33:$C$776,СВЦЭМ!$A$33:$A$776,$A136,СВЦЭМ!$B$33:$B$776,W$119)+'СЕТ СН'!$I$12+СВЦЭМ!$D$10+'СЕТ СН'!$I$6-'СЕТ СН'!$I$22</f>
        <v>1284.8490068599999</v>
      </c>
      <c r="X136" s="36">
        <f>SUMIFS(СВЦЭМ!$C$33:$C$776,СВЦЭМ!$A$33:$A$776,$A136,СВЦЭМ!$B$33:$B$776,X$119)+'СЕТ СН'!$I$12+СВЦЭМ!$D$10+'СЕТ СН'!$I$6-'СЕТ СН'!$I$22</f>
        <v>1357.5926528300001</v>
      </c>
      <c r="Y136" s="36">
        <f>SUMIFS(СВЦЭМ!$C$33:$C$776,СВЦЭМ!$A$33:$A$776,$A136,СВЦЭМ!$B$33:$B$776,Y$119)+'СЕТ СН'!$I$12+СВЦЭМ!$D$10+'СЕТ СН'!$I$6-'СЕТ СН'!$I$22</f>
        <v>1437.42088332</v>
      </c>
    </row>
    <row r="137" spans="1:25" ht="15.75" x14ac:dyDescent="0.2">
      <c r="A137" s="35">
        <f t="shared" si="3"/>
        <v>44030</v>
      </c>
      <c r="B137" s="36">
        <f>SUMIFS(СВЦЭМ!$C$33:$C$776,СВЦЭМ!$A$33:$A$776,$A137,СВЦЭМ!$B$33:$B$776,B$119)+'СЕТ СН'!$I$12+СВЦЭМ!$D$10+'СЕТ СН'!$I$6-'СЕТ СН'!$I$22</f>
        <v>1627.18572941</v>
      </c>
      <c r="C137" s="36">
        <f>SUMIFS(СВЦЭМ!$C$33:$C$776,СВЦЭМ!$A$33:$A$776,$A137,СВЦЭМ!$B$33:$B$776,C$119)+'СЕТ СН'!$I$12+СВЦЭМ!$D$10+'СЕТ СН'!$I$6-'СЕТ СН'!$I$22</f>
        <v>1729.5385976799998</v>
      </c>
      <c r="D137" s="36">
        <f>SUMIFS(СВЦЭМ!$C$33:$C$776,СВЦЭМ!$A$33:$A$776,$A137,СВЦЭМ!$B$33:$B$776,D$119)+'СЕТ СН'!$I$12+СВЦЭМ!$D$10+'СЕТ СН'!$I$6-'СЕТ СН'!$I$22</f>
        <v>1738.6500939900002</v>
      </c>
      <c r="E137" s="36">
        <f>SUMIFS(СВЦЭМ!$C$33:$C$776,СВЦЭМ!$A$33:$A$776,$A137,СВЦЭМ!$B$33:$B$776,E$119)+'СЕТ СН'!$I$12+СВЦЭМ!$D$10+'СЕТ СН'!$I$6-'СЕТ СН'!$I$22</f>
        <v>1730.83871688</v>
      </c>
      <c r="F137" s="36">
        <f>SUMIFS(СВЦЭМ!$C$33:$C$776,СВЦЭМ!$A$33:$A$776,$A137,СВЦЭМ!$B$33:$B$776,F$119)+'СЕТ СН'!$I$12+СВЦЭМ!$D$10+'СЕТ СН'!$I$6-'СЕТ СН'!$I$22</f>
        <v>1720.7834698000001</v>
      </c>
      <c r="G137" s="36">
        <f>SUMIFS(СВЦЭМ!$C$33:$C$776,СВЦЭМ!$A$33:$A$776,$A137,СВЦЭМ!$B$33:$B$776,G$119)+'СЕТ СН'!$I$12+СВЦЭМ!$D$10+'СЕТ СН'!$I$6-'СЕТ СН'!$I$22</f>
        <v>1729.34913641</v>
      </c>
      <c r="H137" s="36">
        <f>SUMIFS(СВЦЭМ!$C$33:$C$776,СВЦЭМ!$A$33:$A$776,$A137,СВЦЭМ!$B$33:$B$776,H$119)+'СЕТ СН'!$I$12+СВЦЭМ!$D$10+'СЕТ СН'!$I$6-'СЕТ СН'!$I$22</f>
        <v>1734.9485465600001</v>
      </c>
      <c r="I137" s="36">
        <f>SUMIFS(СВЦЭМ!$C$33:$C$776,СВЦЭМ!$A$33:$A$776,$A137,СВЦЭМ!$B$33:$B$776,I$119)+'СЕТ СН'!$I$12+СВЦЭМ!$D$10+'СЕТ СН'!$I$6-'СЕТ СН'!$I$22</f>
        <v>1728.5992482400002</v>
      </c>
      <c r="J137" s="36">
        <f>SUMIFS(СВЦЭМ!$C$33:$C$776,СВЦЭМ!$A$33:$A$776,$A137,СВЦЭМ!$B$33:$B$776,J$119)+'СЕТ СН'!$I$12+СВЦЭМ!$D$10+'СЕТ СН'!$I$6-'СЕТ СН'!$I$22</f>
        <v>1640.7462501800001</v>
      </c>
      <c r="K137" s="36">
        <f>SUMIFS(СВЦЭМ!$C$33:$C$776,СВЦЭМ!$A$33:$A$776,$A137,СВЦЭМ!$B$33:$B$776,K$119)+'СЕТ СН'!$I$12+СВЦЭМ!$D$10+'СЕТ СН'!$I$6-'СЕТ СН'!$I$22</f>
        <v>1442.6647078400001</v>
      </c>
      <c r="L137" s="36">
        <f>SUMIFS(СВЦЭМ!$C$33:$C$776,СВЦЭМ!$A$33:$A$776,$A137,СВЦЭМ!$B$33:$B$776,L$119)+'СЕТ СН'!$I$12+СВЦЭМ!$D$10+'СЕТ СН'!$I$6-'СЕТ СН'!$I$22</f>
        <v>1282.8430977400001</v>
      </c>
      <c r="M137" s="36">
        <f>SUMIFS(СВЦЭМ!$C$33:$C$776,СВЦЭМ!$A$33:$A$776,$A137,СВЦЭМ!$B$33:$B$776,M$119)+'СЕТ СН'!$I$12+СВЦЭМ!$D$10+'СЕТ СН'!$I$6-'СЕТ СН'!$I$22</f>
        <v>1262.4841757500001</v>
      </c>
      <c r="N137" s="36">
        <f>SUMIFS(СВЦЭМ!$C$33:$C$776,СВЦЭМ!$A$33:$A$776,$A137,СВЦЭМ!$B$33:$B$776,N$119)+'СЕТ СН'!$I$12+СВЦЭМ!$D$10+'СЕТ СН'!$I$6-'СЕТ СН'!$I$22</f>
        <v>1284.06317238</v>
      </c>
      <c r="O137" s="36">
        <f>SUMIFS(СВЦЭМ!$C$33:$C$776,СВЦЭМ!$A$33:$A$776,$A137,СВЦЭМ!$B$33:$B$776,O$119)+'СЕТ СН'!$I$12+СВЦЭМ!$D$10+'СЕТ СН'!$I$6-'СЕТ СН'!$I$22</f>
        <v>1277.95100796</v>
      </c>
      <c r="P137" s="36">
        <f>SUMIFS(СВЦЭМ!$C$33:$C$776,СВЦЭМ!$A$33:$A$776,$A137,СВЦЭМ!$B$33:$B$776,P$119)+'СЕТ СН'!$I$12+СВЦЭМ!$D$10+'СЕТ СН'!$I$6-'СЕТ СН'!$I$22</f>
        <v>1282.40208878</v>
      </c>
      <c r="Q137" s="36">
        <f>SUMIFS(СВЦЭМ!$C$33:$C$776,СВЦЭМ!$A$33:$A$776,$A137,СВЦЭМ!$B$33:$B$776,Q$119)+'СЕТ СН'!$I$12+СВЦЭМ!$D$10+'СЕТ СН'!$I$6-'СЕТ СН'!$I$22</f>
        <v>1285.4392170199999</v>
      </c>
      <c r="R137" s="36">
        <f>SUMIFS(СВЦЭМ!$C$33:$C$776,СВЦЭМ!$A$33:$A$776,$A137,СВЦЭМ!$B$33:$B$776,R$119)+'СЕТ СН'!$I$12+СВЦЭМ!$D$10+'СЕТ СН'!$I$6-'СЕТ СН'!$I$22</f>
        <v>1280.1143384900001</v>
      </c>
      <c r="S137" s="36">
        <f>SUMIFS(СВЦЭМ!$C$33:$C$776,СВЦЭМ!$A$33:$A$776,$A137,СВЦЭМ!$B$33:$B$776,S$119)+'СЕТ СН'!$I$12+СВЦЭМ!$D$10+'СЕТ СН'!$I$6-'СЕТ СН'!$I$22</f>
        <v>1287.6491034300002</v>
      </c>
      <c r="T137" s="36">
        <f>SUMIFS(СВЦЭМ!$C$33:$C$776,СВЦЭМ!$A$33:$A$776,$A137,СВЦЭМ!$B$33:$B$776,T$119)+'СЕТ СН'!$I$12+СВЦЭМ!$D$10+'СЕТ СН'!$I$6-'СЕТ СН'!$I$22</f>
        <v>1316.9184754100002</v>
      </c>
      <c r="U137" s="36">
        <f>SUMIFS(СВЦЭМ!$C$33:$C$776,СВЦЭМ!$A$33:$A$776,$A137,СВЦЭМ!$B$33:$B$776,U$119)+'СЕТ СН'!$I$12+СВЦЭМ!$D$10+'СЕТ СН'!$I$6-'СЕТ СН'!$I$22</f>
        <v>1307.8269882</v>
      </c>
      <c r="V137" s="36">
        <f>SUMIFS(СВЦЭМ!$C$33:$C$776,СВЦЭМ!$A$33:$A$776,$A137,СВЦЭМ!$B$33:$B$776,V$119)+'СЕТ СН'!$I$12+СВЦЭМ!$D$10+'СЕТ СН'!$I$6-'СЕТ СН'!$I$22</f>
        <v>1307.1202722100002</v>
      </c>
      <c r="W137" s="36">
        <f>SUMIFS(СВЦЭМ!$C$33:$C$776,СВЦЭМ!$A$33:$A$776,$A137,СВЦЭМ!$B$33:$B$776,W$119)+'СЕТ СН'!$I$12+СВЦЭМ!$D$10+'СЕТ СН'!$I$6-'СЕТ СН'!$I$22</f>
        <v>1276.8101597499999</v>
      </c>
      <c r="X137" s="36">
        <f>SUMIFS(СВЦЭМ!$C$33:$C$776,СВЦЭМ!$A$33:$A$776,$A137,СВЦЭМ!$B$33:$B$776,X$119)+'СЕТ СН'!$I$12+СВЦЭМ!$D$10+'СЕТ СН'!$I$6-'СЕТ СН'!$I$22</f>
        <v>1349.53537031</v>
      </c>
      <c r="Y137" s="36">
        <f>SUMIFS(СВЦЭМ!$C$33:$C$776,СВЦЭМ!$A$33:$A$776,$A137,СВЦЭМ!$B$33:$B$776,Y$119)+'СЕТ СН'!$I$12+СВЦЭМ!$D$10+'СЕТ СН'!$I$6-'СЕТ СН'!$I$22</f>
        <v>1497.37272123</v>
      </c>
    </row>
    <row r="138" spans="1:25" ht="15.75" x14ac:dyDescent="0.2">
      <c r="A138" s="35">
        <f t="shared" si="3"/>
        <v>44031</v>
      </c>
      <c r="B138" s="36">
        <f>SUMIFS(СВЦЭМ!$C$33:$C$776,СВЦЭМ!$A$33:$A$776,$A138,СВЦЭМ!$B$33:$B$776,B$119)+'СЕТ СН'!$I$12+СВЦЭМ!$D$10+'СЕТ СН'!$I$6-'СЕТ СН'!$I$22</f>
        <v>1560.4463022700002</v>
      </c>
      <c r="C138" s="36">
        <f>SUMIFS(СВЦЭМ!$C$33:$C$776,СВЦЭМ!$A$33:$A$776,$A138,СВЦЭМ!$B$33:$B$776,C$119)+'СЕТ СН'!$I$12+СВЦЭМ!$D$10+'СЕТ СН'!$I$6-'СЕТ СН'!$I$22</f>
        <v>1607.5288774599999</v>
      </c>
      <c r="D138" s="36">
        <f>SUMIFS(СВЦЭМ!$C$33:$C$776,СВЦЭМ!$A$33:$A$776,$A138,СВЦЭМ!$B$33:$B$776,D$119)+'СЕТ СН'!$I$12+СВЦЭМ!$D$10+'СЕТ СН'!$I$6-'СЕТ СН'!$I$22</f>
        <v>1597.95910181</v>
      </c>
      <c r="E138" s="36">
        <f>SUMIFS(СВЦЭМ!$C$33:$C$776,СВЦЭМ!$A$33:$A$776,$A138,СВЦЭМ!$B$33:$B$776,E$119)+'СЕТ СН'!$I$12+СВЦЭМ!$D$10+'СЕТ СН'!$I$6-'СЕТ СН'!$I$22</f>
        <v>1584.6621985800002</v>
      </c>
      <c r="F138" s="36">
        <f>SUMIFS(СВЦЭМ!$C$33:$C$776,СВЦЭМ!$A$33:$A$776,$A138,СВЦЭМ!$B$33:$B$776,F$119)+'СЕТ СН'!$I$12+СВЦЭМ!$D$10+'СЕТ СН'!$I$6-'СЕТ СН'!$I$22</f>
        <v>1569.2004281899999</v>
      </c>
      <c r="G138" s="36">
        <f>SUMIFS(СВЦЭМ!$C$33:$C$776,СВЦЭМ!$A$33:$A$776,$A138,СВЦЭМ!$B$33:$B$776,G$119)+'СЕТ СН'!$I$12+СВЦЭМ!$D$10+'СЕТ СН'!$I$6-'СЕТ СН'!$I$22</f>
        <v>1585.3140646800002</v>
      </c>
      <c r="H138" s="36">
        <f>SUMIFS(СВЦЭМ!$C$33:$C$776,СВЦЭМ!$A$33:$A$776,$A138,СВЦЭМ!$B$33:$B$776,H$119)+'СЕТ СН'!$I$12+СВЦЭМ!$D$10+'СЕТ СН'!$I$6-'СЕТ СН'!$I$22</f>
        <v>1609.4770916000002</v>
      </c>
      <c r="I138" s="36">
        <f>SUMIFS(СВЦЭМ!$C$33:$C$776,СВЦЭМ!$A$33:$A$776,$A138,СВЦЭМ!$B$33:$B$776,I$119)+'СЕТ СН'!$I$12+СВЦЭМ!$D$10+'СЕТ СН'!$I$6-'СЕТ СН'!$I$22</f>
        <v>1647.5858368600002</v>
      </c>
      <c r="J138" s="36">
        <f>SUMIFS(СВЦЭМ!$C$33:$C$776,СВЦЭМ!$A$33:$A$776,$A138,СВЦЭМ!$B$33:$B$776,J$119)+'СЕТ СН'!$I$12+СВЦЭМ!$D$10+'СЕТ СН'!$I$6-'СЕТ СН'!$I$22</f>
        <v>1643.4563632200002</v>
      </c>
      <c r="K138" s="36">
        <f>SUMIFS(СВЦЭМ!$C$33:$C$776,СВЦЭМ!$A$33:$A$776,$A138,СВЦЭМ!$B$33:$B$776,K$119)+'СЕТ СН'!$I$12+СВЦЭМ!$D$10+'СЕТ СН'!$I$6-'СЕТ СН'!$I$22</f>
        <v>1460.21085019</v>
      </c>
      <c r="L138" s="36">
        <f>SUMIFS(СВЦЭМ!$C$33:$C$776,СВЦЭМ!$A$33:$A$776,$A138,СВЦЭМ!$B$33:$B$776,L$119)+'СЕТ СН'!$I$12+СВЦЭМ!$D$10+'СЕТ СН'!$I$6-'СЕТ СН'!$I$22</f>
        <v>1369.8648663600002</v>
      </c>
      <c r="M138" s="36">
        <f>SUMIFS(СВЦЭМ!$C$33:$C$776,СВЦЭМ!$A$33:$A$776,$A138,СВЦЭМ!$B$33:$B$776,M$119)+'СЕТ СН'!$I$12+СВЦЭМ!$D$10+'СЕТ СН'!$I$6-'СЕТ СН'!$I$22</f>
        <v>1318.1373051099999</v>
      </c>
      <c r="N138" s="36">
        <f>SUMIFS(СВЦЭМ!$C$33:$C$776,СВЦЭМ!$A$33:$A$776,$A138,СВЦЭМ!$B$33:$B$776,N$119)+'СЕТ СН'!$I$12+СВЦЭМ!$D$10+'СЕТ СН'!$I$6-'СЕТ СН'!$I$22</f>
        <v>1325.68907184</v>
      </c>
      <c r="O138" s="36">
        <f>SUMIFS(СВЦЭМ!$C$33:$C$776,СВЦЭМ!$A$33:$A$776,$A138,СВЦЭМ!$B$33:$B$776,O$119)+'СЕТ СН'!$I$12+СВЦЭМ!$D$10+'СЕТ СН'!$I$6-'СЕТ СН'!$I$22</f>
        <v>1324.5493823300001</v>
      </c>
      <c r="P138" s="36">
        <f>SUMIFS(СВЦЭМ!$C$33:$C$776,СВЦЭМ!$A$33:$A$776,$A138,СВЦЭМ!$B$33:$B$776,P$119)+'СЕТ СН'!$I$12+СВЦЭМ!$D$10+'СЕТ СН'!$I$6-'СЕТ СН'!$I$22</f>
        <v>1314.3374736000001</v>
      </c>
      <c r="Q138" s="36">
        <f>SUMIFS(СВЦЭМ!$C$33:$C$776,СВЦЭМ!$A$33:$A$776,$A138,СВЦЭМ!$B$33:$B$776,Q$119)+'СЕТ СН'!$I$12+СВЦЭМ!$D$10+'СЕТ СН'!$I$6-'СЕТ СН'!$I$22</f>
        <v>1319.7118173700001</v>
      </c>
      <c r="R138" s="36">
        <f>SUMIFS(СВЦЭМ!$C$33:$C$776,СВЦЭМ!$A$33:$A$776,$A138,СВЦЭМ!$B$33:$B$776,R$119)+'СЕТ СН'!$I$12+СВЦЭМ!$D$10+'СЕТ СН'!$I$6-'СЕТ СН'!$I$22</f>
        <v>1337.0689092600001</v>
      </c>
      <c r="S138" s="36">
        <f>SUMIFS(СВЦЭМ!$C$33:$C$776,СВЦЭМ!$A$33:$A$776,$A138,СВЦЭМ!$B$33:$B$776,S$119)+'СЕТ СН'!$I$12+СВЦЭМ!$D$10+'СЕТ СН'!$I$6-'СЕТ СН'!$I$22</f>
        <v>1341.94884787</v>
      </c>
      <c r="T138" s="36">
        <f>SUMIFS(СВЦЭМ!$C$33:$C$776,СВЦЭМ!$A$33:$A$776,$A138,СВЦЭМ!$B$33:$B$776,T$119)+'СЕТ СН'!$I$12+СВЦЭМ!$D$10+'СЕТ СН'!$I$6-'СЕТ СН'!$I$22</f>
        <v>1341.34814738</v>
      </c>
      <c r="U138" s="36">
        <f>SUMIFS(СВЦЭМ!$C$33:$C$776,СВЦЭМ!$A$33:$A$776,$A138,СВЦЭМ!$B$33:$B$776,U$119)+'СЕТ СН'!$I$12+СВЦЭМ!$D$10+'СЕТ СН'!$I$6-'СЕТ СН'!$I$22</f>
        <v>1343.6620710500001</v>
      </c>
      <c r="V138" s="36">
        <f>SUMIFS(СВЦЭМ!$C$33:$C$776,СВЦЭМ!$A$33:$A$776,$A138,СВЦЭМ!$B$33:$B$776,V$119)+'СЕТ СН'!$I$12+СВЦЭМ!$D$10+'СЕТ СН'!$I$6-'СЕТ СН'!$I$22</f>
        <v>1338.3866747100001</v>
      </c>
      <c r="W138" s="36">
        <f>SUMIFS(СВЦЭМ!$C$33:$C$776,СВЦЭМ!$A$33:$A$776,$A138,СВЦЭМ!$B$33:$B$776,W$119)+'СЕТ СН'!$I$12+СВЦЭМ!$D$10+'СЕТ СН'!$I$6-'СЕТ СН'!$I$22</f>
        <v>1281.7574325200001</v>
      </c>
      <c r="X138" s="36">
        <f>SUMIFS(СВЦЭМ!$C$33:$C$776,СВЦЭМ!$A$33:$A$776,$A138,СВЦЭМ!$B$33:$B$776,X$119)+'СЕТ СН'!$I$12+СВЦЭМ!$D$10+'СЕТ СН'!$I$6-'СЕТ СН'!$I$22</f>
        <v>1358.90780548</v>
      </c>
      <c r="Y138" s="36">
        <f>SUMIFS(СВЦЭМ!$C$33:$C$776,СВЦЭМ!$A$33:$A$776,$A138,СВЦЭМ!$B$33:$B$776,Y$119)+'СЕТ СН'!$I$12+СВЦЭМ!$D$10+'СЕТ СН'!$I$6-'СЕТ СН'!$I$22</f>
        <v>1565.0364333399998</v>
      </c>
    </row>
    <row r="139" spans="1:25" ht="15.75" x14ac:dyDescent="0.2">
      <c r="A139" s="35">
        <f t="shared" si="3"/>
        <v>44032</v>
      </c>
      <c r="B139" s="36">
        <f>SUMIFS(СВЦЭМ!$C$33:$C$776,СВЦЭМ!$A$33:$A$776,$A139,СВЦЭМ!$B$33:$B$776,B$119)+'СЕТ СН'!$I$12+СВЦЭМ!$D$10+'СЕТ СН'!$I$6-'СЕТ СН'!$I$22</f>
        <v>1535.9550503999999</v>
      </c>
      <c r="C139" s="36">
        <f>SUMIFS(СВЦЭМ!$C$33:$C$776,СВЦЭМ!$A$33:$A$776,$A139,СВЦЭМ!$B$33:$B$776,C$119)+'СЕТ СН'!$I$12+СВЦЭМ!$D$10+'СЕТ СН'!$I$6-'СЕТ СН'!$I$22</f>
        <v>1500.1161199200001</v>
      </c>
      <c r="D139" s="36">
        <f>SUMIFS(СВЦЭМ!$C$33:$C$776,СВЦЭМ!$A$33:$A$776,$A139,СВЦЭМ!$B$33:$B$776,D$119)+'СЕТ СН'!$I$12+СВЦЭМ!$D$10+'СЕТ СН'!$I$6-'СЕТ СН'!$I$22</f>
        <v>1638.9909586499998</v>
      </c>
      <c r="E139" s="36">
        <f>SUMIFS(СВЦЭМ!$C$33:$C$776,СВЦЭМ!$A$33:$A$776,$A139,СВЦЭМ!$B$33:$B$776,E$119)+'СЕТ СН'!$I$12+СВЦЭМ!$D$10+'СЕТ СН'!$I$6-'СЕТ СН'!$I$22</f>
        <v>1618.4669761</v>
      </c>
      <c r="F139" s="36">
        <f>SUMIFS(СВЦЭМ!$C$33:$C$776,СВЦЭМ!$A$33:$A$776,$A139,СВЦЭМ!$B$33:$B$776,F$119)+'СЕТ СН'!$I$12+СВЦЭМ!$D$10+'СЕТ СН'!$I$6-'СЕТ СН'!$I$22</f>
        <v>1619.3653308799999</v>
      </c>
      <c r="G139" s="36">
        <f>SUMIFS(СВЦЭМ!$C$33:$C$776,СВЦЭМ!$A$33:$A$776,$A139,СВЦЭМ!$B$33:$B$776,G$119)+'СЕТ СН'!$I$12+СВЦЭМ!$D$10+'СЕТ СН'!$I$6-'СЕТ СН'!$I$22</f>
        <v>1623.24574807</v>
      </c>
      <c r="H139" s="36">
        <f>SUMIFS(СВЦЭМ!$C$33:$C$776,СВЦЭМ!$A$33:$A$776,$A139,СВЦЭМ!$B$33:$B$776,H$119)+'СЕТ СН'!$I$12+СВЦЭМ!$D$10+'СЕТ СН'!$I$6-'СЕТ СН'!$I$22</f>
        <v>1659.1371780700001</v>
      </c>
      <c r="I139" s="36">
        <f>SUMIFS(СВЦЭМ!$C$33:$C$776,СВЦЭМ!$A$33:$A$776,$A139,СВЦЭМ!$B$33:$B$776,I$119)+'СЕТ СН'!$I$12+СВЦЭМ!$D$10+'СЕТ СН'!$I$6-'СЕТ СН'!$I$22</f>
        <v>1545.0172949100001</v>
      </c>
      <c r="J139" s="36">
        <f>SUMIFS(СВЦЭМ!$C$33:$C$776,СВЦЭМ!$A$33:$A$776,$A139,СВЦЭМ!$B$33:$B$776,J$119)+'СЕТ СН'!$I$12+СВЦЭМ!$D$10+'СЕТ СН'!$I$6-'СЕТ СН'!$I$22</f>
        <v>1602.3687074300001</v>
      </c>
      <c r="K139" s="36">
        <f>SUMIFS(СВЦЭМ!$C$33:$C$776,СВЦЭМ!$A$33:$A$776,$A139,СВЦЭМ!$B$33:$B$776,K$119)+'СЕТ СН'!$I$12+СВЦЭМ!$D$10+'СЕТ СН'!$I$6-'СЕТ СН'!$I$22</f>
        <v>1537.1572442500001</v>
      </c>
      <c r="L139" s="36">
        <f>SUMIFS(СВЦЭМ!$C$33:$C$776,СВЦЭМ!$A$33:$A$776,$A139,СВЦЭМ!$B$33:$B$776,L$119)+'СЕТ СН'!$I$12+СВЦЭМ!$D$10+'СЕТ СН'!$I$6-'СЕТ СН'!$I$22</f>
        <v>1375.90023251</v>
      </c>
      <c r="M139" s="36">
        <f>SUMIFS(СВЦЭМ!$C$33:$C$776,СВЦЭМ!$A$33:$A$776,$A139,СВЦЭМ!$B$33:$B$776,M$119)+'СЕТ СН'!$I$12+СВЦЭМ!$D$10+'СЕТ СН'!$I$6-'СЕТ СН'!$I$22</f>
        <v>1363.9010518800001</v>
      </c>
      <c r="N139" s="36">
        <f>SUMIFS(СВЦЭМ!$C$33:$C$776,СВЦЭМ!$A$33:$A$776,$A139,СВЦЭМ!$B$33:$B$776,N$119)+'СЕТ СН'!$I$12+СВЦЭМ!$D$10+'СЕТ СН'!$I$6-'СЕТ СН'!$I$22</f>
        <v>1372.4704115899999</v>
      </c>
      <c r="O139" s="36">
        <f>SUMIFS(СВЦЭМ!$C$33:$C$776,СВЦЭМ!$A$33:$A$776,$A139,СВЦЭМ!$B$33:$B$776,O$119)+'СЕТ СН'!$I$12+СВЦЭМ!$D$10+'СЕТ СН'!$I$6-'СЕТ СН'!$I$22</f>
        <v>1365.9049942300001</v>
      </c>
      <c r="P139" s="36">
        <f>SUMIFS(СВЦЭМ!$C$33:$C$776,СВЦЭМ!$A$33:$A$776,$A139,СВЦЭМ!$B$33:$B$776,P$119)+'СЕТ СН'!$I$12+СВЦЭМ!$D$10+'СЕТ СН'!$I$6-'СЕТ СН'!$I$22</f>
        <v>1352.3812378699999</v>
      </c>
      <c r="Q139" s="36">
        <f>SUMIFS(СВЦЭМ!$C$33:$C$776,СВЦЭМ!$A$33:$A$776,$A139,СВЦЭМ!$B$33:$B$776,Q$119)+'СЕТ СН'!$I$12+СВЦЭМ!$D$10+'СЕТ СН'!$I$6-'СЕТ СН'!$I$22</f>
        <v>1352.74269712</v>
      </c>
      <c r="R139" s="36">
        <f>SUMIFS(СВЦЭМ!$C$33:$C$776,СВЦЭМ!$A$33:$A$776,$A139,СВЦЭМ!$B$33:$B$776,R$119)+'СЕТ СН'!$I$12+СВЦЭМ!$D$10+'СЕТ СН'!$I$6-'СЕТ СН'!$I$22</f>
        <v>1356.5560875900001</v>
      </c>
      <c r="S139" s="36">
        <f>SUMIFS(СВЦЭМ!$C$33:$C$776,СВЦЭМ!$A$33:$A$776,$A139,СВЦЭМ!$B$33:$B$776,S$119)+'СЕТ СН'!$I$12+СВЦЭМ!$D$10+'СЕТ СН'!$I$6-'СЕТ СН'!$I$22</f>
        <v>1354.2720213100001</v>
      </c>
      <c r="T139" s="36">
        <f>SUMIFS(СВЦЭМ!$C$33:$C$776,СВЦЭМ!$A$33:$A$776,$A139,СВЦЭМ!$B$33:$B$776,T$119)+'СЕТ СН'!$I$12+СВЦЭМ!$D$10+'СЕТ СН'!$I$6-'СЕТ СН'!$I$22</f>
        <v>1353.3325005400002</v>
      </c>
      <c r="U139" s="36">
        <f>SUMIFS(СВЦЭМ!$C$33:$C$776,СВЦЭМ!$A$33:$A$776,$A139,СВЦЭМ!$B$33:$B$776,U$119)+'СЕТ СН'!$I$12+СВЦЭМ!$D$10+'СЕТ СН'!$I$6-'СЕТ СН'!$I$22</f>
        <v>1352.8251777599999</v>
      </c>
      <c r="V139" s="36">
        <f>SUMIFS(СВЦЭМ!$C$33:$C$776,СВЦЭМ!$A$33:$A$776,$A139,СВЦЭМ!$B$33:$B$776,V$119)+'СЕТ СН'!$I$12+СВЦЭМ!$D$10+'СЕТ СН'!$I$6-'СЕТ СН'!$I$22</f>
        <v>1354.2253740599999</v>
      </c>
      <c r="W139" s="36">
        <f>SUMIFS(СВЦЭМ!$C$33:$C$776,СВЦЭМ!$A$33:$A$776,$A139,СВЦЭМ!$B$33:$B$776,W$119)+'СЕТ СН'!$I$12+СВЦЭМ!$D$10+'СЕТ СН'!$I$6-'СЕТ СН'!$I$22</f>
        <v>1351.6870238000001</v>
      </c>
      <c r="X139" s="36">
        <f>SUMIFS(СВЦЭМ!$C$33:$C$776,СВЦЭМ!$A$33:$A$776,$A139,СВЦЭМ!$B$33:$B$776,X$119)+'СЕТ СН'!$I$12+СВЦЭМ!$D$10+'СЕТ СН'!$I$6-'СЕТ СН'!$I$22</f>
        <v>1385.3971592299999</v>
      </c>
      <c r="Y139" s="36">
        <f>SUMIFS(СВЦЭМ!$C$33:$C$776,СВЦЭМ!$A$33:$A$776,$A139,СВЦЭМ!$B$33:$B$776,Y$119)+'СЕТ СН'!$I$12+СВЦЭМ!$D$10+'СЕТ СН'!$I$6-'СЕТ СН'!$I$22</f>
        <v>1549.3742193600001</v>
      </c>
    </row>
    <row r="140" spans="1:25" ht="15.75" x14ac:dyDescent="0.2">
      <c r="A140" s="35">
        <f t="shared" si="3"/>
        <v>44033</v>
      </c>
      <c r="B140" s="36">
        <f>SUMIFS(СВЦЭМ!$C$33:$C$776,СВЦЭМ!$A$33:$A$776,$A140,СВЦЭМ!$B$33:$B$776,B$119)+'СЕТ СН'!$I$12+СВЦЭМ!$D$10+'СЕТ СН'!$I$6-'СЕТ СН'!$I$22</f>
        <v>1583.9554293900001</v>
      </c>
      <c r="C140" s="36">
        <f>SUMIFS(СВЦЭМ!$C$33:$C$776,СВЦЭМ!$A$33:$A$776,$A140,СВЦЭМ!$B$33:$B$776,C$119)+'СЕТ СН'!$I$12+СВЦЭМ!$D$10+'СЕТ СН'!$I$6-'СЕТ СН'!$I$22</f>
        <v>1534.6154899499998</v>
      </c>
      <c r="D140" s="36">
        <f>SUMIFS(СВЦЭМ!$C$33:$C$776,СВЦЭМ!$A$33:$A$776,$A140,СВЦЭМ!$B$33:$B$776,D$119)+'СЕТ СН'!$I$12+СВЦЭМ!$D$10+'СЕТ СН'!$I$6-'СЕТ СН'!$I$22</f>
        <v>1512.55737127</v>
      </c>
      <c r="E140" s="36">
        <f>SUMIFS(СВЦЭМ!$C$33:$C$776,СВЦЭМ!$A$33:$A$776,$A140,СВЦЭМ!$B$33:$B$776,E$119)+'СЕТ СН'!$I$12+СВЦЭМ!$D$10+'СЕТ СН'!$I$6-'СЕТ СН'!$I$22</f>
        <v>1509.9365217499999</v>
      </c>
      <c r="F140" s="36">
        <f>SUMIFS(СВЦЭМ!$C$33:$C$776,СВЦЭМ!$A$33:$A$776,$A140,СВЦЭМ!$B$33:$B$776,F$119)+'СЕТ СН'!$I$12+СВЦЭМ!$D$10+'СЕТ СН'!$I$6-'СЕТ СН'!$I$22</f>
        <v>1501.6628648599999</v>
      </c>
      <c r="G140" s="36">
        <f>SUMIFS(СВЦЭМ!$C$33:$C$776,СВЦЭМ!$A$33:$A$776,$A140,СВЦЭМ!$B$33:$B$776,G$119)+'СЕТ СН'!$I$12+СВЦЭМ!$D$10+'СЕТ СН'!$I$6-'СЕТ СН'!$I$22</f>
        <v>1491.94212154</v>
      </c>
      <c r="H140" s="36">
        <f>SUMIFS(СВЦЭМ!$C$33:$C$776,СВЦЭМ!$A$33:$A$776,$A140,СВЦЭМ!$B$33:$B$776,H$119)+'СЕТ СН'!$I$12+СВЦЭМ!$D$10+'СЕТ СН'!$I$6-'СЕТ СН'!$I$22</f>
        <v>1513.4289094400001</v>
      </c>
      <c r="I140" s="36">
        <f>SUMIFS(СВЦЭМ!$C$33:$C$776,СВЦЭМ!$A$33:$A$776,$A140,СВЦЭМ!$B$33:$B$776,I$119)+'СЕТ СН'!$I$12+СВЦЭМ!$D$10+'СЕТ СН'!$I$6-'СЕТ СН'!$I$22</f>
        <v>1578.2246073699998</v>
      </c>
      <c r="J140" s="36">
        <f>SUMIFS(СВЦЭМ!$C$33:$C$776,СВЦЭМ!$A$33:$A$776,$A140,СВЦЭМ!$B$33:$B$776,J$119)+'СЕТ СН'!$I$12+СВЦЭМ!$D$10+'СЕТ СН'!$I$6-'СЕТ СН'!$I$22</f>
        <v>1605.4525680299998</v>
      </c>
      <c r="K140" s="36">
        <f>SUMIFS(СВЦЭМ!$C$33:$C$776,СВЦЭМ!$A$33:$A$776,$A140,СВЦЭМ!$B$33:$B$776,K$119)+'СЕТ СН'!$I$12+СВЦЭМ!$D$10+'СЕТ СН'!$I$6-'СЕТ СН'!$I$22</f>
        <v>1497.63048407</v>
      </c>
      <c r="L140" s="36">
        <f>SUMIFS(СВЦЭМ!$C$33:$C$776,СВЦЭМ!$A$33:$A$776,$A140,СВЦЭМ!$B$33:$B$776,L$119)+'СЕТ СН'!$I$12+СВЦЭМ!$D$10+'СЕТ СН'!$I$6-'СЕТ СН'!$I$22</f>
        <v>1386.0610172699999</v>
      </c>
      <c r="M140" s="36">
        <f>SUMIFS(СВЦЭМ!$C$33:$C$776,СВЦЭМ!$A$33:$A$776,$A140,СВЦЭМ!$B$33:$B$776,M$119)+'СЕТ СН'!$I$12+СВЦЭМ!$D$10+'СЕТ СН'!$I$6-'СЕТ СН'!$I$22</f>
        <v>1381.87382714</v>
      </c>
      <c r="N140" s="36">
        <f>SUMIFS(СВЦЭМ!$C$33:$C$776,СВЦЭМ!$A$33:$A$776,$A140,СВЦЭМ!$B$33:$B$776,N$119)+'СЕТ СН'!$I$12+СВЦЭМ!$D$10+'СЕТ СН'!$I$6-'СЕТ СН'!$I$22</f>
        <v>1386.4798592500001</v>
      </c>
      <c r="O140" s="36">
        <f>SUMIFS(СВЦЭМ!$C$33:$C$776,СВЦЭМ!$A$33:$A$776,$A140,СВЦЭМ!$B$33:$B$776,O$119)+'СЕТ СН'!$I$12+СВЦЭМ!$D$10+'СЕТ СН'!$I$6-'СЕТ СН'!$I$22</f>
        <v>1389.3059019100001</v>
      </c>
      <c r="P140" s="36">
        <f>SUMIFS(СВЦЭМ!$C$33:$C$776,СВЦЭМ!$A$33:$A$776,$A140,СВЦЭМ!$B$33:$B$776,P$119)+'СЕТ СН'!$I$12+СВЦЭМ!$D$10+'СЕТ СН'!$I$6-'СЕТ СН'!$I$22</f>
        <v>1389.83917225</v>
      </c>
      <c r="Q140" s="36">
        <f>SUMIFS(СВЦЭМ!$C$33:$C$776,СВЦЭМ!$A$33:$A$776,$A140,СВЦЭМ!$B$33:$B$776,Q$119)+'СЕТ СН'!$I$12+СВЦЭМ!$D$10+'СЕТ СН'!$I$6-'СЕТ СН'!$I$22</f>
        <v>1390.7911172200002</v>
      </c>
      <c r="R140" s="36">
        <f>SUMIFS(СВЦЭМ!$C$33:$C$776,СВЦЭМ!$A$33:$A$776,$A140,СВЦЭМ!$B$33:$B$776,R$119)+'СЕТ СН'!$I$12+СВЦЭМ!$D$10+'СЕТ СН'!$I$6-'СЕТ СН'!$I$22</f>
        <v>1389.53399203</v>
      </c>
      <c r="S140" s="36">
        <f>SUMIFS(СВЦЭМ!$C$33:$C$776,СВЦЭМ!$A$33:$A$776,$A140,СВЦЭМ!$B$33:$B$776,S$119)+'СЕТ СН'!$I$12+СВЦЭМ!$D$10+'СЕТ СН'!$I$6-'СЕТ СН'!$I$22</f>
        <v>1387.81398304</v>
      </c>
      <c r="T140" s="36">
        <f>SUMIFS(СВЦЭМ!$C$33:$C$776,СВЦЭМ!$A$33:$A$776,$A140,СВЦЭМ!$B$33:$B$776,T$119)+'СЕТ СН'!$I$12+СВЦЭМ!$D$10+'СЕТ СН'!$I$6-'СЕТ СН'!$I$22</f>
        <v>1380.86487734</v>
      </c>
      <c r="U140" s="36">
        <f>SUMIFS(СВЦЭМ!$C$33:$C$776,СВЦЭМ!$A$33:$A$776,$A140,СВЦЭМ!$B$33:$B$776,U$119)+'СЕТ СН'!$I$12+СВЦЭМ!$D$10+'СЕТ СН'!$I$6-'СЕТ СН'!$I$22</f>
        <v>1385.41475055</v>
      </c>
      <c r="V140" s="36">
        <f>SUMIFS(СВЦЭМ!$C$33:$C$776,СВЦЭМ!$A$33:$A$776,$A140,СВЦЭМ!$B$33:$B$776,V$119)+'СЕТ СН'!$I$12+СВЦЭМ!$D$10+'СЕТ СН'!$I$6-'СЕТ СН'!$I$22</f>
        <v>1381.4295712200001</v>
      </c>
      <c r="W140" s="36">
        <f>SUMIFS(СВЦЭМ!$C$33:$C$776,СВЦЭМ!$A$33:$A$776,$A140,СВЦЭМ!$B$33:$B$776,W$119)+'СЕТ СН'!$I$12+СВЦЭМ!$D$10+'СЕТ СН'!$I$6-'СЕТ СН'!$I$22</f>
        <v>1390.65737502</v>
      </c>
      <c r="X140" s="36">
        <f>SUMIFS(СВЦЭМ!$C$33:$C$776,СВЦЭМ!$A$33:$A$776,$A140,СВЦЭМ!$B$33:$B$776,X$119)+'СЕТ СН'!$I$12+СВЦЭМ!$D$10+'СЕТ СН'!$I$6-'СЕТ СН'!$I$22</f>
        <v>1439.61868357</v>
      </c>
      <c r="Y140" s="36">
        <f>SUMIFS(СВЦЭМ!$C$33:$C$776,СВЦЭМ!$A$33:$A$776,$A140,СВЦЭМ!$B$33:$B$776,Y$119)+'СЕТ СН'!$I$12+СВЦЭМ!$D$10+'СЕТ СН'!$I$6-'СЕТ СН'!$I$22</f>
        <v>1579.1942939400001</v>
      </c>
    </row>
    <row r="141" spans="1:25" ht="15.75" x14ac:dyDescent="0.2">
      <c r="A141" s="35">
        <f t="shared" si="3"/>
        <v>44034</v>
      </c>
      <c r="B141" s="36">
        <f>SUMIFS(СВЦЭМ!$C$33:$C$776,СВЦЭМ!$A$33:$A$776,$A141,СВЦЭМ!$B$33:$B$776,B$119)+'СЕТ СН'!$I$12+СВЦЭМ!$D$10+'СЕТ СН'!$I$6-'СЕТ СН'!$I$22</f>
        <v>1580.9710132700002</v>
      </c>
      <c r="C141" s="36">
        <f>SUMIFS(СВЦЭМ!$C$33:$C$776,СВЦЭМ!$A$33:$A$776,$A141,СВЦЭМ!$B$33:$B$776,C$119)+'СЕТ СН'!$I$12+СВЦЭМ!$D$10+'СЕТ СН'!$I$6-'СЕТ СН'!$I$22</f>
        <v>1539.46499825</v>
      </c>
      <c r="D141" s="36">
        <f>SUMIFS(СВЦЭМ!$C$33:$C$776,СВЦЭМ!$A$33:$A$776,$A141,СВЦЭМ!$B$33:$B$776,D$119)+'СЕТ СН'!$I$12+СВЦЭМ!$D$10+'СЕТ СН'!$I$6-'СЕТ СН'!$I$22</f>
        <v>1535.7276907400001</v>
      </c>
      <c r="E141" s="36">
        <f>SUMIFS(СВЦЭМ!$C$33:$C$776,СВЦЭМ!$A$33:$A$776,$A141,СВЦЭМ!$B$33:$B$776,E$119)+'СЕТ СН'!$I$12+СВЦЭМ!$D$10+'СЕТ СН'!$I$6-'СЕТ СН'!$I$22</f>
        <v>1550.23504482</v>
      </c>
      <c r="F141" s="36">
        <f>SUMIFS(СВЦЭМ!$C$33:$C$776,СВЦЭМ!$A$33:$A$776,$A141,СВЦЭМ!$B$33:$B$776,F$119)+'СЕТ СН'!$I$12+СВЦЭМ!$D$10+'СЕТ СН'!$I$6-'СЕТ СН'!$I$22</f>
        <v>1568.0900898300001</v>
      </c>
      <c r="G141" s="36">
        <f>SUMIFS(СВЦЭМ!$C$33:$C$776,СВЦЭМ!$A$33:$A$776,$A141,СВЦЭМ!$B$33:$B$776,G$119)+'СЕТ СН'!$I$12+СВЦЭМ!$D$10+'СЕТ СН'!$I$6-'СЕТ СН'!$I$22</f>
        <v>1570.7601527100001</v>
      </c>
      <c r="H141" s="36">
        <f>SUMIFS(СВЦЭМ!$C$33:$C$776,СВЦЭМ!$A$33:$A$776,$A141,СВЦЭМ!$B$33:$B$776,H$119)+'СЕТ СН'!$I$12+СВЦЭМ!$D$10+'СЕТ СН'!$I$6-'СЕТ СН'!$I$22</f>
        <v>1551.31780041</v>
      </c>
      <c r="I141" s="36">
        <f>SUMIFS(СВЦЭМ!$C$33:$C$776,СВЦЭМ!$A$33:$A$776,$A141,СВЦЭМ!$B$33:$B$776,I$119)+'СЕТ СН'!$I$12+СВЦЭМ!$D$10+'СЕТ СН'!$I$6-'СЕТ СН'!$I$22</f>
        <v>1608.57053283</v>
      </c>
      <c r="J141" s="36">
        <f>SUMIFS(СВЦЭМ!$C$33:$C$776,СВЦЭМ!$A$33:$A$776,$A141,СВЦЭМ!$B$33:$B$776,J$119)+'СЕТ СН'!$I$12+СВЦЭМ!$D$10+'СЕТ СН'!$I$6-'СЕТ СН'!$I$22</f>
        <v>1625.4163258600001</v>
      </c>
      <c r="K141" s="36">
        <f>SUMIFS(СВЦЭМ!$C$33:$C$776,СВЦЭМ!$A$33:$A$776,$A141,СВЦЭМ!$B$33:$B$776,K$119)+'СЕТ СН'!$I$12+СВЦЭМ!$D$10+'СЕТ СН'!$I$6-'СЕТ СН'!$I$22</f>
        <v>1489.31123069</v>
      </c>
      <c r="L141" s="36">
        <f>SUMIFS(СВЦЭМ!$C$33:$C$776,СВЦЭМ!$A$33:$A$776,$A141,СВЦЭМ!$B$33:$B$776,L$119)+'СЕТ СН'!$I$12+СВЦЭМ!$D$10+'СЕТ СН'!$I$6-'СЕТ СН'!$I$22</f>
        <v>1336.7308669399999</v>
      </c>
      <c r="M141" s="36">
        <f>SUMIFS(СВЦЭМ!$C$33:$C$776,СВЦЭМ!$A$33:$A$776,$A141,СВЦЭМ!$B$33:$B$776,M$119)+'СЕТ СН'!$I$12+СВЦЭМ!$D$10+'СЕТ СН'!$I$6-'СЕТ СН'!$I$22</f>
        <v>1321.6402094</v>
      </c>
      <c r="N141" s="36">
        <f>SUMIFS(СВЦЭМ!$C$33:$C$776,СВЦЭМ!$A$33:$A$776,$A141,СВЦЭМ!$B$33:$B$776,N$119)+'СЕТ СН'!$I$12+СВЦЭМ!$D$10+'СЕТ СН'!$I$6-'СЕТ СН'!$I$22</f>
        <v>1363.0541621299999</v>
      </c>
      <c r="O141" s="36">
        <f>SUMIFS(СВЦЭМ!$C$33:$C$776,СВЦЭМ!$A$33:$A$776,$A141,СВЦЭМ!$B$33:$B$776,O$119)+'СЕТ СН'!$I$12+СВЦЭМ!$D$10+'СЕТ СН'!$I$6-'СЕТ СН'!$I$22</f>
        <v>1359.9408253199999</v>
      </c>
      <c r="P141" s="36">
        <f>SUMIFS(СВЦЭМ!$C$33:$C$776,СВЦЭМ!$A$33:$A$776,$A141,СВЦЭМ!$B$33:$B$776,P$119)+'СЕТ СН'!$I$12+СВЦЭМ!$D$10+'СЕТ СН'!$I$6-'СЕТ СН'!$I$22</f>
        <v>1372.12047188</v>
      </c>
      <c r="Q141" s="36">
        <f>SUMIFS(СВЦЭМ!$C$33:$C$776,СВЦЭМ!$A$33:$A$776,$A141,СВЦЭМ!$B$33:$B$776,Q$119)+'СЕТ СН'!$I$12+СВЦЭМ!$D$10+'СЕТ СН'!$I$6-'СЕТ СН'!$I$22</f>
        <v>1386.0043376200001</v>
      </c>
      <c r="R141" s="36">
        <f>SUMIFS(СВЦЭМ!$C$33:$C$776,СВЦЭМ!$A$33:$A$776,$A141,СВЦЭМ!$B$33:$B$776,R$119)+'СЕТ СН'!$I$12+СВЦЭМ!$D$10+'СЕТ СН'!$I$6-'СЕТ СН'!$I$22</f>
        <v>1363.58854969</v>
      </c>
      <c r="S141" s="36">
        <f>SUMIFS(СВЦЭМ!$C$33:$C$776,СВЦЭМ!$A$33:$A$776,$A141,СВЦЭМ!$B$33:$B$776,S$119)+'СЕТ СН'!$I$12+СВЦЭМ!$D$10+'СЕТ СН'!$I$6-'СЕТ СН'!$I$22</f>
        <v>1363.1091166199999</v>
      </c>
      <c r="T141" s="36">
        <f>SUMIFS(СВЦЭМ!$C$33:$C$776,СВЦЭМ!$A$33:$A$776,$A141,СВЦЭМ!$B$33:$B$776,T$119)+'СЕТ СН'!$I$12+СВЦЭМ!$D$10+'СЕТ СН'!$I$6-'СЕТ СН'!$I$22</f>
        <v>1399.7523288500001</v>
      </c>
      <c r="U141" s="36">
        <f>SUMIFS(СВЦЭМ!$C$33:$C$776,СВЦЭМ!$A$33:$A$776,$A141,СВЦЭМ!$B$33:$B$776,U$119)+'СЕТ СН'!$I$12+СВЦЭМ!$D$10+'СЕТ СН'!$I$6-'СЕТ СН'!$I$22</f>
        <v>1424.28028236</v>
      </c>
      <c r="V141" s="36">
        <f>SUMIFS(СВЦЭМ!$C$33:$C$776,СВЦЭМ!$A$33:$A$776,$A141,СВЦЭМ!$B$33:$B$776,V$119)+'СЕТ СН'!$I$12+СВЦЭМ!$D$10+'СЕТ СН'!$I$6-'СЕТ СН'!$I$22</f>
        <v>1434.46360312</v>
      </c>
      <c r="W141" s="36">
        <f>SUMIFS(СВЦЭМ!$C$33:$C$776,СВЦЭМ!$A$33:$A$776,$A141,СВЦЭМ!$B$33:$B$776,W$119)+'СЕТ СН'!$I$12+СВЦЭМ!$D$10+'СЕТ СН'!$I$6-'СЕТ СН'!$I$22</f>
        <v>1391.6085055200001</v>
      </c>
      <c r="X141" s="36">
        <f>SUMIFS(СВЦЭМ!$C$33:$C$776,СВЦЭМ!$A$33:$A$776,$A141,СВЦЭМ!$B$33:$B$776,X$119)+'СЕТ СН'!$I$12+СВЦЭМ!$D$10+'СЕТ СН'!$I$6-'СЕТ СН'!$I$22</f>
        <v>1460.06918167</v>
      </c>
      <c r="Y141" s="36">
        <f>SUMIFS(СВЦЭМ!$C$33:$C$776,СВЦЭМ!$A$33:$A$776,$A141,СВЦЭМ!$B$33:$B$776,Y$119)+'СЕТ СН'!$I$12+СВЦЭМ!$D$10+'СЕТ СН'!$I$6-'СЕТ СН'!$I$22</f>
        <v>1552.2608493899997</v>
      </c>
    </row>
    <row r="142" spans="1:25" ht="15.75" x14ac:dyDescent="0.2">
      <c r="A142" s="35">
        <f t="shared" si="3"/>
        <v>44035</v>
      </c>
      <c r="B142" s="36">
        <f>SUMIFS(СВЦЭМ!$C$33:$C$776,СВЦЭМ!$A$33:$A$776,$A142,СВЦЭМ!$B$33:$B$776,B$119)+'СЕТ СН'!$I$12+СВЦЭМ!$D$10+'СЕТ СН'!$I$6-'СЕТ СН'!$I$22</f>
        <v>1518.14809588</v>
      </c>
      <c r="C142" s="36">
        <f>SUMIFS(СВЦЭМ!$C$33:$C$776,СВЦЭМ!$A$33:$A$776,$A142,СВЦЭМ!$B$33:$B$776,C$119)+'СЕТ СН'!$I$12+СВЦЭМ!$D$10+'СЕТ СН'!$I$6-'СЕТ СН'!$I$22</f>
        <v>1519.30378713</v>
      </c>
      <c r="D142" s="36">
        <f>SUMIFS(СВЦЭМ!$C$33:$C$776,СВЦЭМ!$A$33:$A$776,$A142,СВЦЭМ!$B$33:$B$776,D$119)+'СЕТ СН'!$I$12+СВЦЭМ!$D$10+'СЕТ СН'!$I$6-'СЕТ СН'!$I$22</f>
        <v>1547.53075919</v>
      </c>
      <c r="E142" s="36">
        <f>SUMIFS(СВЦЭМ!$C$33:$C$776,СВЦЭМ!$A$33:$A$776,$A142,СВЦЭМ!$B$33:$B$776,E$119)+'СЕТ СН'!$I$12+СВЦЭМ!$D$10+'СЕТ СН'!$I$6-'СЕТ СН'!$I$22</f>
        <v>1585.5373112699999</v>
      </c>
      <c r="F142" s="36">
        <f>SUMIFS(СВЦЭМ!$C$33:$C$776,СВЦЭМ!$A$33:$A$776,$A142,СВЦЭМ!$B$33:$B$776,F$119)+'СЕТ СН'!$I$12+СВЦЭМ!$D$10+'СЕТ СН'!$I$6-'СЕТ СН'!$I$22</f>
        <v>1575.0426885900001</v>
      </c>
      <c r="G142" s="36">
        <f>SUMIFS(СВЦЭМ!$C$33:$C$776,СВЦЭМ!$A$33:$A$776,$A142,СВЦЭМ!$B$33:$B$776,G$119)+'СЕТ СН'!$I$12+СВЦЭМ!$D$10+'СЕТ СН'!$I$6-'СЕТ СН'!$I$22</f>
        <v>1567.8215516400001</v>
      </c>
      <c r="H142" s="36">
        <f>SUMIFS(СВЦЭМ!$C$33:$C$776,СВЦЭМ!$A$33:$A$776,$A142,СВЦЭМ!$B$33:$B$776,H$119)+'СЕТ СН'!$I$12+СВЦЭМ!$D$10+'СЕТ СН'!$I$6-'СЕТ СН'!$I$22</f>
        <v>1518.2752101000001</v>
      </c>
      <c r="I142" s="36">
        <f>SUMIFS(СВЦЭМ!$C$33:$C$776,СВЦЭМ!$A$33:$A$776,$A142,СВЦЭМ!$B$33:$B$776,I$119)+'СЕТ СН'!$I$12+СВЦЭМ!$D$10+'СЕТ СН'!$I$6-'СЕТ СН'!$I$22</f>
        <v>1445.28446633</v>
      </c>
      <c r="J142" s="36">
        <f>SUMIFS(СВЦЭМ!$C$33:$C$776,СВЦЭМ!$A$33:$A$776,$A142,СВЦЭМ!$B$33:$B$776,J$119)+'СЕТ СН'!$I$12+СВЦЭМ!$D$10+'СЕТ СН'!$I$6-'СЕТ СН'!$I$22</f>
        <v>1474.3945348299999</v>
      </c>
      <c r="K142" s="36">
        <f>SUMIFS(СВЦЭМ!$C$33:$C$776,СВЦЭМ!$A$33:$A$776,$A142,СВЦЭМ!$B$33:$B$776,K$119)+'СЕТ СН'!$I$12+СВЦЭМ!$D$10+'СЕТ СН'!$I$6-'СЕТ СН'!$I$22</f>
        <v>1501.8992184600002</v>
      </c>
      <c r="L142" s="36">
        <f>SUMIFS(СВЦЭМ!$C$33:$C$776,СВЦЭМ!$A$33:$A$776,$A142,СВЦЭМ!$B$33:$B$776,L$119)+'СЕТ СН'!$I$12+СВЦЭМ!$D$10+'СЕТ СН'!$I$6-'СЕТ СН'!$I$22</f>
        <v>1400.1343285500002</v>
      </c>
      <c r="M142" s="36">
        <f>SUMIFS(СВЦЭМ!$C$33:$C$776,СВЦЭМ!$A$33:$A$776,$A142,СВЦЭМ!$B$33:$B$776,M$119)+'СЕТ СН'!$I$12+СВЦЭМ!$D$10+'СЕТ СН'!$I$6-'СЕТ СН'!$I$22</f>
        <v>1376.6097479800001</v>
      </c>
      <c r="N142" s="36">
        <f>SUMIFS(СВЦЭМ!$C$33:$C$776,СВЦЭМ!$A$33:$A$776,$A142,СВЦЭМ!$B$33:$B$776,N$119)+'СЕТ СН'!$I$12+СВЦЭМ!$D$10+'СЕТ СН'!$I$6-'СЕТ СН'!$I$22</f>
        <v>1391.36393778</v>
      </c>
      <c r="O142" s="36">
        <f>SUMIFS(СВЦЭМ!$C$33:$C$776,СВЦЭМ!$A$33:$A$776,$A142,СВЦЭМ!$B$33:$B$776,O$119)+'СЕТ СН'!$I$12+СВЦЭМ!$D$10+'СЕТ СН'!$I$6-'СЕТ СН'!$I$22</f>
        <v>1411.5509152</v>
      </c>
      <c r="P142" s="36">
        <f>SUMIFS(СВЦЭМ!$C$33:$C$776,СВЦЭМ!$A$33:$A$776,$A142,СВЦЭМ!$B$33:$B$776,P$119)+'СЕТ СН'!$I$12+СВЦЭМ!$D$10+'СЕТ СН'!$I$6-'СЕТ СН'!$I$22</f>
        <v>1426.95551153</v>
      </c>
      <c r="Q142" s="36">
        <f>SUMIFS(СВЦЭМ!$C$33:$C$776,СВЦЭМ!$A$33:$A$776,$A142,СВЦЭМ!$B$33:$B$776,Q$119)+'СЕТ СН'!$I$12+СВЦЭМ!$D$10+'СЕТ СН'!$I$6-'СЕТ СН'!$I$22</f>
        <v>1447.4981913699999</v>
      </c>
      <c r="R142" s="36">
        <f>SUMIFS(СВЦЭМ!$C$33:$C$776,СВЦЭМ!$A$33:$A$776,$A142,СВЦЭМ!$B$33:$B$776,R$119)+'СЕТ СН'!$I$12+СВЦЭМ!$D$10+'СЕТ СН'!$I$6-'СЕТ СН'!$I$22</f>
        <v>1446.1495976800002</v>
      </c>
      <c r="S142" s="36">
        <f>SUMIFS(СВЦЭМ!$C$33:$C$776,СВЦЭМ!$A$33:$A$776,$A142,СВЦЭМ!$B$33:$B$776,S$119)+'СЕТ СН'!$I$12+СВЦЭМ!$D$10+'СЕТ СН'!$I$6-'СЕТ СН'!$I$22</f>
        <v>1450.60497781</v>
      </c>
      <c r="T142" s="36">
        <f>SUMIFS(СВЦЭМ!$C$33:$C$776,СВЦЭМ!$A$33:$A$776,$A142,СВЦЭМ!$B$33:$B$776,T$119)+'СЕТ СН'!$I$12+СВЦЭМ!$D$10+'СЕТ СН'!$I$6-'СЕТ СН'!$I$22</f>
        <v>1471.7695642399999</v>
      </c>
      <c r="U142" s="36">
        <f>SUMIFS(СВЦЭМ!$C$33:$C$776,СВЦЭМ!$A$33:$A$776,$A142,СВЦЭМ!$B$33:$B$776,U$119)+'СЕТ СН'!$I$12+СВЦЭМ!$D$10+'СЕТ СН'!$I$6-'СЕТ СН'!$I$22</f>
        <v>1466.1024088500001</v>
      </c>
      <c r="V142" s="36">
        <f>SUMIFS(СВЦЭМ!$C$33:$C$776,СВЦЭМ!$A$33:$A$776,$A142,СВЦЭМ!$B$33:$B$776,V$119)+'СЕТ СН'!$I$12+СВЦЭМ!$D$10+'СЕТ СН'!$I$6-'СЕТ СН'!$I$22</f>
        <v>1449.81938188</v>
      </c>
      <c r="W142" s="36">
        <f>SUMIFS(СВЦЭМ!$C$33:$C$776,СВЦЭМ!$A$33:$A$776,$A142,СВЦЭМ!$B$33:$B$776,W$119)+'СЕТ СН'!$I$12+СВЦЭМ!$D$10+'СЕТ СН'!$I$6-'СЕТ СН'!$I$22</f>
        <v>1408.4205971700001</v>
      </c>
      <c r="X142" s="36">
        <f>SUMIFS(СВЦЭМ!$C$33:$C$776,СВЦЭМ!$A$33:$A$776,$A142,СВЦЭМ!$B$33:$B$776,X$119)+'СЕТ СН'!$I$12+СВЦЭМ!$D$10+'СЕТ СН'!$I$6-'СЕТ СН'!$I$22</f>
        <v>1411.28228453</v>
      </c>
      <c r="Y142" s="36">
        <f>SUMIFS(СВЦЭМ!$C$33:$C$776,СВЦЭМ!$A$33:$A$776,$A142,СВЦЭМ!$B$33:$B$776,Y$119)+'СЕТ СН'!$I$12+СВЦЭМ!$D$10+'СЕТ СН'!$I$6-'СЕТ СН'!$I$22</f>
        <v>1541.52755364</v>
      </c>
    </row>
    <row r="143" spans="1:25" ht="15.75" x14ac:dyDescent="0.2">
      <c r="A143" s="35">
        <f t="shared" si="3"/>
        <v>44036</v>
      </c>
      <c r="B143" s="36">
        <f>SUMIFS(СВЦЭМ!$C$33:$C$776,СВЦЭМ!$A$33:$A$776,$A143,СВЦЭМ!$B$33:$B$776,B$119)+'СЕТ СН'!$I$12+СВЦЭМ!$D$10+'СЕТ СН'!$I$6-'СЕТ СН'!$I$22</f>
        <v>1512.6084550200001</v>
      </c>
      <c r="C143" s="36">
        <f>SUMIFS(СВЦЭМ!$C$33:$C$776,СВЦЭМ!$A$33:$A$776,$A143,СВЦЭМ!$B$33:$B$776,C$119)+'СЕТ СН'!$I$12+СВЦЭМ!$D$10+'СЕТ СН'!$I$6-'СЕТ СН'!$I$22</f>
        <v>1479.3351556</v>
      </c>
      <c r="D143" s="36">
        <f>SUMIFS(СВЦЭМ!$C$33:$C$776,СВЦЭМ!$A$33:$A$776,$A143,СВЦЭМ!$B$33:$B$776,D$119)+'СЕТ СН'!$I$12+СВЦЭМ!$D$10+'СЕТ СН'!$I$6-'СЕТ СН'!$I$22</f>
        <v>1488.3473653199999</v>
      </c>
      <c r="E143" s="36">
        <f>SUMIFS(СВЦЭМ!$C$33:$C$776,СВЦЭМ!$A$33:$A$776,$A143,СВЦЭМ!$B$33:$B$776,E$119)+'СЕТ СН'!$I$12+СВЦЭМ!$D$10+'СЕТ СН'!$I$6-'СЕТ СН'!$I$22</f>
        <v>1523.4163156300001</v>
      </c>
      <c r="F143" s="36">
        <f>SUMIFS(СВЦЭМ!$C$33:$C$776,СВЦЭМ!$A$33:$A$776,$A143,СВЦЭМ!$B$33:$B$776,F$119)+'СЕТ СН'!$I$12+СВЦЭМ!$D$10+'СЕТ СН'!$I$6-'СЕТ СН'!$I$22</f>
        <v>1526.8925477799999</v>
      </c>
      <c r="G143" s="36">
        <f>SUMIFS(СВЦЭМ!$C$33:$C$776,СВЦЭМ!$A$33:$A$776,$A143,СВЦЭМ!$B$33:$B$776,G$119)+'СЕТ СН'!$I$12+СВЦЭМ!$D$10+'СЕТ СН'!$I$6-'СЕТ СН'!$I$22</f>
        <v>1510.1921322100002</v>
      </c>
      <c r="H143" s="36">
        <f>SUMIFS(СВЦЭМ!$C$33:$C$776,СВЦЭМ!$A$33:$A$776,$A143,СВЦЭМ!$B$33:$B$776,H$119)+'СЕТ СН'!$I$12+СВЦЭМ!$D$10+'СЕТ СН'!$I$6-'СЕТ СН'!$I$22</f>
        <v>1459.0945966499999</v>
      </c>
      <c r="I143" s="36">
        <f>SUMIFS(СВЦЭМ!$C$33:$C$776,СВЦЭМ!$A$33:$A$776,$A143,СВЦЭМ!$B$33:$B$776,I$119)+'СЕТ СН'!$I$12+СВЦЭМ!$D$10+'СЕТ СН'!$I$6-'СЕТ СН'!$I$22</f>
        <v>1432.92414966</v>
      </c>
      <c r="J143" s="36">
        <f>SUMIFS(СВЦЭМ!$C$33:$C$776,СВЦЭМ!$A$33:$A$776,$A143,СВЦЭМ!$B$33:$B$776,J$119)+'СЕТ СН'!$I$12+СВЦЭМ!$D$10+'СЕТ СН'!$I$6-'СЕТ СН'!$I$22</f>
        <v>1468.37354114</v>
      </c>
      <c r="K143" s="36">
        <f>SUMIFS(СВЦЭМ!$C$33:$C$776,СВЦЭМ!$A$33:$A$776,$A143,СВЦЭМ!$B$33:$B$776,K$119)+'СЕТ СН'!$I$12+СВЦЭМ!$D$10+'СЕТ СН'!$I$6-'СЕТ СН'!$I$22</f>
        <v>1489.44081815</v>
      </c>
      <c r="L143" s="36">
        <f>SUMIFS(СВЦЭМ!$C$33:$C$776,СВЦЭМ!$A$33:$A$776,$A143,СВЦЭМ!$B$33:$B$776,L$119)+'СЕТ СН'!$I$12+СВЦЭМ!$D$10+'СЕТ СН'!$I$6-'СЕТ СН'!$I$22</f>
        <v>1409.35035182</v>
      </c>
      <c r="M143" s="36">
        <f>SUMIFS(СВЦЭМ!$C$33:$C$776,СВЦЭМ!$A$33:$A$776,$A143,СВЦЭМ!$B$33:$B$776,M$119)+'СЕТ СН'!$I$12+СВЦЭМ!$D$10+'СЕТ СН'!$I$6-'СЕТ СН'!$I$22</f>
        <v>1402.8760950000001</v>
      </c>
      <c r="N143" s="36">
        <f>SUMIFS(СВЦЭМ!$C$33:$C$776,СВЦЭМ!$A$33:$A$776,$A143,СВЦЭМ!$B$33:$B$776,N$119)+'СЕТ СН'!$I$12+СВЦЭМ!$D$10+'СЕТ СН'!$I$6-'СЕТ СН'!$I$22</f>
        <v>1418.8568529200002</v>
      </c>
      <c r="O143" s="36">
        <f>SUMIFS(СВЦЭМ!$C$33:$C$776,СВЦЭМ!$A$33:$A$776,$A143,СВЦЭМ!$B$33:$B$776,O$119)+'СЕТ СН'!$I$12+СВЦЭМ!$D$10+'СЕТ СН'!$I$6-'СЕТ СН'!$I$22</f>
        <v>1426.2369876100001</v>
      </c>
      <c r="P143" s="36">
        <f>SUMIFS(СВЦЭМ!$C$33:$C$776,СВЦЭМ!$A$33:$A$776,$A143,СВЦЭМ!$B$33:$B$776,P$119)+'СЕТ СН'!$I$12+СВЦЭМ!$D$10+'СЕТ СН'!$I$6-'СЕТ СН'!$I$22</f>
        <v>1421.4300699400001</v>
      </c>
      <c r="Q143" s="36">
        <f>SUMIFS(СВЦЭМ!$C$33:$C$776,СВЦЭМ!$A$33:$A$776,$A143,СВЦЭМ!$B$33:$B$776,Q$119)+'СЕТ СН'!$I$12+СВЦЭМ!$D$10+'СЕТ СН'!$I$6-'СЕТ СН'!$I$22</f>
        <v>1429.69024238</v>
      </c>
      <c r="R143" s="36">
        <f>SUMIFS(СВЦЭМ!$C$33:$C$776,СВЦЭМ!$A$33:$A$776,$A143,СВЦЭМ!$B$33:$B$776,R$119)+'СЕТ СН'!$I$12+СВЦЭМ!$D$10+'СЕТ СН'!$I$6-'СЕТ СН'!$I$22</f>
        <v>1432.5115991500002</v>
      </c>
      <c r="S143" s="36">
        <f>SUMIFS(СВЦЭМ!$C$33:$C$776,СВЦЭМ!$A$33:$A$776,$A143,СВЦЭМ!$B$33:$B$776,S$119)+'СЕТ СН'!$I$12+СВЦЭМ!$D$10+'СЕТ СН'!$I$6-'СЕТ СН'!$I$22</f>
        <v>1435.0307748499999</v>
      </c>
      <c r="T143" s="36">
        <f>SUMIFS(СВЦЭМ!$C$33:$C$776,СВЦЭМ!$A$33:$A$776,$A143,СВЦЭМ!$B$33:$B$776,T$119)+'СЕТ СН'!$I$12+СВЦЭМ!$D$10+'СЕТ СН'!$I$6-'СЕТ СН'!$I$22</f>
        <v>1438.0230737300001</v>
      </c>
      <c r="U143" s="36">
        <f>SUMIFS(СВЦЭМ!$C$33:$C$776,СВЦЭМ!$A$33:$A$776,$A143,СВЦЭМ!$B$33:$B$776,U$119)+'СЕТ СН'!$I$12+СВЦЭМ!$D$10+'СЕТ СН'!$I$6-'СЕТ СН'!$I$22</f>
        <v>1431.0029925399999</v>
      </c>
      <c r="V143" s="36">
        <f>SUMIFS(СВЦЭМ!$C$33:$C$776,СВЦЭМ!$A$33:$A$776,$A143,СВЦЭМ!$B$33:$B$776,V$119)+'СЕТ СН'!$I$12+СВЦЭМ!$D$10+'СЕТ СН'!$I$6-'СЕТ СН'!$I$22</f>
        <v>1413.2491734300002</v>
      </c>
      <c r="W143" s="36">
        <f>SUMIFS(СВЦЭМ!$C$33:$C$776,СВЦЭМ!$A$33:$A$776,$A143,СВЦЭМ!$B$33:$B$776,W$119)+'СЕТ СН'!$I$12+СВЦЭМ!$D$10+'СЕТ СН'!$I$6-'СЕТ СН'!$I$22</f>
        <v>1384.6846797100002</v>
      </c>
      <c r="X143" s="36">
        <f>SUMIFS(СВЦЭМ!$C$33:$C$776,СВЦЭМ!$A$33:$A$776,$A143,СВЦЭМ!$B$33:$B$776,X$119)+'СЕТ СН'!$I$12+СВЦЭМ!$D$10+'СЕТ СН'!$I$6-'СЕТ СН'!$I$22</f>
        <v>1457.4174571600001</v>
      </c>
      <c r="Y143" s="36">
        <f>SUMIFS(СВЦЭМ!$C$33:$C$776,СВЦЭМ!$A$33:$A$776,$A143,СВЦЭМ!$B$33:$B$776,Y$119)+'СЕТ СН'!$I$12+СВЦЭМ!$D$10+'СЕТ СН'!$I$6-'СЕТ СН'!$I$22</f>
        <v>1564.6290469999999</v>
      </c>
    </row>
    <row r="144" spans="1:25" ht="15.75" x14ac:dyDescent="0.2">
      <c r="A144" s="35">
        <f t="shared" si="3"/>
        <v>44037</v>
      </c>
      <c r="B144" s="36">
        <f>SUMIFS(СВЦЭМ!$C$33:$C$776,СВЦЭМ!$A$33:$A$776,$A144,СВЦЭМ!$B$33:$B$776,B$119)+'СЕТ СН'!$I$12+СВЦЭМ!$D$10+'СЕТ СН'!$I$6-'СЕТ СН'!$I$22</f>
        <v>1542.7961132699998</v>
      </c>
      <c r="C144" s="36">
        <f>SUMIFS(СВЦЭМ!$C$33:$C$776,СВЦЭМ!$A$33:$A$776,$A144,СВЦЭМ!$B$33:$B$776,C$119)+'СЕТ СН'!$I$12+СВЦЭМ!$D$10+'СЕТ СН'!$I$6-'СЕТ СН'!$I$22</f>
        <v>1605.0643670700001</v>
      </c>
      <c r="D144" s="36">
        <f>SUMIFS(СВЦЭМ!$C$33:$C$776,СВЦЭМ!$A$33:$A$776,$A144,СВЦЭМ!$B$33:$B$776,D$119)+'СЕТ СН'!$I$12+СВЦЭМ!$D$10+'СЕТ СН'!$I$6-'СЕТ СН'!$I$22</f>
        <v>1645.0126013700001</v>
      </c>
      <c r="E144" s="36">
        <f>SUMIFS(СВЦЭМ!$C$33:$C$776,СВЦЭМ!$A$33:$A$776,$A144,СВЦЭМ!$B$33:$B$776,E$119)+'СЕТ СН'!$I$12+СВЦЭМ!$D$10+'СЕТ СН'!$I$6-'СЕТ СН'!$I$22</f>
        <v>1667.2733967700001</v>
      </c>
      <c r="F144" s="36">
        <f>SUMIFS(СВЦЭМ!$C$33:$C$776,СВЦЭМ!$A$33:$A$776,$A144,СВЦЭМ!$B$33:$B$776,F$119)+'СЕТ СН'!$I$12+СВЦЭМ!$D$10+'СЕТ СН'!$I$6-'СЕТ СН'!$I$22</f>
        <v>1666.1805736800002</v>
      </c>
      <c r="G144" s="36">
        <f>SUMIFS(СВЦЭМ!$C$33:$C$776,СВЦЭМ!$A$33:$A$776,$A144,СВЦЭМ!$B$33:$B$776,G$119)+'СЕТ СН'!$I$12+СВЦЭМ!$D$10+'СЕТ СН'!$I$6-'СЕТ СН'!$I$22</f>
        <v>1663.7148271900001</v>
      </c>
      <c r="H144" s="36">
        <f>SUMIFS(СВЦЭМ!$C$33:$C$776,СВЦЭМ!$A$33:$A$776,$A144,СВЦЭМ!$B$33:$B$776,H$119)+'СЕТ СН'!$I$12+СВЦЭМ!$D$10+'СЕТ СН'!$I$6-'СЕТ СН'!$I$22</f>
        <v>1670.4130567400002</v>
      </c>
      <c r="I144" s="36">
        <f>SUMIFS(СВЦЭМ!$C$33:$C$776,СВЦЭМ!$A$33:$A$776,$A144,СВЦЭМ!$B$33:$B$776,I$119)+'СЕТ СН'!$I$12+СВЦЭМ!$D$10+'СЕТ СН'!$I$6-'СЕТ СН'!$I$22</f>
        <v>1694.5164001799999</v>
      </c>
      <c r="J144" s="36">
        <f>SUMIFS(СВЦЭМ!$C$33:$C$776,СВЦЭМ!$A$33:$A$776,$A144,СВЦЭМ!$B$33:$B$776,J$119)+'СЕТ СН'!$I$12+СВЦЭМ!$D$10+'СЕТ СН'!$I$6-'СЕТ СН'!$I$22</f>
        <v>1631.6787991300002</v>
      </c>
      <c r="K144" s="36">
        <f>SUMIFS(СВЦЭМ!$C$33:$C$776,СВЦЭМ!$A$33:$A$776,$A144,СВЦЭМ!$B$33:$B$776,K$119)+'СЕТ СН'!$I$12+СВЦЭМ!$D$10+'СЕТ СН'!$I$6-'СЕТ СН'!$I$22</f>
        <v>1472.63776478</v>
      </c>
      <c r="L144" s="36">
        <f>SUMIFS(СВЦЭМ!$C$33:$C$776,СВЦЭМ!$A$33:$A$776,$A144,СВЦЭМ!$B$33:$B$776,L$119)+'СЕТ СН'!$I$12+СВЦЭМ!$D$10+'СЕТ СН'!$I$6-'СЕТ СН'!$I$22</f>
        <v>1356.0914395700001</v>
      </c>
      <c r="M144" s="36">
        <f>SUMIFS(СВЦЭМ!$C$33:$C$776,СВЦЭМ!$A$33:$A$776,$A144,СВЦЭМ!$B$33:$B$776,M$119)+'СЕТ СН'!$I$12+СВЦЭМ!$D$10+'СЕТ СН'!$I$6-'СЕТ СН'!$I$22</f>
        <v>1331.6524287100001</v>
      </c>
      <c r="N144" s="36">
        <f>SUMIFS(СВЦЭМ!$C$33:$C$776,СВЦЭМ!$A$33:$A$776,$A144,СВЦЭМ!$B$33:$B$776,N$119)+'СЕТ СН'!$I$12+СВЦЭМ!$D$10+'СЕТ СН'!$I$6-'СЕТ СН'!$I$22</f>
        <v>1312.16449777</v>
      </c>
      <c r="O144" s="36">
        <f>SUMIFS(СВЦЭМ!$C$33:$C$776,СВЦЭМ!$A$33:$A$776,$A144,СВЦЭМ!$B$33:$B$776,O$119)+'СЕТ СН'!$I$12+СВЦЭМ!$D$10+'СЕТ СН'!$I$6-'СЕТ СН'!$I$22</f>
        <v>1305.3347784500002</v>
      </c>
      <c r="P144" s="36">
        <f>SUMIFS(СВЦЭМ!$C$33:$C$776,СВЦЭМ!$A$33:$A$776,$A144,СВЦЭМ!$B$33:$B$776,P$119)+'СЕТ СН'!$I$12+СВЦЭМ!$D$10+'СЕТ СН'!$I$6-'СЕТ СН'!$I$22</f>
        <v>1315.61293845</v>
      </c>
      <c r="Q144" s="36">
        <f>SUMIFS(СВЦЭМ!$C$33:$C$776,СВЦЭМ!$A$33:$A$776,$A144,СВЦЭМ!$B$33:$B$776,Q$119)+'СЕТ СН'!$I$12+СВЦЭМ!$D$10+'СЕТ СН'!$I$6-'СЕТ СН'!$I$22</f>
        <v>1324.5039562699999</v>
      </c>
      <c r="R144" s="36">
        <f>SUMIFS(СВЦЭМ!$C$33:$C$776,СВЦЭМ!$A$33:$A$776,$A144,СВЦЭМ!$B$33:$B$776,R$119)+'СЕТ СН'!$I$12+СВЦЭМ!$D$10+'СЕТ СН'!$I$6-'СЕТ СН'!$I$22</f>
        <v>1333.45142429</v>
      </c>
      <c r="S144" s="36">
        <f>SUMIFS(СВЦЭМ!$C$33:$C$776,СВЦЭМ!$A$33:$A$776,$A144,СВЦЭМ!$B$33:$B$776,S$119)+'СЕТ СН'!$I$12+СВЦЭМ!$D$10+'СЕТ СН'!$I$6-'СЕТ СН'!$I$22</f>
        <v>1330.0264666400001</v>
      </c>
      <c r="T144" s="36">
        <f>SUMIFS(СВЦЭМ!$C$33:$C$776,СВЦЭМ!$A$33:$A$776,$A144,СВЦЭМ!$B$33:$B$776,T$119)+'СЕТ СН'!$I$12+СВЦЭМ!$D$10+'СЕТ СН'!$I$6-'СЕТ СН'!$I$22</f>
        <v>1346.0299885200002</v>
      </c>
      <c r="U144" s="36">
        <f>SUMIFS(СВЦЭМ!$C$33:$C$776,СВЦЭМ!$A$33:$A$776,$A144,СВЦЭМ!$B$33:$B$776,U$119)+'СЕТ СН'!$I$12+СВЦЭМ!$D$10+'СЕТ СН'!$I$6-'СЕТ СН'!$I$22</f>
        <v>1337.9416962999999</v>
      </c>
      <c r="V144" s="36">
        <f>SUMIFS(СВЦЭМ!$C$33:$C$776,СВЦЭМ!$A$33:$A$776,$A144,СВЦЭМ!$B$33:$B$776,V$119)+'СЕТ СН'!$I$12+СВЦЭМ!$D$10+'СЕТ СН'!$I$6-'СЕТ СН'!$I$22</f>
        <v>1322.7389432800001</v>
      </c>
      <c r="W144" s="36">
        <f>SUMIFS(СВЦЭМ!$C$33:$C$776,СВЦЭМ!$A$33:$A$776,$A144,СВЦЭМ!$B$33:$B$776,W$119)+'СЕТ СН'!$I$12+СВЦЭМ!$D$10+'СЕТ СН'!$I$6-'СЕТ СН'!$I$22</f>
        <v>1295.40103531</v>
      </c>
      <c r="X144" s="36">
        <f>SUMIFS(СВЦЭМ!$C$33:$C$776,СВЦЭМ!$A$33:$A$776,$A144,СВЦЭМ!$B$33:$B$776,X$119)+'СЕТ СН'!$I$12+СВЦЭМ!$D$10+'СЕТ СН'!$I$6-'СЕТ СН'!$I$22</f>
        <v>1349.1452347499999</v>
      </c>
      <c r="Y144" s="36">
        <f>SUMIFS(СВЦЭМ!$C$33:$C$776,СВЦЭМ!$A$33:$A$776,$A144,СВЦЭМ!$B$33:$B$776,Y$119)+'СЕТ СН'!$I$12+СВЦЭМ!$D$10+'СЕТ СН'!$I$6-'СЕТ СН'!$I$22</f>
        <v>1505.1226570900001</v>
      </c>
    </row>
    <row r="145" spans="1:26" ht="15.75" x14ac:dyDescent="0.2">
      <c r="A145" s="35">
        <f t="shared" si="3"/>
        <v>44038</v>
      </c>
      <c r="B145" s="36">
        <f>SUMIFS(СВЦЭМ!$C$33:$C$776,СВЦЭМ!$A$33:$A$776,$A145,СВЦЭМ!$B$33:$B$776,B$119)+'СЕТ СН'!$I$12+СВЦЭМ!$D$10+'СЕТ СН'!$I$6-'СЕТ СН'!$I$22</f>
        <v>1462.65714643</v>
      </c>
      <c r="C145" s="36">
        <f>SUMIFS(СВЦЭМ!$C$33:$C$776,СВЦЭМ!$A$33:$A$776,$A145,СВЦЭМ!$B$33:$B$776,C$119)+'СЕТ СН'!$I$12+СВЦЭМ!$D$10+'СЕТ СН'!$I$6-'СЕТ СН'!$I$22</f>
        <v>1483.4901650900001</v>
      </c>
      <c r="D145" s="36">
        <f>SUMIFS(СВЦЭМ!$C$33:$C$776,СВЦЭМ!$A$33:$A$776,$A145,СВЦЭМ!$B$33:$B$776,D$119)+'СЕТ СН'!$I$12+СВЦЭМ!$D$10+'СЕТ СН'!$I$6-'СЕТ СН'!$I$22</f>
        <v>1484.1215534500002</v>
      </c>
      <c r="E145" s="36">
        <f>SUMIFS(СВЦЭМ!$C$33:$C$776,СВЦЭМ!$A$33:$A$776,$A145,СВЦЭМ!$B$33:$B$776,E$119)+'СЕТ СН'!$I$12+СВЦЭМ!$D$10+'СЕТ СН'!$I$6-'СЕТ СН'!$I$22</f>
        <v>1493.47460587</v>
      </c>
      <c r="F145" s="36">
        <f>SUMIFS(СВЦЭМ!$C$33:$C$776,СВЦЭМ!$A$33:$A$776,$A145,СВЦЭМ!$B$33:$B$776,F$119)+'СЕТ СН'!$I$12+СВЦЭМ!$D$10+'СЕТ СН'!$I$6-'СЕТ СН'!$I$22</f>
        <v>1512.8104141600002</v>
      </c>
      <c r="G145" s="36">
        <f>SUMIFS(СВЦЭМ!$C$33:$C$776,СВЦЭМ!$A$33:$A$776,$A145,СВЦЭМ!$B$33:$B$776,G$119)+'СЕТ СН'!$I$12+СВЦЭМ!$D$10+'СЕТ СН'!$I$6-'СЕТ СН'!$I$22</f>
        <v>1521.39505287</v>
      </c>
      <c r="H145" s="36">
        <f>SUMIFS(СВЦЭМ!$C$33:$C$776,СВЦЭМ!$A$33:$A$776,$A145,СВЦЭМ!$B$33:$B$776,H$119)+'СЕТ СН'!$I$12+СВЦЭМ!$D$10+'СЕТ СН'!$I$6-'СЕТ СН'!$I$22</f>
        <v>1534.1878034400002</v>
      </c>
      <c r="I145" s="36">
        <f>SUMIFS(СВЦЭМ!$C$33:$C$776,СВЦЭМ!$A$33:$A$776,$A145,СВЦЭМ!$B$33:$B$776,I$119)+'СЕТ СН'!$I$12+СВЦЭМ!$D$10+'СЕТ СН'!$I$6-'СЕТ СН'!$I$22</f>
        <v>1549.3104314299999</v>
      </c>
      <c r="J145" s="36">
        <f>SUMIFS(СВЦЭМ!$C$33:$C$776,СВЦЭМ!$A$33:$A$776,$A145,СВЦЭМ!$B$33:$B$776,J$119)+'СЕТ СН'!$I$12+СВЦЭМ!$D$10+'СЕТ СН'!$I$6-'СЕТ СН'!$I$22</f>
        <v>1485.0785743900001</v>
      </c>
      <c r="K145" s="36">
        <f>SUMIFS(СВЦЭМ!$C$33:$C$776,СВЦЭМ!$A$33:$A$776,$A145,СВЦЭМ!$B$33:$B$776,K$119)+'СЕТ СН'!$I$12+СВЦЭМ!$D$10+'СЕТ СН'!$I$6-'СЕТ СН'!$I$22</f>
        <v>1391.5549204500001</v>
      </c>
      <c r="L145" s="36">
        <f>SUMIFS(СВЦЭМ!$C$33:$C$776,СВЦЭМ!$A$33:$A$776,$A145,СВЦЭМ!$B$33:$B$776,L$119)+'СЕТ СН'!$I$12+СВЦЭМ!$D$10+'СЕТ СН'!$I$6-'СЕТ СН'!$I$22</f>
        <v>1278.8297255900002</v>
      </c>
      <c r="M145" s="36">
        <f>SUMIFS(СВЦЭМ!$C$33:$C$776,СВЦЭМ!$A$33:$A$776,$A145,СВЦЭМ!$B$33:$B$776,M$119)+'СЕТ СН'!$I$12+СВЦЭМ!$D$10+'СЕТ СН'!$I$6-'СЕТ СН'!$I$22</f>
        <v>1245.41285838</v>
      </c>
      <c r="N145" s="36">
        <f>SUMIFS(СВЦЭМ!$C$33:$C$776,СВЦЭМ!$A$33:$A$776,$A145,СВЦЭМ!$B$33:$B$776,N$119)+'СЕТ СН'!$I$12+СВЦЭМ!$D$10+'СЕТ СН'!$I$6-'СЕТ СН'!$I$22</f>
        <v>1224.6453836200001</v>
      </c>
      <c r="O145" s="36">
        <f>SUMIFS(СВЦЭМ!$C$33:$C$776,СВЦЭМ!$A$33:$A$776,$A145,СВЦЭМ!$B$33:$B$776,O$119)+'СЕТ СН'!$I$12+СВЦЭМ!$D$10+'СЕТ СН'!$I$6-'СЕТ СН'!$I$22</f>
        <v>1235.29828363</v>
      </c>
      <c r="P145" s="36">
        <f>SUMIFS(СВЦЭМ!$C$33:$C$776,СВЦЭМ!$A$33:$A$776,$A145,СВЦЭМ!$B$33:$B$776,P$119)+'СЕТ СН'!$I$12+СВЦЭМ!$D$10+'СЕТ СН'!$I$6-'СЕТ СН'!$I$22</f>
        <v>1238.5174937199999</v>
      </c>
      <c r="Q145" s="36">
        <f>SUMIFS(СВЦЭМ!$C$33:$C$776,СВЦЭМ!$A$33:$A$776,$A145,СВЦЭМ!$B$33:$B$776,Q$119)+'СЕТ СН'!$I$12+СВЦЭМ!$D$10+'СЕТ СН'!$I$6-'СЕТ СН'!$I$22</f>
        <v>1250.3421970200002</v>
      </c>
      <c r="R145" s="36">
        <f>SUMIFS(СВЦЭМ!$C$33:$C$776,СВЦЭМ!$A$33:$A$776,$A145,СВЦЭМ!$B$33:$B$776,R$119)+'СЕТ СН'!$I$12+СВЦЭМ!$D$10+'СЕТ СН'!$I$6-'СЕТ СН'!$I$22</f>
        <v>1265.45878356</v>
      </c>
      <c r="S145" s="36">
        <f>SUMIFS(СВЦЭМ!$C$33:$C$776,СВЦЭМ!$A$33:$A$776,$A145,СВЦЭМ!$B$33:$B$776,S$119)+'СЕТ СН'!$I$12+СВЦЭМ!$D$10+'СЕТ СН'!$I$6-'СЕТ СН'!$I$22</f>
        <v>1265.8533676299999</v>
      </c>
      <c r="T145" s="36">
        <f>SUMIFS(СВЦЭМ!$C$33:$C$776,СВЦЭМ!$A$33:$A$776,$A145,СВЦЭМ!$B$33:$B$776,T$119)+'СЕТ СН'!$I$12+СВЦЭМ!$D$10+'СЕТ СН'!$I$6-'СЕТ СН'!$I$22</f>
        <v>1275.75587604</v>
      </c>
      <c r="U145" s="36">
        <f>SUMIFS(СВЦЭМ!$C$33:$C$776,СВЦЭМ!$A$33:$A$776,$A145,СВЦЭМ!$B$33:$B$776,U$119)+'СЕТ СН'!$I$12+СВЦЭМ!$D$10+'СЕТ СН'!$I$6-'СЕТ СН'!$I$22</f>
        <v>1261.0099776500001</v>
      </c>
      <c r="V145" s="36">
        <f>SUMIFS(СВЦЭМ!$C$33:$C$776,СВЦЭМ!$A$33:$A$776,$A145,СВЦЭМ!$B$33:$B$776,V$119)+'СЕТ СН'!$I$12+СВЦЭМ!$D$10+'СЕТ СН'!$I$6-'СЕТ СН'!$I$22</f>
        <v>1245.3837364800002</v>
      </c>
      <c r="W145" s="36">
        <f>SUMIFS(СВЦЭМ!$C$33:$C$776,СВЦЭМ!$A$33:$A$776,$A145,СВЦЭМ!$B$33:$B$776,W$119)+'СЕТ СН'!$I$12+СВЦЭМ!$D$10+'СЕТ СН'!$I$6-'СЕТ СН'!$I$22</f>
        <v>1228.81469324</v>
      </c>
      <c r="X145" s="36">
        <f>SUMIFS(СВЦЭМ!$C$33:$C$776,СВЦЭМ!$A$33:$A$776,$A145,СВЦЭМ!$B$33:$B$776,X$119)+'СЕТ СН'!$I$12+СВЦЭМ!$D$10+'СЕТ СН'!$I$6-'СЕТ СН'!$I$22</f>
        <v>1267.07374089</v>
      </c>
      <c r="Y145" s="36">
        <f>SUMIFS(СВЦЭМ!$C$33:$C$776,СВЦЭМ!$A$33:$A$776,$A145,СВЦЭМ!$B$33:$B$776,Y$119)+'СЕТ СН'!$I$12+СВЦЭМ!$D$10+'СЕТ СН'!$I$6-'СЕТ СН'!$I$22</f>
        <v>1412.31361032</v>
      </c>
    </row>
    <row r="146" spans="1:26" ht="15.75" x14ac:dyDescent="0.2">
      <c r="A146" s="35">
        <f t="shared" si="3"/>
        <v>44039</v>
      </c>
      <c r="B146" s="36">
        <f>SUMIFS(СВЦЭМ!$C$33:$C$776,СВЦЭМ!$A$33:$A$776,$A146,СВЦЭМ!$B$33:$B$776,B$119)+'СЕТ СН'!$I$12+СВЦЭМ!$D$10+'СЕТ СН'!$I$6-'СЕТ СН'!$I$22</f>
        <v>1506.51615083</v>
      </c>
      <c r="C146" s="36">
        <f>SUMIFS(СВЦЭМ!$C$33:$C$776,СВЦЭМ!$A$33:$A$776,$A146,СВЦЭМ!$B$33:$B$776,C$119)+'СЕТ СН'!$I$12+СВЦЭМ!$D$10+'СЕТ СН'!$I$6-'СЕТ СН'!$I$22</f>
        <v>1480.3914331999999</v>
      </c>
      <c r="D146" s="36">
        <f>SUMIFS(СВЦЭМ!$C$33:$C$776,СВЦЭМ!$A$33:$A$776,$A146,СВЦЭМ!$B$33:$B$776,D$119)+'СЕТ СН'!$I$12+СВЦЭМ!$D$10+'СЕТ СН'!$I$6-'СЕТ СН'!$I$22</f>
        <v>1477.84830758</v>
      </c>
      <c r="E146" s="36">
        <f>SUMIFS(СВЦЭМ!$C$33:$C$776,СВЦЭМ!$A$33:$A$776,$A146,СВЦЭМ!$B$33:$B$776,E$119)+'СЕТ СН'!$I$12+СВЦЭМ!$D$10+'СЕТ СН'!$I$6-'СЕТ СН'!$I$22</f>
        <v>1493.8264686</v>
      </c>
      <c r="F146" s="36">
        <f>SUMIFS(СВЦЭМ!$C$33:$C$776,СВЦЭМ!$A$33:$A$776,$A146,СВЦЭМ!$B$33:$B$776,F$119)+'СЕТ СН'!$I$12+СВЦЭМ!$D$10+'СЕТ СН'!$I$6-'СЕТ СН'!$I$22</f>
        <v>1493.80359856</v>
      </c>
      <c r="G146" s="36">
        <f>SUMIFS(СВЦЭМ!$C$33:$C$776,СВЦЭМ!$A$33:$A$776,$A146,СВЦЭМ!$B$33:$B$776,G$119)+'СЕТ СН'!$I$12+СВЦЭМ!$D$10+'СЕТ СН'!$I$6-'СЕТ СН'!$I$22</f>
        <v>1486.05823833</v>
      </c>
      <c r="H146" s="36">
        <f>SUMIFS(СВЦЭМ!$C$33:$C$776,СВЦЭМ!$A$33:$A$776,$A146,СВЦЭМ!$B$33:$B$776,H$119)+'СЕТ СН'!$I$12+СВЦЭМ!$D$10+'СЕТ СН'!$I$6-'СЕТ СН'!$I$22</f>
        <v>1474.39736999</v>
      </c>
      <c r="I146" s="36">
        <f>SUMIFS(СВЦЭМ!$C$33:$C$776,СВЦЭМ!$A$33:$A$776,$A146,СВЦЭМ!$B$33:$B$776,I$119)+'СЕТ СН'!$I$12+СВЦЭМ!$D$10+'СЕТ СН'!$I$6-'СЕТ СН'!$I$22</f>
        <v>1508.7393855600001</v>
      </c>
      <c r="J146" s="36">
        <f>SUMIFS(СВЦЭМ!$C$33:$C$776,СВЦЭМ!$A$33:$A$776,$A146,СВЦЭМ!$B$33:$B$776,J$119)+'СЕТ СН'!$I$12+СВЦЭМ!$D$10+'СЕТ СН'!$I$6-'СЕТ СН'!$I$22</f>
        <v>1464.8769428099999</v>
      </c>
      <c r="K146" s="36">
        <f>SUMIFS(СВЦЭМ!$C$33:$C$776,СВЦЭМ!$A$33:$A$776,$A146,СВЦЭМ!$B$33:$B$776,K$119)+'СЕТ СН'!$I$12+СВЦЭМ!$D$10+'СЕТ СН'!$I$6-'СЕТ СН'!$I$22</f>
        <v>1336.80735789</v>
      </c>
      <c r="L146" s="36">
        <f>SUMIFS(СВЦЭМ!$C$33:$C$776,СВЦЭМ!$A$33:$A$776,$A146,СВЦЭМ!$B$33:$B$776,L$119)+'СЕТ СН'!$I$12+СВЦЭМ!$D$10+'СЕТ СН'!$I$6-'СЕТ СН'!$I$22</f>
        <v>1239.76499846</v>
      </c>
      <c r="M146" s="36">
        <f>SUMIFS(СВЦЭМ!$C$33:$C$776,СВЦЭМ!$A$33:$A$776,$A146,СВЦЭМ!$B$33:$B$776,M$119)+'СЕТ СН'!$I$12+СВЦЭМ!$D$10+'СЕТ СН'!$I$6-'СЕТ СН'!$I$22</f>
        <v>1213.61251072</v>
      </c>
      <c r="N146" s="36">
        <f>SUMIFS(СВЦЭМ!$C$33:$C$776,СВЦЭМ!$A$33:$A$776,$A146,СВЦЭМ!$B$33:$B$776,N$119)+'СЕТ СН'!$I$12+СВЦЭМ!$D$10+'СЕТ СН'!$I$6-'СЕТ СН'!$I$22</f>
        <v>1190.07670138</v>
      </c>
      <c r="O146" s="36">
        <f>SUMIFS(СВЦЭМ!$C$33:$C$776,СВЦЭМ!$A$33:$A$776,$A146,СВЦЭМ!$B$33:$B$776,O$119)+'СЕТ СН'!$I$12+СВЦЭМ!$D$10+'СЕТ СН'!$I$6-'СЕТ СН'!$I$22</f>
        <v>1191.1011525200001</v>
      </c>
      <c r="P146" s="36">
        <f>SUMIFS(СВЦЭМ!$C$33:$C$776,СВЦЭМ!$A$33:$A$776,$A146,СВЦЭМ!$B$33:$B$776,P$119)+'СЕТ СН'!$I$12+СВЦЭМ!$D$10+'СЕТ СН'!$I$6-'СЕТ СН'!$I$22</f>
        <v>1207.2244141900001</v>
      </c>
      <c r="Q146" s="36">
        <f>SUMIFS(СВЦЭМ!$C$33:$C$776,СВЦЭМ!$A$33:$A$776,$A146,СВЦЭМ!$B$33:$B$776,Q$119)+'СЕТ СН'!$I$12+СВЦЭМ!$D$10+'СЕТ СН'!$I$6-'СЕТ СН'!$I$22</f>
        <v>1224.1646086000001</v>
      </c>
      <c r="R146" s="36">
        <f>SUMIFS(СВЦЭМ!$C$33:$C$776,СВЦЭМ!$A$33:$A$776,$A146,СВЦЭМ!$B$33:$B$776,R$119)+'СЕТ СН'!$I$12+СВЦЭМ!$D$10+'СЕТ СН'!$I$6-'СЕТ СН'!$I$22</f>
        <v>1225.81552203</v>
      </c>
      <c r="S146" s="36">
        <f>SUMIFS(СВЦЭМ!$C$33:$C$776,СВЦЭМ!$A$33:$A$776,$A146,СВЦЭМ!$B$33:$B$776,S$119)+'СЕТ СН'!$I$12+СВЦЭМ!$D$10+'СЕТ СН'!$I$6-'СЕТ СН'!$I$22</f>
        <v>1237.81915265</v>
      </c>
      <c r="T146" s="36">
        <f>SUMIFS(СВЦЭМ!$C$33:$C$776,СВЦЭМ!$A$33:$A$776,$A146,СВЦЭМ!$B$33:$B$776,T$119)+'СЕТ СН'!$I$12+СВЦЭМ!$D$10+'СЕТ СН'!$I$6-'СЕТ СН'!$I$22</f>
        <v>1255.5231638999999</v>
      </c>
      <c r="U146" s="36">
        <f>SUMIFS(СВЦЭМ!$C$33:$C$776,СВЦЭМ!$A$33:$A$776,$A146,СВЦЭМ!$B$33:$B$776,U$119)+'СЕТ СН'!$I$12+СВЦЭМ!$D$10+'СЕТ СН'!$I$6-'СЕТ СН'!$I$22</f>
        <v>1244.9854907500001</v>
      </c>
      <c r="V146" s="36">
        <f>SUMIFS(СВЦЭМ!$C$33:$C$776,СВЦЭМ!$A$33:$A$776,$A146,СВЦЭМ!$B$33:$B$776,V$119)+'СЕТ СН'!$I$12+СВЦЭМ!$D$10+'СЕТ СН'!$I$6-'СЕТ СН'!$I$22</f>
        <v>1238.53289976</v>
      </c>
      <c r="W146" s="36">
        <f>SUMIFS(СВЦЭМ!$C$33:$C$776,СВЦЭМ!$A$33:$A$776,$A146,СВЦЭМ!$B$33:$B$776,W$119)+'СЕТ СН'!$I$12+СВЦЭМ!$D$10+'СЕТ СН'!$I$6-'СЕТ СН'!$I$22</f>
        <v>1228.3148401600001</v>
      </c>
      <c r="X146" s="36">
        <f>SUMIFS(СВЦЭМ!$C$33:$C$776,СВЦЭМ!$A$33:$A$776,$A146,СВЦЭМ!$B$33:$B$776,X$119)+'СЕТ СН'!$I$12+СВЦЭМ!$D$10+'СЕТ СН'!$I$6-'СЕТ СН'!$I$22</f>
        <v>1299.08734187</v>
      </c>
      <c r="Y146" s="36">
        <f>SUMIFS(СВЦЭМ!$C$33:$C$776,СВЦЭМ!$A$33:$A$776,$A146,СВЦЭМ!$B$33:$B$776,Y$119)+'СЕТ СН'!$I$12+СВЦЭМ!$D$10+'СЕТ СН'!$I$6-'СЕТ СН'!$I$22</f>
        <v>1423.3438279000002</v>
      </c>
    </row>
    <row r="147" spans="1:26" ht="15.75" x14ac:dyDescent="0.2">
      <c r="A147" s="35">
        <f t="shared" si="3"/>
        <v>44040</v>
      </c>
      <c r="B147" s="36">
        <f>SUMIFS(СВЦЭМ!$C$33:$C$776,СВЦЭМ!$A$33:$A$776,$A147,СВЦЭМ!$B$33:$B$776,B$119)+'СЕТ СН'!$I$12+СВЦЭМ!$D$10+'СЕТ СН'!$I$6-'СЕТ СН'!$I$22</f>
        <v>1417.7952756300001</v>
      </c>
      <c r="C147" s="36">
        <f>SUMIFS(СВЦЭМ!$C$33:$C$776,СВЦЭМ!$A$33:$A$776,$A147,СВЦЭМ!$B$33:$B$776,C$119)+'СЕТ СН'!$I$12+СВЦЭМ!$D$10+'СЕТ СН'!$I$6-'СЕТ СН'!$I$22</f>
        <v>1482.1775982899999</v>
      </c>
      <c r="D147" s="36">
        <f>SUMIFS(СВЦЭМ!$C$33:$C$776,СВЦЭМ!$A$33:$A$776,$A147,СВЦЭМ!$B$33:$B$776,D$119)+'СЕТ СН'!$I$12+СВЦЭМ!$D$10+'СЕТ СН'!$I$6-'СЕТ СН'!$I$22</f>
        <v>1493.6383794399999</v>
      </c>
      <c r="E147" s="36">
        <f>SUMIFS(СВЦЭМ!$C$33:$C$776,СВЦЭМ!$A$33:$A$776,$A147,СВЦЭМ!$B$33:$B$776,E$119)+'СЕТ СН'!$I$12+СВЦЭМ!$D$10+'СЕТ СН'!$I$6-'СЕТ СН'!$I$22</f>
        <v>1508.04315015</v>
      </c>
      <c r="F147" s="36">
        <f>SUMIFS(СВЦЭМ!$C$33:$C$776,СВЦЭМ!$A$33:$A$776,$A147,СВЦЭМ!$B$33:$B$776,F$119)+'СЕТ СН'!$I$12+СВЦЭМ!$D$10+'СЕТ СН'!$I$6-'СЕТ СН'!$I$22</f>
        <v>1496.5235753900001</v>
      </c>
      <c r="G147" s="36">
        <f>SUMIFS(СВЦЭМ!$C$33:$C$776,СВЦЭМ!$A$33:$A$776,$A147,СВЦЭМ!$B$33:$B$776,G$119)+'СЕТ СН'!$I$12+СВЦЭМ!$D$10+'СЕТ СН'!$I$6-'СЕТ СН'!$I$22</f>
        <v>1513.6457883799999</v>
      </c>
      <c r="H147" s="36">
        <f>SUMIFS(СВЦЭМ!$C$33:$C$776,СВЦЭМ!$A$33:$A$776,$A147,СВЦЭМ!$B$33:$B$776,H$119)+'СЕТ СН'!$I$12+СВЦЭМ!$D$10+'СЕТ СН'!$I$6-'СЕТ СН'!$I$22</f>
        <v>1516.58871361</v>
      </c>
      <c r="I147" s="36">
        <f>SUMIFS(СВЦЭМ!$C$33:$C$776,СВЦЭМ!$A$33:$A$776,$A147,СВЦЭМ!$B$33:$B$776,I$119)+'СЕТ СН'!$I$12+СВЦЭМ!$D$10+'СЕТ СН'!$I$6-'СЕТ СН'!$I$22</f>
        <v>1524.2236080100001</v>
      </c>
      <c r="J147" s="36">
        <f>SUMIFS(СВЦЭМ!$C$33:$C$776,СВЦЭМ!$A$33:$A$776,$A147,СВЦЭМ!$B$33:$B$776,J$119)+'СЕТ СН'!$I$12+СВЦЭМ!$D$10+'СЕТ СН'!$I$6-'СЕТ СН'!$I$22</f>
        <v>1510.7330798799999</v>
      </c>
      <c r="K147" s="36">
        <f>SUMIFS(СВЦЭМ!$C$33:$C$776,СВЦЭМ!$A$33:$A$776,$A147,СВЦЭМ!$B$33:$B$776,K$119)+'СЕТ СН'!$I$12+СВЦЭМ!$D$10+'СЕТ СН'!$I$6-'СЕТ СН'!$I$22</f>
        <v>1381.1313635199999</v>
      </c>
      <c r="L147" s="36">
        <f>SUMIFS(СВЦЭМ!$C$33:$C$776,СВЦЭМ!$A$33:$A$776,$A147,СВЦЭМ!$B$33:$B$776,L$119)+'СЕТ СН'!$I$12+СВЦЭМ!$D$10+'СЕТ СН'!$I$6-'СЕТ СН'!$I$22</f>
        <v>1255.3183499500001</v>
      </c>
      <c r="M147" s="36">
        <f>SUMIFS(СВЦЭМ!$C$33:$C$776,СВЦЭМ!$A$33:$A$776,$A147,СВЦЭМ!$B$33:$B$776,M$119)+'СЕТ СН'!$I$12+СВЦЭМ!$D$10+'СЕТ СН'!$I$6-'СЕТ СН'!$I$22</f>
        <v>1233.96865239</v>
      </c>
      <c r="N147" s="36">
        <f>SUMIFS(СВЦЭМ!$C$33:$C$776,СВЦЭМ!$A$33:$A$776,$A147,СВЦЭМ!$B$33:$B$776,N$119)+'СЕТ СН'!$I$12+СВЦЭМ!$D$10+'СЕТ СН'!$I$6-'СЕТ СН'!$I$22</f>
        <v>1232.3311594400002</v>
      </c>
      <c r="O147" s="36">
        <f>SUMIFS(СВЦЭМ!$C$33:$C$776,СВЦЭМ!$A$33:$A$776,$A147,СВЦЭМ!$B$33:$B$776,O$119)+'СЕТ СН'!$I$12+СВЦЭМ!$D$10+'СЕТ СН'!$I$6-'СЕТ СН'!$I$22</f>
        <v>1241.6110094300002</v>
      </c>
      <c r="P147" s="36">
        <f>SUMIFS(СВЦЭМ!$C$33:$C$776,СВЦЭМ!$A$33:$A$776,$A147,СВЦЭМ!$B$33:$B$776,P$119)+'СЕТ СН'!$I$12+СВЦЭМ!$D$10+'СЕТ СН'!$I$6-'СЕТ СН'!$I$22</f>
        <v>1243.17806146</v>
      </c>
      <c r="Q147" s="36">
        <f>SUMIFS(СВЦЭМ!$C$33:$C$776,СВЦЭМ!$A$33:$A$776,$A147,СВЦЭМ!$B$33:$B$776,Q$119)+'СЕТ СН'!$I$12+СВЦЭМ!$D$10+'СЕТ СН'!$I$6-'СЕТ СН'!$I$22</f>
        <v>1256.0774793200001</v>
      </c>
      <c r="R147" s="36">
        <f>SUMIFS(СВЦЭМ!$C$33:$C$776,СВЦЭМ!$A$33:$A$776,$A147,СВЦЭМ!$B$33:$B$776,R$119)+'СЕТ СН'!$I$12+СВЦЭМ!$D$10+'СЕТ СН'!$I$6-'СЕТ СН'!$I$22</f>
        <v>1258.21869913</v>
      </c>
      <c r="S147" s="36">
        <f>SUMIFS(СВЦЭМ!$C$33:$C$776,СВЦЭМ!$A$33:$A$776,$A147,СВЦЭМ!$B$33:$B$776,S$119)+'СЕТ СН'!$I$12+СВЦЭМ!$D$10+'СЕТ СН'!$I$6-'СЕТ СН'!$I$22</f>
        <v>1260.56107084</v>
      </c>
      <c r="T147" s="36">
        <f>SUMIFS(СВЦЭМ!$C$33:$C$776,СВЦЭМ!$A$33:$A$776,$A147,СВЦЭМ!$B$33:$B$776,T$119)+'СЕТ СН'!$I$12+СВЦЭМ!$D$10+'СЕТ СН'!$I$6-'СЕТ СН'!$I$22</f>
        <v>1261.3767788300001</v>
      </c>
      <c r="U147" s="36">
        <f>SUMIFS(СВЦЭМ!$C$33:$C$776,СВЦЭМ!$A$33:$A$776,$A147,СВЦЭМ!$B$33:$B$776,U$119)+'СЕТ СН'!$I$12+СВЦЭМ!$D$10+'СЕТ СН'!$I$6-'СЕТ СН'!$I$22</f>
        <v>1252.8894463400002</v>
      </c>
      <c r="V147" s="36">
        <f>SUMIFS(СВЦЭМ!$C$33:$C$776,СВЦЭМ!$A$33:$A$776,$A147,СВЦЭМ!$B$33:$B$776,V$119)+'СЕТ СН'!$I$12+СВЦЭМ!$D$10+'СЕТ СН'!$I$6-'СЕТ СН'!$I$22</f>
        <v>1264.3251475699999</v>
      </c>
      <c r="W147" s="36">
        <f>SUMIFS(СВЦЭМ!$C$33:$C$776,СВЦЭМ!$A$33:$A$776,$A147,СВЦЭМ!$B$33:$B$776,W$119)+'СЕТ СН'!$I$12+СВЦЭМ!$D$10+'СЕТ СН'!$I$6-'СЕТ СН'!$I$22</f>
        <v>1267.80769865</v>
      </c>
      <c r="X147" s="36">
        <f>SUMIFS(СВЦЭМ!$C$33:$C$776,СВЦЭМ!$A$33:$A$776,$A147,СВЦЭМ!$B$33:$B$776,X$119)+'СЕТ СН'!$I$12+СВЦЭМ!$D$10+'СЕТ СН'!$I$6-'СЕТ СН'!$I$22</f>
        <v>1313.58851768</v>
      </c>
      <c r="Y147" s="36">
        <f>SUMIFS(СВЦЭМ!$C$33:$C$776,СВЦЭМ!$A$33:$A$776,$A147,СВЦЭМ!$B$33:$B$776,Y$119)+'СЕТ СН'!$I$12+СВЦЭМ!$D$10+'СЕТ СН'!$I$6-'СЕТ СН'!$I$22</f>
        <v>1438.8818142</v>
      </c>
    </row>
    <row r="148" spans="1:26" ht="15.75" x14ac:dyDescent="0.2">
      <c r="A148" s="35">
        <f t="shared" si="3"/>
        <v>44041</v>
      </c>
      <c r="B148" s="36">
        <f>SUMIFS(СВЦЭМ!$C$33:$C$776,СВЦЭМ!$A$33:$A$776,$A148,СВЦЭМ!$B$33:$B$776,B$119)+'СЕТ СН'!$I$12+СВЦЭМ!$D$10+'СЕТ СН'!$I$6-'СЕТ СН'!$I$22</f>
        <v>1554.0177674000001</v>
      </c>
      <c r="C148" s="36">
        <f>SUMIFS(СВЦЭМ!$C$33:$C$776,СВЦЭМ!$A$33:$A$776,$A148,СВЦЭМ!$B$33:$B$776,C$119)+'СЕТ СН'!$I$12+СВЦЭМ!$D$10+'СЕТ СН'!$I$6-'СЕТ СН'!$I$22</f>
        <v>1592.4849488099999</v>
      </c>
      <c r="D148" s="36">
        <f>SUMIFS(СВЦЭМ!$C$33:$C$776,СВЦЭМ!$A$33:$A$776,$A148,СВЦЭМ!$B$33:$B$776,D$119)+'СЕТ СН'!$I$12+СВЦЭМ!$D$10+'СЕТ СН'!$I$6-'СЕТ СН'!$I$22</f>
        <v>1634.50108589</v>
      </c>
      <c r="E148" s="36">
        <f>SUMIFS(СВЦЭМ!$C$33:$C$776,СВЦЭМ!$A$33:$A$776,$A148,СВЦЭМ!$B$33:$B$776,E$119)+'СЕТ СН'!$I$12+СВЦЭМ!$D$10+'СЕТ СН'!$I$6-'СЕТ СН'!$I$22</f>
        <v>1660.7120235299999</v>
      </c>
      <c r="F148" s="36">
        <f>SUMIFS(СВЦЭМ!$C$33:$C$776,СВЦЭМ!$A$33:$A$776,$A148,СВЦЭМ!$B$33:$B$776,F$119)+'СЕТ СН'!$I$12+СВЦЭМ!$D$10+'СЕТ СН'!$I$6-'СЕТ СН'!$I$22</f>
        <v>1623.77540408</v>
      </c>
      <c r="G148" s="36">
        <f>SUMIFS(СВЦЭМ!$C$33:$C$776,СВЦЭМ!$A$33:$A$776,$A148,СВЦЭМ!$B$33:$B$776,G$119)+'СЕТ СН'!$I$12+СВЦЭМ!$D$10+'СЕТ СН'!$I$6-'СЕТ СН'!$I$22</f>
        <v>1620.77911537</v>
      </c>
      <c r="H148" s="36">
        <f>SUMIFS(СВЦЭМ!$C$33:$C$776,СВЦЭМ!$A$33:$A$776,$A148,СВЦЭМ!$B$33:$B$776,H$119)+'СЕТ СН'!$I$12+СВЦЭМ!$D$10+'СЕТ СН'!$I$6-'СЕТ СН'!$I$22</f>
        <v>1587.3481634200002</v>
      </c>
      <c r="I148" s="36">
        <f>SUMIFS(СВЦЭМ!$C$33:$C$776,СВЦЭМ!$A$33:$A$776,$A148,СВЦЭМ!$B$33:$B$776,I$119)+'СЕТ СН'!$I$12+СВЦЭМ!$D$10+'СЕТ СН'!$I$6-'СЕТ СН'!$I$22</f>
        <v>1565.1125346899998</v>
      </c>
      <c r="J148" s="36">
        <f>SUMIFS(СВЦЭМ!$C$33:$C$776,СВЦЭМ!$A$33:$A$776,$A148,СВЦЭМ!$B$33:$B$776,J$119)+'СЕТ СН'!$I$12+СВЦЭМ!$D$10+'СЕТ СН'!$I$6-'СЕТ СН'!$I$22</f>
        <v>1487.7740665700001</v>
      </c>
      <c r="K148" s="36">
        <f>SUMIFS(СВЦЭМ!$C$33:$C$776,СВЦЭМ!$A$33:$A$776,$A148,СВЦЭМ!$B$33:$B$776,K$119)+'СЕТ СН'!$I$12+СВЦЭМ!$D$10+'СЕТ СН'!$I$6-'СЕТ СН'!$I$22</f>
        <v>1310.4161748400002</v>
      </c>
      <c r="L148" s="36">
        <f>SUMIFS(СВЦЭМ!$C$33:$C$776,СВЦЭМ!$A$33:$A$776,$A148,СВЦЭМ!$B$33:$B$776,L$119)+'СЕТ СН'!$I$12+СВЦЭМ!$D$10+'СЕТ СН'!$I$6-'СЕТ СН'!$I$22</f>
        <v>1252.6351953600001</v>
      </c>
      <c r="M148" s="36">
        <f>SUMIFS(СВЦЭМ!$C$33:$C$776,СВЦЭМ!$A$33:$A$776,$A148,СВЦЭМ!$B$33:$B$776,M$119)+'СЕТ СН'!$I$12+СВЦЭМ!$D$10+'СЕТ СН'!$I$6-'СЕТ СН'!$I$22</f>
        <v>1229.77385065</v>
      </c>
      <c r="N148" s="36">
        <f>SUMIFS(СВЦЭМ!$C$33:$C$776,СВЦЭМ!$A$33:$A$776,$A148,СВЦЭМ!$B$33:$B$776,N$119)+'СЕТ СН'!$I$12+СВЦЭМ!$D$10+'СЕТ СН'!$I$6-'СЕТ СН'!$I$22</f>
        <v>1196.4105840699999</v>
      </c>
      <c r="O148" s="36">
        <f>SUMIFS(СВЦЭМ!$C$33:$C$776,СВЦЭМ!$A$33:$A$776,$A148,СВЦЭМ!$B$33:$B$776,O$119)+'СЕТ СН'!$I$12+СВЦЭМ!$D$10+'СЕТ СН'!$I$6-'СЕТ СН'!$I$22</f>
        <v>1195.74555538</v>
      </c>
      <c r="P148" s="36">
        <f>SUMIFS(СВЦЭМ!$C$33:$C$776,СВЦЭМ!$A$33:$A$776,$A148,СВЦЭМ!$B$33:$B$776,P$119)+'СЕТ СН'!$I$12+СВЦЭМ!$D$10+'СЕТ СН'!$I$6-'СЕТ СН'!$I$22</f>
        <v>1195.72876735</v>
      </c>
      <c r="Q148" s="36">
        <f>SUMIFS(СВЦЭМ!$C$33:$C$776,СВЦЭМ!$A$33:$A$776,$A148,СВЦЭМ!$B$33:$B$776,Q$119)+'СЕТ СН'!$I$12+СВЦЭМ!$D$10+'СЕТ СН'!$I$6-'СЕТ СН'!$I$22</f>
        <v>1207.07711561</v>
      </c>
      <c r="R148" s="36">
        <f>SUMIFS(СВЦЭМ!$C$33:$C$776,СВЦЭМ!$A$33:$A$776,$A148,СВЦЭМ!$B$33:$B$776,R$119)+'СЕТ СН'!$I$12+СВЦЭМ!$D$10+'СЕТ СН'!$I$6-'СЕТ СН'!$I$22</f>
        <v>1219.0868409700001</v>
      </c>
      <c r="S148" s="36">
        <f>SUMIFS(СВЦЭМ!$C$33:$C$776,СВЦЭМ!$A$33:$A$776,$A148,СВЦЭМ!$B$33:$B$776,S$119)+'СЕТ СН'!$I$12+СВЦЭМ!$D$10+'СЕТ СН'!$I$6-'СЕТ СН'!$I$22</f>
        <v>1218.4333442100001</v>
      </c>
      <c r="T148" s="36">
        <f>SUMIFS(СВЦЭМ!$C$33:$C$776,СВЦЭМ!$A$33:$A$776,$A148,СВЦЭМ!$B$33:$B$776,T$119)+'СЕТ СН'!$I$12+СВЦЭМ!$D$10+'СЕТ СН'!$I$6-'СЕТ СН'!$I$22</f>
        <v>1244.6853059300001</v>
      </c>
      <c r="U148" s="36">
        <f>SUMIFS(СВЦЭМ!$C$33:$C$776,СВЦЭМ!$A$33:$A$776,$A148,СВЦЭМ!$B$33:$B$776,U$119)+'СЕТ СН'!$I$12+СВЦЭМ!$D$10+'СЕТ СН'!$I$6-'СЕТ СН'!$I$22</f>
        <v>1246.3164207700001</v>
      </c>
      <c r="V148" s="36">
        <f>SUMIFS(СВЦЭМ!$C$33:$C$776,СВЦЭМ!$A$33:$A$776,$A148,СВЦЭМ!$B$33:$B$776,V$119)+'СЕТ СН'!$I$12+СВЦЭМ!$D$10+'СЕТ СН'!$I$6-'СЕТ СН'!$I$22</f>
        <v>1235.3464806900001</v>
      </c>
      <c r="W148" s="36">
        <f>SUMIFS(СВЦЭМ!$C$33:$C$776,СВЦЭМ!$A$33:$A$776,$A148,СВЦЭМ!$B$33:$B$776,W$119)+'СЕТ СН'!$I$12+СВЦЭМ!$D$10+'СЕТ СН'!$I$6-'СЕТ СН'!$I$22</f>
        <v>1209.13666459</v>
      </c>
      <c r="X148" s="36">
        <f>SUMIFS(СВЦЭМ!$C$33:$C$776,СВЦЭМ!$A$33:$A$776,$A148,СВЦЭМ!$B$33:$B$776,X$119)+'СЕТ СН'!$I$12+СВЦЭМ!$D$10+'СЕТ СН'!$I$6-'СЕТ СН'!$I$22</f>
        <v>1270.3499144800001</v>
      </c>
      <c r="Y148" s="36">
        <f>SUMIFS(СВЦЭМ!$C$33:$C$776,СВЦЭМ!$A$33:$A$776,$A148,СВЦЭМ!$B$33:$B$776,Y$119)+'СЕТ СН'!$I$12+СВЦЭМ!$D$10+'СЕТ СН'!$I$6-'СЕТ СН'!$I$22</f>
        <v>1389.9098188799999</v>
      </c>
    </row>
    <row r="149" spans="1:26" ht="15.75" x14ac:dyDescent="0.2">
      <c r="A149" s="35">
        <f t="shared" si="3"/>
        <v>44042</v>
      </c>
      <c r="B149" s="36">
        <f>SUMIFS(СВЦЭМ!$C$33:$C$776,СВЦЭМ!$A$33:$A$776,$A149,СВЦЭМ!$B$33:$B$776,B$119)+'СЕТ СН'!$I$12+СВЦЭМ!$D$10+'СЕТ СН'!$I$6-'СЕТ СН'!$I$22</f>
        <v>1427.40334889</v>
      </c>
      <c r="C149" s="36">
        <f>SUMIFS(СВЦЭМ!$C$33:$C$776,СВЦЭМ!$A$33:$A$776,$A149,СВЦЭМ!$B$33:$B$776,C$119)+'СЕТ СН'!$I$12+СВЦЭМ!$D$10+'СЕТ СН'!$I$6-'СЕТ СН'!$I$22</f>
        <v>1471.0571707899999</v>
      </c>
      <c r="D149" s="36">
        <f>SUMIFS(СВЦЭМ!$C$33:$C$776,СВЦЭМ!$A$33:$A$776,$A149,СВЦЭМ!$B$33:$B$776,D$119)+'СЕТ СН'!$I$12+СВЦЭМ!$D$10+'СЕТ СН'!$I$6-'СЕТ СН'!$I$22</f>
        <v>1489.8358134700002</v>
      </c>
      <c r="E149" s="36">
        <f>SUMIFS(СВЦЭМ!$C$33:$C$776,СВЦЭМ!$A$33:$A$776,$A149,СВЦЭМ!$B$33:$B$776,E$119)+'СЕТ СН'!$I$12+СВЦЭМ!$D$10+'СЕТ СН'!$I$6-'СЕТ СН'!$I$22</f>
        <v>1504.5293699900001</v>
      </c>
      <c r="F149" s="36">
        <f>SUMIFS(СВЦЭМ!$C$33:$C$776,СВЦЭМ!$A$33:$A$776,$A149,СВЦЭМ!$B$33:$B$776,F$119)+'СЕТ СН'!$I$12+СВЦЭМ!$D$10+'СЕТ СН'!$I$6-'СЕТ СН'!$I$22</f>
        <v>1499.9646205899999</v>
      </c>
      <c r="G149" s="36">
        <f>SUMIFS(СВЦЭМ!$C$33:$C$776,СВЦЭМ!$A$33:$A$776,$A149,СВЦЭМ!$B$33:$B$776,G$119)+'СЕТ СН'!$I$12+СВЦЭМ!$D$10+'СЕТ СН'!$I$6-'СЕТ СН'!$I$22</f>
        <v>1508.51583914</v>
      </c>
      <c r="H149" s="36">
        <f>SUMIFS(СВЦЭМ!$C$33:$C$776,СВЦЭМ!$A$33:$A$776,$A149,СВЦЭМ!$B$33:$B$776,H$119)+'СЕТ СН'!$I$12+СВЦЭМ!$D$10+'СЕТ СН'!$I$6-'СЕТ СН'!$I$22</f>
        <v>1484.95186154</v>
      </c>
      <c r="I149" s="36">
        <f>SUMIFS(СВЦЭМ!$C$33:$C$776,СВЦЭМ!$A$33:$A$776,$A149,СВЦЭМ!$B$33:$B$776,I$119)+'СЕТ СН'!$I$12+СВЦЭМ!$D$10+'СЕТ СН'!$I$6-'СЕТ СН'!$I$22</f>
        <v>1436.8494415600001</v>
      </c>
      <c r="J149" s="36">
        <f>SUMIFS(СВЦЭМ!$C$33:$C$776,СВЦЭМ!$A$33:$A$776,$A149,СВЦЭМ!$B$33:$B$776,J$119)+'СЕТ СН'!$I$12+СВЦЭМ!$D$10+'СЕТ СН'!$I$6-'СЕТ СН'!$I$22</f>
        <v>1354.3803350100002</v>
      </c>
      <c r="K149" s="36">
        <f>SUMIFS(СВЦЭМ!$C$33:$C$776,СВЦЭМ!$A$33:$A$776,$A149,СВЦЭМ!$B$33:$B$776,K$119)+'СЕТ СН'!$I$12+СВЦЭМ!$D$10+'СЕТ СН'!$I$6-'СЕТ СН'!$I$22</f>
        <v>1292.1625379699999</v>
      </c>
      <c r="L149" s="36">
        <f>SUMIFS(СВЦЭМ!$C$33:$C$776,СВЦЭМ!$A$33:$A$776,$A149,СВЦЭМ!$B$33:$B$776,L$119)+'СЕТ СН'!$I$12+СВЦЭМ!$D$10+'СЕТ СН'!$I$6-'СЕТ СН'!$I$22</f>
        <v>1314.6898174</v>
      </c>
      <c r="M149" s="36">
        <f>SUMIFS(СВЦЭМ!$C$33:$C$776,СВЦЭМ!$A$33:$A$776,$A149,СВЦЭМ!$B$33:$B$776,M$119)+'СЕТ СН'!$I$12+СВЦЭМ!$D$10+'СЕТ СН'!$I$6-'СЕТ СН'!$I$22</f>
        <v>1306.4701548100002</v>
      </c>
      <c r="N149" s="36">
        <f>SUMIFS(СВЦЭМ!$C$33:$C$776,СВЦЭМ!$A$33:$A$776,$A149,СВЦЭМ!$B$33:$B$776,N$119)+'СЕТ СН'!$I$12+СВЦЭМ!$D$10+'СЕТ СН'!$I$6-'СЕТ СН'!$I$22</f>
        <v>1293.7613482199999</v>
      </c>
      <c r="O149" s="36">
        <f>SUMIFS(СВЦЭМ!$C$33:$C$776,СВЦЭМ!$A$33:$A$776,$A149,СВЦЭМ!$B$33:$B$776,O$119)+'СЕТ СН'!$I$12+СВЦЭМ!$D$10+'СЕТ СН'!$I$6-'СЕТ СН'!$I$22</f>
        <v>1294.82820552</v>
      </c>
      <c r="P149" s="36">
        <f>SUMIFS(СВЦЭМ!$C$33:$C$776,СВЦЭМ!$A$33:$A$776,$A149,СВЦЭМ!$B$33:$B$776,P$119)+'СЕТ СН'!$I$12+СВЦЭМ!$D$10+'СЕТ СН'!$I$6-'СЕТ СН'!$I$22</f>
        <v>1295.2773459300001</v>
      </c>
      <c r="Q149" s="36">
        <f>SUMIFS(СВЦЭМ!$C$33:$C$776,СВЦЭМ!$A$33:$A$776,$A149,СВЦЭМ!$B$33:$B$776,Q$119)+'СЕТ СН'!$I$12+СВЦЭМ!$D$10+'СЕТ СН'!$I$6-'СЕТ СН'!$I$22</f>
        <v>1299.7461762</v>
      </c>
      <c r="R149" s="36">
        <f>SUMIFS(СВЦЭМ!$C$33:$C$776,СВЦЭМ!$A$33:$A$776,$A149,СВЦЭМ!$B$33:$B$776,R$119)+'СЕТ СН'!$I$12+СВЦЭМ!$D$10+'СЕТ СН'!$I$6-'СЕТ СН'!$I$22</f>
        <v>1296.57924976</v>
      </c>
      <c r="S149" s="36">
        <f>SUMIFS(СВЦЭМ!$C$33:$C$776,СВЦЭМ!$A$33:$A$776,$A149,СВЦЭМ!$B$33:$B$776,S$119)+'СЕТ СН'!$I$12+СВЦЭМ!$D$10+'СЕТ СН'!$I$6-'СЕТ СН'!$I$22</f>
        <v>1294.1375551199999</v>
      </c>
      <c r="T149" s="36">
        <f>SUMIFS(СВЦЭМ!$C$33:$C$776,СВЦЭМ!$A$33:$A$776,$A149,СВЦЭМ!$B$33:$B$776,T$119)+'СЕТ СН'!$I$12+СВЦЭМ!$D$10+'СЕТ СН'!$I$6-'СЕТ СН'!$I$22</f>
        <v>1303.1082332199999</v>
      </c>
      <c r="U149" s="36">
        <f>SUMIFS(СВЦЭМ!$C$33:$C$776,СВЦЭМ!$A$33:$A$776,$A149,СВЦЭМ!$B$33:$B$776,U$119)+'СЕТ СН'!$I$12+СВЦЭМ!$D$10+'СЕТ СН'!$I$6-'СЕТ СН'!$I$22</f>
        <v>1298.6283064100001</v>
      </c>
      <c r="V149" s="36">
        <f>SUMIFS(СВЦЭМ!$C$33:$C$776,СВЦЭМ!$A$33:$A$776,$A149,СВЦЭМ!$B$33:$B$776,V$119)+'СЕТ СН'!$I$12+СВЦЭМ!$D$10+'СЕТ СН'!$I$6-'СЕТ СН'!$I$22</f>
        <v>1294.9804679200001</v>
      </c>
      <c r="W149" s="36">
        <f>SUMIFS(СВЦЭМ!$C$33:$C$776,СВЦЭМ!$A$33:$A$776,$A149,СВЦЭМ!$B$33:$B$776,W$119)+'СЕТ СН'!$I$12+СВЦЭМ!$D$10+'СЕТ СН'!$I$6-'СЕТ СН'!$I$22</f>
        <v>1324.40790019</v>
      </c>
      <c r="X149" s="36">
        <f>SUMIFS(СВЦЭМ!$C$33:$C$776,СВЦЭМ!$A$33:$A$776,$A149,СВЦЭМ!$B$33:$B$776,X$119)+'СЕТ СН'!$I$12+СВЦЭМ!$D$10+'СЕТ СН'!$I$6-'СЕТ СН'!$I$22</f>
        <v>1428.9733787700002</v>
      </c>
      <c r="Y149" s="36">
        <f>SUMIFS(СВЦЭМ!$C$33:$C$776,СВЦЭМ!$A$33:$A$776,$A149,СВЦЭМ!$B$33:$B$776,Y$119)+'СЕТ СН'!$I$12+СВЦЭМ!$D$10+'СЕТ СН'!$I$6-'СЕТ СН'!$I$22</f>
        <v>1385.7813839</v>
      </c>
    </row>
    <row r="150" spans="1:26" ht="15.75" x14ac:dyDescent="0.2">
      <c r="A150" s="35">
        <f t="shared" si="3"/>
        <v>44043</v>
      </c>
      <c r="B150" s="36">
        <f>SUMIFS(СВЦЭМ!$C$33:$C$776,СВЦЭМ!$A$33:$A$776,$A150,СВЦЭМ!$B$33:$B$776,B$119)+'СЕТ СН'!$I$12+СВЦЭМ!$D$10+'СЕТ СН'!$I$6-'СЕТ СН'!$I$22</f>
        <v>1433.7840111300002</v>
      </c>
      <c r="C150" s="36">
        <f>SUMIFS(СВЦЭМ!$C$33:$C$776,СВЦЭМ!$A$33:$A$776,$A150,СВЦЭМ!$B$33:$B$776,C$119)+'СЕТ СН'!$I$12+СВЦЭМ!$D$10+'СЕТ СН'!$I$6-'СЕТ СН'!$I$22</f>
        <v>1551.4619670100001</v>
      </c>
      <c r="D150" s="36">
        <f>SUMIFS(СВЦЭМ!$C$33:$C$776,СВЦЭМ!$A$33:$A$776,$A150,СВЦЭМ!$B$33:$B$776,D$119)+'СЕТ СН'!$I$12+СВЦЭМ!$D$10+'СЕТ СН'!$I$6-'СЕТ СН'!$I$22</f>
        <v>1565.2825855900001</v>
      </c>
      <c r="E150" s="36">
        <f>SUMIFS(СВЦЭМ!$C$33:$C$776,СВЦЭМ!$A$33:$A$776,$A150,СВЦЭМ!$B$33:$B$776,E$119)+'СЕТ СН'!$I$12+СВЦЭМ!$D$10+'СЕТ СН'!$I$6-'СЕТ СН'!$I$22</f>
        <v>1568.6383618</v>
      </c>
      <c r="F150" s="36">
        <f>SUMIFS(СВЦЭМ!$C$33:$C$776,СВЦЭМ!$A$33:$A$776,$A150,СВЦЭМ!$B$33:$B$776,F$119)+'СЕТ СН'!$I$12+СВЦЭМ!$D$10+'СЕТ СН'!$I$6-'СЕТ СН'!$I$22</f>
        <v>1562.8015071499999</v>
      </c>
      <c r="G150" s="36">
        <f>SUMIFS(СВЦЭМ!$C$33:$C$776,СВЦЭМ!$A$33:$A$776,$A150,СВЦЭМ!$B$33:$B$776,G$119)+'СЕТ СН'!$I$12+СВЦЭМ!$D$10+'СЕТ СН'!$I$6-'СЕТ СН'!$I$22</f>
        <v>1596.1031217300001</v>
      </c>
      <c r="H150" s="36">
        <f>SUMIFS(СВЦЭМ!$C$33:$C$776,СВЦЭМ!$A$33:$A$776,$A150,СВЦЭМ!$B$33:$B$776,H$119)+'СЕТ СН'!$I$12+СВЦЭМ!$D$10+'СЕТ СН'!$I$6-'СЕТ СН'!$I$22</f>
        <v>1539.6941443599999</v>
      </c>
      <c r="I150" s="36">
        <f>SUMIFS(СВЦЭМ!$C$33:$C$776,СВЦЭМ!$A$33:$A$776,$A150,СВЦЭМ!$B$33:$B$776,I$119)+'СЕТ СН'!$I$12+СВЦЭМ!$D$10+'СЕТ СН'!$I$6-'СЕТ СН'!$I$22</f>
        <v>1512.3753743500001</v>
      </c>
      <c r="J150" s="36">
        <f>SUMIFS(СВЦЭМ!$C$33:$C$776,СВЦЭМ!$A$33:$A$776,$A150,СВЦЭМ!$B$33:$B$776,J$119)+'СЕТ СН'!$I$12+СВЦЭМ!$D$10+'СЕТ СН'!$I$6-'СЕТ СН'!$I$22</f>
        <v>1481.41924591</v>
      </c>
      <c r="K150" s="36">
        <f>SUMIFS(СВЦЭМ!$C$33:$C$776,СВЦЭМ!$A$33:$A$776,$A150,СВЦЭМ!$B$33:$B$776,K$119)+'СЕТ СН'!$I$12+СВЦЭМ!$D$10+'СЕТ СН'!$I$6-'СЕТ СН'!$I$22</f>
        <v>1384.45075077</v>
      </c>
      <c r="L150" s="36">
        <f>SUMIFS(СВЦЭМ!$C$33:$C$776,СВЦЭМ!$A$33:$A$776,$A150,СВЦЭМ!$B$33:$B$776,L$119)+'СЕТ СН'!$I$12+СВЦЭМ!$D$10+'СЕТ СН'!$I$6-'СЕТ СН'!$I$22</f>
        <v>1250.84721973</v>
      </c>
      <c r="M150" s="36">
        <f>SUMIFS(СВЦЭМ!$C$33:$C$776,СВЦЭМ!$A$33:$A$776,$A150,СВЦЭМ!$B$33:$B$776,M$119)+'СЕТ СН'!$I$12+СВЦЭМ!$D$10+'СЕТ СН'!$I$6-'СЕТ СН'!$I$22</f>
        <v>1229.3589473100001</v>
      </c>
      <c r="N150" s="36">
        <f>SUMIFS(СВЦЭМ!$C$33:$C$776,СВЦЭМ!$A$33:$A$776,$A150,СВЦЭМ!$B$33:$B$776,N$119)+'СЕТ СН'!$I$12+СВЦЭМ!$D$10+'СЕТ СН'!$I$6-'СЕТ СН'!$I$22</f>
        <v>1237.0050578800001</v>
      </c>
      <c r="O150" s="36">
        <f>SUMIFS(СВЦЭМ!$C$33:$C$776,СВЦЭМ!$A$33:$A$776,$A150,СВЦЭМ!$B$33:$B$776,O$119)+'СЕТ СН'!$I$12+СВЦЭМ!$D$10+'СЕТ СН'!$I$6-'СЕТ СН'!$I$22</f>
        <v>1239.03738258</v>
      </c>
      <c r="P150" s="36">
        <f>SUMIFS(СВЦЭМ!$C$33:$C$776,СВЦЭМ!$A$33:$A$776,$A150,СВЦЭМ!$B$33:$B$776,P$119)+'СЕТ СН'!$I$12+СВЦЭМ!$D$10+'СЕТ СН'!$I$6-'СЕТ СН'!$I$22</f>
        <v>1247.88971565</v>
      </c>
      <c r="Q150" s="36">
        <f>SUMIFS(СВЦЭМ!$C$33:$C$776,СВЦЭМ!$A$33:$A$776,$A150,СВЦЭМ!$B$33:$B$776,Q$119)+'СЕТ СН'!$I$12+СВЦЭМ!$D$10+'СЕТ СН'!$I$6-'СЕТ СН'!$I$22</f>
        <v>1246.5875856</v>
      </c>
      <c r="R150" s="36">
        <f>SUMIFS(СВЦЭМ!$C$33:$C$776,СВЦЭМ!$A$33:$A$776,$A150,СВЦЭМ!$B$33:$B$776,R$119)+'СЕТ СН'!$I$12+СВЦЭМ!$D$10+'СЕТ СН'!$I$6-'СЕТ СН'!$I$22</f>
        <v>1238.6904060500001</v>
      </c>
      <c r="S150" s="36">
        <f>SUMIFS(СВЦЭМ!$C$33:$C$776,СВЦЭМ!$A$33:$A$776,$A150,СВЦЭМ!$B$33:$B$776,S$119)+'СЕТ СН'!$I$12+СВЦЭМ!$D$10+'СЕТ СН'!$I$6-'СЕТ СН'!$I$22</f>
        <v>1252.09240157</v>
      </c>
      <c r="T150" s="36">
        <f>SUMIFS(СВЦЭМ!$C$33:$C$776,СВЦЭМ!$A$33:$A$776,$A150,СВЦЭМ!$B$33:$B$776,T$119)+'СЕТ СН'!$I$12+СВЦЭМ!$D$10+'СЕТ СН'!$I$6-'СЕТ СН'!$I$22</f>
        <v>1256.6727965700002</v>
      </c>
      <c r="U150" s="36">
        <f>SUMIFS(СВЦЭМ!$C$33:$C$776,СВЦЭМ!$A$33:$A$776,$A150,СВЦЭМ!$B$33:$B$776,U$119)+'СЕТ СН'!$I$12+СВЦЭМ!$D$10+'СЕТ СН'!$I$6-'СЕТ СН'!$I$22</f>
        <v>1268.36305244</v>
      </c>
      <c r="V150" s="36">
        <f>SUMIFS(СВЦЭМ!$C$33:$C$776,СВЦЭМ!$A$33:$A$776,$A150,СВЦЭМ!$B$33:$B$776,V$119)+'СЕТ СН'!$I$12+СВЦЭМ!$D$10+'СЕТ СН'!$I$6-'СЕТ СН'!$I$22</f>
        <v>1265.6529010899999</v>
      </c>
      <c r="W150" s="36">
        <f>SUMIFS(СВЦЭМ!$C$33:$C$776,СВЦЭМ!$A$33:$A$776,$A150,СВЦЭМ!$B$33:$B$776,W$119)+'СЕТ СН'!$I$12+СВЦЭМ!$D$10+'СЕТ СН'!$I$6-'СЕТ СН'!$I$22</f>
        <v>1246.47298475</v>
      </c>
      <c r="X150" s="36">
        <f>SUMIFS(СВЦЭМ!$C$33:$C$776,СВЦЭМ!$A$33:$A$776,$A150,СВЦЭМ!$B$33:$B$776,X$119)+'СЕТ СН'!$I$12+СВЦЭМ!$D$10+'СЕТ СН'!$I$6-'СЕТ СН'!$I$22</f>
        <v>1244.60494217</v>
      </c>
      <c r="Y150" s="36">
        <f>SUMIFS(СВЦЭМ!$C$33:$C$776,СВЦЭМ!$A$33:$A$776,$A150,СВЦЭМ!$B$33:$B$776,Y$119)+'СЕТ СН'!$I$12+СВЦЭМ!$D$10+'СЕТ СН'!$I$6-'СЕТ СН'!$I$22</f>
        <v>1307.2327959500001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5">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2"/>
      <c r="W154" s="32"/>
      <c r="X154" s="32"/>
      <c r="Y154" s="32"/>
    </row>
    <row r="155" spans="1:26" ht="15.75" x14ac:dyDescent="0.2">
      <c r="A155" s="138"/>
      <c r="B155" s="138"/>
      <c r="C155" s="138"/>
      <c r="D155" s="138"/>
      <c r="E155" s="138"/>
      <c r="F155" s="138"/>
      <c r="G155" s="138"/>
      <c r="H155" s="138"/>
      <c r="I155" s="138"/>
      <c r="J155" s="138"/>
      <c r="K155" s="138"/>
      <c r="L155" s="138"/>
      <c r="M155" s="138"/>
      <c r="N155" s="141">
        <f>СВЦЭМ!$D$12+'СЕТ СН'!$F$13-'СЕТ СН'!$F$23</f>
        <v>580527.55089058529</v>
      </c>
      <c r="O155" s="142"/>
      <c r="P155" s="141">
        <f>СВЦЭМ!$D$12+'СЕТ СН'!$F$13-'СЕТ СН'!$G$23</f>
        <v>580527.55089058529</v>
      </c>
      <c r="Q155" s="142"/>
      <c r="R155" s="141">
        <f>СВЦЭМ!$D$12+'СЕТ СН'!$F$13-'СЕТ СН'!$H$23</f>
        <v>580527.55089058529</v>
      </c>
      <c r="S155" s="142"/>
      <c r="T155" s="141">
        <f>СВЦЭМ!$D$12+'СЕТ СН'!$F$13-'СЕТ СН'!$I$23</f>
        <v>580527.55089058529</v>
      </c>
      <c r="U155" s="142"/>
      <c r="V155" s="40"/>
      <c r="W155" s="40"/>
      <c r="X155" s="40"/>
      <c r="Y155" s="40"/>
    </row>
    <row r="156" spans="1:26" x14ac:dyDescent="0.25">
      <c r="A156" s="144"/>
      <c r="B156" s="144"/>
      <c r="C156" s="144"/>
      <c r="D156" s="144"/>
      <c r="E156" s="144"/>
      <c r="F156" s="145"/>
      <c r="G156" s="145"/>
      <c r="H156" s="145"/>
      <c r="I156" s="145"/>
      <c r="J156" s="145"/>
      <c r="K156" s="145"/>
      <c r="L156" s="145"/>
      <c r="M156" s="145"/>
    </row>
    <row r="157" spans="1:26" ht="15.75" x14ac:dyDescent="0.25">
      <c r="A157" s="147" t="s">
        <v>75</v>
      </c>
      <c r="B157" s="148"/>
      <c r="C157" s="148"/>
      <c r="D157" s="148"/>
      <c r="E157" s="148"/>
      <c r="F157" s="148"/>
      <c r="G157" s="148"/>
      <c r="H157" s="148"/>
      <c r="I157" s="148"/>
      <c r="J157" s="148"/>
      <c r="K157" s="148"/>
      <c r="L157" s="148"/>
      <c r="M157" s="149"/>
      <c r="N157" s="139" t="s">
        <v>29</v>
      </c>
      <c r="O157" s="139"/>
      <c r="P157" s="139"/>
      <c r="Q157" s="139"/>
      <c r="R157" s="139"/>
      <c r="S157" s="139"/>
      <c r="T157" s="139"/>
      <c r="U157" s="139"/>
    </row>
    <row r="158" spans="1:26" ht="15.75" x14ac:dyDescent="0.25">
      <c r="A158" s="150"/>
      <c r="B158" s="151"/>
      <c r="C158" s="151"/>
      <c r="D158" s="151"/>
      <c r="E158" s="151"/>
      <c r="F158" s="151"/>
      <c r="G158" s="151"/>
      <c r="H158" s="151"/>
      <c r="I158" s="151"/>
      <c r="J158" s="151"/>
      <c r="K158" s="151"/>
      <c r="L158" s="151"/>
      <c r="M158" s="152"/>
      <c r="N158" s="140" t="s">
        <v>0</v>
      </c>
      <c r="O158" s="140"/>
      <c r="P158" s="140" t="s">
        <v>1</v>
      </c>
      <c r="Q158" s="140"/>
      <c r="R158" s="140" t="s">
        <v>2</v>
      </c>
      <c r="S158" s="140"/>
      <c r="T158" s="140" t="s">
        <v>3</v>
      </c>
      <c r="U158" s="140"/>
    </row>
    <row r="159" spans="1:26" ht="15.75" x14ac:dyDescent="0.25">
      <c r="A159" s="153"/>
      <c r="B159" s="154"/>
      <c r="C159" s="154"/>
      <c r="D159" s="154"/>
      <c r="E159" s="154"/>
      <c r="F159" s="154"/>
      <c r="G159" s="154"/>
      <c r="H159" s="154"/>
      <c r="I159" s="154"/>
      <c r="J159" s="154"/>
      <c r="K159" s="154"/>
      <c r="L159" s="154"/>
      <c r="M159" s="155"/>
      <c r="N159" s="146">
        <f>'СЕТ СН'!$F$7</f>
        <v>509348.01</v>
      </c>
      <c r="O159" s="146"/>
      <c r="P159" s="146">
        <f>'СЕТ СН'!$G$7</f>
        <v>848174.03</v>
      </c>
      <c r="Q159" s="146"/>
      <c r="R159" s="146">
        <f>'СЕТ СН'!$H$7</f>
        <v>852515.41</v>
      </c>
      <c r="S159" s="146"/>
      <c r="T159" s="146">
        <f>'СЕТ СН'!$I$7</f>
        <v>580682.93000000005</v>
      </c>
      <c r="U159" s="146"/>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01.07.2020</v>
      </c>
      <c r="B12" s="36">
        <f>SUMIFS(СВЦЭМ!$D$33:$D$776,СВЦЭМ!$A$33:$A$776,$A12,СВЦЭМ!$B$33:$B$776,B$11)+'СЕТ СН'!$F$14+СВЦЭМ!$D$10+'СЕТ СН'!$F$5-'СЕТ СН'!$F$24</f>
        <v>2152.2527807200004</v>
      </c>
      <c r="C12" s="36">
        <f>SUMIFS(СВЦЭМ!$D$33:$D$776,СВЦЭМ!$A$33:$A$776,$A12,СВЦЭМ!$B$33:$B$776,C$11)+'СЕТ СН'!$F$14+СВЦЭМ!$D$10+'СЕТ СН'!$F$5-'СЕТ СН'!$F$24</f>
        <v>2161.1746743399999</v>
      </c>
      <c r="D12" s="36">
        <f>SUMIFS(СВЦЭМ!$D$33:$D$776,СВЦЭМ!$A$33:$A$776,$A12,СВЦЭМ!$B$33:$B$776,D$11)+'СЕТ СН'!$F$14+СВЦЭМ!$D$10+'СЕТ СН'!$F$5-'СЕТ СН'!$F$24</f>
        <v>2136.2389156600002</v>
      </c>
      <c r="E12" s="36">
        <f>SUMIFS(СВЦЭМ!$D$33:$D$776,СВЦЭМ!$A$33:$A$776,$A12,СВЦЭМ!$B$33:$B$776,E$11)+'СЕТ СН'!$F$14+СВЦЭМ!$D$10+'СЕТ СН'!$F$5-'СЕТ СН'!$F$24</f>
        <v>2116.6471078200002</v>
      </c>
      <c r="F12" s="36">
        <f>SUMIFS(СВЦЭМ!$D$33:$D$776,СВЦЭМ!$A$33:$A$776,$A12,СВЦЭМ!$B$33:$B$776,F$11)+'СЕТ СН'!$F$14+СВЦЭМ!$D$10+'СЕТ СН'!$F$5-'СЕТ СН'!$F$24</f>
        <v>2102.4643154800001</v>
      </c>
      <c r="G12" s="36">
        <f>SUMIFS(СВЦЭМ!$D$33:$D$776,СВЦЭМ!$A$33:$A$776,$A12,СВЦЭМ!$B$33:$B$776,G$11)+'СЕТ СН'!$F$14+СВЦЭМ!$D$10+'СЕТ СН'!$F$5-'СЕТ СН'!$F$24</f>
        <v>2107.1950032900004</v>
      </c>
      <c r="H12" s="36">
        <f>SUMIFS(СВЦЭМ!$D$33:$D$776,СВЦЭМ!$A$33:$A$776,$A12,СВЦЭМ!$B$33:$B$776,H$11)+'СЕТ СН'!$F$14+СВЦЭМ!$D$10+'СЕТ СН'!$F$5-'СЕТ СН'!$F$24</f>
        <v>2131.0935567900001</v>
      </c>
      <c r="I12" s="36">
        <f>SUMIFS(СВЦЭМ!$D$33:$D$776,СВЦЭМ!$A$33:$A$776,$A12,СВЦЭМ!$B$33:$B$776,I$11)+'СЕТ СН'!$F$14+СВЦЭМ!$D$10+'СЕТ СН'!$F$5-'СЕТ СН'!$F$24</f>
        <v>2114.7321810399999</v>
      </c>
      <c r="J12" s="36">
        <f>SUMIFS(СВЦЭМ!$D$33:$D$776,СВЦЭМ!$A$33:$A$776,$A12,СВЦЭМ!$B$33:$B$776,J$11)+'СЕТ СН'!$F$14+СВЦЭМ!$D$10+'СЕТ СН'!$F$5-'СЕТ СН'!$F$24</f>
        <v>2068.5534612599999</v>
      </c>
      <c r="K12" s="36">
        <f>SUMIFS(СВЦЭМ!$D$33:$D$776,СВЦЭМ!$A$33:$A$776,$A12,СВЦЭМ!$B$33:$B$776,K$11)+'СЕТ СН'!$F$14+СВЦЭМ!$D$10+'СЕТ СН'!$F$5-'СЕТ СН'!$F$24</f>
        <v>1959.10738967</v>
      </c>
      <c r="L12" s="36">
        <f>SUMIFS(СВЦЭМ!$D$33:$D$776,СВЦЭМ!$A$33:$A$776,$A12,СВЦЭМ!$B$33:$B$776,L$11)+'СЕТ СН'!$F$14+СВЦЭМ!$D$10+'СЕТ СН'!$F$5-'СЕТ СН'!$F$24</f>
        <v>1856.4721759700001</v>
      </c>
      <c r="M12" s="36">
        <f>SUMIFS(СВЦЭМ!$D$33:$D$776,СВЦЭМ!$A$33:$A$776,$A12,СВЦЭМ!$B$33:$B$776,M$11)+'СЕТ СН'!$F$14+СВЦЭМ!$D$10+'СЕТ СН'!$F$5-'СЕТ СН'!$F$24</f>
        <v>1847.1850863500001</v>
      </c>
      <c r="N12" s="36">
        <f>SUMIFS(СВЦЭМ!$D$33:$D$776,СВЦЭМ!$A$33:$A$776,$A12,СВЦЭМ!$B$33:$B$776,N$11)+'СЕТ СН'!$F$14+СВЦЭМ!$D$10+'СЕТ СН'!$F$5-'СЕТ СН'!$F$24</f>
        <v>1903.2367301000002</v>
      </c>
      <c r="O12" s="36">
        <f>SUMIFS(СВЦЭМ!$D$33:$D$776,СВЦЭМ!$A$33:$A$776,$A12,СВЦЭМ!$B$33:$B$776,O$11)+'СЕТ СН'!$F$14+СВЦЭМ!$D$10+'СЕТ СН'!$F$5-'СЕТ СН'!$F$24</f>
        <v>1884.2359011400001</v>
      </c>
      <c r="P12" s="36">
        <f>SUMIFS(СВЦЭМ!$D$33:$D$776,СВЦЭМ!$A$33:$A$776,$A12,СВЦЭМ!$B$33:$B$776,P$11)+'СЕТ СН'!$F$14+СВЦЭМ!$D$10+'СЕТ СН'!$F$5-'СЕТ СН'!$F$24</f>
        <v>1803.2053481100002</v>
      </c>
      <c r="Q12" s="36">
        <f>SUMIFS(СВЦЭМ!$D$33:$D$776,СВЦЭМ!$A$33:$A$776,$A12,СВЦЭМ!$B$33:$B$776,Q$11)+'СЕТ СН'!$F$14+СВЦЭМ!$D$10+'СЕТ СН'!$F$5-'СЕТ СН'!$F$24</f>
        <v>1806.7301296800001</v>
      </c>
      <c r="R12" s="36">
        <f>SUMIFS(СВЦЭМ!$D$33:$D$776,СВЦЭМ!$A$33:$A$776,$A12,СВЦЭМ!$B$33:$B$776,R$11)+'СЕТ СН'!$F$14+СВЦЭМ!$D$10+'СЕТ СН'!$F$5-'СЕТ СН'!$F$24</f>
        <v>1820.0998539800003</v>
      </c>
      <c r="S12" s="36">
        <f>SUMIFS(СВЦЭМ!$D$33:$D$776,СВЦЭМ!$A$33:$A$776,$A12,СВЦЭМ!$B$33:$B$776,S$11)+'СЕТ СН'!$F$14+СВЦЭМ!$D$10+'СЕТ СН'!$F$5-'СЕТ СН'!$F$24</f>
        <v>1825.3955230500001</v>
      </c>
      <c r="T12" s="36">
        <f>SUMIFS(СВЦЭМ!$D$33:$D$776,СВЦЭМ!$A$33:$A$776,$A12,СВЦЭМ!$B$33:$B$776,T$11)+'СЕТ СН'!$F$14+СВЦЭМ!$D$10+'СЕТ СН'!$F$5-'СЕТ СН'!$F$24</f>
        <v>1817.6063816600001</v>
      </c>
      <c r="U12" s="36">
        <f>SUMIFS(СВЦЭМ!$D$33:$D$776,СВЦЭМ!$A$33:$A$776,$A12,СВЦЭМ!$B$33:$B$776,U$11)+'СЕТ СН'!$F$14+СВЦЭМ!$D$10+'СЕТ СН'!$F$5-'СЕТ СН'!$F$24</f>
        <v>1810.3074315700001</v>
      </c>
      <c r="V12" s="36">
        <f>SUMIFS(СВЦЭМ!$D$33:$D$776,СВЦЭМ!$A$33:$A$776,$A12,СВЦЭМ!$B$33:$B$776,V$11)+'СЕТ СН'!$F$14+СВЦЭМ!$D$10+'СЕТ СН'!$F$5-'СЕТ СН'!$F$24</f>
        <v>1807.7154678300001</v>
      </c>
      <c r="W12" s="36">
        <f>SUMIFS(СВЦЭМ!$D$33:$D$776,СВЦЭМ!$A$33:$A$776,$A12,СВЦЭМ!$B$33:$B$776,W$11)+'СЕТ СН'!$F$14+СВЦЭМ!$D$10+'СЕТ СН'!$F$5-'СЕТ СН'!$F$24</f>
        <v>1783.2037679200002</v>
      </c>
      <c r="X12" s="36">
        <f>SUMIFS(СВЦЭМ!$D$33:$D$776,СВЦЭМ!$A$33:$A$776,$A12,СВЦЭМ!$B$33:$B$776,X$11)+'СЕТ СН'!$F$14+СВЦЭМ!$D$10+'СЕТ СН'!$F$5-'СЕТ СН'!$F$24</f>
        <v>1833.3671400100002</v>
      </c>
      <c r="Y12" s="36">
        <f>SUMIFS(СВЦЭМ!$D$33:$D$776,СВЦЭМ!$A$33:$A$776,$A12,СВЦЭМ!$B$33:$B$776,Y$11)+'СЕТ СН'!$F$14+СВЦЭМ!$D$10+'СЕТ СН'!$F$5-'СЕТ СН'!$F$24</f>
        <v>2004.86547346</v>
      </c>
      <c r="AA12" s="45"/>
    </row>
    <row r="13" spans="1:27" ht="15.75" x14ac:dyDescent="0.2">
      <c r="A13" s="35">
        <f>A12+1</f>
        <v>44014</v>
      </c>
      <c r="B13" s="36">
        <f>SUMIFS(СВЦЭМ!$D$33:$D$776,СВЦЭМ!$A$33:$A$776,$A13,СВЦЭМ!$B$33:$B$776,B$11)+'СЕТ СН'!$F$14+СВЦЭМ!$D$10+'СЕТ СН'!$F$5-'СЕТ СН'!$F$24</f>
        <v>2099.6133483900003</v>
      </c>
      <c r="C13" s="36">
        <f>SUMIFS(СВЦЭМ!$D$33:$D$776,СВЦЭМ!$A$33:$A$776,$A13,СВЦЭМ!$B$33:$B$776,C$11)+'СЕТ СН'!$F$14+СВЦЭМ!$D$10+'СЕТ СН'!$F$5-'СЕТ СН'!$F$24</f>
        <v>2073.5492109100001</v>
      </c>
      <c r="D13" s="36">
        <f>SUMIFS(СВЦЭМ!$D$33:$D$776,СВЦЭМ!$A$33:$A$776,$A13,СВЦЭМ!$B$33:$B$776,D$11)+'СЕТ СН'!$F$14+СВЦЭМ!$D$10+'СЕТ СН'!$F$5-'СЕТ СН'!$F$24</f>
        <v>2043.3387889200001</v>
      </c>
      <c r="E13" s="36">
        <f>SUMIFS(СВЦЭМ!$D$33:$D$776,СВЦЭМ!$A$33:$A$776,$A13,СВЦЭМ!$B$33:$B$776,E$11)+'СЕТ СН'!$F$14+СВЦЭМ!$D$10+'СЕТ СН'!$F$5-'СЕТ СН'!$F$24</f>
        <v>2036.2636113200001</v>
      </c>
      <c r="F13" s="36">
        <f>SUMIFS(СВЦЭМ!$D$33:$D$776,СВЦЭМ!$A$33:$A$776,$A13,СВЦЭМ!$B$33:$B$776,F$11)+'СЕТ СН'!$F$14+СВЦЭМ!$D$10+'СЕТ СН'!$F$5-'СЕТ СН'!$F$24</f>
        <v>2021.31634824</v>
      </c>
      <c r="G13" s="36">
        <f>SUMIFS(СВЦЭМ!$D$33:$D$776,СВЦЭМ!$A$33:$A$776,$A13,СВЦЭМ!$B$33:$B$776,G$11)+'СЕТ СН'!$F$14+СВЦЭМ!$D$10+'СЕТ СН'!$F$5-'СЕТ СН'!$F$24</f>
        <v>2037.2258266900001</v>
      </c>
      <c r="H13" s="36">
        <f>SUMIFS(СВЦЭМ!$D$33:$D$776,СВЦЭМ!$A$33:$A$776,$A13,СВЦЭМ!$B$33:$B$776,H$11)+'СЕТ СН'!$F$14+СВЦЭМ!$D$10+'СЕТ СН'!$F$5-'СЕТ СН'!$F$24</f>
        <v>2071.3453123899999</v>
      </c>
      <c r="I13" s="36">
        <f>SUMIFS(СВЦЭМ!$D$33:$D$776,СВЦЭМ!$A$33:$A$776,$A13,СВЦЭМ!$B$33:$B$776,I$11)+'СЕТ СН'!$F$14+СВЦЭМ!$D$10+'СЕТ СН'!$F$5-'СЕТ СН'!$F$24</f>
        <v>2084.12017793</v>
      </c>
      <c r="J13" s="36">
        <f>SUMIFS(СВЦЭМ!$D$33:$D$776,СВЦЭМ!$A$33:$A$776,$A13,СВЦЭМ!$B$33:$B$776,J$11)+'СЕТ СН'!$F$14+СВЦЭМ!$D$10+'СЕТ СН'!$F$5-'СЕТ СН'!$F$24</f>
        <v>2074.6369574500004</v>
      </c>
      <c r="K13" s="36">
        <f>SUMIFS(СВЦЭМ!$D$33:$D$776,СВЦЭМ!$A$33:$A$776,$A13,СВЦЭМ!$B$33:$B$776,K$11)+'СЕТ СН'!$F$14+СВЦЭМ!$D$10+'СЕТ СН'!$F$5-'СЕТ СН'!$F$24</f>
        <v>1962.7607329699999</v>
      </c>
      <c r="L13" s="36">
        <f>SUMIFS(СВЦЭМ!$D$33:$D$776,СВЦЭМ!$A$33:$A$776,$A13,СВЦЭМ!$B$33:$B$776,L$11)+'СЕТ СН'!$F$14+СВЦЭМ!$D$10+'СЕТ СН'!$F$5-'СЕТ СН'!$F$24</f>
        <v>1858.06987673</v>
      </c>
      <c r="M13" s="36">
        <f>SUMIFS(СВЦЭМ!$D$33:$D$776,СВЦЭМ!$A$33:$A$776,$A13,СВЦЭМ!$B$33:$B$776,M$11)+'СЕТ СН'!$F$14+СВЦЭМ!$D$10+'СЕТ СН'!$F$5-'СЕТ СН'!$F$24</f>
        <v>1841.9296020900001</v>
      </c>
      <c r="N13" s="36">
        <f>SUMIFS(СВЦЭМ!$D$33:$D$776,СВЦЭМ!$A$33:$A$776,$A13,СВЦЭМ!$B$33:$B$776,N$11)+'СЕТ СН'!$F$14+СВЦЭМ!$D$10+'СЕТ СН'!$F$5-'СЕТ СН'!$F$24</f>
        <v>1868.2498318299999</v>
      </c>
      <c r="O13" s="36">
        <f>SUMIFS(СВЦЭМ!$D$33:$D$776,СВЦЭМ!$A$33:$A$776,$A13,СВЦЭМ!$B$33:$B$776,O$11)+'СЕТ СН'!$F$14+СВЦЭМ!$D$10+'СЕТ СН'!$F$5-'СЕТ СН'!$F$24</f>
        <v>1877.5750305700001</v>
      </c>
      <c r="P13" s="36">
        <f>SUMIFS(СВЦЭМ!$D$33:$D$776,СВЦЭМ!$A$33:$A$776,$A13,СВЦЭМ!$B$33:$B$776,P$11)+'СЕТ СН'!$F$14+СВЦЭМ!$D$10+'СЕТ СН'!$F$5-'СЕТ СН'!$F$24</f>
        <v>1855.1879768600002</v>
      </c>
      <c r="Q13" s="36">
        <f>SUMIFS(СВЦЭМ!$D$33:$D$776,СВЦЭМ!$A$33:$A$776,$A13,СВЦЭМ!$B$33:$B$776,Q$11)+'СЕТ СН'!$F$14+СВЦЭМ!$D$10+'СЕТ СН'!$F$5-'СЕТ СН'!$F$24</f>
        <v>1869.7493707799999</v>
      </c>
      <c r="R13" s="36">
        <f>SUMIFS(СВЦЭМ!$D$33:$D$776,СВЦЭМ!$A$33:$A$776,$A13,СВЦЭМ!$B$33:$B$776,R$11)+'СЕТ СН'!$F$14+СВЦЭМ!$D$10+'СЕТ СН'!$F$5-'СЕТ СН'!$F$24</f>
        <v>1892.2863913900001</v>
      </c>
      <c r="S13" s="36">
        <f>SUMIFS(СВЦЭМ!$D$33:$D$776,СВЦЭМ!$A$33:$A$776,$A13,СВЦЭМ!$B$33:$B$776,S$11)+'СЕТ СН'!$F$14+СВЦЭМ!$D$10+'СЕТ СН'!$F$5-'СЕТ СН'!$F$24</f>
        <v>1895.1352464300001</v>
      </c>
      <c r="T13" s="36">
        <f>SUMIFS(СВЦЭМ!$D$33:$D$776,СВЦЭМ!$A$33:$A$776,$A13,СВЦЭМ!$B$33:$B$776,T$11)+'СЕТ СН'!$F$14+СВЦЭМ!$D$10+'СЕТ СН'!$F$5-'СЕТ СН'!$F$24</f>
        <v>1886.0785558400003</v>
      </c>
      <c r="U13" s="36">
        <f>SUMIFS(СВЦЭМ!$D$33:$D$776,СВЦЭМ!$A$33:$A$776,$A13,СВЦЭМ!$B$33:$B$776,U$11)+'СЕТ СН'!$F$14+СВЦЭМ!$D$10+'СЕТ СН'!$F$5-'СЕТ СН'!$F$24</f>
        <v>1874.0844257600002</v>
      </c>
      <c r="V13" s="36">
        <f>SUMIFS(СВЦЭМ!$D$33:$D$776,СВЦЭМ!$A$33:$A$776,$A13,СВЦЭМ!$B$33:$B$776,V$11)+'СЕТ СН'!$F$14+СВЦЭМ!$D$10+'СЕТ СН'!$F$5-'СЕТ СН'!$F$24</f>
        <v>1853.6435488500001</v>
      </c>
      <c r="W13" s="36">
        <f>SUMIFS(СВЦЭМ!$D$33:$D$776,СВЦЭМ!$A$33:$A$776,$A13,СВЦЭМ!$B$33:$B$776,W$11)+'СЕТ СН'!$F$14+СВЦЭМ!$D$10+'СЕТ СН'!$F$5-'СЕТ СН'!$F$24</f>
        <v>1815.9312731700002</v>
      </c>
      <c r="X13" s="36">
        <f>SUMIFS(СВЦЭМ!$D$33:$D$776,СВЦЭМ!$A$33:$A$776,$A13,СВЦЭМ!$B$33:$B$776,X$11)+'СЕТ СН'!$F$14+СВЦЭМ!$D$10+'СЕТ СН'!$F$5-'СЕТ СН'!$F$24</f>
        <v>1871.0937547500002</v>
      </c>
      <c r="Y13" s="36">
        <f>SUMIFS(СВЦЭМ!$D$33:$D$776,СВЦЭМ!$A$33:$A$776,$A13,СВЦЭМ!$B$33:$B$776,Y$11)+'СЕТ СН'!$F$14+СВЦЭМ!$D$10+'СЕТ СН'!$F$5-'СЕТ СН'!$F$24</f>
        <v>2021.3263384700001</v>
      </c>
    </row>
    <row r="14" spans="1:27" ht="15.75" x14ac:dyDescent="0.2">
      <c r="A14" s="35">
        <f t="shared" ref="A14:A42" si="0">A13+1</f>
        <v>44015</v>
      </c>
      <c r="B14" s="36">
        <f>SUMIFS(СВЦЭМ!$D$33:$D$776,СВЦЭМ!$A$33:$A$776,$A14,СВЦЭМ!$B$33:$B$776,B$11)+'СЕТ СН'!$F$14+СВЦЭМ!$D$10+'СЕТ СН'!$F$5-'СЕТ СН'!$F$24</f>
        <v>2136.1325105300002</v>
      </c>
      <c r="C14" s="36">
        <f>SUMIFS(СВЦЭМ!$D$33:$D$776,СВЦЭМ!$A$33:$A$776,$A14,СВЦЭМ!$B$33:$B$776,C$11)+'СЕТ СН'!$F$14+СВЦЭМ!$D$10+'СЕТ СН'!$F$5-'СЕТ СН'!$F$24</f>
        <v>2117.9841467799997</v>
      </c>
      <c r="D14" s="36">
        <f>SUMIFS(СВЦЭМ!$D$33:$D$776,СВЦЭМ!$A$33:$A$776,$A14,СВЦЭМ!$B$33:$B$776,D$11)+'СЕТ СН'!$F$14+СВЦЭМ!$D$10+'СЕТ СН'!$F$5-'СЕТ СН'!$F$24</f>
        <v>2087.4721398000001</v>
      </c>
      <c r="E14" s="36">
        <f>SUMIFS(СВЦЭМ!$D$33:$D$776,СВЦЭМ!$A$33:$A$776,$A14,СВЦЭМ!$B$33:$B$776,E$11)+'СЕТ СН'!$F$14+СВЦЭМ!$D$10+'СЕТ СН'!$F$5-'СЕТ СН'!$F$24</f>
        <v>2068.0227089999998</v>
      </c>
      <c r="F14" s="36">
        <f>SUMIFS(СВЦЭМ!$D$33:$D$776,СВЦЭМ!$A$33:$A$776,$A14,СВЦЭМ!$B$33:$B$776,F$11)+'СЕТ СН'!$F$14+СВЦЭМ!$D$10+'СЕТ СН'!$F$5-'СЕТ СН'!$F$24</f>
        <v>2053.34189797</v>
      </c>
      <c r="G14" s="36">
        <f>SUMIFS(СВЦЭМ!$D$33:$D$776,СВЦЭМ!$A$33:$A$776,$A14,СВЦЭМ!$B$33:$B$776,G$11)+'СЕТ СН'!$F$14+СВЦЭМ!$D$10+'СЕТ СН'!$F$5-'СЕТ СН'!$F$24</f>
        <v>2068.0824715999997</v>
      </c>
      <c r="H14" s="36">
        <f>SUMIFS(СВЦЭМ!$D$33:$D$776,СВЦЭМ!$A$33:$A$776,$A14,СВЦЭМ!$B$33:$B$776,H$11)+'СЕТ СН'!$F$14+СВЦЭМ!$D$10+'СЕТ СН'!$F$5-'СЕТ СН'!$F$24</f>
        <v>2107.0882602000001</v>
      </c>
      <c r="I14" s="36">
        <f>SUMIFS(СВЦЭМ!$D$33:$D$776,СВЦЭМ!$A$33:$A$776,$A14,СВЦЭМ!$B$33:$B$776,I$11)+'СЕТ СН'!$F$14+СВЦЭМ!$D$10+'СЕТ СН'!$F$5-'СЕТ СН'!$F$24</f>
        <v>2124.5919970900004</v>
      </c>
      <c r="J14" s="36">
        <f>SUMIFS(СВЦЭМ!$D$33:$D$776,СВЦЭМ!$A$33:$A$776,$A14,СВЦЭМ!$B$33:$B$776,J$11)+'СЕТ СН'!$F$14+СВЦЭМ!$D$10+'СЕТ СН'!$F$5-'СЕТ СН'!$F$24</f>
        <v>2045.8155468600003</v>
      </c>
      <c r="K14" s="36">
        <f>SUMIFS(СВЦЭМ!$D$33:$D$776,СВЦЭМ!$A$33:$A$776,$A14,СВЦЭМ!$B$33:$B$776,K$11)+'СЕТ СН'!$F$14+СВЦЭМ!$D$10+'СЕТ СН'!$F$5-'СЕТ СН'!$F$24</f>
        <v>1903.8992115700003</v>
      </c>
      <c r="L14" s="36">
        <f>SUMIFS(СВЦЭМ!$D$33:$D$776,СВЦЭМ!$A$33:$A$776,$A14,СВЦЭМ!$B$33:$B$776,L$11)+'СЕТ СН'!$F$14+СВЦЭМ!$D$10+'СЕТ СН'!$F$5-'СЕТ СН'!$F$24</f>
        <v>1797.9149490500001</v>
      </c>
      <c r="M14" s="36">
        <f>SUMIFS(СВЦЭМ!$D$33:$D$776,СВЦЭМ!$A$33:$A$776,$A14,СВЦЭМ!$B$33:$B$776,M$11)+'СЕТ СН'!$F$14+СВЦЭМ!$D$10+'СЕТ СН'!$F$5-'СЕТ СН'!$F$24</f>
        <v>1783.40642441</v>
      </c>
      <c r="N14" s="36">
        <f>SUMIFS(СВЦЭМ!$D$33:$D$776,СВЦЭМ!$A$33:$A$776,$A14,СВЦЭМ!$B$33:$B$776,N$11)+'СЕТ СН'!$F$14+СВЦЭМ!$D$10+'СЕТ СН'!$F$5-'СЕТ СН'!$F$24</f>
        <v>1820.9288681900002</v>
      </c>
      <c r="O14" s="36">
        <f>SUMIFS(СВЦЭМ!$D$33:$D$776,СВЦЭМ!$A$33:$A$776,$A14,СВЦЭМ!$B$33:$B$776,O$11)+'СЕТ СН'!$F$14+СВЦЭМ!$D$10+'СЕТ СН'!$F$5-'СЕТ СН'!$F$24</f>
        <v>1781.7841752900001</v>
      </c>
      <c r="P14" s="36">
        <f>SUMIFS(СВЦЭМ!$D$33:$D$776,СВЦЭМ!$A$33:$A$776,$A14,СВЦЭМ!$B$33:$B$776,P$11)+'СЕТ СН'!$F$14+СВЦЭМ!$D$10+'СЕТ СН'!$F$5-'СЕТ СН'!$F$24</f>
        <v>1809.4106388800001</v>
      </c>
      <c r="Q14" s="36">
        <f>SUMIFS(СВЦЭМ!$D$33:$D$776,СВЦЭМ!$A$33:$A$776,$A14,СВЦЭМ!$B$33:$B$776,Q$11)+'СЕТ СН'!$F$14+СВЦЭМ!$D$10+'СЕТ СН'!$F$5-'СЕТ СН'!$F$24</f>
        <v>1815.5419070200001</v>
      </c>
      <c r="R14" s="36">
        <f>SUMIFS(СВЦЭМ!$D$33:$D$776,СВЦЭМ!$A$33:$A$776,$A14,СВЦЭМ!$B$33:$B$776,R$11)+'СЕТ СН'!$F$14+СВЦЭМ!$D$10+'СЕТ СН'!$F$5-'СЕТ СН'!$F$24</f>
        <v>1808.84408278</v>
      </c>
      <c r="S14" s="36">
        <f>SUMIFS(СВЦЭМ!$D$33:$D$776,СВЦЭМ!$A$33:$A$776,$A14,СВЦЭМ!$B$33:$B$776,S$11)+'СЕТ СН'!$F$14+СВЦЭМ!$D$10+'СЕТ СН'!$F$5-'СЕТ СН'!$F$24</f>
        <v>1817.0047340800002</v>
      </c>
      <c r="T14" s="36">
        <f>SUMIFS(СВЦЭМ!$D$33:$D$776,СВЦЭМ!$A$33:$A$776,$A14,СВЦЭМ!$B$33:$B$776,T$11)+'СЕТ СН'!$F$14+СВЦЭМ!$D$10+'СЕТ СН'!$F$5-'СЕТ СН'!$F$24</f>
        <v>1811.0644932200003</v>
      </c>
      <c r="U14" s="36">
        <f>SUMIFS(СВЦЭМ!$D$33:$D$776,СВЦЭМ!$A$33:$A$776,$A14,СВЦЭМ!$B$33:$B$776,U$11)+'СЕТ СН'!$F$14+СВЦЭМ!$D$10+'СЕТ СН'!$F$5-'СЕТ СН'!$F$24</f>
        <v>1802.9964654100002</v>
      </c>
      <c r="V14" s="36">
        <f>SUMIFS(СВЦЭМ!$D$33:$D$776,СВЦЭМ!$A$33:$A$776,$A14,СВЦЭМ!$B$33:$B$776,V$11)+'СЕТ СН'!$F$14+СВЦЭМ!$D$10+'СЕТ СН'!$F$5-'СЕТ СН'!$F$24</f>
        <v>1771.4110708900002</v>
      </c>
      <c r="W14" s="36">
        <f>SUMIFS(СВЦЭМ!$D$33:$D$776,СВЦЭМ!$A$33:$A$776,$A14,СВЦЭМ!$B$33:$B$776,W$11)+'СЕТ СН'!$F$14+СВЦЭМ!$D$10+'СЕТ СН'!$F$5-'СЕТ СН'!$F$24</f>
        <v>1739.44742817</v>
      </c>
      <c r="X14" s="36">
        <f>SUMIFS(СВЦЭМ!$D$33:$D$776,СВЦЭМ!$A$33:$A$776,$A14,СВЦЭМ!$B$33:$B$776,X$11)+'СЕТ СН'!$F$14+СВЦЭМ!$D$10+'СЕТ СН'!$F$5-'СЕТ СН'!$F$24</f>
        <v>1806.6907856299999</v>
      </c>
      <c r="Y14" s="36">
        <f>SUMIFS(СВЦЭМ!$D$33:$D$776,СВЦЭМ!$A$33:$A$776,$A14,СВЦЭМ!$B$33:$B$776,Y$11)+'СЕТ СН'!$F$14+СВЦЭМ!$D$10+'СЕТ СН'!$F$5-'СЕТ СН'!$F$24</f>
        <v>1928.0472618100002</v>
      </c>
    </row>
    <row r="15" spans="1:27" ht="15.75" x14ac:dyDescent="0.2">
      <c r="A15" s="35">
        <f t="shared" si="0"/>
        <v>44016</v>
      </c>
      <c r="B15" s="36">
        <f>SUMIFS(СВЦЭМ!$D$33:$D$776,СВЦЭМ!$A$33:$A$776,$A15,СВЦЭМ!$B$33:$B$776,B$11)+'СЕТ СН'!$F$14+СВЦЭМ!$D$10+'СЕТ СН'!$F$5-'СЕТ СН'!$F$24</f>
        <v>2135.5652363600002</v>
      </c>
      <c r="C15" s="36">
        <f>SUMIFS(СВЦЭМ!$D$33:$D$776,СВЦЭМ!$A$33:$A$776,$A15,СВЦЭМ!$B$33:$B$776,C$11)+'СЕТ СН'!$F$14+СВЦЭМ!$D$10+'СЕТ СН'!$F$5-'СЕТ СН'!$F$24</f>
        <v>2143.9014212299999</v>
      </c>
      <c r="D15" s="36">
        <f>SUMIFS(СВЦЭМ!$D$33:$D$776,СВЦЭМ!$A$33:$A$776,$A15,СВЦЭМ!$B$33:$B$776,D$11)+'СЕТ СН'!$F$14+СВЦЭМ!$D$10+'СЕТ СН'!$F$5-'СЕТ СН'!$F$24</f>
        <v>2160.55515294</v>
      </c>
      <c r="E15" s="36">
        <f>SUMIFS(СВЦЭМ!$D$33:$D$776,СВЦЭМ!$A$33:$A$776,$A15,СВЦЭМ!$B$33:$B$776,E$11)+'СЕТ СН'!$F$14+СВЦЭМ!$D$10+'СЕТ СН'!$F$5-'СЕТ СН'!$F$24</f>
        <v>2162.1563626000002</v>
      </c>
      <c r="F15" s="36">
        <f>SUMIFS(СВЦЭМ!$D$33:$D$776,СВЦЭМ!$A$33:$A$776,$A15,СВЦЭМ!$B$33:$B$776,F$11)+'СЕТ СН'!$F$14+СВЦЭМ!$D$10+'СЕТ СН'!$F$5-'СЕТ СН'!$F$24</f>
        <v>2164.8722020200003</v>
      </c>
      <c r="G15" s="36">
        <f>SUMIFS(СВЦЭМ!$D$33:$D$776,СВЦЭМ!$A$33:$A$776,$A15,СВЦЭМ!$B$33:$B$776,G$11)+'СЕТ СН'!$F$14+СВЦЭМ!$D$10+'СЕТ СН'!$F$5-'СЕТ СН'!$F$24</f>
        <v>2149.9777528300001</v>
      </c>
      <c r="H15" s="36">
        <f>SUMIFS(СВЦЭМ!$D$33:$D$776,СВЦЭМ!$A$33:$A$776,$A15,СВЦЭМ!$B$33:$B$776,H$11)+'СЕТ СН'!$F$14+СВЦЭМ!$D$10+'СЕТ СН'!$F$5-'СЕТ СН'!$F$24</f>
        <v>2125.6986219600003</v>
      </c>
      <c r="I15" s="36">
        <f>SUMIFS(СВЦЭМ!$D$33:$D$776,СВЦЭМ!$A$33:$A$776,$A15,СВЦЭМ!$B$33:$B$776,I$11)+'СЕТ СН'!$F$14+СВЦЭМ!$D$10+'СЕТ СН'!$F$5-'СЕТ СН'!$F$24</f>
        <v>2138.9893752200001</v>
      </c>
      <c r="J15" s="36">
        <f>SUMIFS(СВЦЭМ!$D$33:$D$776,СВЦЭМ!$A$33:$A$776,$A15,СВЦЭМ!$B$33:$B$776,J$11)+'СЕТ СН'!$F$14+СВЦЭМ!$D$10+'СЕТ СН'!$F$5-'СЕТ СН'!$F$24</f>
        <v>2024.6479606400001</v>
      </c>
      <c r="K15" s="36">
        <f>SUMIFS(СВЦЭМ!$D$33:$D$776,СВЦЭМ!$A$33:$A$776,$A15,СВЦЭМ!$B$33:$B$776,K$11)+'СЕТ СН'!$F$14+СВЦЭМ!$D$10+'СЕТ СН'!$F$5-'СЕТ СН'!$F$24</f>
        <v>1885.1919271900001</v>
      </c>
      <c r="L15" s="36">
        <f>SUMIFS(СВЦЭМ!$D$33:$D$776,СВЦЭМ!$A$33:$A$776,$A15,СВЦЭМ!$B$33:$B$776,L$11)+'СЕТ СН'!$F$14+СВЦЭМ!$D$10+'СЕТ СН'!$F$5-'СЕТ СН'!$F$24</f>
        <v>1801.2784550700001</v>
      </c>
      <c r="M15" s="36">
        <f>SUMIFS(СВЦЭМ!$D$33:$D$776,СВЦЭМ!$A$33:$A$776,$A15,СВЦЭМ!$B$33:$B$776,M$11)+'СЕТ СН'!$F$14+СВЦЭМ!$D$10+'СЕТ СН'!$F$5-'СЕТ СН'!$F$24</f>
        <v>1782.0760976000001</v>
      </c>
      <c r="N15" s="36">
        <f>SUMIFS(СВЦЭМ!$D$33:$D$776,СВЦЭМ!$A$33:$A$776,$A15,СВЦЭМ!$B$33:$B$776,N$11)+'СЕТ СН'!$F$14+СВЦЭМ!$D$10+'СЕТ СН'!$F$5-'СЕТ СН'!$F$24</f>
        <v>1790.1842932500001</v>
      </c>
      <c r="O15" s="36">
        <f>SUMIFS(СВЦЭМ!$D$33:$D$776,СВЦЭМ!$A$33:$A$776,$A15,СВЦЭМ!$B$33:$B$776,O$11)+'СЕТ СН'!$F$14+СВЦЭМ!$D$10+'СЕТ СН'!$F$5-'СЕТ СН'!$F$24</f>
        <v>1782.7053871800001</v>
      </c>
      <c r="P15" s="36">
        <f>SUMIFS(СВЦЭМ!$D$33:$D$776,СВЦЭМ!$A$33:$A$776,$A15,СВЦЭМ!$B$33:$B$776,P$11)+'СЕТ СН'!$F$14+СВЦЭМ!$D$10+'СЕТ СН'!$F$5-'СЕТ СН'!$F$24</f>
        <v>1780.0546628100001</v>
      </c>
      <c r="Q15" s="36">
        <f>SUMIFS(СВЦЭМ!$D$33:$D$776,СВЦЭМ!$A$33:$A$776,$A15,СВЦЭМ!$B$33:$B$776,Q$11)+'СЕТ СН'!$F$14+СВЦЭМ!$D$10+'СЕТ СН'!$F$5-'СЕТ СН'!$F$24</f>
        <v>1784.2604227300001</v>
      </c>
      <c r="R15" s="36">
        <f>SUMIFS(СВЦЭМ!$D$33:$D$776,СВЦЭМ!$A$33:$A$776,$A15,СВЦЭМ!$B$33:$B$776,R$11)+'СЕТ СН'!$F$14+СВЦЭМ!$D$10+'СЕТ СН'!$F$5-'СЕТ СН'!$F$24</f>
        <v>1747.9545366900002</v>
      </c>
      <c r="S15" s="36">
        <f>SUMIFS(СВЦЭМ!$D$33:$D$776,СВЦЭМ!$A$33:$A$776,$A15,СВЦЭМ!$B$33:$B$776,S$11)+'СЕТ СН'!$F$14+СВЦЭМ!$D$10+'СЕТ СН'!$F$5-'СЕТ СН'!$F$24</f>
        <v>1751.7732562300002</v>
      </c>
      <c r="T15" s="36">
        <f>SUMIFS(СВЦЭМ!$D$33:$D$776,СВЦЭМ!$A$33:$A$776,$A15,СВЦЭМ!$B$33:$B$776,T$11)+'СЕТ СН'!$F$14+СВЦЭМ!$D$10+'СЕТ СН'!$F$5-'СЕТ СН'!$F$24</f>
        <v>1780.1074495100002</v>
      </c>
      <c r="U15" s="36">
        <f>SUMIFS(СВЦЭМ!$D$33:$D$776,СВЦЭМ!$A$33:$A$776,$A15,СВЦЭМ!$B$33:$B$776,U$11)+'СЕТ СН'!$F$14+СВЦЭМ!$D$10+'СЕТ СН'!$F$5-'СЕТ СН'!$F$24</f>
        <v>1790.1868194000001</v>
      </c>
      <c r="V15" s="36">
        <f>SUMIFS(СВЦЭМ!$D$33:$D$776,СВЦЭМ!$A$33:$A$776,$A15,СВЦЭМ!$B$33:$B$776,V$11)+'СЕТ СН'!$F$14+СВЦЭМ!$D$10+'СЕТ СН'!$F$5-'СЕТ СН'!$F$24</f>
        <v>1778.0395240500002</v>
      </c>
      <c r="W15" s="36">
        <f>SUMIFS(СВЦЭМ!$D$33:$D$776,СВЦЭМ!$A$33:$A$776,$A15,СВЦЭМ!$B$33:$B$776,W$11)+'СЕТ СН'!$F$14+СВЦЭМ!$D$10+'СЕТ СН'!$F$5-'СЕТ СН'!$F$24</f>
        <v>1781.7406342200002</v>
      </c>
      <c r="X15" s="36">
        <f>SUMIFS(СВЦЭМ!$D$33:$D$776,СВЦЭМ!$A$33:$A$776,$A15,СВЦЭМ!$B$33:$B$776,X$11)+'СЕТ СН'!$F$14+СВЦЭМ!$D$10+'СЕТ СН'!$F$5-'СЕТ СН'!$F$24</f>
        <v>1819.4005995900002</v>
      </c>
      <c r="Y15" s="36">
        <f>SUMIFS(СВЦЭМ!$D$33:$D$776,СВЦЭМ!$A$33:$A$776,$A15,СВЦЭМ!$B$33:$B$776,Y$11)+'СЕТ СН'!$F$14+СВЦЭМ!$D$10+'СЕТ СН'!$F$5-'СЕТ СН'!$F$24</f>
        <v>1933.1549086800001</v>
      </c>
    </row>
    <row r="16" spans="1:27" ht="15.75" x14ac:dyDescent="0.2">
      <c r="A16" s="35">
        <f t="shared" si="0"/>
        <v>44017</v>
      </c>
      <c r="B16" s="36">
        <f>SUMIFS(СВЦЭМ!$D$33:$D$776,СВЦЭМ!$A$33:$A$776,$A16,СВЦЭМ!$B$33:$B$776,B$11)+'СЕТ СН'!$F$14+СВЦЭМ!$D$10+'СЕТ СН'!$F$5-'СЕТ СН'!$F$24</f>
        <v>2020.3818664100002</v>
      </c>
      <c r="C16" s="36">
        <f>SUMIFS(СВЦЭМ!$D$33:$D$776,СВЦЭМ!$A$33:$A$776,$A16,СВЦЭМ!$B$33:$B$776,C$11)+'СЕТ СН'!$F$14+СВЦЭМ!$D$10+'СЕТ СН'!$F$5-'СЕТ СН'!$F$24</f>
        <v>2060.5801211900002</v>
      </c>
      <c r="D16" s="36">
        <f>SUMIFS(СВЦЭМ!$D$33:$D$776,СВЦЭМ!$A$33:$A$776,$A16,СВЦЭМ!$B$33:$B$776,D$11)+'СЕТ СН'!$F$14+СВЦЭМ!$D$10+'СЕТ СН'!$F$5-'СЕТ СН'!$F$24</f>
        <v>2114.62818358</v>
      </c>
      <c r="E16" s="36">
        <f>SUMIFS(СВЦЭМ!$D$33:$D$776,СВЦЭМ!$A$33:$A$776,$A16,СВЦЭМ!$B$33:$B$776,E$11)+'СЕТ СН'!$F$14+СВЦЭМ!$D$10+'СЕТ СН'!$F$5-'СЕТ СН'!$F$24</f>
        <v>2086.1880205300004</v>
      </c>
      <c r="F16" s="36">
        <f>SUMIFS(СВЦЭМ!$D$33:$D$776,СВЦЭМ!$A$33:$A$776,$A16,СВЦЭМ!$B$33:$B$776,F$11)+'СЕТ СН'!$F$14+СВЦЭМ!$D$10+'СЕТ СН'!$F$5-'СЕТ СН'!$F$24</f>
        <v>2052.7172675400002</v>
      </c>
      <c r="G16" s="36">
        <f>SUMIFS(СВЦЭМ!$D$33:$D$776,СВЦЭМ!$A$33:$A$776,$A16,СВЦЭМ!$B$33:$B$776,G$11)+'СЕТ СН'!$F$14+СВЦЭМ!$D$10+'СЕТ СН'!$F$5-'СЕТ СН'!$F$24</f>
        <v>2037.8501000200001</v>
      </c>
      <c r="H16" s="36">
        <f>SUMIFS(СВЦЭМ!$D$33:$D$776,СВЦЭМ!$A$33:$A$776,$A16,СВЦЭМ!$B$33:$B$776,H$11)+'СЕТ СН'!$F$14+СВЦЭМ!$D$10+'СЕТ СН'!$F$5-'СЕТ СН'!$F$24</f>
        <v>2018.18111509</v>
      </c>
      <c r="I16" s="36">
        <f>SUMIFS(СВЦЭМ!$D$33:$D$776,СВЦЭМ!$A$33:$A$776,$A16,СВЦЭМ!$B$33:$B$776,I$11)+'СЕТ СН'!$F$14+СВЦЭМ!$D$10+'СЕТ СН'!$F$5-'СЕТ СН'!$F$24</f>
        <v>2032.2178628900001</v>
      </c>
      <c r="J16" s="36">
        <f>SUMIFS(СВЦЭМ!$D$33:$D$776,СВЦЭМ!$A$33:$A$776,$A16,СВЦЭМ!$B$33:$B$776,J$11)+'СЕТ СН'!$F$14+СВЦЭМ!$D$10+'СЕТ СН'!$F$5-'СЕТ СН'!$F$24</f>
        <v>1946.1441689600001</v>
      </c>
      <c r="K16" s="36">
        <f>SUMIFS(СВЦЭМ!$D$33:$D$776,СВЦЭМ!$A$33:$A$776,$A16,СВЦЭМ!$B$33:$B$776,K$11)+'СЕТ СН'!$F$14+СВЦЭМ!$D$10+'СЕТ СН'!$F$5-'СЕТ СН'!$F$24</f>
        <v>1829.5469480900001</v>
      </c>
      <c r="L16" s="36">
        <f>SUMIFS(СВЦЭМ!$D$33:$D$776,СВЦЭМ!$A$33:$A$776,$A16,СВЦЭМ!$B$33:$B$776,L$11)+'СЕТ СН'!$F$14+СВЦЭМ!$D$10+'СЕТ СН'!$F$5-'СЕТ СН'!$F$24</f>
        <v>1761.1805447700001</v>
      </c>
      <c r="M16" s="36">
        <f>SUMIFS(СВЦЭМ!$D$33:$D$776,СВЦЭМ!$A$33:$A$776,$A16,СВЦЭМ!$B$33:$B$776,M$11)+'СЕТ СН'!$F$14+СВЦЭМ!$D$10+'СЕТ СН'!$F$5-'СЕТ СН'!$F$24</f>
        <v>1711.9852269000003</v>
      </c>
      <c r="N16" s="36">
        <f>SUMIFS(СВЦЭМ!$D$33:$D$776,СВЦЭМ!$A$33:$A$776,$A16,СВЦЭМ!$B$33:$B$776,N$11)+'СЕТ СН'!$F$14+СВЦЭМ!$D$10+'СЕТ СН'!$F$5-'СЕТ СН'!$F$24</f>
        <v>1731.2579436999999</v>
      </c>
      <c r="O16" s="36">
        <f>SUMIFS(СВЦЭМ!$D$33:$D$776,СВЦЭМ!$A$33:$A$776,$A16,СВЦЭМ!$B$33:$B$776,O$11)+'СЕТ СН'!$F$14+СВЦЭМ!$D$10+'СЕТ СН'!$F$5-'СЕТ СН'!$F$24</f>
        <v>1743.3561399700002</v>
      </c>
      <c r="P16" s="36">
        <f>SUMIFS(СВЦЭМ!$D$33:$D$776,СВЦЭМ!$A$33:$A$776,$A16,СВЦЭМ!$B$33:$B$776,P$11)+'СЕТ СН'!$F$14+СВЦЭМ!$D$10+'СЕТ СН'!$F$5-'СЕТ СН'!$F$24</f>
        <v>1729.0396893100001</v>
      </c>
      <c r="Q16" s="36">
        <f>SUMIFS(СВЦЭМ!$D$33:$D$776,СВЦЭМ!$A$33:$A$776,$A16,СВЦЭМ!$B$33:$B$776,Q$11)+'СЕТ СН'!$F$14+СВЦЭМ!$D$10+'СЕТ СН'!$F$5-'СЕТ СН'!$F$24</f>
        <v>1734.7923489</v>
      </c>
      <c r="R16" s="36">
        <f>SUMIFS(СВЦЭМ!$D$33:$D$776,СВЦЭМ!$A$33:$A$776,$A16,СВЦЭМ!$B$33:$B$776,R$11)+'СЕТ СН'!$F$14+СВЦЭМ!$D$10+'СЕТ СН'!$F$5-'СЕТ СН'!$F$24</f>
        <v>1756.9371996700002</v>
      </c>
      <c r="S16" s="36">
        <f>SUMIFS(СВЦЭМ!$D$33:$D$776,СВЦЭМ!$A$33:$A$776,$A16,СВЦЭМ!$B$33:$B$776,S$11)+'СЕТ СН'!$F$14+СВЦЭМ!$D$10+'СЕТ СН'!$F$5-'СЕТ СН'!$F$24</f>
        <v>1767.9211846000001</v>
      </c>
      <c r="T16" s="36">
        <f>SUMIFS(СВЦЭМ!$D$33:$D$776,СВЦЭМ!$A$33:$A$776,$A16,СВЦЭМ!$B$33:$B$776,T$11)+'СЕТ СН'!$F$14+СВЦЭМ!$D$10+'СЕТ СН'!$F$5-'СЕТ СН'!$F$24</f>
        <v>1761.4935963200001</v>
      </c>
      <c r="U16" s="36">
        <f>SUMIFS(СВЦЭМ!$D$33:$D$776,СВЦЭМ!$A$33:$A$776,$A16,СВЦЭМ!$B$33:$B$776,U$11)+'СЕТ СН'!$F$14+СВЦЭМ!$D$10+'СЕТ СН'!$F$5-'СЕТ СН'!$F$24</f>
        <v>1752.8737574199999</v>
      </c>
      <c r="V16" s="36">
        <f>SUMIFS(СВЦЭМ!$D$33:$D$776,СВЦЭМ!$A$33:$A$776,$A16,СВЦЭМ!$B$33:$B$776,V$11)+'СЕТ СН'!$F$14+СВЦЭМ!$D$10+'СЕТ СН'!$F$5-'СЕТ СН'!$F$24</f>
        <v>1734.0728988400001</v>
      </c>
      <c r="W16" s="36">
        <f>SUMIFS(СВЦЭМ!$D$33:$D$776,СВЦЭМ!$A$33:$A$776,$A16,СВЦЭМ!$B$33:$B$776,W$11)+'СЕТ СН'!$F$14+СВЦЭМ!$D$10+'СЕТ СН'!$F$5-'СЕТ СН'!$F$24</f>
        <v>1723.0715775100002</v>
      </c>
      <c r="X16" s="36">
        <f>SUMIFS(СВЦЭМ!$D$33:$D$776,СВЦЭМ!$A$33:$A$776,$A16,СВЦЭМ!$B$33:$B$776,X$11)+'СЕТ СН'!$F$14+СВЦЭМ!$D$10+'СЕТ СН'!$F$5-'СЕТ СН'!$F$24</f>
        <v>1774.4119313000001</v>
      </c>
      <c r="Y16" s="36">
        <f>SUMIFS(СВЦЭМ!$D$33:$D$776,СВЦЭМ!$A$33:$A$776,$A16,СВЦЭМ!$B$33:$B$776,Y$11)+'СЕТ СН'!$F$14+СВЦЭМ!$D$10+'СЕТ СН'!$F$5-'СЕТ СН'!$F$24</f>
        <v>1929.2488764900002</v>
      </c>
    </row>
    <row r="17" spans="1:25" ht="15.75" x14ac:dyDescent="0.2">
      <c r="A17" s="35">
        <f t="shared" si="0"/>
        <v>44018</v>
      </c>
      <c r="B17" s="36">
        <f>SUMIFS(СВЦЭМ!$D$33:$D$776,СВЦЭМ!$A$33:$A$776,$A17,СВЦЭМ!$B$33:$B$776,B$11)+'СЕТ СН'!$F$14+СВЦЭМ!$D$10+'СЕТ СН'!$F$5-'СЕТ СН'!$F$24</f>
        <v>1985.0978291300003</v>
      </c>
      <c r="C17" s="36">
        <f>SUMIFS(СВЦЭМ!$D$33:$D$776,СВЦЭМ!$A$33:$A$776,$A17,СВЦЭМ!$B$33:$B$776,C$11)+'СЕТ СН'!$F$14+СВЦЭМ!$D$10+'СЕТ СН'!$F$5-'СЕТ СН'!$F$24</f>
        <v>2092.1381180899998</v>
      </c>
      <c r="D17" s="36">
        <f>SUMIFS(СВЦЭМ!$D$33:$D$776,СВЦЭМ!$A$33:$A$776,$A17,СВЦЭМ!$B$33:$B$776,D$11)+'СЕТ СН'!$F$14+СВЦЭМ!$D$10+'СЕТ СН'!$F$5-'СЕТ СН'!$F$24</f>
        <v>2125.32791782</v>
      </c>
      <c r="E17" s="36">
        <f>SUMIFS(СВЦЭМ!$D$33:$D$776,СВЦЭМ!$A$33:$A$776,$A17,СВЦЭМ!$B$33:$B$776,E$11)+'СЕТ СН'!$F$14+СВЦЭМ!$D$10+'СЕТ СН'!$F$5-'СЕТ СН'!$F$24</f>
        <v>2185.46832795</v>
      </c>
      <c r="F17" s="36">
        <f>SUMIFS(СВЦЭМ!$D$33:$D$776,СВЦЭМ!$A$33:$A$776,$A17,СВЦЭМ!$B$33:$B$776,F$11)+'СЕТ СН'!$F$14+СВЦЭМ!$D$10+'СЕТ СН'!$F$5-'СЕТ СН'!$F$24</f>
        <v>2177.1615535600004</v>
      </c>
      <c r="G17" s="36">
        <f>SUMIFS(СВЦЭМ!$D$33:$D$776,СВЦЭМ!$A$33:$A$776,$A17,СВЦЭМ!$B$33:$B$776,G$11)+'СЕТ СН'!$F$14+СВЦЭМ!$D$10+'СЕТ СН'!$F$5-'СЕТ СН'!$F$24</f>
        <v>2167.5407783600003</v>
      </c>
      <c r="H17" s="36">
        <f>SUMIFS(СВЦЭМ!$D$33:$D$776,СВЦЭМ!$A$33:$A$776,$A17,СВЦЭМ!$B$33:$B$776,H$11)+'СЕТ СН'!$F$14+СВЦЭМ!$D$10+'СЕТ СН'!$F$5-'СЕТ СН'!$F$24</f>
        <v>2068.4704596199999</v>
      </c>
      <c r="I17" s="36">
        <f>SUMIFS(СВЦЭМ!$D$33:$D$776,СВЦЭМ!$A$33:$A$776,$A17,СВЦЭМ!$B$33:$B$776,I$11)+'СЕТ СН'!$F$14+СВЦЭМ!$D$10+'СЕТ СН'!$F$5-'СЕТ СН'!$F$24</f>
        <v>2091.7127076300003</v>
      </c>
      <c r="J17" s="36">
        <f>SUMIFS(СВЦЭМ!$D$33:$D$776,СВЦЭМ!$A$33:$A$776,$A17,СВЦЭМ!$B$33:$B$776,J$11)+'СЕТ СН'!$F$14+СВЦЭМ!$D$10+'СЕТ СН'!$F$5-'СЕТ СН'!$F$24</f>
        <v>2050.9358520300002</v>
      </c>
      <c r="K17" s="36">
        <f>SUMIFS(СВЦЭМ!$D$33:$D$776,СВЦЭМ!$A$33:$A$776,$A17,СВЦЭМ!$B$33:$B$776,K$11)+'СЕТ СН'!$F$14+СВЦЭМ!$D$10+'СЕТ СН'!$F$5-'СЕТ СН'!$F$24</f>
        <v>1910.5847669</v>
      </c>
      <c r="L17" s="36">
        <f>SUMIFS(СВЦЭМ!$D$33:$D$776,СВЦЭМ!$A$33:$A$776,$A17,СВЦЭМ!$B$33:$B$776,L$11)+'СЕТ СН'!$F$14+СВЦЭМ!$D$10+'СЕТ СН'!$F$5-'СЕТ СН'!$F$24</f>
        <v>1820.6122463400002</v>
      </c>
      <c r="M17" s="36">
        <f>SUMIFS(СВЦЭМ!$D$33:$D$776,СВЦЭМ!$A$33:$A$776,$A17,СВЦЭМ!$B$33:$B$776,M$11)+'СЕТ СН'!$F$14+СВЦЭМ!$D$10+'СЕТ СН'!$F$5-'СЕТ СН'!$F$24</f>
        <v>1782.8340977299999</v>
      </c>
      <c r="N17" s="36">
        <f>SUMIFS(СВЦЭМ!$D$33:$D$776,СВЦЭМ!$A$33:$A$776,$A17,СВЦЭМ!$B$33:$B$776,N$11)+'СЕТ СН'!$F$14+СВЦЭМ!$D$10+'СЕТ СН'!$F$5-'СЕТ СН'!$F$24</f>
        <v>1803.5138892600003</v>
      </c>
      <c r="O17" s="36">
        <f>SUMIFS(СВЦЭМ!$D$33:$D$776,СВЦЭМ!$A$33:$A$776,$A17,СВЦЭМ!$B$33:$B$776,O$11)+'СЕТ СН'!$F$14+СВЦЭМ!$D$10+'СЕТ СН'!$F$5-'СЕТ СН'!$F$24</f>
        <v>1857.9091178400001</v>
      </c>
      <c r="P17" s="36">
        <f>SUMIFS(СВЦЭМ!$D$33:$D$776,СВЦЭМ!$A$33:$A$776,$A17,СВЦЭМ!$B$33:$B$776,P$11)+'СЕТ СН'!$F$14+СВЦЭМ!$D$10+'СЕТ СН'!$F$5-'СЕТ СН'!$F$24</f>
        <v>1832.2885448400002</v>
      </c>
      <c r="Q17" s="36">
        <f>SUMIFS(СВЦЭМ!$D$33:$D$776,СВЦЭМ!$A$33:$A$776,$A17,СВЦЭМ!$B$33:$B$776,Q$11)+'СЕТ СН'!$F$14+СВЦЭМ!$D$10+'СЕТ СН'!$F$5-'СЕТ СН'!$F$24</f>
        <v>1835.2404521100002</v>
      </c>
      <c r="R17" s="36">
        <f>SUMIFS(СВЦЭМ!$D$33:$D$776,СВЦЭМ!$A$33:$A$776,$A17,СВЦЭМ!$B$33:$B$776,R$11)+'СЕТ СН'!$F$14+СВЦЭМ!$D$10+'СЕТ СН'!$F$5-'СЕТ СН'!$F$24</f>
        <v>1869.8751782900001</v>
      </c>
      <c r="S17" s="36">
        <f>SUMIFS(СВЦЭМ!$D$33:$D$776,СВЦЭМ!$A$33:$A$776,$A17,СВЦЭМ!$B$33:$B$776,S$11)+'СЕТ СН'!$F$14+СВЦЭМ!$D$10+'СЕТ СН'!$F$5-'СЕТ СН'!$F$24</f>
        <v>1874.3888613100003</v>
      </c>
      <c r="T17" s="36">
        <f>SUMIFS(СВЦЭМ!$D$33:$D$776,СВЦЭМ!$A$33:$A$776,$A17,СВЦЭМ!$B$33:$B$776,T$11)+'СЕТ СН'!$F$14+СВЦЭМ!$D$10+'СЕТ СН'!$F$5-'СЕТ СН'!$F$24</f>
        <v>1869.2279976899999</v>
      </c>
      <c r="U17" s="36">
        <f>SUMIFS(СВЦЭМ!$D$33:$D$776,СВЦЭМ!$A$33:$A$776,$A17,СВЦЭМ!$B$33:$B$776,U$11)+'СЕТ СН'!$F$14+СВЦЭМ!$D$10+'СЕТ СН'!$F$5-'СЕТ СН'!$F$24</f>
        <v>1857.5458921900001</v>
      </c>
      <c r="V17" s="36">
        <f>SUMIFS(СВЦЭМ!$D$33:$D$776,СВЦЭМ!$A$33:$A$776,$A17,СВЦЭМ!$B$33:$B$776,V$11)+'СЕТ СН'!$F$14+СВЦЭМ!$D$10+'СЕТ СН'!$F$5-'СЕТ СН'!$F$24</f>
        <v>1849.56910367</v>
      </c>
      <c r="W17" s="36">
        <f>SUMIFS(СВЦЭМ!$D$33:$D$776,СВЦЭМ!$A$33:$A$776,$A17,СВЦЭМ!$B$33:$B$776,W$11)+'СЕТ СН'!$F$14+СВЦЭМ!$D$10+'СЕТ СН'!$F$5-'СЕТ СН'!$F$24</f>
        <v>1807.1047427000001</v>
      </c>
      <c r="X17" s="36">
        <f>SUMIFS(СВЦЭМ!$D$33:$D$776,СВЦЭМ!$A$33:$A$776,$A17,СВЦЭМ!$B$33:$B$776,X$11)+'СЕТ СН'!$F$14+СВЦЭМ!$D$10+'СЕТ СН'!$F$5-'СЕТ СН'!$F$24</f>
        <v>1837.2469701</v>
      </c>
      <c r="Y17" s="36">
        <f>SUMIFS(СВЦЭМ!$D$33:$D$776,СВЦЭМ!$A$33:$A$776,$A17,СВЦЭМ!$B$33:$B$776,Y$11)+'СЕТ СН'!$F$14+СВЦЭМ!$D$10+'СЕТ СН'!$F$5-'СЕТ СН'!$F$24</f>
        <v>1988.4145200400001</v>
      </c>
    </row>
    <row r="18" spans="1:25" ht="15.75" x14ac:dyDescent="0.2">
      <c r="A18" s="35">
        <f t="shared" si="0"/>
        <v>44019</v>
      </c>
      <c r="B18" s="36">
        <f>SUMIFS(СВЦЭМ!$D$33:$D$776,СВЦЭМ!$A$33:$A$776,$A18,СВЦЭМ!$B$33:$B$776,B$11)+'СЕТ СН'!$F$14+СВЦЭМ!$D$10+'СЕТ СН'!$F$5-'СЕТ СН'!$F$24</f>
        <v>2022.7162553900002</v>
      </c>
      <c r="C18" s="36">
        <f>SUMIFS(СВЦЭМ!$D$33:$D$776,СВЦЭМ!$A$33:$A$776,$A18,СВЦЭМ!$B$33:$B$776,C$11)+'СЕТ СН'!$F$14+СВЦЭМ!$D$10+'СЕТ СН'!$F$5-'СЕТ СН'!$F$24</f>
        <v>2032.44477041</v>
      </c>
      <c r="D18" s="36">
        <f>SUMIFS(СВЦЭМ!$D$33:$D$776,СВЦЭМ!$A$33:$A$776,$A18,СВЦЭМ!$B$33:$B$776,D$11)+'СЕТ СН'!$F$14+СВЦЭМ!$D$10+'СЕТ СН'!$F$5-'СЕТ СН'!$F$24</f>
        <v>2036.9920969300001</v>
      </c>
      <c r="E18" s="36">
        <f>SUMIFS(СВЦЭМ!$D$33:$D$776,СВЦЭМ!$A$33:$A$776,$A18,СВЦЭМ!$B$33:$B$776,E$11)+'СЕТ СН'!$F$14+СВЦЭМ!$D$10+'СЕТ СН'!$F$5-'СЕТ СН'!$F$24</f>
        <v>2044.85688209</v>
      </c>
      <c r="F18" s="36">
        <f>SUMIFS(СВЦЭМ!$D$33:$D$776,СВЦЭМ!$A$33:$A$776,$A18,СВЦЭМ!$B$33:$B$776,F$11)+'СЕТ СН'!$F$14+СВЦЭМ!$D$10+'СЕТ СН'!$F$5-'СЕТ СН'!$F$24</f>
        <v>2046.0767135400001</v>
      </c>
      <c r="G18" s="36">
        <f>SUMIFS(СВЦЭМ!$D$33:$D$776,СВЦЭМ!$A$33:$A$776,$A18,СВЦЭМ!$B$33:$B$776,G$11)+'СЕТ СН'!$F$14+СВЦЭМ!$D$10+'СЕТ СН'!$F$5-'СЕТ СН'!$F$24</f>
        <v>2048.3848459600003</v>
      </c>
      <c r="H18" s="36">
        <f>SUMIFS(СВЦЭМ!$D$33:$D$776,СВЦЭМ!$A$33:$A$776,$A18,СВЦЭМ!$B$33:$B$776,H$11)+'СЕТ СН'!$F$14+СВЦЭМ!$D$10+'СЕТ СН'!$F$5-'СЕТ СН'!$F$24</f>
        <v>2042.03573693</v>
      </c>
      <c r="I18" s="36">
        <f>SUMIFS(СВЦЭМ!$D$33:$D$776,СВЦЭМ!$A$33:$A$776,$A18,СВЦЭМ!$B$33:$B$776,I$11)+'СЕТ СН'!$F$14+СВЦЭМ!$D$10+'СЕТ СН'!$F$5-'СЕТ СН'!$F$24</f>
        <v>2008.8494921000001</v>
      </c>
      <c r="J18" s="36">
        <f>SUMIFS(СВЦЭМ!$D$33:$D$776,СВЦЭМ!$A$33:$A$776,$A18,СВЦЭМ!$B$33:$B$776,J$11)+'СЕТ СН'!$F$14+СВЦЭМ!$D$10+'СЕТ СН'!$F$5-'СЕТ СН'!$F$24</f>
        <v>2040.0007085400002</v>
      </c>
      <c r="K18" s="36">
        <f>SUMIFS(СВЦЭМ!$D$33:$D$776,СВЦЭМ!$A$33:$A$776,$A18,СВЦЭМ!$B$33:$B$776,K$11)+'СЕТ СН'!$F$14+СВЦЭМ!$D$10+'СЕТ СН'!$F$5-'СЕТ СН'!$F$24</f>
        <v>1957.3779544399999</v>
      </c>
      <c r="L18" s="36">
        <f>SUMIFS(СВЦЭМ!$D$33:$D$776,СВЦЭМ!$A$33:$A$776,$A18,СВЦЭМ!$B$33:$B$776,L$11)+'СЕТ СН'!$F$14+СВЦЭМ!$D$10+'СЕТ СН'!$F$5-'СЕТ СН'!$F$24</f>
        <v>1921.6543713400001</v>
      </c>
      <c r="M18" s="36">
        <f>SUMIFS(СВЦЭМ!$D$33:$D$776,СВЦЭМ!$A$33:$A$776,$A18,СВЦЭМ!$B$33:$B$776,M$11)+'СЕТ СН'!$F$14+СВЦЭМ!$D$10+'СЕТ СН'!$F$5-'СЕТ СН'!$F$24</f>
        <v>1901.65034616</v>
      </c>
      <c r="N18" s="36">
        <f>SUMIFS(СВЦЭМ!$D$33:$D$776,СВЦЭМ!$A$33:$A$776,$A18,СВЦЭМ!$B$33:$B$776,N$11)+'СЕТ СН'!$F$14+СВЦЭМ!$D$10+'СЕТ СН'!$F$5-'СЕТ СН'!$F$24</f>
        <v>1902.9553454800002</v>
      </c>
      <c r="O18" s="36">
        <f>SUMIFS(СВЦЭМ!$D$33:$D$776,СВЦЭМ!$A$33:$A$776,$A18,СВЦЭМ!$B$33:$B$776,O$11)+'СЕТ СН'!$F$14+СВЦЭМ!$D$10+'СЕТ СН'!$F$5-'СЕТ СН'!$F$24</f>
        <v>1909.2030239600001</v>
      </c>
      <c r="P18" s="36">
        <f>SUMIFS(СВЦЭМ!$D$33:$D$776,СВЦЭМ!$A$33:$A$776,$A18,СВЦЭМ!$B$33:$B$776,P$11)+'СЕТ СН'!$F$14+СВЦЭМ!$D$10+'СЕТ СН'!$F$5-'СЕТ СН'!$F$24</f>
        <v>1903.6892859</v>
      </c>
      <c r="Q18" s="36">
        <f>SUMIFS(СВЦЭМ!$D$33:$D$776,СВЦЭМ!$A$33:$A$776,$A18,СВЦЭМ!$B$33:$B$776,Q$11)+'СЕТ СН'!$F$14+СВЦЭМ!$D$10+'СЕТ СН'!$F$5-'СЕТ СН'!$F$24</f>
        <v>1910.8461912400001</v>
      </c>
      <c r="R18" s="36">
        <f>SUMIFS(СВЦЭМ!$D$33:$D$776,СВЦЭМ!$A$33:$A$776,$A18,СВЦЭМ!$B$33:$B$776,R$11)+'СЕТ СН'!$F$14+СВЦЭМ!$D$10+'СЕТ СН'!$F$5-'СЕТ СН'!$F$24</f>
        <v>1914.3286260600003</v>
      </c>
      <c r="S18" s="36">
        <f>SUMIFS(СВЦЭМ!$D$33:$D$776,СВЦЭМ!$A$33:$A$776,$A18,СВЦЭМ!$B$33:$B$776,S$11)+'СЕТ СН'!$F$14+СВЦЭМ!$D$10+'СЕТ СН'!$F$5-'СЕТ СН'!$F$24</f>
        <v>1920.83381431</v>
      </c>
      <c r="T18" s="36">
        <f>SUMIFS(СВЦЭМ!$D$33:$D$776,СВЦЭМ!$A$33:$A$776,$A18,СВЦЭМ!$B$33:$B$776,T$11)+'СЕТ СН'!$F$14+СВЦЭМ!$D$10+'СЕТ СН'!$F$5-'СЕТ СН'!$F$24</f>
        <v>1923.79113663</v>
      </c>
      <c r="U18" s="36">
        <f>SUMIFS(СВЦЭМ!$D$33:$D$776,СВЦЭМ!$A$33:$A$776,$A18,СВЦЭМ!$B$33:$B$776,U$11)+'СЕТ СН'!$F$14+СВЦЭМ!$D$10+'СЕТ СН'!$F$5-'СЕТ СН'!$F$24</f>
        <v>1917.3502750400003</v>
      </c>
      <c r="V18" s="36">
        <f>SUMIFS(СВЦЭМ!$D$33:$D$776,СВЦЭМ!$A$33:$A$776,$A18,СВЦЭМ!$B$33:$B$776,V$11)+'СЕТ СН'!$F$14+СВЦЭМ!$D$10+'СЕТ СН'!$F$5-'СЕТ СН'!$F$24</f>
        <v>1917.4943069700003</v>
      </c>
      <c r="W18" s="36">
        <f>SUMIFS(СВЦЭМ!$D$33:$D$776,СВЦЭМ!$A$33:$A$776,$A18,СВЦЭМ!$B$33:$B$776,W$11)+'СЕТ СН'!$F$14+СВЦЭМ!$D$10+'СЕТ СН'!$F$5-'СЕТ СН'!$F$24</f>
        <v>1907.4489820500003</v>
      </c>
      <c r="X18" s="36">
        <f>SUMIFS(СВЦЭМ!$D$33:$D$776,СВЦЭМ!$A$33:$A$776,$A18,СВЦЭМ!$B$33:$B$776,X$11)+'СЕТ СН'!$F$14+СВЦЭМ!$D$10+'СЕТ СН'!$F$5-'СЕТ СН'!$F$24</f>
        <v>1941.1249603600002</v>
      </c>
      <c r="Y18" s="36">
        <f>SUMIFS(СВЦЭМ!$D$33:$D$776,СВЦЭМ!$A$33:$A$776,$A18,СВЦЭМ!$B$33:$B$776,Y$11)+'СЕТ СН'!$F$14+СВЦЭМ!$D$10+'СЕТ СН'!$F$5-'СЕТ СН'!$F$24</f>
        <v>2036.2131300200001</v>
      </c>
    </row>
    <row r="19" spans="1:25" ht="15.75" x14ac:dyDescent="0.2">
      <c r="A19" s="35">
        <f t="shared" si="0"/>
        <v>44020</v>
      </c>
      <c r="B19" s="36">
        <f>SUMIFS(СВЦЭМ!$D$33:$D$776,СВЦЭМ!$A$33:$A$776,$A19,СВЦЭМ!$B$33:$B$776,B$11)+'СЕТ СН'!$F$14+СВЦЭМ!$D$10+'СЕТ СН'!$F$5-'СЕТ СН'!$F$24</f>
        <v>1987.2922561100002</v>
      </c>
      <c r="C19" s="36">
        <f>SUMIFS(СВЦЭМ!$D$33:$D$776,СВЦЭМ!$A$33:$A$776,$A19,СВЦЭМ!$B$33:$B$776,C$11)+'СЕТ СН'!$F$14+СВЦЭМ!$D$10+'СЕТ СН'!$F$5-'СЕТ СН'!$F$24</f>
        <v>1999.4493892099999</v>
      </c>
      <c r="D19" s="36">
        <f>SUMIFS(СВЦЭМ!$D$33:$D$776,СВЦЭМ!$A$33:$A$776,$A19,СВЦЭМ!$B$33:$B$776,D$11)+'СЕТ СН'!$F$14+СВЦЭМ!$D$10+'СЕТ СН'!$F$5-'СЕТ СН'!$F$24</f>
        <v>2029.0393410199999</v>
      </c>
      <c r="E19" s="36">
        <f>SUMIFS(СВЦЭМ!$D$33:$D$776,СВЦЭМ!$A$33:$A$776,$A19,СВЦЭМ!$B$33:$B$776,E$11)+'СЕТ СН'!$F$14+СВЦЭМ!$D$10+'СЕТ СН'!$F$5-'СЕТ СН'!$F$24</f>
        <v>2055.14386818</v>
      </c>
      <c r="F19" s="36">
        <f>SUMIFS(СВЦЭМ!$D$33:$D$776,СВЦЭМ!$A$33:$A$776,$A19,СВЦЭМ!$B$33:$B$776,F$11)+'СЕТ СН'!$F$14+СВЦЭМ!$D$10+'СЕТ СН'!$F$5-'СЕТ СН'!$F$24</f>
        <v>2065.5981538800002</v>
      </c>
      <c r="G19" s="36">
        <f>SUMIFS(СВЦЭМ!$D$33:$D$776,СВЦЭМ!$A$33:$A$776,$A19,СВЦЭМ!$B$33:$B$776,G$11)+'СЕТ СН'!$F$14+СВЦЭМ!$D$10+'СЕТ СН'!$F$5-'СЕТ СН'!$F$24</f>
        <v>2073.6204744699999</v>
      </c>
      <c r="H19" s="36">
        <f>SUMIFS(СВЦЭМ!$D$33:$D$776,СВЦЭМ!$A$33:$A$776,$A19,СВЦЭМ!$B$33:$B$776,H$11)+'СЕТ СН'!$F$14+СВЦЭМ!$D$10+'СЕТ СН'!$F$5-'СЕТ СН'!$F$24</f>
        <v>2023.8569373</v>
      </c>
      <c r="I19" s="36">
        <f>SUMIFS(СВЦЭМ!$D$33:$D$776,СВЦЭМ!$A$33:$A$776,$A19,СВЦЭМ!$B$33:$B$776,I$11)+'СЕТ СН'!$F$14+СВЦЭМ!$D$10+'СЕТ СН'!$F$5-'СЕТ СН'!$F$24</f>
        <v>1953.7736314600002</v>
      </c>
      <c r="J19" s="36">
        <f>SUMIFS(СВЦЭМ!$D$33:$D$776,СВЦЭМ!$A$33:$A$776,$A19,СВЦЭМ!$B$33:$B$776,J$11)+'СЕТ СН'!$F$14+СВЦЭМ!$D$10+'СЕТ СН'!$F$5-'СЕТ СН'!$F$24</f>
        <v>1904.3341018300002</v>
      </c>
      <c r="K19" s="36">
        <f>SUMIFS(СВЦЭМ!$D$33:$D$776,СВЦЭМ!$A$33:$A$776,$A19,СВЦЭМ!$B$33:$B$776,K$11)+'СЕТ СН'!$F$14+СВЦЭМ!$D$10+'СЕТ СН'!$F$5-'СЕТ СН'!$F$24</f>
        <v>1921.4917011500002</v>
      </c>
      <c r="L19" s="36">
        <f>SUMIFS(СВЦЭМ!$D$33:$D$776,СВЦЭМ!$A$33:$A$776,$A19,СВЦЭМ!$B$33:$B$776,L$11)+'СЕТ СН'!$F$14+СВЦЭМ!$D$10+'СЕТ СН'!$F$5-'СЕТ СН'!$F$24</f>
        <v>1913.0071797000001</v>
      </c>
      <c r="M19" s="36">
        <f>SUMIFS(СВЦЭМ!$D$33:$D$776,СВЦЭМ!$A$33:$A$776,$A19,СВЦЭМ!$B$33:$B$776,M$11)+'СЕТ СН'!$F$14+СВЦЭМ!$D$10+'СЕТ СН'!$F$5-'СЕТ СН'!$F$24</f>
        <v>1897.76421226</v>
      </c>
      <c r="N19" s="36">
        <f>SUMIFS(СВЦЭМ!$D$33:$D$776,СВЦЭМ!$A$33:$A$776,$A19,СВЦЭМ!$B$33:$B$776,N$11)+'СЕТ СН'!$F$14+СВЦЭМ!$D$10+'СЕТ СН'!$F$5-'СЕТ СН'!$F$24</f>
        <v>1905.9358941600001</v>
      </c>
      <c r="O19" s="36">
        <f>SUMIFS(СВЦЭМ!$D$33:$D$776,СВЦЭМ!$A$33:$A$776,$A19,СВЦЭМ!$B$33:$B$776,O$11)+'СЕТ СН'!$F$14+СВЦЭМ!$D$10+'СЕТ СН'!$F$5-'СЕТ СН'!$F$24</f>
        <v>1914.5522013100001</v>
      </c>
      <c r="P19" s="36">
        <f>SUMIFS(СВЦЭМ!$D$33:$D$776,СВЦЭМ!$A$33:$A$776,$A19,СВЦЭМ!$B$33:$B$776,P$11)+'СЕТ СН'!$F$14+СВЦЭМ!$D$10+'СЕТ СН'!$F$5-'СЕТ СН'!$F$24</f>
        <v>1904.9935985100001</v>
      </c>
      <c r="Q19" s="36">
        <f>SUMIFS(СВЦЭМ!$D$33:$D$776,СВЦЭМ!$A$33:$A$776,$A19,СВЦЭМ!$B$33:$B$776,Q$11)+'СЕТ СН'!$F$14+СВЦЭМ!$D$10+'СЕТ СН'!$F$5-'СЕТ СН'!$F$24</f>
        <v>1909.1001157800001</v>
      </c>
      <c r="R19" s="36">
        <f>SUMIFS(СВЦЭМ!$D$33:$D$776,СВЦЭМ!$A$33:$A$776,$A19,СВЦЭМ!$B$33:$B$776,R$11)+'СЕТ СН'!$F$14+СВЦЭМ!$D$10+'СЕТ СН'!$F$5-'СЕТ СН'!$F$24</f>
        <v>1915.4861839800001</v>
      </c>
      <c r="S19" s="36">
        <f>SUMIFS(СВЦЭМ!$D$33:$D$776,СВЦЭМ!$A$33:$A$776,$A19,СВЦЭМ!$B$33:$B$776,S$11)+'СЕТ СН'!$F$14+СВЦЭМ!$D$10+'СЕТ СН'!$F$5-'СЕТ СН'!$F$24</f>
        <v>1920.41007025</v>
      </c>
      <c r="T19" s="36">
        <f>SUMIFS(СВЦЭМ!$D$33:$D$776,СВЦЭМ!$A$33:$A$776,$A19,СВЦЭМ!$B$33:$B$776,T$11)+'СЕТ СН'!$F$14+СВЦЭМ!$D$10+'СЕТ СН'!$F$5-'СЕТ СН'!$F$24</f>
        <v>1921.5372738600001</v>
      </c>
      <c r="U19" s="36">
        <f>SUMIFS(СВЦЭМ!$D$33:$D$776,СВЦЭМ!$A$33:$A$776,$A19,СВЦЭМ!$B$33:$B$776,U$11)+'СЕТ СН'!$F$14+СВЦЭМ!$D$10+'СЕТ СН'!$F$5-'СЕТ СН'!$F$24</f>
        <v>1914.90062055</v>
      </c>
      <c r="V19" s="36">
        <f>SUMIFS(СВЦЭМ!$D$33:$D$776,СВЦЭМ!$A$33:$A$776,$A19,СВЦЭМ!$B$33:$B$776,V$11)+'СЕТ СН'!$F$14+СВЦЭМ!$D$10+'СЕТ СН'!$F$5-'СЕТ СН'!$F$24</f>
        <v>1902.2893757300001</v>
      </c>
      <c r="W19" s="36">
        <f>SUMIFS(СВЦЭМ!$D$33:$D$776,СВЦЭМ!$A$33:$A$776,$A19,СВЦЭМ!$B$33:$B$776,W$11)+'СЕТ СН'!$F$14+СВЦЭМ!$D$10+'СЕТ СН'!$F$5-'СЕТ СН'!$F$24</f>
        <v>1912.54264818</v>
      </c>
      <c r="X19" s="36">
        <f>SUMIFS(СВЦЭМ!$D$33:$D$776,СВЦЭМ!$A$33:$A$776,$A19,СВЦЭМ!$B$33:$B$776,X$11)+'СЕТ СН'!$F$14+СВЦЭМ!$D$10+'СЕТ СН'!$F$5-'СЕТ СН'!$F$24</f>
        <v>1892.7285194900001</v>
      </c>
      <c r="Y19" s="36">
        <f>SUMIFS(СВЦЭМ!$D$33:$D$776,СВЦЭМ!$A$33:$A$776,$A19,СВЦЭМ!$B$33:$B$776,Y$11)+'СЕТ СН'!$F$14+СВЦЭМ!$D$10+'СЕТ СН'!$F$5-'СЕТ СН'!$F$24</f>
        <v>1956.7746042500003</v>
      </c>
    </row>
    <row r="20" spans="1:25" ht="15.75" x14ac:dyDescent="0.2">
      <c r="A20" s="35">
        <f t="shared" si="0"/>
        <v>44021</v>
      </c>
      <c r="B20" s="36">
        <f>SUMIFS(СВЦЭМ!$D$33:$D$776,СВЦЭМ!$A$33:$A$776,$A20,СВЦЭМ!$B$33:$B$776,B$11)+'СЕТ СН'!$F$14+СВЦЭМ!$D$10+'СЕТ СН'!$F$5-'СЕТ СН'!$F$24</f>
        <v>2036.9384969800001</v>
      </c>
      <c r="C20" s="36">
        <f>SUMIFS(СВЦЭМ!$D$33:$D$776,СВЦЭМ!$A$33:$A$776,$A20,СВЦЭМ!$B$33:$B$776,C$11)+'СЕТ СН'!$F$14+СВЦЭМ!$D$10+'СЕТ СН'!$F$5-'СЕТ СН'!$F$24</f>
        <v>2057.3267656799999</v>
      </c>
      <c r="D20" s="36">
        <f>SUMIFS(СВЦЭМ!$D$33:$D$776,СВЦЭМ!$A$33:$A$776,$A20,СВЦЭМ!$B$33:$B$776,D$11)+'СЕТ СН'!$F$14+СВЦЭМ!$D$10+'СЕТ СН'!$F$5-'СЕТ СН'!$F$24</f>
        <v>2051.8040312600001</v>
      </c>
      <c r="E20" s="36">
        <f>SUMIFS(СВЦЭМ!$D$33:$D$776,СВЦЭМ!$A$33:$A$776,$A20,СВЦЭМ!$B$33:$B$776,E$11)+'СЕТ СН'!$F$14+СВЦЭМ!$D$10+'СЕТ СН'!$F$5-'СЕТ СН'!$F$24</f>
        <v>2062.7967294999999</v>
      </c>
      <c r="F20" s="36">
        <f>SUMIFS(СВЦЭМ!$D$33:$D$776,СВЦЭМ!$A$33:$A$776,$A20,СВЦЭМ!$B$33:$B$776,F$11)+'СЕТ СН'!$F$14+СВЦЭМ!$D$10+'СЕТ СН'!$F$5-'СЕТ СН'!$F$24</f>
        <v>2049.6161144500002</v>
      </c>
      <c r="G20" s="36">
        <f>SUMIFS(СВЦЭМ!$D$33:$D$776,СВЦЭМ!$A$33:$A$776,$A20,СВЦЭМ!$B$33:$B$776,G$11)+'СЕТ СН'!$F$14+СВЦЭМ!$D$10+'СЕТ СН'!$F$5-'СЕТ СН'!$F$24</f>
        <v>2057.65635522</v>
      </c>
      <c r="H20" s="36">
        <f>SUMIFS(СВЦЭМ!$D$33:$D$776,СВЦЭМ!$A$33:$A$776,$A20,СВЦЭМ!$B$33:$B$776,H$11)+'СЕТ СН'!$F$14+СВЦЭМ!$D$10+'СЕТ СН'!$F$5-'СЕТ СН'!$F$24</f>
        <v>2058.54295284</v>
      </c>
      <c r="I20" s="36">
        <f>SUMIFS(СВЦЭМ!$D$33:$D$776,СВЦЭМ!$A$33:$A$776,$A20,СВЦЭМ!$B$33:$B$776,I$11)+'СЕТ СН'!$F$14+СВЦЭМ!$D$10+'СЕТ СН'!$F$5-'СЕТ СН'!$F$24</f>
        <v>1972.89261476</v>
      </c>
      <c r="J20" s="36">
        <f>SUMIFS(СВЦЭМ!$D$33:$D$776,СВЦЭМ!$A$33:$A$776,$A20,СВЦЭМ!$B$33:$B$776,J$11)+'СЕТ СН'!$F$14+СВЦЭМ!$D$10+'СЕТ СН'!$F$5-'СЕТ СН'!$F$24</f>
        <v>1956.4737255100001</v>
      </c>
      <c r="K20" s="36">
        <f>SUMIFS(СВЦЭМ!$D$33:$D$776,СВЦЭМ!$A$33:$A$776,$A20,СВЦЭМ!$B$33:$B$776,K$11)+'СЕТ СН'!$F$14+СВЦЭМ!$D$10+'СЕТ СН'!$F$5-'СЕТ СН'!$F$24</f>
        <v>1942.8378197100001</v>
      </c>
      <c r="L20" s="36">
        <f>SUMIFS(СВЦЭМ!$D$33:$D$776,СВЦЭМ!$A$33:$A$776,$A20,СВЦЭМ!$B$33:$B$776,L$11)+'СЕТ СН'!$F$14+СВЦЭМ!$D$10+'СЕТ СН'!$F$5-'СЕТ СН'!$F$24</f>
        <v>1917.7636966500002</v>
      </c>
      <c r="M20" s="36">
        <f>SUMIFS(СВЦЭМ!$D$33:$D$776,СВЦЭМ!$A$33:$A$776,$A20,СВЦЭМ!$B$33:$B$776,M$11)+'СЕТ СН'!$F$14+СВЦЭМ!$D$10+'СЕТ СН'!$F$5-'СЕТ СН'!$F$24</f>
        <v>1928.68894039</v>
      </c>
      <c r="N20" s="36">
        <f>SUMIFS(СВЦЭМ!$D$33:$D$776,СВЦЭМ!$A$33:$A$776,$A20,СВЦЭМ!$B$33:$B$776,N$11)+'СЕТ СН'!$F$14+СВЦЭМ!$D$10+'СЕТ СН'!$F$5-'СЕТ СН'!$F$24</f>
        <v>1924.61324522</v>
      </c>
      <c r="O20" s="36">
        <f>SUMIFS(СВЦЭМ!$D$33:$D$776,СВЦЭМ!$A$33:$A$776,$A20,СВЦЭМ!$B$33:$B$776,O$11)+'СЕТ СН'!$F$14+СВЦЭМ!$D$10+'СЕТ СН'!$F$5-'СЕТ СН'!$F$24</f>
        <v>1931.8720075200001</v>
      </c>
      <c r="P20" s="36">
        <f>SUMIFS(СВЦЭМ!$D$33:$D$776,СВЦЭМ!$A$33:$A$776,$A20,СВЦЭМ!$B$33:$B$776,P$11)+'СЕТ СН'!$F$14+СВЦЭМ!$D$10+'СЕТ СН'!$F$5-'СЕТ СН'!$F$24</f>
        <v>1919.5486826000001</v>
      </c>
      <c r="Q20" s="36">
        <f>SUMIFS(СВЦЭМ!$D$33:$D$776,СВЦЭМ!$A$33:$A$776,$A20,СВЦЭМ!$B$33:$B$776,Q$11)+'СЕТ СН'!$F$14+СВЦЭМ!$D$10+'СЕТ СН'!$F$5-'СЕТ СН'!$F$24</f>
        <v>1925.69932991</v>
      </c>
      <c r="R20" s="36">
        <f>SUMIFS(СВЦЭМ!$D$33:$D$776,СВЦЭМ!$A$33:$A$776,$A20,СВЦЭМ!$B$33:$B$776,R$11)+'СЕТ СН'!$F$14+СВЦЭМ!$D$10+'СЕТ СН'!$F$5-'СЕТ СН'!$F$24</f>
        <v>1938.7093984100002</v>
      </c>
      <c r="S20" s="36">
        <f>SUMIFS(СВЦЭМ!$D$33:$D$776,СВЦЭМ!$A$33:$A$776,$A20,СВЦЭМ!$B$33:$B$776,S$11)+'СЕТ СН'!$F$14+СВЦЭМ!$D$10+'СЕТ СН'!$F$5-'СЕТ СН'!$F$24</f>
        <v>1944.1839621399999</v>
      </c>
      <c r="T20" s="36">
        <f>SUMIFS(СВЦЭМ!$D$33:$D$776,СВЦЭМ!$A$33:$A$776,$A20,СВЦЭМ!$B$33:$B$776,T$11)+'СЕТ СН'!$F$14+СВЦЭМ!$D$10+'СЕТ СН'!$F$5-'СЕТ СН'!$F$24</f>
        <v>1948.46657598</v>
      </c>
      <c r="U20" s="36">
        <f>SUMIFS(СВЦЭМ!$D$33:$D$776,СВЦЭМ!$A$33:$A$776,$A20,СВЦЭМ!$B$33:$B$776,U$11)+'СЕТ СН'!$F$14+СВЦЭМ!$D$10+'СЕТ СН'!$F$5-'СЕТ СН'!$F$24</f>
        <v>1946.3500157500002</v>
      </c>
      <c r="V20" s="36">
        <f>SUMIFS(СВЦЭМ!$D$33:$D$776,СВЦЭМ!$A$33:$A$776,$A20,СВЦЭМ!$B$33:$B$776,V$11)+'СЕТ СН'!$F$14+СВЦЭМ!$D$10+'СЕТ СН'!$F$5-'СЕТ СН'!$F$24</f>
        <v>1936.8309360900003</v>
      </c>
      <c r="W20" s="36">
        <f>SUMIFS(СВЦЭМ!$D$33:$D$776,СВЦЭМ!$A$33:$A$776,$A20,СВЦЭМ!$B$33:$B$776,W$11)+'СЕТ СН'!$F$14+СВЦЭМ!$D$10+'СЕТ СН'!$F$5-'СЕТ СН'!$F$24</f>
        <v>1933.1950767600001</v>
      </c>
      <c r="X20" s="36">
        <f>SUMIFS(СВЦЭМ!$D$33:$D$776,СВЦЭМ!$A$33:$A$776,$A20,СВЦЭМ!$B$33:$B$776,X$11)+'СЕТ СН'!$F$14+СВЦЭМ!$D$10+'СЕТ СН'!$F$5-'СЕТ СН'!$F$24</f>
        <v>1933.73795943</v>
      </c>
      <c r="Y20" s="36">
        <f>SUMIFS(СВЦЭМ!$D$33:$D$776,СВЦЭМ!$A$33:$A$776,$A20,СВЦЭМ!$B$33:$B$776,Y$11)+'СЕТ СН'!$F$14+СВЦЭМ!$D$10+'СЕТ СН'!$F$5-'СЕТ СН'!$F$24</f>
        <v>1954.58243812</v>
      </c>
    </row>
    <row r="21" spans="1:25" ht="15.75" x14ac:dyDescent="0.2">
      <c r="A21" s="35">
        <f t="shared" si="0"/>
        <v>44022</v>
      </c>
      <c r="B21" s="36">
        <f>SUMIFS(СВЦЭМ!$D$33:$D$776,СВЦЭМ!$A$33:$A$776,$A21,СВЦЭМ!$B$33:$B$776,B$11)+'СЕТ СН'!$F$14+СВЦЭМ!$D$10+'СЕТ СН'!$F$5-'СЕТ СН'!$F$24</f>
        <v>2057.9447086499999</v>
      </c>
      <c r="C21" s="36">
        <f>SUMIFS(СВЦЭМ!$D$33:$D$776,СВЦЭМ!$A$33:$A$776,$A21,СВЦЭМ!$B$33:$B$776,C$11)+'СЕТ СН'!$F$14+СВЦЭМ!$D$10+'СЕТ СН'!$F$5-'СЕТ СН'!$F$24</f>
        <v>2032.7535305400002</v>
      </c>
      <c r="D21" s="36">
        <f>SUMIFS(СВЦЭМ!$D$33:$D$776,СВЦЭМ!$A$33:$A$776,$A21,СВЦЭМ!$B$33:$B$776,D$11)+'СЕТ СН'!$F$14+СВЦЭМ!$D$10+'СЕТ СН'!$F$5-'СЕТ СН'!$F$24</f>
        <v>2027.7450255500003</v>
      </c>
      <c r="E21" s="36">
        <f>SUMIFS(СВЦЭМ!$D$33:$D$776,СВЦЭМ!$A$33:$A$776,$A21,СВЦЭМ!$B$33:$B$776,E$11)+'СЕТ СН'!$F$14+СВЦЭМ!$D$10+'СЕТ СН'!$F$5-'СЕТ СН'!$F$24</f>
        <v>2048.2708018200001</v>
      </c>
      <c r="F21" s="36">
        <f>SUMIFS(СВЦЭМ!$D$33:$D$776,СВЦЭМ!$A$33:$A$776,$A21,СВЦЭМ!$B$33:$B$776,F$11)+'СЕТ СН'!$F$14+СВЦЭМ!$D$10+'СЕТ СН'!$F$5-'СЕТ СН'!$F$24</f>
        <v>2071.0664209300003</v>
      </c>
      <c r="G21" s="36">
        <f>SUMIFS(СВЦЭМ!$D$33:$D$776,СВЦЭМ!$A$33:$A$776,$A21,СВЦЭМ!$B$33:$B$776,G$11)+'СЕТ СН'!$F$14+СВЦЭМ!$D$10+'СЕТ СН'!$F$5-'СЕТ СН'!$F$24</f>
        <v>2113.3832328200001</v>
      </c>
      <c r="H21" s="36">
        <f>SUMIFS(СВЦЭМ!$D$33:$D$776,СВЦЭМ!$A$33:$A$776,$A21,СВЦЭМ!$B$33:$B$776,H$11)+'СЕТ СН'!$F$14+СВЦЭМ!$D$10+'СЕТ СН'!$F$5-'СЕТ СН'!$F$24</f>
        <v>2138.0295818200002</v>
      </c>
      <c r="I21" s="36">
        <f>SUMIFS(СВЦЭМ!$D$33:$D$776,СВЦЭМ!$A$33:$A$776,$A21,СВЦЭМ!$B$33:$B$776,I$11)+'СЕТ СН'!$F$14+СВЦЭМ!$D$10+'СЕТ СН'!$F$5-'СЕТ СН'!$F$24</f>
        <v>2052.9086008200002</v>
      </c>
      <c r="J21" s="36">
        <f>SUMIFS(СВЦЭМ!$D$33:$D$776,СВЦЭМ!$A$33:$A$776,$A21,СВЦЭМ!$B$33:$B$776,J$11)+'СЕТ СН'!$F$14+СВЦЭМ!$D$10+'СЕТ СН'!$F$5-'СЕТ СН'!$F$24</f>
        <v>2004.0151450500002</v>
      </c>
      <c r="K21" s="36">
        <f>SUMIFS(СВЦЭМ!$D$33:$D$776,СВЦЭМ!$A$33:$A$776,$A21,СВЦЭМ!$B$33:$B$776,K$11)+'СЕТ СН'!$F$14+СВЦЭМ!$D$10+'СЕТ СН'!$F$5-'СЕТ СН'!$F$24</f>
        <v>1926.5986623500003</v>
      </c>
      <c r="L21" s="36">
        <f>SUMIFS(СВЦЭМ!$D$33:$D$776,СВЦЭМ!$A$33:$A$776,$A21,СВЦЭМ!$B$33:$B$776,L$11)+'СЕТ СН'!$F$14+СВЦЭМ!$D$10+'СЕТ СН'!$F$5-'СЕТ СН'!$F$24</f>
        <v>1919.7748871100002</v>
      </c>
      <c r="M21" s="36">
        <f>SUMIFS(СВЦЭМ!$D$33:$D$776,СВЦЭМ!$A$33:$A$776,$A21,СВЦЭМ!$B$33:$B$776,M$11)+'СЕТ СН'!$F$14+СВЦЭМ!$D$10+'СЕТ СН'!$F$5-'СЕТ СН'!$F$24</f>
        <v>1927.06936421</v>
      </c>
      <c r="N21" s="36">
        <f>SUMIFS(СВЦЭМ!$D$33:$D$776,СВЦЭМ!$A$33:$A$776,$A21,СВЦЭМ!$B$33:$B$776,N$11)+'СЕТ СН'!$F$14+СВЦЭМ!$D$10+'СЕТ СН'!$F$5-'СЕТ СН'!$F$24</f>
        <v>1920.2908297399999</v>
      </c>
      <c r="O21" s="36">
        <f>SUMIFS(СВЦЭМ!$D$33:$D$776,СВЦЭМ!$A$33:$A$776,$A21,СВЦЭМ!$B$33:$B$776,O$11)+'СЕТ СН'!$F$14+СВЦЭМ!$D$10+'СЕТ СН'!$F$5-'СЕТ СН'!$F$24</f>
        <v>1922.38938538</v>
      </c>
      <c r="P21" s="36">
        <f>SUMIFS(СВЦЭМ!$D$33:$D$776,СВЦЭМ!$A$33:$A$776,$A21,СВЦЭМ!$B$33:$B$776,P$11)+'СЕТ СН'!$F$14+СВЦЭМ!$D$10+'СЕТ СН'!$F$5-'СЕТ СН'!$F$24</f>
        <v>1909.0899555800002</v>
      </c>
      <c r="Q21" s="36">
        <f>SUMIFS(СВЦЭМ!$D$33:$D$776,СВЦЭМ!$A$33:$A$776,$A21,СВЦЭМ!$B$33:$B$776,Q$11)+'СЕТ СН'!$F$14+СВЦЭМ!$D$10+'СЕТ СН'!$F$5-'СЕТ СН'!$F$24</f>
        <v>1921.3103969700001</v>
      </c>
      <c r="R21" s="36">
        <f>SUMIFS(СВЦЭМ!$D$33:$D$776,СВЦЭМ!$A$33:$A$776,$A21,СВЦЭМ!$B$33:$B$776,R$11)+'СЕТ СН'!$F$14+СВЦЭМ!$D$10+'СЕТ СН'!$F$5-'СЕТ СН'!$F$24</f>
        <v>1940.48168119</v>
      </c>
      <c r="S21" s="36">
        <f>SUMIFS(СВЦЭМ!$D$33:$D$776,СВЦЭМ!$A$33:$A$776,$A21,СВЦЭМ!$B$33:$B$776,S$11)+'СЕТ СН'!$F$14+СВЦЭМ!$D$10+'СЕТ СН'!$F$5-'СЕТ СН'!$F$24</f>
        <v>1944.4592568800001</v>
      </c>
      <c r="T21" s="36">
        <f>SUMIFS(СВЦЭМ!$D$33:$D$776,СВЦЭМ!$A$33:$A$776,$A21,СВЦЭМ!$B$33:$B$776,T$11)+'СЕТ СН'!$F$14+СВЦЭМ!$D$10+'СЕТ СН'!$F$5-'СЕТ СН'!$F$24</f>
        <v>1937.4315973400001</v>
      </c>
      <c r="U21" s="36">
        <f>SUMIFS(СВЦЭМ!$D$33:$D$776,СВЦЭМ!$A$33:$A$776,$A21,СВЦЭМ!$B$33:$B$776,U$11)+'СЕТ СН'!$F$14+СВЦЭМ!$D$10+'СЕТ СН'!$F$5-'СЕТ СН'!$F$24</f>
        <v>1921.6531377200001</v>
      </c>
      <c r="V21" s="36">
        <f>SUMIFS(СВЦЭМ!$D$33:$D$776,СВЦЭМ!$A$33:$A$776,$A21,СВЦЭМ!$B$33:$B$776,V$11)+'СЕТ СН'!$F$14+СВЦЭМ!$D$10+'СЕТ СН'!$F$5-'СЕТ СН'!$F$24</f>
        <v>1897.4852739200001</v>
      </c>
      <c r="W21" s="36">
        <f>SUMIFS(СВЦЭМ!$D$33:$D$776,СВЦЭМ!$A$33:$A$776,$A21,СВЦЭМ!$B$33:$B$776,W$11)+'СЕТ СН'!$F$14+СВЦЭМ!$D$10+'СЕТ СН'!$F$5-'СЕТ СН'!$F$24</f>
        <v>1912.82398079</v>
      </c>
      <c r="X21" s="36">
        <f>SUMIFS(СВЦЭМ!$D$33:$D$776,СВЦЭМ!$A$33:$A$776,$A21,СВЦЭМ!$B$33:$B$776,X$11)+'СЕТ СН'!$F$14+СВЦЭМ!$D$10+'СЕТ СН'!$F$5-'СЕТ СН'!$F$24</f>
        <v>1901.1865836700001</v>
      </c>
      <c r="Y21" s="36">
        <f>SUMIFS(СВЦЭМ!$D$33:$D$776,СВЦЭМ!$A$33:$A$776,$A21,СВЦЭМ!$B$33:$B$776,Y$11)+'СЕТ СН'!$F$14+СВЦЭМ!$D$10+'СЕТ СН'!$F$5-'СЕТ СН'!$F$24</f>
        <v>1935.56003999</v>
      </c>
    </row>
    <row r="22" spans="1:25" ht="15.75" x14ac:dyDescent="0.2">
      <c r="A22" s="35">
        <f t="shared" si="0"/>
        <v>44023</v>
      </c>
      <c r="B22" s="36">
        <f>SUMIFS(СВЦЭМ!$D$33:$D$776,СВЦЭМ!$A$33:$A$776,$A22,СВЦЭМ!$B$33:$B$776,B$11)+'СЕТ СН'!$F$14+СВЦЭМ!$D$10+'СЕТ СН'!$F$5-'СЕТ СН'!$F$24</f>
        <v>2061.7337508000001</v>
      </c>
      <c r="C22" s="36">
        <f>SUMIFS(СВЦЭМ!$D$33:$D$776,СВЦЭМ!$A$33:$A$776,$A22,СВЦЭМ!$B$33:$B$776,C$11)+'СЕТ СН'!$F$14+СВЦЭМ!$D$10+'СЕТ СН'!$F$5-'СЕТ СН'!$F$24</f>
        <v>2033.8262677100001</v>
      </c>
      <c r="D22" s="36">
        <f>SUMIFS(СВЦЭМ!$D$33:$D$776,СВЦЭМ!$A$33:$A$776,$A22,СВЦЭМ!$B$33:$B$776,D$11)+'СЕТ СН'!$F$14+СВЦЭМ!$D$10+'СЕТ СН'!$F$5-'СЕТ СН'!$F$24</f>
        <v>2060.7105149100003</v>
      </c>
      <c r="E22" s="36">
        <f>SUMIFS(СВЦЭМ!$D$33:$D$776,СВЦЭМ!$A$33:$A$776,$A22,СВЦЭМ!$B$33:$B$776,E$11)+'СЕТ СН'!$F$14+СВЦЭМ!$D$10+'СЕТ СН'!$F$5-'СЕТ СН'!$F$24</f>
        <v>2077.2735297400004</v>
      </c>
      <c r="F22" s="36">
        <f>SUMIFS(СВЦЭМ!$D$33:$D$776,СВЦЭМ!$A$33:$A$776,$A22,СВЦЭМ!$B$33:$B$776,F$11)+'СЕТ СН'!$F$14+СВЦЭМ!$D$10+'СЕТ СН'!$F$5-'СЕТ СН'!$F$24</f>
        <v>2067.2060121499999</v>
      </c>
      <c r="G22" s="36">
        <f>SUMIFS(СВЦЭМ!$D$33:$D$776,СВЦЭМ!$A$33:$A$776,$A22,СВЦЭМ!$B$33:$B$776,G$11)+'СЕТ СН'!$F$14+СВЦЭМ!$D$10+'СЕТ СН'!$F$5-'СЕТ СН'!$F$24</f>
        <v>2065.3231552000002</v>
      </c>
      <c r="H22" s="36">
        <f>SUMIFS(СВЦЭМ!$D$33:$D$776,СВЦЭМ!$A$33:$A$776,$A22,СВЦЭМ!$B$33:$B$776,H$11)+'СЕТ СН'!$F$14+СВЦЭМ!$D$10+'СЕТ СН'!$F$5-'СЕТ СН'!$F$24</f>
        <v>2049.9663744200002</v>
      </c>
      <c r="I22" s="36">
        <f>SUMIFS(СВЦЭМ!$D$33:$D$776,СВЦЭМ!$A$33:$A$776,$A22,СВЦЭМ!$B$33:$B$776,I$11)+'СЕТ СН'!$F$14+СВЦЭМ!$D$10+'СЕТ СН'!$F$5-'СЕТ СН'!$F$24</f>
        <v>2050.2107119299999</v>
      </c>
      <c r="J22" s="36">
        <f>SUMIFS(СВЦЭМ!$D$33:$D$776,СВЦЭМ!$A$33:$A$776,$A22,СВЦЭМ!$B$33:$B$776,J$11)+'СЕТ СН'!$F$14+СВЦЭМ!$D$10+'СЕТ СН'!$F$5-'СЕТ СН'!$F$24</f>
        <v>2013.14253207</v>
      </c>
      <c r="K22" s="36">
        <f>SUMIFS(СВЦЭМ!$D$33:$D$776,СВЦЭМ!$A$33:$A$776,$A22,СВЦЭМ!$B$33:$B$776,K$11)+'СЕТ СН'!$F$14+СВЦЭМ!$D$10+'СЕТ СН'!$F$5-'СЕТ СН'!$F$24</f>
        <v>1886.1370723700002</v>
      </c>
      <c r="L22" s="36">
        <f>SUMIFS(СВЦЭМ!$D$33:$D$776,СВЦЭМ!$A$33:$A$776,$A22,СВЦЭМ!$B$33:$B$776,L$11)+'СЕТ СН'!$F$14+СВЦЭМ!$D$10+'СЕТ СН'!$F$5-'СЕТ СН'!$F$24</f>
        <v>1854.24550826</v>
      </c>
      <c r="M22" s="36">
        <f>SUMIFS(СВЦЭМ!$D$33:$D$776,СВЦЭМ!$A$33:$A$776,$A22,СВЦЭМ!$B$33:$B$776,M$11)+'СЕТ СН'!$F$14+СВЦЭМ!$D$10+'СЕТ СН'!$F$5-'СЕТ СН'!$F$24</f>
        <v>1846.6961185</v>
      </c>
      <c r="N22" s="36">
        <f>SUMIFS(СВЦЭМ!$D$33:$D$776,СВЦЭМ!$A$33:$A$776,$A22,СВЦЭМ!$B$33:$B$776,N$11)+'СЕТ СН'!$F$14+СВЦЭМ!$D$10+'СЕТ СН'!$F$5-'СЕТ СН'!$F$24</f>
        <v>1850.7153520100001</v>
      </c>
      <c r="O22" s="36">
        <f>SUMIFS(СВЦЭМ!$D$33:$D$776,СВЦЭМ!$A$33:$A$776,$A22,СВЦЭМ!$B$33:$B$776,O$11)+'СЕТ СН'!$F$14+СВЦЭМ!$D$10+'СЕТ СН'!$F$5-'СЕТ СН'!$F$24</f>
        <v>1886.8767797200001</v>
      </c>
      <c r="P22" s="36">
        <f>SUMIFS(СВЦЭМ!$D$33:$D$776,СВЦЭМ!$A$33:$A$776,$A22,СВЦЭМ!$B$33:$B$776,P$11)+'СЕТ СН'!$F$14+СВЦЭМ!$D$10+'СЕТ СН'!$F$5-'СЕТ СН'!$F$24</f>
        <v>1890.6600058600002</v>
      </c>
      <c r="Q22" s="36">
        <f>SUMIFS(СВЦЭМ!$D$33:$D$776,СВЦЭМ!$A$33:$A$776,$A22,СВЦЭМ!$B$33:$B$776,Q$11)+'СЕТ СН'!$F$14+СВЦЭМ!$D$10+'СЕТ СН'!$F$5-'СЕТ СН'!$F$24</f>
        <v>1903.6412506900001</v>
      </c>
      <c r="R22" s="36">
        <f>SUMIFS(СВЦЭМ!$D$33:$D$776,СВЦЭМ!$A$33:$A$776,$A22,СВЦЭМ!$B$33:$B$776,R$11)+'СЕТ СН'!$F$14+СВЦЭМ!$D$10+'СЕТ СН'!$F$5-'СЕТ СН'!$F$24</f>
        <v>1923.95457855</v>
      </c>
      <c r="S22" s="36">
        <f>SUMIFS(СВЦЭМ!$D$33:$D$776,СВЦЭМ!$A$33:$A$776,$A22,СВЦЭМ!$B$33:$B$776,S$11)+'СЕТ СН'!$F$14+СВЦЭМ!$D$10+'СЕТ СН'!$F$5-'СЕТ СН'!$F$24</f>
        <v>1925.8766403500001</v>
      </c>
      <c r="T22" s="36">
        <f>SUMIFS(СВЦЭМ!$D$33:$D$776,СВЦЭМ!$A$33:$A$776,$A22,СВЦЭМ!$B$33:$B$776,T$11)+'СЕТ СН'!$F$14+СВЦЭМ!$D$10+'СЕТ СН'!$F$5-'СЕТ СН'!$F$24</f>
        <v>1919.4107714199999</v>
      </c>
      <c r="U22" s="36">
        <f>SUMIFS(СВЦЭМ!$D$33:$D$776,СВЦЭМ!$A$33:$A$776,$A22,СВЦЭМ!$B$33:$B$776,U$11)+'СЕТ СН'!$F$14+СВЦЭМ!$D$10+'СЕТ СН'!$F$5-'СЕТ СН'!$F$24</f>
        <v>1904.98948625</v>
      </c>
      <c r="V22" s="36">
        <f>SUMIFS(СВЦЭМ!$D$33:$D$776,СВЦЭМ!$A$33:$A$776,$A22,СВЦЭМ!$B$33:$B$776,V$11)+'СЕТ СН'!$F$14+СВЦЭМ!$D$10+'СЕТ СН'!$F$5-'СЕТ СН'!$F$24</f>
        <v>1886.7707665400001</v>
      </c>
      <c r="W22" s="36">
        <f>SUMIFS(СВЦЭМ!$D$33:$D$776,СВЦЭМ!$A$33:$A$776,$A22,СВЦЭМ!$B$33:$B$776,W$11)+'СЕТ СН'!$F$14+СВЦЭМ!$D$10+'СЕТ СН'!$F$5-'СЕТ СН'!$F$24</f>
        <v>1873.3059574000001</v>
      </c>
      <c r="X22" s="36">
        <f>SUMIFS(СВЦЭМ!$D$33:$D$776,СВЦЭМ!$A$33:$A$776,$A22,СВЦЭМ!$B$33:$B$776,X$11)+'СЕТ СН'!$F$14+СВЦЭМ!$D$10+'СЕТ СН'!$F$5-'СЕТ СН'!$F$24</f>
        <v>1893.0805931</v>
      </c>
      <c r="Y22" s="36">
        <f>SUMIFS(СВЦЭМ!$D$33:$D$776,СВЦЭМ!$A$33:$A$776,$A22,СВЦЭМ!$B$33:$B$776,Y$11)+'СЕТ СН'!$F$14+СВЦЭМ!$D$10+'СЕТ СН'!$F$5-'СЕТ СН'!$F$24</f>
        <v>1904.6009444900001</v>
      </c>
    </row>
    <row r="23" spans="1:25" ht="15.75" x14ac:dyDescent="0.2">
      <c r="A23" s="35">
        <f t="shared" si="0"/>
        <v>44024</v>
      </c>
      <c r="B23" s="36">
        <f>SUMIFS(СВЦЭМ!$D$33:$D$776,СВЦЭМ!$A$33:$A$776,$A23,СВЦЭМ!$B$33:$B$776,B$11)+'СЕТ СН'!$F$14+СВЦЭМ!$D$10+'СЕТ СН'!$F$5-'СЕТ СН'!$F$24</f>
        <v>2032.42238348</v>
      </c>
      <c r="C23" s="36">
        <f>SUMIFS(СВЦЭМ!$D$33:$D$776,СВЦЭМ!$A$33:$A$776,$A23,СВЦЭМ!$B$33:$B$776,C$11)+'СЕТ СН'!$F$14+СВЦЭМ!$D$10+'СЕТ СН'!$F$5-'СЕТ СН'!$F$24</f>
        <v>2093.6606375600004</v>
      </c>
      <c r="D23" s="36">
        <f>SUMIFS(СВЦЭМ!$D$33:$D$776,СВЦЭМ!$A$33:$A$776,$A23,СВЦЭМ!$B$33:$B$776,D$11)+'СЕТ СН'!$F$14+СВЦЭМ!$D$10+'СЕТ СН'!$F$5-'СЕТ СН'!$F$24</f>
        <v>2126.0417777500002</v>
      </c>
      <c r="E23" s="36">
        <f>SUMIFS(СВЦЭМ!$D$33:$D$776,СВЦЭМ!$A$33:$A$776,$A23,СВЦЭМ!$B$33:$B$776,E$11)+'СЕТ СН'!$F$14+СВЦЭМ!$D$10+'СЕТ СН'!$F$5-'СЕТ СН'!$F$24</f>
        <v>2149.0340256700001</v>
      </c>
      <c r="F23" s="36">
        <f>SUMIFS(СВЦЭМ!$D$33:$D$776,СВЦЭМ!$A$33:$A$776,$A23,СВЦЭМ!$B$33:$B$776,F$11)+'СЕТ СН'!$F$14+СВЦЭМ!$D$10+'СЕТ СН'!$F$5-'СЕТ СН'!$F$24</f>
        <v>2152.6832477899998</v>
      </c>
      <c r="G23" s="36">
        <f>SUMIFS(СВЦЭМ!$D$33:$D$776,СВЦЭМ!$A$33:$A$776,$A23,СВЦЭМ!$B$33:$B$776,G$11)+'СЕТ СН'!$F$14+СВЦЭМ!$D$10+'СЕТ СН'!$F$5-'СЕТ СН'!$F$24</f>
        <v>2159.6540081800003</v>
      </c>
      <c r="H23" s="36">
        <f>SUMIFS(СВЦЭМ!$D$33:$D$776,СВЦЭМ!$A$33:$A$776,$A23,СВЦЭМ!$B$33:$B$776,H$11)+'СЕТ СН'!$F$14+СВЦЭМ!$D$10+'СЕТ СН'!$F$5-'СЕТ СН'!$F$24</f>
        <v>2134.7466727199999</v>
      </c>
      <c r="I23" s="36">
        <f>SUMIFS(СВЦЭМ!$D$33:$D$776,СВЦЭМ!$A$33:$A$776,$A23,СВЦЭМ!$B$33:$B$776,I$11)+'СЕТ СН'!$F$14+СВЦЭМ!$D$10+'СЕТ СН'!$F$5-'СЕТ СН'!$F$24</f>
        <v>2097.2833649200002</v>
      </c>
      <c r="J23" s="36">
        <f>SUMIFS(СВЦЭМ!$D$33:$D$776,СВЦЭМ!$A$33:$A$776,$A23,СВЦЭМ!$B$33:$B$776,J$11)+'СЕТ СН'!$F$14+СВЦЭМ!$D$10+'СЕТ СН'!$F$5-'СЕТ СН'!$F$24</f>
        <v>2002.6123988700001</v>
      </c>
      <c r="K23" s="36">
        <f>SUMIFS(СВЦЭМ!$D$33:$D$776,СВЦЭМ!$A$33:$A$776,$A23,СВЦЭМ!$B$33:$B$776,K$11)+'СЕТ СН'!$F$14+СВЦЭМ!$D$10+'СЕТ СН'!$F$5-'СЕТ СН'!$F$24</f>
        <v>1851.3390660100001</v>
      </c>
      <c r="L23" s="36">
        <f>SUMIFS(СВЦЭМ!$D$33:$D$776,СВЦЭМ!$A$33:$A$776,$A23,СВЦЭМ!$B$33:$B$776,L$11)+'СЕТ СН'!$F$14+СВЦЭМ!$D$10+'СЕТ СН'!$F$5-'СЕТ СН'!$F$24</f>
        <v>1813.3468626600002</v>
      </c>
      <c r="M23" s="36">
        <f>SUMIFS(СВЦЭМ!$D$33:$D$776,СВЦЭМ!$A$33:$A$776,$A23,СВЦЭМ!$B$33:$B$776,M$11)+'СЕТ СН'!$F$14+СВЦЭМ!$D$10+'СЕТ СН'!$F$5-'СЕТ СН'!$F$24</f>
        <v>1810.32704689</v>
      </c>
      <c r="N23" s="36">
        <f>SUMIFS(СВЦЭМ!$D$33:$D$776,СВЦЭМ!$A$33:$A$776,$A23,СВЦЭМ!$B$33:$B$776,N$11)+'СЕТ СН'!$F$14+СВЦЭМ!$D$10+'СЕТ СН'!$F$5-'СЕТ СН'!$F$24</f>
        <v>1817.53275149</v>
      </c>
      <c r="O23" s="36">
        <f>SUMIFS(СВЦЭМ!$D$33:$D$776,СВЦЭМ!$A$33:$A$776,$A23,СВЦЭМ!$B$33:$B$776,O$11)+'СЕТ СН'!$F$14+СВЦЭМ!$D$10+'СЕТ СН'!$F$5-'СЕТ СН'!$F$24</f>
        <v>1819.9861461300002</v>
      </c>
      <c r="P23" s="36">
        <f>SUMIFS(СВЦЭМ!$D$33:$D$776,СВЦЭМ!$A$33:$A$776,$A23,СВЦЭМ!$B$33:$B$776,P$11)+'СЕТ СН'!$F$14+СВЦЭМ!$D$10+'СЕТ СН'!$F$5-'СЕТ СН'!$F$24</f>
        <v>1826.76776427</v>
      </c>
      <c r="Q23" s="36">
        <f>SUMIFS(СВЦЭМ!$D$33:$D$776,СВЦЭМ!$A$33:$A$776,$A23,СВЦЭМ!$B$33:$B$776,Q$11)+'СЕТ СН'!$F$14+СВЦЭМ!$D$10+'СЕТ СН'!$F$5-'СЕТ СН'!$F$24</f>
        <v>1845.2313556100003</v>
      </c>
      <c r="R23" s="36">
        <f>SUMIFS(СВЦЭМ!$D$33:$D$776,СВЦЭМ!$A$33:$A$776,$A23,СВЦЭМ!$B$33:$B$776,R$11)+'СЕТ СН'!$F$14+СВЦЭМ!$D$10+'СЕТ СН'!$F$5-'СЕТ СН'!$F$24</f>
        <v>1844.4878953500001</v>
      </c>
      <c r="S23" s="36">
        <f>SUMIFS(СВЦЭМ!$D$33:$D$776,СВЦЭМ!$A$33:$A$776,$A23,СВЦЭМ!$B$33:$B$776,S$11)+'СЕТ СН'!$F$14+СВЦЭМ!$D$10+'СЕТ СН'!$F$5-'СЕТ СН'!$F$24</f>
        <v>1850.6315827900003</v>
      </c>
      <c r="T23" s="36">
        <f>SUMIFS(СВЦЭМ!$D$33:$D$776,СВЦЭМ!$A$33:$A$776,$A23,СВЦЭМ!$B$33:$B$776,T$11)+'СЕТ СН'!$F$14+СВЦЭМ!$D$10+'СЕТ СН'!$F$5-'СЕТ СН'!$F$24</f>
        <v>1847.0684375600001</v>
      </c>
      <c r="U23" s="36">
        <f>SUMIFS(СВЦЭМ!$D$33:$D$776,СВЦЭМ!$A$33:$A$776,$A23,СВЦЭМ!$B$33:$B$776,U$11)+'СЕТ СН'!$F$14+СВЦЭМ!$D$10+'СЕТ СН'!$F$5-'СЕТ СН'!$F$24</f>
        <v>1824.2126370000001</v>
      </c>
      <c r="V23" s="36">
        <f>SUMIFS(СВЦЭМ!$D$33:$D$776,СВЦЭМ!$A$33:$A$776,$A23,СВЦЭМ!$B$33:$B$776,V$11)+'СЕТ СН'!$F$14+СВЦЭМ!$D$10+'СЕТ СН'!$F$5-'СЕТ СН'!$F$24</f>
        <v>1825.8011003900001</v>
      </c>
      <c r="W23" s="36">
        <f>SUMIFS(СВЦЭМ!$D$33:$D$776,СВЦЭМ!$A$33:$A$776,$A23,СВЦЭМ!$B$33:$B$776,W$11)+'СЕТ СН'!$F$14+СВЦЭМ!$D$10+'СЕТ СН'!$F$5-'СЕТ СН'!$F$24</f>
        <v>1817.5940849600001</v>
      </c>
      <c r="X23" s="36">
        <f>SUMIFS(СВЦЭМ!$D$33:$D$776,СВЦЭМ!$A$33:$A$776,$A23,СВЦЭМ!$B$33:$B$776,X$11)+'СЕТ СН'!$F$14+СВЦЭМ!$D$10+'СЕТ СН'!$F$5-'СЕТ СН'!$F$24</f>
        <v>1825.5469470100002</v>
      </c>
      <c r="Y23" s="36">
        <f>SUMIFS(СВЦЭМ!$D$33:$D$776,СВЦЭМ!$A$33:$A$776,$A23,СВЦЭМ!$B$33:$B$776,Y$11)+'СЕТ СН'!$F$14+СВЦЭМ!$D$10+'СЕТ СН'!$F$5-'СЕТ СН'!$F$24</f>
        <v>1932.6910018000001</v>
      </c>
    </row>
    <row r="24" spans="1:25" ht="15.75" x14ac:dyDescent="0.2">
      <c r="A24" s="35">
        <f t="shared" si="0"/>
        <v>44025</v>
      </c>
      <c r="B24" s="36">
        <f>SUMIFS(СВЦЭМ!$D$33:$D$776,СВЦЭМ!$A$33:$A$776,$A24,СВЦЭМ!$B$33:$B$776,B$11)+'СЕТ СН'!$F$14+СВЦЭМ!$D$10+'СЕТ СН'!$F$5-'СЕТ СН'!$F$24</f>
        <v>2028.1356044300001</v>
      </c>
      <c r="C24" s="36">
        <f>SUMIFS(СВЦЭМ!$D$33:$D$776,СВЦЭМ!$A$33:$A$776,$A24,СВЦЭМ!$B$33:$B$776,C$11)+'СЕТ СН'!$F$14+СВЦЭМ!$D$10+'СЕТ СН'!$F$5-'СЕТ СН'!$F$24</f>
        <v>1996.4856252300001</v>
      </c>
      <c r="D24" s="36">
        <f>SUMIFS(СВЦЭМ!$D$33:$D$776,СВЦЭМ!$A$33:$A$776,$A24,СВЦЭМ!$B$33:$B$776,D$11)+'СЕТ СН'!$F$14+СВЦЭМ!$D$10+'СЕТ СН'!$F$5-'СЕТ СН'!$F$24</f>
        <v>2023.4205647400001</v>
      </c>
      <c r="E24" s="36">
        <f>SUMIFS(СВЦЭМ!$D$33:$D$776,СВЦЭМ!$A$33:$A$776,$A24,СВЦЭМ!$B$33:$B$776,E$11)+'СЕТ СН'!$F$14+СВЦЭМ!$D$10+'СЕТ СН'!$F$5-'СЕТ СН'!$F$24</f>
        <v>2039.8530110900001</v>
      </c>
      <c r="F24" s="36">
        <f>SUMIFS(СВЦЭМ!$D$33:$D$776,СВЦЭМ!$A$33:$A$776,$A24,СВЦЭМ!$B$33:$B$776,F$11)+'СЕТ СН'!$F$14+СВЦЭМ!$D$10+'СЕТ СН'!$F$5-'СЕТ СН'!$F$24</f>
        <v>2030.54424324</v>
      </c>
      <c r="G24" s="36">
        <f>SUMIFS(СВЦЭМ!$D$33:$D$776,СВЦЭМ!$A$33:$A$776,$A24,СВЦЭМ!$B$33:$B$776,G$11)+'СЕТ СН'!$F$14+СВЦЭМ!$D$10+'СЕТ СН'!$F$5-'СЕТ СН'!$F$24</f>
        <v>2030.0392678800001</v>
      </c>
      <c r="H24" s="36">
        <f>SUMIFS(СВЦЭМ!$D$33:$D$776,СВЦЭМ!$A$33:$A$776,$A24,СВЦЭМ!$B$33:$B$776,H$11)+'СЕТ СН'!$F$14+СВЦЭМ!$D$10+'СЕТ СН'!$F$5-'СЕТ СН'!$F$24</f>
        <v>2016.4432334800001</v>
      </c>
      <c r="I24" s="36">
        <f>SUMIFS(СВЦЭМ!$D$33:$D$776,СВЦЭМ!$A$33:$A$776,$A24,СВЦЭМ!$B$33:$B$776,I$11)+'СЕТ СН'!$F$14+СВЦЭМ!$D$10+'СЕТ СН'!$F$5-'СЕТ СН'!$F$24</f>
        <v>2038.40722286</v>
      </c>
      <c r="J24" s="36">
        <f>SUMIFS(СВЦЭМ!$D$33:$D$776,СВЦЭМ!$A$33:$A$776,$A24,СВЦЭМ!$B$33:$B$776,J$11)+'СЕТ СН'!$F$14+СВЦЭМ!$D$10+'СЕТ СН'!$F$5-'СЕТ СН'!$F$24</f>
        <v>2068.3611789500001</v>
      </c>
      <c r="K24" s="36">
        <f>SUMIFS(СВЦЭМ!$D$33:$D$776,СВЦЭМ!$A$33:$A$776,$A24,СВЦЭМ!$B$33:$B$776,K$11)+'СЕТ СН'!$F$14+СВЦЭМ!$D$10+'СЕТ СН'!$F$5-'СЕТ СН'!$F$24</f>
        <v>1960.0849862300001</v>
      </c>
      <c r="L24" s="36">
        <f>SUMIFS(СВЦЭМ!$D$33:$D$776,СВЦЭМ!$A$33:$A$776,$A24,СВЦЭМ!$B$33:$B$776,L$11)+'СЕТ СН'!$F$14+СВЦЭМ!$D$10+'СЕТ СН'!$F$5-'СЕТ СН'!$F$24</f>
        <v>1923.53246825</v>
      </c>
      <c r="M24" s="36">
        <f>SUMIFS(СВЦЭМ!$D$33:$D$776,СВЦЭМ!$A$33:$A$776,$A24,СВЦЭМ!$B$33:$B$776,M$11)+'СЕТ СН'!$F$14+СВЦЭМ!$D$10+'СЕТ СН'!$F$5-'СЕТ СН'!$F$24</f>
        <v>1928.85707598</v>
      </c>
      <c r="N24" s="36">
        <f>SUMIFS(СВЦЭМ!$D$33:$D$776,СВЦЭМ!$A$33:$A$776,$A24,СВЦЭМ!$B$33:$B$776,N$11)+'СЕТ СН'!$F$14+СВЦЭМ!$D$10+'СЕТ СН'!$F$5-'СЕТ СН'!$F$24</f>
        <v>1930.79329014</v>
      </c>
      <c r="O24" s="36">
        <f>SUMIFS(СВЦЭМ!$D$33:$D$776,СВЦЭМ!$A$33:$A$776,$A24,СВЦЭМ!$B$33:$B$776,O$11)+'СЕТ СН'!$F$14+СВЦЭМ!$D$10+'СЕТ СН'!$F$5-'СЕТ СН'!$F$24</f>
        <v>1930.7664773000001</v>
      </c>
      <c r="P24" s="36">
        <f>SUMIFS(СВЦЭМ!$D$33:$D$776,СВЦЭМ!$A$33:$A$776,$A24,СВЦЭМ!$B$33:$B$776,P$11)+'СЕТ СН'!$F$14+СВЦЭМ!$D$10+'СЕТ СН'!$F$5-'СЕТ СН'!$F$24</f>
        <v>1921.2550097900003</v>
      </c>
      <c r="Q24" s="36">
        <f>SUMIFS(СВЦЭМ!$D$33:$D$776,СВЦЭМ!$A$33:$A$776,$A24,СВЦЭМ!$B$33:$B$776,Q$11)+'СЕТ СН'!$F$14+СВЦЭМ!$D$10+'СЕТ СН'!$F$5-'СЕТ СН'!$F$24</f>
        <v>1906.6247158700003</v>
      </c>
      <c r="R24" s="36">
        <f>SUMIFS(СВЦЭМ!$D$33:$D$776,СВЦЭМ!$A$33:$A$776,$A24,СВЦЭМ!$B$33:$B$776,R$11)+'СЕТ СН'!$F$14+СВЦЭМ!$D$10+'СЕТ СН'!$F$5-'СЕТ СН'!$F$24</f>
        <v>1937.4962014000002</v>
      </c>
      <c r="S24" s="36">
        <f>SUMIFS(СВЦЭМ!$D$33:$D$776,СВЦЭМ!$A$33:$A$776,$A24,СВЦЭМ!$B$33:$B$776,S$11)+'СЕТ СН'!$F$14+СВЦЭМ!$D$10+'СЕТ СН'!$F$5-'СЕТ СН'!$F$24</f>
        <v>1969.4924435100002</v>
      </c>
      <c r="T24" s="36">
        <f>SUMIFS(СВЦЭМ!$D$33:$D$776,СВЦЭМ!$A$33:$A$776,$A24,СВЦЭМ!$B$33:$B$776,T$11)+'СЕТ СН'!$F$14+СВЦЭМ!$D$10+'СЕТ СН'!$F$5-'СЕТ СН'!$F$24</f>
        <v>1936.8811987600002</v>
      </c>
      <c r="U24" s="36">
        <f>SUMIFS(СВЦЭМ!$D$33:$D$776,СВЦЭМ!$A$33:$A$776,$A24,СВЦЭМ!$B$33:$B$776,U$11)+'СЕТ СН'!$F$14+СВЦЭМ!$D$10+'СЕТ СН'!$F$5-'СЕТ СН'!$F$24</f>
        <v>1917.2474440400001</v>
      </c>
      <c r="V24" s="36">
        <f>SUMIFS(СВЦЭМ!$D$33:$D$776,СВЦЭМ!$A$33:$A$776,$A24,СВЦЭМ!$B$33:$B$776,V$11)+'СЕТ СН'!$F$14+СВЦЭМ!$D$10+'СЕТ СН'!$F$5-'СЕТ СН'!$F$24</f>
        <v>1909.7103733600002</v>
      </c>
      <c r="W24" s="36">
        <f>SUMIFS(СВЦЭМ!$D$33:$D$776,СВЦЭМ!$A$33:$A$776,$A24,СВЦЭМ!$B$33:$B$776,W$11)+'СЕТ СН'!$F$14+СВЦЭМ!$D$10+'СЕТ СН'!$F$5-'СЕТ СН'!$F$24</f>
        <v>1884.6875670300001</v>
      </c>
      <c r="X24" s="36">
        <f>SUMIFS(СВЦЭМ!$D$33:$D$776,СВЦЭМ!$A$33:$A$776,$A24,СВЦЭМ!$B$33:$B$776,X$11)+'СЕТ СН'!$F$14+СВЦЭМ!$D$10+'СЕТ СН'!$F$5-'СЕТ СН'!$F$24</f>
        <v>1863.4705014300002</v>
      </c>
      <c r="Y24" s="36">
        <f>SUMIFS(СВЦЭМ!$D$33:$D$776,СВЦЭМ!$A$33:$A$776,$A24,СВЦЭМ!$B$33:$B$776,Y$11)+'СЕТ СН'!$F$14+СВЦЭМ!$D$10+'СЕТ СН'!$F$5-'СЕТ СН'!$F$24</f>
        <v>1941.5140581700002</v>
      </c>
    </row>
    <row r="25" spans="1:25" ht="15.75" x14ac:dyDescent="0.2">
      <c r="A25" s="35">
        <f t="shared" si="0"/>
        <v>44026</v>
      </c>
      <c r="B25" s="36">
        <f>SUMIFS(СВЦЭМ!$D$33:$D$776,СВЦЭМ!$A$33:$A$776,$A25,СВЦЭМ!$B$33:$B$776,B$11)+'СЕТ СН'!$F$14+СВЦЭМ!$D$10+'СЕТ СН'!$F$5-'СЕТ СН'!$F$24</f>
        <v>2027.01633885</v>
      </c>
      <c r="C25" s="36">
        <f>SUMIFS(СВЦЭМ!$D$33:$D$776,СВЦЭМ!$A$33:$A$776,$A25,СВЦЭМ!$B$33:$B$776,C$11)+'СЕТ СН'!$F$14+СВЦЭМ!$D$10+'СЕТ СН'!$F$5-'СЕТ СН'!$F$24</f>
        <v>1996.4446701800002</v>
      </c>
      <c r="D25" s="36">
        <f>SUMIFS(СВЦЭМ!$D$33:$D$776,СВЦЭМ!$A$33:$A$776,$A25,СВЦЭМ!$B$33:$B$776,D$11)+'СЕТ СН'!$F$14+СВЦЭМ!$D$10+'СЕТ СН'!$F$5-'СЕТ СН'!$F$24</f>
        <v>2013.4181184399999</v>
      </c>
      <c r="E25" s="36">
        <f>SUMIFS(СВЦЭМ!$D$33:$D$776,СВЦЭМ!$A$33:$A$776,$A25,СВЦЭМ!$B$33:$B$776,E$11)+'СЕТ СН'!$F$14+СВЦЭМ!$D$10+'СЕТ СН'!$F$5-'СЕТ СН'!$F$24</f>
        <v>2035.6408465</v>
      </c>
      <c r="F25" s="36">
        <f>SUMIFS(СВЦЭМ!$D$33:$D$776,СВЦЭМ!$A$33:$A$776,$A25,СВЦЭМ!$B$33:$B$776,F$11)+'СЕТ СН'!$F$14+СВЦЭМ!$D$10+'СЕТ СН'!$F$5-'СЕТ СН'!$F$24</f>
        <v>2035.17044493</v>
      </c>
      <c r="G25" s="36">
        <f>SUMIFS(СВЦЭМ!$D$33:$D$776,СВЦЭМ!$A$33:$A$776,$A25,СВЦЭМ!$B$33:$B$776,G$11)+'СЕТ СН'!$F$14+СВЦЭМ!$D$10+'СЕТ СН'!$F$5-'СЕТ СН'!$F$24</f>
        <v>2040.64193415</v>
      </c>
      <c r="H25" s="36">
        <f>SUMIFS(СВЦЭМ!$D$33:$D$776,СВЦЭМ!$A$33:$A$776,$A25,СВЦЭМ!$B$33:$B$776,H$11)+'СЕТ СН'!$F$14+СВЦЭМ!$D$10+'СЕТ СН'!$F$5-'СЕТ СН'!$F$24</f>
        <v>2023.0813378000003</v>
      </c>
      <c r="I25" s="36">
        <f>SUMIFS(СВЦЭМ!$D$33:$D$776,СВЦЭМ!$A$33:$A$776,$A25,СВЦЭМ!$B$33:$B$776,I$11)+'СЕТ СН'!$F$14+СВЦЭМ!$D$10+'СЕТ СН'!$F$5-'СЕТ СН'!$F$24</f>
        <v>2081.0774529600003</v>
      </c>
      <c r="J25" s="36">
        <f>SUMIFS(СВЦЭМ!$D$33:$D$776,СВЦЭМ!$A$33:$A$776,$A25,СВЦЭМ!$B$33:$B$776,J$11)+'СЕТ СН'!$F$14+СВЦЭМ!$D$10+'СЕТ СН'!$F$5-'СЕТ СН'!$F$24</f>
        <v>2026.4812506000001</v>
      </c>
      <c r="K25" s="36">
        <f>SUMIFS(СВЦЭМ!$D$33:$D$776,СВЦЭМ!$A$33:$A$776,$A25,СВЦЭМ!$B$33:$B$776,K$11)+'СЕТ СН'!$F$14+СВЦЭМ!$D$10+'СЕТ СН'!$F$5-'СЕТ СН'!$F$24</f>
        <v>1939.1813611900002</v>
      </c>
      <c r="L25" s="36">
        <f>SUMIFS(СВЦЭМ!$D$33:$D$776,СВЦЭМ!$A$33:$A$776,$A25,СВЦЭМ!$B$33:$B$776,L$11)+'СЕТ СН'!$F$14+СВЦЭМ!$D$10+'СЕТ СН'!$F$5-'СЕТ СН'!$F$24</f>
        <v>1938.76306914</v>
      </c>
      <c r="M25" s="36">
        <f>SUMIFS(СВЦЭМ!$D$33:$D$776,СВЦЭМ!$A$33:$A$776,$A25,СВЦЭМ!$B$33:$B$776,M$11)+'СЕТ СН'!$F$14+СВЦЭМ!$D$10+'СЕТ СН'!$F$5-'СЕТ СН'!$F$24</f>
        <v>1941.24860661</v>
      </c>
      <c r="N25" s="36">
        <f>SUMIFS(СВЦЭМ!$D$33:$D$776,СВЦЭМ!$A$33:$A$776,$A25,СВЦЭМ!$B$33:$B$776,N$11)+'СЕТ СН'!$F$14+СВЦЭМ!$D$10+'СЕТ СН'!$F$5-'СЕТ СН'!$F$24</f>
        <v>1939.7799683400001</v>
      </c>
      <c r="O25" s="36">
        <f>SUMIFS(СВЦЭМ!$D$33:$D$776,СВЦЭМ!$A$33:$A$776,$A25,СВЦЭМ!$B$33:$B$776,O$11)+'СЕТ СН'!$F$14+СВЦЭМ!$D$10+'СЕТ СН'!$F$5-'СЕТ СН'!$F$24</f>
        <v>1971.38329987</v>
      </c>
      <c r="P25" s="36">
        <f>SUMIFS(СВЦЭМ!$D$33:$D$776,СВЦЭМ!$A$33:$A$776,$A25,СВЦЭМ!$B$33:$B$776,P$11)+'СЕТ СН'!$F$14+СВЦЭМ!$D$10+'СЕТ СН'!$F$5-'СЕТ СН'!$F$24</f>
        <v>1972.7809504700001</v>
      </c>
      <c r="Q25" s="36">
        <f>SUMIFS(СВЦЭМ!$D$33:$D$776,СВЦЭМ!$A$33:$A$776,$A25,СВЦЭМ!$B$33:$B$776,Q$11)+'СЕТ СН'!$F$14+СВЦЭМ!$D$10+'СЕТ СН'!$F$5-'СЕТ СН'!$F$24</f>
        <v>1973.2183302200001</v>
      </c>
      <c r="R25" s="36">
        <f>SUMIFS(СВЦЭМ!$D$33:$D$776,СВЦЭМ!$A$33:$A$776,$A25,СВЦЭМ!$B$33:$B$776,R$11)+'СЕТ СН'!$F$14+СВЦЭМ!$D$10+'СЕТ СН'!$F$5-'СЕТ СН'!$F$24</f>
        <v>1964.4781582300002</v>
      </c>
      <c r="S25" s="36">
        <f>SUMIFS(СВЦЭМ!$D$33:$D$776,СВЦЭМ!$A$33:$A$776,$A25,СВЦЭМ!$B$33:$B$776,S$11)+'СЕТ СН'!$F$14+СВЦЭМ!$D$10+'СЕТ СН'!$F$5-'СЕТ СН'!$F$24</f>
        <v>1964.03454844</v>
      </c>
      <c r="T25" s="36">
        <f>SUMIFS(СВЦЭМ!$D$33:$D$776,СВЦЭМ!$A$33:$A$776,$A25,СВЦЭМ!$B$33:$B$776,T$11)+'СЕТ СН'!$F$14+СВЦЭМ!$D$10+'СЕТ СН'!$F$5-'СЕТ СН'!$F$24</f>
        <v>1962.41834045</v>
      </c>
      <c r="U25" s="36">
        <f>SUMIFS(СВЦЭМ!$D$33:$D$776,СВЦЭМ!$A$33:$A$776,$A25,СВЦЭМ!$B$33:$B$776,U$11)+'СЕТ СН'!$F$14+СВЦЭМ!$D$10+'СЕТ СН'!$F$5-'СЕТ СН'!$F$24</f>
        <v>1960.3067287200001</v>
      </c>
      <c r="V25" s="36">
        <f>SUMIFS(СВЦЭМ!$D$33:$D$776,СВЦЭМ!$A$33:$A$776,$A25,СВЦЭМ!$B$33:$B$776,V$11)+'СЕТ СН'!$F$14+СВЦЭМ!$D$10+'СЕТ СН'!$F$5-'СЕТ СН'!$F$24</f>
        <v>1943.2276486800001</v>
      </c>
      <c r="W25" s="36">
        <f>SUMIFS(СВЦЭМ!$D$33:$D$776,СВЦЭМ!$A$33:$A$776,$A25,СВЦЭМ!$B$33:$B$776,W$11)+'СЕТ СН'!$F$14+СВЦЭМ!$D$10+'СЕТ СН'!$F$5-'СЕТ СН'!$F$24</f>
        <v>1941.12062504</v>
      </c>
      <c r="X25" s="36">
        <f>SUMIFS(СВЦЭМ!$D$33:$D$776,СВЦЭМ!$A$33:$A$776,$A25,СВЦЭМ!$B$33:$B$776,X$11)+'СЕТ СН'!$F$14+СВЦЭМ!$D$10+'СЕТ СН'!$F$5-'СЕТ СН'!$F$24</f>
        <v>1924.9064629500001</v>
      </c>
      <c r="Y25" s="36">
        <f>SUMIFS(СВЦЭМ!$D$33:$D$776,СВЦЭМ!$A$33:$A$776,$A25,СВЦЭМ!$B$33:$B$776,Y$11)+'СЕТ СН'!$F$14+СВЦЭМ!$D$10+'СЕТ СН'!$F$5-'СЕТ СН'!$F$24</f>
        <v>1925.9780985000002</v>
      </c>
    </row>
    <row r="26" spans="1:25" ht="15.75" x14ac:dyDescent="0.2">
      <c r="A26" s="35">
        <f t="shared" si="0"/>
        <v>44027</v>
      </c>
      <c r="B26" s="36">
        <f>SUMIFS(СВЦЭМ!$D$33:$D$776,СВЦЭМ!$A$33:$A$776,$A26,СВЦЭМ!$B$33:$B$776,B$11)+'СЕТ СН'!$F$14+СВЦЭМ!$D$10+'СЕТ СН'!$F$5-'СЕТ СН'!$F$24</f>
        <v>2134.5812863700003</v>
      </c>
      <c r="C26" s="36">
        <f>SUMIFS(СВЦЭМ!$D$33:$D$776,СВЦЭМ!$A$33:$A$776,$A26,СВЦЭМ!$B$33:$B$776,C$11)+'СЕТ СН'!$F$14+СВЦЭМ!$D$10+'СЕТ СН'!$F$5-'СЕТ СН'!$F$24</f>
        <v>2171.4881036699999</v>
      </c>
      <c r="D26" s="36">
        <f>SUMIFS(СВЦЭМ!$D$33:$D$776,СВЦЭМ!$A$33:$A$776,$A26,СВЦЭМ!$B$33:$B$776,D$11)+'СЕТ СН'!$F$14+СВЦЭМ!$D$10+'СЕТ СН'!$F$5-'СЕТ СН'!$F$24</f>
        <v>2155.9841811800002</v>
      </c>
      <c r="E26" s="36">
        <f>SUMIFS(СВЦЭМ!$D$33:$D$776,СВЦЭМ!$A$33:$A$776,$A26,СВЦЭМ!$B$33:$B$776,E$11)+'СЕТ СН'!$F$14+СВЦЭМ!$D$10+'СЕТ СН'!$F$5-'СЕТ СН'!$F$24</f>
        <v>2168.00748759</v>
      </c>
      <c r="F26" s="36">
        <f>SUMIFS(СВЦЭМ!$D$33:$D$776,СВЦЭМ!$A$33:$A$776,$A26,СВЦЭМ!$B$33:$B$776,F$11)+'СЕТ СН'!$F$14+СВЦЭМ!$D$10+'СЕТ СН'!$F$5-'СЕТ СН'!$F$24</f>
        <v>2162.3347205600003</v>
      </c>
      <c r="G26" s="36">
        <f>SUMIFS(СВЦЭМ!$D$33:$D$776,СВЦЭМ!$A$33:$A$776,$A26,СВЦЭМ!$B$33:$B$776,G$11)+'СЕТ СН'!$F$14+СВЦЭМ!$D$10+'СЕТ СН'!$F$5-'СЕТ СН'!$F$24</f>
        <v>2163.0734608399998</v>
      </c>
      <c r="H26" s="36">
        <f>SUMIFS(СВЦЭМ!$D$33:$D$776,СВЦЭМ!$A$33:$A$776,$A26,СВЦЭМ!$B$33:$B$776,H$11)+'СЕТ СН'!$F$14+СВЦЭМ!$D$10+'СЕТ СН'!$F$5-'СЕТ СН'!$F$24</f>
        <v>2177.0780035900002</v>
      </c>
      <c r="I26" s="36">
        <f>SUMIFS(СВЦЭМ!$D$33:$D$776,СВЦЭМ!$A$33:$A$776,$A26,СВЦЭМ!$B$33:$B$776,I$11)+'СЕТ СН'!$F$14+СВЦЭМ!$D$10+'СЕТ СН'!$F$5-'СЕТ СН'!$F$24</f>
        <v>2206.3105061000001</v>
      </c>
      <c r="J26" s="36">
        <f>SUMIFS(СВЦЭМ!$D$33:$D$776,СВЦЭМ!$A$33:$A$776,$A26,СВЦЭМ!$B$33:$B$776,J$11)+'СЕТ СН'!$F$14+СВЦЭМ!$D$10+'СЕТ СН'!$F$5-'СЕТ СН'!$F$24</f>
        <v>2073.4515334300004</v>
      </c>
      <c r="K26" s="36">
        <f>SUMIFS(СВЦЭМ!$D$33:$D$776,СВЦЭМ!$A$33:$A$776,$A26,СВЦЭМ!$B$33:$B$776,K$11)+'СЕТ СН'!$F$14+СВЦЭМ!$D$10+'СЕТ СН'!$F$5-'СЕТ СН'!$F$24</f>
        <v>1911.8838757400001</v>
      </c>
      <c r="L26" s="36">
        <f>SUMIFS(СВЦЭМ!$D$33:$D$776,СВЦЭМ!$A$33:$A$776,$A26,СВЦЭМ!$B$33:$B$776,L$11)+'СЕТ СН'!$F$14+СВЦЭМ!$D$10+'СЕТ СН'!$F$5-'СЕТ СН'!$F$24</f>
        <v>1882.1229846300002</v>
      </c>
      <c r="M26" s="36">
        <f>SUMIFS(СВЦЭМ!$D$33:$D$776,СВЦЭМ!$A$33:$A$776,$A26,СВЦЭМ!$B$33:$B$776,M$11)+'СЕТ СН'!$F$14+СВЦЭМ!$D$10+'СЕТ СН'!$F$5-'СЕТ СН'!$F$24</f>
        <v>1888.15705189</v>
      </c>
      <c r="N26" s="36">
        <f>SUMIFS(СВЦЭМ!$D$33:$D$776,СВЦЭМ!$A$33:$A$776,$A26,СВЦЭМ!$B$33:$B$776,N$11)+'СЕТ СН'!$F$14+СВЦЭМ!$D$10+'СЕТ СН'!$F$5-'СЕТ СН'!$F$24</f>
        <v>1887.6258758100003</v>
      </c>
      <c r="O26" s="36">
        <f>SUMIFS(СВЦЭМ!$D$33:$D$776,СВЦЭМ!$A$33:$A$776,$A26,СВЦЭМ!$B$33:$B$776,O$11)+'СЕТ СН'!$F$14+СВЦЭМ!$D$10+'СЕТ СН'!$F$5-'СЕТ СН'!$F$24</f>
        <v>1890.8514448300002</v>
      </c>
      <c r="P26" s="36">
        <f>SUMIFS(СВЦЭМ!$D$33:$D$776,СВЦЭМ!$A$33:$A$776,$A26,СВЦЭМ!$B$33:$B$776,P$11)+'СЕТ СН'!$F$14+СВЦЭМ!$D$10+'СЕТ СН'!$F$5-'СЕТ СН'!$F$24</f>
        <v>1889.18246972</v>
      </c>
      <c r="Q26" s="36">
        <f>SUMIFS(СВЦЭМ!$D$33:$D$776,СВЦЭМ!$A$33:$A$776,$A26,СВЦЭМ!$B$33:$B$776,Q$11)+'СЕТ СН'!$F$14+СВЦЭМ!$D$10+'СЕТ СН'!$F$5-'СЕТ СН'!$F$24</f>
        <v>1889.7105172800002</v>
      </c>
      <c r="R26" s="36">
        <f>SUMIFS(СВЦЭМ!$D$33:$D$776,СВЦЭМ!$A$33:$A$776,$A26,СВЦЭМ!$B$33:$B$776,R$11)+'СЕТ СН'!$F$14+СВЦЭМ!$D$10+'СЕТ СН'!$F$5-'СЕТ СН'!$F$24</f>
        <v>1883.8170391600001</v>
      </c>
      <c r="S26" s="36">
        <f>SUMIFS(СВЦЭМ!$D$33:$D$776,СВЦЭМ!$A$33:$A$776,$A26,СВЦЭМ!$B$33:$B$776,S$11)+'СЕТ СН'!$F$14+СВЦЭМ!$D$10+'СЕТ СН'!$F$5-'СЕТ СН'!$F$24</f>
        <v>1884.7286203600001</v>
      </c>
      <c r="T26" s="36">
        <f>SUMIFS(СВЦЭМ!$D$33:$D$776,СВЦЭМ!$A$33:$A$776,$A26,СВЦЭМ!$B$33:$B$776,T$11)+'СЕТ СН'!$F$14+СВЦЭМ!$D$10+'СЕТ СН'!$F$5-'СЕТ СН'!$F$24</f>
        <v>1885.3807260100002</v>
      </c>
      <c r="U26" s="36">
        <f>SUMIFS(СВЦЭМ!$D$33:$D$776,СВЦЭМ!$A$33:$A$776,$A26,СВЦЭМ!$B$33:$B$776,U$11)+'СЕТ СН'!$F$14+СВЦЭМ!$D$10+'СЕТ СН'!$F$5-'СЕТ СН'!$F$24</f>
        <v>1870.0809460200001</v>
      </c>
      <c r="V26" s="36">
        <f>SUMIFS(СВЦЭМ!$D$33:$D$776,СВЦЭМ!$A$33:$A$776,$A26,СВЦЭМ!$B$33:$B$776,V$11)+'СЕТ СН'!$F$14+СВЦЭМ!$D$10+'СЕТ СН'!$F$5-'СЕТ СН'!$F$24</f>
        <v>1861.03095695</v>
      </c>
      <c r="W26" s="36">
        <f>SUMIFS(СВЦЭМ!$D$33:$D$776,СВЦЭМ!$A$33:$A$776,$A26,СВЦЭМ!$B$33:$B$776,W$11)+'СЕТ СН'!$F$14+СВЦЭМ!$D$10+'СЕТ СН'!$F$5-'СЕТ СН'!$F$24</f>
        <v>1872.8622532300001</v>
      </c>
      <c r="X26" s="36">
        <f>SUMIFS(СВЦЭМ!$D$33:$D$776,СВЦЭМ!$A$33:$A$776,$A26,СВЦЭМ!$B$33:$B$776,X$11)+'СЕТ СН'!$F$14+СВЦЭМ!$D$10+'СЕТ СН'!$F$5-'СЕТ СН'!$F$24</f>
        <v>1892.1994731500001</v>
      </c>
      <c r="Y26" s="36">
        <f>SUMIFS(СВЦЭМ!$D$33:$D$776,СВЦЭМ!$A$33:$A$776,$A26,СВЦЭМ!$B$33:$B$776,Y$11)+'СЕТ СН'!$F$14+СВЦЭМ!$D$10+'СЕТ СН'!$F$5-'СЕТ СН'!$F$24</f>
        <v>1938.3901937700002</v>
      </c>
    </row>
    <row r="27" spans="1:25" ht="15.75" x14ac:dyDescent="0.2">
      <c r="A27" s="35">
        <f t="shared" si="0"/>
        <v>44028</v>
      </c>
      <c r="B27" s="36">
        <f>SUMIFS(СВЦЭМ!$D$33:$D$776,СВЦЭМ!$A$33:$A$776,$A27,СВЦЭМ!$B$33:$B$776,B$11)+'СЕТ СН'!$F$14+СВЦЭМ!$D$10+'СЕТ СН'!$F$5-'СЕТ СН'!$F$24</f>
        <v>2100.0301059499998</v>
      </c>
      <c r="C27" s="36">
        <f>SUMIFS(СВЦЭМ!$D$33:$D$776,СВЦЭМ!$A$33:$A$776,$A27,СВЦЭМ!$B$33:$B$776,C$11)+'СЕТ СН'!$F$14+СВЦЭМ!$D$10+'СЕТ СН'!$F$5-'СЕТ СН'!$F$24</f>
        <v>2168.1873225600002</v>
      </c>
      <c r="D27" s="36">
        <f>SUMIFS(СВЦЭМ!$D$33:$D$776,СВЦЭМ!$A$33:$A$776,$A27,СВЦЭМ!$B$33:$B$776,D$11)+'СЕТ СН'!$F$14+СВЦЭМ!$D$10+'СЕТ СН'!$F$5-'СЕТ СН'!$F$24</f>
        <v>2159.2579570799999</v>
      </c>
      <c r="E27" s="36">
        <f>SUMIFS(СВЦЭМ!$D$33:$D$776,СВЦЭМ!$A$33:$A$776,$A27,СВЦЭМ!$B$33:$B$776,E$11)+'СЕТ СН'!$F$14+СВЦЭМ!$D$10+'СЕТ СН'!$F$5-'СЕТ СН'!$F$24</f>
        <v>2174.4638486800004</v>
      </c>
      <c r="F27" s="36">
        <f>SUMIFS(СВЦЭМ!$D$33:$D$776,СВЦЭМ!$A$33:$A$776,$A27,СВЦЭМ!$B$33:$B$776,F$11)+'СЕТ СН'!$F$14+СВЦЭМ!$D$10+'СЕТ СН'!$F$5-'СЕТ СН'!$F$24</f>
        <v>2168.2954948500001</v>
      </c>
      <c r="G27" s="36">
        <f>SUMIFS(СВЦЭМ!$D$33:$D$776,СВЦЭМ!$A$33:$A$776,$A27,СВЦЭМ!$B$33:$B$776,G$11)+'СЕТ СН'!$F$14+СВЦЭМ!$D$10+'СЕТ СН'!$F$5-'СЕТ СН'!$F$24</f>
        <v>2162.88229933</v>
      </c>
      <c r="H27" s="36">
        <f>SUMIFS(СВЦЭМ!$D$33:$D$776,СВЦЭМ!$A$33:$A$776,$A27,СВЦЭМ!$B$33:$B$776,H$11)+'СЕТ СН'!$F$14+СВЦЭМ!$D$10+'СЕТ СН'!$F$5-'СЕТ СН'!$F$24</f>
        <v>2179.43310501</v>
      </c>
      <c r="I27" s="36">
        <f>SUMIFS(СВЦЭМ!$D$33:$D$776,СВЦЭМ!$A$33:$A$776,$A27,СВЦЭМ!$B$33:$B$776,I$11)+'СЕТ СН'!$F$14+СВЦЭМ!$D$10+'СЕТ СН'!$F$5-'СЕТ СН'!$F$24</f>
        <v>2152.0445025500003</v>
      </c>
      <c r="J27" s="36">
        <f>SUMIFS(СВЦЭМ!$D$33:$D$776,СВЦЭМ!$A$33:$A$776,$A27,СВЦЭМ!$B$33:$B$776,J$11)+'СЕТ СН'!$F$14+СВЦЭМ!$D$10+'СЕТ СН'!$F$5-'СЕТ СН'!$F$24</f>
        <v>2106.1773927599997</v>
      </c>
      <c r="K27" s="36">
        <f>SUMIFS(СВЦЭМ!$D$33:$D$776,СВЦЭМ!$A$33:$A$776,$A27,СВЦЭМ!$B$33:$B$776,K$11)+'СЕТ СН'!$F$14+СВЦЭМ!$D$10+'СЕТ СН'!$F$5-'СЕТ СН'!$F$24</f>
        <v>1914.4558210800001</v>
      </c>
      <c r="L27" s="36">
        <f>SUMIFS(СВЦЭМ!$D$33:$D$776,СВЦЭМ!$A$33:$A$776,$A27,СВЦЭМ!$B$33:$B$776,L$11)+'СЕТ СН'!$F$14+СВЦЭМ!$D$10+'СЕТ СН'!$F$5-'СЕТ СН'!$F$24</f>
        <v>1860.10200334</v>
      </c>
      <c r="M27" s="36">
        <f>SUMIFS(СВЦЭМ!$D$33:$D$776,СВЦЭМ!$A$33:$A$776,$A27,СВЦЭМ!$B$33:$B$776,M$11)+'СЕТ СН'!$F$14+СВЦЭМ!$D$10+'СЕТ СН'!$F$5-'СЕТ СН'!$F$24</f>
        <v>1842.2782471800001</v>
      </c>
      <c r="N27" s="36">
        <f>SUMIFS(СВЦЭМ!$D$33:$D$776,СВЦЭМ!$A$33:$A$776,$A27,СВЦЭМ!$B$33:$B$776,N$11)+'СЕТ СН'!$F$14+СВЦЭМ!$D$10+'СЕТ СН'!$F$5-'СЕТ СН'!$F$24</f>
        <v>1868.6322989100001</v>
      </c>
      <c r="O27" s="36">
        <f>SUMIFS(СВЦЭМ!$D$33:$D$776,СВЦЭМ!$A$33:$A$776,$A27,СВЦЭМ!$B$33:$B$776,O$11)+'СЕТ СН'!$F$14+СВЦЭМ!$D$10+'СЕТ СН'!$F$5-'СЕТ СН'!$F$24</f>
        <v>1864.1619616500002</v>
      </c>
      <c r="P27" s="36">
        <f>SUMIFS(СВЦЭМ!$D$33:$D$776,СВЦЭМ!$A$33:$A$776,$A27,СВЦЭМ!$B$33:$B$776,P$11)+'СЕТ СН'!$F$14+СВЦЭМ!$D$10+'СЕТ СН'!$F$5-'СЕТ СН'!$F$24</f>
        <v>1865.5024710900002</v>
      </c>
      <c r="Q27" s="36">
        <f>SUMIFS(СВЦЭМ!$D$33:$D$776,СВЦЭМ!$A$33:$A$776,$A27,СВЦЭМ!$B$33:$B$776,Q$11)+'СЕТ СН'!$F$14+СВЦЭМ!$D$10+'СЕТ СН'!$F$5-'СЕТ СН'!$F$24</f>
        <v>1877.9099582100002</v>
      </c>
      <c r="R27" s="36">
        <f>SUMIFS(СВЦЭМ!$D$33:$D$776,СВЦЭМ!$A$33:$A$776,$A27,СВЦЭМ!$B$33:$B$776,R$11)+'СЕТ СН'!$F$14+СВЦЭМ!$D$10+'СЕТ СН'!$F$5-'СЕТ СН'!$F$24</f>
        <v>1873.8810565400001</v>
      </c>
      <c r="S27" s="36">
        <f>SUMIFS(СВЦЭМ!$D$33:$D$776,СВЦЭМ!$A$33:$A$776,$A27,СВЦЭМ!$B$33:$B$776,S$11)+'СЕТ СН'!$F$14+СВЦЭМ!$D$10+'СЕТ СН'!$F$5-'СЕТ СН'!$F$24</f>
        <v>1871.4353121500001</v>
      </c>
      <c r="T27" s="36">
        <f>SUMIFS(СВЦЭМ!$D$33:$D$776,СВЦЭМ!$A$33:$A$776,$A27,СВЦЭМ!$B$33:$B$776,T$11)+'СЕТ СН'!$F$14+СВЦЭМ!$D$10+'СЕТ СН'!$F$5-'СЕТ СН'!$F$24</f>
        <v>1871.22843235</v>
      </c>
      <c r="U27" s="36">
        <f>SUMIFS(СВЦЭМ!$D$33:$D$776,СВЦЭМ!$A$33:$A$776,$A27,СВЦЭМ!$B$33:$B$776,U$11)+'СЕТ СН'!$F$14+СВЦЭМ!$D$10+'СЕТ СН'!$F$5-'СЕТ СН'!$F$24</f>
        <v>1870.2346932</v>
      </c>
      <c r="V27" s="36">
        <f>SUMIFS(СВЦЭМ!$D$33:$D$776,СВЦЭМ!$A$33:$A$776,$A27,СВЦЭМ!$B$33:$B$776,V$11)+'СЕТ СН'!$F$14+СВЦЭМ!$D$10+'СЕТ СН'!$F$5-'СЕТ СН'!$F$24</f>
        <v>1863.0125646400002</v>
      </c>
      <c r="W27" s="36">
        <f>SUMIFS(СВЦЭМ!$D$33:$D$776,СВЦЭМ!$A$33:$A$776,$A27,СВЦЭМ!$B$33:$B$776,W$11)+'СЕТ СН'!$F$14+СВЦЭМ!$D$10+'СЕТ СН'!$F$5-'СЕТ СН'!$F$24</f>
        <v>1865.8349579200001</v>
      </c>
      <c r="X27" s="36">
        <f>SUMIFS(СВЦЭМ!$D$33:$D$776,СВЦЭМ!$A$33:$A$776,$A27,СВЦЭМ!$B$33:$B$776,X$11)+'СЕТ СН'!$F$14+СВЦЭМ!$D$10+'СЕТ СН'!$F$5-'СЕТ СН'!$F$24</f>
        <v>1912.9943150700001</v>
      </c>
      <c r="Y27" s="36">
        <f>SUMIFS(СВЦЭМ!$D$33:$D$776,СВЦЭМ!$A$33:$A$776,$A27,СВЦЭМ!$B$33:$B$776,Y$11)+'СЕТ СН'!$F$14+СВЦЭМ!$D$10+'СЕТ СН'!$F$5-'СЕТ СН'!$F$24</f>
        <v>1949.3016750800002</v>
      </c>
    </row>
    <row r="28" spans="1:25" ht="15.75" x14ac:dyDescent="0.2">
      <c r="A28" s="35">
        <f t="shared" si="0"/>
        <v>44029</v>
      </c>
      <c r="B28" s="36">
        <f>SUMIFS(СВЦЭМ!$D$33:$D$776,СВЦЭМ!$A$33:$A$776,$A28,СВЦЭМ!$B$33:$B$776,B$11)+'СЕТ СН'!$F$14+СВЦЭМ!$D$10+'СЕТ СН'!$F$5-'СЕТ СН'!$F$24</f>
        <v>2120.02007022</v>
      </c>
      <c r="C28" s="36">
        <f>SUMIFS(СВЦЭМ!$D$33:$D$776,СВЦЭМ!$A$33:$A$776,$A28,СВЦЭМ!$B$33:$B$776,C$11)+'СЕТ СН'!$F$14+СВЦЭМ!$D$10+'СЕТ СН'!$F$5-'СЕТ СН'!$F$24</f>
        <v>2249.4733309200001</v>
      </c>
      <c r="D28" s="36">
        <f>SUMIFS(СВЦЭМ!$D$33:$D$776,СВЦЭМ!$A$33:$A$776,$A28,СВЦЭМ!$B$33:$B$776,D$11)+'СЕТ СН'!$F$14+СВЦЭМ!$D$10+'СЕТ СН'!$F$5-'СЕТ СН'!$F$24</f>
        <v>2217.0237255000002</v>
      </c>
      <c r="E28" s="36">
        <f>SUMIFS(СВЦЭМ!$D$33:$D$776,СВЦЭМ!$A$33:$A$776,$A28,СВЦЭМ!$B$33:$B$776,E$11)+'СЕТ СН'!$F$14+СВЦЭМ!$D$10+'СЕТ СН'!$F$5-'СЕТ СН'!$F$24</f>
        <v>2193.2598495500001</v>
      </c>
      <c r="F28" s="36">
        <f>SUMIFS(СВЦЭМ!$D$33:$D$776,СВЦЭМ!$A$33:$A$776,$A28,СВЦЭМ!$B$33:$B$776,F$11)+'СЕТ СН'!$F$14+СВЦЭМ!$D$10+'СЕТ СН'!$F$5-'СЕТ СН'!$F$24</f>
        <v>2195.8825656899999</v>
      </c>
      <c r="G28" s="36">
        <f>SUMIFS(СВЦЭМ!$D$33:$D$776,СВЦЭМ!$A$33:$A$776,$A28,СВЦЭМ!$B$33:$B$776,G$11)+'СЕТ СН'!$F$14+СВЦЭМ!$D$10+'СЕТ СН'!$F$5-'СЕТ СН'!$F$24</f>
        <v>2172.6686401900001</v>
      </c>
      <c r="H28" s="36">
        <f>SUMIFS(СВЦЭМ!$D$33:$D$776,СВЦЭМ!$A$33:$A$776,$A28,СВЦЭМ!$B$33:$B$776,H$11)+'СЕТ СН'!$F$14+СВЦЭМ!$D$10+'СЕТ СН'!$F$5-'СЕТ СН'!$F$24</f>
        <v>2150.0065484699999</v>
      </c>
      <c r="I28" s="36">
        <f>SUMIFS(СВЦЭМ!$D$33:$D$776,СВЦЭМ!$A$33:$A$776,$A28,СВЦЭМ!$B$33:$B$776,I$11)+'СЕТ СН'!$F$14+СВЦЭМ!$D$10+'СЕТ СН'!$F$5-'СЕТ СН'!$F$24</f>
        <v>2099.74629878</v>
      </c>
      <c r="J28" s="36">
        <f>SUMIFS(СВЦЭМ!$D$33:$D$776,СВЦЭМ!$A$33:$A$776,$A28,СВЦЭМ!$B$33:$B$776,J$11)+'СЕТ СН'!$F$14+СВЦЭМ!$D$10+'СЕТ СН'!$F$5-'СЕТ СН'!$F$24</f>
        <v>2031.1748489400002</v>
      </c>
      <c r="K28" s="36">
        <f>SUMIFS(СВЦЭМ!$D$33:$D$776,СВЦЭМ!$A$33:$A$776,$A28,СВЦЭМ!$B$33:$B$776,K$11)+'СЕТ СН'!$F$14+СВЦЭМ!$D$10+'СЕТ СН'!$F$5-'СЕТ СН'!$F$24</f>
        <v>1918.4128379100002</v>
      </c>
      <c r="L28" s="36">
        <f>SUMIFS(СВЦЭМ!$D$33:$D$776,СВЦЭМ!$A$33:$A$776,$A28,СВЦЭМ!$B$33:$B$776,L$11)+'СЕТ СН'!$F$14+СВЦЭМ!$D$10+'СЕТ СН'!$F$5-'СЕТ СН'!$F$24</f>
        <v>1822.7250780900001</v>
      </c>
      <c r="M28" s="36">
        <f>SUMIFS(СВЦЭМ!$D$33:$D$776,СВЦЭМ!$A$33:$A$776,$A28,СВЦЭМ!$B$33:$B$776,M$11)+'СЕТ СН'!$F$14+СВЦЭМ!$D$10+'СЕТ СН'!$F$5-'СЕТ СН'!$F$24</f>
        <v>1788.7634575900001</v>
      </c>
      <c r="N28" s="36">
        <f>SUMIFS(СВЦЭМ!$D$33:$D$776,СВЦЭМ!$A$33:$A$776,$A28,СВЦЭМ!$B$33:$B$776,N$11)+'СЕТ СН'!$F$14+СВЦЭМ!$D$10+'СЕТ СН'!$F$5-'СЕТ СН'!$F$24</f>
        <v>1804.93412137</v>
      </c>
      <c r="O28" s="36">
        <f>SUMIFS(СВЦЭМ!$D$33:$D$776,СВЦЭМ!$A$33:$A$776,$A28,СВЦЭМ!$B$33:$B$776,O$11)+'СЕТ СН'!$F$14+СВЦЭМ!$D$10+'СЕТ СН'!$F$5-'СЕТ СН'!$F$24</f>
        <v>1801.7001377400002</v>
      </c>
      <c r="P28" s="36">
        <f>SUMIFS(СВЦЭМ!$D$33:$D$776,СВЦЭМ!$A$33:$A$776,$A28,СВЦЭМ!$B$33:$B$776,P$11)+'СЕТ СН'!$F$14+СВЦЭМ!$D$10+'СЕТ СН'!$F$5-'СЕТ СН'!$F$24</f>
        <v>1806.6037363</v>
      </c>
      <c r="Q28" s="36">
        <f>SUMIFS(СВЦЭМ!$D$33:$D$776,СВЦЭМ!$A$33:$A$776,$A28,СВЦЭМ!$B$33:$B$776,Q$11)+'СЕТ СН'!$F$14+СВЦЭМ!$D$10+'СЕТ СН'!$F$5-'СЕТ СН'!$F$24</f>
        <v>1812.6789606400002</v>
      </c>
      <c r="R28" s="36">
        <f>SUMIFS(СВЦЭМ!$D$33:$D$776,СВЦЭМ!$A$33:$A$776,$A28,СВЦЭМ!$B$33:$B$776,R$11)+'СЕТ СН'!$F$14+СВЦЭМ!$D$10+'СЕТ СН'!$F$5-'СЕТ СН'!$F$24</f>
        <v>1837.5864589800001</v>
      </c>
      <c r="S28" s="36">
        <f>SUMIFS(СВЦЭМ!$D$33:$D$776,СВЦЭМ!$A$33:$A$776,$A28,СВЦЭМ!$B$33:$B$776,S$11)+'СЕТ СН'!$F$14+СВЦЭМ!$D$10+'СЕТ СН'!$F$5-'СЕТ СН'!$F$24</f>
        <v>1850.4326808000001</v>
      </c>
      <c r="T28" s="36">
        <f>SUMIFS(СВЦЭМ!$D$33:$D$776,СВЦЭМ!$A$33:$A$776,$A28,СВЦЭМ!$B$33:$B$776,T$11)+'СЕТ СН'!$F$14+СВЦЭМ!$D$10+'СЕТ СН'!$F$5-'СЕТ СН'!$F$24</f>
        <v>1850.0235772999999</v>
      </c>
      <c r="U28" s="36">
        <f>SUMIFS(СВЦЭМ!$D$33:$D$776,СВЦЭМ!$A$33:$A$776,$A28,СВЦЭМ!$B$33:$B$776,U$11)+'СЕТ СН'!$F$14+СВЦЭМ!$D$10+'СЕТ СН'!$F$5-'СЕТ СН'!$F$24</f>
        <v>1842.9957861600001</v>
      </c>
      <c r="V28" s="36">
        <f>SUMIFS(СВЦЭМ!$D$33:$D$776,СВЦЭМ!$A$33:$A$776,$A28,СВЦЭМ!$B$33:$B$776,V$11)+'СЕТ СН'!$F$14+СВЦЭМ!$D$10+'СЕТ СН'!$F$5-'СЕТ СН'!$F$24</f>
        <v>1828.7242510700003</v>
      </c>
      <c r="W28" s="36">
        <f>SUMIFS(СВЦЭМ!$D$33:$D$776,СВЦЭМ!$A$33:$A$776,$A28,СВЦЭМ!$B$33:$B$776,W$11)+'СЕТ СН'!$F$14+СВЦЭМ!$D$10+'СЕТ СН'!$F$5-'СЕТ СН'!$F$24</f>
        <v>1812.1211582999999</v>
      </c>
      <c r="X28" s="36">
        <f>SUMIFS(СВЦЭМ!$D$33:$D$776,СВЦЭМ!$A$33:$A$776,$A28,СВЦЭМ!$B$33:$B$776,X$11)+'СЕТ СН'!$F$14+СВЦЭМ!$D$10+'СЕТ СН'!$F$5-'СЕТ СН'!$F$24</f>
        <v>1886.60566793</v>
      </c>
      <c r="Y28" s="36">
        <f>SUMIFS(СВЦЭМ!$D$33:$D$776,СВЦЭМ!$A$33:$A$776,$A28,СВЦЭМ!$B$33:$B$776,Y$11)+'СЕТ СН'!$F$14+СВЦЭМ!$D$10+'СЕТ СН'!$F$5-'СЕТ СН'!$F$24</f>
        <v>1964.6024997300001</v>
      </c>
    </row>
    <row r="29" spans="1:25" ht="15.75" x14ac:dyDescent="0.2">
      <c r="A29" s="35">
        <f t="shared" si="0"/>
        <v>44030</v>
      </c>
      <c r="B29" s="36">
        <f>SUMIFS(СВЦЭМ!$D$33:$D$776,СВЦЭМ!$A$33:$A$776,$A29,СВЦЭМ!$B$33:$B$776,B$11)+'СЕТ СН'!$F$14+СВЦЭМ!$D$10+'СЕТ СН'!$F$5-'СЕТ СН'!$F$24</f>
        <v>2146.4158966700002</v>
      </c>
      <c r="C29" s="36">
        <f>SUMIFS(СВЦЭМ!$D$33:$D$776,СВЦЭМ!$A$33:$A$776,$A29,СВЦЭМ!$B$33:$B$776,C$11)+'СЕТ СН'!$F$14+СВЦЭМ!$D$10+'СЕТ СН'!$F$5-'СЕТ СН'!$F$24</f>
        <v>2255.0997987199999</v>
      </c>
      <c r="D29" s="36">
        <f>SUMIFS(СВЦЭМ!$D$33:$D$776,СВЦЭМ!$A$33:$A$776,$A29,СВЦЭМ!$B$33:$B$776,D$11)+'СЕТ СН'!$F$14+СВЦЭМ!$D$10+'СЕТ СН'!$F$5-'СЕТ СН'!$F$24</f>
        <v>2263.0404791199999</v>
      </c>
      <c r="E29" s="36">
        <f>SUMIFS(СВЦЭМ!$D$33:$D$776,СВЦЭМ!$A$33:$A$776,$A29,СВЦЭМ!$B$33:$B$776,E$11)+'СЕТ СН'!$F$14+СВЦЭМ!$D$10+'СЕТ СН'!$F$5-'СЕТ СН'!$F$24</f>
        <v>2256.1359520599999</v>
      </c>
      <c r="F29" s="36">
        <f>SUMIFS(СВЦЭМ!$D$33:$D$776,СВЦЭМ!$A$33:$A$776,$A29,СВЦЭМ!$B$33:$B$776,F$11)+'СЕТ СН'!$F$14+СВЦЭМ!$D$10+'СЕТ СН'!$F$5-'СЕТ СН'!$F$24</f>
        <v>2245.1532010199999</v>
      </c>
      <c r="G29" s="36">
        <f>SUMIFS(СВЦЭМ!$D$33:$D$776,СВЦЭМ!$A$33:$A$776,$A29,СВЦЭМ!$B$33:$B$776,G$11)+'СЕТ СН'!$F$14+СВЦЭМ!$D$10+'СЕТ СН'!$F$5-'СЕТ СН'!$F$24</f>
        <v>2254.7453928900004</v>
      </c>
      <c r="H29" s="36">
        <f>SUMIFS(СВЦЭМ!$D$33:$D$776,СВЦЭМ!$A$33:$A$776,$A29,СВЦЭМ!$B$33:$B$776,H$11)+'СЕТ СН'!$F$14+СВЦЭМ!$D$10+'СЕТ СН'!$F$5-'СЕТ СН'!$F$24</f>
        <v>2256.3110077800002</v>
      </c>
      <c r="I29" s="36">
        <f>SUMIFS(СВЦЭМ!$D$33:$D$776,СВЦЭМ!$A$33:$A$776,$A29,СВЦЭМ!$B$33:$B$776,I$11)+'СЕТ СН'!$F$14+СВЦЭМ!$D$10+'СЕТ СН'!$F$5-'СЕТ СН'!$F$24</f>
        <v>2240.3595235600001</v>
      </c>
      <c r="J29" s="36">
        <f>SUMIFS(СВЦЭМ!$D$33:$D$776,СВЦЭМ!$A$33:$A$776,$A29,СВЦЭМ!$B$33:$B$776,J$11)+'СЕТ СН'!$F$14+СВЦЭМ!$D$10+'СЕТ СН'!$F$5-'СЕТ СН'!$F$24</f>
        <v>2162.8269629400002</v>
      </c>
      <c r="K29" s="36">
        <f>SUMIFS(СВЦЭМ!$D$33:$D$776,СВЦЭМ!$A$33:$A$776,$A29,СВЦЭМ!$B$33:$B$776,K$11)+'СЕТ СН'!$F$14+СВЦЭМ!$D$10+'СЕТ СН'!$F$5-'СЕТ СН'!$F$24</f>
        <v>1967.2268596200001</v>
      </c>
      <c r="L29" s="36">
        <f>SUMIFS(СВЦЭМ!$D$33:$D$776,СВЦЭМ!$A$33:$A$776,$A29,СВЦЭМ!$B$33:$B$776,L$11)+'СЕТ СН'!$F$14+СВЦЭМ!$D$10+'СЕТ СН'!$F$5-'СЕТ СН'!$F$24</f>
        <v>1809.5073258000002</v>
      </c>
      <c r="M29" s="36">
        <f>SUMIFS(СВЦЭМ!$D$33:$D$776,СВЦЭМ!$A$33:$A$776,$A29,СВЦЭМ!$B$33:$B$776,M$11)+'СЕТ СН'!$F$14+СВЦЭМ!$D$10+'СЕТ СН'!$F$5-'СЕТ СН'!$F$24</f>
        <v>1789.9472065200002</v>
      </c>
      <c r="N29" s="36">
        <f>SUMIFS(СВЦЭМ!$D$33:$D$776,СВЦЭМ!$A$33:$A$776,$A29,СВЦЭМ!$B$33:$B$776,N$11)+'СЕТ СН'!$F$14+СВЦЭМ!$D$10+'СЕТ СН'!$F$5-'СЕТ СН'!$F$24</f>
        <v>1807.90636421</v>
      </c>
      <c r="O29" s="36">
        <f>SUMIFS(СВЦЭМ!$D$33:$D$776,СВЦЭМ!$A$33:$A$776,$A29,СВЦЭМ!$B$33:$B$776,O$11)+'СЕТ СН'!$F$14+СВЦЭМ!$D$10+'СЕТ СН'!$F$5-'СЕТ СН'!$F$24</f>
        <v>1806.4209786300003</v>
      </c>
      <c r="P29" s="36">
        <f>SUMIFS(СВЦЭМ!$D$33:$D$776,СВЦЭМ!$A$33:$A$776,$A29,СВЦЭМ!$B$33:$B$776,P$11)+'СЕТ СН'!$F$14+СВЦЭМ!$D$10+'СЕТ СН'!$F$5-'СЕТ СН'!$F$24</f>
        <v>1810.7191387299999</v>
      </c>
      <c r="Q29" s="36">
        <f>SUMIFS(СВЦЭМ!$D$33:$D$776,СВЦЭМ!$A$33:$A$776,$A29,СВЦЭМ!$B$33:$B$776,Q$11)+'СЕТ СН'!$F$14+СВЦЭМ!$D$10+'СЕТ СН'!$F$5-'СЕТ СН'!$F$24</f>
        <v>1812.5045451600001</v>
      </c>
      <c r="R29" s="36">
        <f>SUMIFS(СВЦЭМ!$D$33:$D$776,СВЦЭМ!$A$33:$A$776,$A29,СВЦЭМ!$B$33:$B$776,R$11)+'СЕТ СН'!$F$14+СВЦЭМ!$D$10+'СЕТ СН'!$F$5-'СЕТ СН'!$F$24</f>
        <v>1807.1996722900001</v>
      </c>
      <c r="S29" s="36">
        <f>SUMIFS(СВЦЭМ!$D$33:$D$776,СВЦЭМ!$A$33:$A$776,$A29,СВЦЭМ!$B$33:$B$776,S$11)+'СЕТ СН'!$F$14+СВЦЭМ!$D$10+'СЕТ СН'!$F$5-'СЕТ СН'!$F$24</f>
        <v>1816.06657765</v>
      </c>
      <c r="T29" s="36">
        <f>SUMIFS(СВЦЭМ!$D$33:$D$776,СВЦЭМ!$A$33:$A$776,$A29,СВЦЭМ!$B$33:$B$776,T$11)+'СЕТ СН'!$F$14+СВЦЭМ!$D$10+'СЕТ СН'!$F$5-'СЕТ СН'!$F$24</f>
        <v>1845.0242111800001</v>
      </c>
      <c r="U29" s="36">
        <f>SUMIFS(СВЦЭМ!$D$33:$D$776,СВЦЭМ!$A$33:$A$776,$A29,СВЦЭМ!$B$33:$B$776,U$11)+'СЕТ СН'!$F$14+СВЦЭМ!$D$10+'СЕТ СН'!$F$5-'СЕТ СН'!$F$24</f>
        <v>1840.5009599600003</v>
      </c>
      <c r="V29" s="36">
        <f>SUMIFS(СВЦЭМ!$D$33:$D$776,СВЦЭМ!$A$33:$A$776,$A29,СВЦЭМ!$B$33:$B$776,V$11)+'СЕТ СН'!$F$14+СВЦЭМ!$D$10+'СЕТ СН'!$F$5-'СЕТ СН'!$F$24</f>
        <v>1832.50272842</v>
      </c>
      <c r="W29" s="36">
        <f>SUMIFS(СВЦЭМ!$D$33:$D$776,СВЦЭМ!$A$33:$A$776,$A29,СВЦЭМ!$B$33:$B$776,W$11)+'СЕТ СН'!$F$14+СВЦЭМ!$D$10+'СЕТ СН'!$F$5-'СЕТ СН'!$F$24</f>
        <v>1802.7893494500001</v>
      </c>
      <c r="X29" s="36">
        <f>SUMIFS(СВЦЭМ!$D$33:$D$776,СВЦЭМ!$A$33:$A$776,$A29,СВЦЭМ!$B$33:$B$776,X$11)+'СЕТ СН'!$F$14+СВЦЭМ!$D$10+'СЕТ СН'!$F$5-'СЕТ СН'!$F$24</f>
        <v>1875.5915995600001</v>
      </c>
      <c r="Y29" s="36">
        <f>SUMIFS(СВЦЭМ!$D$33:$D$776,СВЦЭМ!$A$33:$A$776,$A29,СВЦЭМ!$B$33:$B$776,Y$11)+'СЕТ СН'!$F$14+СВЦЭМ!$D$10+'СЕТ СН'!$F$5-'СЕТ СН'!$F$24</f>
        <v>2022.1389252500001</v>
      </c>
    </row>
    <row r="30" spans="1:25" ht="15.75" x14ac:dyDescent="0.2">
      <c r="A30" s="35">
        <f t="shared" si="0"/>
        <v>44031</v>
      </c>
      <c r="B30" s="36">
        <f>SUMIFS(СВЦЭМ!$D$33:$D$776,СВЦЭМ!$A$33:$A$776,$A30,СВЦЭМ!$B$33:$B$776,B$11)+'СЕТ СН'!$F$14+СВЦЭМ!$D$10+'СЕТ СН'!$F$5-'СЕТ СН'!$F$24</f>
        <v>2083.6468508600001</v>
      </c>
      <c r="C30" s="36">
        <f>SUMIFS(СВЦЭМ!$D$33:$D$776,СВЦЭМ!$A$33:$A$776,$A30,СВЦЭМ!$B$33:$B$776,C$11)+'СЕТ СН'!$F$14+СВЦЭМ!$D$10+'СЕТ СН'!$F$5-'СЕТ СН'!$F$24</f>
        <v>2131.3257600799998</v>
      </c>
      <c r="D30" s="36">
        <f>SUMIFS(СВЦЭМ!$D$33:$D$776,СВЦЭМ!$A$33:$A$776,$A30,СВЦЭМ!$B$33:$B$776,D$11)+'СЕТ СН'!$F$14+СВЦЭМ!$D$10+'СЕТ СН'!$F$5-'СЕТ СН'!$F$24</f>
        <v>2120.7792081600001</v>
      </c>
      <c r="E30" s="36">
        <f>SUMIFS(СВЦЭМ!$D$33:$D$776,СВЦЭМ!$A$33:$A$776,$A30,СВЦЭМ!$B$33:$B$776,E$11)+'СЕТ СН'!$F$14+СВЦЭМ!$D$10+'СЕТ СН'!$F$5-'СЕТ СН'!$F$24</f>
        <v>2106.39956222</v>
      </c>
      <c r="F30" s="36">
        <f>SUMIFS(СВЦЭМ!$D$33:$D$776,СВЦЭМ!$A$33:$A$776,$A30,СВЦЭМ!$B$33:$B$776,F$11)+'СЕТ СН'!$F$14+СВЦЭМ!$D$10+'СЕТ СН'!$F$5-'СЕТ СН'!$F$24</f>
        <v>2092.8171331700005</v>
      </c>
      <c r="G30" s="36">
        <f>SUMIFS(СВЦЭМ!$D$33:$D$776,СВЦЭМ!$A$33:$A$776,$A30,СВЦЭМ!$B$33:$B$776,G$11)+'СЕТ СН'!$F$14+СВЦЭМ!$D$10+'СЕТ СН'!$F$5-'СЕТ СН'!$F$24</f>
        <v>2108.1010147699999</v>
      </c>
      <c r="H30" s="36">
        <f>SUMIFS(СВЦЭМ!$D$33:$D$776,СВЦЭМ!$A$33:$A$776,$A30,СВЦЭМ!$B$33:$B$776,H$11)+'СЕТ СН'!$F$14+СВЦЭМ!$D$10+'СЕТ СН'!$F$5-'СЕТ СН'!$F$24</f>
        <v>2131.1885723599999</v>
      </c>
      <c r="I30" s="36">
        <f>SUMIFS(СВЦЭМ!$D$33:$D$776,СВЦЭМ!$A$33:$A$776,$A30,СВЦЭМ!$B$33:$B$776,I$11)+'СЕТ СН'!$F$14+СВЦЭМ!$D$10+'СЕТ СН'!$F$5-'СЕТ СН'!$F$24</f>
        <v>2168.7235666200004</v>
      </c>
      <c r="J30" s="36">
        <f>SUMIFS(СВЦЭМ!$D$33:$D$776,СВЦЭМ!$A$33:$A$776,$A30,СВЦЭМ!$B$33:$B$776,J$11)+'СЕТ СН'!$F$14+СВЦЭМ!$D$10+'СЕТ СН'!$F$5-'СЕТ СН'!$F$24</f>
        <v>2160.0717463600004</v>
      </c>
      <c r="K30" s="36">
        <f>SUMIFS(СВЦЭМ!$D$33:$D$776,СВЦЭМ!$A$33:$A$776,$A30,СВЦЭМ!$B$33:$B$776,K$11)+'СЕТ СН'!$F$14+СВЦЭМ!$D$10+'СЕТ СН'!$F$5-'СЕТ СН'!$F$24</f>
        <v>1983.0495931300002</v>
      </c>
      <c r="L30" s="36">
        <f>SUMIFS(СВЦЭМ!$D$33:$D$776,СВЦЭМ!$A$33:$A$776,$A30,СВЦЭМ!$B$33:$B$776,L$11)+'СЕТ СН'!$F$14+СВЦЭМ!$D$10+'СЕТ СН'!$F$5-'СЕТ СН'!$F$24</f>
        <v>1895.1410201799999</v>
      </c>
      <c r="M30" s="36">
        <f>SUMIFS(СВЦЭМ!$D$33:$D$776,СВЦЭМ!$A$33:$A$776,$A30,СВЦЭМ!$B$33:$B$776,M$11)+'СЕТ СН'!$F$14+СВЦЭМ!$D$10+'СЕТ СН'!$F$5-'СЕТ СН'!$F$24</f>
        <v>1842.71560034</v>
      </c>
      <c r="N30" s="36">
        <f>SUMIFS(СВЦЭМ!$D$33:$D$776,СВЦЭМ!$A$33:$A$776,$A30,СВЦЭМ!$B$33:$B$776,N$11)+'СЕТ СН'!$F$14+СВЦЭМ!$D$10+'СЕТ СН'!$F$5-'СЕТ СН'!$F$24</f>
        <v>1847.8438583900002</v>
      </c>
      <c r="O30" s="36">
        <f>SUMIFS(СВЦЭМ!$D$33:$D$776,СВЦЭМ!$A$33:$A$776,$A30,СВЦЭМ!$B$33:$B$776,O$11)+'СЕТ СН'!$F$14+СВЦЭМ!$D$10+'СЕТ СН'!$F$5-'СЕТ СН'!$F$24</f>
        <v>1849.2287649500001</v>
      </c>
      <c r="P30" s="36">
        <f>SUMIFS(СВЦЭМ!$D$33:$D$776,СВЦЭМ!$A$33:$A$776,$A30,СВЦЭМ!$B$33:$B$776,P$11)+'СЕТ СН'!$F$14+СВЦЭМ!$D$10+'СЕТ СН'!$F$5-'СЕТ СН'!$F$24</f>
        <v>1848.2072068800001</v>
      </c>
      <c r="Q30" s="36">
        <f>SUMIFS(СВЦЭМ!$D$33:$D$776,СВЦЭМ!$A$33:$A$776,$A30,СВЦЭМ!$B$33:$B$776,Q$11)+'СЕТ СН'!$F$14+СВЦЭМ!$D$10+'СЕТ СН'!$F$5-'СЕТ СН'!$F$24</f>
        <v>1847.8032246000002</v>
      </c>
      <c r="R30" s="36">
        <f>SUMIFS(СВЦЭМ!$D$33:$D$776,СВЦЭМ!$A$33:$A$776,$A30,СВЦЭМ!$B$33:$B$776,R$11)+'СЕТ СН'!$F$14+СВЦЭМ!$D$10+'СЕТ СН'!$F$5-'СЕТ СН'!$F$24</f>
        <v>1860.9595781600001</v>
      </c>
      <c r="S30" s="36">
        <f>SUMIFS(СВЦЭМ!$D$33:$D$776,СВЦЭМ!$A$33:$A$776,$A30,СВЦЭМ!$B$33:$B$776,S$11)+'СЕТ СН'!$F$14+СВЦЭМ!$D$10+'СЕТ СН'!$F$5-'СЕТ СН'!$F$24</f>
        <v>1871.4579887200002</v>
      </c>
      <c r="T30" s="36">
        <f>SUMIFS(СВЦЭМ!$D$33:$D$776,СВЦЭМ!$A$33:$A$776,$A30,СВЦЭМ!$B$33:$B$776,T$11)+'СЕТ СН'!$F$14+СВЦЭМ!$D$10+'СЕТ СН'!$F$5-'СЕТ СН'!$F$24</f>
        <v>1869.6676444100001</v>
      </c>
      <c r="U30" s="36">
        <f>SUMIFS(СВЦЭМ!$D$33:$D$776,СВЦЭМ!$A$33:$A$776,$A30,СВЦЭМ!$B$33:$B$776,U$11)+'СЕТ СН'!$F$14+СВЦЭМ!$D$10+'СЕТ СН'!$F$5-'СЕТ СН'!$F$24</f>
        <v>1868.6122691099999</v>
      </c>
      <c r="V30" s="36">
        <f>SUMIFS(СВЦЭМ!$D$33:$D$776,СВЦЭМ!$A$33:$A$776,$A30,СВЦЭМ!$B$33:$B$776,V$11)+'СЕТ СН'!$F$14+СВЦЭМ!$D$10+'СЕТ СН'!$F$5-'СЕТ СН'!$F$24</f>
        <v>1861.3712374700001</v>
      </c>
      <c r="W30" s="36">
        <f>SUMIFS(СВЦЭМ!$D$33:$D$776,СВЦЭМ!$A$33:$A$776,$A30,СВЦЭМ!$B$33:$B$776,W$11)+'СЕТ СН'!$F$14+СВЦЭМ!$D$10+'СЕТ СН'!$F$5-'СЕТ СН'!$F$24</f>
        <v>1806.72953697</v>
      </c>
      <c r="X30" s="36">
        <f>SUMIFS(СВЦЭМ!$D$33:$D$776,СВЦЭМ!$A$33:$A$776,$A30,СВЦЭМ!$B$33:$B$776,X$11)+'СЕТ СН'!$F$14+СВЦЭМ!$D$10+'СЕТ СН'!$F$5-'СЕТ СН'!$F$24</f>
        <v>1881.9170318800002</v>
      </c>
      <c r="Y30" s="36">
        <f>SUMIFS(СВЦЭМ!$D$33:$D$776,СВЦЭМ!$A$33:$A$776,$A30,СВЦЭМ!$B$33:$B$776,Y$11)+'СЕТ СН'!$F$14+СВЦЭМ!$D$10+'СЕТ СН'!$F$5-'СЕТ СН'!$F$24</f>
        <v>2087.34609301</v>
      </c>
    </row>
    <row r="31" spans="1:25" ht="15.75" x14ac:dyDescent="0.2">
      <c r="A31" s="35">
        <f t="shared" si="0"/>
        <v>44032</v>
      </c>
      <c r="B31" s="36">
        <f>SUMIFS(СВЦЭМ!$D$33:$D$776,СВЦЭМ!$A$33:$A$776,$A31,СВЦЭМ!$B$33:$B$776,B$11)+'СЕТ СН'!$F$14+СВЦЭМ!$D$10+'СЕТ СН'!$F$5-'СЕТ СН'!$F$24</f>
        <v>2058.9972002100003</v>
      </c>
      <c r="C31" s="36">
        <f>SUMIFS(СВЦЭМ!$D$33:$D$776,СВЦЭМ!$A$33:$A$776,$A31,СВЦЭМ!$B$33:$B$776,C$11)+'СЕТ СН'!$F$14+СВЦЭМ!$D$10+'СЕТ СН'!$F$5-'СЕТ СН'!$F$24</f>
        <v>2026.5314922300001</v>
      </c>
      <c r="D31" s="36">
        <f>SUMIFS(СВЦЭМ!$D$33:$D$776,СВЦЭМ!$A$33:$A$776,$A31,СВЦЭМ!$B$33:$B$776,D$11)+'СЕТ СН'!$F$14+СВЦЭМ!$D$10+'СЕТ СН'!$F$5-'СЕТ СН'!$F$24</f>
        <v>2164.1126478300002</v>
      </c>
      <c r="E31" s="36">
        <f>SUMIFS(СВЦЭМ!$D$33:$D$776,СВЦЭМ!$A$33:$A$776,$A31,СВЦЭМ!$B$33:$B$776,E$11)+'СЕТ СН'!$F$14+СВЦЭМ!$D$10+'СЕТ СН'!$F$5-'СЕТ СН'!$F$24</f>
        <v>2145.8052514400001</v>
      </c>
      <c r="F31" s="36">
        <f>SUMIFS(СВЦЭМ!$D$33:$D$776,СВЦЭМ!$A$33:$A$776,$A31,СВЦЭМ!$B$33:$B$776,F$11)+'СЕТ СН'!$F$14+СВЦЭМ!$D$10+'СЕТ СН'!$F$5-'СЕТ СН'!$F$24</f>
        <v>2143.10779297</v>
      </c>
      <c r="G31" s="36">
        <f>SUMIFS(СВЦЭМ!$D$33:$D$776,СВЦЭМ!$A$33:$A$776,$A31,СВЦЭМ!$B$33:$B$776,G$11)+'СЕТ СН'!$F$14+СВЦЭМ!$D$10+'СЕТ СН'!$F$5-'СЕТ СН'!$F$24</f>
        <v>2144.0399759500001</v>
      </c>
      <c r="H31" s="36">
        <f>SUMIFS(СВЦЭМ!$D$33:$D$776,СВЦЭМ!$A$33:$A$776,$A31,СВЦЭМ!$B$33:$B$776,H$11)+'СЕТ СН'!$F$14+СВЦЭМ!$D$10+'СЕТ СН'!$F$5-'СЕТ СН'!$F$24</f>
        <v>2182.0479618300001</v>
      </c>
      <c r="I31" s="36">
        <f>SUMIFS(СВЦЭМ!$D$33:$D$776,СВЦЭМ!$A$33:$A$776,$A31,СВЦЭМ!$B$33:$B$776,I$11)+'СЕТ СН'!$F$14+СВЦЭМ!$D$10+'СЕТ СН'!$F$5-'СЕТ СН'!$F$24</f>
        <v>2068.5603681299999</v>
      </c>
      <c r="J31" s="36">
        <f>SUMIFS(СВЦЭМ!$D$33:$D$776,СВЦЭМ!$A$33:$A$776,$A31,СВЦЭМ!$B$33:$B$776,J$11)+'СЕТ СН'!$F$14+СВЦЭМ!$D$10+'СЕТ СН'!$F$5-'СЕТ СН'!$F$24</f>
        <v>2125.14825372</v>
      </c>
      <c r="K31" s="36">
        <f>SUMIFS(СВЦЭМ!$D$33:$D$776,СВЦЭМ!$A$33:$A$776,$A31,СВЦЭМ!$B$33:$B$776,K$11)+'СЕТ СН'!$F$14+СВЦЭМ!$D$10+'СЕТ СН'!$F$5-'СЕТ СН'!$F$24</f>
        <v>2061.6461490700003</v>
      </c>
      <c r="L31" s="36">
        <f>SUMIFS(СВЦЭМ!$D$33:$D$776,СВЦЭМ!$A$33:$A$776,$A31,СВЦЭМ!$B$33:$B$776,L$11)+'СЕТ СН'!$F$14+СВЦЭМ!$D$10+'СЕТ СН'!$F$5-'СЕТ СН'!$F$24</f>
        <v>1909.27978317</v>
      </c>
      <c r="M31" s="36">
        <f>SUMIFS(СВЦЭМ!$D$33:$D$776,СВЦЭМ!$A$33:$A$776,$A31,СВЦЭМ!$B$33:$B$776,M$11)+'СЕТ СН'!$F$14+СВЦЭМ!$D$10+'СЕТ СН'!$F$5-'СЕТ СН'!$F$24</f>
        <v>1891.3909808800001</v>
      </c>
      <c r="N31" s="36">
        <f>SUMIFS(СВЦЭМ!$D$33:$D$776,СВЦЭМ!$A$33:$A$776,$A31,СВЦЭМ!$B$33:$B$776,N$11)+'СЕТ СН'!$F$14+СВЦЭМ!$D$10+'СЕТ СН'!$F$5-'СЕТ СН'!$F$24</f>
        <v>1897.1844333100003</v>
      </c>
      <c r="O31" s="36">
        <f>SUMIFS(СВЦЭМ!$D$33:$D$776,СВЦЭМ!$A$33:$A$776,$A31,СВЦЭМ!$B$33:$B$776,O$11)+'СЕТ СН'!$F$14+СВЦЭМ!$D$10+'СЕТ СН'!$F$5-'СЕТ СН'!$F$24</f>
        <v>1894.59480598</v>
      </c>
      <c r="P31" s="36">
        <f>SUMIFS(СВЦЭМ!$D$33:$D$776,СВЦЭМ!$A$33:$A$776,$A31,СВЦЭМ!$B$33:$B$776,P$11)+'СЕТ СН'!$F$14+СВЦЭМ!$D$10+'СЕТ СН'!$F$5-'СЕТ СН'!$F$24</f>
        <v>1881.5492438000001</v>
      </c>
      <c r="Q31" s="36">
        <f>SUMIFS(СВЦЭМ!$D$33:$D$776,СВЦЭМ!$A$33:$A$776,$A31,СВЦЭМ!$B$33:$B$776,Q$11)+'СЕТ СН'!$F$14+СВЦЭМ!$D$10+'СЕТ СН'!$F$5-'СЕТ СН'!$F$24</f>
        <v>1881.7861667700001</v>
      </c>
      <c r="R31" s="36">
        <f>SUMIFS(СВЦЭМ!$D$33:$D$776,СВЦЭМ!$A$33:$A$776,$A31,СВЦЭМ!$B$33:$B$776,R$11)+'СЕТ СН'!$F$14+СВЦЭМ!$D$10+'СЕТ СН'!$F$5-'СЕТ СН'!$F$24</f>
        <v>1882.3171860699999</v>
      </c>
      <c r="S31" s="36">
        <f>SUMIFS(СВЦЭМ!$D$33:$D$776,СВЦЭМ!$A$33:$A$776,$A31,СВЦЭМ!$B$33:$B$776,S$11)+'СЕТ СН'!$F$14+СВЦЭМ!$D$10+'СЕТ СН'!$F$5-'СЕТ СН'!$F$24</f>
        <v>1883.5551552700001</v>
      </c>
      <c r="T31" s="36">
        <f>SUMIFS(СВЦЭМ!$D$33:$D$776,СВЦЭМ!$A$33:$A$776,$A31,СВЦЭМ!$B$33:$B$776,T$11)+'СЕТ СН'!$F$14+СВЦЭМ!$D$10+'СЕТ СН'!$F$5-'СЕТ СН'!$F$24</f>
        <v>1879.7052195800002</v>
      </c>
      <c r="U31" s="36">
        <f>SUMIFS(СВЦЭМ!$D$33:$D$776,СВЦЭМ!$A$33:$A$776,$A31,СВЦЭМ!$B$33:$B$776,U$11)+'СЕТ СН'!$F$14+СВЦЭМ!$D$10+'СЕТ СН'!$F$5-'СЕТ СН'!$F$24</f>
        <v>1875.23109497</v>
      </c>
      <c r="V31" s="36">
        <f>SUMIFS(СВЦЭМ!$D$33:$D$776,СВЦЭМ!$A$33:$A$776,$A31,СВЦЭМ!$B$33:$B$776,V$11)+'СЕТ СН'!$F$14+СВЦЭМ!$D$10+'СЕТ СН'!$F$5-'СЕТ СН'!$F$24</f>
        <v>1879.4051196800001</v>
      </c>
      <c r="W31" s="36">
        <f>SUMIFS(СВЦЭМ!$D$33:$D$776,СВЦЭМ!$A$33:$A$776,$A31,СВЦЭМ!$B$33:$B$776,W$11)+'СЕТ СН'!$F$14+СВЦЭМ!$D$10+'СЕТ СН'!$F$5-'СЕТ СН'!$F$24</f>
        <v>1877.2702357600001</v>
      </c>
      <c r="X31" s="36">
        <f>SUMIFS(СВЦЭМ!$D$33:$D$776,СВЦЭМ!$A$33:$A$776,$A31,СВЦЭМ!$B$33:$B$776,X$11)+'СЕТ СН'!$F$14+СВЦЭМ!$D$10+'СЕТ СН'!$F$5-'СЕТ СН'!$F$24</f>
        <v>1910.35940162</v>
      </c>
      <c r="Y31" s="36">
        <f>SUMIFS(СВЦЭМ!$D$33:$D$776,СВЦЭМ!$A$33:$A$776,$A31,СВЦЭМ!$B$33:$B$776,Y$11)+'СЕТ СН'!$F$14+СВЦЭМ!$D$10+'СЕТ СН'!$F$5-'СЕТ СН'!$F$24</f>
        <v>2073.8529982600003</v>
      </c>
    </row>
    <row r="32" spans="1:25" ht="15.75" x14ac:dyDescent="0.2">
      <c r="A32" s="35">
        <f t="shared" si="0"/>
        <v>44033</v>
      </c>
      <c r="B32" s="36">
        <f>SUMIFS(СВЦЭМ!$D$33:$D$776,СВЦЭМ!$A$33:$A$776,$A32,СВЦЭМ!$B$33:$B$776,B$11)+'СЕТ СН'!$F$14+СВЦЭМ!$D$10+'СЕТ СН'!$F$5-'СЕТ СН'!$F$24</f>
        <v>2106.7784136600003</v>
      </c>
      <c r="C32" s="36">
        <f>SUMIFS(СВЦЭМ!$D$33:$D$776,СВЦЭМ!$A$33:$A$776,$A32,СВЦЭМ!$B$33:$B$776,C$11)+'СЕТ СН'!$F$14+СВЦЭМ!$D$10+'СЕТ СН'!$F$5-'СЕТ СН'!$F$24</f>
        <v>2061.7130725500001</v>
      </c>
      <c r="D32" s="36">
        <f>SUMIFS(СВЦЭМ!$D$33:$D$776,СВЦЭМ!$A$33:$A$776,$A32,СВЦЭМ!$B$33:$B$776,D$11)+'СЕТ СН'!$F$14+СВЦЭМ!$D$10+'СЕТ СН'!$F$5-'СЕТ СН'!$F$24</f>
        <v>2039.9585605100001</v>
      </c>
      <c r="E32" s="36">
        <f>SUMIFS(СВЦЭМ!$D$33:$D$776,СВЦЭМ!$A$33:$A$776,$A32,СВЦЭМ!$B$33:$B$776,E$11)+'СЕТ СН'!$F$14+СВЦЭМ!$D$10+'СЕТ СН'!$F$5-'СЕТ СН'!$F$24</f>
        <v>2038.2192777700002</v>
      </c>
      <c r="F32" s="36">
        <f>SUMIFS(СВЦЭМ!$D$33:$D$776,СВЦЭМ!$A$33:$A$776,$A32,СВЦЭМ!$B$33:$B$776,F$11)+'СЕТ СН'!$F$14+СВЦЭМ!$D$10+'СЕТ СН'!$F$5-'СЕТ СН'!$F$24</f>
        <v>2029.06241176</v>
      </c>
      <c r="G32" s="36">
        <f>SUMIFS(СВЦЭМ!$D$33:$D$776,СВЦЭМ!$A$33:$A$776,$A32,СВЦЭМ!$B$33:$B$776,G$11)+'СЕТ СН'!$F$14+СВЦЭМ!$D$10+'СЕТ СН'!$F$5-'СЕТ СН'!$F$24</f>
        <v>2019.7450666</v>
      </c>
      <c r="H32" s="36">
        <f>SUMIFS(СВЦЭМ!$D$33:$D$776,СВЦЭМ!$A$33:$A$776,$A32,СВЦЭМ!$B$33:$B$776,H$11)+'СЕТ СН'!$F$14+СВЦЭМ!$D$10+'СЕТ СН'!$F$5-'СЕТ СН'!$F$24</f>
        <v>2047.4911643800001</v>
      </c>
      <c r="I32" s="36">
        <f>SUMIFS(СВЦЭМ!$D$33:$D$776,СВЦЭМ!$A$33:$A$776,$A32,СВЦЭМ!$B$33:$B$776,I$11)+'СЕТ СН'!$F$14+СВЦЭМ!$D$10+'СЕТ СН'!$F$5-'СЕТ СН'!$F$24</f>
        <v>2099.3619146600004</v>
      </c>
      <c r="J32" s="36">
        <f>SUMIFS(СВЦЭМ!$D$33:$D$776,СВЦЭМ!$A$33:$A$776,$A32,СВЦЭМ!$B$33:$B$776,J$11)+'СЕТ СН'!$F$14+СВЦЭМ!$D$10+'СЕТ СН'!$F$5-'СЕТ СН'!$F$24</f>
        <v>2127.4807911799999</v>
      </c>
      <c r="K32" s="36">
        <f>SUMIFS(СВЦЭМ!$D$33:$D$776,СВЦЭМ!$A$33:$A$776,$A32,СВЦЭМ!$B$33:$B$776,K$11)+'СЕТ СН'!$F$14+СВЦЭМ!$D$10+'СЕТ СН'!$F$5-'СЕТ СН'!$F$24</f>
        <v>2020.29015192</v>
      </c>
      <c r="L32" s="36">
        <f>SUMIFS(СВЦЭМ!$D$33:$D$776,СВЦЭМ!$A$33:$A$776,$A32,СВЦЭМ!$B$33:$B$776,L$11)+'СЕТ СН'!$F$14+СВЦЭМ!$D$10+'СЕТ СН'!$F$5-'СЕТ СН'!$F$24</f>
        <v>1912.12309951</v>
      </c>
      <c r="M32" s="36">
        <f>SUMIFS(СВЦЭМ!$D$33:$D$776,СВЦЭМ!$A$33:$A$776,$A32,СВЦЭМ!$B$33:$B$776,M$11)+'СЕТ СН'!$F$14+СВЦЭМ!$D$10+'СЕТ СН'!$F$5-'СЕТ СН'!$F$24</f>
        <v>1909.0499469400002</v>
      </c>
      <c r="N32" s="36">
        <f>SUMIFS(СВЦЭМ!$D$33:$D$776,СВЦЭМ!$A$33:$A$776,$A32,СВЦЭМ!$B$33:$B$776,N$11)+'СЕТ СН'!$F$14+СВЦЭМ!$D$10+'СЕТ СН'!$F$5-'СЕТ СН'!$F$24</f>
        <v>1910.9201390100002</v>
      </c>
      <c r="O32" s="36">
        <f>SUMIFS(СВЦЭМ!$D$33:$D$776,СВЦЭМ!$A$33:$A$776,$A32,СВЦЭМ!$B$33:$B$776,O$11)+'СЕТ СН'!$F$14+СВЦЭМ!$D$10+'СЕТ СН'!$F$5-'СЕТ СН'!$F$24</f>
        <v>1917.4616267000001</v>
      </c>
      <c r="P32" s="36">
        <f>SUMIFS(СВЦЭМ!$D$33:$D$776,СВЦЭМ!$A$33:$A$776,$A32,СВЦЭМ!$B$33:$B$776,P$11)+'СЕТ СН'!$F$14+СВЦЭМ!$D$10+'СЕТ СН'!$F$5-'СЕТ СН'!$F$24</f>
        <v>1918.9107057400001</v>
      </c>
      <c r="Q32" s="36">
        <f>SUMIFS(СВЦЭМ!$D$33:$D$776,СВЦЭМ!$A$33:$A$776,$A32,СВЦЭМ!$B$33:$B$776,Q$11)+'СЕТ СН'!$F$14+СВЦЭМ!$D$10+'СЕТ СН'!$F$5-'СЕТ СН'!$F$24</f>
        <v>1924.7256870400001</v>
      </c>
      <c r="R32" s="36">
        <f>SUMIFS(СВЦЭМ!$D$33:$D$776,СВЦЭМ!$A$33:$A$776,$A32,СВЦЭМ!$B$33:$B$776,R$11)+'СЕТ СН'!$F$14+СВЦЭМ!$D$10+'СЕТ СН'!$F$5-'СЕТ СН'!$F$24</f>
        <v>1914.8885381200002</v>
      </c>
      <c r="S32" s="36">
        <f>SUMIFS(СВЦЭМ!$D$33:$D$776,СВЦЭМ!$A$33:$A$776,$A32,СВЦЭМ!$B$33:$B$776,S$11)+'СЕТ СН'!$F$14+СВЦЭМ!$D$10+'СЕТ СН'!$F$5-'СЕТ СН'!$F$24</f>
        <v>1916.0449589200002</v>
      </c>
      <c r="T32" s="36">
        <f>SUMIFS(СВЦЭМ!$D$33:$D$776,СВЦЭМ!$A$33:$A$776,$A32,СВЦЭМ!$B$33:$B$776,T$11)+'СЕТ СН'!$F$14+СВЦЭМ!$D$10+'СЕТ СН'!$F$5-'СЕТ СН'!$F$24</f>
        <v>1909.4412537100002</v>
      </c>
      <c r="U32" s="36">
        <f>SUMIFS(СВЦЭМ!$D$33:$D$776,СВЦЭМ!$A$33:$A$776,$A32,СВЦЭМ!$B$33:$B$776,U$11)+'СЕТ СН'!$F$14+СВЦЭМ!$D$10+'СЕТ СН'!$F$5-'СЕТ СН'!$F$24</f>
        <v>1909.84502049</v>
      </c>
      <c r="V32" s="36">
        <f>SUMIFS(СВЦЭМ!$D$33:$D$776,СВЦЭМ!$A$33:$A$776,$A32,СВЦЭМ!$B$33:$B$776,V$11)+'СЕТ СН'!$F$14+СВЦЭМ!$D$10+'СЕТ СН'!$F$5-'СЕТ СН'!$F$24</f>
        <v>1907.7262553200001</v>
      </c>
      <c r="W32" s="36">
        <f>SUMIFS(СВЦЭМ!$D$33:$D$776,СВЦЭМ!$A$33:$A$776,$A32,СВЦЭМ!$B$33:$B$776,W$11)+'СЕТ СН'!$F$14+СВЦЭМ!$D$10+'СЕТ СН'!$F$5-'СЕТ СН'!$F$24</f>
        <v>1915.8920221500002</v>
      </c>
      <c r="X32" s="36">
        <f>SUMIFS(СВЦЭМ!$D$33:$D$776,СВЦЭМ!$A$33:$A$776,$A32,СВЦЭМ!$B$33:$B$776,X$11)+'СЕТ СН'!$F$14+СВЦЭМ!$D$10+'СЕТ СН'!$F$5-'СЕТ СН'!$F$24</f>
        <v>1964.1173443100001</v>
      </c>
      <c r="Y32" s="36">
        <f>SUMIFS(СВЦЭМ!$D$33:$D$776,СВЦЭМ!$A$33:$A$776,$A32,СВЦЭМ!$B$33:$B$776,Y$11)+'СЕТ СН'!$F$14+СВЦЭМ!$D$10+'СЕТ СН'!$F$5-'СЕТ СН'!$F$24</f>
        <v>2102.5428618000001</v>
      </c>
    </row>
    <row r="33" spans="1:27" ht="15.75" x14ac:dyDescent="0.2">
      <c r="A33" s="35">
        <f t="shared" si="0"/>
        <v>44034</v>
      </c>
      <c r="B33" s="36">
        <f>SUMIFS(СВЦЭМ!$D$33:$D$776,СВЦЭМ!$A$33:$A$776,$A33,СВЦЭМ!$B$33:$B$776,B$11)+'СЕТ СН'!$F$14+СВЦЭМ!$D$10+'СЕТ СН'!$F$5-'СЕТ СН'!$F$24</f>
        <v>2102.2507810100001</v>
      </c>
      <c r="C33" s="36">
        <f>SUMIFS(СВЦЭМ!$D$33:$D$776,СВЦЭМ!$A$33:$A$776,$A33,СВЦЭМ!$B$33:$B$776,C$11)+'СЕТ СН'!$F$14+СВЦЭМ!$D$10+'СЕТ СН'!$F$5-'СЕТ СН'!$F$24</f>
        <v>2072.4559495000003</v>
      </c>
      <c r="D33" s="36">
        <f>SUMIFS(СВЦЭМ!$D$33:$D$776,СВЦЭМ!$A$33:$A$776,$A33,СВЦЭМ!$B$33:$B$776,D$11)+'СЕТ СН'!$F$14+СВЦЭМ!$D$10+'СЕТ СН'!$F$5-'СЕТ СН'!$F$24</f>
        <v>2062.43347756</v>
      </c>
      <c r="E33" s="36">
        <f>SUMIFS(СВЦЭМ!$D$33:$D$776,СВЦЭМ!$A$33:$A$776,$A33,СВЦЭМ!$B$33:$B$776,E$11)+'СЕТ СН'!$F$14+СВЦЭМ!$D$10+'СЕТ СН'!$F$5-'СЕТ СН'!$F$24</f>
        <v>2084.7750448200004</v>
      </c>
      <c r="F33" s="36">
        <f>SUMIFS(СВЦЭМ!$D$33:$D$776,СВЦЭМ!$A$33:$A$776,$A33,СВЦЭМ!$B$33:$B$776,F$11)+'СЕТ СН'!$F$14+СВЦЭМ!$D$10+'СЕТ СН'!$F$5-'СЕТ СН'!$F$24</f>
        <v>2091.25246857</v>
      </c>
      <c r="G33" s="36">
        <f>SUMIFS(СВЦЭМ!$D$33:$D$776,СВЦЭМ!$A$33:$A$776,$A33,СВЦЭМ!$B$33:$B$776,G$11)+'СЕТ СН'!$F$14+СВЦЭМ!$D$10+'СЕТ СН'!$F$5-'СЕТ СН'!$F$24</f>
        <v>2092.3820403500004</v>
      </c>
      <c r="H33" s="36">
        <f>SUMIFS(СВЦЭМ!$D$33:$D$776,СВЦЭМ!$A$33:$A$776,$A33,СВЦЭМ!$B$33:$B$776,H$11)+'СЕТ СН'!$F$14+СВЦЭМ!$D$10+'СЕТ СН'!$F$5-'СЕТ СН'!$F$24</f>
        <v>2072.9944990399999</v>
      </c>
      <c r="I33" s="36">
        <f>SUMIFS(СВЦЭМ!$D$33:$D$776,СВЦЭМ!$A$33:$A$776,$A33,СВЦЭМ!$B$33:$B$776,I$11)+'СЕТ СН'!$F$14+СВЦЭМ!$D$10+'СЕТ СН'!$F$5-'СЕТ СН'!$F$24</f>
        <v>2130.80628944</v>
      </c>
      <c r="J33" s="36">
        <f>SUMIFS(СВЦЭМ!$D$33:$D$776,СВЦЭМ!$A$33:$A$776,$A33,СВЦЭМ!$B$33:$B$776,J$11)+'СЕТ СН'!$F$14+СВЦЭМ!$D$10+'СЕТ СН'!$F$5-'СЕТ СН'!$F$24</f>
        <v>2147.6784881900003</v>
      </c>
      <c r="K33" s="36">
        <f>SUMIFS(СВЦЭМ!$D$33:$D$776,СВЦЭМ!$A$33:$A$776,$A33,СВЦЭМ!$B$33:$B$776,K$11)+'СЕТ СН'!$F$14+СВЦЭМ!$D$10+'СЕТ СН'!$F$5-'СЕТ СН'!$F$24</f>
        <v>2018.9077364300001</v>
      </c>
      <c r="L33" s="36">
        <f>SUMIFS(СВЦЭМ!$D$33:$D$776,СВЦЭМ!$A$33:$A$776,$A33,СВЦЭМ!$B$33:$B$776,L$11)+'СЕТ СН'!$F$14+СВЦЭМ!$D$10+'СЕТ СН'!$F$5-'СЕТ СН'!$F$24</f>
        <v>1871.1711158100002</v>
      </c>
      <c r="M33" s="36">
        <f>SUMIFS(СВЦЭМ!$D$33:$D$776,СВЦЭМ!$A$33:$A$776,$A33,СВЦЭМ!$B$33:$B$776,M$11)+'СЕТ СН'!$F$14+СВЦЭМ!$D$10+'СЕТ СН'!$F$5-'СЕТ СН'!$F$24</f>
        <v>1849.0842886300002</v>
      </c>
      <c r="N33" s="36">
        <f>SUMIFS(СВЦЭМ!$D$33:$D$776,СВЦЭМ!$A$33:$A$776,$A33,СВЦЭМ!$B$33:$B$776,N$11)+'СЕТ СН'!$F$14+СВЦЭМ!$D$10+'СЕТ СН'!$F$5-'СЕТ СН'!$F$24</f>
        <v>1885.3734122300002</v>
      </c>
      <c r="O33" s="36">
        <f>SUMIFS(СВЦЭМ!$D$33:$D$776,СВЦЭМ!$A$33:$A$776,$A33,СВЦЭМ!$B$33:$B$776,O$11)+'СЕТ СН'!$F$14+СВЦЭМ!$D$10+'СЕТ СН'!$F$5-'СЕТ СН'!$F$24</f>
        <v>1885.5280327600001</v>
      </c>
      <c r="P33" s="36">
        <f>SUMIFS(СВЦЭМ!$D$33:$D$776,СВЦЭМ!$A$33:$A$776,$A33,СВЦЭМ!$B$33:$B$776,P$11)+'СЕТ СН'!$F$14+СВЦЭМ!$D$10+'СЕТ СН'!$F$5-'СЕТ СН'!$F$24</f>
        <v>1900.1591712900001</v>
      </c>
      <c r="Q33" s="36">
        <f>SUMIFS(СВЦЭМ!$D$33:$D$776,СВЦЭМ!$A$33:$A$776,$A33,СВЦЭМ!$B$33:$B$776,Q$11)+'СЕТ СН'!$F$14+СВЦЭМ!$D$10+'СЕТ СН'!$F$5-'СЕТ СН'!$F$24</f>
        <v>1911.8327007299999</v>
      </c>
      <c r="R33" s="36">
        <f>SUMIFS(СВЦЭМ!$D$33:$D$776,СВЦЭМ!$A$33:$A$776,$A33,СВЦЭМ!$B$33:$B$776,R$11)+'СЕТ СН'!$F$14+СВЦЭМ!$D$10+'СЕТ СН'!$F$5-'СЕТ СН'!$F$24</f>
        <v>1886.7500977900002</v>
      </c>
      <c r="S33" s="36">
        <f>SUMIFS(СВЦЭМ!$D$33:$D$776,СВЦЭМ!$A$33:$A$776,$A33,СВЦЭМ!$B$33:$B$776,S$11)+'СЕТ СН'!$F$14+СВЦЭМ!$D$10+'СЕТ СН'!$F$5-'СЕТ СН'!$F$24</f>
        <v>1890.6576865100001</v>
      </c>
      <c r="T33" s="36">
        <f>SUMIFS(СВЦЭМ!$D$33:$D$776,СВЦЭМ!$A$33:$A$776,$A33,СВЦЭМ!$B$33:$B$776,T$11)+'СЕТ СН'!$F$14+СВЦЭМ!$D$10+'СЕТ СН'!$F$5-'СЕТ СН'!$F$24</f>
        <v>1925.3371501199999</v>
      </c>
      <c r="U33" s="36">
        <f>SUMIFS(СВЦЭМ!$D$33:$D$776,СВЦЭМ!$A$33:$A$776,$A33,СВЦЭМ!$B$33:$B$776,U$11)+'СЕТ СН'!$F$14+СВЦЭМ!$D$10+'СЕТ СН'!$F$5-'СЕТ СН'!$F$24</f>
        <v>1944.7155889200001</v>
      </c>
      <c r="V33" s="36">
        <f>SUMIFS(СВЦЭМ!$D$33:$D$776,СВЦЭМ!$A$33:$A$776,$A33,СВЦЭМ!$B$33:$B$776,V$11)+'СЕТ СН'!$F$14+СВЦЭМ!$D$10+'СЕТ СН'!$F$5-'СЕТ СН'!$F$24</f>
        <v>1954.3812051800001</v>
      </c>
      <c r="W33" s="36">
        <f>SUMIFS(СВЦЭМ!$D$33:$D$776,СВЦЭМ!$A$33:$A$776,$A33,СВЦЭМ!$B$33:$B$776,W$11)+'СЕТ СН'!$F$14+СВЦЭМ!$D$10+'СЕТ СН'!$F$5-'СЕТ СН'!$F$24</f>
        <v>1915.1984525100002</v>
      </c>
      <c r="X33" s="36">
        <f>SUMIFS(СВЦЭМ!$D$33:$D$776,СВЦЭМ!$A$33:$A$776,$A33,СВЦЭМ!$B$33:$B$776,X$11)+'СЕТ СН'!$F$14+СВЦЭМ!$D$10+'СЕТ СН'!$F$5-'СЕТ СН'!$F$24</f>
        <v>1983.9604885400001</v>
      </c>
      <c r="Y33" s="36">
        <f>SUMIFS(СВЦЭМ!$D$33:$D$776,СВЦЭМ!$A$33:$A$776,$A33,СВЦЭМ!$B$33:$B$776,Y$11)+'СЕТ СН'!$F$14+СВЦЭМ!$D$10+'СЕТ СН'!$F$5-'СЕТ СН'!$F$24</f>
        <v>2075.9700558900004</v>
      </c>
    </row>
    <row r="34" spans="1:27" ht="15.75" x14ac:dyDescent="0.2">
      <c r="A34" s="35">
        <f t="shared" si="0"/>
        <v>44035</v>
      </c>
      <c r="B34" s="36">
        <f>SUMIFS(СВЦЭМ!$D$33:$D$776,СВЦЭМ!$A$33:$A$776,$A34,СВЦЭМ!$B$33:$B$776,B$11)+'СЕТ СН'!$F$14+СВЦЭМ!$D$10+'СЕТ СН'!$F$5-'СЕТ СН'!$F$24</f>
        <v>2041.5875658200002</v>
      </c>
      <c r="C34" s="36">
        <f>SUMIFS(СВЦЭМ!$D$33:$D$776,СВЦЭМ!$A$33:$A$776,$A34,СВЦЭМ!$B$33:$B$776,C$11)+'СЕТ СН'!$F$14+СВЦЭМ!$D$10+'СЕТ СН'!$F$5-'СЕТ СН'!$F$24</f>
        <v>2047.3829979900001</v>
      </c>
      <c r="D34" s="36">
        <f>SUMIFS(СВЦЭМ!$D$33:$D$776,СВЦЭМ!$A$33:$A$776,$A34,СВЦЭМ!$B$33:$B$776,D$11)+'СЕТ СН'!$F$14+СВЦЭМ!$D$10+'СЕТ СН'!$F$5-'СЕТ СН'!$F$24</f>
        <v>2071.7323585100003</v>
      </c>
      <c r="E34" s="36">
        <f>SUMIFS(СВЦЭМ!$D$33:$D$776,СВЦЭМ!$A$33:$A$776,$A34,СВЦЭМ!$B$33:$B$776,E$11)+'СЕТ СН'!$F$14+СВЦЭМ!$D$10+'СЕТ СН'!$F$5-'СЕТ СН'!$F$24</f>
        <v>2108.3487633800005</v>
      </c>
      <c r="F34" s="36">
        <f>SUMIFS(СВЦЭМ!$D$33:$D$776,СВЦЭМ!$A$33:$A$776,$A34,СВЦЭМ!$B$33:$B$776,F$11)+'СЕТ СН'!$F$14+СВЦЭМ!$D$10+'СЕТ СН'!$F$5-'СЕТ СН'!$F$24</f>
        <v>2094.5406869200001</v>
      </c>
      <c r="G34" s="36">
        <f>SUMIFS(СВЦЭМ!$D$33:$D$776,СВЦЭМ!$A$33:$A$776,$A34,СВЦЭМ!$B$33:$B$776,G$11)+'СЕТ СН'!$F$14+СВЦЭМ!$D$10+'СЕТ СН'!$F$5-'СЕТ СН'!$F$24</f>
        <v>2085.5009786199998</v>
      </c>
      <c r="H34" s="36">
        <f>SUMIFS(СВЦЭМ!$D$33:$D$776,СВЦЭМ!$A$33:$A$776,$A34,СВЦЭМ!$B$33:$B$776,H$11)+'СЕТ СН'!$F$14+СВЦЭМ!$D$10+'СЕТ СН'!$F$5-'СЕТ СН'!$F$24</f>
        <v>2040.4095137200002</v>
      </c>
      <c r="I34" s="36">
        <f>SUMIFS(СВЦЭМ!$D$33:$D$776,СВЦЭМ!$A$33:$A$776,$A34,СВЦЭМ!$B$33:$B$776,I$11)+'СЕТ СН'!$F$14+СВЦЭМ!$D$10+'СЕТ СН'!$F$5-'СЕТ СН'!$F$24</f>
        <v>1968.5041257400001</v>
      </c>
      <c r="J34" s="36">
        <f>SUMIFS(СВЦЭМ!$D$33:$D$776,СВЦЭМ!$A$33:$A$776,$A34,СВЦЭМ!$B$33:$B$776,J$11)+'СЕТ СН'!$F$14+СВЦЭМ!$D$10+'СЕТ СН'!$F$5-'СЕТ СН'!$F$24</f>
        <v>1996.60728668</v>
      </c>
      <c r="K34" s="36">
        <f>SUMIFS(СВЦЭМ!$D$33:$D$776,СВЦЭМ!$A$33:$A$776,$A34,СВЦЭМ!$B$33:$B$776,K$11)+'СЕТ СН'!$F$14+СВЦЭМ!$D$10+'СЕТ СН'!$F$5-'СЕТ СН'!$F$24</f>
        <v>2026.2017096</v>
      </c>
      <c r="L34" s="36">
        <f>SUMIFS(СВЦЭМ!$D$33:$D$776,СВЦЭМ!$A$33:$A$776,$A34,СВЦЭМ!$B$33:$B$776,L$11)+'СЕТ СН'!$F$14+СВЦЭМ!$D$10+'СЕТ СН'!$F$5-'СЕТ СН'!$F$24</f>
        <v>1926.14470828</v>
      </c>
      <c r="M34" s="36">
        <f>SUMIFS(СВЦЭМ!$D$33:$D$776,СВЦЭМ!$A$33:$A$776,$A34,СВЦЭМ!$B$33:$B$776,M$11)+'СЕТ СН'!$F$14+СВЦЭМ!$D$10+'СЕТ СН'!$F$5-'СЕТ СН'!$F$24</f>
        <v>1906.0265191600001</v>
      </c>
      <c r="N34" s="36">
        <f>SUMIFS(СВЦЭМ!$D$33:$D$776,СВЦЭМ!$A$33:$A$776,$A34,СВЦЭМ!$B$33:$B$776,N$11)+'СЕТ СН'!$F$14+СВЦЭМ!$D$10+'СЕТ СН'!$F$5-'СЕТ СН'!$F$24</f>
        <v>1925.0013341600002</v>
      </c>
      <c r="O34" s="36">
        <f>SUMIFS(СВЦЭМ!$D$33:$D$776,СВЦЭМ!$A$33:$A$776,$A34,СВЦЭМ!$B$33:$B$776,O$11)+'СЕТ СН'!$F$14+СВЦЭМ!$D$10+'СЕТ СН'!$F$5-'СЕТ СН'!$F$24</f>
        <v>1937.0024261200001</v>
      </c>
      <c r="P34" s="36">
        <f>SUMIFS(СВЦЭМ!$D$33:$D$776,СВЦЭМ!$A$33:$A$776,$A34,СВЦЭМ!$B$33:$B$776,P$11)+'СЕТ СН'!$F$14+СВЦЭМ!$D$10+'СЕТ СН'!$F$5-'СЕТ СН'!$F$24</f>
        <v>1953.92587594</v>
      </c>
      <c r="Q34" s="36">
        <f>SUMIFS(СВЦЭМ!$D$33:$D$776,СВЦЭМ!$A$33:$A$776,$A34,СВЦЭМ!$B$33:$B$776,Q$11)+'СЕТ СН'!$F$14+СВЦЭМ!$D$10+'СЕТ СН'!$F$5-'СЕТ СН'!$F$24</f>
        <v>1974.0715796600002</v>
      </c>
      <c r="R34" s="36">
        <f>SUMIFS(СВЦЭМ!$D$33:$D$776,СВЦЭМ!$A$33:$A$776,$A34,СВЦЭМ!$B$33:$B$776,R$11)+'СЕТ СН'!$F$14+СВЦЭМ!$D$10+'СЕТ СН'!$F$5-'СЕТ СН'!$F$24</f>
        <v>1970.7250968500002</v>
      </c>
      <c r="S34" s="36">
        <f>SUMIFS(СВЦЭМ!$D$33:$D$776,СВЦЭМ!$A$33:$A$776,$A34,СВЦЭМ!$B$33:$B$776,S$11)+'СЕТ СН'!$F$14+СВЦЭМ!$D$10+'СЕТ СН'!$F$5-'СЕТ СН'!$F$24</f>
        <v>1978.58150875</v>
      </c>
      <c r="T34" s="36">
        <f>SUMIFS(СВЦЭМ!$D$33:$D$776,СВЦЭМ!$A$33:$A$776,$A34,СВЦЭМ!$B$33:$B$776,T$11)+'СЕТ СН'!$F$14+СВЦЭМ!$D$10+'СЕТ СН'!$F$5-'СЕТ СН'!$F$24</f>
        <v>1998.1343135900001</v>
      </c>
      <c r="U34" s="36">
        <f>SUMIFS(СВЦЭМ!$D$33:$D$776,СВЦЭМ!$A$33:$A$776,$A34,СВЦЭМ!$B$33:$B$776,U$11)+'СЕТ СН'!$F$14+СВЦЭМ!$D$10+'СЕТ СН'!$F$5-'СЕТ СН'!$F$24</f>
        <v>1988.50298509</v>
      </c>
      <c r="V34" s="36">
        <f>SUMIFS(СВЦЭМ!$D$33:$D$776,СВЦЭМ!$A$33:$A$776,$A34,СВЦЭМ!$B$33:$B$776,V$11)+'СЕТ СН'!$F$14+СВЦЭМ!$D$10+'СЕТ СН'!$F$5-'СЕТ СН'!$F$24</f>
        <v>1973.5703929599999</v>
      </c>
      <c r="W34" s="36">
        <f>SUMIFS(СВЦЭМ!$D$33:$D$776,СВЦЭМ!$A$33:$A$776,$A34,СВЦЭМ!$B$33:$B$776,W$11)+'СЕТ СН'!$F$14+СВЦЭМ!$D$10+'СЕТ СН'!$F$5-'СЕТ СН'!$F$24</f>
        <v>1931.9538503100002</v>
      </c>
      <c r="X34" s="36">
        <f>SUMIFS(СВЦЭМ!$D$33:$D$776,СВЦЭМ!$A$33:$A$776,$A34,СВЦЭМ!$B$33:$B$776,X$11)+'СЕТ СН'!$F$14+СВЦЭМ!$D$10+'СЕТ СН'!$F$5-'СЕТ СН'!$F$24</f>
        <v>1935.1386070800002</v>
      </c>
      <c r="Y34" s="36">
        <f>SUMIFS(СВЦЭМ!$D$33:$D$776,СВЦЭМ!$A$33:$A$776,$A34,СВЦЭМ!$B$33:$B$776,Y$11)+'СЕТ СН'!$F$14+СВЦЭМ!$D$10+'СЕТ СН'!$F$5-'СЕТ СН'!$F$24</f>
        <v>2071.77639602</v>
      </c>
    </row>
    <row r="35" spans="1:27" ht="15.75" x14ac:dyDescent="0.2">
      <c r="A35" s="35">
        <f t="shared" si="0"/>
        <v>44036</v>
      </c>
      <c r="B35" s="36">
        <f>SUMIFS(СВЦЭМ!$D$33:$D$776,СВЦЭМ!$A$33:$A$776,$A35,СВЦЭМ!$B$33:$B$776,B$11)+'СЕТ СН'!$F$14+СВЦЭМ!$D$10+'СЕТ СН'!$F$5-'СЕТ СН'!$F$24</f>
        <v>2035.5467236500001</v>
      </c>
      <c r="C35" s="36">
        <f>SUMIFS(СВЦЭМ!$D$33:$D$776,СВЦЭМ!$A$33:$A$776,$A35,СВЦЭМ!$B$33:$B$776,C$11)+'СЕТ СН'!$F$14+СВЦЭМ!$D$10+'СЕТ СН'!$F$5-'СЕТ СН'!$F$24</f>
        <v>2009.0438454100001</v>
      </c>
      <c r="D35" s="36">
        <f>SUMIFS(СВЦЭМ!$D$33:$D$776,СВЦЭМ!$A$33:$A$776,$A35,СВЦЭМ!$B$33:$B$776,D$11)+'СЕТ СН'!$F$14+СВЦЭМ!$D$10+'СЕТ СН'!$F$5-'СЕТ СН'!$F$24</f>
        <v>2012.5981491800001</v>
      </c>
      <c r="E35" s="36">
        <f>SUMIFS(СВЦЭМ!$D$33:$D$776,СВЦЭМ!$A$33:$A$776,$A35,СВЦЭМ!$B$33:$B$776,E$11)+'СЕТ СН'!$F$14+СВЦЭМ!$D$10+'СЕТ СН'!$F$5-'СЕТ СН'!$F$24</f>
        <v>2047.0746353300001</v>
      </c>
      <c r="F35" s="36">
        <f>SUMIFS(СВЦЭМ!$D$33:$D$776,СВЦЭМ!$A$33:$A$776,$A35,СВЦЭМ!$B$33:$B$776,F$11)+'СЕТ СН'!$F$14+СВЦЭМ!$D$10+'СЕТ СН'!$F$5-'СЕТ СН'!$F$24</f>
        <v>2050.3193873300002</v>
      </c>
      <c r="G35" s="36">
        <f>SUMIFS(СВЦЭМ!$D$33:$D$776,СВЦЭМ!$A$33:$A$776,$A35,СВЦЭМ!$B$33:$B$776,G$11)+'СЕТ СН'!$F$14+СВЦЭМ!$D$10+'СЕТ СН'!$F$5-'СЕТ СН'!$F$24</f>
        <v>2037.1856019100001</v>
      </c>
      <c r="H35" s="36">
        <f>SUMIFS(СВЦЭМ!$D$33:$D$776,СВЦЭМ!$A$33:$A$776,$A35,СВЦЭМ!$B$33:$B$776,H$11)+'СЕТ СН'!$F$14+СВЦЭМ!$D$10+'СЕТ СН'!$F$5-'СЕТ СН'!$F$24</f>
        <v>1985.95399877</v>
      </c>
      <c r="I35" s="36">
        <f>SUMIFS(СВЦЭМ!$D$33:$D$776,СВЦЭМ!$A$33:$A$776,$A35,СВЦЭМ!$B$33:$B$776,I$11)+'СЕТ СН'!$F$14+СВЦЭМ!$D$10+'СЕТ СН'!$F$5-'СЕТ СН'!$F$24</f>
        <v>1960.8026338900002</v>
      </c>
      <c r="J35" s="36">
        <f>SUMIFS(СВЦЭМ!$D$33:$D$776,СВЦЭМ!$A$33:$A$776,$A35,СВЦЭМ!$B$33:$B$776,J$11)+'СЕТ СН'!$F$14+СВЦЭМ!$D$10+'СЕТ СН'!$F$5-'СЕТ СН'!$F$24</f>
        <v>1998.2326114300001</v>
      </c>
      <c r="K35" s="36">
        <f>SUMIFS(СВЦЭМ!$D$33:$D$776,СВЦЭМ!$A$33:$A$776,$A35,СВЦЭМ!$B$33:$B$776,K$11)+'СЕТ СН'!$F$14+СВЦЭМ!$D$10+'СЕТ СН'!$F$5-'СЕТ СН'!$F$24</f>
        <v>2016.7976123000001</v>
      </c>
      <c r="L35" s="36">
        <f>SUMIFS(СВЦЭМ!$D$33:$D$776,СВЦЭМ!$A$33:$A$776,$A35,СВЦЭМ!$B$33:$B$776,L$11)+'СЕТ СН'!$F$14+СВЦЭМ!$D$10+'СЕТ СН'!$F$5-'СЕТ СН'!$F$24</f>
        <v>1936.6147231800001</v>
      </c>
      <c r="M35" s="36">
        <f>SUMIFS(СВЦЭМ!$D$33:$D$776,СВЦЭМ!$A$33:$A$776,$A35,СВЦЭМ!$B$33:$B$776,M$11)+'СЕТ СН'!$F$14+СВЦЭМ!$D$10+'СЕТ СН'!$F$5-'СЕТ СН'!$F$24</f>
        <v>1930.2325186500002</v>
      </c>
      <c r="N35" s="36">
        <f>SUMIFS(СВЦЭМ!$D$33:$D$776,СВЦЭМ!$A$33:$A$776,$A35,СВЦЭМ!$B$33:$B$776,N$11)+'СЕТ СН'!$F$14+СВЦЭМ!$D$10+'СЕТ СН'!$F$5-'СЕТ СН'!$F$24</f>
        <v>1946.0638171300002</v>
      </c>
      <c r="O35" s="36">
        <f>SUMIFS(СВЦЭМ!$D$33:$D$776,СВЦЭМ!$A$33:$A$776,$A35,СВЦЭМ!$B$33:$B$776,O$11)+'СЕТ СН'!$F$14+СВЦЭМ!$D$10+'СЕТ СН'!$F$5-'СЕТ СН'!$F$24</f>
        <v>1951.2595499200002</v>
      </c>
      <c r="P35" s="36">
        <f>SUMIFS(СВЦЭМ!$D$33:$D$776,СВЦЭМ!$A$33:$A$776,$A35,СВЦЭМ!$B$33:$B$776,P$11)+'СЕТ СН'!$F$14+СВЦЭМ!$D$10+'СЕТ СН'!$F$5-'СЕТ СН'!$F$24</f>
        <v>1953.19921884</v>
      </c>
      <c r="Q35" s="36">
        <f>SUMIFS(СВЦЭМ!$D$33:$D$776,СВЦЭМ!$A$33:$A$776,$A35,СВЦЭМ!$B$33:$B$776,Q$11)+'СЕТ СН'!$F$14+СВЦЭМ!$D$10+'СЕТ СН'!$F$5-'СЕТ СН'!$F$24</f>
        <v>1957.0937689100001</v>
      </c>
      <c r="R35" s="36">
        <f>SUMIFS(СВЦЭМ!$D$33:$D$776,СВЦЭМ!$A$33:$A$776,$A35,СВЦЭМ!$B$33:$B$776,R$11)+'СЕТ СН'!$F$14+СВЦЭМ!$D$10+'СЕТ СН'!$F$5-'СЕТ СН'!$F$24</f>
        <v>1959.94879623</v>
      </c>
      <c r="S35" s="36">
        <f>SUMIFS(СВЦЭМ!$D$33:$D$776,СВЦЭМ!$A$33:$A$776,$A35,СВЦЭМ!$B$33:$B$776,S$11)+'СЕТ СН'!$F$14+СВЦЭМ!$D$10+'СЕТ СН'!$F$5-'СЕТ СН'!$F$24</f>
        <v>1965.3840038200001</v>
      </c>
      <c r="T35" s="36">
        <f>SUMIFS(СВЦЭМ!$D$33:$D$776,СВЦЭМ!$A$33:$A$776,$A35,СВЦЭМ!$B$33:$B$776,T$11)+'СЕТ СН'!$F$14+СВЦЭМ!$D$10+'СЕТ СН'!$F$5-'СЕТ СН'!$F$24</f>
        <v>1965.3392050699999</v>
      </c>
      <c r="U35" s="36">
        <f>SUMIFS(СВЦЭМ!$D$33:$D$776,СВЦЭМ!$A$33:$A$776,$A35,СВЦЭМ!$B$33:$B$776,U$11)+'СЕТ СН'!$F$14+СВЦЭМ!$D$10+'СЕТ СН'!$F$5-'СЕТ СН'!$F$24</f>
        <v>1954.0657943900001</v>
      </c>
      <c r="V35" s="36">
        <f>SUMIFS(СВЦЭМ!$D$33:$D$776,СВЦЭМ!$A$33:$A$776,$A35,СВЦЭМ!$B$33:$B$776,V$11)+'СЕТ СН'!$F$14+СВЦЭМ!$D$10+'СЕТ СН'!$F$5-'СЕТ СН'!$F$24</f>
        <v>1938.3851690200001</v>
      </c>
      <c r="W35" s="36">
        <f>SUMIFS(СВЦЭМ!$D$33:$D$776,СВЦЭМ!$A$33:$A$776,$A35,СВЦЭМ!$B$33:$B$776,W$11)+'СЕТ СН'!$F$14+СВЦЭМ!$D$10+'СЕТ СН'!$F$5-'СЕТ СН'!$F$24</f>
        <v>1912.18841711</v>
      </c>
      <c r="X35" s="36">
        <f>SUMIFS(СВЦЭМ!$D$33:$D$776,СВЦЭМ!$A$33:$A$776,$A35,СВЦЭМ!$B$33:$B$776,X$11)+'СЕТ СН'!$F$14+СВЦЭМ!$D$10+'СЕТ СН'!$F$5-'СЕТ СН'!$F$24</f>
        <v>1981.43446718</v>
      </c>
      <c r="Y35" s="36">
        <f>SUMIFS(СВЦЭМ!$D$33:$D$776,СВЦЭМ!$A$33:$A$776,$A35,СВЦЭМ!$B$33:$B$776,Y$11)+'СЕТ СН'!$F$14+СВЦЭМ!$D$10+'СЕТ СН'!$F$5-'СЕТ СН'!$F$24</f>
        <v>2087.5701017199999</v>
      </c>
    </row>
    <row r="36" spans="1:27" ht="15.75" x14ac:dyDescent="0.2">
      <c r="A36" s="35">
        <f t="shared" si="0"/>
        <v>44037</v>
      </c>
      <c r="B36" s="36">
        <f>SUMIFS(СВЦЭМ!$D$33:$D$776,СВЦЭМ!$A$33:$A$776,$A36,СВЦЭМ!$B$33:$B$776,B$11)+'СЕТ СН'!$F$14+СВЦЭМ!$D$10+'СЕТ СН'!$F$5-'СЕТ СН'!$F$24</f>
        <v>2068.5522093700001</v>
      </c>
      <c r="C36" s="36">
        <f>SUMIFS(СВЦЭМ!$D$33:$D$776,СВЦЭМ!$A$33:$A$776,$A36,СВЦЭМ!$B$33:$B$776,C$11)+'СЕТ СН'!$F$14+СВЦЭМ!$D$10+'СЕТ СН'!$F$5-'СЕТ СН'!$F$24</f>
        <v>2131.9568584400004</v>
      </c>
      <c r="D36" s="36">
        <f>SUMIFS(СВЦЭМ!$D$33:$D$776,СВЦЭМ!$A$33:$A$776,$A36,СВЦЭМ!$B$33:$B$776,D$11)+'СЕТ СН'!$F$14+СВЦЭМ!$D$10+'СЕТ СН'!$F$5-'СЕТ СН'!$F$24</f>
        <v>2170.6493688300002</v>
      </c>
      <c r="E36" s="36">
        <f>SUMIFS(СВЦЭМ!$D$33:$D$776,СВЦЭМ!$A$33:$A$776,$A36,СВЦЭМ!$B$33:$B$776,E$11)+'СЕТ СН'!$F$14+СВЦЭМ!$D$10+'СЕТ СН'!$F$5-'СЕТ СН'!$F$24</f>
        <v>2193.9475269599998</v>
      </c>
      <c r="F36" s="36">
        <f>SUMIFS(СВЦЭМ!$D$33:$D$776,СВЦЭМ!$A$33:$A$776,$A36,СВЦЭМ!$B$33:$B$776,F$11)+'СЕТ СН'!$F$14+СВЦЭМ!$D$10+'СЕТ СН'!$F$5-'СЕТ СН'!$F$24</f>
        <v>2193.1521279899998</v>
      </c>
      <c r="G36" s="36">
        <f>SUMIFS(СВЦЭМ!$D$33:$D$776,СВЦЭМ!$A$33:$A$776,$A36,СВЦЭМ!$B$33:$B$776,G$11)+'СЕТ СН'!$F$14+СВЦЭМ!$D$10+'СЕТ СН'!$F$5-'СЕТ СН'!$F$24</f>
        <v>2189.1248188600002</v>
      </c>
      <c r="H36" s="36">
        <f>SUMIFS(СВЦЭМ!$D$33:$D$776,СВЦЭМ!$A$33:$A$776,$A36,СВЦЭМ!$B$33:$B$776,H$11)+'СЕТ СН'!$F$14+СВЦЭМ!$D$10+'СЕТ СН'!$F$5-'СЕТ СН'!$F$24</f>
        <v>2190.2336955199999</v>
      </c>
      <c r="I36" s="36">
        <f>SUMIFS(СВЦЭМ!$D$33:$D$776,СВЦЭМ!$A$33:$A$776,$A36,СВЦЭМ!$B$33:$B$776,I$11)+'СЕТ СН'!$F$14+СВЦЭМ!$D$10+'СЕТ СН'!$F$5-'СЕТ СН'!$F$24</f>
        <v>2213.1712823100002</v>
      </c>
      <c r="J36" s="36">
        <f>SUMIFS(СВЦЭМ!$D$33:$D$776,СВЦЭМ!$A$33:$A$776,$A36,СВЦЭМ!$B$33:$B$776,J$11)+'СЕТ СН'!$F$14+СВЦЭМ!$D$10+'СЕТ СН'!$F$5-'СЕТ СН'!$F$24</f>
        <v>2159.1123248800004</v>
      </c>
      <c r="K36" s="36">
        <f>SUMIFS(СВЦЭМ!$D$33:$D$776,СВЦЭМ!$A$33:$A$776,$A36,СВЦЭМ!$B$33:$B$776,K$11)+'СЕТ СН'!$F$14+СВЦЭМ!$D$10+'СЕТ СН'!$F$5-'СЕТ СН'!$F$24</f>
        <v>1997.40831574</v>
      </c>
      <c r="L36" s="36">
        <f>SUMIFS(СВЦЭМ!$D$33:$D$776,СВЦЭМ!$A$33:$A$776,$A36,СВЦЭМ!$B$33:$B$776,L$11)+'СЕТ СН'!$F$14+СВЦЭМ!$D$10+'СЕТ СН'!$F$5-'СЕТ СН'!$F$24</f>
        <v>1882.9243471</v>
      </c>
      <c r="M36" s="36">
        <f>SUMIFS(СВЦЭМ!$D$33:$D$776,СВЦЭМ!$A$33:$A$776,$A36,СВЦЭМ!$B$33:$B$776,M$11)+'СЕТ СН'!$F$14+СВЦЭМ!$D$10+'СЕТ СН'!$F$5-'СЕТ СН'!$F$24</f>
        <v>1858.4700246500001</v>
      </c>
      <c r="N36" s="36">
        <f>SUMIFS(СВЦЭМ!$D$33:$D$776,СВЦЭМ!$A$33:$A$776,$A36,СВЦЭМ!$B$33:$B$776,N$11)+'СЕТ СН'!$F$14+СВЦЭМ!$D$10+'СЕТ СН'!$F$5-'СЕТ СН'!$F$24</f>
        <v>1838.91312272</v>
      </c>
      <c r="O36" s="36">
        <f>SUMIFS(СВЦЭМ!$D$33:$D$776,СВЦЭМ!$A$33:$A$776,$A36,СВЦЭМ!$B$33:$B$776,O$11)+'СЕТ СН'!$F$14+СВЦЭМ!$D$10+'СЕТ СН'!$F$5-'СЕТ СН'!$F$24</f>
        <v>1834.3345821400001</v>
      </c>
      <c r="P36" s="36">
        <f>SUMIFS(СВЦЭМ!$D$33:$D$776,СВЦЭМ!$A$33:$A$776,$A36,СВЦЭМ!$B$33:$B$776,P$11)+'СЕТ СН'!$F$14+СВЦЭМ!$D$10+'СЕТ СН'!$F$5-'СЕТ СН'!$F$24</f>
        <v>1844.24091142</v>
      </c>
      <c r="Q36" s="36">
        <f>SUMIFS(СВЦЭМ!$D$33:$D$776,СВЦЭМ!$A$33:$A$776,$A36,СВЦЭМ!$B$33:$B$776,Q$11)+'СЕТ СН'!$F$14+СВЦЭМ!$D$10+'СЕТ СН'!$F$5-'СЕТ СН'!$F$24</f>
        <v>1850.6487310400003</v>
      </c>
      <c r="R36" s="36">
        <f>SUMIFS(СВЦЭМ!$D$33:$D$776,СВЦЭМ!$A$33:$A$776,$A36,СВЦЭМ!$B$33:$B$776,R$11)+'СЕТ СН'!$F$14+СВЦЭМ!$D$10+'СЕТ СН'!$F$5-'СЕТ СН'!$F$24</f>
        <v>1858.1169675000001</v>
      </c>
      <c r="S36" s="36">
        <f>SUMIFS(СВЦЭМ!$D$33:$D$776,СВЦЭМ!$A$33:$A$776,$A36,СВЦЭМ!$B$33:$B$776,S$11)+'СЕТ СН'!$F$14+СВЦЭМ!$D$10+'СЕТ СН'!$F$5-'СЕТ СН'!$F$24</f>
        <v>1858.5451326800001</v>
      </c>
      <c r="T36" s="36">
        <f>SUMIFS(СВЦЭМ!$D$33:$D$776,СВЦЭМ!$A$33:$A$776,$A36,СВЦЭМ!$B$33:$B$776,T$11)+'СЕТ СН'!$F$14+СВЦЭМ!$D$10+'СЕТ СН'!$F$5-'СЕТ СН'!$F$24</f>
        <v>1873.59491523</v>
      </c>
      <c r="U36" s="36">
        <f>SUMIFS(СВЦЭМ!$D$33:$D$776,СВЦЭМ!$A$33:$A$776,$A36,СВЦЭМ!$B$33:$B$776,U$11)+'СЕТ СН'!$F$14+СВЦЭМ!$D$10+'СЕТ СН'!$F$5-'СЕТ СН'!$F$24</f>
        <v>1863.0741546700001</v>
      </c>
      <c r="V36" s="36">
        <f>SUMIFS(СВЦЭМ!$D$33:$D$776,СВЦЭМ!$A$33:$A$776,$A36,СВЦЭМ!$B$33:$B$776,V$11)+'СЕТ СН'!$F$14+СВЦЭМ!$D$10+'СЕТ СН'!$F$5-'СЕТ СН'!$F$24</f>
        <v>1848.9900933200001</v>
      </c>
      <c r="W36" s="36">
        <f>SUMIFS(СВЦЭМ!$D$33:$D$776,СВЦЭМ!$A$33:$A$776,$A36,СВЦЭМ!$B$33:$B$776,W$11)+'СЕТ СН'!$F$14+СВЦЭМ!$D$10+'СЕТ СН'!$F$5-'СЕТ СН'!$F$24</f>
        <v>1821.6148633800001</v>
      </c>
      <c r="X36" s="36">
        <f>SUMIFS(СВЦЭМ!$D$33:$D$776,СВЦЭМ!$A$33:$A$776,$A36,СВЦЭМ!$B$33:$B$776,X$11)+'СЕТ СН'!$F$14+СВЦЭМ!$D$10+'СЕТ СН'!$F$5-'СЕТ СН'!$F$24</f>
        <v>1874.4381470000001</v>
      </c>
      <c r="Y36" s="36">
        <f>SUMIFS(СВЦЭМ!$D$33:$D$776,СВЦЭМ!$A$33:$A$776,$A36,СВЦЭМ!$B$33:$B$776,Y$11)+'СЕТ СН'!$F$14+СВЦЭМ!$D$10+'СЕТ СН'!$F$5-'СЕТ СН'!$F$24</f>
        <v>2029.2427181800001</v>
      </c>
    </row>
    <row r="37" spans="1:27" ht="15.75" x14ac:dyDescent="0.2">
      <c r="A37" s="35">
        <f t="shared" si="0"/>
        <v>44038</v>
      </c>
      <c r="B37" s="36">
        <f>SUMIFS(СВЦЭМ!$D$33:$D$776,СВЦЭМ!$A$33:$A$776,$A37,СВЦЭМ!$B$33:$B$776,B$11)+'СЕТ СН'!$F$14+СВЦЭМ!$D$10+'СЕТ СН'!$F$5-'СЕТ СН'!$F$24</f>
        <v>1986.4875181400002</v>
      </c>
      <c r="C37" s="36">
        <f>SUMIFS(СВЦЭМ!$D$33:$D$776,СВЦЭМ!$A$33:$A$776,$A37,СВЦЭМ!$B$33:$B$776,C$11)+'СЕТ СН'!$F$14+СВЦЭМ!$D$10+'СЕТ СН'!$F$5-'СЕТ СН'!$F$24</f>
        <v>2011.0155108200001</v>
      </c>
      <c r="D37" s="36">
        <f>SUMIFS(СВЦЭМ!$D$33:$D$776,СВЦЭМ!$A$33:$A$776,$A37,СВЦЭМ!$B$33:$B$776,D$11)+'СЕТ СН'!$F$14+СВЦЭМ!$D$10+'СЕТ СН'!$F$5-'СЕТ СН'!$F$24</f>
        <v>2011.0840402700001</v>
      </c>
      <c r="E37" s="36">
        <f>SUMIFS(СВЦЭМ!$D$33:$D$776,СВЦЭМ!$A$33:$A$776,$A37,СВЦЭМ!$B$33:$B$776,E$11)+'СЕТ СН'!$F$14+СВЦЭМ!$D$10+'СЕТ СН'!$F$5-'СЕТ СН'!$F$24</f>
        <v>2024.6998238300002</v>
      </c>
      <c r="F37" s="36">
        <f>SUMIFS(СВЦЭМ!$D$33:$D$776,СВЦЭМ!$A$33:$A$776,$A37,СВЦЭМ!$B$33:$B$776,F$11)+'СЕТ СН'!$F$14+СВЦЭМ!$D$10+'СЕТ СН'!$F$5-'СЕТ СН'!$F$24</f>
        <v>2037.1947700700002</v>
      </c>
      <c r="G37" s="36">
        <f>SUMIFS(СВЦЭМ!$D$33:$D$776,СВЦЭМ!$A$33:$A$776,$A37,СВЦЭМ!$B$33:$B$776,G$11)+'СЕТ СН'!$F$14+СВЦЭМ!$D$10+'СЕТ СН'!$F$5-'СЕТ СН'!$F$24</f>
        <v>2045.2183998099999</v>
      </c>
      <c r="H37" s="36">
        <f>SUMIFS(СВЦЭМ!$D$33:$D$776,СВЦЭМ!$A$33:$A$776,$A37,СВЦЭМ!$B$33:$B$776,H$11)+'СЕТ СН'!$F$14+СВЦЭМ!$D$10+'СЕТ СН'!$F$5-'СЕТ СН'!$F$24</f>
        <v>2060.5067451600003</v>
      </c>
      <c r="I37" s="36">
        <f>SUMIFS(СВЦЭМ!$D$33:$D$776,СВЦЭМ!$A$33:$A$776,$A37,СВЦЭМ!$B$33:$B$776,I$11)+'СЕТ СН'!$F$14+СВЦЭМ!$D$10+'СЕТ СН'!$F$5-'СЕТ СН'!$F$24</f>
        <v>2076.0636611400005</v>
      </c>
      <c r="J37" s="36">
        <f>SUMIFS(СВЦЭМ!$D$33:$D$776,СВЦЭМ!$A$33:$A$776,$A37,СВЦЭМ!$B$33:$B$776,J$11)+'СЕТ СН'!$F$14+СВЦЭМ!$D$10+'СЕТ СН'!$F$5-'СЕТ СН'!$F$24</f>
        <v>2011.44563234</v>
      </c>
      <c r="K37" s="36">
        <f>SUMIFS(СВЦЭМ!$D$33:$D$776,СВЦЭМ!$A$33:$A$776,$A37,СВЦЭМ!$B$33:$B$776,K$11)+'СЕТ СН'!$F$14+СВЦЭМ!$D$10+'СЕТ СН'!$F$5-'СЕТ СН'!$F$24</f>
        <v>1917.5791634000002</v>
      </c>
      <c r="L37" s="36">
        <f>SUMIFS(СВЦЭМ!$D$33:$D$776,СВЦЭМ!$A$33:$A$776,$A37,СВЦЭМ!$B$33:$B$776,L$11)+'СЕТ СН'!$F$14+СВЦЭМ!$D$10+'СЕТ СН'!$F$5-'СЕТ СН'!$F$24</f>
        <v>1805.8524670800002</v>
      </c>
      <c r="M37" s="36">
        <f>SUMIFS(СВЦЭМ!$D$33:$D$776,СВЦЭМ!$A$33:$A$776,$A37,СВЦЭМ!$B$33:$B$776,M$11)+'СЕТ СН'!$F$14+СВЦЭМ!$D$10+'СЕТ СН'!$F$5-'СЕТ СН'!$F$24</f>
        <v>1771.8956585600001</v>
      </c>
      <c r="N37" s="36">
        <f>SUMIFS(СВЦЭМ!$D$33:$D$776,СВЦЭМ!$A$33:$A$776,$A37,СВЦЭМ!$B$33:$B$776,N$11)+'СЕТ СН'!$F$14+СВЦЭМ!$D$10+'СЕТ СН'!$F$5-'СЕТ СН'!$F$24</f>
        <v>1751.41327817</v>
      </c>
      <c r="O37" s="36">
        <f>SUMIFS(СВЦЭМ!$D$33:$D$776,СВЦЭМ!$A$33:$A$776,$A37,СВЦЭМ!$B$33:$B$776,O$11)+'СЕТ СН'!$F$14+СВЦЭМ!$D$10+'СЕТ СН'!$F$5-'СЕТ СН'!$F$24</f>
        <v>1762.79161858</v>
      </c>
      <c r="P37" s="36">
        <f>SUMIFS(СВЦЭМ!$D$33:$D$776,СВЦЭМ!$A$33:$A$776,$A37,СВЦЭМ!$B$33:$B$776,P$11)+'СЕТ СН'!$F$14+СВЦЭМ!$D$10+'СЕТ СН'!$F$5-'СЕТ СН'!$F$24</f>
        <v>1767.67834395</v>
      </c>
      <c r="Q37" s="36">
        <f>SUMIFS(СВЦЭМ!$D$33:$D$776,СВЦЭМ!$A$33:$A$776,$A37,СВЦЭМ!$B$33:$B$776,Q$11)+'СЕТ СН'!$F$14+СВЦЭМ!$D$10+'СЕТ СН'!$F$5-'СЕТ СН'!$F$24</f>
        <v>1777.7403083600002</v>
      </c>
      <c r="R37" s="36">
        <f>SUMIFS(СВЦЭМ!$D$33:$D$776,СВЦЭМ!$A$33:$A$776,$A37,СВЦЭМ!$B$33:$B$776,R$11)+'СЕТ СН'!$F$14+СВЦЭМ!$D$10+'СЕТ СН'!$F$5-'СЕТ СН'!$F$24</f>
        <v>1790.1109565900001</v>
      </c>
      <c r="S37" s="36">
        <f>SUMIFS(СВЦЭМ!$D$33:$D$776,СВЦЭМ!$A$33:$A$776,$A37,СВЦЭМ!$B$33:$B$776,S$11)+'СЕТ СН'!$F$14+СВЦЭМ!$D$10+'СЕТ СН'!$F$5-'СЕТ СН'!$F$24</f>
        <v>1794.6193575400002</v>
      </c>
      <c r="T37" s="36">
        <f>SUMIFS(СВЦЭМ!$D$33:$D$776,СВЦЭМ!$A$33:$A$776,$A37,СВЦЭМ!$B$33:$B$776,T$11)+'СЕТ СН'!$F$14+СВЦЭМ!$D$10+'СЕТ СН'!$F$5-'СЕТ СН'!$F$24</f>
        <v>1801.9322026</v>
      </c>
      <c r="U37" s="36">
        <f>SUMIFS(СВЦЭМ!$D$33:$D$776,СВЦЭМ!$A$33:$A$776,$A37,СВЦЭМ!$B$33:$B$776,U$11)+'СЕТ СН'!$F$14+СВЦЭМ!$D$10+'СЕТ СН'!$F$5-'СЕТ СН'!$F$24</f>
        <v>1784.11003368</v>
      </c>
      <c r="V37" s="36">
        <f>SUMIFS(СВЦЭМ!$D$33:$D$776,СВЦЭМ!$A$33:$A$776,$A37,СВЦЭМ!$B$33:$B$776,V$11)+'СЕТ СН'!$F$14+СВЦЭМ!$D$10+'СЕТ СН'!$F$5-'СЕТ СН'!$F$24</f>
        <v>1768.6398828300003</v>
      </c>
      <c r="W37" s="36">
        <f>SUMIFS(СВЦЭМ!$D$33:$D$776,СВЦЭМ!$A$33:$A$776,$A37,СВЦЭМ!$B$33:$B$776,W$11)+'СЕТ СН'!$F$14+СВЦЭМ!$D$10+'СЕТ СН'!$F$5-'СЕТ СН'!$F$24</f>
        <v>1751.3268139500001</v>
      </c>
      <c r="X37" s="36">
        <f>SUMIFS(СВЦЭМ!$D$33:$D$776,СВЦЭМ!$A$33:$A$776,$A37,СВЦЭМ!$B$33:$B$776,X$11)+'СЕТ СН'!$F$14+СВЦЭМ!$D$10+'СЕТ СН'!$F$5-'СЕТ СН'!$F$24</f>
        <v>1791.0946698500002</v>
      </c>
      <c r="Y37" s="36">
        <f>SUMIFS(СВЦЭМ!$D$33:$D$776,СВЦЭМ!$A$33:$A$776,$A37,СВЦЭМ!$B$33:$B$776,Y$11)+'СЕТ СН'!$F$14+СВЦЭМ!$D$10+'СЕТ СН'!$F$5-'СЕТ СН'!$F$24</f>
        <v>1936.0963974400001</v>
      </c>
    </row>
    <row r="38" spans="1:27" ht="15.75" x14ac:dyDescent="0.2">
      <c r="A38" s="35">
        <f t="shared" si="0"/>
        <v>44039</v>
      </c>
      <c r="B38" s="36">
        <f>SUMIFS(СВЦЭМ!$D$33:$D$776,СВЦЭМ!$A$33:$A$776,$A38,СВЦЭМ!$B$33:$B$776,B$11)+'СЕТ СН'!$F$14+СВЦЭМ!$D$10+'СЕТ СН'!$F$5-'СЕТ СН'!$F$24</f>
        <v>2030.1507794100003</v>
      </c>
      <c r="C38" s="36">
        <f>SUMIFS(СВЦЭМ!$D$33:$D$776,СВЦЭМ!$A$33:$A$776,$A38,СВЦЭМ!$B$33:$B$776,C$11)+'СЕТ СН'!$F$14+СВЦЭМ!$D$10+'СЕТ СН'!$F$5-'СЕТ СН'!$F$24</f>
        <v>2007.1670148600001</v>
      </c>
      <c r="D38" s="36">
        <f>SUMIFS(СВЦЭМ!$D$33:$D$776,СВЦЭМ!$A$33:$A$776,$A38,СВЦЭМ!$B$33:$B$776,D$11)+'СЕТ СН'!$F$14+СВЦЭМ!$D$10+'СЕТ СН'!$F$5-'СЕТ СН'!$F$24</f>
        <v>2007.57452474</v>
      </c>
      <c r="E38" s="36">
        <f>SUMIFS(СВЦЭМ!$D$33:$D$776,СВЦЭМ!$A$33:$A$776,$A38,СВЦЭМ!$B$33:$B$776,E$11)+'СЕТ СН'!$F$14+СВЦЭМ!$D$10+'СЕТ СН'!$F$5-'СЕТ СН'!$F$24</f>
        <v>2018.25437921</v>
      </c>
      <c r="F38" s="36">
        <f>SUMIFS(СВЦЭМ!$D$33:$D$776,СВЦЭМ!$A$33:$A$776,$A38,СВЦЭМ!$B$33:$B$776,F$11)+'СЕТ СН'!$F$14+СВЦЭМ!$D$10+'СЕТ СН'!$F$5-'СЕТ СН'!$F$24</f>
        <v>2015.98511405</v>
      </c>
      <c r="G38" s="36">
        <f>SUMIFS(СВЦЭМ!$D$33:$D$776,СВЦЭМ!$A$33:$A$776,$A38,СВЦЭМ!$B$33:$B$776,G$11)+'СЕТ СН'!$F$14+СВЦЭМ!$D$10+'СЕТ СН'!$F$5-'СЕТ СН'!$F$24</f>
        <v>2008.57280438</v>
      </c>
      <c r="H38" s="36">
        <f>SUMIFS(СВЦЭМ!$D$33:$D$776,СВЦЭМ!$A$33:$A$776,$A38,СВЦЭМ!$B$33:$B$776,H$11)+'СЕТ СН'!$F$14+СВЦЭМ!$D$10+'СЕТ СН'!$F$5-'СЕТ СН'!$F$24</f>
        <v>1998.3397793900001</v>
      </c>
      <c r="I38" s="36">
        <f>SUMIFS(СВЦЭМ!$D$33:$D$776,СВЦЭМ!$A$33:$A$776,$A38,СВЦЭМ!$B$33:$B$776,I$11)+'СЕТ СН'!$F$14+СВЦЭМ!$D$10+'СЕТ СН'!$F$5-'СЕТ СН'!$F$24</f>
        <v>2035.6861343300002</v>
      </c>
      <c r="J38" s="36">
        <f>SUMIFS(СВЦЭМ!$D$33:$D$776,СВЦЭМ!$A$33:$A$776,$A38,СВЦЭМ!$B$33:$B$776,J$11)+'СЕТ СН'!$F$14+СВЦЭМ!$D$10+'СЕТ СН'!$F$5-'СЕТ СН'!$F$24</f>
        <v>1991.30087383</v>
      </c>
      <c r="K38" s="36">
        <f>SUMIFS(СВЦЭМ!$D$33:$D$776,СВЦЭМ!$A$33:$A$776,$A38,СВЦЭМ!$B$33:$B$776,K$11)+'СЕТ СН'!$F$14+СВЦЭМ!$D$10+'СЕТ СН'!$F$5-'СЕТ СН'!$F$24</f>
        <v>1864.7766334000003</v>
      </c>
      <c r="L38" s="36">
        <f>SUMIFS(СВЦЭМ!$D$33:$D$776,СВЦЭМ!$A$33:$A$776,$A38,СВЦЭМ!$B$33:$B$776,L$11)+'СЕТ СН'!$F$14+СВЦЭМ!$D$10+'СЕТ СН'!$F$5-'СЕТ СН'!$F$24</f>
        <v>1768.6967543200001</v>
      </c>
      <c r="M38" s="36">
        <f>SUMIFS(СВЦЭМ!$D$33:$D$776,СВЦЭМ!$A$33:$A$776,$A38,СВЦЭМ!$B$33:$B$776,M$11)+'СЕТ СН'!$F$14+СВЦЭМ!$D$10+'СЕТ СН'!$F$5-'СЕТ СН'!$F$24</f>
        <v>1742.5193695600001</v>
      </c>
      <c r="N38" s="36">
        <f>SUMIFS(СВЦЭМ!$D$33:$D$776,СВЦЭМ!$A$33:$A$776,$A38,СВЦЭМ!$B$33:$B$776,N$11)+'СЕТ СН'!$F$14+СВЦЭМ!$D$10+'СЕТ СН'!$F$5-'СЕТ СН'!$F$24</f>
        <v>1717.4369116100002</v>
      </c>
      <c r="O38" s="36">
        <f>SUMIFS(СВЦЭМ!$D$33:$D$776,СВЦЭМ!$A$33:$A$776,$A38,СВЦЭМ!$B$33:$B$776,O$11)+'СЕТ СН'!$F$14+СВЦЭМ!$D$10+'СЕТ СН'!$F$5-'СЕТ СН'!$F$24</f>
        <v>1724.3060903700002</v>
      </c>
      <c r="P38" s="36">
        <f>SUMIFS(СВЦЭМ!$D$33:$D$776,СВЦЭМ!$A$33:$A$776,$A38,СВЦЭМ!$B$33:$B$776,P$11)+'СЕТ СН'!$F$14+СВЦЭМ!$D$10+'СЕТ СН'!$F$5-'СЕТ СН'!$F$24</f>
        <v>1736.4203927200001</v>
      </c>
      <c r="Q38" s="36">
        <f>SUMIFS(СВЦЭМ!$D$33:$D$776,СВЦЭМ!$A$33:$A$776,$A38,СВЦЭМ!$B$33:$B$776,Q$11)+'СЕТ СН'!$F$14+СВЦЭМ!$D$10+'СЕТ СН'!$F$5-'СЕТ СН'!$F$24</f>
        <v>1752.9991221600001</v>
      </c>
      <c r="R38" s="36">
        <f>SUMIFS(СВЦЭМ!$D$33:$D$776,СВЦЭМ!$A$33:$A$776,$A38,СВЦЭМ!$B$33:$B$776,R$11)+'СЕТ СН'!$F$14+СВЦЭМ!$D$10+'СЕТ СН'!$F$5-'СЕТ СН'!$F$24</f>
        <v>1754.8870836900001</v>
      </c>
      <c r="S38" s="36">
        <f>SUMIFS(СВЦЭМ!$D$33:$D$776,СВЦЭМ!$A$33:$A$776,$A38,СВЦЭМ!$B$33:$B$776,S$11)+'СЕТ СН'!$F$14+СВЦЭМ!$D$10+'СЕТ СН'!$F$5-'СЕТ СН'!$F$24</f>
        <v>1767.2538190499999</v>
      </c>
      <c r="T38" s="36">
        <f>SUMIFS(СВЦЭМ!$D$33:$D$776,СВЦЭМ!$A$33:$A$776,$A38,СВЦЭМ!$B$33:$B$776,T$11)+'СЕТ СН'!$F$14+СВЦЭМ!$D$10+'СЕТ СН'!$F$5-'СЕТ СН'!$F$24</f>
        <v>1784.2213461599999</v>
      </c>
      <c r="U38" s="36">
        <f>SUMIFS(СВЦЭМ!$D$33:$D$776,СВЦЭМ!$A$33:$A$776,$A38,СВЦЭМ!$B$33:$B$776,U$11)+'СЕТ СН'!$F$14+СВЦЭМ!$D$10+'СЕТ СН'!$F$5-'СЕТ СН'!$F$24</f>
        <v>1770.1174990700001</v>
      </c>
      <c r="V38" s="36">
        <f>SUMIFS(СВЦЭМ!$D$33:$D$776,СВЦЭМ!$A$33:$A$776,$A38,СВЦЭМ!$B$33:$B$776,V$11)+'СЕТ СН'!$F$14+СВЦЭМ!$D$10+'СЕТ СН'!$F$5-'СЕТ СН'!$F$24</f>
        <v>1763.7840623500001</v>
      </c>
      <c r="W38" s="36">
        <f>SUMIFS(СВЦЭМ!$D$33:$D$776,СВЦЭМ!$A$33:$A$776,$A38,СВЦЭМ!$B$33:$B$776,W$11)+'СЕТ СН'!$F$14+СВЦЭМ!$D$10+'СЕТ СН'!$F$5-'СЕТ СН'!$F$24</f>
        <v>1753.9146697400001</v>
      </c>
      <c r="X38" s="36">
        <f>SUMIFS(СВЦЭМ!$D$33:$D$776,СВЦЭМ!$A$33:$A$776,$A38,СВЦЭМ!$B$33:$B$776,X$11)+'СЕТ СН'!$F$14+СВЦЭМ!$D$10+'СЕТ СН'!$F$5-'СЕТ СН'!$F$24</f>
        <v>1824.6383957600001</v>
      </c>
      <c r="Y38" s="36">
        <f>SUMIFS(СВЦЭМ!$D$33:$D$776,СВЦЭМ!$A$33:$A$776,$A38,СВЦЭМ!$B$33:$B$776,Y$11)+'СЕТ СН'!$F$14+СВЦЭМ!$D$10+'СЕТ СН'!$F$5-'СЕТ СН'!$F$24</f>
        <v>1949.0020427700001</v>
      </c>
    </row>
    <row r="39" spans="1:27" ht="15.75" x14ac:dyDescent="0.2">
      <c r="A39" s="35">
        <f t="shared" si="0"/>
        <v>44040</v>
      </c>
      <c r="B39" s="36">
        <f>SUMIFS(СВЦЭМ!$D$33:$D$776,СВЦЭМ!$A$33:$A$776,$A39,СВЦЭМ!$B$33:$B$776,B$11)+'СЕТ СН'!$F$14+СВЦЭМ!$D$10+'СЕТ СН'!$F$5-'СЕТ СН'!$F$24</f>
        <v>1945.4416917600001</v>
      </c>
      <c r="C39" s="36">
        <f>SUMIFS(СВЦЭМ!$D$33:$D$776,СВЦЭМ!$A$33:$A$776,$A39,СВЦЭМ!$B$33:$B$776,C$11)+'СЕТ СН'!$F$14+СВЦЭМ!$D$10+'СЕТ СН'!$F$5-'СЕТ СН'!$F$24</f>
        <v>2010.43976501</v>
      </c>
      <c r="D39" s="36">
        <f>SUMIFS(СВЦЭМ!$D$33:$D$776,СВЦЭМ!$A$33:$A$776,$A39,СВЦЭМ!$B$33:$B$776,D$11)+'СЕТ СН'!$F$14+СВЦЭМ!$D$10+'СЕТ СН'!$F$5-'СЕТ СН'!$F$24</f>
        <v>2021.1446968200003</v>
      </c>
      <c r="E39" s="36">
        <f>SUMIFS(СВЦЭМ!$D$33:$D$776,СВЦЭМ!$A$33:$A$776,$A39,СВЦЭМ!$B$33:$B$776,E$11)+'СЕТ СН'!$F$14+СВЦЭМ!$D$10+'СЕТ СН'!$F$5-'СЕТ СН'!$F$24</f>
        <v>2035.8029151800001</v>
      </c>
      <c r="F39" s="36">
        <f>SUMIFS(СВЦЭМ!$D$33:$D$776,СВЦЭМ!$A$33:$A$776,$A39,СВЦЭМ!$B$33:$B$776,F$11)+'СЕТ СН'!$F$14+СВЦЭМ!$D$10+'СЕТ СН'!$F$5-'СЕТ СН'!$F$24</f>
        <v>2023.7069074200001</v>
      </c>
      <c r="G39" s="36">
        <f>SUMIFS(СВЦЭМ!$D$33:$D$776,СВЦЭМ!$A$33:$A$776,$A39,СВЦЭМ!$B$33:$B$776,G$11)+'СЕТ СН'!$F$14+СВЦЭМ!$D$10+'СЕТ СН'!$F$5-'СЕТ СН'!$F$24</f>
        <v>2040.9071692900002</v>
      </c>
      <c r="H39" s="36">
        <f>SUMIFS(СВЦЭМ!$D$33:$D$776,СВЦЭМ!$A$33:$A$776,$A39,СВЦЭМ!$B$33:$B$776,H$11)+'СЕТ СН'!$F$14+СВЦЭМ!$D$10+'СЕТ СН'!$F$5-'СЕТ СН'!$F$24</f>
        <v>2043.5022309600001</v>
      </c>
      <c r="I39" s="36">
        <f>SUMIFS(СВЦЭМ!$D$33:$D$776,СВЦЭМ!$A$33:$A$776,$A39,СВЦЭМ!$B$33:$B$776,I$11)+'СЕТ СН'!$F$14+СВЦЭМ!$D$10+'СЕТ СН'!$F$5-'СЕТ СН'!$F$24</f>
        <v>2055.6509571900001</v>
      </c>
      <c r="J39" s="36">
        <f>SUMIFS(СВЦЭМ!$D$33:$D$776,СВЦЭМ!$A$33:$A$776,$A39,СВЦЭМ!$B$33:$B$776,J$11)+'СЕТ СН'!$F$14+СВЦЭМ!$D$10+'СЕТ СН'!$F$5-'СЕТ СН'!$F$24</f>
        <v>2035.7723734200001</v>
      </c>
      <c r="K39" s="36">
        <f>SUMIFS(СВЦЭМ!$D$33:$D$776,СВЦЭМ!$A$33:$A$776,$A39,СВЦЭМ!$B$33:$B$776,K$11)+'СЕТ СН'!$F$14+СВЦЭМ!$D$10+'СЕТ СН'!$F$5-'СЕТ СН'!$F$24</f>
        <v>1906.6727077400001</v>
      </c>
      <c r="L39" s="36">
        <f>SUMIFS(СВЦЭМ!$D$33:$D$776,СВЦЭМ!$A$33:$A$776,$A39,СВЦЭМ!$B$33:$B$776,L$11)+'СЕТ СН'!$F$14+СВЦЭМ!$D$10+'СЕТ СН'!$F$5-'СЕТ СН'!$F$24</f>
        <v>1783.57491794</v>
      </c>
      <c r="M39" s="36">
        <f>SUMIFS(СВЦЭМ!$D$33:$D$776,СВЦЭМ!$A$33:$A$776,$A39,СВЦЭМ!$B$33:$B$776,M$11)+'СЕТ СН'!$F$14+СВЦЭМ!$D$10+'СЕТ СН'!$F$5-'СЕТ СН'!$F$24</f>
        <v>1761.3923094900001</v>
      </c>
      <c r="N39" s="36">
        <f>SUMIFS(СВЦЭМ!$D$33:$D$776,СВЦЭМ!$A$33:$A$776,$A39,СВЦЭМ!$B$33:$B$776,N$11)+'СЕТ СН'!$F$14+СВЦЭМ!$D$10+'СЕТ СН'!$F$5-'СЕТ СН'!$F$24</f>
        <v>1758.7391143100001</v>
      </c>
      <c r="O39" s="36">
        <f>SUMIFS(СВЦЭМ!$D$33:$D$776,СВЦЭМ!$A$33:$A$776,$A39,СВЦЭМ!$B$33:$B$776,O$11)+'СЕТ СН'!$F$14+СВЦЭМ!$D$10+'СЕТ СН'!$F$5-'СЕТ СН'!$F$24</f>
        <v>1770.7027303</v>
      </c>
      <c r="P39" s="36">
        <f>SUMIFS(СВЦЭМ!$D$33:$D$776,СВЦЭМ!$A$33:$A$776,$A39,СВЦЭМ!$B$33:$B$776,P$11)+'СЕТ СН'!$F$14+СВЦЭМ!$D$10+'СЕТ СН'!$F$5-'СЕТ СН'!$F$24</f>
        <v>1772.6323581000001</v>
      </c>
      <c r="Q39" s="36">
        <f>SUMIFS(СВЦЭМ!$D$33:$D$776,СВЦЭМ!$A$33:$A$776,$A39,СВЦЭМ!$B$33:$B$776,Q$11)+'СЕТ СН'!$F$14+СВЦЭМ!$D$10+'СЕТ СН'!$F$5-'СЕТ СН'!$F$24</f>
        <v>1783.32539139</v>
      </c>
      <c r="R39" s="36">
        <f>SUMIFS(СВЦЭМ!$D$33:$D$776,СВЦЭМ!$A$33:$A$776,$A39,СВЦЭМ!$B$33:$B$776,R$11)+'СЕТ СН'!$F$14+СВЦЭМ!$D$10+'СЕТ СН'!$F$5-'СЕТ СН'!$F$24</f>
        <v>1785.09951148</v>
      </c>
      <c r="S39" s="36">
        <f>SUMIFS(СВЦЭМ!$D$33:$D$776,СВЦЭМ!$A$33:$A$776,$A39,СВЦЭМ!$B$33:$B$776,S$11)+'СЕТ СН'!$F$14+СВЦЭМ!$D$10+'СЕТ СН'!$F$5-'СЕТ СН'!$F$24</f>
        <v>1790.7547221200002</v>
      </c>
      <c r="T39" s="36">
        <f>SUMIFS(СВЦЭМ!$D$33:$D$776,СВЦЭМ!$A$33:$A$776,$A39,СВЦЭМ!$B$33:$B$776,T$11)+'СЕТ СН'!$F$14+СВЦЭМ!$D$10+'СЕТ СН'!$F$5-'СЕТ СН'!$F$24</f>
        <v>1794.4907922900002</v>
      </c>
      <c r="U39" s="36">
        <f>SUMIFS(СВЦЭМ!$D$33:$D$776,СВЦЭМ!$A$33:$A$776,$A39,СВЦЭМ!$B$33:$B$776,U$11)+'СЕТ СН'!$F$14+СВЦЭМ!$D$10+'СЕТ СН'!$F$5-'СЕТ СН'!$F$24</f>
        <v>1778.1432254200001</v>
      </c>
      <c r="V39" s="36">
        <f>SUMIFS(СВЦЭМ!$D$33:$D$776,СВЦЭМ!$A$33:$A$776,$A39,СВЦЭМ!$B$33:$B$776,V$11)+'СЕТ СН'!$F$14+СВЦЭМ!$D$10+'СЕТ СН'!$F$5-'СЕТ СН'!$F$24</f>
        <v>1790.69747181</v>
      </c>
      <c r="W39" s="36">
        <f>SUMIFS(СВЦЭМ!$D$33:$D$776,СВЦЭМ!$A$33:$A$776,$A39,СВЦЭМ!$B$33:$B$776,W$11)+'СЕТ СН'!$F$14+СВЦЭМ!$D$10+'СЕТ СН'!$F$5-'СЕТ СН'!$F$24</f>
        <v>1792.6481744800001</v>
      </c>
      <c r="X39" s="36">
        <f>SUMIFS(СВЦЭМ!$D$33:$D$776,СВЦЭМ!$A$33:$A$776,$A39,СВЦЭМ!$B$33:$B$776,X$11)+'СЕТ СН'!$F$14+СВЦЭМ!$D$10+'СЕТ СН'!$F$5-'СЕТ СН'!$F$24</f>
        <v>1839.56285742</v>
      </c>
      <c r="Y39" s="36">
        <f>SUMIFS(СВЦЭМ!$D$33:$D$776,СВЦЭМ!$A$33:$A$776,$A39,СВЦЭМ!$B$33:$B$776,Y$11)+'СЕТ СН'!$F$14+СВЦЭМ!$D$10+'СЕТ СН'!$F$5-'СЕТ СН'!$F$24</f>
        <v>1962.7301493800001</v>
      </c>
    </row>
    <row r="40" spans="1:27" ht="15.75" x14ac:dyDescent="0.2">
      <c r="A40" s="35">
        <f t="shared" si="0"/>
        <v>44041</v>
      </c>
      <c r="B40" s="36">
        <f>SUMIFS(СВЦЭМ!$D$33:$D$776,СВЦЭМ!$A$33:$A$776,$A40,СВЦЭМ!$B$33:$B$776,B$11)+'СЕТ СН'!$F$14+СВЦЭМ!$D$10+'СЕТ СН'!$F$5-'СЕТ СН'!$F$24</f>
        <v>2075.9604255000004</v>
      </c>
      <c r="C40" s="36">
        <f>SUMIFS(СВЦЭМ!$D$33:$D$776,СВЦЭМ!$A$33:$A$776,$A40,СВЦЭМ!$B$33:$B$776,C$11)+'СЕТ СН'!$F$14+СВЦЭМ!$D$10+'СЕТ СН'!$F$5-'СЕТ СН'!$F$24</f>
        <v>2123.0019195599998</v>
      </c>
      <c r="D40" s="36">
        <f>SUMIFS(СВЦЭМ!$D$33:$D$776,СВЦЭМ!$A$33:$A$776,$A40,СВЦЭМ!$B$33:$B$776,D$11)+'СЕТ СН'!$F$14+СВЦЭМ!$D$10+'СЕТ СН'!$F$5-'СЕТ СН'!$F$24</f>
        <v>2159.4953261199998</v>
      </c>
      <c r="E40" s="36">
        <f>SUMIFS(СВЦЭМ!$D$33:$D$776,СВЦЭМ!$A$33:$A$776,$A40,СВЦЭМ!$B$33:$B$776,E$11)+'СЕТ СН'!$F$14+СВЦЭМ!$D$10+'СЕТ СН'!$F$5-'СЕТ СН'!$F$24</f>
        <v>2186.2633328400002</v>
      </c>
      <c r="F40" s="36">
        <f>SUMIFS(СВЦЭМ!$D$33:$D$776,СВЦЭМ!$A$33:$A$776,$A40,СВЦЭМ!$B$33:$B$776,F$11)+'СЕТ СН'!$F$14+СВЦЭМ!$D$10+'СЕТ СН'!$F$5-'СЕТ СН'!$F$24</f>
        <v>2145.67285124</v>
      </c>
      <c r="G40" s="36">
        <f>SUMIFS(СВЦЭМ!$D$33:$D$776,СВЦЭМ!$A$33:$A$776,$A40,СВЦЭМ!$B$33:$B$776,G$11)+'СЕТ СН'!$F$14+СВЦЭМ!$D$10+'СЕТ СН'!$F$5-'СЕТ СН'!$F$24</f>
        <v>2144.0876728100002</v>
      </c>
      <c r="H40" s="36">
        <f>SUMIFS(СВЦЭМ!$D$33:$D$776,СВЦЭМ!$A$33:$A$776,$A40,СВЦЭМ!$B$33:$B$776,H$11)+'СЕТ СН'!$F$14+СВЦЭМ!$D$10+'СЕТ СН'!$F$5-'СЕТ СН'!$F$24</f>
        <v>2113.40425538</v>
      </c>
      <c r="I40" s="36">
        <f>SUMIFS(СВЦЭМ!$D$33:$D$776,СВЦЭМ!$A$33:$A$776,$A40,СВЦЭМ!$B$33:$B$776,I$11)+'СЕТ СН'!$F$14+СВЦЭМ!$D$10+'СЕТ СН'!$F$5-'СЕТ СН'!$F$24</f>
        <v>2093.5494028399999</v>
      </c>
      <c r="J40" s="36">
        <f>SUMIFS(СВЦЭМ!$D$33:$D$776,СВЦЭМ!$A$33:$A$776,$A40,СВЦЭМ!$B$33:$B$776,J$11)+'СЕТ СН'!$F$14+СВЦЭМ!$D$10+'СЕТ СН'!$F$5-'СЕТ СН'!$F$24</f>
        <v>2010.5734689400001</v>
      </c>
      <c r="K40" s="36">
        <f>SUMIFS(СВЦЭМ!$D$33:$D$776,СВЦЭМ!$A$33:$A$776,$A40,СВЦЭМ!$B$33:$B$776,K$11)+'СЕТ СН'!$F$14+СВЦЭМ!$D$10+'СЕТ СН'!$F$5-'СЕТ СН'!$F$24</f>
        <v>1844.1663160500002</v>
      </c>
      <c r="L40" s="36">
        <f>SUMIFS(СВЦЭМ!$D$33:$D$776,СВЦЭМ!$A$33:$A$776,$A40,СВЦЭМ!$B$33:$B$776,L$11)+'СЕТ СН'!$F$14+СВЦЭМ!$D$10+'СЕТ СН'!$F$5-'СЕТ СН'!$F$24</f>
        <v>1781.3667061600001</v>
      </c>
      <c r="M40" s="36">
        <f>SUMIFS(СВЦЭМ!$D$33:$D$776,СВЦЭМ!$A$33:$A$776,$A40,СВЦЭМ!$B$33:$B$776,M$11)+'СЕТ СН'!$F$14+СВЦЭМ!$D$10+'СЕТ СН'!$F$5-'СЕТ СН'!$F$24</f>
        <v>1759.9499022700002</v>
      </c>
      <c r="N40" s="36">
        <f>SUMIFS(СВЦЭМ!$D$33:$D$776,СВЦЭМ!$A$33:$A$776,$A40,СВЦЭМ!$B$33:$B$776,N$11)+'СЕТ СН'!$F$14+СВЦЭМ!$D$10+'СЕТ СН'!$F$5-'СЕТ СН'!$F$24</f>
        <v>1730.5367881000002</v>
      </c>
      <c r="O40" s="36">
        <f>SUMIFS(СВЦЭМ!$D$33:$D$776,СВЦЭМ!$A$33:$A$776,$A40,СВЦЭМ!$B$33:$B$776,O$11)+'СЕТ СН'!$F$14+СВЦЭМ!$D$10+'СЕТ СН'!$F$5-'СЕТ СН'!$F$24</f>
        <v>1724.5801237600001</v>
      </c>
      <c r="P40" s="36">
        <f>SUMIFS(СВЦЭМ!$D$33:$D$776,СВЦЭМ!$A$33:$A$776,$A40,СВЦЭМ!$B$33:$B$776,P$11)+'СЕТ СН'!$F$14+СВЦЭМ!$D$10+'СЕТ СН'!$F$5-'СЕТ СН'!$F$24</f>
        <v>1725.3184254600001</v>
      </c>
      <c r="Q40" s="36">
        <f>SUMIFS(СВЦЭМ!$D$33:$D$776,СВЦЭМ!$A$33:$A$776,$A40,СВЦЭМ!$B$33:$B$776,Q$11)+'СЕТ СН'!$F$14+СВЦЭМ!$D$10+'СЕТ СН'!$F$5-'СЕТ СН'!$F$24</f>
        <v>1736.5644418900001</v>
      </c>
      <c r="R40" s="36">
        <f>SUMIFS(СВЦЭМ!$D$33:$D$776,СВЦЭМ!$A$33:$A$776,$A40,СВЦЭМ!$B$33:$B$776,R$11)+'СЕТ СН'!$F$14+СВЦЭМ!$D$10+'СЕТ СН'!$F$5-'СЕТ СН'!$F$24</f>
        <v>1743.7391020700002</v>
      </c>
      <c r="S40" s="36">
        <f>SUMIFS(СВЦЭМ!$D$33:$D$776,СВЦЭМ!$A$33:$A$776,$A40,СВЦЭМ!$B$33:$B$776,S$11)+'СЕТ СН'!$F$14+СВЦЭМ!$D$10+'СЕТ СН'!$F$5-'СЕТ СН'!$F$24</f>
        <v>1747.7041450199999</v>
      </c>
      <c r="T40" s="36">
        <f>SUMIFS(СВЦЭМ!$D$33:$D$776,СВЦЭМ!$A$33:$A$776,$A40,СВЦЭМ!$B$33:$B$776,T$11)+'СЕТ СН'!$F$14+СВЦЭМ!$D$10+'СЕТ СН'!$F$5-'СЕТ СН'!$F$24</f>
        <v>1777.28159813</v>
      </c>
      <c r="U40" s="36">
        <f>SUMIFS(СВЦЭМ!$D$33:$D$776,СВЦЭМ!$A$33:$A$776,$A40,СВЦЭМ!$B$33:$B$776,U$11)+'СЕТ СН'!$F$14+СВЦЭМ!$D$10+'СЕТ СН'!$F$5-'СЕТ СН'!$F$24</f>
        <v>1771.2220740300002</v>
      </c>
      <c r="V40" s="36">
        <f>SUMIFS(СВЦЭМ!$D$33:$D$776,СВЦЭМ!$A$33:$A$776,$A40,СВЦЭМ!$B$33:$B$776,V$11)+'СЕТ СН'!$F$14+СВЦЭМ!$D$10+'СЕТ СН'!$F$5-'СЕТ СН'!$F$24</f>
        <v>1760.51195198</v>
      </c>
      <c r="W40" s="36">
        <f>SUMIFS(СВЦЭМ!$D$33:$D$776,СВЦЭМ!$A$33:$A$776,$A40,СВЦЭМ!$B$33:$B$776,W$11)+'СЕТ СН'!$F$14+СВЦЭМ!$D$10+'СЕТ СН'!$F$5-'СЕТ СН'!$F$24</f>
        <v>1735.2118372600003</v>
      </c>
      <c r="X40" s="36">
        <f>SUMIFS(СВЦЭМ!$D$33:$D$776,СВЦЭМ!$A$33:$A$776,$A40,СВЦЭМ!$B$33:$B$776,X$11)+'СЕТ СН'!$F$14+СВЦЭМ!$D$10+'СЕТ СН'!$F$5-'СЕТ СН'!$F$24</f>
        <v>1795.6532920900001</v>
      </c>
      <c r="Y40" s="36">
        <f>SUMIFS(СВЦЭМ!$D$33:$D$776,СВЦЭМ!$A$33:$A$776,$A40,СВЦЭМ!$B$33:$B$776,Y$11)+'СЕТ СН'!$F$14+СВЦЭМ!$D$10+'СЕТ СН'!$F$5-'СЕТ СН'!$F$24</f>
        <v>1915.45797576</v>
      </c>
    </row>
    <row r="41" spans="1:27" ht="15.75" x14ac:dyDescent="0.2">
      <c r="A41" s="35">
        <f t="shared" si="0"/>
        <v>44042</v>
      </c>
      <c r="B41" s="36">
        <f>SUMIFS(СВЦЭМ!$D$33:$D$776,СВЦЭМ!$A$33:$A$776,$A41,СВЦЭМ!$B$33:$B$776,B$11)+'СЕТ СН'!$F$14+СВЦЭМ!$D$10+'СЕТ СН'!$F$5-'СЕТ СН'!$F$24</f>
        <v>1952.1252759399999</v>
      </c>
      <c r="C41" s="36">
        <f>SUMIFS(СВЦЭМ!$D$33:$D$776,СВЦЭМ!$A$33:$A$776,$A41,СВЦЭМ!$B$33:$B$776,C$11)+'СЕТ СН'!$F$14+СВЦЭМ!$D$10+'СЕТ СН'!$F$5-'СЕТ СН'!$F$24</f>
        <v>2003.09469623</v>
      </c>
      <c r="D41" s="36">
        <f>SUMIFS(СВЦЭМ!$D$33:$D$776,СВЦЭМ!$A$33:$A$776,$A41,СВЦЭМ!$B$33:$B$776,D$11)+'СЕТ СН'!$F$14+СВЦЭМ!$D$10+'СЕТ СН'!$F$5-'СЕТ СН'!$F$24</f>
        <v>2021.18356395</v>
      </c>
      <c r="E41" s="36">
        <f>SUMIFS(СВЦЭМ!$D$33:$D$776,СВЦЭМ!$A$33:$A$776,$A41,СВЦЭМ!$B$33:$B$776,E$11)+'СЕТ СН'!$F$14+СВЦЭМ!$D$10+'СЕТ СН'!$F$5-'СЕТ СН'!$F$24</f>
        <v>2029.3917422600002</v>
      </c>
      <c r="F41" s="36">
        <f>SUMIFS(СВЦЭМ!$D$33:$D$776,СВЦЭМ!$A$33:$A$776,$A41,СВЦЭМ!$B$33:$B$776,F$11)+'СЕТ СН'!$F$14+СВЦЭМ!$D$10+'СЕТ СН'!$F$5-'СЕТ СН'!$F$24</f>
        <v>2023.1634840000002</v>
      </c>
      <c r="G41" s="36">
        <f>SUMIFS(СВЦЭМ!$D$33:$D$776,СВЦЭМ!$A$33:$A$776,$A41,СВЦЭМ!$B$33:$B$776,G$11)+'СЕТ СН'!$F$14+СВЦЭМ!$D$10+'СЕТ СН'!$F$5-'СЕТ СН'!$F$24</f>
        <v>2029.6381232000001</v>
      </c>
      <c r="H41" s="36">
        <f>SUMIFS(СВЦЭМ!$D$33:$D$776,СВЦЭМ!$A$33:$A$776,$A41,СВЦЭМ!$B$33:$B$776,H$11)+'СЕТ СН'!$F$14+СВЦЭМ!$D$10+'СЕТ СН'!$F$5-'СЕТ СН'!$F$24</f>
        <v>2010.2400576</v>
      </c>
      <c r="I41" s="36">
        <f>SUMIFS(СВЦЭМ!$D$33:$D$776,СВЦЭМ!$A$33:$A$776,$A41,СВЦЭМ!$B$33:$B$776,I$11)+'СЕТ СН'!$F$14+СВЦЭМ!$D$10+'СЕТ СН'!$F$5-'СЕТ СН'!$F$24</f>
        <v>1969.1076130900001</v>
      </c>
      <c r="J41" s="36">
        <f>SUMIFS(СВЦЭМ!$D$33:$D$776,СВЦЭМ!$A$33:$A$776,$A41,СВЦЭМ!$B$33:$B$776,J$11)+'СЕТ СН'!$F$14+СВЦЭМ!$D$10+'СЕТ СН'!$F$5-'СЕТ СН'!$F$24</f>
        <v>1878.3832808500001</v>
      </c>
      <c r="K41" s="36">
        <f>SUMIFS(СВЦЭМ!$D$33:$D$776,СВЦЭМ!$A$33:$A$776,$A41,СВЦЭМ!$B$33:$B$776,K$11)+'СЕТ СН'!$F$14+СВЦЭМ!$D$10+'СЕТ СН'!$F$5-'СЕТ СН'!$F$24</f>
        <v>1816.1251400800002</v>
      </c>
      <c r="L41" s="36">
        <f>SUMIFS(СВЦЭМ!$D$33:$D$776,СВЦЭМ!$A$33:$A$776,$A41,СВЦЭМ!$B$33:$B$776,L$11)+'СЕТ СН'!$F$14+СВЦЭМ!$D$10+'СЕТ СН'!$F$5-'СЕТ СН'!$F$24</f>
        <v>1838.7687644600001</v>
      </c>
      <c r="M41" s="36">
        <f>SUMIFS(СВЦЭМ!$D$33:$D$776,СВЦЭМ!$A$33:$A$776,$A41,СВЦЭМ!$B$33:$B$776,M$11)+'СЕТ СН'!$F$14+СВЦЭМ!$D$10+'СЕТ СН'!$F$5-'СЕТ СН'!$F$24</f>
        <v>1832.89899143</v>
      </c>
      <c r="N41" s="36">
        <f>SUMIFS(СВЦЭМ!$D$33:$D$776,СВЦЭМ!$A$33:$A$776,$A41,СВЦЭМ!$B$33:$B$776,N$11)+'СЕТ СН'!$F$14+СВЦЭМ!$D$10+'СЕТ СН'!$F$5-'СЕТ СН'!$F$24</f>
        <v>1820.5635232900001</v>
      </c>
      <c r="O41" s="36">
        <f>SUMIFS(СВЦЭМ!$D$33:$D$776,СВЦЭМ!$A$33:$A$776,$A41,СВЦЭМ!$B$33:$B$776,O$11)+'СЕТ СН'!$F$14+СВЦЭМ!$D$10+'СЕТ СН'!$F$5-'СЕТ СН'!$F$24</f>
        <v>1821.0948048800001</v>
      </c>
      <c r="P41" s="36">
        <f>SUMIFS(СВЦЭМ!$D$33:$D$776,СВЦЭМ!$A$33:$A$776,$A41,СВЦЭМ!$B$33:$B$776,P$11)+'СЕТ СН'!$F$14+СВЦЭМ!$D$10+'СЕТ СН'!$F$5-'СЕТ СН'!$F$24</f>
        <v>1822.33665221</v>
      </c>
      <c r="Q41" s="36">
        <f>SUMIFS(СВЦЭМ!$D$33:$D$776,СВЦЭМ!$A$33:$A$776,$A41,СВЦЭМ!$B$33:$B$776,Q$11)+'СЕТ СН'!$F$14+СВЦЭМ!$D$10+'СЕТ СН'!$F$5-'СЕТ СН'!$F$24</f>
        <v>1826.0978381100001</v>
      </c>
      <c r="R41" s="36">
        <f>SUMIFS(СВЦЭМ!$D$33:$D$776,СВЦЭМ!$A$33:$A$776,$A41,СВЦЭМ!$B$33:$B$776,R$11)+'СЕТ СН'!$F$14+СВЦЭМ!$D$10+'СЕТ СН'!$F$5-'СЕТ СН'!$F$24</f>
        <v>1821.2564751700002</v>
      </c>
      <c r="S41" s="36">
        <f>SUMIFS(СВЦЭМ!$D$33:$D$776,СВЦЭМ!$A$33:$A$776,$A41,СВЦЭМ!$B$33:$B$776,S$11)+'СЕТ СН'!$F$14+СВЦЭМ!$D$10+'СЕТ СН'!$F$5-'СЕТ СН'!$F$24</f>
        <v>1822.8479843100001</v>
      </c>
      <c r="T41" s="36">
        <f>SUMIFS(СВЦЭМ!$D$33:$D$776,СВЦЭМ!$A$33:$A$776,$A41,СВЦЭМ!$B$33:$B$776,T$11)+'СЕТ СН'!$F$14+СВЦЭМ!$D$10+'СЕТ СН'!$F$5-'СЕТ СН'!$F$24</f>
        <v>1832.0945417100002</v>
      </c>
      <c r="U41" s="36">
        <f>SUMIFS(СВЦЭМ!$D$33:$D$776,СВЦЭМ!$A$33:$A$776,$A41,СВЦЭМ!$B$33:$B$776,U$11)+'СЕТ СН'!$F$14+СВЦЭМ!$D$10+'СЕТ СН'!$F$5-'СЕТ СН'!$F$24</f>
        <v>1826.6279781000001</v>
      </c>
      <c r="V41" s="36">
        <f>SUMIFS(СВЦЭМ!$D$33:$D$776,СВЦЭМ!$A$33:$A$776,$A41,СВЦЭМ!$B$33:$B$776,V$11)+'СЕТ СН'!$F$14+СВЦЭМ!$D$10+'СЕТ СН'!$F$5-'СЕТ СН'!$F$24</f>
        <v>1817.8620604000002</v>
      </c>
      <c r="W41" s="36">
        <f>SUMIFS(СВЦЭМ!$D$33:$D$776,СВЦЭМ!$A$33:$A$776,$A41,СВЦЭМ!$B$33:$B$776,W$11)+'СЕТ СН'!$F$14+СВЦЭМ!$D$10+'СЕТ СН'!$F$5-'СЕТ СН'!$F$24</f>
        <v>1847.9172070200002</v>
      </c>
      <c r="X41" s="36">
        <f>SUMIFS(СВЦЭМ!$D$33:$D$776,СВЦЭМ!$A$33:$A$776,$A41,СВЦЭМ!$B$33:$B$776,X$11)+'СЕТ СН'!$F$14+СВЦЭМ!$D$10+'СЕТ СН'!$F$5-'СЕТ СН'!$F$24</f>
        <v>1950.9175417400002</v>
      </c>
      <c r="Y41" s="36">
        <f>SUMIFS(СВЦЭМ!$D$33:$D$776,СВЦЭМ!$A$33:$A$776,$A41,СВЦЭМ!$B$33:$B$776,Y$11)+'СЕТ СН'!$F$14+СВЦЭМ!$D$10+'СЕТ СН'!$F$5-'СЕТ СН'!$F$24</f>
        <v>1910.30020663</v>
      </c>
    </row>
    <row r="42" spans="1:27" ht="15.75" x14ac:dyDescent="0.2">
      <c r="A42" s="35">
        <f t="shared" si="0"/>
        <v>44043</v>
      </c>
      <c r="B42" s="36">
        <f>SUMIFS(СВЦЭМ!$D$33:$D$776,СВЦЭМ!$A$33:$A$776,$A42,СВЦЭМ!$B$33:$B$776,B$11)+'СЕТ СН'!$F$14+СВЦЭМ!$D$10+'СЕТ СН'!$F$5-'СЕТ СН'!$F$24</f>
        <v>1958.8338560700001</v>
      </c>
      <c r="C42" s="36">
        <f>SUMIFS(СВЦЭМ!$D$33:$D$776,СВЦЭМ!$A$33:$A$776,$A42,СВЦЭМ!$B$33:$B$776,C$11)+'СЕТ СН'!$F$14+СВЦЭМ!$D$10+'СЕТ СН'!$F$5-'СЕТ СН'!$F$24</f>
        <v>2077.5403372000001</v>
      </c>
      <c r="D42" s="36">
        <f>SUMIFS(СВЦЭМ!$D$33:$D$776,СВЦЭМ!$A$33:$A$776,$A42,СВЦЭМ!$B$33:$B$776,D$11)+'СЕТ СН'!$F$14+СВЦЭМ!$D$10+'СЕТ СН'!$F$5-'СЕТ СН'!$F$24</f>
        <v>2087.6201451100001</v>
      </c>
      <c r="E42" s="36">
        <f>SUMIFS(СВЦЭМ!$D$33:$D$776,СВЦЭМ!$A$33:$A$776,$A42,СВЦЭМ!$B$33:$B$776,E$11)+'СЕТ СН'!$F$14+СВЦЭМ!$D$10+'СЕТ СН'!$F$5-'СЕТ СН'!$F$24</f>
        <v>2090.8648389600003</v>
      </c>
      <c r="F42" s="36">
        <f>SUMIFS(СВЦЭМ!$D$33:$D$776,СВЦЭМ!$A$33:$A$776,$A42,СВЦЭМ!$B$33:$B$776,F$11)+'СЕТ СН'!$F$14+СВЦЭМ!$D$10+'СЕТ СН'!$F$5-'СЕТ СН'!$F$24</f>
        <v>2084.9133456</v>
      </c>
      <c r="G42" s="36">
        <f>SUMIFS(СВЦЭМ!$D$33:$D$776,СВЦЭМ!$A$33:$A$776,$A42,СВЦЭМ!$B$33:$B$776,G$11)+'СЕТ СН'!$F$14+СВЦЭМ!$D$10+'СЕТ СН'!$F$5-'СЕТ СН'!$F$24</f>
        <v>2119.5445644299998</v>
      </c>
      <c r="H42" s="36">
        <f>SUMIFS(СВЦЭМ!$D$33:$D$776,СВЦЭМ!$A$33:$A$776,$A42,СВЦЭМ!$B$33:$B$776,H$11)+'СЕТ СН'!$F$14+СВЦЭМ!$D$10+'СЕТ СН'!$F$5-'СЕТ СН'!$F$24</f>
        <v>2063.0751583199999</v>
      </c>
      <c r="I42" s="36">
        <f>SUMIFS(СВЦЭМ!$D$33:$D$776,СВЦЭМ!$A$33:$A$776,$A42,СВЦЭМ!$B$33:$B$776,I$11)+'СЕТ СН'!$F$14+СВЦЭМ!$D$10+'СЕТ СН'!$F$5-'СЕТ СН'!$F$24</f>
        <v>2036.8374797200001</v>
      </c>
      <c r="J42" s="36">
        <f>SUMIFS(СВЦЭМ!$D$33:$D$776,СВЦЭМ!$A$33:$A$776,$A42,СВЦЭМ!$B$33:$B$776,J$11)+'СЕТ СН'!$F$14+СВЦЭМ!$D$10+'СЕТ СН'!$F$5-'СЕТ СН'!$F$24</f>
        <v>2004.3742762700001</v>
      </c>
      <c r="K42" s="36">
        <f>SUMIFS(СВЦЭМ!$D$33:$D$776,СВЦЭМ!$A$33:$A$776,$A42,СВЦЭМ!$B$33:$B$776,K$11)+'СЕТ СН'!$F$14+СВЦЭМ!$D$10+'СЕТ СН'!$F$5-'СЕТ СН'!$F$24</f>
        <v>1916.8568904200001</v>
      </c>
      <c r="L42" s="36">
        <f>SUMIFS(СВЦЭМ!$D$33:$D$776,СВЦЭМ!$A$33:$A$776,$A42,СВЦЭМ!$B$33:$B$776,L$11)+'СЕТ СН'!$F$14+СВЦЭМ!$D$10+'СЕТ СН'!$F$5-'СЕТ СН'!$F$24</f>
        <v>1779.9109745300002</v>
      </c>
      <c r="M42" s="36">
        <f>SUMIFS(СВЦЭМ!$D$33:$D$776,СВЦЭМ!$A$33:$A$776,$A42,СВЦЭМ!$B$33:$B$776,M$11)+'СЕТ СН'!$F$14+СВЦЭМ!$D$10+'СЕТ СН'!$F$5-'СЕТ СН'!$F$24</f>
        <v>1758.89776424</v>
      </c>
      <c r="N42" s="36">
        <f>SUMIFS(СВЦЭМ!$D$33:$D$776,СВЦЭМ!$A$33:$A$776,$A42,СВЦЭМ!$B$33:$B$776,N$11)+'СЕТ СН'!$F$14+СВЦЭМ!$D$10+'СЕТ СН'!$F$5-'СЕТ СН'!$F$24</f>
        <v>1765.7215693600001</v>
      </c>
      <c r="O42" s="36">
        <f>SUMIFS(СВЦЭМ!$D$33:$D$776,СВЦЭМ!$A$33:$A$776,$A42,СВЦЭМ!$B$33:$B$776,O$11)+'СЕТ СН'!$F$14+СВЦЭМ!$D$10+'СЕТ СН'!$F$5-'СЕТ СН'!$F$24</f>
        <v>1772.3098578500001</v>
      </c>
      <c r="P42" s="36">
        <f>SUMIFS(СВЦЭМ!$D$33:$D$776,СВЦЭМ!$A$33:$A$776,$A42,СВЦЭМ!$B$33:$B$776,P$11)+'СЕТ СН'!$F$14+СВЦЭМ!$D$10+'СЕТ СН'!$F$5-'СЕТ СН'!$F$24</f>
        <v>1776.3055188000001</v>
      </c>
      <c r="Q42" s="36">
        <f>SUMIFS(СВЦЭМ!$D$33:$D$776,СВЦЭМ!$A$33:$A$776,$A42,СВЦЭМ!$B$33:$B$776,Q$11)+'СЕТ СН'!$F$14+СВЦЭМ!$D$10+'СЕТ СН'!$F$5-'СЕТ СН'!$F$24</f>
        <v>1775.5371567300001</v>
      </c>
      <c r="R42" s="36">
        <f>SUMIFS(СВЦЭМ!$D$33:$D$776,СВЦЭМ!$A$33:$A$776,$A42,СВЦЭМ!$B$33:$B$776,R$11)+'СЕТ СН'!$F$14+СВЦЭМ!$D$10+'СЕТ СН'!$F$5-'СЕТ СН'!$F$24</f>
        <v>1767.1458075600001</v>
      </c>
      <c r="S42" s="36">
        <f>SUMIFS(СВЦЭМ!$D$33:$D$776,СВЦЭМ!$A$33:$A$776,$A42,СВЦЭМ!$B$33:$B$776,S$11)+'СЕТ СН'!$F$14+СВЦЭМ!$D$10+'СЕТ СН'!$F$5-'СЕТ СН'!$F$24</f>
        <v>1780.9425188800001</v>
      </c>
      <c r="T42" s="36">
        <f>SUMIFS(СВЦЭМ!$D$33:$D$776,СВЦЭМ!$A$33:$A$776,$A42,СВЦЭМ!$B$33:$B$776,T$11)+'СЕТ СН'!$F$14+СВЦЭМ!$D$10+'СЕТ СН'!$F$5-'СЕТ СН'!$F$24</f>
        <v>1786.7951563000001</v>
      </c>
      <c r="U42" s="36">
        <f>SUMIFS(СВЦЭМ!$D$33:$D$776,СВЦЭМ!$A$33:$A$776,$A42,СВЦЭМ!$B$33:$B$776,U$11)+'СЕТ СН'!$F$14+СВЦЭМ!$D$10+'СЕТ СН'!$F$5-'СЕТ СН'!$F$24</f>
        <v>1797.3985499600001</v>
      </c>
      <c r="V42" s="36">
        <f>SUMIFS(СВЦЭМ!$D$33:$D$776,СВЦЭМ!$A$33:$A$776,$A42,СВЦЭМ!$B$33:$B$776,V$11)+'СЕТ СН'!$F$14+СВЦЭМ!$D$10+'СЕТ СН'!$F$5-'СЕТ СН'!$F$24</f>
        <v>1793.7501958000003</v>
      </c>
      <c r="W42" s="36">
        <f>SUMIFS(СВЦЭМ!$D$33:$D$776,СВЦЭМ!$A$33:$A$776,$A42,СВЦЭМ!$B$33:$B$776,W$11)+'СЕТ СН'!$F$14+СВЦЭМ!$D$10+'СЕТ СН'!$F$5-'СЕТ СН'!$F$24</f>
        <v>1774.8521610100001</v>
      </c>
      <c r="X42" s="36">
        <f>SUMIFS(СВЦЭМ!$D$33:$D$776,СВЦЭМ!$A$33:$A$776,$A42,СВЦЭМ!$B$33:$B$776,X$11)+'СЕТ СН'!$F$14+СВЦЭМ!$D$10+'СЕТ СН'!$F$5-'СЕТ СН'!$F$24</f>
        <v>1777.5759653100001</v>
      </c>
      <c r="Y42" s="36">
        <f>SUMIFS(СВЦЭМ!$D$33:$D$776,СВЦЭМ!$A$33:$A$776,$A42,СВЦЭМ!$B$33:$B$776,Y$11)+'СЕТ СН'!$F$14+СВЦЭМ!$D$10+'СЕТ СН'!$F$5-'СЕТ СН'!$F$24</f>
        <v>1840.9232523600001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01.07.2020</v>
      </c>
      <c r="B48" s="36">
        <f>SUMIFS(СВЦЭМ!$D$33:$D$776,СВЦЭМ!$A$33:$A$776,$A48,СВЦЭМ!$B$33:$B$776,B$47)+'СЕТ СН'!$G$14+СВЦЭМ!$D$10+'СЕТ СН'!$G$5-'СЕТ СН'!$G$24</f>
        <v>3025.3227807200001</v>
      </c>
      <c r="C48" s="36">
        <f>SUMIFS(СВЦЭМ!$D$33:$D$776,СВЦЭМ!$A$33:$A$776,$A48,СВЦЭМ!$B$33:$B$776,C$47)+'СЕТ СН'!$G$14+СВЦЭМ!$D$10+'СЕТ СН'!$G$5-'СЕТ СН'!$G$24</f>
        <v>3034.2446743400001</v>
      </c>
      <c r="D48" s="36">
        <f>SUMIFS(СВЦЭМ!$D$33:$D$776,СВЦЭМ!$A$33:$A$776,$A48,СВЦЭМ!$B$33:$B$776,D$47)+'СЕТ СН'!$G$14+СВЦЭМ!$D$10+'СЕТ СН'!$G$5-'СЕТ СН'!$G$24</f>
        <v>3009.3089156599999</v>
      </c>
      <c r="E48" s="36">
        <f>SUMIFS(СВЦЭМ!$D$33:$D$776,СВЦЭМ!$A$33:$A$776,$A48,СВЦЭМ!$B$33:$B$776,E$47)+'СЕТ СН'!$G$14+СВЦЭМ!$D$10+'СЕТ СН'!$G$5-'СЕТ СН'!$G$24</f>
        <v>2989.7171078199999</v>
      </c>
      <c r="F48" s="36">
        <f>SUMIFS(СВЦЭМ!$D$33:$D$776,СВЦЭМ!$A$33:$A$776,$A48,СВЦЭМ!$B$33:$B$776,F$47)+'СЕТ СН'!$G$14+СВЦЭМ!$D$10+'СЕТ СН'!$G$5-'СЕТ СН'!$G$24</f>
        <v>2975.5343154800003</v>
      </c>
      <c r="G48" s="36">
        <f>SUMIFS(СВЦЭМ!$D$33:$D$776,СВЦЭМ!$A$33:$A$776,$A48,СВЦЭМ!$B$33:$B$776,G$47)+'СЕТ СН'!$G$14+СВЦЭМ!$D$10+'СЕТ СН'!$G$5-'СЕТ СН'!$G$24</f>
        <v>2980.2650032900001</v>
      </c>
      <c r="H48" s="36">
        <f>SUMIFS(СВЦЭМ!$D$33:$D$776,СВЦЭМ!$A$33:$A$776,$A48,СВЦЭМ!$B$33:$B$776,H$47)+'СЕТ СН'!$G$14+СВЦЭМ!$D$10+'СЕТ СН'!$G$5-'СЕТ СН'!$G$24</f>
        <v>3004.1635567900003</v>
      </c>
      <c r="I48" s="36">
        <f>SUMIFS(СВЦЭМ!$D$33:$D$776,СВЦЭМ!$A$33:$A$776,$A48,СВЦЭМ!$B$33:$B$776,I$47)+'СЕТ СН'!$G$14+СВЦЭМ!$D$10+'СЕТ СН'!$G$5-'СЕТ СН'!$G$24</f>
        <v>2987.8021810400001</v>
      </c>
      <c r="J48" s="36">
        <f>SUMIFS(СВЦЭМ!$D$33:$D$776,СВЦЭМ!$A$33:$A$776,$A48,СВЦЭМ!$B$33:$B$776,J$47)+'СЕТ СН'!$G$14+СВЦЭМ!$D$10+'СЕТ СН'!$G$5-'СЕТ СН'!$G$24</f>
        <v>2941.6234612600001</v>
      </c>
      <c r="K48" s="36">
        <f>SUMIFS(СВЦЭМ!$D$33:$D$776,СВЦЭМ!$A$33:$A$776,$A48,СВЦЭМ!$B$33:$B$776,K$47)+'СЕТ СН'!$G$14+СВЦЭМ!$D$10+'СЕТ СН'!$G$5-'СЕТ СН'!$G$24</f>
        <v>2832.1773896700001</v>
      </c>
      <c r="L48" s="36">
        <f>SUMIFS(СВЦЭМ!$D$33:$D$776,СВЦЭМ!$A$33:$A$776,$A48,СВЦЭМ!$B$33:$B$776,L$47)+'СЕТ СН'!$G$14+СВЦЭМ!$D$10+'СЕТ СН'!$G$5-'СЕТ СН'!$G$24</f>
        <v>2729.5421759700002</v>
      </c>
      <c r="M48" s="36">
        <f>SUMIFS(СВЦЭМ!$D$33:$D$776,СВЦЭМ!$A$33:$A$776,$A48,СВЦЭМ!$B$33:$B$776,M$47)+'СЕТ СН'!$G$14+СВЦЭМ!$D$10+'СЕТ СН'!$G$5-'СЕТ СН'!$G$24</f>
        <v>2720.2550863500001</v>
      </c>
      <c r="N48" s="36">
        <f>SUMIFS(СВЦЭМ!$D$33:$D$776,СВЦЭМ!$A$33:$A$776,$A48,СВЦЭМ!$B$33:$B$776,N$47)+'СЕТ СН'!$G$14+СВЦЭМ!$D$10+'СЕТ СН'!$G$5-'СЕТ СН'!$G$24</f>
        <v>2776.3067301000001</v>
      </c>
      <c r="O48" s="36">
        <f>SUMIFS(СВЦЭМ!$D$33:$D$776,СВЦЭМ!$A$33:$A$776,$A48,СВЦЭМ!$B$33:$B$776,O$47)+'СЕТ СН'!$G$14+СВЦЭМ!$D$10+'СЕТ СН'!$G$5-'СЕТ СН'!$G$24</f>
        <v>2757.3059011400001</v>
      </c>
      <c r="P48" s="36">
        <f>SUMIFS(СВЦЭМ!$D$33:$D$776,СВЦЭМ!$A$33:$A$776,$A48,СВЦЭМ!$B$33:$B$776,P$47)+'СЕТ СН'!$G$14+СВЦЭМ!$D$10+'СЕТ СН'!$G$5-'СЕТ СН'!$G$24</f>
        <v>2676.2753481099999</v>
      </c>
      <c r="Q48" s="36">
        <f>SUMIFS(СВЦЭМ!$D$33:$D$776,СВЦЭМ!$A$33:$A$776,$A48,СВЦЭМ!$B$33:$B$776,Q$47)+'СЕТ СН'!$G$14+СВЦЭМ!$D$10+'СЕТ СН'!$G$5-'СЕТ СН'!$G$24</f>
        <v>2679.8001296800003</v>
      </c>
      <c r="R48" s="36">
        <f>SUMIFS(СВЦЭМ!$D$33:$D$776,СВЦЭМ!$A$33:$A$776,$A48,СВЦЭМ!$B$33:$B$776,R$47)+'СЕТ СН'!$G$14+СВЦЭМ!$D$10+'СЕТ СН'!$G$5-'СЕТ СН'!$G$24</f>
        <v>2693.16985398</v>
      </c>
      <c r="S48" s="36">
        <f>SUMIFS(СВЦЭМ!$D$33:$D$776,СВЦЭМ!$A$33:$A$776,$A48,СВЦЭМ!$B$33:$B$776,S$47)+'СЕТ СН'!$G$14+СВЦЭМ!$D$10+'СЕТ СН'!$G$5-'СЕТ СН'!$G$24</f>
        <v>2698.4655230500002</v>
      </c>
      <c r="T48" s="36">
        <f>SUMIFS(СВЦЭМ!$D$33:$D$776,СВЦЭМ!$A$33:$A$776,$A48,СВЦЭМ!$B$33:$B$776,T$47)+'СЕТ СН'!$G$14+СВЦЭМ!$D$10+'СЕТ СН'!$G$5-'СЕТ СН'!$G$24</f>
        <v>2690.6763816600001</v>
      </c>
      <c r="U48" s="36">
        <f>SUMIFS(СВЦЭМ!$D$33:$D$776,СВЦЭМ!$A$33:$A$776,$A48,СВЦЭМ!$B$33:$B$776,U$47)+'СЕТ СН'!$G$14+СВЦЭМ!$D$10+'СЕТ СН'!$G$5-'СЕТ СН'!$G$24</f>
        <v>2683.3774315700002</v>
      </c>
      <c r="V48" s="36">
        <f>SUMIFS(СВЦЭМ!$D$33:$D$776,СВЦЭМ!$A$33:$A$776,$A48,СВЦЭМ!$B$33:$B$776,V$47)+'СЕТ СН'!$G$14+СВЦЭМ!$D$10+'СЕТ СН'!$G$5-'СЕТ СН'!$G$24</f>
        <v>2680.78546783</v>
      </c>
      <c r="W48" s="36">
        <f>SUMIFS(СВЦЭМ!$D$33:$D$776,СВЦЭМ!$A$33:$A$776,$A48,СВЦЭМ!$B$33:$B$776,W$47)+'СЕТ СН'!$G$14+СВЦЭМ!$D$10+'СЕТ СН'!$G$5-'СЕТ СН'!$G$24</f>
        <v>2656.27376792</v>
      </c>
      <c r="X48" s="36">
        <f>SUMIFS(СВЦЭМ!$D$33:$D$776,СВЦЭМ!$A$33:$A$776,$A48,СВЦЭМ!$B$33:$B$776,X$47)+'СЕТ СН'!$G$14+СВЦЭМ!$D$10+'СЕТ СН'!$G$5-'СЕТ СН'!$G$24</f>
        <v>2706.4371400099999</v>
      </c>
      <c r="Y48" s="36">
        <f>SUMIFS(СВЦЭМ!$D$33:$D$776,СВЦЭМ!$A$33:$A$776,$A48,СВЦЭМ!$B$33:$B$776,Y$47)+'СЕТ СН'!$G$14+СВЦЭМ!$D$10+'СЕТ СН'!$G$5-'СЕТ СН'!$G$24</f>
        <v>2877.9354734600001</v>
      </c>
      <c r="AA48" s="45"/>
    </row>
    <row r="49" spans="1:25" ht="15.75" x14ac:dyDescent="0.2">
      <c r="A49" s="35">
        <f>A48+1</f>
        <v>44014</v>
      </c>
      <c r="B49" s="36">
        <f>SUMIFS(СВЦЭМ!$D$33:$D$776,СВЦЭМ!$A$33:$A$776,$A49,СВЦЭМ!$B$33:$B$776,B$47)+'СЕТ СН'!$G$14+СВЦЭМ!$D$10+'СЕТ СН'!$G$5-'СЕТ СН'!$G$24</f>
        <v>2972.68334839</v>
      </c>
      <c r="C49" s="36">
        <f>SUMIFS(СВЦЭМ!$D$33:$D$776,СВЦЭМ!$A$33:$A$776,$A49,СВЦЭМ!$B$33:$B$776,C$47)+'СЕТ СН'!$G$14+СВЦЭМ!$D$10+'СЕТ СН'!$G$5-'СЕТ СН'!$G$24</f>
        <v>2946.6192109100002</v>
      </c>
      <c r="D49" s="36">
        <f>SUMIFS(СВЦЭМ!$D$33:$D$776,СВЦЭМ!$A$33:$A$776,$A49,СВЦЭМ!$B$33:$B$776,D$47)+'СЕТ СН'!$G$14+СВЦЭМ!$D$10+'СЕТ СН'!$G$5-'СЕТ СН'!$G$24</f>
        <v>2916.40878892</v>
      </c>
      <c r="E49" s="36">
        <f>SUMIFS(СВЦЭМ!$D$33:$D$776,СВЦЭМ!$A$33:$A$776,$A49,СВЦЭМ!$B$33:$B$776,E$47)+'СЕТ СН'!$G$14+СВЦЭМ!$D$10+'СЕТ СН'!$G$5-'СЕТ СН'!$G$24</f>
        <v>2909.3336113200003</v>
      </c>
      <c r="F49" s="36">
        <f>SUMIFS(СВЦЭМ!$D$33:$D$776,СВЦЭМ!$A$33:$A$776,$A49,СВЦЭМ!$B$33:$B$776,F$47)+'СЕТ СН'!$G$14+СВЦЭМ!$D$10+'СЕТ СН'!$G$5-'СЕТ СН'!$G$24</f>
        <v>2894.3863482400002</v>
      </c>
      <c r="G49" s="36">
        <f>SUMIFS(СВЦЭМ!$D$33:$D$776,СВЦЭМ!$A$33:$A$776,$A49,СВЦЭМ!$B$33:$B$776,G$47)+'СЕТ СН'!$G$14+СВЦЭМ!$D$10+'СЕТ СН'!$G$5-'СЕТ СН'!$G$24</f>
        <v>2910.29582669</v>
      </c>
      <c r="H49" s="36">
        <f>SUMIFS(СВЦЭМ!$D$33:$D$776,СВЦЭМ!$A$33:$A$776,$A49,СВЦЭМ!$B$33:$B$776,H$47)+'СЕТ СН'!$G$14+СВЦЭМ!$D$10+'СЕТ СН'!$G$5-'СЕТ СН'!$G$24</f>
        <v>2944.4153123900001</v>
      </c>
      <c r="I49" s="36">
        <f>SUMIFS(СВЦЭМ!$D$33:$D$776,СВЦЭМ!$A$33:$A$776,$A49,СВЦЭМ!$B$33:$B$776,I$47)+'СЕТ СН'!$G$14+СВЦЭМ!$D$10+'СЕТ СН'!$G$5-'СЕТ СН'!$G$24</f>
        <v>2957.1901779300001</v>
      </c>
      <c r="J49" s="36">
        <f>SUMIFS(СВЦЭМ!$D$33:$D$776,СВЦЭМ!$A$33:$A$776,$A49,СВЦЭМ!$B$33:$B$776,J$47)+'СЕТ СН'!$G$14+СВЦЭМ!$D$10+'СЕТ СН'!$G$5-'СЕТ СН'!$G$24</f>
        <v>2947.7069574500001</v>
      </c>
      <c r="K49" s="36">
        <f>SUMIFS(СВЦЭМ!$D$33:$D$776,СВЦЭМ!$A$33:$A$776,$A49,СВЦЭМ!$B$33:$B$776,K$47)+'СЕТ СН'!$G$14+СВЦЭМ!$D$10+'СЕТ СН'!$G$5-'СЕТ СН'!$G$24</f>
        <v>2835.8307329700001</v>
      </c>
      <c r="L49" s="36">
        <f>SUMIFS(СВЦЭМ!$D$33:$D$776,СВЦЭМ!$A$33:$A$776,$A49,СВЦЭМ!$B$33:$B$776,L$47)+'СЕТ СН'!$G$14+СВЦЭМ!$D$10+'СЕТ СН'!$G$5-'СЕТ СН'!$G$24</f>
        <v>2731.1398767300002</v>
      </c>
      <c r="M49" s="36">
        <f>SUMIFS(СВЦЭМ!$D$33:$D$776,СВЦЭМ!$A$33:$A$776,$A49,СВЦЭМ!$B$33:$B$776,M$47)+'СЕТ СН'!$G$14+СВЦЭМ!$D$10+'СЕТ СН'!$G$5-'СЕТ СН'!$G$24</f>
        <v>2714.9996020899998</v>
      </c>
      <c r="N49" s="36">
        <f>SUMIFS(СВЦЭМ!$D$33:$D$776,СВЦЭМ!$A$33:$A$776,$A49,СВЦЭМ!$B$33:$B$776,N$47)+'СЕТ СН'!$G$14+СВЦЭМ!$D$10+'СЕТ СН'!$G$5-'СЕТ СН'!$G$24</f>
        <v>2741.3198318300001</v>
      </c>
      <c r="O49" s="36">
        <f>SUMIFS(СВЦЭМ!$D$33:$D$776,СВЦЭМ!$A$33:$A$776,$A49,СВЦЭМ!$B$33:$B$776,O$47)+'СЕТ СН'!$G$14+СВЦЭМ!$D$10+'СЕТ СН'!$G$5-'СЕТ СН'!$G$24</f>
        <v>2750.64503057</v>
      </c>
      <c r="P49" s="36">
        <f>SUMIFS(СВЦЭМ!$D$33:$D$776,СВЦЭМ!$A$33:$A$776,$A49,СВЦЭМ!$B$33:$B$776,P$47)+'СЕТ СН'!$G$14+СВЦЭМ!$D$10+'СЕТ СН'!$G$5-'СЕТ СН'!$G$24</f>
        <v>2728.2579768599999</v>
      </c>
      <c r="Q49" s="36">
        <f>SUMIFS(СВЦЭМ!$D$33:$D$776,СВЦЭМ!$A$33:$A$776,$A49,СВЦЭМ!$B$33:$B$776,Q$47)+'СЕТ СН'!$G$14+СВЦЭМ!$D$10+'СЕТ СН'!$G$5-'СЕТ СН'!$G$24</f>
        <v>2742.8193707800001</v>
      </c>
      <c r="R49" s="36">
        <f>SUMIFS(СВЦЭМ!$D$33:$D$776,СВЦЭМ!$A$33:$A$776,$A49,СВЦЭМ!$B$33:$B$776,R$47)+'СЕТ СН'!$G$14+СВЦЭМ!$D$10+'СЕТ СН'!$G$5-'СЕТ СН'!$G$24</f>
        <v>2765.3563913899998</v>
      </c>
      <c r="S49" s="36">
        <f>SUMIFS(СВЦЭМ!$D$33:$D$776,СВЦЭМ!$A$33:$A$776,$A49,СВЦЭМ!$B$33:$B$776,S$47)+'СЕТ СН'!$G$14+СВЦЭМ!$D$10+'СЕТ СН'!$G$5-'СЕТ СН'!$G$24</f>
        <v>2768.20524643</v>
      </c>
      <c r="T49" s="36">
        <f>SUMIFS(СВЦЭМ!$D$33:$D$776,СВЦЭМ!$A$33:$A$776,$A49,СВЦЭМ!$B$33:$B$776,T$47)+'СЕТ СН'!$G$14+СВЦЭМ!$D$10+'СЕТ СН'!$G$5-'СЕТ СН'!$G$24</f>
        <v>2759.14855584</v>
      </c>
      <c r="U49" s="36">
        <f>SUMIFS(СВЦЭМ!$D$33:$D$776,СВЦЭМ!$A$33:$A$776,$A49,СВЦЭМ!$B$33:$B$776,U$47)+'СЕТ СН'!$G$14+СВЦЭМ!$D$10+'СЕТ СН'!$G$5-'СЕТ СН'!$G$24</f>
        <v>2747.1544257599999</v>
      </c>
      <c r="V49" s="36">
        <f>SUMIFS(СВЦЭМ!$D$33:$D$776,СВЦЭМ!$A$33:$A$776,$A49,СВЦЭМ!$B$33:$B$776,V$47)+'СЕТ СН'!$G$14+СВЦЭМ!$D$10+'СЕТ СН'!$G$5-'СЕТ СН'!$G$24</f>
        <v>2726.7135488499998</v>
      </c>
      <c r="W49" s="36">
        <f>SUMIFS(СВЦЭМ!$D$33:$D$776,СВЦЭМ!$A$33:$A$776,$A49,СВЦЭМ!$B$33:$B$776,W$47)+'СЕТ СН'!$G$14+СВЦЭМ!$D$10+'СЕТ СН'!$G$5-'СЕТ СН'!$G$24</f>
        <v>2689.0012731699999</v>
      </c>
      <c r="X49" s="36">
        <f>SUMIFS(СВЦЭМ!$D$33:$D$776,СВЦЭМ!$A$33:$A$776,$A49,СВЦЭМ!$B$33:$B$776,X$47)+'СЕТ СН'!$G$14+СВЦЭМ!$D$10+'СЕТ СН'!$G$5-'СЕТ СН'!$G$24</f>
        <v>2744.16375475</v>
      </c>
      <c r="Y49" s="36">
        <f>SUMIFS(СВЦЭМ!$D$33:$D$776,СВЦЭМ!$A$33:$A$776,$A49,СВЦЭМ!$B$33:$B$776,Y$47)+'СЕТ СН'!$G$14+СВЦЭМ!$D$10+'СЕТ СН'!$G$5-'СЕТ СН'!$G$24</f>
        <v>2894.39633847</v>
      </c>
    </row>
    <row r="50" spans="1:25" ht="15.75" x14ac:dyDescent="0.2">
      <c r="A50" s="35">
        <f t="shared" ref="A50:A78" si="1">A49+1</f>
        <v>44015</v>
      </c>
      <c r="B50" s="36">
        <f>SUMIFS(СВЦЭМ!$D$33:$D$776,СВЦЭМ!$A$33:$A$776,$A50,СВЦЭМ!$B$33:$B$776,B$47)+'СЕТ СН'!$G$14+СВЦЭМ!$D$10+'СЕТ СН'!$G$5-'СЕТ СН'!$G$24</f>
        <v>3009.2025105299999</v>
      </c>
      <c r="C50" s="36">
        <f>SUMIFS(СВЦЭМ!$D$33:$D$776,СВЦЭМ!$A$33:$A$776,$A50,СВЦЭМ!$B$33:$B$776,C$47)+'СЕТ СН'!$G$14+СВЦЭМ!$D$10+'СЕТ СН'!$G$5-'СЕТ СН'!$G$24</f>
        <v>2991.0541467799999</v>
      </c>
      <c r="D50" s="36">
        <f>SUMIFS(СВЦЭМ!$D$33:$D$776,СВЦЭМ!$A$33:$A$776,$A50,СВЦЭМ!$B$33:$B$776,D$47)+'СЕТ СН'!$G$14+СВЦЭМ!$D$10+'СЕТ СН'!$G$5-'СЕТ СН'!$G$24</f>
        <v>2960.5421397999999</v>
      </c>
      <c r="E50" s="36">
        <f>SUMIFS(СВЦЭМ!$D$33:$D$776,СВЦЭМ!$A$33:$A$776,$A50,СВЦЭМ!$B$33:$B$776,E$47)+'СЕТ СН'!$G$14+СВЦЭМ!$D$10+'СЕТ СН'!$G$5-'СЕТ СН'!$G$24</f>
        <v>2941.092709</v>
      </c>
      <c r="F50" s="36">
        <f>SUMIFS(СВЦЭМ!$D$33:$D$776,СВЦЭМ!$A$33:$A$776,$A50,СВЦЭМ!$B$33:$B$776,F$47)+'СЕТ СН'!$G$14+СВЦЭМ!$D$10+'СЕТ СН'!$G$5-'СЕТ СН'!$G$24</f>
        <v>2926.4118979700002</v>
      </c>
      <c r="G50" s="36">
        <f>SUMIFS(СВЦЭМ!$D$33:$D$776,СВЦЭМ!$A$33:$A$776,$A50,СВЦЭМ!$B$33:$B$776,G$47)+'СЕТ СН'!$G$14+СВЦЭМ!$D$10+'СЕТ СН'!$G$5-'СЕТ СН'!$G$24</f>
        <v>2941.1524715999999</v>
      </c>
      <c r="H50" s="36">
        <f>SUMIFS(СВЦЭМ!$D$33:$D$776,СВЦЭМ!$A$33:$A$776,$A50,СВЦЭМ!$B$33:$B$776,H$47)+'СЕТ СН'!$G$14+СВЦЭМ!$D$10+'СЕТ СН'!$G$5-'СЕТ СН'!$G$24</f>
        <v>2980.1582601999999</v>
      </c>
      <c r="I50" s="36">
        <f>SUMIFS(СВЦЭМ!$D$33:$D$776,СВЦЭМ!$A$33:$A$776,$A50,СВЦЭМ!$B$33:$B$776,I$47)+'СЕТ СН'!$G$14+СВЦЭМ!$D$10+'СЕТ СН'!$G$5-'СЕТ СН'!$G$24</f>
        <v>2997.6619970900001</v>
      </c>
      <c r="J50" s="36">
        <f>SUMIFS(СВЦЭМ!$D$33:$D$776,СВЦЭМ!$A$33:$A$776,$A50,СВЦЭМ!$B$33:$B$776,J$47)+'СЕТ СН'!$G$14+СВЦЭМ!$D$10+'СЕТ СН'!$G$5-'СЕТ СН'!$G$24</f>
        <v>2918.88554686</v>
      </c>
      <c r="K50" s="36">
        <f>SUMIFS(СВЦЭМ!$D$33:$D$776,СВЦЭМ!$A$33:$A$776,$A50,СВЦЭМ!$B$33:$B$776,K$47)+'СЕТ СН'!$G$14+СВЦЭМ!$D$10+'СЕТ СН'!$G$5-'СЕТ СН'!$G$24</f>
        <v>2776.96921157</v>
      </c>
      <c r="L50" s="36">
        <f>SUMIFS(СВЦЭМ!$D$33:$D$776,СВЦЭМ!$A$33:$A$776,$A50,СВЦЭМ!$B$33:$B$776,L$47)+'СЕТ СН'!$G$14+СВЦЭМ!$D$10+'СЕТ СН'!$G$5-'СЕТ СН'!$G$24</f>
        <v>2670.9849490500001</v>
      </c>
      <c r="M50" s="36">
        <f>SUMIFS(СВЦЭМ!$D$33:$D$776,СВЦЭМ!$A$33:$A$776,$A50,СВЦЭМ!$B$33:$B$776,M$47)+'СЕТ СН'!$G$14+СВЦЭМ!$D$10+'СЕТ СН'!$G$5-'СЕТ СН'!$G$24</f>
        <v>2656.4764244100002</v>
      </c>
      <c r="N50" s="36">
        <f>SUMIFS(СВЦЭМ!$D$33:$D$776,СВЦЭМ!$A$33:$A$776,$A50,СВЦЭМ!$B$33:$B$776,N$47)+'СЕТ СН'!$G$14+СВЦЭМ!$D$10+'СЕТ СН'!$G$5-'СЕТ СН'!$G$24</f>
        <v>2693.9988681899999</v>
      </c>
      <c r="O50" s="36">
        <f>SUMIFS(СВЦЭМ!$D$33:$D$776,СВЦЭМ!$A$33:$A$776,$A50,СВЦЭМ!$B$33:$B$776,O$47)+'СЕТ СН'!$G$14+СВЦЭМ!$D$10+'СЕТ СН'!$G$5-'СЕТ СН'!$G$24</f>
        <v>2654.8541752900001</v>
      </c>
      <c r="P50" s="36">
        <f>SUMIFS(СВЦЭМ!$D$33:$D$776,СВЦЭМ!$A$33:$A$776,$A50,СВЦЭМ!$B$33:$B$776,P$47)+'СЕТ СН'!$G$14+СВЦЭМ!$D$10+'СЕТ СН'!$G$5-'СЕТ СН'!$G$24</f>
        <v>2682.4806388799998</v>
      </c>
      <c r="Q50" s="36">
        <f>SUMIFS(СВЦЭМ!$D$33:$D$776,СВЦЭМ!$A$33:$A$776,$A50,СВЦЭМ!$B$33:$B$776,Q$47)+'СЕТ СН'!$G$14+СВЦЭМ!$D$10+'СЕТ СН'!$G$5-'СЕТ СН'!$G$24</f>
        <v>2688.6119070200002</v>
      </c>
      <c r="R50" s="36">
        <f>SUMIFS(СВЦЭМ!$D$33:$D$776,СВЦЭМ!$A$33:$A$776,$A50,СВЦЭМ!$B$33:$B$776,R$47)+'СЕТ СН'!$G$14+СВЦЭМ!$D$10+'СЕТ СН'!$G$5-'СЕТ СН'!$G$24</f>
        <v>2681.9140827800002</v>
      </c>
      <c r="S50" s="36">
        <f>SUMIFS(СВЦЭМ!$D$33:$D$776,СВЦЭМ!$A$33:$A$776,$A50,СВЦЭМ!$B$33:$B$776,S$47)+'СЕТ СН'!$G$14+СВЦЭМ!$D$10+'СЕТ СН'!$G$5-'СЕТ СН'!$G$24</f>
        <v>2690.0747340799999</v>
      </c>
      <c r="T50" s="36">
        <f>SUMIFS(СВЦЭМ!$D$33:$D$776,СВЦЭМ!$A$33:$A$776,$A50,СВЦЭМ!$B$33:$B$776,T$47)+'СЕТ СН'!$G$14+СВЦЭМ!$D$10+'СЕТ СН'!$G$5-'СЕТ СН'!$G$24</f>
        <v>2684.13449322</v>
      </c>
      <c r="U50" s="36">
        <f>SUMIFS(СВЦЭМ!$D$33:$D$776,СВЦЭМ!$A$33:$A$776,$A50,СВЦЭМ!$B$33:$B$776,U$47)+'СЕТ СН'!$G$14+СВЦЭМ!$D$10+'СЕТ СН'!$G$5-'СЕТ СН'!$G$24</f>
        <v>2676.0664654100001</v>
      </c>
      <c r="V50" s="36">
        <f>SUMIFS(СВЦЭМ!$D$33:$D$776,СВЦЭМ!$A$33:$A$776,$A50,СВЦЭМ!$B$33:$B$776,V$47)+'СЕТ СН'!$G$14+СВЦЭМ!$D$10+'СЕТ СН'!$G$5-'СЕТ СН'!$G$24</f>
        <v>2644.48107089</v>
      </c>
      <c r="W50" s="36">
        <f>SUMIFS(СВЦЭМ!$D$33:$D$776,СВЦЭМ!$A$33:$A$776,$A50,СВЦЭМ!$B$33:$B$776,W$47)+'СЕТ СН'!$G$14+СВЦЭМ!$D$10+'СЕТ СН'!$G$5-'СЕТ СН'!$G$24</f>
        <v>2612.5174281700001</v>
      </c>
      <c r="X50" s="36">
        <f>SUMIFS(СВЦЭМ!$D$33:$D$776,СВЦЭМ!$A$33:$A$776,$A50,СВЦЭМ!$B$33:$B$776,X$47)+'СЕТ СН'!$G$14+СВЦЭМ!$D$10+'СЕТ СН'!$G$5-'СЕТ СН'!$G$24</f>
        <v>2679.7607856300001</v>
      </c>
      <c r="Y50" s="36">
        <f>SUMIFS(СВЦЭМ!$D$33:$D$776,СВЦЭМ!$A$33:$A$776,$A50,СВЦЭМ!$B$33:$B$776,Y$47)+'СЕТ СН'!$G$14+СВЦЭМ!$D$10+'СЕТ СН'!$G$5-'СЕТ СН'!$G$24</f>
        <v>2801.1172618099999</v>
      </c>
    </row>
    <row r="51" spans="1:25" ht="15.75" x14ac:dyDescent="0.2">
      <c r="A51" s="35">
        <f t="shared" si="1"/>
        <v>44016</v>
      </c>
      <c r="B51" s="36">
        <f>SUMIFS(СВЦЭМ!$D$33:$D$776,СВЦЭМ!$A$33:$A$776,$A51,СВЦЭМ!$B$33:$B$776,B$47)+'СЕТ СН'!$G$14+СВЦЭМ!$D$10+'СЕТ СН'!$G$5-'СЕТ СН'!$G$24</f>
        <v>3008.6352363599999</v>
      </c>
      <c r="C51" s="36">
        <f>SUMIFS(СВЦЭМ!$D$33:$D$776,СВЦЭМ!$A$33:$A$776,$A51,СВЦЭМ!$B$33:$B$776,C$47)+'СЕТ СН'!$G$14+СВЦЭМ!$D$10+'СЕТ СН'!$G$5-'СЕТ СН'!$G$24</f>
        <v>3016.97142123</v>
      </c>
      <c r="D51" s="36">
        <f>SUMIFS(СВЦЭМ!$D$33:$D$776,СВЦЭМ!$A$33:$A$776,$A51,СВЦЭМ!$B$33:$B$776,D$47)+'СЕТ СН'!$G$14+СВЦЭМ!$D$10+'СЕТ СН'!$G$5-'СЕТ СН'!$G$24</f>
        <v>3033.6251529400001</v>
      </c>
      <c r="E51" s="36">
        <f>SUMIFS(СВЦЭМ!$D$33:$D$776,СВЦЭМ!$A$33:$A$776,$A51,СВЦЭМ!$B$33:$B$776,E$47)+'СЕТ СН'!$G$14+СВЦЭМ!$D$10+'СЕТ СН'!$G$5-'СЕТ СН'!$G$24</f>
        <v>3035.2263626000004</v>
      </c>
      <c r="F51" s="36">
        <f>SUMIFS(СВЦЭМ!$D$33:$D$776,СВЦЭМ!$A$33:$A$776,$A51,СВЦЭМ!$B$33:$B$776,F$47)+'СЕТ СН'!$G$14+СВЦЭМ!$D$10+'СЕТ СН'!$G$5-'СЕТ СН'!$G$24</f>
        <v>3037.94220202</v>
      </c>
      <c r="G51" s="36">
        <f>SUMIFS(СВЦЭМ!$D$33:$D$776,СВЦЭМ!$A$33:$A$776,$A51,СВЦЭМ!$B$33:$B$776,G$47)+'СЕТ СН'!$G$14+СВЦЭМ!$D$10+'СЕТ СН'!$G$5-'СЕТ СН'!$G$24</f>
        <v>3023.0477528299998</v>
      </c>
      <c r="H51" s="36">
        <f>SUMIFS(СВЦЭМ!$D$33:$D$776,СВЦЭМ!$A$33:$A$776,$A51,СВЦЭМ!$B$33:$B$776,H$47)+'СЕТ СН'!$G$14+СВЦЭМ!$D$10+'СЕТ СН'!$G$5-'СЕТ СН'!$G$24</f>
        <v>2998.76862196</v>
      </c>
      <c r="I51" s="36">
        <f>SUMIFS(СВЦЭМ!$D$33:$D$776,СВЦЭМ!$A$33:$A$776,$A51,СВЦЭМ!$B$33:$B$776,I$47)+'СЕТ СН'!$G$14+СВЦЭМ!$D$10+'СЕТ СН'!$G$5-'СЕТ СН'!$G$24</f>
        <v>3012.0593752200002</v>
      </c>
      <c r="J51" s="36">
        <f>SUMIFS(СВЦЭМ!$D$33:$D$776,СВЦЭМ!$A$33:$A$776,$A51,СВЦЭМ!$B$33:$B$776,J$47)+'СЕТ СН'!$G$14+СВЦЭМ!$D$10+'СЕТ СН'!$G$5-'СЕТ СН'!$G$24</f>
        <v>2897.71796064</v>
      </c>
      <c r="K51" s="36">
        <f>SUMIFS(СВЦЭМ!$D$33:$D$776,СВЦЭМ!$A$33:$A$776,$A51,СВЦЭМ!$B$33:$B$776,K$47)+'СЕТ СН'!$G$14+СВЦЭМ!$D$10+'СЕТ СН'!$G$5-'СЕТ СН'!$G$24</f>
        <v>2758.2619271900003</v>
      </c>
      <c r="L51" s="36">
        <f>SUMIFS(СВЦЭМ!$D$33:$D$776,СВЦЭМ!$A$33:$A$776,$A51,СВЦЭМ!$B$33:$B$776,L$47)+'СЕТ СН'!$G$14+СВЦЭМ!$D$10+'СЕТ СН'!$G$5-'СЕТ СН'!$G$24</f>
        <v>2674.34845507</v>
      </c>
      <c r="M51" s="36">
        <f>SUMIFS(СВЦЭМ!$D$33:$D$776,СВЦЭМ!$A$33:$A$776,$A51,СВЦЭМ!$B$33:$B$776,M$47)+'СЕТ СН'!$G$14+СВЦЭМ!$D$10+'СЕТ СН'!$G$5-'СЕТ СН'!$G$24</f>
        <v>2655.1460975999998</v>
      </c>
      <c r="N51" s="36">
        <f>SUMIFS(СВЦЭМ!$D$33:$D$776,СВЦЭМ!$A$33:$A$776,$A51,СВЦЭМ!$B$33:$B$776,N$47)+'СЕТ СН'!$G$14+СВЦЭМ!$D$10+'СЕТ СН'!$G$5-'СЕТ СН'!$G$24</f>
        <v>2663.25429325</v>
      </c>
      <c r="O51" s="36">
        <f>SUMIFS(СВЦЭМ!$D$33:$D$776,СВЦЭМ!$A$33:$A$776,$A51,СВЦЭМ!$B$33:$B$776,O$47)+'СЕТ СН'!$G$14+СВЦЭМ!$D$10+'СЕТ СН'!$G$5-'СЕТ СН'!$G$24</f>
        <v>2655.7753871800001</v>
      </c>
      <c r="P51" s="36">
        <f>SUMIFS(СВЦЭМ!$D$33:$D$776,СВЦЭМ!$A$33:$A$776,$A51,СВЦЭМ!$B$33:$B$776,P$47)+'СЕТ СН'!$G$14+СВЦЭМ!$D$10+'СЕТ СН'!$G$5-'СЕТ СН'!$G$24</f>
        <v>2653.1246628099998</v>
      </c>
      <c r="Q51" s="36">
        <f>SUMIFS(СВЦЭМ!$D$33:$D$776,СВЦЭМ!$A$33:$A$776,$A51,СВЦЭМ!$B$33:$B$776,Q$47)+'СЕТ СН'!$G$14+СВЦЭМ!$D$10+'СЕТ СН'!$G$5-'СЕТ СН'!$G$24</f>
        <v>2657.33042273</v>
      </c>
      <c r="R51" s="36">
        <f>SUMIFS(СВЦЭМ!$D$33:$D$776,СВЦЭМ!$A$33:$A$776,$A51,СВЦЭМ!$B$33:$B$776,R$47)+'СЕТ СН'!$G$14+СВЦЭМ!$D$10+'СЕТ СН'!$G$5-'СЕТ СН'!$G$24</f>
        <v>2621.0245366899999</v>
      </c>
      <c r="S51" s="36">
        <f>SUMIFS(СВЦЭМ!$D$33:$D$776,СВЦЭМ!$A$33:$A$776,$A51,СВЦЭМ!$B$33:$B$776,S$47)+'СЕТ СН'!$G$14+СВЦЭМ!$D$10+'СЕТ СН'!$G$5-'СЕТ СН'!$G$24</f>
        <v>2624.84325623</v>
      </c>
      <c r="T51" s="36">
        <f>SUMIFS(СВЦЭМ!$D$33:$D$776,СВЦЭМ!$A$33:$A$776,$A51,СВЦЭМ!$B$33:$B$776,T$47)+'СЕТ СН'!$G$14+СВЦЭМ!$D$10+'СЕТ СН'!$G$5-'СЕТ СН'!$G$24</f>
        <v>2653.1774495099999</v>
      </c>
      <c r="U51" s="36">
        <f>SUMIFS(СВЦЭМ!$D$33:$D$776,СВЦЭМ!$A$33:$A$776,$A51,СВЦЭМ!$B$33:$B$776,U$47)+'СЕТ СН'!$G$14+СВЦЭМ!$D$10+'СЕТ СН'!$G$5-'СЕТ СН'!$G$24</f>
        <v>2663.2568194</v>
      </c>
      <c r="V51" s="36">
        <f>SUMIFS(СВЦЭМ!$D$33:$D$776,СВЦЭМ!$A$33:$A$776,$A51,СВЦЭМ!$B$33:$B$776,V$47)+'СЕТ СН'!$G$14+СВЦЭМ!$D$10+'СЕТ СН'!$G$5-'СЕТ СН'!$G$24</f>
        <v>2651.1095240499999</v>
      </c>
      <c r="W51" s="36">
        <f>SUMIFS(СВЦЭМ!$D$33:$D$776,СВЦЭМ!$A$33:$A$776,$A51,СВЦЭМ!$B$33:$B$776,W$47)+'СЕТ СН'!$G$14+СВЦЭМ!$D$10+'СЕТ СН'!$G$5-'СЕТ СН'!$G$24</f>
        <v>2654.8106342199999</v>
      </c>
      <c r="X51" s="36">
        <f>SUMIFS(СВЦЭМ!$D$33:$D$776,СВЦЭМ!$A$33:$A$776,$A51,СВЦЭМ!$B$33:$B$776,X$47)+'СЕТ СН'!$G$14+СВЦЭМ!$D$10+'СЕТ СН'!$G$5-'СЕТ СН'!$G$24</f>
        <v>2692.4705995899999</v>
      </c>
      <c r="Y51" s="36">
        <f>SUMIFS(СВЦЭМ!$D$33:$D$776,СВЦЭМ!$A$33:$A$776,$A51,СВЦЭМ!$B$33:$B$776,Y$47)+'СЕТ СН'!$G$14+СВЦЭМ!$D$10+'СЕТ СН'!$G$5-'СЕТ СН'!$G$24</f>
        <v>2806.2249086800002</v>
      </c>
    </row>
    <row r="52" spans="1:25" ht="15.75" x14ac:dyDescent="0.2">
      <c r="A52" s="35">
        <f t="shared" si="1"/>
        <v>44017</v>
      </c>
      <c r="B52" s="36">
        <f>SUMIFS(СВЦЭМ!$D$33:$D$776,СВЦЭМ!$A$33:$A$776,$A52,СВЦЭМ!$B$33:$B$776,B$47)+'СЕТ СН'!$G$14+СВЦЭМ!$D$10+'СЕТ СН'!$G$5-'СЕТ СН'!$G$24</f>
        <v>2893.4518664100001</v>
      </c>
      <c r="C52" s="36">
        <f>SUMIFS(СВЦЭМ!$D$33:$D$776,СВЦЭМ!$A$33:$A$776,$A52,СВЦЭМ!$B$33:$B$776,C$47)+'СЕТ СН'!$G$14+СВЦЭМ!$D$10+'СЕТ СН'!$G$5-'СЕТ СН'!$G$24</f>
        <v>2933.6501211899999</v>
      </c>
      <c r="D52" s="36">
        <f>SUMIFS(СВЦЭМ!$D$33:$D$776,СВЦЭМ!$A$33:$A$776,$A52,СВЦЭМ!$B$33:$B$776,D$47)+'СЕТ СН'!$G$14+СВЦЭМ!$D$10+'СЕТ СН'!$G$5-'СЕТ СН'!$G$24</f>
        <v>2987.6981835800002</v>
      </c>
      <c r="E52" s="36">
        <f>SUMIFS(СВЦЭМ!$D$33:$D$776,СВЦЭМ!$A$33:$A$776,$A52,СВЦЭМ!$B$33:$B$776,E$47)+'СЕТ СН'!$G$14+СВЦЭМ!$D$10+'СЕТ СН'!$G$5-'СЕТ СН'!$G$24</f>
        <v>2959.2580205300001</v>
      </c>
      <c r="F52" s="36">
        <f>SUMIFS(СВЦЭМ!$D$33:$D$776,СВЦЭМ!$A$33:$A$776,$A52,СВЦЭМ!$B$33:$B$776,F$47)+'СЕТ СН'!$G$14+СВЦЭМ!$D$10+'СЕТ СН'!$G$5-'СЕТ СН'!$G$24</f>
        <v>2925.7872675399999</v>
      </c>
      <c r="G52" s="36">
        <f>SUMIFS(СВЦЭМ!$D$33:$D$776,СВЦЭМ!$A$33:$A$776,$A52,СВЦЭМ!$B$33:$B$776,G$47)+'СЕТ СН'!$G$14+СВЦЭМ!$D$10+'СЕТ СН'!$G$5-'СЕТ СН'!$G$24</f>
        <v>2910.9201000200001</v>
      </c>
      <c r="H52" s="36">
        <f>SUMIFS(СВЦЭМ!$D$33:$D$776,СВЦЭМ!$A$33:$A$776,$A52,СВЦЭМ!$B$33:$B$776,H$47)+'СЕТ СН'!$G$14+СВЦЭМ!$D$10+'СЕТ СН'!$G$5-'СЕТ СН'!$G$24</f>
        <v>2891.25111509</v>
      </c>
      <c r="I52" s="36">
        <f>SUMIFS(СВЦЭМ!$D$33:$D$776,СВЦЭМ!$A$33:$A$776,$A52,СВЦЭМ!$B$33:$B$776,I$47)+'СЕТ СН'!$G$14+СВЦЭМ!$D$10+'СЕТ СН'!$G$5-'СЕТ СН'!$G$24</f>
        <v>2905.2878628899998</v>
      </c>
      <c r="J52" s="36">
        <f>SUMIFS(СВЦЭМ!$D$33:$D$776,СВЦЭМ!$A$33:$A$776,$A52,СВЦЭМ!$B$33:$B$776,J$47)+'СЕТ СН'!$G$14+СВЦЭМ!$D$10+'СЕТ СН'!$G$5-'СЕТ СН'!$G$24</f>
        <v>2819.2141689600003</v>
      </c>
      <c r="K52" s="36">
        <f>SUMIFS(СВЦЭМ!$D$33:$D$776,СВЦЭМ!$A$33:$A$776,$A52,СВЦЭМ!$B$33:$B$776,K$47)+'СЕТ СН'!$G$14+СВЦЭМ!$D$10+'СЕТ СН'!$G$5-'СЕТ СН'!$G$24</f>
        <v>2702.6169480899998</v>
      </c>
      <c r="L52" s="36">
        <f>SUMIFS(СВЦЭМ!$D$33:$D$776,СВЦЭМ!$A$33:$A$776,$A52,СВЦЭМ!$B$33:$B$776,L$47)+'СЕТ СН'!$G$14+СВЦЭМ!$D$10+'СЕТ СН'!$G$5-'СЕТ СН'!$G$24</f>
        <v>2634.25054477</v>
      </c>
      <c r="M52" s="36">
        <f>SUMIFS(СВЦЭМ!$D$33:$D$776,СВЦЭМ!$A$33:$A$776,$A52,СВЦЭМ!$B$33:$B$776,M$47)+'СЕТ СН'!$G$14+СВЦЭМ!$D$10+'СЕТ СН'!$G$5-'СЕТ СН'!$G$24</f>
        <v>2585.0552269</v>
      </c>
      <c r="N52" s="36">
        <f>SUMIFS(СВЦЭМ!$D$33:$D$776,СВЦЭМ!$A$33:$A$776,$A52,СВЦЭМ!$B$33:$B$776,N$47)+'СЕТ СН'!$G$14+СВЦЭМ!$D$10+'СЕТ СН'!$G$5-'СЕТ СН'!$G$24</f>
        <v>2604.3279437000001</v>
      </c>
      <c r="O52" s="36">
        <f>SUMIFS(СВЦЭМ!$D$33:$D$776,СВЦЭМ!$A$33:$A$776,$A52,СВЦЭМ!$B$33:$B$776,O$47)+'СЕТ СН'!$G$14+СВЦЭМ!$D$10+'СЕТ СН'!$G$5-'СЕТ СН'!$G$24</f>
        <v>2616.4261399699999</v>
      </c>
      <c r="P52" s="36">
        <f>SUMIFS(СВЦЭМ!$D$33:$D$776,СВЦЭМ!$A$33:$A$776,$A52,СВЦЭМ!$B$33:$B$776,P$47)+'СЕТ СН'!$G$14+СВЦЭМ!$D$10+'СЕТ СН'!$G$5-'СЕТ СН'!$G$24</f>
        <v>2602.1096893100002</v>
      </c>
      <c r="Q52" s="36">
        <f>SUMIFS(СВЦЭМ!$D$33:$D$776,СВЦЭМ!$A$33:$A$776,$A52,СВЦЭМ!$B$33:$B$776,Q$47)+'СЕТ СН'!$G$14+СВЦЭМ!$D$10+'СЕТ СН'!$G$5-'СЕТ СН'!$G$24</f>
        <v>2607.8623489000001</v>
      </c>
      <c r="R52" s="36">
        <f>SUMIFS(СВЦЭМ!$D$33:$D$776,СВЦЭМ!$A$33:$A$776,$A52,СВЦЭМ!$B$33:$B$776,R$47)+'СЕТ СН'!$G$14+СВЦЭМ!$D$10+'СЕТ СН'!$G$5-'СЕТ СН'!$G$24</f>
        <v>2630.0071996699999</v>
      </c>
      <c r="S52" s="36">
        <f>SUMIFS(СВЦЭМ!$D$33:$D$776,СВЦЭМ!$A$33:$A$776,$A52,СВЦЭМ!$B$33:$B$776,S$47)+'СЕТ СН'!$G$14+СВЦЭМ!$D$10+'СЕТ СН'!$G$5-'СЕТ СН'!$G$24</f>
        <v>2640.9911846</v>
      </c>
      <c r="T52" s="36">
        <f>SUMIFS(СВЦЭМ!$D$33:$D$776,СВЦЭМ!$A$33:$A$776,$A52,СВЦЭМ!$B$33:$B$776,T$47)+'СЕТ СН'!$G$14+СВЦЭМ!$D$10+'СЕТ СН'!$G$5-'СЕТ СН'!$G$24</f>
        <v>2634.5635963200002</v>
      </c>
      <c r="U52" s="36">
        <f>SUMIFS(СВЦЭМ!$D$33:$D$776,СВЦЭМ!$A$33:$A$776,$A52,СВЦЭМ!$B$33:$B$776,U$47)+'СЕТ СН'!$G$14+СВЦЭМ!$D$10+'СЕТ СН'!$G$5-'СЕТ СН'!$G$24</f>
        <v>2625.9437574200001</v>
      </c>
      <c r="V52" s="36">
        <f>SUMIFS(СВЦЭМ!$D$33:$D$776,СВЦЭМ!$A$33:$A$776,$A52,СВЦЭМ!$B$33:$B$776,V$47)+'СЕТ СН'!$G$14+СВЦЭМ!$D$10+'СЕТ СН'!$G$5-'СЕТ СН'!$G$24</f>
        <v>2607.1428988400003</v>
      </c>
      <c r="W52" s="36">
        <f>SUMIFS(СВЦЭМ!$D$33:$D$776,СВЦЭМ!$A$33:$A$776,$A52,СВЦЭМ!$B$33:$B$776,W$47)+'СЕТ СН'!$G$14+СВЦЭМ!$D$10+'СЕТ СН'!$G$5-'СЕТ СН'!$G$24</f>
        <v>2596.1415775099999</v>
      </c>
      <c r="X52" s="36">
        <f>SUMIFS(СВЦЭМ!$D$33:$D$776,СВЦЭМ!$A$33:$A$776,$A52,СВЦЭМ!$B$33:$B$776,X$47)+'СЕТ СН'!$G$14+СВЦЭМ!$D$10+'СЕТ СН'!$G$5-'СЕТ СН'!$G$24</f>
        <v>2647.4819312999998</v>
      </c>
      <c r="Y52" s="36">
        <f>SUMIFS(СВЦЭМ!$D$33:$D$776,СВЦЭМ!$A$33:$A$776,$A52,СВЦЭМ!$B$33:$B$776,Y$47)+'СЕТ СН'!$G$14+СВЦЭМ!$D$10+'СЕТ СН'!$G$5-'СЕТ СН'!$G$24</f>
        <v>2802.3188764900001</v>
      </c>
    </row>
    <row r="53" spans="1:25" ht="15.75" x14ac:dyDescent="0.2">
      <c r="A53" s="35">
        <f t="shared" si="1"/>
        <v>44018</v>
      </c>
      <c r="B53" s="36">
        <f>SUMIFS(СВЦЭМ!$D$33:$D$776,СВЦЭМ!$A$33:$A$776,$A53,СВЦЭМ!$B$33:$B$776,B$47)+'СЕТ СН'!$G$14+СВЦЭМ!$D$10+'СЕТ СН'!$G$5-'СЕТ СН'!$G$24</f>
        <v>2858.16782913</v>
      </c>
      <c r="C53" s="36">
        <f>SUMIFS(СВЦЭМ!$D$33:$D$776,СВЦЭМ!$A$33:$A$776,$A53,СВЦЭМ!$B$33:$B$776,C$47)+'СЕТ СН'!$G$14+СВЦЭМ!$D$10+'СЕТ СН'!$G$5-'СЕТ СН'!$G$24</f>
        <v>2965.20811809</v>
      </c>
      <c r="D53" s="36">
        <f>SUMIFS(СВЦЭМ!$D$33:$D$776,СВЦЭМ!$A$33:$A$776,$A53,СВЦЭМ!$B$33:$B$776,D$47)+'СЕТ СН'!$G$14+СВЦЭМ!$D$10+'СЕТ СН'!$G$5-'СЕТ СН'!$G$24</f>
        <v>2998.3979178199997</v>
      </c>
      <c r="E53" s="36">
        <f>SUMIFS(СВЦЭМ!$D$33:$D$776,СВЦЭМ!$A$33:$A$776,$A53,СВЦЭМ!$B$33:$B$776,E$47)+'СЕТ СН'!$G$14+СВЦЭМ!$D$10+'СЕТ СН'!$G$5-'СЕТ СН'!$G$24</f>
        <v>3058.5383279500002</v>
      </c>
      <c r="F53" s="36">
        <f>SUMIFS(СВЦЭМ!$D$33:$D$776,СВЦЭМ!$A$33:$A$776,$A53,СВЦЭМ!$B$33:$B$776,F$47)+'СЕТ СН'!$G$14+СВЦЭМ!$D$10+'СЕТ СН'!$G$5-'СЕТ СН'!$G$24</f>
        <v>3050.2315535600001</v>
      </c>
      <c r="G53" s="36">
        <f>SUMIFS(СВЦЭМ!$D$33:$D$776,СВЦЭМ!$A$33:$A$776,$A53,СВЦЭМ!$B$33:$B$776,G$47)+'СЕТ СН'!$G$14+СВЦЭМ!$D$10+'СЕТ СН'!$G$5-'СЕТ СН'!$G$24</f>
        <v>3040.61077836</v>
      </c>
      <c r="H53" s="36">
        <f>SUMIFS(СВЦЭМ!$D$33:$D$776,СВЦЭМ!$A$33:$A$776,$A53,СВЦЭМ!$B$33:$B$776,H$47)+'СЕТ СН'!$G$14+СВЦЭМ!$D$10+'СЕТ СН'!$G$5-'СЕТ СН'!$G$24</f>
        <v>2941.5404596200001</v>
      </c>
      <c r="I53" s="36">
        <f>SUMIFS(СВЦЭМ!$D$33:$D$776,СВЦЭМ!$A$33:$A$776,$A53,СВЦЭМ!$B$33:$B$776,I$47)+'СЕТ СН'!$G$14+СВЦЭМ!$D$10+'СЕТ СН'!$G$5-'СЕТ СН'!$G$24</f>
        <v>2964.78270763</v>
      </c>
      <c r="J53" s="36">
        <f>SUMIFS(СВЦЭМ!$D$33:$D$776,СВЦЭМ!$A$33:$A$776,$A53,СВЦЭМ!$B$33:$B$776,J$47)+'СЕТ СН'!$G$14+СВЦЭМ!$D$10+'СЕТ СН'!$G$5-'СЕТ СН'!$G$24</f>
        <v>2924.0058520299999</v>
      </c>
      <c r="K53" s="36">
        <f>SUMIFS(СВЦЭМ!$D$33:$D$776,СВЦЭМ!$A$33:$A$776,$A53,СВЦЭМ!$B$33:$B$776,K$47)+'СЕТ СН'!$G$14+СВЦЭМ!$D$10+'СЕТ СН'!$G$5-'СЕТ СН'!$G$24</f>
        <v>2783.6547669000001</v>
      </c>
      <c r="L53" s="36">
        <f>SUMIFS(СВЦЭМ!$D$33:$D$776,СВЦЭМ!$A$33:$A$776,$A53,СВЦЭМ!$B$33:$B$776,L$47)+'СЕТ СН'!$G$14+СВЦЭМ!$D$10+'СЕТ СН'!$G$5-'СЕТ СН'!$G$24</f>
        <v>2693.6822463399999</v>
      </c>
      <c r="M53" s="36">
        <f>SUMIFS(СВЦЭМ!$D$33:$D$776,СВЦЭМ!$A$33:$A$776,$A53,СВЦЭМ!$B$33:$B$776,M$47)+'СЕТ СН'!$G$14+СВЦЭМ!$D$10+'СЕТ СН'!$G$5-'СЕТ СН'!$G$24</f>
        <v>2655.9040977300001</v>
      </c>
      <c r="N53" s="36">
        <f>SUMIFS(СВЦЭМ!$D$33:$D$776,СВЦЭМ!$A$33:$A$776,$A53,СВЦЭМ!$B$33:$B$776,N$47)+'СЕТ СН'!$G$14+СВЦЭМ!$D$10+'СЕТ СН'!$G$5-'СЕТ СН'!$G$24</f>
        <v>2676.58388926</v>
      </c>
      <c r="O53" s="36">
        <f>SUMIFS(СВЦЭМ!$D$33:$D$776,СВЦЭМ!$A$33:$A$776,$A53,СВЦЭМ!$B$33:$B$776,O$47)+'СЕТ СН'!$G$14+СВЦЭМ!$D$10+'СЕТ СН'!$G$5-'СЕТ СН'!$G$24</f>
        <v>2730.9791178400001</v>
      </c>
      <c r="P53" s="36">
        <f>SUMIFS(СВЦЭМ!$D$33:$D$776,СВЦЭМ!$A$33:$A$776,$A53,СВЦЭМ!$B$33:$B$776,P$47)+'СЕТ СН'!$G$14+СВЦЭМ!$D$10+'СЕТ СН'!$G$5-'СЕТ СН'!$G$24</f>
        <v>2705.3585448399999</v>
      </c>
      <c r="Q53" s="36">
        <f>SUMIFS(СВЦЭМ!$D$33:$D$776,СВЦЭМ!$A$33:$A$776,$A53,СВЦЭМ!$B$33:$B$776,Q$47)+'СЕТ СН'!$G$14+СВЦЭМ!$D$10+'СЕТ СН'!$G$5-'СЕТ СН'!$G$24</f>
        <v>2708.3104521099999</v>
      </c>
      <c r="R53" s="36">
        <f>SUMIFS(СВЦЭМ!$D$33:$D$776,СВЦЭМ!$A$33:$A$776,$A53,СВЦЭМ!$B$33:$B$776,R$47)+'СЕТ СН'!$G$14+СВЦЭМ!$D$10+'СЕТ СН'!$G$5-'СЕТ СН'!$G$24</f>
        <v>2742.9451782900001</v>
      </c>
      <c r="S53" s="36">
        <f>SUMIFS(СВЦЭМ!$D$33:$D$776,СВЦЭМ!$A$33:$A$776,$A53,СВЦЭМ!$B$33:$B$776,S$47)+'СЕТ СН'!$G$14+СВЦЭМ!$D$10+'СЕТ СН'!$G$5-'СЕТ СН'!$G$24</f>
        <v>2747.45886131</v>
      </c>
      <c r="T53" s="36">
        <f>SUMIFS(СВЦЭМ!$D$33:$D$776,СВЦЭМ!$A$33:$A$776,$A53,СВЦЭМ!$B$33:$B$776,T$47)+'СЕТ СН'!$G$14+СВЦЭМ!$D$10+'СЕТ СН'!$G$5-'СЕТ СН'!$G$24</f>
        <v>2742.2979976900001</v>
      </c>
      <c r="U53" s="36">
        <f>SUMIFS(СВЦЭМ!$D$33:$D$776,СВЦЭМ!$A$33:$A$776,$A53,СВЦЭМ!$B$33:$B$776,U$47)+'СЕТ СН'!$G$14+СВЦЭМ!$D$10+'СЕТ СН'!$G$5-'СЕТ СН'!$G$24</f>
        <v>2730.6158921900001</v>
      </c>
      <c r="V53" s="36">
        <f>SUMIFS(СВЦЭМ!$D$33:$D$776,СВЦЭМ!$A$33:$A$776,$A53,СВЦЭМ!$B$33:$B$776,V$47)+'СЕТ СН'!$G$14+СВЦЭМ!$D$10+'СЕТ СН'!$G$5-'СЕТ СН'!$G$24</f>
        <v>2722.6391036700002</v>
      </c>
      <c r="W53" s="36">
        <f>SUMIFS(СВЦЭМ!$D$33:$D$776,СВЦЭМ!$A$33:$A$776,$A53,СВЦЭМ!$B$33:$B$776,W$47)+'СЕТ СН'!$G$14+СВЦЭМ!$D$10+'СЕТ СН'!$G$5-'СЕТ СН'!$G$24</f>
        <v>2680.1747427</v>
      </c>
      <c r="X53" s="36">
        <f>SUMIFS(СВЦЭМ!$D$33:$D$776,СВЦЭМ!$A$33:$A$776,$A53,СВЦЭМ!$B$33:$B$776,X$47)+'СЕТ СН'!$G$14+СВЦЭМ!$D$10+'СЕТ СН'!$G$5-'СЕТ СН'!$G$24</f>
        <v>2710.3169701000002</v>
      </c>
      <c r="Y53" s="36">
        <f>SUMIFS(СВЦЭМ!$D$33:$D$776,СВЦЭМ!$A$33:$A$776,$A53,СВЦЭМ!$B$33:$B$776,Y$47)+'СЕТ СН'!$G$14+СВЦЭМ!$D$10+'СЕТ СН'!$G$5-'СЕТ СН'!$G$24</f>
        <v>2861.48452004</v>
      </c>
    </row>
    <row r="54" spans="1:25" ht="15.75" x14ac:dyDescent="0.2">
      <c r="A54" s="35">
        <f t="shared" si="1"/>
        <v>44019</v>
      </c>
      <c r="B54" s="36">
        <f>SUMIFS(СВЦЭМ!$D$33:$D$776,СВЦЭМ!$A$33:$A$776,$A54,СВЦЭМ!$B$33:$B$776,B$47)+'СЕТ СН'!$G$14+СВЦЭМ!$D$10+'СЕТ СН'!$G$5-'СЕТ СН'!$G$24</f>
        <v>2895.78625539</v>
      </c>
      <c r="C54" s="36">
        <f>SUMIFS(СВЦЭМ!$D$33:$D$776,СВЦЭМ!$A$33:$A$776,$A54,СВЦЭМ!$B$33:$B$776,C$47)+'СЕТ СН'!$G$14+СВЦЭМ!$D$10+'СЕТ СН'!$G$5-'СЕТ СН'!$G$24</f>
        <v>2905.51477041</v>
      </c>
      <c r="D54" s="36">
        <f>SUMIFS(СВЦЭМ!$D$33:$D$776,СВЦЭМ!$A$33:$A$776,$A54,СВЦЭМ!$B$33:$B$776,D$47)+'СЕТ СН'!$G$14+СВЦЭМ!$D$10+'СЕТ СН'!$G$5-'СЕТ СН'!$G$24</f>
        <v>2910.0620969299998</v>
      </c>
      <c r="E54" s="36">
        <f>SUMIFS(СВЦЭМ!$D$33:$D$776,СВЦЭМ!$A$33:$A$776,$A54,СВЦЭМ!$B$33:$B$776,E$47)+'СЕТ СН'!$G$14+СВЦЭМ!$D$10+'СЕТ СН'!$G$5-'СЕТ СН'!$G$24</f>
        <v>2917.9268820900002</v>
      </c>
      <c r="F54" s="36">
        <f>SUMIFS(СВЦЭМ!$D$33:$D$776,СВЦЭМ!$A$33:$A$776,$A54,СВЦЭМ!$B$33:$B$776,F$47)+'СЕТ СН'!$G$14+СВЦЭМ!$D$10+'СЕТ СН'!$G$5-'СЕТ СН'!$G$24</f>
        <v>2919.1467135399998</v>
      </c>
      <c r="G54" s="36">
        <f>SUMIFS(СВЦЭМ!$D$33:$D$776,СВЦЭМ!$A$33:$A$776,$A54,СВЦЭМ!$B$33:$B$776,G$47)+'СЕТ СН'!$G$14+СВЦЭМ!$D$10+'СЕТ СН'!$G$5-'СЕТ СН'!$G$24</f>
        <v>2921.4548459600001</v>
      </c>
      <c r="H54" s="36">
        <f>SUMIFS(СВЦЭМ!$D$33:$D$776,СВЦЭМ!$A$33:$A$776,$A54,СВЦЭМ!$B$33:$B$776,H$47)+'СЕТ СН'!$G$14+СВЦЭМ!$D$10+'СЕТ СН'!$G$5-'СЕТ СН'!$G$24</f>
        <v>2915.1057369300001</v>
      </c>
      <c r="I54" s="36">
        <f>SUMIFS(СВЦЭМ!$D$33:$D$776,СВЦЭМ!$A$33:$A$776,$A54,СВЦЭМ!$B$33:$B$776,I$47)+'СЕТ СН'!$G$14+СВЦЭМ!$D$10+'СЕТ СН'!$G$5-'СЕТ СН'!$G$24</f>
        <v>2881.9194920999998</v>
      </c>
      <c r="J54" s="36">
        <f>SUMIFS(СВЦЭМ!$D$33:$D$776,СВЦЭМ!$A$33:$A$776,$A54,СВЦЭМ!$B$33:$B$776,J$47)+'СЕТ СН'!$G$14+СВЦЭМ!$D$10+'СЕТ СН'!$G$5-'СЕТ СН'!$G$24</f>
        <v>2913.0707085399999</v>
      </c>
      <c r="K54" s="36">
        <f>SUMIFS(СВЦЭМ!$D$33:$D$776,СВЦЭМ!$A$33:$A$776,$A54,СВЦЭМ!$B$33:$B$776,K$47)+'СЕТ СН'!$G$14+СВЦЭМ!$D$10+'СЕТ СН'!$G$5-'СЕТ СН'!$G$24</f>
        <v>2830.4479544400001</v>
      </c>
      <c r="L54" s="36">
        <f>SUMIFS(СВЦЭМ!$D$33:$D$776,СВЦЭМ!$A$33:$A$776,$A54,СВЦЭМ!$B$33:$B$776,L$47)+'СЕТ СН'!$G$14+СВЦЭМ!$D$10+'СЕТ СН'!$G$5-'СЕТ СН'!$G$24</f>
        <v>2794.7243713400003</v>
      </c>
      <c r="M54" s="36">
        <f>SUMIFS(СВЦЭМ!$D$33:$D$776,СВЦЭМ!$A$33:$A$776,$A54,СВЦЭМ!$B$33:$B$776,M$47)+'СЕТ СН'!$G$14+СВЦЭМ!$D$10+'СЕТ СН'!$G$5-'СЕТ СН'!$G$24</f>
        <v>2774.7203461600002</v>
      </c>
      <c r="N54" s="36">
        <f>SUMIFS(СВЦЭМ!$D$33:$D$776,СВЦЭМ!$A$33:$A$776,$A54,СВЦЭМ!$B$33:$B$776,N$47)+'СЕТ СН'!$G$14+СВЦЭМ!$D$10+'СЕТ СН'!$G$5-'СЕТ СН'!$G$24</f>
        <v>2776.0253454799999</v>
      </c>
      <c r="O54" s="36">
        <f>SUMIFS(СВЦЭМ!$D$33:$D$776,СВЦЭМ!$A$33:$A$776,$A54,СВЦЭМ!$B$33:$B$776,O$47)+'СЕТ СН'!$G$14+СВЦЭМ!$D$10+'СЕТ СН'!$G$5-'СЕТ СН'!$G$24</f>
        <v>2782.27302396</v>
      </c>
      <c r="P54" s="36">
        <f>SUMIFS(СВЦЭМ!$D$33:$D$776,СВЦЭМ!$A$33:$A$776,$A54,СВЦЭМ!$B$33:$B$776,P$47)+'СЕТ СН'!$G$14+СВЦЭМ!$D$10+'СЕТ СН'!$G$5-'СЕТ СН'!$G$24</f>
        <v>2776.7592859000001</v>
      </c>
      <c r="Q54" s="36">
        <f>SUMIFS(СВЦЭМ!$D$33:$D$776,СВЦЭМ!$A$33:$A$776,$A54,СВЦЭМ!$B$33:$B$776,Q$47)+'СЕТ СН'!$G$14+СВЦЭМ!$D$10+'СЕТ СН'!$G$5-'СЕТ СН'!$G$24</f>
        <v>2783.91619124</v>
      </c>
      <c r="R54" s="36">
        <f>SUMIFS(СВЦЭМ!$D$33:$D$776,СВЦЭМ!$A$33:$A$776,$A54,СВЦЭМ!$B$33:$B$776,R$47)+'СЕТ СН'!$G$14+СВЦЭМ!$D$10+'СЕТ СН'!$G$5-'СЕТ СН'!$G$24</f>
        <v>2787.39862606</v>
      </c>
      <c r="S54" s="36">
        <f>SUMIFS(СВЦЭМ!$D$33:$D$776,СВЦЭМ!$A$33:$A$776,$A54,СВЦЭМ!$B$33:$B$776,S$47)+'СЕТ СН'!$G$14+СВЦЭМ!$D$10+'СЕТ СН'!$G$5-'СЕТ СН'!$G$24</f>
        <v>2793.9038143100001</v>
      </c>
      <c r="T54" s="36">
        <f>SUMIFS(СВЦЭМ!$D$33:$D$776,СВЦЭМ!$A$33:$A$776,$A54,СВЦЭМ!$B$33:$B$776,T$47)+'СЕТ СН'!$G$14+СВЦЭМ!$D$10+'СЕТ СН'!$G$5-'СЕТ СН'!$G$24</f>
        <v>2796.8611366300001</v>
      </c>
      <c r="U54" s="36">
        <f>SUMIFS(СВЦЭМ!$D$33:$D$776,СВЦЭМ!$A$33:$A$776,$A54,СВЦЭМ!$B$33:$B$776,U$47)+'СЕТ СН'!$G$14+СВЦЭМ!$D$10+'СЕТ СН'!$G$5-'СЕТ СН'!$G$24</f>
        <v>2790.42027504</v>
      </c>
      <c r="V54" s="36">
        <f>SUMIFS(СВЦЭМ!$D$33:$D$776,СВЦЭМ!$A$33:$A$776,$A54,СВЦЭМ!$B$33:$B$776,V$47)+'СЕТ СН'!$G$14+СВЦЭМ!$D$10+'СЕТ СН'!$G$5-'СЕТ СН'!$G$24</f>
        <v>2790.56430697</v>
      </c>
      <c r="W54" s="36">
        <f>SUMIFS(СВЦЭМ!$D$33:$D$776,СВЦЭМ!$A$33:$A$776,$A54,СВЦЭМ!$B$33:$B$776,W$47)+'СЕТ СН'!$G$14+СВЦЭМ!$D$10+'СЕТ СН'!$G$5-'СЕТ СН'!$G$24</f>
        <v>2780.51898205</v>
      </c>
      <c r="X54" s="36">
        <f>SUMIFS(СВЦЭМ!$D$33:$D$776,СВЦЭМ!$A$33:$A$776,$A54,СВЦЭМ!$B$33:$B$776,X$47)+'СЕТ СН'!$G$14+СВЦЭМ!$D$10+'СЕТ СН'!$G$5-'СЕТ СН'!$G$24</f>
        <v>2814.1949603600001</v>
      </c>
      <c r="Y54" s="36">
        <f>SUMIFS(СВЦЭМ!$D$33:$D$776,СВЦЭМ!$A$33:$A$776,$A54,СВЦЭМ!$B$33:$B$776,Y$47)+'СЕТ СН'!$G$14+СВЦЭМ!$D$10+'СЕТ СН'!$G$5-'СЕТ СН'!$G$24</f>
        <v>2909.28313002</v>
      </c>
    </row>
    <row r="55" spans="1:25" ht="15.75" x14ac:dyDescent="0.2">
      <c r="A55" s="35">
        <f t="shared" si="1"/>
        <v>44020</v>
      </c>
      <c r="B55" s="36">
        <f>SUMIFS(СВЦЭМ!$D$33:$D$776,СВЦЭМ!$A$33:$A$776,$A55,СВЦЭМ!$B$33:$B$776,B$47)+'СЕТ СН'!$G$14+СВЦЭМ!$D$10+'СЕТ СН'!$G$5-'СЕТ СН'!$G$24</f>
        <v>2860.3622561100001</v>
      </c>
      <c r="C55" s="36">
        <f>SUMIFS(СВЦЭМ!$D$33:$D$776,СВЦЭМ!$A$33:$A$776,$A55,СВЦЭМ!$B$33:$B$776,C$47)+'СЕТ СН'!$G$14+СВЦЭМ!$D$10+'СЕТ СН'!$G$5-'СЕТ СН'!$G$24</f>
        <v>2872.5193892100001</v>
      </c>
      <c r="D55" s="36">
        <f>SUMIFS(СВЦЭМ!$D$33:$D$776,СВЦЭМ!$A$33:$A$776,$A55,СВЦЭМ!$B$33:$B$776,D$47)+'СЕТ СН'!$G$14+СВЦЭМ!$D$10+'СЕТ СН'!$G$5-'СЕТ СН'!$G$24</f>
        <v>2902.1093410200001</v>
      </c>
      <c r="E55" s="36">
        <f>SUMIFS(СВЦЭМ!$D$33:$D$776,СВЦЭМ!$A$33:$A$776,$A55,СВЦЭМ!$B$33:$B$776,E$47)+'СЕТ СН'!$G$14+СВЦЭМ!$D$10+'СЕТ СН'!$G$5-'СЕТ СН'!$G$24</f>
        <v>2928.2138681800002</v>
      </c>
      <c r="F55" s="36">
        <f>SUMIFS(СВЦЭМ!$D$33:$D$776,СВЦЭМ!$A$33:$A$776,$A55,СВЦЭМ!$B$33:$B$776,F$47)+'СЕТ СН'!$G$14+СВЦЭМ!$D$10+'СЕТ СН'!$G$5-'СЕТ СН'!$G$24</f>
        <v>2938.6681538800003</v>
      </c>
      <c r="G55" s="36">
        <f>SUMIFS(СВЦЭМ!$D$33:$D$776,СВЦЭМ!$A$33:$A$776,$A55,СВЦЭМ!$B$33:$B$776,G$47)+'СЕТ СН'!$G$14+СВЦЭМ!$D$10+'СЕТ СН'!$G$5-'СЕТ СН'!$G$24</f>
        <v>2946.69047447</v>
      </c>
      <c r="H55" s="36">
        <f>SUMIFS(СВЦЭМ!$D$33:$D$776,СВЦЭМ!$A$33:$A$776,$A55,СВЦЭМ!$B$33:$B$776,H$47)+'СЕТ СН'!$G$14+СВЦЭМ!$D$10+'СЕТ СН'!$G$5-'СЕТ СН'!$G$24</f>
        <v>2896.9269373000002</v>
      </c>
      <c r="I55" s="36">
        <f>SUMIFS(СВЦЭМ!$D$33:$D$776,СВЦЭМ!$A$33:$A$776,$A55,СВЦЭМ!$B$33:$B$776,I$47)+'СЕТ СН'!$G$14+СВЦЭМ!$D$10+'СЕТ СН'!$G$5-'СЕТ СН'!$G$24</f>
        <v>2826.8436314599999</v>
      </c>
      <c r="J55" s="36">
        <f>SUMIFS(СВЦЭМ!$D$33:$D$776,СВЦЭМ!$A$33:$A$776,$A55,СВЦЭМ!$B$33:$B$776,J$47)+'СЕТ СН'!$G$14+СВЦЭМ!$D$10+'СЕТ СН'!$G$5-'СЕТ СН'!$G$24</f>
        <v>2777.4041018299999</v>
      </c>
      <c r="K55" s="36">
        <f>SUMIFS(СВЦЭМ!$D$33:$D$776,СВЦЭМ!$A$33:$A$776,$A55,СВЦЭМ!$B$33:$B$776,K$47)+'СЕТ СН'!$G$14+СВЦЭМ!$D$10+'СЕТ СН'!$G$5-'СЕТ СН'!$G$24</f>
        <v>2794.5617011499999</v>
      </c>
      <c r="L55" s="36">
        <f>SUMIFS(СВЦЭМ!$D$33:$D$776,СВЦЭМ!$A$33:$A$776,$A55,СВЦЭМ!$B$33:$B$776,L$47)+'СЕТ СН'!$G$14+СВЦЭМ!$D$10+'СЕТ СН'!$G$5-'СЕТ СН'!$G$24</f>
        <v>2786.0771796999998</v>
      </c>
      <c r="M55" s="36">
        <f>SUMIFS(СВЦЭМ!$D$33:$D$776,СВЦЭМ!$A$33:$A$776,$A55,СВЦЭМ!$B$33:$B$776,M$47)+'СЕТ СН'!$G$14+СВЦЭМ!$D$10+'СЕТ СН'!$G$5-'СЕТ СН'!$G$24</f>
        <v>2770.8342122600002</v>
      </c>
      <c r="N55" s="36">
        <f>SUMIFS(СВЦЭМ!$D$33:$D$776,СВЦЭМ!$A$33:$A$776,$A55,СВЦЭМ!$B$33:$B$776,N$47)+'СЕТ СН'!$G$14+СВЦЭМ!$D$10+'СЕТ СН'!$G$5-'СЕТ СН'!$G$24</f>
        <v>2779.00589416</v>
      </c>
      <c r="O55" s="36">
        <f>SUMIFS(СВЦЭМ!$D$33:$D$776,СВЦЭМ!$A$33:$A$776,$A55,СВЦЭМ!$B$33:$B$776,O$47)+'СЕТ СН'!$G$14+СВЦЭМ!$D$10+'СЕТ СН'!$G$5-'СЕТ СН'!$G$24</f>
        <v>2787.62220131</v>
      </c>
      <c r="P55" s="36">
        <f>SUMIFS(СВЦЭМ!$D$33:$D$776,СВЦЭМ!$A$33:$A$776,$A55,СВЦЭМ!$B$33:$B$776,P$47)+'СЕТ СН'!$G$14+СВЦЭМ!$D$10+'СЕТ СН'!$G$5-'СЕТ СН'!$G$24</f>
        <v>2778.0635985099998</v>
      </c>
      <c r="Q55" s="36">
        <f>SUMIFS(СВЦЭМ!$D$33:$D$776,СВЦЭМ!$A$33:$A$776,$A55,СВЦЭМ!$B$33:$B$776,Q$47)+'СЕТ СН'!$G$14+СВЦЭМ!$D$10+'СЕТ СН'!$G$5-'СЕТ СН'!$G$24</f>
        <v>2782.1701157799998</v>
      </c>
      <c r="R55" s="36">
        <f>SUMIFS(СВЦЭМ!$D$33:$D$776,СВЦЭМ!$A$33:$A$776,$A55,СВЦЭМ!$B$33:$B$776,R$47)+'СЕТ СН'!$G$14+СВЦЭМ!$D$10+'СЕТ СН'!$G$5-'СЕТ СН'!$G$24</f>
        <v>2788.5561839800002</v>
      </c>
      <c r="S55" s="36">
        <f>SUMIFS(СВЦЭМ!$D$33:$D$776,СВЦЭМ!$A$33:$A$776,$A55,СВЦЭМ!$B$33:$B$776,S$47)+'СЕТ СН'!$G$14+СВЦЭМ!$D$10+'СЕТ СН'!$G$5-'СЕТ СН'!$G$24</f>
        <v>2793.4800702500002</v>
      </c>
      <c r="T55" s="36">
        <f>SUMIFS(СВЦЭМ!$D$33:$D$776,СВЦЭМ!$A$33:$A$776,$A55,СВЦЭМ!$B$33:$B$776,T$47)+'СЕТ СН'!$G$14+СВЦЭМ!$D$10+'СЕТ СН'!$G$5-'СЕТ СН'!$G$24</f>
        <v>2794.6072738600001</v>
      </c>
      <c r="U55" s="36">
        <f>SUMIFS(СВЦЭМ!$D$33:$D$776,СВЦЭМ!$A$33:$A$776,$A55,СВЦЭМ!$B$33:$B$776,U$47)+'СЕТ СН'!$G$14+СВЦЭМ!$D$10+'СЕТ СН'!$G$5-'СЕТ СН'!$G$24</f>
        <v>2787.9706205500001</v>
      </c>
      <c r="V55" s="36">
        <f>SUMIFS(СВЦЭМ!$D$33:$D$776,СВЦЭМ!$A$33:$A$776,$A55,СВЦЭМ!$B$33:$B$776,V$47)+'СЕТ СН'!$G$14+СВЦЭМ!$D$10+'СЕТ СН'!$G$5-'СЕТ СН'!$G$24</f>
        <v>2775.35937573</v>
      </c>
      <c r="W55" s="36">
        <f>SUMIFS(СВЦЭМ!$D$33:$D$776,СВЦЭМ!$A$33:$A$776,$A55,СВЦЭМ!$B$33:$B$776,W$47)+'СЕТ СН'!$G$14+СВЦЭМ!$D$10+'СЕТ СН'!$G$5-'СЕТ СН'!$G$24</f>
        <v>2785.6126481800002</v>
      </c>
      <c r="X55" s="36">
        <f>SUMIFS(СВЦЭМ!$D$33:$D$776,СВЦЭМ!$A$33:$A$776,$A55,СВЦЭМ!$B$33:$B$776,X$47)+'СЕТ СН'!$G$14+СВЦЭМ!$D$10+'СЕТ СН'!$G$5-'СЕТ СН'!$G$24</f>
        <v>2765.7985194900002</v>
      </c>
      <c r="Y55" s="36">
        <f>SUMIFS(СВЦЭМ!$D$33:$D$776,СВЦЭМ!$A$33:$A$776,$A55,СВЦЭМ!$B$33:$B$776,Y$47)+'СЕТ СН'!$G$14+СВЦЭМ!$D$10+'СЕТ СН'!$G$5-'СЕТ СН'!$G$24</f>
        <v>2829.84460425</v>
      </c>
    </row>
    <row r="56" spans="1:25" ht="15.75" x14ac:dyDescent="0.2">
      <c r="A56" s="35">
        <f t="shared" si="1"/>
        <v>44021</v>
      </c>
      <c r="B56" s="36">
        <f>SUMIFS(СВЦЭМ!$D$33:$D$776,СВЦЭМ!$A$33:$A$776,$A56,СВЦЭМ!$B$33:$B$776,B$47)+'СЕТ СН'!$G$14+СВЦЭМ!$D$10+'СЕТ СН'!$G$5-'СЕТ СН'!$G$24</f>
        <v>2910.00849698</v>
      </c>
      <c r="C56" s="36">
        <f>SUMIFS(СВЦЭМ!$D$33:$D$776,СВЦЭМ!$A$33:$A$776,$A56,СВЦЭМ!$B$33:$B$776,C$47)+'СЕТ СН'!$G$14+СВЦЭМ!$D$10+'СЕТ СН'!$G$5-'СЕТ СН'!$G$24</f>
        <v>2930.39676568</v>
      </c>
      <c r="D56" s="36">
        <f>SUMIFS(СВЦЭМ!$D$33:$D$776,СВЦЭМ!$A$33:$A$776,$A56,СВЦЭМ!$B$33:$B$776,D$47)+'СЕТ СН'!$G$14+СВЦЭМ!$D$10+'СЕТ СН'!$G$5-'СЕТ СН'!$G$24</f>
        <v>2924.8740312600003</v>
      </c>
      <c r="E56" s="36">
        <f>SUMIFS(СВЦЭМ!$D$33:$D$776,СВЦЭМ!$A$33:$A$776,$A56,СВЦЭМ!$B$33:$B$776,E$47)+'СЕТ СН'!$G$14+СВЦЭМ!$D$10+'СЕТ СН'!$G$5-'СЕТ СН'!$G$24</f>
        <v>2935.8667295</v>
      </c>
      <c r="F56" s="36">
        <f>SUMIFS(СВЦЭМ!$D$33:$D$776,СВЦЭМ!$A$33:$A$776,$A56,СВЦЭМ!$B$33:$B$776,F$47)+'СЕТ СН'!$G$14+СВЦЭМ!$D$10+'СЕТ СН'!$G$5-'СЕТ СН'!$G$24</f>
        <v>2922.6861144499999</v>
      </c>
      <c r="G56" s="36">
        <f>SUMIFS(СВЦЭМ!$D$33:$D$776,СВЦЭМ!$A$33:$A$776,$A56,СВЦЭМ!$B$33:$B$776,G$47)+'СЕТ СН'!$G$14+СВЦЭМ!$D$10+'СЕТ СН'!$G$5-'СЕТ СН'!$G$24</f>
        <v>2930.7263552200002</v>
      </c>
      <c r="H56" s="36">
        <f>SUMIFS(СВЦЭМ!$D$33:$D$776,СВЦЭМ!$A$33:$A$776,$A56,СВЦЭМ!$B$33:$B$776,H$47)+'СЕТ СН'!$G$14+СВЦЭМ!$D$10+'СЕТ СН'!$G$5-'СЕТ СН'!$G$24</f>
        <v>2931.6129528400002</v>
      </c>
      <c r="I56" s="36">
        <f>SUMIFS(СВЦЭМ!$D$33:$D$776,СВЦЭМ!$A$33:$A$776,$A56,СВЦЭМ!$B$33:$B$776,I$47)+'СЕТ СН'!$G$14+СВЦЭМ!$D$10+'СЕТ СН'!$G$5-'СЕТ СН'!$G$24</f>
        <v>2845.9626147600002</v>
      </c>
      <c r="J56" s="36">
        <f>SUMIFS(СВЦЭМ!$D$33:$D$776,СВЦЭМ!$A$33:$A$776,$A56,СВЦЭМ!$B$33:$B$776,J$47)+'СЕТ СН'!$G$14+СВЦЭМ!$D$10+'СЕТ СН'!$G$5-'СЕТ СН'!$G$24</f>
        <v>2829.5437255100001</v>
      </c>
      <c r="K56" s="36">
        <f>SUMIFS(СВЦЭМ!$D$33:$D$776,СВЦЭМ!$A$33:$A$776,$A56,СВЦЭМ!$B$33:$B$776,K$47)+'СЕТ СН'!$G$14+СВЦЭМ!$D$10+'СЕТ СН'!$G$5-'СЕТ СН'!$G$24</f>
        <v>2815.9078197099998</v>
      </c>
      <c r="L56" s="36">
        <f>SUMIFS(СВЦЭМ!$D$33:$D$776,СВЦЭМ!$A$33:$A$776,$A56,СВЦЭМ!$B$33:$B$776,L$47)+'СЕТ СН'!$G$14+СВЦЭМ!$D$10+'СЕТ СН'!$G$5-'СЕТ СН'!$G$24</f>
        <v>2790.8336966500001</v>
      </c>
      <c r="M56" s="36">
        <f>SUMIFS(СВЦЭМ!$D$33:$D$776,СВЦЭМ!$A$33:$A$776,$A56,СВЦЭМ!$B$33:$B$776,M$47)+'СЕТ СН'!$G$14+СВЦЭМ!$D$10+'СЕТ СН'!$G$5-'СЕТ СН'!$G$24</f>
        <v>2801.7589403900001</v>
      </c>
      <c r="N56" s="36">
        <f>SUMIFS(СВЦЭМ!$D$33:$D$776,СВЦЭМ!$A$33:$A$776,$A56,СВЦЭМ!$B$33:$B$776,N$47)+'СЕТ СН'!$G$14+СВЦЭМ!$D$10+'СЕТ СН'!$G$5-'СЕТ СН'!$G$24</f>
        <v>2797.6832452200001</v>
      </c>
      <c r="O56" s="36">
        <f>SUMIFS(СВЦЭМ!$D$33:$D$776,СВЦЭМ!$A$33:$A$776,$A56,СВЦЭМ!$B$33:$B$776,O$47)+'СЕТ СН'!$G$14+СВЦЭМ!$D$10+'СЕТ СН'!$G$5-'СЕТ СН'!$G$24</f>
        <v>2804.9420075200001</v>
      </c>
      <c r="P56" s="36">
        <f>SUMIFS(СВЦЭМ!$D$33:$D$776,СВЦЭМ!$A$33:$A$776,$A56,СВЦЭМ!$B$33:$B$776,P$47)+'СЕТ СН'!$G$14+СВЦЭМ!$D$10+'СЕТ СН'!$G$5-'СЕТ СН'!$G$24</f>
        <v>2792.6186826000003</v>
      </c>
      <c r="Q56" s="36">
        <f>SUMIFS(СВЦЭМ!$D$33:$D$776,СВЦЭМ!$A$33:$A$776,$A56,СВЦЭМ!$B$33:$B$776,Q$47)+'СЕТ СН'!$G$14+СВЦЭМ!$D$10+'СЕТ СН'!$G$5-'СЕТ СН'!$G$24</f>
        <v>2798.7693299100001</v>
      </c>
      <c r="R56" s="36">
        <f>SUMIFS(СВЦЭМ!$D$33:$D$776,СВЦЭМ!$A$33:$A$776,$A56,СВЦЭМ!$B$33:$B$776,R$47)+'СЕТ СН'!$G$14+СВЦЭМ!$D$10+'СЕТ СН'!$G$5-'СЕТ СН'!$G$24</f>
        <v>2811.7793984099999</v>
      </c>
      <c r="S56" s="36">
        <f>SUMIFS(СВЦЭМ!$D$33:$D$776,СВЦЭМ!$A$33:$A$776,$A56,СВЦЭМ!$B$33:$B$776,S$47)+'СЕТ СН'!$G$14+СВЦЭМ!$D$10+'СЕТ СН'!$G$5-'СЕТ СН'!$G$24</f>
        <v>2817.2539621400001</v>
      </c>
      <c r="T56" s="36">
        <f>SUMIFS(СВЦЭМ!$D$33:$D$776,СВЦЭМ!$A$33:$A$776,$A56,СВЦЭМ!$B$33:$B$776,T$47)+'СЕТ СН'!$G$14+СВЦЭМ!$D$10+'СЕТ СН'!$G$5-'СЕТ СН'!$G$24</f>
        <v>2821.5365759800002</v>
      </c>
      <c r="U56" s="36">
        <f>SUMIFS(СВЦЭМ!$D$33:$D$776,СВЦЭМ!$A$33:$A$776,$A56,СВЦЭМ!$B$33:$B$776,U$47)+'СЕТ СН'!$G$14+СВЦЭМ!$D$10+'СЕТ СН'!$G$5-'СЕТ СН'!$G$24</f>
        <v>2819.4200157499999</v>
      </c>
      <c r="V56" s="36">
        <f>SUMIFS(СВЦЭМ!$D$33:$D$776,СВЦЭМ!$A$33:$A$776,$A56,СВЦЭМ!$B$33:$B$776,V$47)+'СЕТ СН'!$G$14+СВЦЭМ!$D$10+'СЕТ СН'!$G$5-'СЕТ СН'!$G$24</f>
        <v>2809.90093609</v>
      </c>
      <c r="W56" s="36">
        <f>SUMIFS(СВЦЭМ!$D$33:$D$776,СВЦЭМ!$A$33:$A$776,$A56,СВЦЭМ!$B$33:$B$776,W$47)+'СЕТ СН'!$G$14+СВЦЭМ!$D$10+'СЕТ СН'!$G$5-'СЕТ СН'!$G$24</f>
        <v>2806.2650767599998</v>
      </c>
      <c r="X56" s="36">
        <f>SUMIFS(СВЦЭМ!$D$33:$D$776,СВЦЭМ!$A$33:$A$776,$A56,СВЦЭМ!$B$33:$B$776,X$47)+'СЕТ СН'!$G$14+СВЦЭМ!$D$10+'СЕТ СН'!$G$5-'СЕТ СН'!$G$24</f>
        <v>2806.8079594299998</v>
      </c>
      <c r="Y56" s="36">
        <f>SUMIFS(СВЦЭМ!$D$33:$D$776,СВЦЭМ!$A$33:$A$776,$A56,СВЦЭМ!$B$33:$B$776,Y$47)+'СЕТ СН'!$G$14+СВЦЭМ!$D$10+'СЕТ СН'!$G$5-'СЕТ СН'!$G$24</f>
        <v>2827.6524381200002</v>
      </c>
    </row>
    <row r="57" spans="1:25" ht="15.75" x14ac:dyDescent="0.2">
      <c r="A57" s="35">
        <f t="shared" si="1"/>
        <v>44022</v>
      </c>
      <c r="B57" s="36">
        <f>SUMIFS(СВЦЭМ!$D$33:$D$776,СВЦЭМ!$A$33:$A$776,$A57,СВЦЭМ!$B$33:$B$776,B$47)+'СЕТ СН'!$G$14+СВЦЭМ!$D$10+'СЕТ СН'!$G$5-'СЕТ СН'!$G$24</f>
        <v>2931.0147086500001</v>
      </c>
      <c r="C57" s="36">
        <f>SUMIFS(СВЦЭМ!$D$33:$D$776,СВЦЭМ!$A$33:$A$776,$A57,СВЦЭМ!$B$33:$B$776,C$47)+'СЕТ СН'!$G$14+СВЦЭМ!$D$10+'СЕТ СН'!$G$5-'СЕТ СН'!$G$24</f>
        <v>2905.8235305400003</v>
      </c>
      <c r="D57" s="36">
        <f>SUMIFS(СВЦЭМ!$D$33:$D$776,СВЦЭМ!$A$33:$A$776,$A57,СВЦЭМ!$B$33:$B$776,D$47)+'СЕТ СН'!$G$14+СВЦЭМ!$D$10+'СЕТ СН'!$G$5-'СЕТ СН'!$G$24</f>
        <v>2900.81502555</v>
      </c>
      <c r="E57" s="36">
        <f>SUMIFS(СВЦЭМ!$D$33:$D$776,СВЦЭМ!$A$33:$A$776,$A57,СВЦЭМ!$B$33:$B$776,E$47)+'СЕТ СН'!$G$14+СВЦЭМ!$D$10+'СЕТ СН'!$G$5-'СЕТ СН'!$G$24</f>
        <v>2921.3408018199998</v>
      </c>
      <c r="F57" s="36">
        <f>SUMIFS(СВЦЭМ!$D$33:$D$776,СВЦЭМ!$A$33:$A$776,$A57,СВЦЭМ!$B$33:$B$776,F$47)+'СЕТ СН'!$G$14+СВЦЭМ!$D$10+'СЕТ СН'!$G$5-'СЕТ СН'!$G$24</f>
        <v>2944.13642093</v>
      </c>
      <c r="G57" s="36">
        <f>SUMIFS(СВЦЭМ!$D$33:$D$776,СВЦЭМ!$A$33:$A$776,$A57,СВЦЭМ!$B$33:$B$776,G$47)+'СЕТ СН'!$G$14+СВЦЭМ!$D$10+'СЕТ СН'!$G$5-'СЕТ СН'!$G$24</f>
        <v>2986.4532328200003</v>
      </c>
      <c r="H57" s="36">
        <f>SUMIFS(СВЦЭМ!$D$33:$D$776,СВЦЭМ!$A$33:$A$776,$A57,СВЦЭМ!$B$33:$B$776,H$47)+'СЕТ СН'!$G$14+СВЦЭМ!$D$10+'СЕТ СН'!$G$5-'СЕТ СН'!$G$24</f>
        <v>3011.0995818199999</v>
      </c>
      <c r="I57" s="36">
        <f>SUMIFS(СВЦЭМ!$D$33:$D$776,СВЦЭМ!$A$33:$A$776,$A57,СВЦЭМ!$B$33:$B$776,I$47)+'СЕТ СН'!$G$14+СВЦЭМ!$D$10+'СЕТ СН'!$G$5-'СЕТ СН'!$G$24</f>
        <v>2925.9786008199999</v>
      </c>
      <c r="J57" s="36">
        <f>SUMIFS(СВЦЭМ!$D$33:$D$776,СВЦЭМ!$A$33:$A$776,$A57,СВЦЭМ!$B$33:$B$776,J$47)+'СЕТ СН'!$G$14+СВЦЭМ!$D$10+'СЕТ СН'!$G$5-'СЕТ СН'!$G$24</f>
        <v>2877.0851450499999</v>
      </c>
      <c r="K57" s="36">
        <f>SUMIFS(СВЦЭМ!$D$33:$D$776,СВЦЭМ!$A$33:$A$776,$A57,СВЦЭМ!$B$33:$B$776,K$47)+'СЕТ СН'!$G$14+СВЦЭМ!$D$10+'СЕТ СН'!$G$5-'СЕТ СН'!$G$24</f>
        <v>2799.66866235</v>
      </c>
      <c r="L57" s="36">
        <f>SUMIFS(СВЦЭМ!$D$33:$D$776,СВЦЭМ!$A$33:$A$776,$A57,СВЦЭМ!$B$33:$B$776,L$47)+'СЕТ СН'!$G$14+СВЦЭМ!$D$10+'СЕТ СН'!$G$5-'СЕТ СН'!$G$24</f>
        <v>2792.8448871099999</v>
      </c>
      <c r="M57" s="36">
        <f>SUMIFS(СВЦЭМ!$D$33:$D$776,СВЦЭМ!$A$33:$A$776,$A57,СВЦЭМ!$B$33:$B$776,M$47)+'СЕТ СН'!$G$14+СВЦЭМ!$D$10+'СЕТ СН'!$G$5-'СЕТ СН'!$G$24</f>
        <v>2800.1393642100002</v>
      </c>
      <c r="N57" s="36">
        <f>SUMIFS(СВЦЭМ!$D$33:$D$776,СВЦЭМ!$A$33:$A$776,$A57,СВЦЭМ!$B$33:$B$776,N$47)+'СЕТ СН'!$G$14+СВЦЭМ!$D$10+'СЕТ СН'!$G$5-'СЕТ СН'!$G$24</f>
        <v>2793.3608297400001</v>
      </c>
      <c r="O57" s="36">
        <f>SUMIFS(СВЦЭМ!$D$33:$D$776,СВЦЭМ!$A$33:$A$776,$A57,СВЦЭМ!$B$33:$B$776,O$47)+'СЕТ СН'!$G$14+СВЦЭМ!$D$10+'СЕТ СН'!$G$5-'СЕТ СН'!$G$24</f>
        <v>2795.4593853800002</v>
      </c>
      <c r="P57" s="36">
        <f>SUMIFS(СВЦЭМ!$D$33:$D$776,СВЦЭМ!$A$33:$A$776,$A57,СВЦЭМ!$B$33:$B$776,P$47)+'СЕТ СН'!$G$14+СВЦЭМ!$D$10+'СЕТ СН'!$G$5-'СЕТ СН'!$G$24</f>
        <v>2782.1599555800003</v>
      </c>
      <c r="Q57" s="36">
        <f>SUMIFS(СВЦЭМ!$D$33:$D$776,СВЦЭМ!$A$33:$A$776,$A57,СВЦЭМ!$B$33:$B$776,Q$47)+'СЕТ СН'!$G$14+СВЦЭМ!$D$10+'СЕТ СН'!$G$5-'СЕТ СН'!$G$24</f>
        <v>2794.3803969700002</v>
      </c>
      <c r="R57" s="36">
        <f>SUMIFS(СВЦЭМ!$D$33:$D$776,СВЦЭМ!$A$33:$A$776,$A57,СВЦЭМ!$B$33:$B$776,R$47)+'СЕТ СН'!$G$14+СВЦЭМ!$D$10+'СЕТ СН'!$G$5-'СЕТ СН'!$G$24</f>
        <v>2813.5516811900002</v>
      </c>
      <c r="S57" s="36">
        <f>SUMIFS(СВЦЭМ!$D$33:$D$776,СВЦЭМ!$A$33:$A$776,$A57,СВЦЭМ!$B$33:$B$776,S$47)+'СЕТ СН'!$G$14+СВЦЭМ!$D$10+'СЕТ СН'!$G$5-'СЕТ СН'!$G$24</f>
        <v>2817.52925688</v>
      </c>
      <c r="T57" s="36">
        <f>SUMIFS(СВЦЭМ!$D$33:$D$776,СВЦЭМ!$A$33:$A$776,$A57,СВЦЭМ!$B$33:$B$776,T$47)+'СЕТ СН'!$G$14+СВЦЭМ!$D$10+'СЕТ СН'!$G$5-'СЕТ СН'!$G$24</f>
        <v>2810.50159734</v>
      </c>
      <c r="U57" s="36">
        <f>SUMIFS(СВЦЭМ!$D$33:$D$776,СВЦЭМ!$A$33:$A$776,$A57,СВЦЭМ!$B$33:$B$776,U$47)+'СЕТ СН'!$G$14+СВЦЭМ!$D$10+'СЕТ СН'!$G$5-'СЕТ СН'!$G$24</f>
        <v>2794.7231377200001</v>
      </c>
      <c r="V57" s="36">
        <f>SUMIFS(СВЦЭМ!$D$33:$D$776,СВЦЭМ!$A$33:$A$776,$A57,СВЦЭМ!$B$33:$B$776,V$47)+'СЕТ СН'!$G$14+СВЦЭМ!$D$10+'СЕТ СН'!$G$5-'СЕТ СН'!$G$24</f>
        <v>2770.5552739200002</v>
      </c>
      <c r="W57" s="36">
        <f>SUMIFS(СВЦЭМ!$D$33:$D$776,СВЦЭМ!$A$33:$A$776,$A57,СВЦЭМ!$B$33:$B$776,W$47)+'СЕТ СН'!$G$14+СВЦЭМ!$D$10+'СЕТ СН'!$G$5-'СЕТ СН'!$G$24</f>
        <v>2785.8939807900001</v>
      </c>
      <c r="X57" s="36">
        <f>SUMIFS(СВЦЭМ!$D$33:$D$776,СВЦЭМ!$A$33:$A$776,$A57,СВЦЭМ!$B$33:$B$776,X$47)+'СЕТ СН'!$G$14+СВЦЭМ!$D$10+'СЕТ СН'!$G$5-'СЕТ СН'!$G$24</f>
        <v>2774.2565836700001</v>
      </c>
      <c r="Y57" s="36">
        <f>SUMIFS(СВЦЭМ!$D$33:$D$776,СВЦЭМ!$A$33:$A$776,$A57,СВЦЭМ!$B$33:$B$776,Y$47)+'СЕТ СН'!$G$14+СВЦЭМ!$D$10+'СЕТ СН'!$G$5-'СЕТ СН'!$G$24</f>
        <v>2808.6300399900001</v>
      </c>
    </row>
    <row r="58" spans="1:25" ht="15.75" x14ac:dyDescent="0.2">
      <c r="A58" s="35">
        <f t="shared" si="1"/>
        <v>44023</v>
      </c>
      <c r="B58" s="36">
        <f>SUMIFS(СВЦЭМ!$D$33:$D$776,СВЦЭМ!$A$33:$A$776,$A58,СВЦЭМ!$B$33:$B$776,B$47)+'СЕТ СН'!$G$14+СВЦЭМ!$D$10+'СЕТ СН'!$G$5-'СЕТ СН'!$G$24</f>
        <v>2934.8037507999998</v>
      </c>
      <c r="C58" s="36">
        <f>SUMIFS(СВЦЭМ!$D$33:$D$776,СВЦЭМ!$A$33:$A$776,$A58,СВЦЭМ!$B$33:$B$776,C$47)+'СЕТ СН'!$G$14+СВЦЭМ!$D$10+'СЕТ СН'!$G$5-'СЕТ СН'!$G$24</f>
        <v>2906.8962677099998</v>
      </c>
      <c r="D58" s="36">
        <f>SUMIFS(СВЦЭМ!$D$33:$D$776,СВЦЭМ!$A$33:$A$776,$A58,СВЦЭМ!$B$33:$B$776,D$47)+'СЕТ СН'!$G$14+СВЦЭМ!$D$10+'СЕТ СН'!$G$5-'СЕТ СН'!$G$24</f>
        <v>2933.78051491</v>
      </c>
      <c r="E58" s="36">
        <f>SUMIFS(СВЦЭМ!$D$33:$D$776,СВЦЭМ!$A$33:$A$776,$A58,СВЦЭМ!$B$33:$B$776,E$47)+'СЕТ СН'!$G$14+СВЦЭМ!$D$10+'СЕТ СН'!$G$5-'СЕТ СН'!$G$24</f>
        <v>2950.3435297400001</v>
      </c>
      <c r="F58" s="36">
        <f>SUMIFS(СВЦЭМ!$D$33:$D$776,СВЦЭМ!$A$33:$A$776,$A58,СВЦЭМ!$B$33:$B$776,F$47)+'СЕТ СН'!$G$14+СВЦЭМ!$D$10+'СЕТ СН'!$G$5-'СЕТ СН'!$G$24</f>
        <v>2940.27601215</v>
      </c>
      <c r="G58" s="36">
        <f>SUMIFS(СВЦЭМ!$D$33:$D$776,СВЦЭМ!$A$33:$A$776,$A58,СВЦЭМ!$B$33:$B$776,G$47)+'СЕТ СН'!$G$14+СВЦЭМ!$D$10+'СЕТ СН'!$G$5-'СЕТ СН'!$G$24</f>
        <v>2938.3931551999999</v>
      </c>
      <c r="H58" s="36">
        <f>SUMIFS(СВЦЭМ!$D$33:$D$776,СВЦЭМ!$A$33:$A$776,$A58,СВЦЭМ!$B$33:$B$776,H$47)+'СЕТ СН'!$G$14+СВЦЭМ!$D$10+'СЕТ СН'!$G$5-'СЕТ СН'!$G$24</f>
        <v>2923.0363744199999</v>
      </c>
      <c r="I58" s="36">
        <f>SUMIFS(СВЦЭМ!$D$33:$D$776,СВЦЭМ!$A$33:$A$776,$A58,СВЦЭМ!$B$33:$B$776,I$47)+'СЕТ СН'!$G$14+СВЦЭМ!$D$10+'СЕТ СН'!$G$5-'СЕТ СН'!$G$24</f>
        <v>2923.2807119300001</v>
      </c>
      <c r="J58" s="36">
        <f>SUMIFS(СВЦЭМ!$D$33:$D$776,СВЦЭМ!$A$33:$A$776,$A58,СВЦЭМ!$B$33:$B$776,J$47)+'СЕТ СН'!$G$14+СВЦЭМ!$D$10+'СЕТ СН'!$G$5-'СЕТ СН'!$G$24</f>
        <v>2886.2125320700002</v>
      </c>
      <c r="K58" s="36">
        <f>SUMIFS(СВЦЭМ!$D$33:$D$776,СВЦЭМ!$A$33:$A$776,$A58,СВЦЭМ!$B$33:$B$776,K$47)+'СЕТ СН'!$G$14+СВЦЭМ!$D$10+'СЕТ СН'!$G$5-'СЕТ СН'!$G$24</f>
        <v>2759.2070723699999</v>
      </c>
      <c r="L58" s="36">
        <f>SUMIFS(СВЦЭМ!$D$33:$D$776,СВЦЭМ!$A$33:$A$776,$A58,СВЦЭМ!$B$33:$B$776,L$47)+'СЕТ СН'!$G$14+СВЦЭМ!$D$10+'СЕТ СН'!$G$5-'СЕТ СН'!$G$24</f>
        <v>2727.3155082600001</v>
      </c>
      <c r="M58" s="36">
        <f>SUMIFS(СВЦЭМ!$D$33:$D$776,СВЦЭМ!$A$33:$A$776,$A58,СВЦЭМ!$B$33:$B$776,M$47)+'СЕТ СН'!$G$14+СВЦЭМ!$D$10+'СЕТ СН'!$G$5-'СЕТ СН'!$G$24</f>
        <v>2719.7661185000002</v>
      </c>
      <c r="N58" s="36">
        <f>SUMIFS(СВЦЭМ!$D$33:$D$776,СВЦЭМ!$A$33:$A$776,$A58,СВЦЭМ!$B$33:$B$776,N$47)+'СЕТ СН'!$G$14+СВЦЭМ!$D$10+'СЕТ СН'!$G$5-'СЕТ СН'!$G$24</f>
        <v>2723.7853520099998</v>
      </c>
      <c r="O58" s="36">
        <f>SUMIFS(СВЦЭМ!$D$33:$D$776,СВЦЭМ!$A$33:$A$776,$A58,СВЦЭМ!$B$33:$B$776,O$47)+'СЕТ СН'!$G$14+СВЦЭМ!$D$10+'СЕТ СН'!$G$5-'СЕТ СН'!$G$24</f>
        <v>2759.94677972</v>
      </c>
      <c r="P58" s="36">
        <f>SUMIFS(СВЦЭМ!$D$33:$D$776,СВЦЭМ!$A$33:$A$776,$A58,СВЦЭМ!$B$33:$B$776,P$47)+'СЕТ СН'!$G$14+СВЦЭМ!$D$10+'СЕТ СН'!$G$5-'СЕТ СН'!$G$24</f>
        <v>2763.7300058599999</v>
      </c>
      <c r="Q58" s="36">
        <f>SUMIFS(СВЦЭМ!$D$33:$D$776,СВЦЭМ!$A$33:$A$776,$A58,СВЦЭМ!$B$33:$B$776,Q$47)+'СЕТ СН'!$G$14+СВЦЭМ!$D$10+'СЕТ СН'!$G$5-'СЕТ СН'!$G$24</f>
        <v>2776.7112506900003</v>
      </c>
      <c r="R58" s="36">
        <f>SUMIFS(СВЦЭМ!$D$33:$D$776,СВЦЭМ!$A$33:$A$776,$A58,СВЦЭМ!$B$33:$B$776,R$47)+'СЕТ СН'!$G$14+СВЦЭМ!$D$10+'СЕТ СН'!$G$5-'СЕТ СН'!$G$24</f>
        <v>2797.0245785500001</v>
      </c>
      <c r="S58" s="36">
        <f>SUMIFS(СВЦЭМ!$D$33:$D$776,СВЦЭМ!$A$33:$A$776,$A58,СВЦЭМ!$B$33:$B$776,S$47)+'СЕТ СН'!$G$14+СВЦЭМ!$D$10+'СЕТ СН'!$G$5-'СЕТ СН'!$G$24</f>
        <v>2798.9466403500001</v>
      </c>
      <c r="T58" s="36">
        <f>SUMIFS(СВЦЭМ!$D$33:$D$776,СВЦЭМ!$A$33:$A$776,$A58,СВЦЭМ!$B$33:$B$776,T$47)+'СЕТ СН'!$G$14+СВЦЭМ!$D$10+'СЕТ СН'!$G$5-'СЕТ СН'!$G$24</f>
        <v>2792.4807714200001</v>
      </c>
      <c r="U58" s="36">
        <f>SUMIFS(СВЦЭМ!$D$33:$D$776,СВЦЭМ!$A$33:$A$776,$A58,СВЦЭМ!$B$33:$B$776,U$47)+'СЕТ СН'!$G$14+СВЦЭМ!$D$10+'СЕТ СН'!$G$5-'СЕТ СН'!$G$24</f>
        <v>2778.0594862500002</v>
      </c>
      <c r="V58" s="36">
        <f>SUMIFS(СВЦЭМ!$D$33:$D$776,СВЦЭМ!$A$33:$A$776,$A58,СВЦЭМ!$B$33:$B$776,V$47)+'СЕТ СН'!$G$14+СВЦЭМ!$D$10+'СЕТ СН'!$G$5-'СЕТ СН'!$G$24</f>
        <v>2759.84076654</v>
      </c>
      <c r="W58" s="36">
        <f>SUMIFS(СВЦЭМ!$D$33:$D$776,СВЦЭМ!$A$33:$A$776,$A58,СВЦЭМ!$B$33:$B$776,W$47)+'СЕТ СН'!$G$14+СВЦЭМ!$D$10+'СЕТ СН'!$G$5-'СЕТ СН'!$G$24</f>
        <v>2746.3759574000001</v>
      </c>
      <c r="X58" s="36">
        <f>SUMIFS(СВЦЭМ!$D$33:$D$776,СВЦЭМ!$A$33:$A$776,$A58,СВЦЭМ!$B$33:$B$776,X$47)+'СЕТ СН'!$G$14+СВЦЭМ!$D$10+'СЕТ СН'!$G$5-'СЕТ СН'!$G$24</f>
        <v>2766.1505931000002</v>
      </c>
      <c r="Y58" s="36">
        <f>SUMIFS(СВЦЭМ!$D$33:$D$776,СВЦЭМ!$A$33:$A$776,$A58,СВЦЭМ!$B$33:$B$776,Y$47)+'СЕТ СН'!$G$14+СВЦЭМ!$D$10+'СЕТ СН'!$G$5-'СЕТ СН'!$G$24</f>
        <v>2777.6709444899998</v>
      </c>
    </row>
    <row r="59" spans="1:25" ht="15.75" x14ac:dyDescent="0.2">
      <c r="A59" s="35">
        <f t="shared" si="1"/>
        <v>44024</v>
      </c>
      <c r="B59" s="36">
        <f>SUMIFS(СВЦЭМ!$D$33:$D$776,СВЦЭМ!$A$33:$A$776,$A59,СВЦЭМ!$B$33:$B$776,B$47)+'СЕТ СН'!$G$14+СВЦЭМ!$D$10+'СЕТ СН'!$G$5-'СЕТ СН'!$G$24</f>
        <v>2905.4923834800002</v>
      </c>
      <c r="C59" s="36">
        <f>SUMIFS(СВЦЭМ!$D$33:$D$776,СВЦЭМ!$A$33:$A$776,$A59,СВЦЭМ!$B$33:$B$776,C$47)+'СЕТ СН'!$G$14+СВЦЭМ!$D$10+'СЕТ СН'!$G$5-'СЕТ СН'!$G$24</f>
        <v>2966.7306375600001</v>
      </c>
      <c r="D59" s="36">
        <f>SUMIFS(СВЦЭМ!$D$33:$D$776,СВЦЭМ!$A$33:$A$776,$A59,СВЦЭМ!$B$33:$B$776,D$47)+'СЕТ СН'!$G$14+СВЦЭМ!$D$10+'СЕТ СН'!$G$5-'СЕТ СН'!$G$24</f>
        <v>2999.1117777500003</v>
      </c>
      <c r="E59" s="36">
        <f>SUMIFS(СВЦЭМ!$D$33:$D$776,СВЦЭМ!$A$33:$A$776,$A59,СВЦЭМ!$B$33:$B$776,E$47)+'СЕТ СН'!$G$14+СВЦЭМ!$D$10+'СЕТ СН'!$G$5-'СЕТ СН'!$G$24</f>
        <v>3022.1040256699998</v>
      </c>
      <c r="F59" s="36">
        <f>SUMIFS(СВЦЭМ!$D$33:$D$776,СВЦЭМ!$A$33:$A$776,$A59,СВЦЭМ!$B$33:$B$776,F$47)+'СЕТ СН'!$G$14+СВЦЭМ!$D$10+'СЕТ СН'!$G$5-'СЕТ СН'!$G$24</f>
        <v>3025.7532477899999</v>
      </c>
      <c r="G59" s="36">
        <f>SUMIFS(СВЦЭМ!$D$33:$D$776,СВЦЭМ!$A$33:$A$776,$A59,СВЦЭМ!$B$33:$B$776,G$47)+'СЕТ СН'!$G$14+СВЦЭМ!$D$10+'СЕТ СН'!$G$5-'СЕТ СН'!$G$24</f>
        <v>3032.7240081800001</v>
      </c>
      <c r="H59" s="36">
        <f>SUMIFS(СВЦЭМ!$D$33:$D$776,СВЦЭМ!$A$33:$A$776,$A59,СВЦЭМ!$B$33:$B$776,H$47)+'СЕТ СН'!$G$14+СВЦЭМ!$D$10+'СЕТ СН'!$G$5-'СЕТ СН'!$G$24</f>
        <v>3007.81667272</v>
      </c>
      <c r="I59" s="36">
        <f>SUMIFS(СВЦЭМ!$D$33:$D$776,СВЦЭМ!$A$33:$A$776,$A59,СВЦЭМ!$B$33:$B$776,I$47)+'СЕТ СН'!$G$14+СВЦЭМ!$D$10+'СЕТ СН'!$G$5-'СЕТ СН'!$G$24</f>
        <v>2970.3533649199999</v>
      </c>
      <c r="J59" s="36">
        <f>SUMIFS(СВЦЭМ!$D$33:$D$776,СВЦЭМ!$A$33:$A$776,$A59,СВЦЭМ!$B$33:$B$776,J$47)+'СЕТ СН'!$G$14+СВЦЭМ!$D$10+'СЕТ СН'!$G$5-'СЕТ СН'!$G$24</f>
        <v>2875.6823988699998</v>
      </c>
      <c r="K59" s="36">
        <f>SUMIFS(СВЦЭМ!$D$33:$D$776,СВЦЭМ!$A$33:$A$776,$A59,СВЦЭМ!$B$33:$B$776,K$47)+'СЕТ СН'!$G$14+СВЦЭМ!$D$10+'СЕТ СН'!$G$5-'СЕТ СН'!$G$24</f>
        <v>2724.4090660100001</v>
      </c>
      <c r="L59" s="36">
        <f>SUMIFS(СВЦЭМ!$D$33:$D$776,СВЦЭМ!$A$33:$A$776,$A59,СВЦЭМ!$B$33:$B$776,L$47)+'СЕТ СН'!$G$14+СВЦЭМ!$D$10+'СЕТ СН'!$G$5-'СЕТ СН'!$G$24</f>
        <v>2686.4168626599999</v>
      </c>
      <c r="M59" s="36">
        <f>SUMIFS(СВЦЭМ!$D$33:$D$776,СВЦЭМ!$A$33:$A$776,$A59,СВЦЭМ!$B$33:$B$776,M$47)+'СЕТ СН'!$G$14+СВЦЭМ!$D$10+'СЕТ СН'!$G$5-'СЕТ СН'!$G$24</f>
        <v>2683.3970468900002</v>
      </c>
      <c r="N59" s="36">
        <f>SUMIFS(СВЦЭМ!$D$33:$D$776,СВЦЭМ!$A$33:$A$776,$A59,СВЦЭМ!$B$33:$B$776,N$47)+'СЕТ СН'!$G$14+СВЦЭМ!$D$10+'СЕТ СН'!$G$5-'СЕТ СН'!$G$24</f>
        <v>2690.6027514900002</v>
      </c>
      <c r="O59" s="36">
        <f>SUMIFS(СВЦЭМ!$D$33:$D$776,СВЦЭМ!$A$33:$A$776,$A59,СВЦЭМ!$B$33:$B$776,O$47)+'СЕТ СН'!$G$14+СВЦЭМ!$D$10+'СЕТ СН'!$G$5-'СЕТ СН'!$G$24</f>
        <v>2693.0561461299999</v>
      </c>
      <c r="P59" s="36">
        <f>SUMIFS(СВЦЭМ!$D$33:$D$776,СВЦЭМ!$A$33:$A$776,$A59,СВЦЭМ!$B$33:$B$776,P$47)+'СЕТ СН'!$G$14+СВЦЭМ!$D$10+'СЕТ СН'!$G$5-'СЕТ СН'!$G$24</f>
        <v>2699.8377642700002</v>
      </c>
      <c r="Q59" s="36">
        <f>SUMIFS(СВЦЭМ!$D$33:$D$776,СВЦЭМ!$A$33:$A$776,$A59,СВЦЭМ!$B$33:$B$776,Q$47)+'СЕТ СН'!$G$14+СВЦЭМ!$D$10+'СЕТ СН'!$G$5-'СЕТ СН'!$G$24</f>
        <v>2718.30135561</v>
      </c>
      <c r="R59" s="36">
        <f>SUMIFS(СВЦЭМ!$D$33:$D$776,СВЦЭМ!$A$33:$A$776,$A59,СВЦЭМ!$B$33:$B$776,R$47)+'СЕТ СН'!$G$14+СВЦЭМ!$D$10+'СЕТ СН'!$G$5-'СЕТ СН'!$G$24</f>
        <v>2717.5578953499999</v>
      </c>
      <c r="S59" s="36">
        <f>SUMIFS(СВЦЭМ!$D$33:$D$776,СВЦЭМ!$A$33:$A$776,$A59,СВЦЭМ!$B$33:$B$776,S$47)+'СЕТ СН'!$G$14+СВЦЭМ!$D$10+'СЕТ СН'!$G$5-'СЕТ СН'!$G$24</f>
        <v>2723.70158279</v>
      </c>
      <c r="T59" s="36">
        <f>SUMIFS(СВЦЭМ!$D$33:$D$776,СВЦЭМ!$A$33:$A$776,$A59,СВЦЭМ!$B$33:$B$776,T$47)+'СЕТ СН'!$G$14+СВЦЭМ!$D$10+'СЕТ СН'!$G$5-'СЕТ СН'!$G$24</f>
        <v>2720.1384375600001</v>
      </c>
      <c r="U59" s="36">
        <f>SUMIFS(СВЦЭМ!$D$33:$D$776,СВЦЭМ!$A$33:$A$776,$A59,СВЦЭМ!$B$33:$B$776,U$47)+'СЕТ СН'!$G$14+СВЦЭМ!$D$10+'СЕТ СН'!$G$5-'СЕТ СН'!$G$24</f>
        <v>2697.2826370000002</v>
      </c>
      <c r="V59" s="36">
        <f>SUMIFS(СВЦЭМ!$D$33:$D$776,СВЦЭМ!$A$33:$A$776,$A59,СВЦЭМ!$B$33:$B$776,V$47)+'СЕТ СН'!$G$14+СВЦЭМ!$D$10+'СЕТ СН'!$G$5-'СЕТ СН'!$G$24</f>
        <v>2698.8711003899998</v>
      </c>
      <c r="W59" s="36">
        <f>SUMIFS(СВЦЭМ!$D$33:$D$776,СВЦЭМ!$A$33:$A$776,$A59,СВЦЭМ!$B$33:$B$776,W$47)+'СЕТ СН'!$G$14+СВЦЭМ!$D$10+'СЕТ СН'!$G$5-'СЕТ СН'!$G$24</f>
        <v>2690.6640849599999</v>
      </c>
      <c r="X59" s="36">
        <f>SUMIFS(СВЦЭМ!$D$33:$D$776,СВЦЭМ!$A$33:$A$776,$A59,СВЦЭМ!$B$33:$B$776,X$47)+'СЕТ СН'!$G$14+СВЦЭМ!$D$10+'СЕТ СН'!$G$5-'СЕТ СН'!$G$24</f>
        <v>2698.6169470099999</v>
      </c>
      <c r="Y59" s="36">
        <f>SUMIFS(СВЦЭМ!$D$33:$D$776,СВЦЭМ!$A$33:$A$776,$A59,СВЦЭМ!$B$33:$B$776,Y$47)+'СЕТ СН'!$G$14+СВЦЭМ!$D$10+'СЕТ СН'!$G$5-'СЕТ СН'!$G$24</f>
        <v>2805.7610018</v>
      </c>
    </row>
    <row r="60" spans="1:25" ht="15.75" x14ac:dyDescent="0.2">
      <c r="A60" s="35">
        <f t="shared" si="1"/>
        <v>44025</v>
      </c>
      <c r="B60" s="36">
        <f>SUMIFS(СВЦЭМ!$D$33:$D$776,СВЦЭМ!$A$33:$A$776,$A60,СВЦЭМ!$B$33:$B$776,B$47)+'СЕТ СН'!$G$14+СВЦЭМ!$D$10+'СЕТ СН'!$G$5-'СЕТ СН'!$G$24</f>
        <v>2901.2056044299998</v>
      </c>
      <c r="C60" s="36">
        <f>SUMIFS(СВЦЭМ!$D$33:$D$776,СВЦЭМ!$A$33:$A$776,$A60,СВЦЭМ!$B$33:$B$776,C$47)+'СЕТ СН'!$G$14+СВЦЭМ!$D$10+'СЕТ СН'!$G$5-'СЕТ СН'!$G$24</f>
        <v>2869.5556252300003</v>
      </c>
      <c r="D60" s="36">
        <f>SUMIFS(СВЦЭМ!$D$33:$D$776,СВЦЭМ!$A$33:$A$776,$A60,СВЦЭМ!$B$33:$B$776,D$47)+'СЕТ СН'!$G$14+СВЦЭМ!$D$10+'СЕТ СН'!$G$5-'СЕТ СН'!$G$24</f>
        <v>2896.4905647400001</v>
      </c>
      <c r="E60" s="36">
        <f>SUMIFS(СВЦЭМ!$D$33:$D$776,СВЦЭМ!$A$33:$A$776,$A60,СВЦЭМ!$B$33:$B$776,E$47)+'СЕТ СН'!$G$14+СВЦЭМ!$D$10+'СЕТ СН'!$G$5-'СЕТ СН'!$G$24</f>
        <v>2912.9230110899998</v>
      </c>
      <c r="F60" s="36">
        <f>SUMIFS(СВЦЭМ!$D$33:$D$776,СВЦЭМ!$A$33:$A$776,$A60,СВЦЭМ!$B$33:$B$776,F$47)+'СЕТ СН'!$G$14+СВЦЭМ!$D$10+'СЕТ СН'!$G$5-'СЕТ СН'!$G$24</f>
        <v>2903.6142432400002</v>
      </c>
      <c r="G60" s="36">
        <f>SUMIFS(СВЦЭМ!$D$33:$D$776,СВЦЭМ!$A$33:$A$776,$A60,СВЦЭМ!$B$33:$B$776,G$47)+'СЕТ СН'!$G$14+СВЦЭМ!$D$10+'СЕТ СН'!$G$5-'СЕТ СН'!$G$24</f>
        <v>2903.1092678800001</v>
      </c>
      <c r="H60" s="36">
        <f>SUMIFS(СВЦЭМ!$D$33:$D$776,СВЦЭМ!$A$33:$A$776,$A60,СВЦЭМ!$B$33:$B$776,H$47)+'СЕТ СН'!$G$14+СВЦЭМ!$D$10+'СЕТ СН'!$G$5-'СЕТ СН'!$G$24</f>
        <v>2889.5132334800001</v>
      </c>
      <c r="I60" s="36">
        <f>SUMIFS(СВЦЭМ!$D$33:$D$776,СВЦЭМ!$A$33:$A$776,$A60,СВЦЭМ!$B$33:$B$776,I$47)+'СЕТ СН'!$G$14+СВЦЭМ!$D$10+'СЕТ СН'!$G$5-'СЕТ СН'!$G$24</f>
        <v>2911.47722286</v>
      </c>
      <c r="J60" s="36">
        <f>SUMIFS(СВЦЭМ!$D$33:$D$776,СВЦЭМ!$A$33:$A$776,$A60,СВЦЭМ!$B$33:$B$776,J$47)+'СЕТ СН'!$G$14+СВЦЭМ!$D$10+'СЕТ СН'!$G$5-'СЕТ СН'!$G$24</f>
        <v>2941.4311789499998</v>
      </c>
      <c r="K60" s="36">
        <f>SUMIFS(СВЦЭМ!$D$33:$D$776,СВЦЭМ!$A$33:$A$776,$A60,СВЦЭМ!$B$33:$B$776,K$47)+'СЕТ СН'!$G$14+СВЦЭМ!$D$10+'СЕТ СН'!$G$5-'СЕТ СН'!$G$24</f>
        <v>2833.1549862299998</v>
      </c>
      <c r="L60" s="36">
        <f>SUMIFS(СВЦЭМ!$D$33:$D$776,СВЦЭМ!$A$33:$A$776,$A60,СВЦЭМ!$B$33:$B$776,L$47)+'СЕТ СН'!$G$14+СВЦЭМ!$D$10+'СЕТ СН'!$G$5-'СЕТ СН'!$G$24</f>
        <v>2796.6024682500001</v>
      </c>
      <c r="M60" s="36">
        <f>SUMIFS(СВЦЭМ!$D$33:$D$776,СВЦЭМ!$A$33:$A$776,$A60,СВЦЭМ!$B$33:$B$776,M$47)+'СЕТ СН'!$G$14+СВЦЭМ!$D$10+'СЕТ СН'!$G$5-'СЕТ СН'!$G$24</f>
        <v>2801.9270759800002</v>
      </c>
      <c r="N60" s="36">
        <f>SUMIFS(СВЦЭМ!$D$33:$D$776,СВЦЭМ!$A$33:$A$776,$A60,СВЦЭМ!$B$33:$B$776,N$47)+'СЕТ СН'!$G$14+СВЦЭМ!$D$10+'СЕТ СН'!$G$5-'СЕТ СН'!$G$24</f>
        <v>2803.8632901400001</v>
      </c>
      <c r="O60" s="36">
        <f>SUMIFS(СВЦЭМ!$D$33:$D$776,СВЦЭМ!$A$33:$A$776,$A60,СВЦЭМ!$B$33:$B$776,O$47)+'СЕТ СН'!$G$14+СВЦЭМ!$D$10+'СЕТ СН'!$G$5-'СЕТ СН'!$G$24</f>
        <v>2803.8364773000003</v>
      </c>
      <c r="P60" s="36">
        <f>SUMIFS(СВЦЭМ!$D$33:$D$776,СВЦЭМ!$A$33:$A$776,$A60,СВЦЭМ!$B$33:$B$776,P$47)+'СЕТ СН'!$G$14+СВЦЭМ!$D$10+'СЕТ СН'!$G$5-'СЕТ СН'!$G$24</f>
        <v>2794.32500979</v>
      </c>
      <c r="Q60" s="36">
        <f>SUMIFS(СВЦЭМ!$D$33:$D$776,СВЦЭМ!$A$33:$A$776,$A60,СВЦЭМ!$B$33:$B$776,Q$47)+'СЕТ СН'!$G$14+СВЦЭМ!$D$10+'СЕТ СН'!$G$5-'СЕТ СН'!$G$24</f>
        <v>2779.69471587</v>
      </c>
      <c r="R60" s="36">
        <f>SUMIFS(СВЦЭМ!$D$33:$D$776,СВЦЭМ!$A$33:$A$776,$A60,СВЦЭМ!$B$33:$B$776,R$47)+'СЕТ СН'!$G$14+СВЦЭМ!$D$10+'СЕТ СН'!$G$5-'СЕТ СН'!$G$24</f>
        <v>2810.5662014</v>
      </c>
      <c r="S60" s="36">
        <f>SUMIFS(СВЦЭМ!$D$33:$D$776,СВЦЭМ!$A$33:$A$776,$A60,СВЦЭМ!$B$33:$B$776,S$47)+'СЕТ СН'!$G$14+СВЦЭМ!$D$10+'СЕТ СН'!$G$5-'СЕТ СН'!$G$24</f>
        <v>2842.5624435099999</v>
      </c>
      <c r="T60" s="36">
        <f>SUMIFS(СВЦЭМ!$D$33:$D$776,СВЦЭМ!$A$33:$A$776,$A60,СВЦЭМ!$B$33:$B$776,T$47)+'СЕТ СН'!$G$14+СВЦЭМ!$D$10+'СЕТ СН'!$G$5-'СЕТ СН'!$G$24</f>
        <v>2809.9511987599999</v>
      </c>
      <c r="U60" s="36">
        <f>SUMIFS(СВЦЭМ!$D$33:$D$776,СВЦЭМ!$A$33:$A$776,$A60,СВЦЭМ!$B$33:$B$776,U$47)+'СЕТ СН'!$G$14+СВЦЭМ!$D$10+'СЕТ СН'!$G$5-'СЕТ СН'!$G$24</f>
        <v>2790.3174440399998</v>
      </c>
      <c r="V60" s="36">
        <f>SUMIFS(СВЦЭМ!$D$33:$D$776,СВЦЭМ!$A$33:$A$776,$A60,СВЦЭМ!$B$33:$B$776,V$47)+'СЕТ СН'!$G$14+СВЦЭМ!$D$10+'СЕТ СН'!$G$5-'СЕТ СН'!$G$24</f>
        <v>2782.7803733599999</v>
      </c>
      <c r="W60" s="36">
        <f>SUMIFS(СВЦЭМ!$D$33:$D$776,СВЦЭМ!$A$33:$A$776,$A60,СВЦЭМ!$B$33:$B$776,W$47)+'СЕТ СН'!$G$14+СВЦЭМ!$D$10+'СЕТ СН'!$G$5-'СЕТ СН'!$G$24</f>
        <v>2757.7575670300002</v>
      </c>
      <c r="X60" s="36">
        <f>SUMIFS(СВЦЭМ!$D$33:$D$776,СВЦЭМ!$A$33:$A$776,$A60,СВЦЭМ!$B$33:$B$776,X$47)+'СЕТ СН'!$G$14+СВЦЭМ!$D$10+'СЕТ СН'!$G$5-'СЕТ СН'!$G$24</f>
        <v>2736.5405014299999</v>
      </c>
      <c r="Y60" s="36">
        <f>SUMIFS(СВЦЭМ!$D$33:$D$776,СВЦЭМ!$A$33:$A$776,$A60,СВЦЭМ!$B$33:$B$776,Y$47)+'СЕТ СН'!$G$14+СВЦЭМ!$D$10+'СЕТ СН'!$G$5-'СЕТ СН'!$G$24</f>
        <v>2814.5840581699999</v>
      </c>
    </row>
    <row r="61" spans="1:25" ht="15.75" x14ac:dyDescent="0.2">
      <c r="A61" s="35">
        <f t="shared" si="1"/>
        <v>44026</v>
      </c>
      <c r="B61" s="36">
        <f>SUMIFS(СВЦЭМ!$D$33:$D$776,СВЦЭМ!$A$33:$A$776,$A61,СВЦЭМ!$B$33:$B$776,B$47)+'СЕТ СН'!$G$14+СВЦЭМ!$D$10+'СЕТ СН'!$G$5-'СЕТ СН'!$G$24</f>
        <v>2900.0863388500002</v>
      </c>
      <c r="C61" s="36">
        <f>SUMIFS(СВЦЭМ!$D$33:$D$776,СВЦЭМ!$A$33:$A$776,$A61,СВЦЭМ!$B$33:$B$776,C$47)+'СЕТ СН'!$G$14+СВЦЭМ!$D$10+'СЕТ СН'!$G$5-'СЕТ СН'!$G$24</f>
        <v>2869.5146701799999</v>
      </c>
      <c r="D61" s="36">
        <f>SUMIFS(СВЦЭМ!$D$33:$D$776,СВЦЭМ!$A$33:$A$776,$A61,СВЦЭМ!$B$33:$B$776,D$47)+'СЕТ СН'!$G$14+СВЦЭМ!$D$10+'СЕТ СН'!$G$5-'СЕТ СН'!$G$24</f>
        <v>2886.4881184400001</v>
      </c>
      <c r="E61" s="36">
        <f>SUMIFS(СВЦЭМ!$D$33:$D$776,СВЦЭМ!$A$33:$A$776,$A61,СВЦЭМ!$B$33:$B$776,E$47)+'СЕТ СН'!$G$14+СВЦЭМ!$D$10+'СЕТ СН'!$G$5-'СЕТ СН'!$G$24</f>
        <v>2908.7108465000001</v>
      </c>
      <c r="F61" s="36">
        <f>SUMIFS(СВЦЭМ!$D$33:$D$776,СВЦЭМ!$A$33:$A$776,$A61,СВЦЭМ!$B$33:$B$776,F$47)+'СЕТ СН'!$G$14+СВЦЭМ!$D$10+'СЕТ СН'!$G$5-'СЕТ СН'!$G$24</f>
        <v>2908.2404449300002</v>
      </c>
      <c r="G61" s="36">
        <f>SUMIFS(СВЦЭМ!$D$33:$D$776,СВЦЭМ!$A$33:$A$776,$A61,СВЦЭМ!$B$33:$B$776,G$47)+'СЕТ СН'!$G$14+СВЦЭМ!$D$10+'СЕТ СН'!$G$5-'СЕТ СН'!$G$24</f>
        <v>2913.7119341500002</v>
      </c>
      <c r="H61" s="36">
        <f>SUMIFS(СВЦЭМ!$D$33:$D$776,СВЦЭМ!$A$33:$A$776,$A61,СВЦЭМ!$B$33:$B$776,H$47)+'СЕТ СН'!$G$14+СВЦЭМ!$D$10+'СЕТ СН'!$G$5-'СЕТ СН'!$G$24</f>
        <v>2896.1513378</v>
      </c>
      <c r="I61" s="36">
        <f>SUMIFS(СВЦЭМ!$D$33:$D$776,СВЦЭМ!$A$33:$A$776,$A61,СВЦЭМ!$B$33:$B$776,I$47)+'СЕТ СН'!$G$14+СВЦЭМ!$D$10+'СЕТ СН'!$G$5-'СЕТ СН'!$G$24</f>
        <v>2954.14745296</v>
      </c>
      <c r="J61" s="36">
        <f>SUMIFS(СВЦЭМ!$D$33:$D$776,СВЦЭМ!$A$33:$A$776,$A61,СВЦЭМ!$B$33:$B$776,J$47)+'СЕТ СН'!$G$14+СВЦЭМ!$D$10+'СЕТ СН'!$G$5-'СЕТ СН'!$G$24</f>
        <v>2899.5512506</v>
      </c>
      <c r="K61" s="36">
        <f>SUMIFS(СВЦЭМ!$D$33:$D$776,СВЦЭМ!$A$33:$A$776,$A61,СВЦЭМ!$B$33:$B$776,K$47)+'СЕТ СН'!$G$14+СВЦЭМ!$D$10+'СЕТ СН'!$G$5-'СЕТ СН'!$G$24</f>
        <v>2812.2513611899999</v>
      </c>
      <c r="L61" s="36">
        <f>SUMIFS(СВЦЭМ!$D$33:$D$776,СВЦЭМ!$A$33:$A$776,$A61,СВЦЭМ!$B$33:$B$776,L$47)+'СЕТ СН'!$G$14+СВЦЭМ!$D$10+'СЕТ СН'!$G$5-'СЕТ СН'!$G$24</f>
        <v>2811.8330691400001</v>
      </c>
      <c r="M61" s="36">
        <f>SUMIFS(СВЦЭМ!$D$33:$D$776,СВЦЭМ!$A$33:$A$776,$A61,СВЦЭМ!$B$33:$B$776,M$47)+'СЕТ СН'!$G$14+СВЦЭМ!$D$10+'СЕТ СН'!$G$5-'СЕТ СН'!$G$24</f>
        <v>2814.3186066100002</v>
      </c>
      <c r="N61" s="36">
        <f>SUMIFS(СВЦЭМ!$D$33:$D$776,СВЦЭМ!$A$33:$A$776,$A61,СВЦЭМ!$B$33:$B$776,N$47)+'СЕТ СН'!$G$14+СВЦЭМ!$D$10+'СЕТ СН'!$G$5-'СЕТ СН'!$G$24</f>
        <v>2812.84996834</v>
      </c>
      <c r="O61" s="36">
        <f>SUMIFS(СВЦЭМ!$D$33:$D$776,СВЦЭМ!$A$33:$A$776,$A61,СВЦЭМ!$B$33:$B$776,O$47)+'СЕТ СН'!$G$14+СВЦЭМ!$D$10+'СЕТ СН'!$G$5-'СЕТ СН'!$G$24</f>
        <v>2844.4532998700001</v>
      </c>
      <c r="P61" s="36">
        <f>SUMIFS(СВЦЭМ!$D$33:$D$776,СВЦЭМ!$A$33:$A$776,$A61,СВЦЭМ!$B$33:$B$776,P$47)+'СЕТ СН'!$G$14+СВЦЭМ!$D$10+'СЕТ СН'!$G$5-'СЕТ СН'!$G$24</f>
        <v>2845.85095047</v>
      </c>
      <c r="Q61" s="36">
        <f>SUMIFS(СВЦЭМ!$D$33:$D$776,СВЦЭМ!$A$33:$A$776,$A61,СВЦЭМ!$B$33:$B$776,Q$47)+'СЕТ СН'!$G$14+СВЦЭМ!$D$10+'СЕТ СН'!$G$5-'СЕТ СН'!$G$24</f>
        <v>2846.2883302199998</v>
      </c>
      <c r="R61" s="36">
        <f>SUMIFS(СВЦЭМ!$D$33:$D$776,СВЦЭМ!$A$33:$A$776,$A61,СВЦЭМ!$B$33:$B$776,R$47)+'СЕТ СН'!$G$14+СВЦЭМ!$D$10+'СЕТ СН'!$G$5-'СЕТ СН'!$G$24</f>
        <v>2837.5481582299999</v>
      </c>
      <c r="S61" s="36">
        <f>SUMIFS(СВЦЭМ!$D$33:$D$776,СВЦЭМ!$A$33:$A$776,$A61,СВЦЭМ!$B$33:$B$776,S$47)+'СЕТ СН'!$G$14+СВЦЭМ!$D$10+'СЕТ СН'!$G$5-'СЕТ СН'!$G$24</f>
        <v>2837.1045484400001</v>
      </c>
      <c r="T61" s="36">
        <f>SUMIFS(СВЦЭМ!$D$33:$D$776,СВЦЭМ!$A$33:$A$776,$A61,СВЦЭМ!$B$33:$B$776,T$47)+'СЕТ СН'!$G$14+СВЦЭМ!$D$10+'СЕТ СН'!$G$5-'СЕТ СН'!$G$24</f>
        <v>2835.4883404500001</v>
      </c>
      <c r="U61" s="36">
        <f>SUMIFS(СВЦЭМ!$D$33:$D$776,СВЦЭМ!$A$33:$A$776,$A61,СВЦЭМ!$B$33:$B$776,U$47)+'СЕТ СН'!$G$14+СВЦЭМ!$D$10+'СЕТ СН'!$G$5-'СЕТ СН'!$G$24</f>
        <v>2833.3767287199998</v>
      </c>
      <c r="V61" s="36">
        <f>SUMIFS(СВЦЭМ!$D$33:$D$776,СВЦЭМ!$A$33:$A$776,$A61,СВЦЭМ!$B$33:$B$776,V$47)+'СЕТ СН'!$G$14+СВЦЭМ!$D$10+'СЕТ СН'!$G$5-'СЕТ СН'!$G$24</f>
        <v>2816.2976486799998</v>
      </c>
      <c r="W61" s="36">
        <f>SUMIFS(СВЦЭМ!$D$33:$D$776,СВЦЭМ!$A$33:$A$776,$A61,СВЦЭМ!$B$33:$B$776,W$47)+'СЕТ СН'!$G$14+СВЦЭМ!$D$10+'СЕТ СН'!$G$5-'СЕТ СН'!$G$24</f>
        <v>2814.1906250399998</v>
      </c>
      <c r="X61" s="36">
        <f>SUMIFS(СВЦЭМ!$D$33:$D$776,СВЦЭМ!$A$33:$A$776,$A61,СВЦЭМ!$B$33:$B$776,X$47)+'СЕТ СН'!$G$14+СВЦЭМ!$D$10+'СЕТ СН'!$G$5-'СЕТ СН'!$G$24</f>
        <v>2797.97646295</v>
      </c>
      <c r="Y61" s="36">
        <f>SUMIFS(СВЦЭМ!$D$33:$D$776,СВЦЭМ!$A$33:$A$776,$A61,СВЦЭМ!$B$33:$B$776,Y$47)+'СЕТ СН'!$G$14+СВЦЭМ!$D$10+'СЕТ СН'!$G$5-'СЕТ СН'!$G$24</f>
        <v>2799.0480984999999</v>
      </c>
    </row>
    <row r="62" spans="1:25" ht="15.75" x14ac:dyDescent="0.2">
      <c r="A62" s="35">
        <f t="shared" si="1"/>
        <v>44027</v>
      </c>
      <c r="B62" s="36">
        <f>SUMIFS(СВЦЭМ!$D$33:$D$776,СВЦЭМ!$A$33:$A$776,$A62,СВЦЭМ!$B$33:$B$776,B$47)+'СЕТ СН'!$G$14+СВЦЭМ!$D$10+'СЕТ СН'!$G$5-'СЕТ СН'!$G$24</f>
        <v>3007.65128637</v>
      </c>
      <c r="C62" s="36">
        <f>SUMIFS(СВЦЭМ!$D$33:$D$776,СВЦЭМ!$A$33:$A$776,$A62,СВЦЭМ!$B$33:$B$776,C$47)+'СЕТ СН'!$G$14+СВЦЭМ!$D$10+'СЕТ СН'!$G$5-'СЕТ СН'!$G$24</f>
        <v>3044.55810367</v>
      </c>
      <c r="D62" s="36">
        <f>SUMIFS(СВЦЭМ!$D$33:$D$776,СВЦЭМ!$A$33:$A$776,$A62,СВЦЭМ!$B$33:$B$776,D$47)+'СЕТ СН'!$G$14+СВЦЭМ!$D$10+'СЕТ СН'!$G$5-'СЕТ СН'!$G$24</f>
        <v>3029.0541811800003</v>
      </c>
      <c r="E62" s="36">
        <f>SUMIFS(СВЦЭМ!$D$33:$D$776,СВЦЭМ!$A$33:$A$776,$A62,СВЦЭМ!$B$33:$B$776,E$47)+'СЕТ СН'!$G$14+СВЦЭМ!$D$10+'СЕТ СН'!$G$5-'СЕТ СН'!$G$24</f>
        <v>3041.0774875900001</v>
      </c>
      <c r="F62" s="36">
        <f>SUMIFS(СВЦЭМ!$D$33:$D$776,СВЦЭМ!$A$33:$A$776,$A62,СВЦЭМ!$B$33:$B$776,F$47)+'СЕТ СН'!$G$14+СВЦЭМ!$D$10+'СЕТ СН'!$G$5-'СЕТ СН'!$G$24</f>
        <v>3035.40472056</v>
      </c>
      <c r="G62" s="36">
        <f>SUMIFS(СВЦЭМ!$D$33:$D$776,СВЦЭМ!$A$33:$A$776,$A62,СВЦЭМ!$B$33:$B$776,G$47)+'СЕТ СН'!$G$14+СВЦЭМ!$D$10+'СЕТ СН'!$G$5-'СЕТ СН'!$G$24</f>
        <v>3036.14346084</v>
      </c>
      <c r="H62" s="36">
        <f>SUMIFS(СВЦЭМ!$D$33:$D$776,СВЦЭМ!$A$33:$A$776,$A62,СВЦЭМ!$B$33:$B$776,H$47)+'СЕТ СН'!$G$14+СВЦЭМ!$D$10+'СЕТ СН'!$G$5-'СЕТ СН'!$G$24</f>
        <v>3050.1480035900004</v>
      </c>
      <c r="I62" s="36">
        <f>SUMIFS(СВЦЭМ!$D$33:$D$776,СВЦЭМ!$A$33:$A$776,$A62,СВЦЭМ!$B$33:$B$776,I$47)+'СЕТ СН'!$G$14+СВЦЭМ!$D$10+'СЕТ СН'!$G$5-'СЕТ СН'!$G$24</f>
        <v>3079.3805061000003</v>
      </c>
      <c r="J62" s="36">
        <f>SUMIFS(СВЦЭМ!$D$33:$D$776,СВЦЭМ!$A$33:$A$776,$A62,СВЦЭМ!$B$33:$B$776,J$47)+'СЕТ СН'!$G$14+СВЦЭМ!$D$10+'СЕТ СН'!$G$5-'СЕТ СН'!$G$24</f>
        <v>2946.5215334300001</v>
      </c>
      <c r="K62" s="36">
        <f>SUMIFS(СВЦЭМ!$D$33:$D$776,СВЦЭМ!$A$33:$A$776,$A62,СВЦЭМ!$B$33:$B$776,K$47)+'СЕТ СН'!$G$14+СВЦЭМ!$D$10+'СЕТ СН'!$G$5-'СЕТ СН'!$G$24</f>
        <v>2784.9538757400001</v>
      </c>
      <c r="L62" s="36">
        <f>SUMIFS(СВЦЭМ!$D$33:$D$776,СВЦЭМ!$A$33:$A$776,$A62,СВЦЭМ!$B$33:$B$776,L$47)+'СЕТ СН'!$G$14+СВЦЭМ!$D$10+'СЕТ СН'!$G$5-'СЕТ СН'!$G$24</f>
        <v>2755.19298463</v>
      </c>
      <c r="M62" s="36">
        <f>SUMIFS(СВЦЭМ!$D$33:$D$776,СВЦЭМ!$A$33:$A$776,$A62,СВЦЭМ!$B$33:$B$776,M$47)+'СЕТ СН'!$G$14+СВЦЭМ!$D$10+'СЕТ СН'!$G$5-'СЕТ СН'!$G$24</f>
        <v>2761.22705189</v>
      </c>
      <c r="N62" s="36">
        <f>SUMIFS(СВЦЭМ!$D$33:$D$776,СВЦЭМ!$A$33:$A$776,$A62,СВЦЭМ!$B$33:$B$776,N$47)+'СЕТ СН'!$G$14+СВЦЭМ!$D$10+'СЕТ СН'!$G$5-'СЕТ СН'!$G$24</f>
        <v>2760.69587581</v>
      </c>
      <c r="O62" s="36">
        <f>SUMIFS(СВЦЭМ!$D$33:$D$776,СВЦЭМ!$A$33:$A$776,$A62,СВЦЭМ!$B$33:$B$776,O$47)+'СЕТ СН'!$G$14+СВЦЭМ!$D$10+'СЕТ СН'!$G$5-'СЕТ СН'!$G$24</f>
        <v>2763.9214448299999</v>
      </c>
      <c r="P62" s="36">
        <f>SUMIFS(СВЦЭМ!$D$33:$D$776,СВЦЭМ!$A$33:$A$776,$A62,СВЦЭМ!$B$33:$B$776,P$47)+'СЕТ СН'!$G$14+СВЦЭМ!$D$10+'СЕТ СН'!$G$5-'СЕТ СН'!$G$24</f>
        <v>2762.2524697200001</v>
      </c>
      <c r="Q62" s="36">
        <f>SUMIFS(СВЦЭМ!$D$33:$D$776,СВЦЭМ!$A$33:$A$776,$A62,СВЦЭМ!$B$33:$B$776,Q$47)+'СЕТ СН'!$G$14+СВЦЭМ!$D$10+'СЕТ СН'!$G$5-'СЕТ СН'!$G$24</f>
        <v>2762.7805172799999</v>
      </c>
      <c r="R62" s="36">
        <f>SUMIFS(СВЦЭМ!$D$33:$D$776,СВЦЭМ!$A$33:$A$776,$A62,СВЦЭМ!$B$33:$B$776,R$47)+'СЕТ СН'!$G$14+СВЦЭМ!$D$10+'СЕТ СН'!$G$5-'СЕТ СН'!$G$24</f>
        <v>2756.8870391600003</v>
      </c>
      <c r="S62" s="36">
        <f>SUMIFS(СВЦЭМ!$D$33:$D$776,СВЦЭМ!$A$33:$A$776,$A62,СВЦЭМ!$B$33:$B$776,S$47)+'СЕТ СН'!$G$14+СВЦЭМ!$D$10+'СЕТ СН'!$G$5-'СЕТ СН'!$G$24</f>
        <v>2757.7986203600003</v>
      </c>
      <c r="T62" s="36">
        <f>SUMIFS(СВЦЭМ!$D$33:$D$776,СВЦЭМ!$A$33:$A$776,$A62,СВЦЭМ!$B$33:$B$776,T$47)+'СЕТ СН'!$G$14+СВЦЭМ!$D$10+'СЕТ СН'!$G$5-'СЕТ СН'!$G$24</f>
        <v>2758.4507260099999</v>
      </c>
      <c r="U62" s="36">
        <f>SUMIFS(СВЦЭМ!$D$33:$D$776,СВЦЭМ!$A$33:$A$776,$A62,СВЦЭМ!$B$33:$B$776,U$47)+'СЕТ СН'!$G$14+СВЦЭМ!$D$10+'СЕТ СН'!$G$5-'СЕТ СН'!$G$24</f>
        <v>2743.15094602</v>
      </c>
      <c r="V62" s="36">
        <f>SUMIFS(СВЦЭМ!$D$33:$D$776,СВЦЭМ!$A$33:$A$776,$A62,СВЦЭМ!$B$33:$B$776,V$47)+'СЕТ СН'!$G$14+СВЦЭМ!$D$10+'СЕТ СН'!$G$5-'СЕТ СН'!$G$24</f>
        <v>2734.1009569500002</v>
      </c>
      <c r="W62" s="36">
        <f>SUMIFS(СВЦЭМ!$D$33:$D$776,СВЦЭМ!$A$33:$A$776,$A62,СВЦЭМ!$B$33:$B$776,W$47)+'СЕТ СН'!$G$14+СВЦЭМ!$D$10+'СЕТ СН'!$G$5-'СЕТ СН'!$G$24</f>
        <v>2745.9322532300002</v>
      </c>
      <c r="X62" s="36">
        <f>SUMIFS(СВЦЭМ!$D$33:$D$776,СВЦЭМ!$A$33:$A$776,$A62,СВЦЭМ!$B$33:$B$776,X$47)+'СЕТ СН'!$G$14+СВЦЭМ!$D$10+'СЕТ СН'!$G$5-'СЕТ СН'!$G$24</f>
        <v>2765.2694731500001</v>
      </c>
      <c r="Y62" s="36">
        <f>SUMIFS(СВЦЭМ!$D$33:$D$776,СВЦЭМ!$A$33:$A$776,$A62,СВЦЭМ!$B$33:$B$776,Y$47)+'СЕТ СН'!$G$14+СВЦЭМ!$D$10+'СЕТ СН'!$G$5-'СЕТ СН'!$G$24</f>
        <v>2811.4601937699999</v>
      </c>
    </row>
    <row r="63" spans="1:25" ht="15.75" x14ac:dyDescent="0.2">
      <c r="A63" s="35">
        <f t="shared" si="1"/>
        <v>44028</v>
      </c>
      <c r="B63" s="36">
        <f>SUMIFS(СВЦЭМ!$D$33:$D$776,СВЦЭМ!$A$33:$A$776,$A63,СВЦЭМ!$B$33:$B$776,B$47)+'СЕТ СН'!$G$14+СВЦЭМ!$D$10+'СЕТ СН'!$G$5-'СЕТ СН'!$G$24</f>
        <v>2973.1001059499999</v>
      </c>
      <c r="C63" s="36">
        <f>SUMIFS(СВЦЭМ!$D$33:$D$776,СВЦЭМ!$A$33:$A$776,$A63,СВЦЭМ!$B$33:$B$776,C$47)+'СЕТ СН'!$G$14+СВЦЭМ!$D$10+'СЕТ СН'!$G$5-'СЕТ СН'!$G$24</f>
        <v>3041.2573225599999</v>
      </c>
      <c r="D63" s="36">
        <f>SUMIFS(СВЦЭМ!$D$33:$D$776,СВЦЭМ!$A$33:$A$776,$A63,СВЦЭМ!$B$33:$B$776,D$47)+'СЕТ СН'!$G$14+СВЦЭМ!$D$10+'СЕТ СН'!$G$5-'СЕТ СН'!$G$24</f>
        <v>3032.32795708</v>
      </c>
      <c r="E63" s="36">
        <f>SUMIFS(СВЦЭМ!$D$33:$D$776,СВЦЭМ!$A$33:$A$776,$A63,СВЦЭМ!$B$33:$B$776,E$47)+'СЕТ СН'!$G$14+СВЦЭМ!$D$10+'СЕТ СН'!$G$5-'СЕТ СН'!$G$24</f>
        <v>3047.5338486800001</v>
      </c>
      <c r="F63" s="36">
        <f>SUMIFS(СВЦЭМ!$D$33:$D$776,СВЦЭМ!$A$33:$A$776,$A63,СВЦЭМ!$B$33:$B$776,F$47)+'СЕТ СН'!$G$14+СВЦЭМ!$D$10+'СЕТ СН'!$G$5-'СЕТ СН'!$G$24</f>
        <v>3041.3654948499998</v>
      </c>
      <c r="G63" s="36">
        <f>SUMIFS(СВЦЭМ!$D$33:$D$776,СВЦЭМ!$A$33:$A$776,$A63,СВЦЭМ!$B$33:$B$776,G$47)+'СЕТ СН'!$G$14+СВЦЭМ!$D$10+'СЕТ СН'!$G$5-'СЕТ СН'!$G$24</f>
        <v>3035.9522993299997</v>
      </c>
      <c r="H63" s="36">
        <f>SUMIFS(СВЦЭМ!$D$33:$D$776,СВЦЭМ!$A$33:$A$776,$A63,СВЦЭМ!$B$33:$B$776,H$47)+'СЕТ СН'!$G$14+СВЦЭМ!$D$10+'СЕТ СН'!$G$5-'СЕТ СН'!$G$24</f>
        <v>3052.5031050100001</v>
      </c>
      <c r="I63" s="36">
        <f>SUMIFS(СВЦЭМ!$D$33:$D$776,СВЦЭМ!$A$33:$A$776,$A63,СВЦЭМ!$B$33:$B$776,I$47)+'СЕТ СН'!$G$14+СВЦЭМ!$D$10+'СЕТ СН'!$G$5-'СЕТ СН'!$G$24</f>
        <v>3025.11450255</v>
      </c>
      <c r="J63" s="36">
        <f>SUMIFS(СВЦЭМ!$D$33:$D$776,СВЦЭМ!$A$33:$A$776,$A63,СВЦЭМ!$B$33:$B$776,J$47)+'СЕТ СН'!$G$14+СВЦЭМ!$D$10+'СЕТ СН'!$G$5-'СЕТ СН'!$G$24</f>
        <v>2979.2473927599999</v>
      </c>
      <c r="K63" s="36">
        <f>SUMIFS(СВЦЭМ!$D$33:$D$776,СВЦЭМ!$A$33:$A$776,$A63,СВЦЭМ!$B$33:$B$776,K$47)+'СЕТ СН'!$G$14+СВЦЭМ!$D$10+'СЕТ СН'!$G$5-'СЕТ СН'!$G$24</f>
        <v>2787.5258210800002</v>
      </c>
      <c r="L63" s="36">
        <f>SUMIFS(СВЦЭМ!$D$33:$D$776,СВЦЭМ!$A$33:$A$776,$A63,СВЦЭМ!$B$33:$B$776,L$47)+'СЕТ СН'!$G$14+СВЦЭМ!$D$10+'СЕТ СН'!$G$5-'СЕТ СН'!$G$24</f>
        <v>2733.1720033400002</v>
      </c>
      <c r="M63" s="36">
        <f>SUMIFS(СВЦЭМ!$D$33:$D$776,СВЦЭМ!$A$33:$A$776,$A63,СВЦЭМ!$B$33:$B$776,M$47)+'СЕТ СН'!$G$14+СВЦЭМ!$D$10+'СЕТ СН'!$G$5-'СЕТ СН'!$G$24</f>
        <v>2715.3482471799998</v>
      </c>
      <c r="N63" s="36">
        <f>SUMIFS(СВЦЭМ!$D$33:$D$776,СВЦЭМ!$A$33:$A$776,$A63,СВЦЭМ!$B$33:$B$776,N$47)+'СЕТ СН'!$G$14+СВЦЭМ!$D$10+'СЕТ СН'!$G$5-'СЕТ СН'!$G$24</f>
        <v>2741.7022989100001</v>
      </c>
      <c r="O63" s="36">
        <f>SUMIFS(СВЦЭМ!$D$33:$D$776,СВЦЭМ!$A$33:$A$776,$A63,СВЦЭМ!$B$33:$B$776,O$47)+'СЕТ СН'!$G$14+СВЦЭМ!$D$10+'СЕТ СН'!$G$5-'СЕТ СН'!$G$24</f>
        <v>2737.2319616499999</v>
      </c>
      <c r="P63" s="36">
        <f>SUMIFS(СВЦЭМ!$D$33:$D$776,СВЦЭМ!$A$33:$A$776,$A63,СВЦЭМ!$B$33:$B$776,P$47)+'СЕТ СН'!$G$14+СВЦЭМ!$D$10+'СЕТ СН'!$G$5-'СЕТ СН'!$G$24</f>
        <v>2738.5724710899999</v>
      </c>
      <c r="Q63" s="36">
        <f>SUMIFS(СВЦЭМ!$D$33:$D$776,СВЦЭМ!$A$33:$A$776,$A63,СВЦЭМ!$B$33:$B$776,Q$47)+'СЕТ СН'!$G$14+СВЦЭМ!$D$10+'СЕТ СН'!$G$5-'СЕТ СН'!$G$24</f>
        <v>2750.9799582099999</v>
      </c>
      <c r="R63" s="36">
        <f>SUMIFS(СВЦЭМ!$D$33:$D$776,СВЦЭМ!$A$33:$A$776,$A63,СВЦЭМ!$B$33:$B$776,R$47)+'СЕТ СН'!$G$14+СВЦЭМ!$D$10+'СЕТ СН'!$G$5-'СЕТ СН'!$G$24</f>
        <v>2746.9510565400001</v>
      </c>
      <c r="S63" s="36">
        <f>SUMIFS(СВЦЭМ!$D$33:$D$776,СВЦЭМ!$A$33:$A$776,$A63,СВЦЭМ!$B$33:$B$776,S$47)+'СЕТ СН'!$G$14+СВЦЭМ!$D$10+'СЕТ СН'!$G$5-'СЕТ СН'!$G$24</f>
        <v>2744.50531215</v>
      </c>
      <c r="T63" s="36">
        <f>SUMIFS(СВЦЭМ!$D$33:$D$776,СВЦЭМ!$A$33:$A$776,$A63,СВЦЭМ!$B$33:$B$776,T$47)+'СЕТ СН'!$G$14+СВЦЭМ!$D$10+'СЕТ СН'!$G$5-'СЕТ СН'!$G$24</f>
        <v>2744.29843235</v>
      </c>
      <c r="U63" s="36">
        <f>SUMIFS(СВЦЭМ!$D$33:$D$776,СВЦЭМ!$A$33:$A$776,$A63,СВЦЭМ!$B$33:$B$776,U$47)+'СЕТ СН'!$G$14+СВЦЭМ!$D$10+'СЕТ СН'!$G$5-'СЕТ СН'!$G$24</f>
        <v>2743.3046932000002</v>
      </c>
      <c r="V63" s="36">
        <f>SUMIFS(СВЦЭМ!$D$33:$D$776,СВЦЭМ!$A$33:$A$776,$A63,СВЦЭМ!$B$33:$B$776,V$47)+'СЕТ СН'!$G$14+СВЦЭМ!$D$10+'СЕТ СН'!$G$5-'СЕТ СН'!$G$24</f>
        <v>2736.0825646399999</v>
      </c>
      <c r="W63" s="36">
        <f>SUMIFS(СВЦЭМ!$D$33:$D$776,СВЦЭМ!$A$33:$A$776,$A63,СВЦЭМ!$B$33:$B$776,W$47)+'СЕТ СН'!$G$14+СВЦЭМ!$D$10+'СЕТ СН'!$G$5-'СЕТ СН'!$G$24</f>
        <v>2738.90495792</v>
      </c>
      <c r="X63" s="36">
        <f>SUMIFS(СВЦЭМ!$D$33:$D$776,СВЦЭМ!$A$33:$A$776,$A63,СВЦЭМ!$B$33:$B$776,X$47)+'СЕТ СН'!$G$14+СВЦЭМ!$D$10+'СЕТ СН'!$G$5-'СЕТ СН'!$G$24</f>
        <v>2786.0643150699998</v>
      </c>
      <c r="Y63" s="36">
        <f>SUMIFS(СВЦЭМ!$D$33:$D$776,СВЦЭМ!$A$33:$A$776,$A63,СВЦЭМ!$B$33:$B$776,Y$47)+'СЕТ СН'!$G$14+СВЦЭМ!$D$10+'СЕТ СН'!$G$5-'СЕТ СН'!$G$24</f>
        <v>2822.3716750799999</v>
      </c>
    </row>
    <row r="64" spans="1:25" ht="15.75" x14ac:dyDescent="0.2">
      <c r="A64" s="35">
        <f t="shared" si="1"/>
        <v>44029</v>
      </c>
      <c r="B64" s="36">
        <f>SUMIFS(СВЦЭМ!$D$33:$D$776,СВЦЭМ!$A$33:$A$776,$A64,СВЦЭМ!$B$33:$B$776,B$47)+'СЕТ СН'!$G$14+СВЦЭМ!$D$10+'СЕТ СН'!$G$5-'СЕТ СН'!$G$24</f>
        <v>2993.0900702200001</v>
      </c>
      <c r="C64" s="36">
        <f>SUMIFS(СВЦЭМ!$D$33:$D$776,СВЦЭМ!$A$33:$A$776,$A64,СВЦЭМ!$B$33:$B$776,C$47)+'СЕТ СН'!$G$14+СВЦЭМ!$D$10+'СЕТ СН'!$G$5-'СЕТ СН'!$G$24</f>
        <v>3122.5433309199998</v>
      </c>
      <c r="D64" s="36">
        <f>SUMIFS(СВЦЭМ!$D$33:$D$776,СВЦЭМ!$A$33:$A$776,$A64,СВЦЭМ!$B$33:$B$776,D$47)+'СЕТ СН'!$G$14+СВЦЭМ!$D$10+'СЕТ СН'!$G$5-'СЕТ СН'!$G$24</f>
        <v>3090.0937254999999</v>
      </c>
      <c r="E64" s="36">
        <f>SUMIFS(СВЦЭМ!$D$33:$D$776,СВЦЭМ!$A$33:$A$776,$A64,СВЦЭМ!$B$33:$B$776,E$47)+'СЕТ СН'!$G$14+СВЦЭМ!$D$10+'СЕТ СН'!$G$5-'СЕТ СН'!$G$24</f>
        <v>3066.3298495500003</v>
      </c>
      <c r="F64" s="36">
        <f>SUMIFS(СВЦЭМ!$D$33:$D$776,СВЦЭМ!$A$33:$A$776,$A64,СВЦЭМ!$B$33:$B$776,F$47)+'СЕТ СН'!$G$14+СВЦЭМ!$D$10+'СЕТ СН'!$G$5-'СЕТ СН'!$G$24</f>
        <v>3068.95256569</v>
      </c>
      <c r="G64" s="36">
        <f>SUMIFS(СВЦЭМ!$D$33:$D$776,СВЦЭМ!$A$33:$A$776,$A64,СВЦЭМ!$B$33:$B$776,G$47)+'СЕТ СН'!$G$14+СВЦЭМ!$D$10+'СЕТ СН'!$G$5-'СЕТ СН'!$G$24</f>
        <v>3045.7386401900003</v>
      </c>
      <c r="H64" s="36">
        <f>SUMIFS(СВЦЭМ!$D$33:$D$776,СВЦЭМ!$A$33:$A$776,$A64,СВЦЭМ!$B$33:$B$776,H$47)+'СЕТ СН'!$G$14+СВЦЭМ!$D$10+'СЕТ СН'!$G$5-'СЕТ СН'!$G$24</f>
        <v>3023.07654847</v>
      </c>
      <c r="I64" s="36">
        <f>SUMIFS(СВЦЭМ!$D$33:$D$776,СВЦЭМ!$A$33:$A$776,$A64,СВЦЭМ!$B$33:$B$776,I$47)+'СЕТ СН'!$G$14+СВЦЭМ!$D$10+'СЕТ СН'!$G$5-'СЕТ СН'!$G$24</f>
        <v>2972.8162987800001</v>
      </c>
      <c r="J64" s="36">
        <f>SUMIFS(СВЦЭМ!$D$33:$D$776,СВЦЭМ!$A$33:$A$776,$A64,СВЦЭМ!$B$33:$B$776,J$47)+'СЕТ СН'!$G$14+СВЦЭМ!$D$10+'СЕТ СН'!$G$5-'СЕТ СН'!$G$24</f>
        <v>2904.2448489399999</v>
      </c>
      <c r="K64" s="36">
        <f>SUMIFS(СВЦЭМ!$D$33:$D$776,СВЦЭМ!$A$33:$A$776,$A64,СВЦЭМ!$B$33:$B$776,K$47)+'СЕТ СН'!$G$14+СВЦЭМ!$D$10+'СЕТ СН'!$G$5-'СЕТ СН'!$G$24</f>
        <v>2791.4828379099999</v>
      </c>
      <c r="L64" s="36">
        <f>SUMIFS(СВЦЭМ!$D$33:$D$776,СВЦЭМ!$A$33:$A$776,$A64,СВЦЭМ!$B$33:$B$776,L$47)+'СЕТ СН'!$G$14+СВЦЭМ!$D$10+'СЕТ СН'!$G$5-'СЕТ СН'!$G$24</f>
        <v>2695.7950780900001</v>
      </c>
      <c r="M64" s="36">
        <f>SUMIFS(СВЦЭМ!$D$33:$D$776,СВЦЭМ!$A$33:$A$776,$A64,СВЦЭМ!$B$33:$B$776,M$47)+'СЕТ СН'!$G$14+СВЦЭМ!$D$10+'СЕТ СН'!$G$5-'СЕТ СН'!$G$24</f>
        <v>2661.8334575899999</v>
      </c>
      <c r="N64" s="36">
        <f>SUMIFS(СВЦЭМ!$D$33:$D$776,СВЦЭМ!$A$33:$A$776,$A64,СВЦЭМ!$B$33:$B$776,N$47)+'СЕТ СН'!$G$14+СВЦЭМ!$D$10+'СЕТ СН'!$G$5-'СЕТ СН'!$G$24</f>
        <v>2678.0041213700001</v>
      </c>
      <c r="O64" s="36">
        <f>SUMIFS(СВЦЭМ!$D$33:$D$776,СВЦЭМ!$A$33:$A$776,$A64,СВЦЭМ!$B$33:$B$776,O$47)+'СЕТ СН'!$G$14+СВЦЭМ!$D$10+'СЕТ СН'!$G$5-'СЕТ СН'!$G$24</f>
        <v>2674.7701377399999</v>
      </c>
      <c r="P64" s="36">
        <f>SUMIFS(СВЦЭМ!$D$33:$D$776,СВЦЭМ!$A$33:$A$776,$A64,СВЦЭМ!$B$33:$B$776,P$47)+'СЕТ СН'!$G$14+СВЦЭМ!$D$10+'СЕТ СН'!$G$5-'СЕТ СН'!$G$24</f>
        <v>2679.6737363000002</v>
      </c>
      <c r="Q64" s="36">
        <f>SUMIFS(СВЦЭМ!$D$33:$D$776,СВЦЭМ!$A$33:$A$776,$A64,СВЦЭМ!$B$33:$B$776,Q$47)+'СЕТ СН'!$G$14+СВЦЭМ!$D$10+'СЕТ СН'!$G$5-'СЕТ СН'!$G$24</f>
        <v>2685.74896064</v>
      </c>
      <c r="R64" s="36">
        <f>SUMIFS(СВЦЭМ!$D$33:$D$776,СВЦЭМ!$A$33:$A$776,$A64,СВЦЭМ!$B$33:$B$776,R$47)+'СЕТ СН'!$G$14+СВЦЭМ!$D$10+'СЕТ СН'!$G$5-'СЕТ СН'!$G$24</f>
        <v>2710.65645898</v>
      </c>
      <c r="S64" s="36">
        <f>SUMIFS(СВЦЭМ!$D$33:$D$776,СВЦЭМ!$A$33:$A$776,$A64,СВЦЭМ!$B$33:$B$776,S$47)+'СЕТ СН'!$G$14+СВЦЭМ!$D$10+'СЕТ СН'!$G$5-'СЕТ СН'!$G$24</f>
        <v>2723.5026808000002</v>
      </c>
      <c r="T64" s="36">
        <f>SUMIFS(СВЦЭМ!$D$33:$D$776,СВЦЭМ!$A$33:$A$776,$A64,СВЦЭМ!$B$33:$B$776,T$47)+'СЕТ СН'!$G$14+СВЦЭМ!$D$10+'СЕТ СН'!$G$5-'СЕТ СН'!$G$24</f>
        <v>2723.0935773000001</v>
      </c>
      <c r="U64" s="36">
        <f>SUMIFS(СВЦЭМ!$D$33:$D$776,СВЦЭМ!$A$33:$A$776,$A64,СВЦЭМ!$B$33:$B$776,U$47)+'СЕТ СН'!$G$14+СВЦЭМ!$D$10+'СЕТ СН'!$G$5-'СЕТ СН'!$G$24</f>
        <v>2716.0657861600002</v>
      </c>
      <c r="V64" s="36">
        <f>SUMIFS(СВЦЭМ!$D$33:$D$776,СВЦЭМ!$A$33:$A$776,$A64,СВЦЭМ!$B$33:$B$776,V$47)+'СЕТ СН'!$G$14+СВЦЭМ!$D$10+'СЕТ СН'!$G$5-'СЕТ СН'!$G$24</f>
        <v>2701.79425107</v>
      </c>
      <c r="W64" s="36">
        <f>SUMIFS(СВЦЭМ!$D$33:$D$776,СВЦЭМ!$A$33:$A$776,$A64,СВЦЭМ!$B$33:$B$776,W$47)+'СЕТ СН'!$G$14+СВЦЭМ!$D$10+'СЕТ СН'!$G$5-'СЕТ СН'!$G$24</f>
        <v>2685.1911583000001</v>
      </c>
      <c r="X64" s="36">
        <f>SUMIFS(СВЦЭМ!$D$33:$D$776,СВЦЭМ!$A$33:$A$776,$A64,СВЦЭМ!$B$33:$B$776,X$47)+'СЕТ СН'!$G$14+СВЦЭМ!$D$10+'СЕТ СН'!$G$5-'СЕТ СН'!$G$24</f>
        <v>2759.6756679300001</v>
      </c>
      <c r="Y64" s="36">
        <f>SUMIFS(СВЦЭМ!$D$33:$D$776,СВЦЭМ!$A$33:$A$776,$A64,СВЦЭМ!$B$33:$B$776,Y$47)+'СЕТ СН'!$G$14+СВЦЭМ!$D$10+'СЕТ СН'!$G$5-'СЕТ СН'!$G$24</f>
        <v>2837.6724997299998</v>
      </c>
    </row>
    <row r="65" spans="1:26" ht="15.75" x14ac:dyDescent="0.2">
      <c r="A65" s="35">
        <f t="shared" si="1"/>
        <v>44030</v>
      </c>
      <c r="B65" s="36">
        <f>SUMIFS(СВЦЭМ!$D$33:$D$776,СВЦЭМ!$A$33:$A$776,$A65,СВЦЭМ!$B$33:$B$776,B$47)+'СЕТ СН'!$G$14+СВЦЭМ!$D$10+'СЕТ СН'!$G$5-'СЕТ СН'!$G$24</f>
        <v>3019.4858966700003</v>
      </c>
      <c r="C65" s="36">
        <f>SUMIFS(СВЦЭМ!$D$33:$D$776,СВЦЭМ!$A$33:$A$776,$A65,СВЦЭМ!$B$33:$B$776,C$47)+'СЕТ СН'!$G$14+СВЦЭМ!$D$10+'СЕТ СН'!$G$5-'СЕТ СН'!$G$24</f>
        <v>3128.16979872</v>
      </c>
      <c r="D65" s="36">
        <f>SUMIFS(СВЦЭМ!$D$33:$D$776,СВЦЭМ!$A$33:$A$776,$A65,СВЦЭМ!$B$33:$B$776,D$47)+'СЕТ СН'!$G$14+СВЦЭМ!$D$10+'СЕТ СН'!$G$5-'СЕТ СН'!$G$24</f>
        <v>3136.11047912</v>
      </c>
      <c r="E65" s="36">
        <f>SUMIFS(СВЦЭМ!$D$33:$D$776,СВЦЭМ!$A$33:$A$776,$A65,СВЦЭМ!$B$33:$B$776,E$47)+'СЕТ СН'!$G$14+СВЦЭМ!$D$10+'СЕТ СН'!$G$5-'СЕТ СН'!$G$24</f>
        <v>3129.2059520600001</v>
      </c>
      <c r="F65" s="36">
        <f>SUMIFS(СВЦЭМ!$D$33:$D$776,СВЦЭМ!$A$33:$A$776,$A65,СВЦЭМ!$B$33:$B$776,F$47)+'СЕТ СН'!$G$14+СВЦЭМ!$D$10+'СЕТ СН'!$G$5-'СЕТ СН'!$G$24</f>
        <v>3118.22320102</v>
      </c>
      <c r="G65" s="36">
        <f>SUMIFS(СВЦЭМ!$D$33:$D$776,СВЦЭМ!$A$33:$A$776,$A65,СВЦЭМ!$B$33:$B$776,G$47)+'СЕТ СН'!$G$14+СВЦЭМ!$D$10+'СЕТ СН'!$G$5-'СЕТ СН'!$G$24</f>
        <v>3127.8153928900001</v>
      </c>
      <c r="H65" s="36">
        <f>SUMIFS(СВЦЭМ!$D$33:$D$776,СВЦЭМ!$A$33:$A$776,$A65,СВЦЭМ!$B$33:$B$776,H$47)+'СЕТ СН'!$G$14+СВЦЭМ!$D$10+'СЕТ СН'!$G$5-'СЕТ СН'!$G$24</f>
        <v>3129.3810077799999</v>
      </c>
      <c r="I65" s="36">
        <f>SUMIFS(СВЦЭМ!$D$33:$D$776,СВЦЭМ!$A$33:$A$776,$A65,СВЦЭМ!$B$33:$B$776,I$47)+'СЕТ СН'!$G$14+СВЦЭМ!$D$10+'СЕТ СН'!$G$5-'СЕТ СН'!$G$24</f>
        <v>3113.4295235600002</v>
      </c>
      <c r="J65" s="36">
        <f>SUMIFS(СВЦЭМ!$D$33:$D$776,СВЦЭМ!$A$33:$A$776,$A65,СВЦЭМ!$B$33:$B$776,J$47)+'СЕТ СН'!$G$14+СВЦЭМ!$D$10+'СЕТ СН'!$G$5-'СЕТ СН'!$G$24</f>
        <v>3035.8969629399999</v>
      </c>
      <c r="K65" s="36">
        <f>SUMIFS(СВЦЭМ!$D$33:$D$776,СВЦЭМ!$A$33:$A$776,$A65,СВЦЭМ!$B$33:$B$776,K$47)+'СЕТ СН'!$G$14+СВЦЭМ!$D$10+'СЕТ СН'!$G$5-'СЕТ СН'!$G$24</f>
        <v>2840.2968596199999</v>
      </c>
      <c r="L65" s="36">
        <f>SUMIFS(СВЦЭМ!$D$33:$D$776,СВЦЭМ!$A$33:$A$776,$A65,СВЦЭМ!$B$33:$B$776,L$47)+'СЕТ СН'!$G$14+СВЦЭМ!$D$10+'СЕТ СН'!$G$5-'СЕТ СН'!$G$24</f>
        <v>2682.5773257999999</v>
      </c>
      <c r="M65" s="36">
        <f>SUMIFS(СВЦЭМ!$D$33:$D$776,СВЦЭМ!$A$33:$A$776,$A65,СВЦЭМ!$B$33:$B$776,M$47)+'СЕТ СН'!$G$14+СВЦЭМ!$D$10+'СЕТ СН'!$G$5-'СЕТ СН'!$G$24</f>
        <v>2663.0172065199999</v>
      </c>
      <c r="N65" s="36">
        <f>SUMIFS(СВЦЭМ!$D$33:$D$776,СВЦЭМ!$A$33:$A$776,$A65,СВЦЭМ!$B$33:$B$776,N$47)+'СЕТ СН'!$G$14+СВЦЭМ!$D$10+'СЕТ СН'!$G$5-'СЕТ СН'!$G$24</f>
        <v>2680.9763642100002</v>
      </c>
      <c r="O65" s="36">
        <f>SUMIFS(СВЦЭМ!$D$33:$D$776,СВЦЭМ!$A$33:$A$776,$A65,СВЦЭМ!$B$33:$B$776,O$47)+'СЕТ СН'!$G$14+СВЦЭМ!$D$10+'СЕТ СН'!$G$5-'СЕТ СН'!$G$24</f>
        <v>2679.49097863</v>
      </c>
      <c r="P65" s="36">
        <f>SUMIFS(СВЦЭМ!$D$33:$D$776,СВЦЭМ!$A$33:$A$776,$A65,СВЦЭМ!$B$33:$B$776,P$47)+'СЕТ СН'!$G$14+СВЦЭМ!$D$10+'СЕТ СН'!$G$5-'СЕТ СН'!$G$24</f>
        <v>2683.7891387300001</v>
      </c>
      <c r="Q65" s="36">
        <f>SUMIFS(СВЦЭМ!$D$33:$D$776,СВЦЭМ!$A$33:$A$776,$A65,СВЦЭМ!$B$33:$B$776,Q$47)+'СЕТ СН'!$G$14+СВЦЭМ!$D$10+'СЕТ СН'!$G$5-'СЕТ СН'!$G$24</f>
        <v>2685.5745451600001</v>
      </c>
      <c r="R65" s="36">
        <f>SUMIFS(СВЦЭМ!$D$33:$D$776,СВЦЭМ!$A$33:$A$776,$A65,СВЦЭМ!$B$33:$B$776,R$47)+'СЕТ СН'!$G$14+СВЦЭМ!$D$10+'СЕТ СН'!$G$5-'СЕТ СН'!$G$24</f>
        <v>2680.26967229</v>
      </c>
      <c r="S65" s="36">
        <f>SUMIFS(СВЦЭМ!$D$33:$D$776,СВЦЭМ!$A$33:$A$776,$A65,СВЦЭМ!$B$33:$B$776,S$47)+'СЕТ СН'!$G$14+СВЦЭМ!$D$10+'СЕТ СН'!$G$5-'СЕТ СН'!$G$24</f>
        <v>2689.1365776500002</v>
      </c>
      <c r="T65" s="36">
        <f>SUMIFS(СВЦЭМ!$D$33:$D$776,СВЦЭМ!$A$33:$A$776,$A65,СВЦЭМ!$B$33:$B$776,T$47)+'СЕТ СН'!$G$14+СВЦЭМ!$D$10+'СЕТ СН'!$G$5-'СЕТ СН'!$G$24</f>
        <v>2718.09421118</v>
      </c>
      <c r="U65" s="36">
        <f>SUMIFS(СВЦЭМ!$D$33:$D$776,СВЦЭМ!$A$33:$A$776,$A65,СВЦЭМ!$B$33:$B$776,U$47)+'СЕТ СН'!$G$14+СВЦЭМ!$D$10+'СЕТ СН'!$G$5-'СЕТ СН'!$G$24</f>
        <v>2713.57095996</v>
      </c>
      <c r="V65" s="36">
        <f>SUMIFS(СВЦЭМ!$D$33:$D$776,СВЦЭМ!$A$33:$A$776,$A65,СВЦЭМ!$B$33:$B$776,V$47)+'СЕТ СН'!$G$14+СВЦЭМ!$D$10+'СЕТ СН'!$G$5-'СЕТ СН'!$G$24</f>
        <v>2705.5727284200002</v>
      </c>
      <c r="W65" s="36">
        <f>SUMIFS(СВЦЭМ!$D$33:$D$776,СВЦЭМ!$A$33:$A$776,$A65,СВЦЭМ!$B$33:$B$776,W$47)+'СЕТ СН'!$G$14+СВЦЭМ!$D$10+'СЕТ СН'!$G$5-'СЕТ СН'!$G$24</f>
        <v>2675.8593494500001</v>
      </c>
      <c r="X65" s="36">
        <f>SUMIFS(СВЦЭМ!$D$33:$D$776,СВЦЭМ!$A$33:$A$776,$A65,СВЦЭМ!$B$33:$B$776,X$47)+'СЕТ СН'!$G$14+СВЦЭМ!$D$10+'СЕТ СН'!$G$5-'СЕТ СН'!$G$24</f>
        <v>2748.66159956</v>
      </c>
      <c r="Y65" s="36">
        <f>SUMIFS(СВЦЭМ!$D$33:$D$776,СВЦЭМ!$A$33:$A$776,$A65,СВЦЭМ!$B$33:$B$776,Y$47)+'СЕТ СН'!$G$14+СВЦЭМ!$D$10+'СЕТ СН'!$G$5-'СЕТ СН'!$G$24</f>
        <v>2895.20892525</v>
      </c>
    </row>
    <row r="66" spans="1:26" ht="15.75" x14ac:dyDescent="0.2">
      <c r="A66" s="35">
        <f t="shared" si="1"/>
        <v>44031</v>
      </c>
      <c r="B66" s="36">
        <f>SUMIFS(СВЦЭМ!$D$33:$D$776,СВЦЭМ!$A$33:$A$776,$A66,СВЦЭМ!$B$33:$B$776,B$47)+'СЕТ СН'!$G$14+СВЦЭМ!$D$10+'СЕТ СН'!$G$5-'СЕТ СН'!$G$24</f>
        <v>2956.7168508599998</v>
      </c>
      <c r="C66" s="36">
        <f>SUMIFS(СВЦЭМ!$D$33:$D$776,СВЦЭМ!$A$33:$A$776,$A66,СВЦЭМ!$B$33:$B$776,C$47)+'СЕТ СН'!$G$14+СВЦЭМ!$D$10+'СЕТ СН'!$G$5-'СЕТ СН'!$G$24</f>
        <v>3004.3957600799999</v>
      </c>
      <c r="D66" s="36">
        <f>SUMIFS(СВЦЭМ!$D$33:$D$776,СВЦЭМ!$A$33:$A$776,$A66,СВЦЭМ!$B$33:$B$776,D$47)+'СЕТ СН'!$G$14+СВЦЭМ!$D$10+'СЕТ СН'!$G$5-'СЕТ СН'!$G$24</f>
        <v>2993.8492081599998</v>
      </c>
      <c r="E66" s="36">
        <f>SUMIFS(СВЦЭМ!$D$33:$D$776,СВЦЭМ!$A$33:$A$776,$A66,СВЦЭМ!$B$33:$B$776,E$47)+'СЕТ СН'!$G$14+СВЦЭМ!$D$10+'СЕТ СН'!$G$5-'СЕТ СН'!$G$24</f>
        <v>2979.4695622200002</v>
      </c>
      <c r="F66" s="36">
        <f>SUMIFS(СВЦЭМ!$D$33:$D$776,СВЦЭМ!$A$33:$A$776,$A66,СВЦЭМ!$B$33:$B$776,F$47)+'СЕТ СН'!$G$14+СВЦЭМ!$D$10+'СЕТ СН'!$G$5-'СЕТ СН'!$G$24</f>
        <v>2965.8871331700002</v>
      </c>
      <c r="G66" s="36">
        <f>SUMIFS(СВЦЭМ!$D$33:$D$776,СВЦЭМ!$A$33:$A$776,$A66,СВЦЭМ!$B$33:$B$776,G$47)+'СЕТ СН'!$G$14+СВЦЭМ!$D$10+'СЕТ СН'!$G$5-'СЕТ СН'!$G$24</f>
        <v>2981.1710147700001</v>
      </c>
      <c r="H66" s="36">
        <f>SUMIFS(СВЦЭМ!$D$33:$D$776,СВЦЭМ!$A$33:$A$776,$A66,СВЦЭМ!$B$33:$B$776,H$47)+'СЕТ СН'!$G$14+СВЦЭМ!$D$10+'СЕТ СН'!$G$5-'СЕТ СН'!$G$24</f>
        <v>3004.25857236</v>
      </c>
      <c r="I66" s="36">
        <f>SUMIFS(СВЦЭМ!$D$33:$D$776,СВЦЭМ!$A$33:$A$776,$A66,СВЦЭМ!$B$33:$B$776,I$47)+'СЕТ СН'!$G$14+СВЦЭМ!$D$10+'СЕТ СН'!$G$5-'СЕТ СН'!$G$24</f>
        <v>3041.7935666200001</v>
      </c>
      <c r="J66" s="36">
        <f>SUMIFS(СВЦЭМ!$D$33:$D$776,СВЦЭМ!$A$33:$A$776,$A66,СВЦЭМ!$B$33:$B$776,J$47)+'СЕТ СН'!$G$14+СВЦЭМ!$D$10+'СЕТ СН'!$G$5-'СЕТ СН'!$G$24</f>
        <v>3033.1417463600001</v>
      </c>
      <c r="K66" s="36">
        <f>SUMIFS(СВЦЭМ!$D$33:$D$776,СВЦЭМ!$A$33:$A$776,$A66,СВЦЭМ!$B$33:$B$776,K$47)+'СЕТ СН'!$G$14+СВЦЭМ!$D$10+'СЕТ СН'!$G$5-'СЕТ СН'!$G$24</f>
        <v>2856.1195931299999</v>
      </c>
      <c r="L66" s="36">
        <f>SUMIFS(СВЦЭМ!$D$33:$D$776,СВЦЭМ!$A$33:$A$776,$A66,СВЦЭМ!$B$33:$B$776,L$47)+'СЕТ СН'!$G$14+СВЦЭМ!$D$10+'СЕТ СН'!$G$5-'СЕТ СН'!$G$24</f>
        <v>2768.2110201800001</v>
      </c>
      <c r="M66" s="36">
        <f>SUMIFS(СВЦЭМ!$D$33:$D$776,СВЦЭМ!$A$33:$A$776,$A66,СВЦЭМ!$B$33:$B$776,M$47)+'СЕТ СН'!$G$14+СВЦЭМ!$D$10+'СЕТ СН'!$G$5-'СЕТ СН'!$G$24</f>
        <v>2715.7856003400002</v>
      </c>
      <c r="N66" s="36">
        <f>SUMIFS(СВЦЭМ!$D$33:$D$776,СВЦЭМ!$A$33:$A$776,$A66,СВЦЭМ!$B$33:$B$776,N$47)+'СЕТ СН'!$G$14+СВЦЭМ!$D$10+'СЕТ СН'!$G$5-'СЕТ СН'!$G$24</f>
        <v>2720.9138583900003</v>
      </c>
      <c r="O66" s="36">
        <f>SUMIFS(СВЦЭМ!$D$33:$D$776,СВЦЭМ!$A$33:$A$776,$A66,СВЦЭМ!$B$33:$B$776,O$47)+'СЕТ СН'!$G$14+СВЦЭМ!$D$10+'СЕТ СН'!$G$5-'СЕТ СН'!$G$24</f>
        <v>2722.2987649500001</v>
      </c>
      <c r="P66" s="36">
        <f>SUMIFS(СВЦЭМ!$D$33:$D$776,СВЦЭМ!$A$33:$A$776,$A66,СВЦЭМ!$B$33:$B$776,P$47)+'СЕТ СН'!$G$14+СВЦЭМ!$D$10+'СЕТ СН'!$G$5-'СЕТ СН'!$G$24</f>
        <v>2721.27720688</v>
      </c>
      <c r="Q66" s="36">
        <f>SUMIFS(СВЦЭМ!$D$33:$D$776,СВЦЭМ!$A$33:$A$776,$A66,СВЦЭМ!$B$33:$B$776,Q$47)+'СЕТ СН'!$G$14+СВЦЭМ!$D$10+'СЕТ СН'!$G$5-'СЕТ СН'!$G$24</f>
        <v>2720.8732246</v>
      </c>
      <c r="R66" s="36">
        <f>SUMIFS(СВЦЭМ!$D$33:$D$776,СВЦЭМ!$A$33:$A$776,$A66,СВЦЭМ!$B$33:$B$776,R$47)+'СЕТ СН'!$G$14+СВЦЭМ!$D$10+'СЕТ СН'!$G$5-'СЕТ СН'!$G$24</f>
        <v>2734.0295781599998</v>
      </c>
      <c r="S66" s="36">
        <f>SUMIFS(СВЦЭМ!$D$33:$D$776,СВЦЭМ!$A$33:$A$776,$A66,СВЦЭМ!$B$33:$B$776,S$47)+'СЕТ СН'!$G$14+СВЦЭМ!$D$10+'СЕТ СН'!$G$5-'СЕТ СН'!$G$24</f>
        <v>2744.5279887199999</v>
      </c>
      <c r="T66" s="36">
        <f>SUMIFS(СВЦЭМ!$D$33:$D$776,СВЦЭМ!$A$33:$A$776,$A66,СВЦЭМ!$B$33:$B$776,T$47)+'СЕТ СН'!$G$14+СВЦЭМ!$D$10+'СЕТ СН'!$G$5-'СЕТ СН'!$G$24</f>
        <v>2742.73764441</v>
      </c>
      <c r="U66" s="36">
        <f>SUMIFS(СВЦЭМ!$D$33:$D$776,СВЦЭМ!$A$33:$A$776,$A66,СВЦЭМ!$B$33:$B$776,U$47)+'СЕТ СН'!$G$14+СВЦЭМ!$D$10+'СЕТ СН'!$G$5-'СЕТ СН'!$G$24</f>
        <v>2741.6822691100001</v>
      </c>
      <c r="V66" s="36">
        <f>SUMIFS(СВЦЭМ!$D$33:$D$776,СВЦЭМ!$A$33:$A$776,$A66,СВЦЭМ!$B$33:$B$776,V$47)+'СЕТ СН'!$G$14+СВЦЭМ!$D$10+'СЕТ СН'!$G$5-'СЕТ СН'!$G$24</f>
        <v>2734.44123747</v>
      </c>
      <c r="W66" s="36">
        <f>SUMIFS(СВЦЭМ!$D$33:$D$776,СВЦЭМ!$A$33:$A$776,$A66,СВЦЭМ!$B$33:$B$776,W$47)+'СЕТ СН'!$G$14+СВЦЭМ!$D$10+'СЕТ СН'!$G$5-'СЕТ СН'!$G$24</f>
        <v>2679.7995369700002</v>
      </c>
      <c r="X66" s="36">
        <f>SUMIFS(СВЦЭМ!$D$33:$D$776,СВЦЭМ!$A$33:$A$776,$A66,СВЦЭМ!$B$33:$B$776,X$47)+'СЕТ СН'!$G$14+СВЦЭМ!$D$10+'СЕТ СН'!$G$5-'СЕТ СН'!$G$24</f>
        <v>2754.9870318799999</v>
      </c>
      <c r="Y66" s="36">
        <f>SUMIFS(СВЦЭМ!$D$33:$D$776,СВЦЭМ!$A$33:$A$776,$A66,СВЦЭМ!$B$33:$B$776,Y$47)+'СЕТ СН'!$G$14+СВЦЭМ!$D$10+'СЕТ СН'!$G$5-'СЕТ СН'!$G$24</f>
        <v>2960.4160930100002</v>
      </c>
    </row>
    <row r="67" spans="1:26" ht="15.75" x14ac:dyDescent="0.2">
      <c r="A67" s="35">
        <f t="shared" si="1"/>
        <v>44032</v>
      </c>
      <c r="B67" s="36">
        <f>SUMIFS(СВЦЭМ!$D$33:$D$776,СВЦЭМ!$A$33:$A$776,$A67,СВЦЭМ!$B$33:$B$776,B$47)+'СЕТ СН'!$G$14+СВЦЭМ!$D$10+'СЕТ СН'!$G$5-'СЕТ СН'!$G$24</f>
        <v>2932.06720021</v>
      </c>
      <c r="C67" s="36">
        <f>SUMIFS(СВЦЭМ!$D$33:$D$776,СВЦЭМ!$A$33:$A$776,$A67,СВЦЭМ!$B$33:$B$776,C$47)+'СЕТ СН'!$G$14+СВЦЭМ!$D$10+'СЕТ СН'!$G$5-'СЕТ СН'!$G$24</f>
        <v>2899.6014922300001</v>
      </c>
      <c r="D67" s="36">
        <f>SUMIFS(СВЦЭМ!$D$33:$D$776,СВЦЭМ!$A$33:$A$776,$A67,СВЦЭМ!$B$33:$B$776,D$47)+'СЕТ СН'!$G$14+СВЦЭМ!$D$10+'СЕТ СН'!$G$5-'СЕТ СН'!$G$24</f>
        <v>3037.18264783</v>
      </c>
      <c r="E67" s="36">
        <f>SUMIFS(СВЦЭМ!$D$33:$D$776,СВЦЭМ!$A$33:$A$776,$A67,СВЦЭМ!$B$33:$B$776,E$47)+'СЕТ СН'!$G$14+СВЦЭМ!$D$10+'СЕТ СН'!$G$5-'СЕТ СН'!$G$24</f>
        <v>3018.8752514400003</v>
      </c>
      <c r="F67" s="36">
        <f>SUMIFS(СВЦЭМ!$D$33:$D$776,СВЦЭМ!$A$33:$A$776,$A67,СВЦЭМ!$B$33:$B$776,F$47)+'СЕТ СН'!$G$14+СВЦЭМ!$D$10+'СЕТ СН'!$G$5-'СЕТ СН'!$G$24</f>
        <v>3016.1777929700002</v>
      </c>
      <c r="G67" s="36">
        <f>SUMIFS(СВЦЭМ!$D$33:$D$776,СВЦЭМ!$A$33:$A$776,$A67,СВЦЭМ!$B$33:$B$776,G$47)+'СЕТ СН'!$G$14+СВЦЭМ!$D$10+'СЕТ СН'!$G$5-'СЕТ СН'!$G$24</f>
        <v>3017.1099759500003</v>
      </c>
      <c r="H67" s="36">
        <f>SUMIFS(СВЦЭМ!$D$33:$D$776,СВЦЭМ!$A$33:$A$776,$A67,СВЦЭМ!$B$33:$B$776,H$47)+'СЕТ СН'!$G$14+СВЦЭМ!$D$10+'СЕТ СН'!$G$5-'СЕТ СН'!$G$24</f>
        <v>3055.1179618300002</v>
      </c>
      <c r="I67" s="36">
        <f>SUMIFS(СВЦЭМ!$D$33:$D$776,СВЦЭМ!$A$33:$A$776,$A67,СВЦЭМ!$B$33:$B$776,I$47)+'СЕТ СН'!$G$14+СВЦЭМ!$D$10+'СЕТ СН'!$G$5-'СЕТ СН'!$G$24</f>
        <v>2941.6303681300001</v>
      </c>
      <c r="J67" s="36">
        <f>SUMIFS(СВЦЭМ!$D$33:$D$776,СВЦЭМ!$A$33:$A$776,$A67,СВЦЭМ!$B$33:$B$776,J$47)+'СЕТ СН'!$G$14+СВЦЭМ!$D$10+'СЕТ СН'!$G$5-'СЕТ СН'!$G$24</f>
        <v>2998.2182537200001</v>
      </c>
      <c r="K67" s="36">
        <f>SUMIFS(СВЦЭМ!$D$33:$D$776,СВЦЭМ!$A$33:$A$776,$A67,СВЦЭМ!$B$33:$B$776,K$47)+'СЕТ СН'!$G$14+СВЦЭМ!$D$10+'СЕТ СН'!$G$5-'СЕТ СН'!$G$24</f>
        <v>2934.71614907</v>
      </c>
      <c r="L67" s="36">
        <f>SUMIFS(СВЦЭМ!$D$33:$D$776,СВЦЭМ!$A$33:$A$776,$A67,СВЦЭМ!$B$33:$B$776,L$47)+'СЕТ СН'!$G$14+СВЦЭМ!$D$10+'СЕТ СН'!$G$5-'СЕТ СН'!$G$24</f>
        <v>2782.3497831700001</v>
      </c>
      <c r="M67" s="36">
        <f>SUMIFS(СВЦЭМ!$D$33:$D$776,СВЦЭМ!$A$33:$A$776,$A67,СВЦЭМ!$B$33:$B$776,M$47)+'СЕТ СН'!$G$14+СВЦЭМ!$D$10+'СЕТ СН'!$G$5-'СЕТ СН'!$G$24</f>
        <v>2764.4609808800001</v>
      </c>
      <c r="N67" s="36">
        <f>SUMIFS(СВЦЭМ!$D$33:$D$776,СВЦЭМ!$A$33:$A$776,$A67,СВЦЭМ!$B$33:$B$776,N$47)+'СЕТ СН'!$G$14+СВЦЭМ!$D$10+'СЕТ СН'!$G$5-'СЕТ СН'!$G$24</f>
        <v>2770.25443331</v>
      </c>
      <c r="O67" s="36">
        <f>SUMIFS(СВЦЭМ!$D$33:$D$776,СВЦЭМ!$A$33:$A$776,$A67,СВЦЭМ!$B$33:$B$776,O$47)+'СЕТ СН'!$G$14+СВЦЭМ!$D$10+'СЕТ СН'!$G$5-'СЕТ СН'!$G$24</f>
        <v>2767.66480598</v>
      </c>
      <c r="P67" s="36">
        <f>SUMIFS(СВЦЭМ!$D$33:$D$776,СВЦЭМ!$A$33:$A$776,$A67,СВЦЭМ!$B$33:$B$776,P$47)+'СЕТ СН'!$G$14+СВЦЭМ!$D$10+'СЕТ СН'!$G$5-'СЕТ СН'!$G$24</f>
        <v>2754.6192437999998</v>
      </c>
      <c r="Q67" s="36">
        <f>SUMIFS(СВЦЭМ!$D$33:$D$776,СВЦЭМ!$A$33:$A$776,$A67,СВЦЭМ!$B$33:$B$776,Q$47)+'СЕТ СН'!$G$14+СВЦЭМ!$D$10+'СЕТ СН'!$G$5-'СЕТ СН'!$G$24</f>
        <v>2754.8561667700001</v>
      </c>
      <c r="R67" s="36">
        <f>SUMIFS(СВЦЭМ!$D$33:$D$776,СВЦЭМ!$A$33:$A$776,$A67,СВЦЭМ!$B$33:$B$776,R$47)+'СЕТ СН'!$G$14+СВЦЭМ!$D$10+'СЕТ СН'!$G$5-'СЕТ СН'!$G$24</f>
        <v>2755.3871860700001</v>
      </c>
      <c r="S67" s="36">
        <f>SUMIFS(СВЦЭМ!$D$33:$D$776,СВЦЭМ!$A$33:$A$776,$A67,СВЦЭМ!$B$33:$B$776,S$47)+'СЕТ СН'!$G$14+СВЦЭМ!$D$10+'СЕТ СН'!$G$5-'СЕТ СН'!$G$24</f>
        <v>2756.6251552700001</v>
      </c>
      <c r="T67" s="36">
        <f>SUMIFS(СВЦЭМ!$D$33:$D$776,СВЦЭМ!$A$33:$A$776,$A67,СВЦЭМ!$B$33:$B$776,T$47)+'СЕТ СН'!$G$14+СВЦЭМ!$D$10+'СЕТ СН'!$G$5-'СЕТ СН'!$G$24</f>
        <v>2752.7752195799999</v>
      </c>
      <c r="U67" s="36">
        <f>SUMIFS(СВЦЭМ!$D$33:$D$776,СВЦЭМ!$A$33:$A$776,$A67,СВЦЭМ!$B$33:$B$776,U$47)+'СЕТ СН'!$G$14+СВЦЭМ!$D$10+'СЕТ СН'!$G$5-'СЕТ СН'!$G$24</f>
        <v>2748.3010949700001</v>
      </c>
      <c r="V67" s="36">
        <f>SUMIFS(СВЦЭМ!$D$33:$D$776,СВЦЭМ!$A$33:$A$776,$A67,СВЦЭМ!$B$33:$B$776,V$47)+'СЕТ СН'!$G$14+СВЦЭМ!$D$10+'СЕТ СН'!$G$5-'СЕТ СН'!$G$24</f>
        <v>2752.4751196799998</v>
      </c>
      <c r="W67" s="36">
        <f>SUMIFS(СВЦЭМ!$D$33:$D$776,СВЦЭМ!$A$33:$A$776,$A67,СВЦЭМ!$B$33:$B$776,W$47)+'СЕТ СН'!$G$14+СВЦЭМ!$D$10+'СЕТ СН'!$G$5-'СЕТ СН'!$G$24</f>
        <v>2750.3402357599998</v>
      </c>
      <c r="X67" s="36">
        <f>SUMIFS(СВЦЭМ!$D$33:$D$776,СВЦЭМ!$A$33:$A$776,$A67,СВЦЭМ!$B$33:$B$776,X$47)+'СЕТ СН'!$G$14+СВЦЭМ!$D$10+'СЕТ СН'!$G$5-'СЕТ СН'!$G$24</f>
        <v>2783.4294016200001</v>
      </c>
      <c r="Y67" s="36">
        <f>SUMIFS(СВЦЭМ!$D$33:$D$776,СВЦЭМ!$A$33:$A$776,$A67,СВЦЭМ!$B$33:$B$776,Y$47)+'СЕТ СН'!$G$14+СВЦЭМ!$D$10+'СЕТ СН'!$G$5-'СЕТ СН'!$G$24</f>
        <v>2946.92299826</v>
      </c>
    </row>
    <row r="68" spans="1:26" ht="15.75" x14ac:dyDescent="0.2">
      <c r="A68" s="35">
        <f t="shared" si="1"/>
        <v>44033</v>
      </c>
      <c r="B68" s="36">
        <f>SUMIFS(СВЦЭМ!$D$33:$D$776,СВЦЭМ!$A$33:$A$776,$A68,СВЦЭМ!$B$33:$B$776,B$47)+'СЕТ СН'!$G$14+СВЦЭМ!$D$10+'СЕТ СН'!$G$5-'СЕТ СН'!$G$24</f>
        <v>2979.84841366</v>
      </c>
      <c r="C68" s="36">
        <f>SUMIFS(СВЦЭМ!$D$33:$D$776,СВЦЭМ!$A$33:$A$776,$A68,СВЦЭМ!$B$33:$B$776,C$47)+'СЕТ СН'!$G$14+СВЦЭМ!$D$10+'СЕТ СН'!$G$5-'СЕТ СН'!$G$24</f>
        <v>2934.7830725499998</v>
      </c>
      <c r="D68" s="36">
        <f>SUMIFS(СВЦЭМ!$D$33:$D$776,СВЦЭМ!$A$33:$A$776,$A68,СВЦЭМ!$B$33:$B$776,D$47)+'СЕТ СН'!$G$14+СВЦЭМ!$D$10+'СЕТ СН'!$G$5-'СЕТ СН'!$G$24</f>
        <v>2913.0285605099998</v>
      </c>
      <c r="E68" s="36">
        <f>SUMIFS(СВЦЭМ!$D$33:$D$776,СВЦЭМ!$A$33:$A$776,$A68,СВЦЭМ!$B$33:$B$776,E$47)+'СЕТ СН'!$G$14+СВЦЭМ!$D$10+'СЕТ СН'!$G$5-'СЕТ СН'!$G$24</f>
        <v>2911.2892777699999</v>
      </c>
      <c r="F68" s="36">
        <f>SUMIFS(СВЦЭМ!$D$33:$D$776,СВЦЭМ!$A$33:$A$776,$A68,СВЦЭМ!$B$33:$B$776,F$47)+'СЕТ СН'!$G$14+СВЦЭМ!$D$10+'СЕТ СН'!$G$5-'СЕТ СН'!$G$24</f>
        <v>2902.1324117600002</v>
      </c>
      <c r="G68" s="36">
        <f>SUMIFS(СВЦЭМ!$D$33:$D$776,СВЦЭМ!$A$33:$A$776,$A68,СВЦЭМ!$B$33:$B$776,G$47)+'СЕТ СН'!$G$14+СВЦЭМ!$D$10+'СЕТ СН'!$G$5-'СЕТ СН'!$G$24</f>
        <v>2892.8150666000001</v>
      </c>
      <c r="H68" s="36">
        <f>SUMIFS(СВЦЭМ!$D$33:$D$776,СВЦЭМ!$A$33:$A$776,$A68,СВЦЭМ!$B$33:$B$776,H$47)+'СЕТ СН'!$G$14+СВЦЭМ!$D$10+'СЕТ СН'!$G$5-'СЕТ СН'!$G$24</f>
        <v>2920.5611643800003</v>
      </c>
      <c r="I68" s="36">
        <f>SUMIFS(СВЦЭМ!$D$33:$D$776,СВЦЭМ!$A$33:$A$776,$A68,СВЦЭМ!$B$33:$B$776,I$47)+'СЕТ СН'!$G$14+СВЦЭМ!$D$10+'СЕТ СН'!$G$5-'СЕТ СН'!$G$24</f>
        <v>2972.4319146600001</v>
      </c>
      <c r="J68" s="36">
        <f>SUMIFS(СВЦЭМ!$D$33:$D$776,СВЦЭМ!$A$33:$A$776,$A68,СВЦЭМ!$B$33:$B$776,J$47)+'СЕТ СН'!$G$14+СВЦЭМ!$D$10+'СЕТ СН'!$G$5-'СЕТ СН'!$G$24</f>
        <v>3000.55079118</v>
      </c>
      <c r="K68" s="36">
        <f>SUMIFS(СВЦЭМ!$D$33:$D$776,СВЦЭМ!$A$33:$A$776,$A68,СВЦЭМ!$B$33:$B$776,K$47)+'СЕТ СН'!$G$14+СВЦЭМ!$D$10+'СЕТ СН'!$G$5-'СЕТ СН'!$G$24</f>
        <v>2893.3601519200001</v>
      </c>
      <c r="L68" s="36">
        <f>SUMIFS(СВЦЭМ!$D$33:$D$776,СВЦЭМ!$A$33:$A$776,$A68,СВЦЭМ!$B$33:$B$776,L$47)+'СЕТ СН'!$G$14+СВЦЭМ!$D$10+'СЕТ СН'!$G$5-'СЕТ СН'!$G$24</f>
        <v>2785.1930995100001</v>
      </c>
      <c r="M68" s="36">
        <f>SUMIFS(СВЦЭМ!$D$33:$D$776,СВЦЭМ!$A$33:$A$776,$A68,СВЦЭМ!$B$33:$B$776,M$47)+'СЕТ СН'!$G$14+СВЦЭМ!$D$10+'СЕТ СН'!$G$5-'СЕТ СН'!$G$24</f>
        <v>2782.1199469399999</v>
      </c>
      <c r="N68" s="36">
        <f>SUMIFS(СВЦЭМ!$D$33:$D$776,СВЦЭМ!$A$33:$A$776,$A68,СВЦЭМ!$B$33:$B$776,N$47)+'СЕТ СН'!$G$14+СВЦЭМ!$D$10+'СЕТ СН'!$G$5-'СЕТ СН'!$G$24</f>
        <v>2783.9901390099999</v>
      </c>
      <c r="O68" s="36">
        <f>SUMIFS(СВЦЭМ!$D$33:$D$776,СВЦЭМ!$A$33:$A$776,$A68,СВЦЭМ!$B$33:$B$776,O$47)+'СЕТ СН'!$G$14+СВЦЭМ!$D$10+'СЕТ СН'!$G$5-'СЕТ СН'!$G$24</f>
        <v>2790.5316266999998</v>
      </c>
      <c r="P68" s="36">
        <f>SUMIFS(СВЦЭМ!$D$33:$D$776,СВЦЭМ!$A$33:$A$776,$A68,СВЦЭМ!$B$33:$B$776,P$47)+'СЕТ СН'!$G$14+СВЦЭМ!$D$10+'СЕТ СН'!$G$5-'СЕТ СН'!$G$24</f>
        <v>2791.9807057400003</v>
      </c>
      <c r="Q68" s="36">
        <f>SUMIFS(СВЦЭМ!$D$33:$D$776,СВЦЭМ!$A$33:$A$776,$A68,СВЦЭМ!$B$33:$B$776,Q$47)+'СЕТ СН'!$G$14+СВЦЭМ!$D$10+'СЕТ СН'!$G$5-'СЕТ СН'!$G$24</f>
        <v>2797.7956870400003</v>
      </c>
      <c r="R68" s="36">
        <f>SUMIFS(СВЦЭМ!$D$33:$D$776,СВЦЭМ!$A$33:$A$776,$A68,СВЦЭМ!$B$33:$B$776,R$47)+'СЕТ СН'!$G$14+СВЦЭМ!$D$10+'СЕТ СН'!$G$5-'СЕТ СН'!$G$24</f>
        <v>2787.95853812</v>
      </c>
      <c r="S68" s="36">
        <f>SUMIFS(СВЦЭМ!$D$33:$D$776,СВЦЭМ!$A$33:$A$776,$A68,СВЦЭМ!$B$33:$B$776,S$47)+'СЕТ СН'!$G$14+СВЦЭМ!$D$10+'СЕТ СН'!$G$5-'СЕТ СН'!$G$24</f>
        <v>2789.1149589199999</v>
      </c>
      <c r="T68" s="36">
        <f>SUMIFS(СВЦЭМ!$D$33:$D$776,СВЦЭМ!$A$33:$A$776,$A68,СВЦЭМ!$B$33:$B$776,T$47)+'СЕТ СН'!$G$14+СВЦЭМ!$D$10+'СЕТ СН'!$G$5-'СЕТ СН'!$G$24</f>
        <v>2782.5112537099999</v>
      </c>
      <c r="U68" s="36">
        <f>SUMIFS(СВЦЭМ!$D$33:$D$776,СВЦЭМ!$A$33:$A$776,$A68,СВЦЭМ!$B$33:$B$776,U$47)+'СЕТ СН'!$G$14+СВЦЭМ!$D$10+'СЕТ СН'!$G$5-'СЕТ СН'!$G$24</f>
        <v>2782.9150204900002</v>
      </c>
      <c r="V68" s="36">
        <f>SUMIFS(СВЦЭМ!$D$33:$D$776,СВЦЭМ!$A$33:$A$776,$A68,СВЦЭМ!$B$33:$B$776,V$47)+'СЕТ СН'!$G$14+СВЦЭМ!$D$10+'СЕТ СН'!$G$5-'СЕТ СН'!$G$24</f>
        <v>2780.79625532</v>
      </c>
      <c r="W68" s="36">
        <f>SUMIFS(СВЦЭМ!$D$33:$D$776,СВЦЭМ!$A$33:$A$776,$A68,СВЦЭМ!$B$33:$B$776,W$47)+'СЕТ СН'!$G$14+СВЦЭМ!$D$10+'СЕТ СН'!$G$5-'СЕТ СН'!$G$24</f>
        <v>2788.9620221499999</v>
      </c>
      <c r="X68" s="36">
        <f>SUMIFS(СВЦЭМ!$D$33:$D$776,СВЦЭМ!$A$33:$A$776,$A68,СВЦЭМ!$B$33:$B$776,X$47)+'СЕТ СН'!$G$14+СВЦЭМ!$D$10+'СЕТ СН'!$G$5-'СЕТ СН'!$G$24</f>
        <v>2837.1873443100003</v>
      </c>
      <c r="Y68" s="36">
        <f>SUMIFS(СВЦЭМ!$D$33:$D$776,СВЦЭМ!$A$33:$A$776,$A68,СВЦЭМ!$B$33:$B$776,Y$47)+'СЕТ СН'!$G$14+СВЦЭМ!$D$10+'СЕТ СН'!$G$5-'СЕТ СН'!$G$24</f>
        <v>2975.6128618000002</v>
      </c>
    </row>
    <row r="69" spans="1:26" ht="15.75" x14ac:dyDescent="0.2">
      <c r="A69" s="35">
        <f t="shared" si="1"/>
        <v>44034</v>
      </c>
      <c r="B69" s="36">
        <f>SUMIFS(СВЦЭМ!$D$33:$D$776,СВЦЭМ!$A$33:$A$776,$A69,СВЦЭМ!$B$33:$B$776,B$47)+'СЕТ СН'!$G$14+СВЦЭМ!$D$10+'СЕТ СН'!$G$5-'СЕТ СН'!$G$24</f>
        <v>2975.3207810100002</v>
      </c>
      <c r="C69" s="36">
        <f>SUMIFS(СВЦЭМ!$D$33:$D$776,СВЦЭМ!$A$33:$A$776,$A69,СВЦЭМ!$B$33:$B$776,C$47)+'СЕТ СН'!$G$14+СВЦЭМ!$D$10+'СЕТ СН'!$G$5-'СЕТ СН'!$G$24</f>
        <v>2945.5259495</v>
      </c>
      <c r="D69" s="36">
        <f>SUMIFS(СВЦЭМ!$D$33:$D$776,СВЦЭМ!$A$33:$A$776,$A69,СВЦЭМ!$B$33:$B$776,D$47)+'СЕТ СН'!$G$14+СВЦЭМ!$D$10+'СЕТ СН'!$G$5-'СЕТ СН'!$G$24</f>
        <v>2935.5034775600002</v>
      </c>
      <c r="E69" s="36">
        <f>SUMIFS(СВЦЭМ!$D$33:$D$776,СВЦЭМ!$A$33:$A$776,$A69,СВЦЭМ!$B$33:$B$776,E$47)+'СЕТ СН'!$G$14+СВЦЭМ!$D$10+'СЕТ СН'!$G$5-'СЕТ СН'!$G$24</f>
        <v>2957.8450448200001</v>
      </c>
      <c r="F69" s="36">
        <f>SUMIFS(СВЦЭМ!$D$33:$D$776,СВЦЭМ!$A$33:$A$776,$A69,СВЦЭМ!$B$33:$B$776,F$47)+'СЕТ СН'!$G$14+СВЦЭМ!$D$10+'СЕТ СН'!$G$5-'СЕТ СН'!$G$24</f>
        <v>2964.3224685700002</v>
      </c>
      <c r="G69" s="36">
        <f>SUMIFS(СВЦЭМ!$D$33:$D$776,СВЦЭМ!$A$33:$A$776,$A69,СВЦЭМ!$B$33:$B$776,G$47)+'СЕТ СН'!$G$14+СВЦЭМ!$D$10+'СЕТ СН'!$G$5-'СЕТ СН'!$G$24</f>
        <v>2965.4520403500001</v>
      </c>
      <c r="H69" s="36">
        <f>SUMIFS(СВЦЭМ!$D$33:$D$776,СВЦЭМ!$A$33:$A$776,$A69,СВЦЭМ!$B$33:$B$776,H$47)+'СЕТ СН'!$G$14+СВЦЭМ!$D$10+'СЕТ СН'!$G$5-'СЕТ СН'!$G$24</f>
        <v>2946.0644990400001</v>
      </c>
      <c r="I69" s="36">
        <f>SUMIFS(СВЦЭМ!$D$33:$D$776,СВЦЭМ!$A$33:$A$776,$A69,СВЦЭМ!$B$33:$B$776,I$47)+'СЕТ СН'!$G$14+СВЦЭМ!$D$10+'СЕТ СН'!$G$5-'СЕТ СН'!$G$24</f>
        <v>3003.8762894399997</v>
      </c>
      <c r="J69" s="36">
        <f>SUMIFS(СВЦЭМ!$D$33:$D$776,СВЦЭМ!$A$33:$A$776,$A69,СВЦЭМ!$B$33:$B$776,J$47)+'СЕТ СН'!$G$14+СВЦЭМ!$D$10+'СЕТ СН'!$G$5-'СЕТ СН'!$G$24</f>
        <v>3020.74848819</v>
      </c>
      <c r="K69" s="36">
        <f>SUMIFS(СВЦЭМ!$D$33:$D$776,СВЦЭМ!$A$33:$A$776,$A69,СВЦЭМ!$B$33:$B$776,K$47)+'СЕТ СН'!$G$14+СВЦЭМ!$D$10+'СЕТ СН'!$G$5-'СЕТ СН'!$G$24</f>
        <v>2891.9777364299998</v>
      </c>
      <c r="L69" s="36">
        <f>SUMIFS(СВЦЭМ!$D$33:$D$776,СВЦЭМ!$A$33:$A$776,$A69,СВЦЭМ!$B$33:$B$776,L$47)+'СЕТ СН'!$G$14+СВЦЭМ!$D$10+'СЕТ СН'!$G$5-'СЕТ СН'!$G$24</f>
        <v>2744.2411158099999</v>
      </c>
      <c r="M69" s="36">
        <f>SUMIFS(СВЦЭМ!$D$33:$D$776,СВЦЭМ!$A$33:$A$776,$A69,СВЦЭМ!$B$33:$B$776,M$47)+'СЕТ СН'!$G$14+СВЦЭМ!$D$10+'СЕТ СН'!$G$5-'СЕТ СН'!$G$24</f>
        <v>2722.1542886299999</v>
      </c>
      <c r="N69" s="36">
        <f>SUMIFS(СВЦЭМ!$D$33:$D$776,СВЦЭМ!$A$33:$A$776,$A69,СВЦЭМ!$B$33:$B$776,N$47)+'СЕТ СН'!$G$14+СВЦЭМ!$D$10+'СЕТ СН'!$G$5-'СЕТ СН'!$G$24</f>
        <v>2758.4434122299999</v>
      </c>
      <c r="O69" s="36">
        <f>SUMIFS(СВЦЭМ!$D$33:$D$776,СВЦЭМ!$A$33:$A$776,$A69,СВЦЭМ!$B$33:$B$776,O$47)+'СЕТ СН'!$G$14+СВЦЭМ!$D$10+'СЕТ СН'!$G$5-'СЕТ СН'!$G$24</f>
        <v>2758.59803276</v>
      </c>
      <c r="P69" s="36">
        <f>SUMIFS(СВЦЭМ!$D$33:$D$776,СВЦЭМ!$A$33:$A$776,$A69,СВЦЭМ!$B$33:$B$776,P$47)+'СЕТ СН'!$G$14+СВЦЭМ!$D$10+'СЕТ СН'!$G$5-'СЕТ СН'!$G$24</f>
        <v>2773.2291712900001</v>
      </c>
      <c r="Q69" s="36">
        <f>SUMIFS(СВЦЭМ!$D$33:$D$776,СВЦЭМ!$A$33:$A$776,$A69,СВЦЭМ!$B$33:$B$776,Q$47)+'СЕТ СН'!$G$14+СВЦЭМ!$D$10+'СЕТ СН'!$G$5-'СЕТ СН'!$G$24</f>
        <v>2784.9027007300001</v>
      </c>
      <c r="R69" s="36">
        <f>SUMIFS(СВЦЭМ!$D$33:$D$776,СВЦЭМ!$A$33:$A$776,$A69,СВЦЭМ!$B$33:$B$776,R$47)+'СЕТ СН'!$G$14+СВЦЭМ!$D$10+'СЕТ СН'!$G$5-'СЕТ СН'!$G$24</f>
        <v>2759.8200977900001</v>
      </c>
      <c r="S69" s="36">
        <f>SUMIFS(СВЦЭМ!$D$33:$D$776,СВЦЭМ!$A$33:$A$776,$A69,СВЦЭМ!$B$33:$B$776,S$47)+'СЕТ СН'!$G$14+СВЦЭМ!$D$10+'СЕТ СН'!$G$5-'СЕТ СН'!$G$24</f>
        <v>2763.7276865100002</v>
      </c>
      <c r="T69" s="36">
        <f>SUMIFS(СВЦЭМ!$D$33:$D$776,СВЦЭМ!$A$33:$A$776,$A69,СВЦЭМ!$B$33:$B$776,T$47)+'СЕТ СН'!$G$14+СВЦЭМ!$D$10+'СЕТ СН'!$G$5-'СЕТ СН'!$G$24</f>
        <v>2798.4071501200001</v>
      </c>
      <c r="U69" s="36">
        <f>SUMIFS(СВЦЭМ!$D$33:$D$776,СВЦЭМ!$A$33:$A$776,$A69,СВЦЭМ!$B$33:$B$776,U$47)+'СЕТ СН'!$G$14+СВЦЭМ!$D$10+'СЕТ СН'!$G$5-'СЕТ СН'!$G$24</f>
        <v>2817.78558892</v>
      </c>
      <c r="V69" s="36">
        <f>SUMIFS(СВЦЭМ!$D$33:$D$776,СВЦЭМ!$A$33:$A$776,$A69,СВЦЭМ!$B$33:$B$776,V$47)+'СЕТ СН'!$G$14+СВЦЭМ!$D$10+'СЕТ СН'!$G$5-'СЕТ СН'!$G$24</f>
        <v>2827.4512051800002</v>
      </c>
      <c r="W69" s="36">
        <f>SUMIFS(СВЦЭМ!$D$33:$D$776,СВЦЭМ!$A$33:$A$776,$A69,СВЦЭМ!$B$33:$B$776,W$47)+'СЕТ СН'!$G$14+СВЦЭМ!$D$10+'СЕТ СН'!$G$5-'СЕТ СН'!$G$24</f>
        <v>2788.2684525100003</v>
      </c>
      <c r="X69" s="36">
        <f>SUMIFS(СВЦЭМ!$D$33:$D$776,СВЦЭМ!$A$33:$A$776,$A69,СВЦЭМ!$B$33:$B$776,X$47)+'СЕТ СН'!$G$14+СВЦЭМ!$D$10+'СЕТ СН'!$G$5-'СЕТ СН'!$G$24</f>
        <v>2857.0304885400001</v>
      </c>
      <c r="Y69" s="36">
        <f>SUMIFS(СВЦЭМ!$D$33:$D$776,СВЦЭМ!$A$33:$A$776,$A69,СВЦЭМ!$B$33:$B$776,Y$47)+'СЕТ СН'!$G$14+СВЦЭМ!$D$10+'СЕТ СН'!$G$5-'СЕТ СН'!$G$24</f>
        <v>2949.0400558900001</v>
      </c>
    </row>
    <row r="70" spans="1:26" ht="15.75" x14ac:dyDescent="0.2">
      <c r="A70" s="35">
        <f t="shared" si="1"/>
        <v>44035</v>
      </c>
      <c r="B70" s="36">
        <f>SUMIFS(СВЦЭМ!$D$33:$D$776,СВЦЭМ!$A$33:$A$776,$A70,СВЦЭМ!$B$33:$B$776,B$47)+'СЕТ СН'!$G$14+СВЦЭМ!$D$10+'СЕТ СН'!$G$5-'СЕТ СН'!$G$24</f>
        <v>2914.6575658199999</v>
      </c>
      <c r="C70" s="36">
        <f>SUMIFS(СВЦЭМ!$D$33:$D$776,СВЦЭМ!$A$33:$A$776,$A70,СВЦЭМ!$B$33:$B$776,C$47)+'СЕТ СН'!$G$14+СВЦЭМ!$D$10+'СЕТ СН'!$G$5-'СЕТ СН'!$G$24</f>
        <v>2920.4529979899999</v>
      </c>
      <c r="D70" s="36">
        <f>SUMIFS(СВЦЭМ!$D$33:$D$776,СВЦЭМ!$A$33:$A$776,$A70,СВЦЭМ!$B$33:$B$776,D$47)+'СЕТ СН'!$G$14+СВЦЭМ!$D$10+'СЕТ СН'!$G$5-'СЕТ СН'!$G$24</f>
        <v>2944.80235851</v>
      </c>
      <c r="E70" s="36">
        <f>SUMIFS(СВЦЭМ!$D$33:$D$776,СВЦЭМ!$A$33:$A$776,$A70,СВЦЭМ!$B$33:$B$776,E$47)+'СЕТ СН'!$G$14+СВЦЭМ!$D$10+'СЕТ СН'!$G$5-'СЕТ СН'!$G$24</f>
        <v>2981.4187633800002</v>
      </c>
      <c r="F70" s="36">
        <f>SUMIFS(СВЦЭМ!$D$33:$D$776,СВЦЭМ!$A$33:$A$776,$A70,СВЦЭМ!$B$33:$B$776,F$47)+'СЕТ СН'!$G$14+СВЦЭМ!$D$10+'СЕТ СН'!$G$5-'СЕТ СН'!$G$24</f>
        <v>2967.6106869200003</v>
      </c>
      <c r="G70" s="36">
        <f>SUMIFS(СВЦЭМ!$D$33:$D$776,СВЦЭМ!$A$33:$A$776,$A70,СВЦЭМ!$B$33:$B$776,G$47)+'СЕТ СН'!$G$14+СВЦЭМ!$D$10+'СЕТ СН'!$G$5-'СЕТ СН'!$G$24</f>
        <v>2958.57097862</v>
      </c>
      <c r="H70" s="36">
        <f>SUMIFS(СВЦЭМ!$D$33:$D$776,СВЦЭМ!$A$33:$A$776,$A70,СВЦЭМ!$B$33:$B$776,H$47)+'СЕТ СН'!$G$14+СВЦЭМ!$D$10+'СЕТ СН'!$G$5-'СЕТ СН'!$G$24</f>
        <v>2913.4795137199999</v>
      </c>
      <c r="I70" s="36">
        <f>SUMIFS(СВЦЭМ!$D$33:$D$776,СВЦЭМ!$A$33:$A$776,$A70,СВЦЭМ!$B$33:$B$776,I$47)+'СЕТ СН'!$G$14+СВЦЭМ!$D$10+'СЕТ СН'!$G$5-'СЕТ СН'!$G$24</f>
        <v>2841.57412574</v>
      </c>
      <c r="J70" s="36">
        <f>SUMIFS(СВЦЭМ!$D$33:$D$776,СВЦЭМ!$A$33:$A$776,$A70,СВЦЭМ!$B$33:$B$776,J$47)+'СЕТ СН'!$G$14+СВЦЭМ!$D$10+'СЕТ СН'!$G$5-'СЕТ СН'!$G$24</f>
        <v>2869.6772866800002</v>
      </c>
      <c r="K70" s="36">
        <f>SUMIFS(СВЦЭМ!$D$33:$D$776,СВЦЭМ!$A$33:$A$776,$A70,СВЦЭМ!$B$33:$B$776,K$47)+'СЕТ СН'!$G$14+СВЦЭМ!$D$10+'СЕТ СН'!$G$5-'СЕТ СН'!$G$24</f>
        <v>2899.2717096000001</v>
      </c>
      <c r="L70" s="36">
        <f>SUMIFS(СВЦЭМ!$D$33:$D$776,СВЦЭМ!$A$33:$A$776,$A70,СВЦЭМ!$B$33:$B$776,L$47)+'СЕТ СН'!$G$14+СВЦЭМ!$D$10+'СЕТ СН'!$G$5-'СЕТ СН'!$G$24</f>
        <v>2799.2147082800002</v>
      </c>
      <c r="M70" s="36">
        <f>SUMIFS(СВЦЭМ!$D$33:$D$776,СВЦЭМ!$A$33:$A$776,$A70,СВЦЭМ!$B$33:$B$776,M$47)+'СЕТ СН'!$G$14+СВЦЭМ!$D$10+'СЕТ СН'!$G$5-'СЕТ СН'!$G$24</f>
        <v>2779.0965191599998</v>
      </c>
      <c r="N70" s="36">
        <f>SUMIFS(СВЦЭМ!$D$33:$D$776,СВЦЭМ!$A$33:$A$776,$A70,СВЦЭМ!$B$33:$B$776,N$47)+'СЕТ СН'!$G$14+СВЦЭМ!$D$10+'СЕТ СН'!$G$5-'СЕТ СН'!$G$24</f>
        <v>2798.0713341599999</v>
      </c>
      <c r="O70" s="36">
        <f>SUMIFS(СВЦЭМ!$D$33:$D$776,СВЦЭМ!$A$33:$A$776,$A70,СВЦЭМ!$B$33:$B$776,O$47)+'СЕТ СН'!$G$14+СВЦЭМ!$D$10+'СЕТ СН'!$G$5-'СЕТ СН'!$G$24</f>
        <v>2810.0724261200003</v>
      </c>
      <c r="P70" s="36">
        <f>SUMIFS(СВЦЭМ!$D$33:$D$776,СВЦЭМ!$A$33:$A$776,$A70,СВЦЭМ!$B$33:$B$776,P$47)+'СЕТ СН'!$G$14+СВЦЭМ!$D$10+'СЕТ СН'!$G$5-'СЕТ СН'!$G$24</f>
        <v>2826.9958759400001</v>
      </c>
      <c r="Q70" s="36">
        <f>SUMIFS(СВЦЭМ!$D$33:$D$776,СВЦЭМ!$A$33:$A$776,$A70,СВЦЭМ!$B$33:$B$776,Q$47)+'СЕТ СН'!$G$14+СВЦЭМ!$D$10+'СЕТ СН'!$G$5-'СЕТ СН'!$G$24</f>
        <v>2847.1415796599999</v>
      </c>
      <c r="R70" s="36">
        <f>SUMIFS(СВЦЭМ!$D$33:$D$776,СВЦЭМ!$A$33:$A$776,$A70,СВЦЭМ!$B$33:$B$776,R$47)+'СЕТ СН'!$G$14+СВЦЭМ!$D$10+'СЕТ СН'!$G$5-'СЕТ СН'!$G$24</f>
        <v>2843.7950968499999</v>
      </c>
      <c r="S70" s="36">
        <f>SUMIFS(СВЦЭМ!$D$33:$D$776,СВЦЭМ!$A$33:$A$776,$A70,СВЦЭМ!$B$33:$B$776,S$47)+'СЕТ СН'!$G$14+СВЦЭМ!$D$10+'СЕТ СН'!$G$5-'СЕТ СН'!$G$24</f>
        <v>2851.6515087500002</v>
      </c>
      <c r="T70" s="36">
        <f>SUMIFS(СВЦЭМ!$D$33:$D$776,СВЦЭМ!$A$33:$A$776,$A70,СВЦЭМ!$B$33:$B$776,T$47)+'СЕТ СН'!$G$14+СВЦЭМ!$D$10+'СЕТ СН'!$G$5-'СЕТ СН'!$G$24</f>
        <v>2871.2043135900003</v>
      </c>
      <c r="U70" s="36">
        <f>SUMIFS(СВЦЭМ!$D$33:$D$776,СВЦЭМ!$A$33:$A$776,$A70,СВЦЭМ!$B$33:$B$776,U$47)+'СЕТ СН'!$G$14+СВЦЭМ!$D$10+'СЕТ СН'!$G$5-'СЕТ СН'!$G$24</f>
        <v>2861.5729850900002</v>
      </c>
      <c r="V70" s="36">
        <f>SUMIFS(СВЦЭМ!$D$33:$D$776,СВЦЭМ!$A$33:$A$776,$A70,СВЦЭМ!$B$33:$B$776,V$47)+'СЕТ СН'!$G$14+СВЦЭМ!$D$10+'СЕТ СН'!$G$5-'СЕТ СН'!$G$24</f>
        <v>2846.6403929600001</v>
      </c>
      <c r="W70" s="36">
        <f>SUMIFS(СВЦЭМ!$D$33:$D$776,СВЦЭМ!$A$33:$A$776,$A70,СВЦЭМ!$B$33:$B$776,W$47)+'СЕТ СН'!$G$14+СВЦЭМ!$D$10+'СЕТ СН'!$G$5-'СЕТ СН'!$G$24</f>
        <v>2805.0238503099999</v>
      </c>
      <c r="X70" s="36">
        <f>SUMIFS(СВЦЭМ!$D$33:$D$776,СВЦЭМ!$A$33:$A$776,$A70,СВЦЭМ!$B$33:$B$776,X$47)+'СЕТ СН'!$G$14+СВЦЭМ!$D$10+'СЕТ СН'!$G$5-'СЕТ СН'!$G$24</f>
        <v>2808.2086070800001</v>
      </c>
      <c r="Y70" s="36">
        <f>SUMIFS(СВЦЭМ!$D$33:$D$776,СВЦЭМ!$A$33:$A$776,$A70,СВЦЭМ!$B$33:$B$776,Y$47)+'СЕТ СН'!$G$14+СВЦЭМ!$D$10+'СЕТ СН'!$G$5-'СЕТ СН'!$G$24</f>
        <v>2944.8463960200002</v>
      </c>
    </row>
    <row r="71" spans="1:26" ht="15.75" x14ac:dyDescent="0.2">
      <c r="A71" s="35">
        <f t="shared" si="1"/>
        <v>44036</v>
      </c>
      <c r="B71" s="36">
        <f>SUMIFS(СВЦЭМ!$D$33:$D$776,СВЦЭМ!$A$33:$A$776,$A71,СВЦЭМ!$B$33:$B$776,B$47)+'СЕТ СН'!$G$14+СВЦЭМ!$D$10+'СЕТ СН'!$G$5-'СЕТ СН'!$G$24</f>
        <v>2908.61672365</v>
      </c>
      <c r="C71" s="36">
        <f>SUMIFS(СВЦЭМ!$D$33:$D$776,СВЦЭМ!$A$33:$A$776,$A71,СВЦЭМ!$B$33:$B$776,C$47)+'СЕТ СН'!$G$14+СВЦЭМ!$D$10+'СЕТ СН'!$G$5-'СЕТ СН'!$G$24</f>
        <v>2882.1138454100001</v>
      </c>
      <c r="D71" s="36">
        <f>SUMIFS(СВЦЭМ!$D$33:$D$776,СВЦЭМ!$A$33:$A$776,$A71,СВЦЭМ!$B$33:$B$776,D$47)+'СЕТ СН'!$G$14+СВЦЭМ!$D$10+'СЕТ СН'!$G$5-'СЕТ СН'!$G$24</f>
        <v>2885.66814918</v>
      </c>
      <c r="E71" s="36">
        <f>SUMIFS(СВЦЭМ!$D$33:$D$776,СВЦЭМ!$A$33:$A$776,$A71,СВЦЭМ!$B$33:$B$776,E$47)+'СЕТ СН'!$G$14+СВЦЭМ!$D$10+'СЕТ СН'!$G$5-'СЕТ СН'!$G$24</f>
        <v>2920.1446353299998</v>
      </c>
      <c r="F71" s="36">
        <f>SUMIFS(СВЦЭМ!$D$33:$D$776,СВЦЭМ!$A$33:$A$776,$A71,СВЦЭМ!$B$33:$B$776,F$47)+'СЕТ СН'!$G$14+СВЦЭМ!$D$10+'СЕТ СН'!$G$5-'СЕТ СН'!$G$24</f>
        <v>2923.3893873300003</v>
      </c>
      <c r="G71" s="36">
        <f>SUMIFS(СВЦЭМ!$D$33:$D$776,СВЦЭМ!$A$33:$A$776,$A71,СВЦЭМ!$B$33:$B$776,G$47)+'СЕТ СН'!$G$14+СВЦЭМ!$D$10+'СЕТ СН'!$G$5-'СЕТ СН'!$G$24</f>
        <v>2910.2556019100002</v>
      </c>
      <c r="H71" s="36">
        <f>SUMIFS(СВЦЭМ!$D$33:$D$776,СВЦЭМ!$A$33:$A$776,$A71,СВЦЭМ!$B$33:$B$776,H$47)+'СЕТ СН'!$G$14+СВЦЭМ!$D$10+'СЕТ СН'!$G$5-'СЕТ СН'!$G$24</f>
        <v>2859.0239987700002</v>
      </c>
      <c r="I71" s="36">
        <f>SUMIFS(СВЦЭМ!$D$33:$D$776,СВЦЭМ!$A$33:$A$776,$A71,СВЦЭМ!$B$33:$B$776,I$47)+'СЕТ СН'!$G$14+СВЦЭМ!$D$10+'СЕТ СН'!$G$5-'СЕТ СН'!$G$24</f>
        <v>2833.8726338900001</v>
      </c>
      <c r="J71" s="36">
        <f>SUMIFS(СВЦЭМ!$D$33:$D$776,СВЦЭМ!$A$33:$A$776,$A71,СВЦЭМ!$B$33:$B$776,J$47)+'СЕТ СН'!$G$14+СВЦЭМ!$D$10+'СЕТ СН'!$G$5-'СЕТ СН'!$G$24</f>
        <v>2871.3026114300001</v>
      </c>
      <c r="K71" s="36">
        <f>SUMIFS(СВЦЭМ!$D$33:$D$776,СВЦЭМ!$A$33:$A$776,$A71,СВЦЭМ!$B$33:$B$776,K$47)+'СЕТ СН'!$G$14+СВЦЭМ!$D$10+'СЕТ СН'!$G$5-'СЕТ СН'!$G$24</f>
        <v>2889.8676123</v>
      </c>
      <c r="L71" s="36">
        <f>SUMIFS(СВЦЭМ!$D$33:$D$776,СВЦЭМ!$A$33:$A$776,$A71,СВЦЭМ!$B$33:$B$776,L$47)+'СЕТ СН'!$G$14+СВЦЭМ!$D$10+'СЕТ СН'!$G$5-'СЕТ СН'!$G$24</f>
        <v>2809.6847231800002</v>
      </c>
      <c r="M71" s="36">
        <f>SUMIFS(СВЦЭМ!$D$33:$D$776,СВЦЭМ!$A$33:$A$776,$A71,СВЦЭМ!$B$33:$B$776,M$47)+'СЕТ СН'!$G$14+СВЦЭМ!$D$10+'СЕТ СН'!$G$5-'СЕТ СН'!$G$24</f>
        <v>2803.3025186499999</v>
      </c>
      <c r="N71" s="36">
        <f>SUMIFS(СВЦЭМ!$D$33:$D$776,СВЦЭМ!$A$33:$A$776,$A71,СВЦЭМ!$B$33:$B$776,N$47)+'СЕТ СН'!$G$14+СВЦЭМ!$D$10+'СЕТ СН'!$G$5-'СЕТ СН'!$G$24</f>
        <v>2819.1338171299999</v>
      </c>
      <c r="O71" s="36">
        <f>SUMIFS(СВЦЭМ!$D$33:$D$776,СВЦЭМ!$A$33:$A$776,$A71,СВЦЭМ!$B$33:$B$776,O$47)+'СЕТ СН'!$G$14+СВЦЭМ!$D$10+'СЕТ СН'!$G$5-'СЕТ СН'!$G$24</f>
        <v>2824.3295499200003</v>
      </c>
      <c r="P71" s="36">
        <f>SUMIFS(СВЦЭМ!$D$33:$D$776,СВЦЭМ!$A$33:$A$776,$A71,СВЦЭМ!$B$33:$B$776,P$47)+'СЕТ СН'!$G$14+СВЦЭМ!$D$10+'СЕТ СН'!$G$5-'СЕТ СН'!$G$24</f>
        <v>2826.2692188400001</v>
      </c>
      <c r="Q71" s="36">
        <f>SUMIFS(СВЦЭМ!$D$33:$D$776,СВЦЭМ!$A$33:$A$776,$A71,СВЦЭМ!$B$33:$B$776,Q$47)+'СЕТ СН'!$G$14+СВЦЭМ!$D$10+'СЕТ СН'!$G$5-'СЕТ СН'!$G$24</f>
        <v>2830.1637689099998</v>
      </c>
      <c r="R71" s="36">
        <f>SUMIFS(СВЦЭМ!$D$33:$D$776,СВЦЭМ!$A$33:$A$776,$A71,СВЦЭМ!$B$33:$B$776,R$47)+'СЕТ СН'!$G$14+СВЦЭМ!$D$10+'СЕТ СН'!$G$5-'СЕТ СН'!$G$24</f>
        <v>2833.0187962300001</v>
      </c>
      <c r="S71" s="36">
        <f>SUMIFS(СВЦЭМ!$D$33:$D$776,СВЦЭМ!$A$33:$A$776,$A71,СВЦЭМ!$B$33:$B$776,S$47)+'СЕТ СН'!$G$14+СВЦЭМ!$D$10+'СЕТ СН'!$G$5-'СЕТ СН'!$G$24</f>
        <v>2838.4540038200003</v>
      </c>
      <c r="T71" s="36">
        <f>SUMIFS(СВЦЭМ!$D$33:$D$776,СВЦЭМ!$A$33:$A$776,$A71,СВЦЭМ!$B$33:$B$776,T$47)+'СЕТ СН'!$G$14+СВЦЭМ!$D$10+'СЕТ СН'!$G$5-'СЕТ СН'!$G$24</f>
        <v>2838.4092050700001</v>
      </c>
      <c r="U71" s="36">
        <f>SUMIFS(СВЦЭМ!$D$33:$D$776,СВЦЭМ!$A$33:$A$776,$A71,СВЦЭМ!$B$33:$B$776,U$47)+'СЕТ СН'!$G$14+СВЦЭМ!$D$10+'СЕТ СН'!$G$5-'СЕТ СН'!$G$24</f>
        <v>2827.1357943900002</v>
      </c>
      <c r="V71" s="36">
        <f>SUMIFS(СВЦЭМ!$D$33:$D$776,СВЦЭМ!$A$33:$A$776,$A71,СВЦЭМ!$B$33:$B$776,V$47)+'СЕТ СН'!$G$14+СВЦЭМ!$D$10+'СЕТ СН'!$G$5-'СЕТ СН'!$G$24</f>
        <v>2811.4551690200001</v>
      </c>
      <c r="W71" s="36">
        <f>SUMIFS(СВЦЭМ!$D$33:$D$776,СВЦЭМ!$A$33:$A$776,$A71,СВЦЭМ!$B$33:$B$776,W$47)+'СЕТ СН'!$G$14+СВЦЭМ!$D$10+'СЕТ СН'!$G$5-'СЕТ СН'!$G$24</f>
        <v>2785.2584171099998</v>
      </c>
      <c r="X71" s="36">
        <f>SUMIFS(СВЦЭМ!$D$33:$D$776,СВЦЭМ!$A$33:$A$776,$A71,СВЦЭМ!$B$33:$B$776,X$47)+'СЕТ СН'!$G$14+СВЦЭМ!$D$10+'СЕТ СН'!$G$5-'СЕТ СН'!$G$24</f>
        <v>2854.5044671800001</v>
      </c>
      <c r="Y71" s="36">
        <f>SUMIFS(СВЦЭМ!$D$33:$D$776,СВЦЭМ!$A$33:$A$776,$A71,СВЦЭМ!$B$33:$B$776,Y$47)+'СЕТ СН'!$G$14+СВЦЭМ!$D$10+'СЕТ СН'!$G$5-'СЕТ СН'!$G$24</f>
        <v>2960.6401017200001</v>
      </c>
    </row>
    <row r="72" spans="1:26" ht="15.75" x14ac:dyDescent="0.2">
      <c r="A72" s="35">
        <f t="shared" si="1"/>
        <v>44037</v>
      </c>
      <c r="B72" s="36">
        <f>SUMIFS(СВЦЭМ!$D$33:$D$776,СВЦЭМ!$A$33:$A$776,$A72,СВЦЭМ!$B$33:$B$776,B$47)+'СЕТ СН'!$G$14+СВЦЭМ!$D$10+'СЕТ СН'!$G$5-'СЕТ СН'!$G$24</f>
        <v>2941.6222093699998</v>
      </c>
      <c r="C72" s="36">
        <f>SUMIFS(СВЦЭМ!$D$33:$D$776,СВЦЭМ!$A$33:$A$776,$A72,СВЦЭМ!$B$33:$B$776,C$47)+'СЕТ СН'!$G$14+СВЦЭМ!$D$10+'СЕТ СН'!$G$5-'СЕТ СН'!$G$24</f>
        <v>3005.0268584400001</v>
      </c>
      <c r="D72" s="36">
        <f>SUMIFS(СВЦЭМ!$D$33:$D$776,СВЦЭМ!$A$33:$A$776,$A72,СВЦЭМ!$B$33:$B$776,D$47)+'СЕТ СН'!$G$14+СВЦЭМ!$D$10+'СЕТ СН'!$G$5-'СЕТ СН'!$G$24</f>
        <v>3043.7193688300003</v>
      </c>
      <c r="E72" s="36">
        <f>SUMIFS(СВЦЭМ!$D$33:$D$776,СВЦЭМ!$A$33:$A$776,$A72,СВЦЭМ!$B$33:$B$776,E$47)+'СЕТ СН'!$G$14+СВЦЭМ!$D$10+'СЕТ СН'!$G$5-'СЕТ СН'!$G$24</f>
        <v>3067.0175269599999</v>
      </c>
      <c r="F72" s="36">
        <f>SUMIFS(СВЦЭМ!$D$33:$D$776,СВЦЭМ!$A$33:$A$776,$A72,СВЦЭМ!$B$33:$B$776,F$47)+'СЕТ СН'!$G$14+СВЦЭМ!$D$10+'СЕТ СН'!$G$5-'СЕТ СН'!$G$24</f>
        <v>3066.22212799</v>
      </c>
      <c r="G72" s="36">
        <f>SUMIFS(СВЦЭМ!$D$33:$D$776,СВЦЭМ!$A$33:$A$776,$A72,СВЦЭМ!$B$33:$B$776,G$47)+'СЕТ СН'!$G$14+СВЦЭМ!$D$10+'СЕТ СН'!$G$5-'СЕТ СН'!$G$24</f>
        <v>3062.1948188599999</v>
      </c>
      <c r="H72" s="36">
        <f>SUMIFS(СВЦЭМ!$D$33:$D$776,СВЦЭМ!$A$33:$A$776,$A72,СВЦЭМ!$B$33:$B$776,H$47)+'СЕТ СН'!$G$14+СВЦЭМ!$D$10+'СЕТ СН'!$G$5-'СЕТ СН'!$G$24</f>
        <v>3063.30369552</v>
      </c>
      <c r="I72" s="36">
        <f>SUMIFS(СВЦЭМ!$D$33:$D$776,СВЦЭМ!$A$33:$A$776,$A72,СВЦЭМ!$B$33:$B$776,I$47)+'СЕТ СН'!$G$14+СВЦЭМ!$D$10+'СЕТ СН'!$G$5-'СЕТ СН'!$G$24</f>
        <v>3086.2412823100003</v>
      </c>
      <c r="J72" s="36">
        <f>SUMIFS(СВЦЭМ!$D$33:$D$776,СВЦЭМ!$A$33:$A$776,$A72,СВЦЭМ!$B$33:$B$776,J$47)+'СЕТ СН'!$G$14+СВЦЭМ!$D$10+'СЕТ СН'!$G$5-'СЕТ СН'!$G$24</f>
        <v>3032.1823248800001</v>
      </c>
      <c r="K72" s="36">
        <f>SUMIFS(СВЦЭМ!$D$33:$D$776,СВЦЭМ!$A$33:$A$776,$A72,СВЦЭМ!$B$33:$B$776,K$47)+'СЕТ СН'!$G$14+СВЦЭМ!$D$10+'СЕТ СН'!$G$5-'СЕТ СН'!$G$24</f>
        <v>2870.4783157400002</v>
      </c>
      <c r="L72" s="36">
        <f>SUMIFS(СВЦЭМ!$D$33:$D$776,СВЦЭМ!$A$33:$A$776,$A72,СВЦЭМ!$B$33:$B$776,L$47)+'СЕТ СН'!$G$14+СВЦЭМ!$D$10+'СЕТ СН'!$G$5-'СЕТ СН'!$G$24</f>
        <v>2755.9943471000001</v>
      </c>
      <c r="M72" s="36">
        <f>SUMIFS(СВЦЭМ!$D$33:$D$776,СВЦЭМ!$A$33:$A$776,$A72,СВЦЭМ!$B$33:$B$776,M$47)+'СЕТ СН'!$G$14+СВЦЭМ!$D$10+'СЕТ СН'!$G$5-'СЕТ СН'!$G$24</f>
        <v>2731.5400246500003</v>
      </c>
      <c r="N72" s="36">
        <f>SUMIFS(СВЦЭМ!$D$33:$D$776,СВЦЭМ!$A$33:$A$776,$A72,СВЦЭМ!$B$33:$B$776,N$47)+'СЕТ СН'!$G$14+СВЦЭМ!$D$10+'СЕТ СН'!$G$5-'СЕТ СН'!$G$24</f>
        <v>2711.9831227200002</v>
      </c>
      <c r="O72" s="36">
        <f>SUMIFS(СВЦЭМ!$D$33:$D$776,СВЦЭМ!$A$33:$A$776,$A72,СВЦЭМ!$B$33:$B$776,O$47)+'СЕТ СН'!$G$14+СВЦЭМ!$D$10+'СЕТ СН'!$G$5-'СЕТ СН'!$G$24</f>
        <v>2707.40458214</v>
      </c>
      <c r="P72" s="36">
        <f>SUMIFS(СВЦЭМ!$D$33:$D$776,СВЦЭМ!$A$33:$A$776,$A72,СВЦЭМ!$B$33:$B$776,P$47)+'СЕТ СН'!$G$14+СВЦЭМ!$D$10+'СЕТ СН'!$G$5-'СЕТ СН'!$G$24</f>
        <v>2717.3109114200001</v>
      </c>
      <c r="Q72" s="36">
        <f>SUMIFS(СВЦЭМ!$D$33:$D$776,СВЦЭМ!$A$33:$A$776,$A72,СВЦЭМ!$B$33:$B$776,Q$47)+'СЕТ СН'!$G$14+СВЦЭМ!$D$10+'СЕТ СН'!$G$5-'СЕТ СН'!$G$24</f>
        <v>2723.71873104</v>
      </c>
      <c r="R72" s="36">
        <f>SUMIFS(СВЦЭМ!$D$33:$D$776,СВЦЭМ!$A$33:$A$776,$A72,СВЦЭМ!$B$33:$B$776,R$47)+'СЕТ СН'!$G$14+СВЦЭМ!$D$10+'СЕТ СН'!$G$5-'СЕТ СН'!$G$24</f>
        <v>2731.1869674999998</v>
      </c>
      <c r="S72" s="36">
        <f>SUMIFS(СВЦЭМ!$D$33:$D$776,СВЦЭМ!$A$33:$A$776,$A72,СВЦЭМ!$B$33:$B$776,S$47)+'СЕТ СН'!$G$14+СВЦЭМ!$D$10+'СЕТ СН'!$G$5-'СЕТ СН'!$G$24</f>
        <v>2731.61513268</v>
      </c>
      <c r="T72" s="36">
        <f>SUMIFS(СВЦЭМ!$D$33:$D$776,СВЦЭМ!$A$33:$A$776,$A72,СВЦЭМ!$B$33:$B$776,T$47)+'СЕТ СН'!$G$14+СВЦЭМ!$D$10+'СЕТ СН'!$G$5-'СЕТ СН'!$G$24</f>
        <v>2746.6649152300001</v>
      </c>
      <c r="U72" s="36">
        <f>SUMIFS(СВЦЭМ!$D$33:$D$776,СВЦЭМ!$A$33:$A$776,$A72,СВЦЭМ!$B$33:$B$776,U$47)+'СЕТ СН'!$G$14+СВЦЭМ!$D$10+'СЕТ СН'!$G$5-'СЕТ СН'!$G$24</f>
        <v>2736.1441546699998</v>
      </c>
      <c r="V72" s="36">
        <f>SUMIFS(СВЦЭМ!$D$33:$D$776,СВЦЭМ!$A$33:$A$776,$A72,СВЦЭМ!$B$33:$B$776,V$47)+'СЕТ СН'!$G$14+СВЦЭМ!$D$10+'СЕТ СН'!$G$5-'СЕТ СН'!$G$24</f>
        <v>2722.0600933200003</v>
      </c>
      <c r="W72" s="36">
        <f>SUMIFS(СВЦЭМ!$D$33:$D$776,СВЦЭМ!$A$33:$A$776,$A72,СВЦЭМ!$B$33:$B$776,W$47)+'СЕТ СН'!$G$14+СВЦЭМ!$D$10+'СЕТ СН'!$G$5-'СЕТ СН'!$G$24</f>
        <v>2694.68486338</v>
      </c>
      <c r="X72" s="36">
        <f>SUMIFS(СВЦЭМ!$D$33:$D$776,СВЦЭМ!$A$33:$A$776,$A72,СВЦЭМ!$B$33:$B$776,X$47)+'СЕТ СН'!$G$14+СВЦЭМ!$D$10+'СЕТ СН'!$G$5-'СЕТ СН'!$G$24</f>
        <v>2747.508147</v>
      </c>
      <c r="Y72" s="36">
        <f>SUMIFS(СВЦЭМ!$D$33:$D$776,СВЦЭМ!$A$33:$A$776,$A72,СВЦЭМ!$B$33:$B$776,Y$47)+'СЕТ СН'!$G$14+СВЦЭМ!$D$10+'СЕТ СН'!$G$5-'СЕТ СН'!$G$24</f>
        <v>2902.31271818</v>
      </c>
    </row>
    <row r="73" spans="1:26" ht="15.75" x14ac:dyDescent="0.2">
      <c r="A73" s="35">
        <f t="shared" si="1"/>
        <v>44038</v>
      </c>
      <c r="B73" s="36">
        <f>SUMIFS(СВЦЭМ!$D$33:$D$776,СВЦЭМ!$A$33:$A$776,$A73,СВЦЭМ!$B$33:$B$776,B$47)+'СЕТ СН'!$G$14+СВЦЭМ!$D$10+'СЕТ СН'!$G$5-'СЕТ СН'!$G$24</f>
        <v>2859.55751814</v>
      </c>
      <c r="C73" s="36">
        <f>SUMIFS(СВЦЭМ!$D$33:$D$776,СВЦЭМ!$A$33:$A$776,$A73,СВЦЭМ!$B$33:$B$776,C$47)+'СЕТ СН'!$G$14+СВЦЭМ!$D$10+'СЕТ СН'!$G$5-'СЕТ СН'!$G$24</f>
        <v>2884.0855108200003</v>
      </c>
      <c r="D73" s="36">
        <f>SUMIFS(СВЦЭМ!$D$33:$D$776,СВЦЭМ!$A$33:$A$776,$A73,СВЦЭМ!$B$33:$B$776,D$47)+'СЕТ СН'!$G$14+СВЦЭМ!$D$10+'СЕТ СН'!$G$5-'СЕТ СН'!$G$24</f>
        <v>2884.1540402700002</v>
      </c>
      <c r="E73" s="36">
        <f>SUMIFS(СВЦЭМ!$D$33:$D$776,СВЦЭМ!$A$33:$A$776,$A73,СВЦЭМ!$B$33:$B$776,E$47)+'СЕТ СН'!$G$14+СВЦЭМ!$D$10+'СЕТ СН'!$G$5-'СЕТ СН'!$G$24</f>
        <v>2897.76982383</v>
      </c>
      <c r="F73" s="36">
        <f>SUMIFS(СВЦЭМ!$D$33:$D$776,СВЦЭМ!$A$33:$A$776,$A73,СВЦЭМ!$B$33:$B$776,F$47)+'СЕТ СН'!$G$14+СВЦЭМ!$D$10+'СЕТ СН'!$G$5-'СЕТ СН'!$G$24</f>
        <v>2910.2647700699999</v>
      </c>
      <c r="G73" s="36">
        <f>SUMIFS(СВЦЭМ!$D$33:$D$776,СВЦЭМ!$A$33:$A$776,$A73,СВЦЭМ!$B$33:$B$776,G$47)+'СЕТ СН'!$G$14+СВЦЭМ!$D$10+'СЕТ СН'!$G$5-'СЕТ СН'!$G$24</f>
        <v>2918.2883998100001</v>
      </c>
      <c r="H73" s="36">
        <f>SUMIFS(СВЦЭМ!$D$33:$D$776,СВЦЭМ!$A$33:$A$776,$A73,СВЦЭМ!$B$33:$B$776,H$47)+'СЕТ СН'!$G$14+СВЦЭМ!$D$10+'СЕТ СН'!$G$5-'СЕТ СН'!$G$24</f>
        <v>2933.57674516</v>
      </c>
      <c r="I73" s="36">
        <f>SUMIFS(СВЦЭМ!$D$33:$D$776,СВЦЭМ!$A$33:$A$776,$A73,СВЦЭМ!$B$33:$B$776,I$47)+'СЕТ СН'!$G$14+СВЦЭМ!$D$10+'СЕТ СН'!$G$5-'СЕТ СН'!$G$24</f>
        <v>2949.1336611400002</v>
      </c>
      <c r="J73" s="36">
        <f>SUMIFS(СВЦЭМ!$D$33:$D$776,СВЦЭМ!$A$33:$A$776,$A73,СВЦЭМ!$B$33:$B$776,J$47)+'СЕТ СН'!$G$14+СВЦЭМ!$D$10+'СЕТ СН'!$G$5-'СЕТ СН'!$G$24</f>
        <v>2884.5156323400001</v>
      </c>
      <c r="K73" s="36">
        <f>SUMIFS(СВЦЭМ!$D$33:$D$776,СВЦЭМ!$A$33:$A$776,$A73,СВЦЭМ!$B$33:$B$776,K$47)+'СЕТ СН'!$G$14+СВЦЭМ!$D$10+'СЕТ СН'!$G$5-'СЕТ СН'!$G$24</f>
        <v>2790.6491633999999</v>
      </c>
      <c r="L73" s="36">
        <f>SUMIFS(СВЦЭМ!$D$33:$D$776,СВЦЭМ!$A$33:$A$776,$A73,СВЦЭМ!$B$33:$B$776,L$47)+'СЕТ СН'!$G$14+СВЦЭМ!$D$10+'СЕТ СН'!$G$5-'СЕТ СН'!$G$24</f>
        <v>2678.9224670799999</v>
      </c>
      <c r="M73" s="36">
        <f>SUMIFS(СВЦЭМ!$D$33:$D$776,СВЦЭМ!$A$33:$A$776,$A73,СВЦЭМ!$B$33:$B$776,M$47)+'СЕТ СН'!$G$14+СВЦЭМ!$D$10+'СЕТ СН'!$G$5-'СЕТ СН'!$G$24</f>
        <v>2644.9656585600001</v>
      </c>
      <c r="N73" s="36">
        <f>SUMIFS(СВЦЭМ!$D$33:$D$776,СВЦЭМ!$A$33:$A$776,$A73,СВЦЭМ!$B$33:$B$776,N$47)+'СЕТ СН'!$G$14+СВЦЭМ!$D$10+'СЕТ СН'!$G$5-'СЕТ СН'!$G$24</f>
        <v>2624.4832781700002</v>
      </c>
      <c r="O73" s="36">
        <f>SUMIFS(СВЦЭМ!$D$33:$D$776,СВЦЭМ!$A$33:$A$776,$A73,СВЦЭМ!$B$33:$B$776,O$47)+'СЕТ СН'!$G$14+СВЦЭМ!$D$10+'СЕТ СН'!$G$5-'СЕТ СН'!$G$24</f>
        <v>2635.8616185800001</v>
      </c>
      <c r="P73" s="36">
        <f>SUMIFS(СВЦЭМ!$D$33:$D$776,СВЦЭМ!$A$33:$A$776,$A73,СВЦЭМ!$B$33:$B$776,P$47)+'СЕТ СН'!$G$14+СВЦЭМ!$D$10+'СЕТ СН'!$G$5-'СЕТ СН'!$G$24</f>
        <v>2640.7483439500002</v>
      </c>
      <c r="Q73" s="36">
        <f>SUMIFS(СВЦЭМ!$D$33:$D$776,СВЦЭМ!$A$33:$A$776,$A73,СВЦЭМ!$B$33:$B$776,Q$47)+'СЕТ СН'!$G$14+СВЦЭМ!$D$10+'СЕТ СН'!$G$5-'СЕТ СН'!$G$24</f>
        <v>2650.8103083599999</v>
      </c>
      <c r="R73" s="36">
        <f>SUMIFS(СВЦЭМ!$D$33:$D$776,СВЦЭМ!$A$33:$A$776,$A73,СВЦЭМ!$B$33:$B$776,R$47)+'СЕТ СН'!$G$14+СВЦЭМ!$D$10+'СЕТ СН'!$G$5-'СЕТ СН'!$G$24</f>
        <v>2663.1809565900003</v>
      </c>
      <c r="S73" s="36">
        <f>SUMIFS(СВЦЭМ!$D$33:$D$776,СВЦЭМ!$A$33:$A$776,$A73,СВЦЭМ!$B$33:$B$776,S$47)+'СЕТ СН'!$G$14+СВЦЭМ!$D$10+'СЕТ СН'!$G$5-'СЕТ СН'!$G$24</f>
        <v>2667.6893575399999</v>
      </c>
      <c r="T73" s="36">
        <f>SUMIFS(СВЦЭМ!$D$33:$D$776,СВЦЭМ!$A$33:$A$776,$A73,СВЦЭМ!$B$33:$B$776,T$47)+'СЕТ СН'!$G$14+СВЦЭМ!$D$10+'СЕТ СН'!$G$5-'СЕТ СН'!$G$24</f>
        <v>2675.0022026000001</v>
      </c>
      <c r="U73" s="36">
        <f>SUMIFS(СВЦЭМ!$D$33:$D$776,СВЦЭМ!$A$33:$A$776,$A73,СВЦЭМ!$B$33:$B$776,U$47)+'СЕТ СН'!$G$14+СВЦЭМ!$D$10+'СЕТ СН'!$G$5-'СЕТ СН'!$G$24</f>
        <v>2657.1800336800002</v>
      </c>
      <c r="V73" s="36">
        <f>SUMIFS(СВЦЭМ!$D$33:$D$776,СВЦЭМ!$A$33:$A$776,$A73,СВЦЭМ!$B$33:$B$776,V$47)+'СЕТ СН'!$G$14+СВЦЭМ!$D$10+'СЕТ СН'!$G$5-'СЕТ СН'!$G$24</f>
        <v>2641.70988283</v>
      </c>
      <c r="W73" s="36">
        <f>SUMIFS(СВЦЭМ!$D$33:$D$776,СВЦЭМ!$A$33:$A$776,$A73,СВЦЭМ!$B$33:$B$776,W$47)+'СЕТ СН'!$G$14+СВЦЭМ!$D$10+'СЕТ СН'!$G$5-'СЕТ СН'!$G$24</f>
        <v>2624.3968139500003</v>
      </c>
      <c r="X73" s="36">
        <f>SUMIFS(СВЦЭМ!$D$33:$D$776,СВЦЭМ!$A$33:$A$776,$A73,СВЦЭМ!$B$33:$B$776,X$47)+'СЕТ СН'!$G$14+СВЦЭМ!$D$10+'СЕТ СН'!$G$5-'СЕТ СН'!$G$24</f>
        <v>2664.1646698499999</v>
      </c>
      <c r="Y73" s="36">
        <f>SUMIFS(СВЦЭМ!$D$33:$D$776,СВЦЭМ!$A$33:$A$776,$A73,СВЦЭМ!$B$33:$B$776,Y$47)+'СЕТ СН'!$G$14+СВЦЭМ!$D$10+'СЕТ СН'!$G$5-'СЕТ СН'!$G$24</f>
        <v>2809.1663974399999</v>
      </c>
    </row>
    <row r="74" spans="1:26" ht="15.75" x14ac:dyDescent="0.2">
      <c r="A74" s="35">
        <f t="shared" si="1"/>
        <v>44039</v>
      </c>
      <c r="B74" s="36">
        <f>SUMIFS(СВЦЭМ!$D$33:$D$776,СВЦЭМ!$A$33:$A$776,$A74,СВЦЭМ!$B$33:$B$776,B$47)+'СЕТ СН'!$G$14+СВЦЭМ!$D$10+'СЕТ СН'!$G$5-'СЕТ СН'!$G$24</f>
        <v>2903.22077941</v>
      </c>
      <c r="C74" s="36">
        <f>SUMIFS(СВЦЭМ!$D$33:$D$776,СВЦЭМ!$A$33:$A$776,$A74,СВЦЭМ!$B$33:$B$776,C$47)+'СЕТ СН'!$G$14+СВЦЭМ!$D$10+'СЕТ СН'!$G$5-'СЕТ СН'!$G$24</f>
        <v>2880.2370148600003</v>
      </c>
      <c r="D74" s="36">
        <f>SUMIFS(СВЦЭМ!$D$33:$D$776,СВЦЭМ!$A$33:$A$776,$A74,СВЦЭМ!$B$33:$B$776,D$47)+'СЕТ СН'!$G$14+СВЦЭМ!$D$10+'СЕТ СН'!$G$5-'СЕТ СН'!$G$24</f>
        <v>2880.6445247400002</v>
      </c>
      <c r="E74" s="36">
        <f>SUMIFS(СВЦЭМ!$D$33:$D$776,СВЦЭМ!$A$33:$A$776,$A74,СВЦЭМ!$B$33:$B$776,E$47)+'СЕТ СН'!$G$14+СВЦЭМ!$D$10+'СЕТ СН'!$G$5-'СЕТ СН'!$G$24</f>
        <v>2891.3243792100002</v>
      </c>
      <c r="F74" s="36">
        <f>SUMIFS(СВЦЭМ!$D$33:$D$776,СВЦЭМ!$A$33:$A$776,$A74,СВЦЭМ!$B$33:$B$776,F$47)+'СЕТ СН'!$G$14+СВЦЭМ!$D$10+'СЕТ СН'!$G$5-'СЕТ СН'!$G$24</f>
        <v>2889.0551140500002</v>
      </c>
      <c r="G74" s="36">
        <f>SUMIFS(СВЦЭМ!$D$33:$D$776,СВЦЭМ!$A$33:$A$776,$A74,СВЦЭМ!$B$33:$B$776,G$47)+'СЕТ СН'!$G$14+СВЦЭМ!$D$10+'СЕТ СН'!$G$5-'СЕТ СН'!$G$24</f>
        <v>2881.6428043800001</v>
      </c>
      <c r="H74" s="36">
        <f>SUMIFS(СВЦЭМ!$D$33:$D$776,СВЦЭМ!$A$33:$A$776,$A74,СВЦЭМ!$B$33:$B$776,H$47)+'СЕТ СН'!$G$14+СВЦЭМ!$D$10+'СЕТ СН'!$G$5-'СЕТ СН'!$G$24</f>
        <v>2871.40977939</v>
      </c>
      <c r="I74" s="36">
        <f>SUMIFS(СВЦЭМ!$D$33:$D$776,СВЦЭМ!$A$33:$A$776,$A74,СВЦЭМ!$B$33:$B$776,I$47)+'СЕТ СН'!$G$14+СВЦЭМ!$D$10+'СЕТ СН'!$G$5-'СЕТ СН'!$G$24</f>
        <v>2908.7561343299999</v>
      </c>
      <c r="J74" s="36">
        <f>SUMIFS(СВЦЭМ!$D$33:$D$776,СВЦЭМ!$A$33:$A$776,$A74,СВЦЭМ!$B$33:$B$776,J$47)+'СЕТ СН'!$G$14+СВЦЭМ!$D$10+'СЕТ СН'!$G$5-'СЕТ СН'!$G$24</f>
        <v>2864.3708738300002</v>
      </c>
      <c r="K74" s="36">
        <f>SUMIFS(СВЦЭМ!$D$33:$D$776,СВЦЭМ!$A$33:$A$776,$A74,СВЦЭМ!$B$33:$B$776,K$47)+'СЕТ СН'!$G$14+СВЦЭМ!$D$10+'СЕТ СН'!$G$5-'СЕТ СН'!$G$24</f>
        <v>2737.8466334</v>
      </c>
      <c r="L74" s="36">
        <f>SUMIFS(СВЦЭМ!$D$33:$D$776,СВЦЭМ!$A$33:$A$776,$A74,СВЦЭМ!$B$33:$B$776,L$47)+'СЕТ СН'!$G$14+СВЦЭМ!$D$10+'СЕТ СН'!$G$5-'СЕТ СН'!$G$24</f>
        <v>2641.76675432</v>
      </c>
      <c r="M74" s="36">
        <f>SUMIFS(СВЦЭМ!$D$33:$D$776,СВЦЭМ!$A$33:$A$776,$A74,СВЦЭМ!$B$33:$B$776,M$47)+'СЕТ СН'!$G$14+СВЦЭМ!$D$10+'СЕТ СН'!$G$5-'СЕТ СН'!$G$24</f>
        <v>2615.5893695599998</v>
      </c>
      <c r="N74" s="36">
        <f>SUMIFS(СВЦЭМ!$D$33:$D$776,СВЦЭМ!$A$33:$A$776,$A74,СВЦЭМ!$B$33:$B$776,N$47)+'СЕТ СН'!$G$14+СВЦЭМ!$D$10+'СЕТ СН'!$G$5-'СЕТ СН'!$G$24</f>
        <v>2590.5069116100003</v>
      </c>
      <c r="O74" s="36">
        <f>SUMIFS(СВЦЭМ!$D$33:$D$776,СВЦЭМ!$A$33:$A$776,$A74,СВЦЭМ!$B$33:$B$776,O$47)+'СЕТ СН'!$G$14+СВЦЭМ!$D$10+'СЕТ СН'!$G$5-'СЕТ СН'!$G$24</f>
        <v>2597.3760903699999</v>
      </c>
      <c r="P74" s="36">
        <f>SUMIFS(СВЦЭМ!$D$33:$D$776,СВЦЭМ!$A$33:$A$776,$A74,СВЦЭМ!$B$33:$B$776,P$47)+'СЕТ СН'!$G$14+СВЦЭМ!$D$10+'СЕТ СН'!$G$5-'СЕТ СН'!$G$24</f>
        <v>2609.4903927200003</v>
      </c>
      <c r="Q74" s="36">
        <f>SUMIFS(СВЦЭМ!$D$33:$D$776,СВЦЭМ!$A$33:$A$776,$A74,СВЦЭМ!$B$33:$B$776,Q$47)+'СЕТ СН'!$G$14+СВЦЭМ!$D$10+'СЕТ СН'!$G$5-'СЕТ СН'!$G$24</f>
        <v>2626.06912216</v>
      </c>
      <c r="R74" s="36">
        <f>SUMIFS(СВЦЭМ!$D$33:$D$776,СВЦЭМ!$A$33:$A$776,$A74,СВЦЭМ!$B$33:$B$776,R$47)+'СЕТ СН'!$G$14+СВЦЭМ!$D$10+'СЕТ СН'!$G$5-'СЕТ СН'!$G$24</f>
        <v>2627.9570836900002</v>
      </c>
      <c r="S74" s="36">
        <f>SUMIFS(СВЦЭМ!$D$33:$D$776,СВЦЭМ!$A$33:$A$776,$A74,СВЦЭМ!$B$33:$B$776,S$47)+'СЕТ СН'!$G$14+СВЦЭМ!$D$10+'СЕТ СН'!$G$5-'СЕТ СН'!$G$24</f>
        <v>2640.3238190500001</v>
      </c>
      <c r="T74" s="36">
        <f>SUMIFS(СВЦЭМ!$D$33:$D$776,СВЦЭМ!$A$33:$A$776,$A74,СВЦЭМ!$B$33:$B$776,T$47)+'СЕТ СН'!$G$14+СВЦЭМ!$D$10+'СЕТ СН'!$G$5-'СЕТ СН'!$G$24</f>
        <v>2657.2913461600001</v>
      </c>
      <c r="U74" s="36">
        <f>SUMIFS(СВЦЭМ!$D$33:$D$776,СВЦЭМ!$A$33:$A$776,$A74,СВЦЭМ!$B$33:$B$776,U$47)+'СЕТ СН'!$G$14+СВЦЭМ!$D$10+'СЕТ СН'!$G$5-'СЕТ СН'!$G$24</f>
        <v>2643.1874990699998</v>
      </c>
      <c r="V74" s="36">
        <f>SUMIFS(СВЦЭМ!$D$33:$D$776,СВЦЭМ!$A$33:$A$776,$A74,СВЦЭМ!$B$33:$B$776,V$47)+'СЕТ СН'!$G$14+СВЦЭМ!$D$10+'СЕТ СН'!$G$5-'СЕТ СН'!$G$24</f>
        <v>2636.8540623500003</v>
      </c>
      <c r="W74" s="36">
        <f>SUMIFS(СВЦЭМ!$D$33:$D$776,СВЦЭМ!$A$33:$A$776,$A74,СВЦЭМ!$B$33:$B$776,W$47)+'СЕТ СН'!$G$14+СВЦЭМ!$D$10+'СЕТ СН'!$G$5-'СЕТ СН'!$G$24</f>
        <v>2626.9846697399998</v>
      </c>
      <c r="X74" s="36">
        <f>SUMIFS(СВЦЭМ!$D$33:$D$776,СВЦЭМ!$A$33:$A$776,$A74,СВЦЭМ!$B$33:$B$776,X$47)+'СЕТ СН'!$G$14+СВЦЭМ!$D$10+'СЕТ СН'!$G$5-'СЕТ СН'!$G$24</f>
        <v>2697.7083957599998</v>
      </c>
      <c r="Y74" s="36">
        <f>SUMIFS(СВЦЭМ!$D$33:$D$776,СВЦЭМ!$A$33:$A$776,$A74,СВЦЭМ!$B$33:$B$776,Y$47)+'СЕТ СН'!$G$14+СВЦЭМ!$D$10+'СЕТ СН'!$G$5-'СЕТ СН'!$G$24</f>
        <v>2822.0720427699998</v>
      </c>
    </row>
    <row r="75" spans="1:26" ht="15.75" x14ac:dyDescent="0.2">
      <c r="A75" s="35">
        <f t="shared" si="1"/>
        <v>44040</v>
      </c>
      <c r="B75" s="36">
        <f>SUMIFS(СВЦЭМ!$D$33:$D$776,СВЦЭМ!$A$33:$A$776,$A75,СВЦЭМ!$B$33:$B$776,B$47)+'СЕТ СН'!$G$14+СВЦЭМ!$D$10+'СЕТ СН'!$G$5-'СЕТ СН'!$G$24</f>
        <v>2818.5116917599998</v>
      </c>
      <c r="C75" s="36">
        <f>SUMIFS(СВЦЭМ!$D$33:$D$776,СВЦЭМ!$A$33:$A$776,$A75,СВЦЭМ!$B$33:$B$776,C$47)+'СЕТ СН'!$G$14+СВЦЭМ!$D$10+'СЕТ СН'!$G$5-'СЕТ СН'!$G$24</f>
        <v>2883.5097650100001</v>
      </c>
      <c r="D75" s="36">
        <f>SUMIFS(СВЦЭМ!$D$33:$D$776,СВЦЭМ!$A$33:$A$776,$A75,СВЦЭМ!$B$33:$B$776,D$47)+'СЕТ СН'!$G$14+СВЦЭМ!$D$10+'СЕТ СН'!$G$5-'СЕТ СН'!$G$24</f>
        <v>2894.21469682</v>
      </c>
      <c r="E75" s="36">
        <f>SUMIFS(СВЦЭМ!$D$33:$D$776,СВЦЭМ!$A$33:$A$776,$A75,СВЦЭМ!$B$33:$B$776,E$47)+'СЕТ СН'!$G$14+СВЦЭМ!$D$10+'СЕТ СН'!$G$5-'СЕТ СН'!$G$24</f>
        <v>2908.8729151799998</v>
      </c>
      <c r="F75" s="36">
        <f>SUMIFS(СВЦЭМ!$D$33:$D$776,СВЦЭМ!$A$33:$A$776,$A75,СВЦЭМ!$B$33:$B$776,F$47)+'СЕТ СН'!$G$14+СВЦЭМ!$D$10+'СЕТ СН'!$G$5-'СЕТ СН'!$G$24</f>
        <v>2896.77690742</v>
      </c>
      <c r="G75" s="36">
        <f>SUMIFS(СВЦЭМ!$D$33:$D$776,СВЦЭМ!$A$33:$A$776,$A75,СВЦЭМ!$B$33:$B$776,G$47)+'СЕТ СН'!$G$14+СВЦЭМ!$D$10+'СЕТ СН'!$G$5-'СЕТ СН'!$G$24</f>
        <v>2913.9771692899999</v>
      </c>
      <c r="H75" s="36">
        <f>SUMIFS(СВЦЭМ!$D$33:$D$776,СВЦЭМ!$A$33:$A$776,$A75,СВЦЭМ!$B$33:$B$776,H$47)+'СЕТ СН'!$G$14+СВЦЭМ!$D$10+'СЕТ СН'!$G$5-'СЕТ СН'!$G$24</f>
        <v>2916.5722309600001</v>
      </c>
      <c r="I75" s="36">
        <f>SUMIFS(СВЦЭМ!$D$33:$D$776,СВЦЭМ!$A$33:$A$776,$A75,СВЦЭМ!$B$33:$B$776,I$47)+'СЕТ СН'!$G$14+СВЦЭМ!$D$10+'СЕТ СН'!$G$5-'СЕТ СН'!$G$24</f>
        <v>2928.7209571900003</v>
      </c>
      <c r="J75" s="36">
        <f>SUMIFS(СВЦЭМ!$D$33:$D$776,СВЦЭМ!$A$33:$A$776,$A75,СВЦЭМ!$B$33:$B$776,J$47)+'СЕТ СН'!$G$14+СВЦЭМ!$D$10+'СЕТ СН'!$G$5-'СЕТ СН'!$G$24</f>
        <v>2908.8423734200001</v>
      </c>
      <c r="K75" s="36">
        <f>SUMIFS(СВЦЭМ!$D$33:$D$776,СВЦЭМ!$A$33:$A$776,$A75,СВЦЭМ!$B$33:$B$776,K$47)+'СЕТ СН'!$G$14+СВЦЭМ!$D$10+'СЕТ СН'!$G$5-'СЕТ СН'!$G$24</f>
        <v>2779.7427077399998</v>
      </c>
      <c r="L75" s="36">
        <f>SUMIFS(СВЦЭМ!$D$33:$D$776,СВЦЭМ!$A$33:$A$776,$A75,СВЦЭМ!$B$33:$B$776,L$47)+'СЕТ СН'!$G$14+СВЦЭМ!$D$10+'СЕТ СН'!$G$5-'СЕТ СН'!$G$24</f>
        <v>2656.6449179400001</v>
      </c>
      <c r="M75" s="36">
        <f>SUMIFS(СВЦЭМ!$D$33:$D$776,СВЦЭМ!$A$33:$A$776,$A75,СВЦЭМ!$B$33:$B$776,M$47)+'СЕТ СН'!$G$14+СВЦЭМ!$D$10+'СЕТ СН'!$G$5-'СЕТ СН'!$G$24</f>
        <v>2634.4623094899998</v>
      </c>
      <c r="N75" s="36">
        <f>SUMIFS(СВЦЭМ!$D$33:$D$776,СВЦЭМ!$A$33:$A$776,$A75,СВЦЭМ!$B$33:$B$776,N$47)+'СЕТ СН'!$G$14+СВЦЭМ!$D$10+'СЕТ СН'!$G$5-'СЕТ СН'!$G$24</f>
        <v>2631.80911431</v>
      </c>
      <c r="O75" s="36">
        <f>SUMIFS(СВЦЭМ!$D$33:$D$776,СВЦЭМ!$A$33:$A$776,$A75,СВЦЭМ!$B$33:$B$776,O$47)+'СЕТ СН'!$G$14+СВЦЭМ!$D$10+'СЕТ СН'!$G$5-'СЕТ СН'!$G$24</f>
        <v>2643.7727303000001</v>
      </c>
      <c r="P75" s="36">
        <f>SUMIFS(СВЦЭМ!$D$33:$D$776,СВЦЭМ!$A$33:$A$776,$A75,СВЦЭМ!$B$33:$B$776,P$47)+'СЕТ СН'!$G$14+СВЦЭМ!$D$10+'СЕТ СН'!$G$5-'СЕТ СН'!$G$24</f>
        <v>2645.7023581000003</v>
      </c>
      <c r="Q75" s="36">
        <f>SUMIFS(СВЦЭМ!$D$33:$D$776,СВЦЭМ!$A$33:$A$776,$A75,СВЦЭМ!$B$33:$B$776,Q$47)+'СЕТ СН'!$G$14+СВЦЭМ!$D$10+'СЕТ СН'!$G$5-'СЕТ СН'!$G$24</f>
        <v>2656.39539139</v>
      </c>
      <c r="R75" s="36">
        <f>SUMIFS(СВЦЭМ!$D$33:$D$776,СВЦЭМ!$A$33:$A$776,$A75,СВЦЭМ!$B$33:$B$776,R$47)+'СЕТ СН'!$G$14+СВЦЭМ!$D$10+'СЕТ СН'!$G$5-'СЕТ СН'!$G$24</f>
        <v>2658.16951148</v>
      </c>
      <c r="S75" s="36">
        <f>SUMIFS(СВЦЭМ!$D$33:$D$776,СВЦЭМ!$A$33:$A$776,$A75,СВЦЭМ!$B$33:$B$776,S$47)+'СЕТ СН'!$G$14+СВЦЭМ!$D$10+'СЕТ СН'!$G$5-'СЕТ СН'!$G$24</f>
        <v>2663.8247221199999</v>
      </c>
      <c r="T75" s="36">
        <f>SUMIFS(СВЦЭМ!$D$33:$D$776,СВЦЭМ!$A$33:$A$776,$A75,СВЦЭМ!$B$33:$B$776,T$47)+'СЕТ СН'!$G$14+СВЦЭМ!$D$10+'СЕТ СН'!$G$5-'СЕТ СН'!$G$24</f>
        <v>2667.5607922899999</v>
      </c>
      <c r="U75" s="36">
        <f>SUMIFS(СВЦЭМ!$D$33:$D$776,СВЦЭМ!$A$33:$A$776,$A75,СВЦЭМ!$B$33:$B$776,U$47)+'СЕТ СН'!$G$14+СВЦЭМ!$D$10+'СЕТ СН'!$G$5-'СЕТ СН'!$G$24</f>
        <v>2651.2132254200001</v>
      </c>
      <c r="V75" s="36">
        <f>SUMIFS(СВЦЭМ!$D$33:$D$776,СВЦЭМ!$A$33:$A$776,$A75,СВЦЭМ!$B$33:$B$776,V$47)+'СЕТ СН'!$G$14+СВЦЭМ!$D$10+'СЕТ СН'!$G$5-'СЕТ СН'!$G$24</f>
        <v>2663.7674718100002</v>
      </c>
      <c r="W75" s="36">
        <f>SUMIFS(СВЦЭМ!$D$33:$D$776,СВЦЭМ!$A$33:$A$776,$A75,СВЦЭМ!$B$33:$B$776,W$47)+'СЕТ СН'!$G$14+СВЦЭМ!$D$10+'СЕТ СН'!$G$5-'СЕТ СН'!$G$24</f>
        <v>2665.71817448</v>
      </c>
      <c r="X75" s="36">
        <f>SUMIFS(СВЦЭМ!$D$33:$D$776,СВЦЭМ!$A$33:$A$776,$A75,СВЦЭМ!$B$33:$B$776,X$47)+'СЕТ СН'!$G$14+СВЦЭМ!$D$10+'СЕТ СН'!$G$5-'СЕТ СН'!$G$24</f>
        <v>2712.6328574200002</v>
      </c>
      <c r="Y75" s="36">
        <f>SUMIFS(СВЦЭМ!$D$33:$D$776,СВЦЭМ!$A$33:$A$776,$A75,СВЦЭМ!$B$33:$B$776,Y$47)+'СЕТ СН'!$G$14+СВЦЭМ!$D$10+'СЕТ СН'!$G$5-'СЕТ СН'!$G$24</f>
        <v>2835.8001493800002</v>
      </c>
    </row>
    <row r="76" spans="1:26" ht="15.75" x14ac:dyDescent="0.2">
      <c r="A76" s="35">
        <f t="shared" si="1"/>
        <v>44041</v>
      </c>
      <c r="B76" s="36">
        <f>SUMIFS(СВЦЭМ!$D$33:$D$776,СВЦЭМ!$A$33:$A$776,$A76,СВЦЭМ!$B$33:$B$776,B$47)+'СЕТ СН'!$G$14+СВЦЭМ!$D$10+'СЕТ СН'!$G$5-'СЕТ СН'!$G$24</f>
        <v>2949.0304255000001</v>
      </c>
      <c r="C76" s="36">
        <f>SUMIFS(СВЦЭМ!$D$33:$D$776,СВЦЭМ!$A$33:$A$776,$A76,СВЦЭМ!$B$33:$B$776,C$47)+'СЕТ СН'!$G$14+СВЦЭМ!$D$10+'СЕТ СН'!$G$5-'СЕТ СН'!$G$24</f>
        <v>2996.07191956</v>
      </c>
      <c r="D76" s="36">
        <f>SUMIFS(СВЦЭМ!$D$33:$D$776,СВЦЭМ!$A$33:$A$776,$A76,СВЦЭМ!$B$33:$B$776,D$47)+'СЕТ СН'!$G$14+СВЦЭМ!$D$10+'СЕТ СН'!$G$5-'СЕТ СН'!$G$24</f>
        <v>3032.56532612</v>
      </c>
      <c r="E76" s="36">
        <f>SUMIFS(СВЦЭМ!$D$33:$D$776,СВЦЭМ!$A$33:$A$776,$A76,СВЦЭМ!$B$33:$B$776,E$47)+'СЕТ СН'!$G$14+СВЦЭМ!$D$10+'СЕТ СН'!$G$5-'СЕТ СН'!$G$24</f>
        <v>3059.3333328400004</v>
      </c>
      <c r="F76" s="36">
        <f>SUMIFS(СВЦЭМ!$D$33:$D$776,СВЦЭМ!$A$33:$A$776,$A76,СВЦЭМ!$B$33:$B$776,F$47)+'СЕТ СН'!$G$14+СВЦЭМ!$D$10+'СЕТ СН'!$G$5-'СЕТ СН'!$G$24</f>
        <v>3018.7428512400002</v>
      </c>
      <c r="G76" s="36">
        <f>SUMIFS(СВЦЭМ!$D$33:$D$776,СВЦЭМ!$A$33:$A$776,$A76,СВЦЭМ!$B$33:$B$776,G$47)+'СЕТ СН'!$G$14+СВЦЭМ!$D$10+'СЕТ СН'!$G$5-'СЕТ СН'!$G$24</f>
        <v>3017.1576728099999</v>
      </c>
      <c r="H76" s="36">
        <f>SUMIFS(СВЦЭМ!$D$33:$D$776,СВЦЭМ!$A$33:$A$776,$A76,СВЦЭМ!$B$33:$B$776,H$47)+'СЕТ СН'!$G$14+СВЦЭМ!$D$10+'СЕТ СН'!$G$5-'СЕТ СН'!$G$24</f>
        <v>2986.4742553800002</v>
      </c>
      <c r="I76" s="36">
        <f>SUMIFS(СВЦЭМ!$D$33:$D$776,СВЦЭМ!$A$33:$A$776,$A76,СВЦЭМ!$B$33:$B$776,I$47)+'СЕТ СН'!$G$14+СВЦЭМ!$D$10+'СЕТ СН'!$G$5-'СЕТ СН'!$G$24</f>
        <v>2966.61940284</v>
      </c>
      <c r="J76" s="36">
        <f>SUMIFS(СВЦЭМ!$D$33:$D$776,СВЦЭМ!$A$33:$A$776,$A76,СВЦЭМ!$B$33:$B$776,J$47)+'СЕТ СН'!$G$14+СВЦЭМ!$D$10+'СЕТ СН'!$G$5-'СЕТ СН'!$G$24</f>
        <v>2883.6434689400003</v>
      </c>
      <c r="K76" s="36">
        <f>SUMIFS(СВЦЭМ!$D$33:$D$776,СВЦЭМ!$A$33:$A$776,$A76,СВЦЭМ!$B$33:$B$776,K$47)+'СЕТ СН'!$G$14+СВЦЭМ!$D$10+'СЕТ СН'!$G$5-'СЕТ СН'!$G$24</f>
        <v>2717.2363160499999</v>
      </c>
      <c r="L76" s="36">
        <f>SUMIFS(СВЦЭМ!$D$33:$D$776,СВЦЭМ!$A$33:$A$776,$A76,СВЦЭМ!$B$33:$B$776,L$47)+'СЕТ СН'!$G$14+СВЦЭМ!$D$10+'СЕТ СН'!$G$5-'СЕТ СН'!$G$24</f>
        <v>2654.4367061600001</v>
      </c>
      <c r="M76" s="36">
        <f>SUMIFS(СВЦЭМ!$D$33:$D$776,СВЦЭМ!$A$33:$A$776,$A76,СВЦЭМ!$B$33:$B$776,M$47)+'СЕТ СН'!$G$14+СВЦЭМ!$D$10+'СЕТ СН'!$G$5-'СЕТ СН'!$G$24</f>
        <v>2633.0199022699999</v>
      </c>
      <c r="N76" s="36">
        <f>SUMIFS(СВЦЭМ!$D$33:$D$776,СВЦЭМ!$A$33:$A$776,$A76,СВЦЭМ!$B$33:$B$776,N$47)+'СЕТ СН'!$G$14+СВЦЭМ!$D$10+'СЕТ СН'!$G$5-'СЕТ СН'!$G$24</f>
        <v>2603.6067880999999</v>
      </c>
      <c r="O76" s="36">
        <f>SUMIFS(СВЦЭМ!$D$33:$D$776,СВЦЭМ!$A$33:$A$776,$A76,СВЦЭМ!$B$33:$B$776,O$47)+'СЕТ СН'!$G$14+СВЦЭМ!$D$10+'СЕТ СН'!$G$5-'СЕТ СН'!$G$24</f>
        <v>2597.65012376</v>
      </c>
      <c r="P76" s="36">
        <f>SUMIFS(СВЦЭМ!$D$33:$D$776,СВЦЭМ!$A$33:$A$776,$A76,СВЦЭМ!$B$33:$B$776,P$47)+'СЕТ СН'!$G$14+СВЦЭМ!$D$10+'СЕТ СН'!$G$5-'СЕТ СН'!$G$24</f>
        <v>2598.3884254599998</v>
      </c>
      <c r="Q76" s="36">
        <f>SUMIFS(СВЦЭМ!$D$33:$D$776,СВЦЭМ!$A$33:$A$776,$A76,СВЦЭМ!$B$33:$B$776,Q$47)+'СЕТ СН'!$G$14+СВЦЭМ!$D$10+'СЕТ СН'!$G$5-'СЕТ СН'!$G$24</f>
        <v>2609.6344418899998</v>
      </c>
      <c r="R76" s="36">
        <f>SUMIFS(СВЦЭМ!$D$33:$D$776,СВЦЭМ!$A$33:$A$776,$A76,СВЦЭМ!$B$33:$B$776,R$47)+'СЕТ СН'!$G$14+СВЦЭМ!$D$10+'СЕТ СН'!$G$5-'СЕТ СН'!$G$24</f>
        <v>2616.8091020699999</v>
      </c>
      <c r="S76" s="36">
        <f>SUMIFS(СВЦЭМ!$D$33:$D$776,СВЦЭМ!$A$33:$A$776,$A76,СВЦЭМ!$B$33:$B$776,S$47)+'СЕТ СН'!$G$14+СВЦЭМ!$D$10+'СЕТ СН'!$G$5-'СЕТ СН'!$G$24</f>
        <v>2620.7741450200001</v>
      </c>
      <c r="T76" s="36">
        <f>SUMIFS(СВЦЭМ!$D$33:$D$776,СВЦЭМ!$A$33:$A$776,$A76,СВЦЭМ!$B$33:$B$776,T$47)+'СЕТ СН'!$G$14+СВЦЭМ!$D$10+'СЕТ СН'!$G$5-'СЕТ СН'!$G$24</f>
        <v>2650.3515981300002</v>
      </c>
      <c r="U76" s="36">
        <f>SUMIFS(СВЦЭМ!$D$33:$D$776,СВЦЭМ!$A$33:$A$776,$A76,СВЦЭМ!$B$33:$B$776,U$47)+'СЕТ СН'!$G$14+СВЦЭМ!$D$10+'СЕТ СН'!$G$5-'СЕТ СН'!$G$24</f>
        <v>2644.2920740300001</v>
      </c>
      <c r="V76" s="36">
        <f>SUMIFS(СВЦЭМ!$D$33:$D$776,СВЦЭМ!$A$33:$A$776,$A76,СВЦЭМ!$B$33:$B$776,V$47)+'СЕТ СН'!$G$14+СВЦЭМ!$D$10+'СЕТ СН'!$G$5-'СЕТ СН'!$G$24</f>
        <v>2633.5819519799998</v>
      </c>
      <c r="W76" s="36">
        <f>SUMIFS(СВЦЭМ!$D$33:$D$776,СВЦЭМ!$A$33:$A$776,$A76,СВЦЭМ!$B$33:$B$776,W$47)+'СЕТ СН'!$G$14+СВЦЭМ!$D$10+'СЕТ СН'!$G$5-'СЕТ СН'!$G$24</f>
        <v>2608.28183726</v>
      </c>
      <c r="X76" s="36">
        <f>SUMIFS(СВЦЭМ!$D$33:$D$776,СВЦЭМ!$A$33:$A$776,$A76,СВЦЭМ!$B$33:$B$776,X$47)+'СЕТ СН'!$G$14+СВЦЭМ!$D$10+'СЕТ СН'!$G$5-'СЕТ СН'!$G$24</f>
        <v>2668.7232920900001</v>
      </c>
      <c r="Y76" s="36">
        <f>SUMIFS(СВЦЭМ!$D$33:$D$776,СВЦЭМ!$A$33:$A$776,$A76,СВЦЭМ!$B$33:$B$776,Y$47)+'СЕТ СН'!$G$14+СВЦЭМ!$D$10+'СЕТ СН'!$G$5-'СЕТ СН'!$G$24</f>
        <v>2788.5279757600001</v>
      </c>
    </row>
    <row r="77" spans="1:26" ht="15.75" x14ac:dyDescent="0.2">
      <c r="A77" s="35">
        <f t="shared" si="1"/>
        <v>44042</v>
      </c>
      <c r="B77" s="36">
        <f>SUMIFS(СВЦЭМ!$D$33:$D$776,СВЦЭМ!$A$33:$A$776,$A77,СВЦЭМ!$B$33:$B$776,B$47)+'СЕТ СН'!$G$14+СВЦЭМ!$D$10+'СЕТ СН'!$G$5-'СЕТ СН'!$G$24</f>
        <v>2825.1952759400001</v>
      </c>
      <c r="C77" s="36">
        <f>SUMIFS(СВЦЭМ!$D$33:$D$776,СВЦЭМ!$A$33:$A$776,$A77,СВЦЭМ!$B$33:$B$776,C$47)+'СЕТ СН'!$G$14+СВЦЭМ!$D$10+'СЕТ СН'!$G$5-'СЕТ СН'!$G$24</f>
        <v>2876.1646962300001</v>
      </c>
      <c r="D77" s="36">
        <f>SUMIFS(СВЦЭМ!$D$33:$D$776,СВЦЭМ!$A$33:$A$776,$A77,СВЦЭМ!$B$33:$B$776,D$47)+'СЕТ СН'!$G$14+СВЦЭМ!$D$10+'СЕТ СН'!$G$5-'СЕТ СН'!$G$24</f>
        <v>2894.2535639500002</v>
      </c>
      <c r="E77" s="36">
        <f>SUMIFS(СВЦЭМ!$D$33:$D$776,СВЦЭМ!$A$33:$A$776,$A77,СВЦЭМ!$B$33:$B$776,E$47)+'СЕТ СН'!$G$14+СВЦЭМ!$D$10+'СЕТ СН'!$G$5-'СЕТ СН'!$G$24</f>
        <v>2902.4617422599999</v>
      </c>
      <c r="F77" s="36">
        <f>SUMIFS(СВЦЭМ!$D$33:$D$776,СВЦЭМ!$A$33:$A$776,$A77,СВЦЭМ!$B$33:$B$776,F$47)+'СЕТ СН'!$G$14+СВЦЭМ!$D$10+'СЕТ СН'!$G$5-'СЕТ СН'!$G$24</f>
        <v>2896.2334840000003</v>
      </c>
      <c r="G77" s="36">
        <f>SUMIFS(СВЦЭМ!$D$33:$D$776,СВЦЭМ!$A$33:$A$776,$A77,СВЦЭМ!$B$33:$B$776,G$47)+'СЕТ СН'!$G$14+СВЦЭМ!$D$10+'СЕТ СН'!$G$5-'СЕТ СН'!$G$24</f>
        <v>2902.7081232</v>
      </c>
      <c r="H77" s="36">
        <f>SUMIFS(СВЦЭМ!$D$33:$D$776,СВЦЭМ!$A$33:$A$776,$A77,СВЦЭМ!$B$33:$B$776,H$47)+'СЕТ СН'!$G$14+СВЦЭМ!$D$10+'СЕТ СН'!$G$5-'СЕТ СН'!$G$24</f>
        <v>2883.3100576000002</v>
      </c>
      <c r="I77" s="36">
        <f>SUMIFS(СВЦЭМ!$D$33:$D$776,СВЦЭМ!$A$33:$A$776,$A77,СВЦЭМ!$B$33:$B$776,I$47)+'СЕТ СН'!$G$14+СВЦЭМ!$D$10+'СЕТ СН'!$G$5-'СЕТ СН'!$G$24</f>
        <v>2842.1776130899998</v>
      </c>
      <c r="J77" s="36">
        <f>SUMIFS(СВЦЭМ!$D$33:$D$776,СВЦЭМ!$A$33:$A$776,$A77,СВЦЭМ!$B$33:$B$776,J$47)+'СЕТ СН'!$G$14+СВЦЭМ!$D$10+'СЕТ СН'!$G$5-'СЕТ СН'!$G$24</f>
        <v>2751.4532808499998</v>
      </c>
      <c r="K77" s="36">
        <f>SUMIFS(СВЦЭМ!$D$33:$D$776,СВЦЭМ!$A$33:$A$776,$A77,СВЦЭМ!$B$33:$B$776,K$47)+'СЕТ СН'!$G$14+СВЦЭМ!$D$10+'СЕТ СН'!$G$5-'СЕТ СН'!$G$24</f>
        <v>2689.1951400799999</v>
      </c>
      <c r="L77" s="36">
        <f>SUMIFS(СВЦЭМ!$D$33:$D$776,СВЦЭМ!$A$33:$A$776,$A77,СВЦЭМ!$B$33:$B$776,L$47)+'СЕТ СН'!$G$14+СВЦЭМ!$D$10+'СЕТ СН'!$G$5-'СЕТ СН'!$G$24</f>
        <v>2711.8387644599998</v>
      </c>
      <c r="M77" s="36">
        <f>SUMIFS(СВЦЭМ!$D$33:$D$776,СВЦЭМ!$A$33:$A$776,$A77,СВЦЭМ!$B$33:$B$776,M$47)+'СЕТ СН'!$G$14+СВЦЭМ!$D$10+'СЕТ СН'!$G$5-'СЕТ СН'!$G$24</f>
        <v>2705.9689914300002</v>
      </c>
      <c r="N77" s="36">
        <f>SUMIFS(СВЦЭМ!$D$33:$D$776,СВЦЭМ!$A$33:$A$776,$A77,СВЦЭМ!$B$33:$B$776,N$47)+'СЕТ СН'!$G$14+СВЦЭМ!$D$10+'СЕТ СН'!$G$5-'СЕТ СН'!$G$24</f>
        <v>2693.6335232900001</v>
      </c>
      <c r="O77" s="36">
        <f>SUMIFS(СВЦЭМ!$D$33:$D$776,СВЦЭМ!$A$33:$A$776,$A77,СВЦЭМ!$B$33:$B$776,O$47)+'СЕТ СН'!$G$14+СВЦЭМ!$D$10+'СЕТ СН'!$G$5-'СЕТ СН'!$G$24</f>
        <v>2694.1648048799998</v>
      </c>
      <c r="P77" s="36">
        <f>SUMIFS(СВЦЭМ!$D$33:$D$776,СВЦЭМ!$A$33:$A$776,$A77,СВЦЭМ!$B$33:$B$776,P$47)+'СЕТ СН'!$G$14+СВЦЭМ!$D$10+'СЕТ СН'!$G$5-'СЕТ СН'!$G$24</f>
        <v>2695.4066522100002</v>
      </c>
      <c r="Q77" s="36">
        <f>SUMIFS(СВЦЭМ!$D$33:$D$776,СВЦЭМ!$A$33:$A$776,$A77,СВЦЭМ!$B$33:$B$776,Q$47)+'СЕТ СН'!$G$14+СВЦЭМ!$D$10+'СЕТ СН'!$G$5-'СЕТ СН'!$G$24</f>
        <v>2699.16783811</v>
      </c>
      <c r="R77" s="36">
        <f>SUMIFS(СВЦЭМ!$D$33:$D$776,СВЦЭМ!$A$33:$A$776,$A77,СВЦЭМ!$B$33:$B$776,R$47)+'СЕТ СН'!$G$14+СВЦЭМ!$D$10+'СЕТ СН'!$G$5-'СЕТ СН'!$G$24</f>
        <v>2694.3264751699999</v>
      </c>
      <c r="S77" s="36">
        <f>SUMIFS(СВЦЭМ!$D$33:$D$776,СВЦЭМ!$A$33:$A$776,$A77,СВЦЭМ!$B$33:$B$776,S$47)+'СЕТ СН'!$G$14+СВЦЭМ!$D$10+'СЕТ СН'!$G$5-'СЕТ СН'!$G$24</f>
        <v>2695.9179843100001</v>
      </c>
      <c r="T77" s="36">
        <f>SUMIFS(СВЦЭМ!$D$33:$D$776,СВЦЭМ!$A$33:$A$776,$A77,СВЦЭМ!$B$33:$B$776,T$47)+'СЕТ СН'!$G$14+СВЦЭМ!$D$10+'СЕТ СН'!$G$5-'СЕТ СН'!$G$24</f>
        <v>2705.1645417099999</v>
      </c>
      <c r="U77" s="36">
        <f>SUMIFS(СВЦЭМ!$D$33:$D$776,СВЦЭМ!$A$33:$A$776,$A77,СВЦЭМ!$B$33:$B$776,U$47)+'СЕТ СН'!$G$14+СВЦЭМ!$D$10+'СЕТ СН'!$G$5-'СЕТ СН'!$G$24</f>
        <v>2699.6979781</v>
      </c>
      <c r="V77" s="36">
        <f>SUMIFS(СВЦЭМ!$D$33:$D$776,СВЦЭМ!$A$33:$A$776,$A77,СВЦЭМ!$B$33:$B$776,V$47)+'СЕТ СН'!$G$14+СВЦЭМ!$D$10+'СЕТ СН'!$G$5-'СЕТ СН'!$G$24</f>
        <v>2690.9320604</v>
      </c>
      <c r="W77" s="36">
        <f>SUMIFS(СВЦЭМ!$D$33:$D$776,СВЦЭМ!$A$33:$A$776,$A77,СВЦЭМ!$B$33:$B$776,W$47)+'СЕТ СН'!$G$14+СВЦЭМ!$D$10+'СЕТ СН'!$G$5-'СЕТ СН'!$G$24</f>
        <v>2720.9872070199999</v>
      </c>
      <c r="X77" s="36">
        <f>SUMIFS(СВЦЭМ!$D$33:$D$776,СВЦЭМ!$A$33:$A$776,$A77,СВЦЭМ!$B$33:$B$776,X$47)+'СЕТ СН'!$G$14+СВЦЭМ!$D$10+'СЕТ СН'!$G$5-'СЕТ СН'!$G$24</f>
        <v>2823.9875417399999</v>
      </c>
      <c r="Y77" s="36">
        <f>SUMIFS(СВЦЭМ!$D$33:$D$776,СВЦЭМ!$A$33:$A$776,$A77,СВЦЭМ!$B$33:$B$776,Y$47)+'СЕТ СН'!$G$14+СВЦЭМ!$D$10+'СЕТ СН'!$G$5-'СЕТ СН'!$G$24</f>
        <v>2783.3702066300002</v>
      </c>
    </row>
    <row r="78" spans="1:26" ht="15.75" x14ac:dyDescent="0.2">
      <c r="A78" s="35">
        <f t="shared" si="1"/>
        <v>44043</v>
      </c>
      <c r="B78" s="36">
        <f>SUMIFS(СВЦЭМ!$D$33:$D$776,СВЦЭМ!$A$33:$A$776,$A78,СВЦЭМ!$B$33:$B$776,B$47)+'СЕТ СН'!$G$14+СВЦЭМ!$D$10+'СЕТ СН'!$G$5-'СЕТ СН'!$G$24</f>
        <v>2831.9038560700001</v>
      </c>
      <c r="C78" s="36">
        <f>SUMIFS(СВЦЭМ!$D$33:$D$776,СВЦЭМ!$A$33:$A$776,$A78,СВЦЭМ!$B$33:$B$776,C$47)+'СЕТ СН'!$G$14+СВЦЭМ!$D$10+'СЕТ СН'!$G$5-'СЕТ СН'!$G$24</f>
        <v>2950.6103371999998</v>
      </c>
      <c r="D78" s="36">
        <f>SUMIFS(СВЦЭМ!$D$33:$D$776,СВЦЭМ!$A$33:$A$776,$A78,СВЦЭМ!$B$33:$B$776,D$47)+'СЕТ СН'!$G$14+СВЦЭМ!$D$10+'СЕТ СН'!$G$5-'СЕТ СН'!$G$24</f>
        <v>2960.6901451100002</v>
      </c>
      <c r="E78" s="36">
        <f>SUMIFS(СВЦЭМ!$D$33:$D$776,СВЦЭМ!$A$33:$A$776,$A78,СВЦЭМ!$B$33:$B$776,E$47)+'СЕТ СН'!$G$14+СВЦЭМ!$D$10+'СЕТ СН'!$G$5-'СЕТ СН'!$G$24</f>
        <v>2963.93483896</v>
      </c>
      <c r="F78" s="36">
        <f>SUMIFS(СВЦЭМ!$D$33:$D$776,СВЦЭМ!$A$33:$A$776,$A78,СВЦЭМ!$B$33:$B$776,F$47)+'СЕТ СН'!$G$14+СВЦЭМ!$D$10+'СЕТ СН'!$G$5-'СЕТ СН'!$G$24</f>
        <v>2957.9833456000001</v>
      </c>
      <c r="G78" s="36">
        <f>SUMIFS(СВЦЭМ!$D$33:$D$776,СВЦЭМ!$A$33:$A$776,$A78,СВЦЭМ!$B$33:$B$776,G$47)+'СЕТ СН'!$G$14+СВЦЭМ!$D$10+'СЕТ СН'!$G$5-'СЕТ СН'!$G$24</f>
        <v>2992.61456443</v>
      </c>
      <c r="H78" s="36">
        <f>SUMIFS(СВЦЭМ!$D$33:$D$776,СВЦЭМ!$A$33:$A$776,$A78,СВЦЭМ!$B$33:$B$776,H$47)+'СЕТ СН'!$G$14+СВЦЭМ!$D$10+'СЕТ СН'!$G$5-'СЕТ СН'!$G$24</f>
        <v>2936.1451583200001</v>
      </c>
      <c r="I78" s="36">
        <f>SUMIFS(СВЦЭМ!$D$33:$D$776,СВЦЭМ!$A$33:$A$776,$A78,СВЦЭМ!$B$33:$B$776,I$47)+'СЕТ СН'!$G$14+СВЦЭМ!$D$10+'СЕТ СН'!$G$5-'СЕТ СН'!$G$24</f>
        <v>2909.9074797200001</v>
      </c>
      <c r="J78" s="36">
        <f>SUMIFS(СВЦЭМ!$D$33:$D$776,СВЦЭМ!$A$33:$A$776,$A78,СВЦЭМ!$B$33:$B$776,J$47)+'СЕТ СН'!$G$14+СВЦЭМ!$D$10+'СЕТ СН'!$G$5-'СЕТ СН'!$G$24</f>
        <v>2877.44427627</v>
      </c>
      <c r="K78" s="36">
        <f>SUMIFS(СВЦЭМ!$D$33:$D$776,СВЦЭМ!$A$33:$A$776,$A78,СВЦЭМ!$B$33:$B$776,K$47)+'СЕТ СН'!$G$14+СВЦЭМ!$D$10+'СЕТ СН'!$G$5-'СЕТ СН'!$G$24</f>
        <v>2789.9268904199998</v>
      </c>
      <c r="L78" s="36">
        <f>SUMIFS(СВЦЭМ!$D$33:$D$776,СВЦЭМ!$A$33:$A$776,$A78,СВЦЭМ!$B$33:$B$776,L$47)+'СЕТ СН'!$G$14+СВЦЭМ!$D$10+'СЕТ СН'!$G$5-'СЕТ СН'!$G$24</f>
        <v>2652.9809745299999</v>
      </c>
      <c r="M78" s="36">
        <f>SUMIFS(СВЦЭМ!$D$33:$D$776,СВЦЭМ!$A$33:$A$776,$A78,СВЦЭМ!$B$33:$B$776,M$47)+'СЕТ СН'!$G$14+СВЦЭМ!$D$10+'СЕТ СН'!$G$5-'СЕТ СН'!$G$24</f>
        <v>2631.9677642400002</v>
      </c>
      <c r="N78" s="36">
        <f>SUMIFS(СВЦЭМ!$D$33:$D$776,СВЦЭМ!$A$33:$A$776,$A78,СВЦЭМ!$B$33:$B$776,N$47)+'СЕТ СН'!$G$14+СВЦЭМ!$D$10+'СЕТ СН'!$G$5-'СЕТ СН'!$G$24</f>
        <v>2638.7915693599998</v>
      </c>
      <c r="O78" s="36">
        <f>SUMIFS(СВЦЭМ!$D$33:$D$776,СВЦЭМ!$A$33:$A$776,$A78,СВЦЭМ!$B$33:$B$776,O$47)+'СЕТ СН'!$G$14+СВЦЭМ!$D$10+'СЕТ СН'!$G$5-'СЕТ СН'!$G$24</f>
        <v>2645.37985785</v>
      </c>
      <c r="P78" s="36">
        <f>SUMIFS(СВЦЭМ!$D$33:$D$776,СВЦЭМ!$A$33:$A$776,$A78,СВЦЭМ!$B$33:$B$776,P$47)+'СЕТ СН'!$G$14+СВЦЭМ!$D$10+'СЕТ СН'!$G$5-'СЕТ СН'!$G$24</f>
        <v>2649.3755188</v>
      </c>
      <c r="Q78" s="36">
        <f>SUMIFS(СВЦЭМ!$D$33:$D$776,СВЦЭМ!$A$33:$A$776,$A78,СВЦЭМ!$B$33:$B$776,Q$47)+'СЕТ СН'!$G$14+СВЦЭМ!$D$10+'СЕТ СН'!$G$5-'СЕТ СН'!$G$24</f>
        <v>2648.60715673</v>
      </c>
      <c r="R78" s="36">
        <f>SUMIFS(СВЦЭМ!$D$33:$D$776,СВЦЭМ!$A$33:$A$776,$A78,СВЦЭМ!$B$33:$B$776,R$47)+'СЕТ СН'!$G$14+СВЦЭМ!$D$10+'СЕТ СН'!$G$5-'СЕТ СН'!$G$24</f>
        <v>2640.21580756</v>
      </c>
      <c r="S78" s="36">
        <f>SUMIFS(СВЦЭМ!$D$33:$D$776,СВЦЭМ!$A$33:$A$776,$A78,СВЦЭМ!$B$33:$B$776,S$47)+'СЕТ СН'!$G$14+СВЦЭМ!$D$10+'СЕТ СН'!$G$5-'СЕТ СН'!$G$24</f>
        <v>2654.0125188800002</v>
      </c>
      <c r="T78" s="36">
        <f>SUMIFS(СВЦЭМ!$D$33:$D$776,СВЦЭМ!$A$33:$A$776,$A78,СВЦЭМ!$B$33:$B$776,T$47)+'СЕТ СН'!$G$14+СВЦЭМ!$D$10+'СЕТ СН'!$G$5-'СЕТ СН'!$G$24</f>
        <v>2659.8651563000003</v>
      </c>
      <c r="U78" s="36">
        <f>SUMIFS(СВЦЭМ!$D$33:$D$776,СВЦЭМ!$A$33:$A$776,$A78,СВЦЭМ!$B$33:$B$776,U$47)+'СЕТ СН'!$G$14+СВЦЭМ!$D$10+'СЕТ СН'!$G$5-'СЕТ СН'!$G$24</f>
        <v>2670.46854996</v>
      </c>
      <c r="V78" s="36">
        <f>SUMIFS(СВЦЭМ!$D$33:$D$776,СВЦЭМ!$A$33:$A$776,$A78,СВЦЭМ!$B$33:$B$776,V$47)+'СЕТ СН'!$G$14+СВЦЭМ!$D$10+'СЕТ СН'!$G$5-'СЕТ СН'!$G$24</f>
        <v>2666.8201958</v>
      </c>
      <c r="W78" s="36">
        <f>SUMIFS(СВЦЭМ!$D$33:$D$776,СВЦЭМ!$A$33:$A$776,$A78,СВЦЭМ!$B$33:$B$776,W$47)+'СЕТ СН'!$G$14+СВЦЭМ!$D$10+'СЕТ СН'!$G$5-'СЕТ СН'!$G$24</f>
        <v>2647.9221610100003</v>
      </c>
      <c r="X78" s="36">
        <f>SUMIFS(СВЦЭМ!$D$33:$D$776,СВЦЭМ!$A$33:$A$776,$A78,СВЦЭМ!$B$33:$B$776,X$47)+'СЕТ СН'!$G$14+СВЦЭМ!$D$10+'СЕТ СН'!$G$5-'СЕТ СН'!$G$24</f>
        <v>2650.6459653100001</v>
      </c>
      <c r="Y78" s="36">
        <f>SUMIFS(СВЦЭМ!$D$33:$D$776,СВЦЭМ!$A$33:$A$776,$A78,СВЦЭМ!$B$33:$B$776,Y$47)+'СЕТ СН'!$G$14+СВЦЭМ!$D$10+'СЕТ СН'!$G$5-'СЕТ СН'!$G$24</f>
        <v>2713.99325236</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01.07.2020</v>
      </c>
      <c r="B84" s="36">
        <f>SUMIFS(СВЦЭМ!$D$33:$D$776,СВЦЭМ!$A$33:$A$776,$A84,СВЦЭМ!$B$33:$B$776,B$83)+'СЕТ СН'!$H$14+СВЦЭМ!$D$10+'СЕТ СН'!$H$5-'СЕТ СН'!$H$24</f>
        <v>3129.8227807200001</v>
      </c>
      <c r="C84" s="36">
        <f>SUMIFS(СВЦЭМ!$D$33:$D$776,СВЦЭМ!$A$33:$A$776,$A84,СВЦЭМ!$B$33:$B$776,C$83)+'СЕТ СН'!$H$14+СВЦЭМ!$D$10+'СЕТ СН'!$H$5-'СЕТ СН'!$H$24</f>
        <v>3138.7446743400001</v>
      </c>
      <c r="D84" s="36">
        <f>SUMIFS(СВЦЭМ!$D$33:$D$776,СВЦЭМ!$A$33:$A$776,$A84,СВЦЭМ!$B$33:$B$776,D$83)+'СЕТ СН'!$H$14+СВЦЭМ!$D$10+'СЕТ СН'!$H$5-'СЕТ СН'!$H$24</f>
        <v>3113.8089156599999</v>
      </c>
      <c r="E84" s="36">
        <f>SUMIFS(СВЦЭМ!$D$33:$D$776,СВЦЭМ!$A$33:$A$776,$A84,СВЦЭМ!$B$33:$B$776,E$83)+'СЕТ СН'!$H$14+СВЦЭМ!$D$10+'СЕТ СН'!$H$5-'СЕТ СН'!$H$24</f>
        <v>3094.2171078199999</v>
      </c>
      <c r="F84" s="36">
        <f>SUMIFS(СВЦЭМ!$D$33:$D$776,СВЦЭМ!$A$33:$A$776,$A84,СВЦЭМ!$B$33:$B$776,F$83)+'СЕТ СН'!$H$14+СВЦЭМ!$D$10+'СЕТ СН'!$H$5-'СЕТ СН'!$H$24</f>
        <v>3080.0343154800003</v>
      </c>
      <c r="G84" s="36">
        <f>SUMIFS(СВЦЭМ!$D$33:$D$776,СВЦЭМ!$A$33:$A$776,$A84,СВЦЭМ!$B$33:$B$776,G$83)+'СЕТ СН'!$H$14+СВЦЭМ!$D$10+'СЕТ СН'!$H$5-'СЕТ СН'!$H$24</f>
        <v>3084.7650032900001</v>
      </c>
      <c r="H84" s="36">
        <f>SUMIFS(СВЦЭМ!$D$33:$D$776,СВЦЭМ!$A$33:$A$776,$A84,СВЦЭМ!$B$33:$B$776,H$83)+'СЕТ СН'!$H$14+СВЦЭМ!$D$10+'СЕТ СН'!$H$5-'СЕТ СН'!$H$24</f>
        <v>3108.6635567900003</v>
      </c>
      <c r="I84" s="36">
        <f>SUMIFS(СВЦЭМ!$D$33:$D$776,СВЦЭМ!$A$33:$A$776,$A84,СВЦЭМ!$B$33:$B$776,I$83)+'СЕТ СН'!$H$14+СВЦЭМ!$D$10+'СЕТ СН'!$H$5-'СЕТ СН'!$H$24</f>
        <v>3092.3021810400001</v>
      </c>
      <c r="J84" s="36">
        <f>SUMIFS(СВЦЭМ!$D$33:$D$776,СВЦЭМ!$A$33:$A$776,$A84,СВЦЭМ!$B$33:$B$776,J$83)+'СЕТ СН'!$H$14+СВЦЭМ!$D$10+'СЕТ СН'!$H$5-'СЕТ СН'!$H$24</f>
        <v>3046.1234612600001</v>
      </c>
      <c r="K84" s="36">
        <f>SUMIFS(СВЦЭМ!$D$33:$D$776,СВЦЭМ!$A$33:$A$776,$A84,СВЦЭМ!$B$33:$B$776,K$83)+'СЕТ СН'!$H$14+СВЦЭМ!$D$10+'СЕТ СН'!$H$5-'СЕТ СН'!$H$24</f>
        <v>2936.6773896700001</v>
      </c>
      <c r="L84" s="36">
        <f>SUMIFS(СВЦЭМ!$D$33:$D$776,СВЦЭМ!$A$33:$A$776,$A84,СВЦЭМ!$B$33:$B$776,L$83)+'СЕТ СН'!$H$14+СВЦЭМ!$D$10+'СЕТ СН'!$H$5-'СЕТ СН'!$H$24</f>
        <v>2834.0421759700002</v>
      </c>
      <c r="M84" s="36">
        <f>SUMIFS(СВЦЭМ!$D$33:$D$776,СВЦЭМ!$A$33:$A$776,$A84,СВЦЭМ!$B$33:$B$776,M$83)+'СЕТ СН'!$H$14+СВЦЭМ!$D$10+'СЕТ СН'!$H$5-'СЕТ СН'!$H$24</f>
        <v>2824.7550863500001</v>
      </c>
      <c r="N84" s="36">
        <f>SUMIFS(СВЦЭМ!$D$33:$D$776,СВЦЭМ!$A$33:$A$776,$A84,СВЦЭМ!$B$33:$B$776,N$83)+'СЕТ СН'!$H$14+СВЦЭМ!$D$10+'СЕТ СН'!$H$5-'СЕТ СН'!$H$24</f>
        <v>2880.8067301000001</v>
      </c>
      <c r="O84" s="36">
        <f>SUMIFS(СВЦЭМ!$D$33:$D$776,СВЦЭМ!$A$33:$A$776,$A84,СВЦЭМ!$B$33:$B$776,O$83)+'СЕТ СН'!$H$14+СВЦЭМ!$D$10+'СЕТ СН'!$H$5-'СЕТ СН'!$H$24</f>
        <v>2861.8059011400001</v>
      </c>
      <c r="P84" s="36">
        <f>SUMIFS(СВЦЭМ!$D$33:$D$776,СВЦЭМ!$A$33:$A$776,$A84,СВЦЭМ!$B$33:$B$776,P$83)+'СЕТ СН'!$H$14+СВЦЭМ!$D$10+'СЕТ СН'!$H$5-'СЕТ СН'!$H$24</f>
        <v>2780.7753481099999</v>
      </c>
      <c r="Q84" s="36">
        <f>SUMIFS(СВЦЭМ!$D$33:$D$776,СВЦЭМ!$A$33:$A$776,$A84,СВЦЭМ!$B$33:$B$776,Q$83)+'СЕТ СН'!$H$14+СВЦЭМ!$D$10+'СЕТ СН'!$H$5-'СЕТ СН'!$H$24</f>
        <v>2784.3001296800003</v>
      </c>
      <c r="R84" s="36">
        <f>SUMIFS(СВЦЭМ!$D$33:$D$776,СВЦЭМ!$A$33:$A$776,$A84,СВЦЭМ!$B$33:$B$776,R$83)+'СЕТ СН'!$H$14+СВЦЭМ!$D$10+'СЕТ СН'!$H$5-'СЕТ СН'!$H$24</f>
        <v>2797.66985398</v>
      </c>
      <c r="S84" s="36">
        <f>SUMIFS(СВЦЭМ!$D$33:$D$776,СВЦЭМ!$A$33:$A$776,$A84,СВЦЭМ!$B$33:$B$776,S$83)+'СЕТ СН'!$H$14+СВЦЭМ!$D$10+'СЕТ СН'!$H$5-'СЕТ СН'!$H$24</f>
        <v>2802.9655230500002</v>
      </c>
      <c r="T84" s="36">
        <f>SUMIFS(СВЦЭМ!$D$33:$D$776,СВЦЭМ!$A$33:$A$776,$A84,СВЦЭМ!$B$33:$B$776,T$83)+'СЕТ СН'!$H$14+СВЦЭМ!$D$10+'СЕТ СН'!$H$5-'СЕТ СН'!$H$24</f>
        <v>2795.1763816600001</v>
      </c>
      <c r="U84" s="36">
        <f>SUMIFS(СВЦЭМ!$D$33:$D$776,СВЦЭМ!$A$33:$A$776,$A84,СВЦЭМ!$B$33:$B$776,U$83)+'СЕТ СН'!$H$14+СВЦЭМ!$D$10+'СЕТ СН'!$H$5-'СЕТ СН'!$H$24</f>
        <v>2787.8774315700002</v>
      </c>
      <c r="V84" s="36">
        <f>SUMIFS(СВЦЭМ!$D$33:$D$776,СВЦЭМ!$A$33:$A$776,$A84,СВЦЭМ!$B$33:$B$776,V$83)+'СЕТ СН'!$H$14+СВЦЭМ!$D$10+'СЕТ СН'!$H$5-'СЕТ СН'!$H$24</f>
        <v>2785.28546783</v>
      </c>
      <c r="W84" s="36">
        <f>SUMIFS(СВЦЭМ!$D$33:$D$776,СВЦЭМ!$A$33:$A$776,$A84,СВЦЭМ!$B$33:$B$776,W$83)+'СЕТ СН'!$H$14+СВЦЭМ!$D$10+'СЕТ СН'!$H$5-'СЕТ СН'!$H$24</f>
        <v>2760.77376792</v>
      </c>
      <c r="X84" s="36">
        <f>SUMIFS(СВЦЭМ!$D$33:$D$776,СВЦЭМ!$A$33:$A$776,$A84,СВЦЭМ!$B$33:$B$776,X$83)+'СЕТ СН'!$H$14+СВЦЭМ!$D$10+'СЕТ СН'!$H$5-'СЕТ СН'!$H$24</f>
        <v>2810.9371400099999</v>
      </c>
      <c r="Y84" s="36">
        <f>SUMIFS(СВЦЭМ!$D$33:$D$776,СВЦЭМ!$A$33:$A$776,$A84,СВЦЭМ!$B$33:$B$776,Y$83)+'СЕТ СН'!$H$14+СВЦЭМ!$D$10+'СЕТ СН'!$H$5-'СЕТ СН'!$H$24</f>
        <v>2982.4354734600001</v>
      </c>
      <c r="AA84" s="45"/>
    </row>
    <row r="85" spans="1:27" ht="15.75" x14ac:dyDescent="0.2">
      <c r="A85" s="35">
        <f>A84+1</f>
        <v>44014</v>
      </c>
      <c r="B85" s="36">
        <f>SUMIFS(СВЦЭМ!$D$33:$D$776,СВЦЭМ!$A$33:$A$776,$A85,СВЦЭМ!$B$33:$B$776,B$83)+'СЕТ СН'!$H$14+СВЦЭМ!$D$10+'СЕТ СН'!$H$5-'СЕТ СН'!$H$24</f>
        <v>3077.18334839</v>
      </c>
      <c r="C85" s="36">
        <f>SUMIFS(СВЦЭМ!$D$33:$D$776,СВЦЭМ!$A$33:$A$776,$A85,СВЦЭМ!$B$33:$B$776,C$83)+'СЕТ СН'!$H$14+СВЦЭМ!$D$10+'СЕТ СН'!$H$5-'СЕТ СН'!$H$24</f>
        <v>3051.1192109100002</v>
      </c>
      <c r="D85" s="36">
        <f>SUMIFS(СВЦЭМ!$D$33:$D$776,СВЦЭМ!$A$33:$A$776,$A85,СВЦЭМ!$B$33:$B$776,D$83)+'СЕТ СН'!$H$14+СВЦЭМ!$D$10+'СЕТ СН'!$H$5-'СЕТ СН'!$H$24</f>
        <v>3020.90878892</v>
      </c>
      <c r="E85" s="36">
        <f>SUMIFS(СВЦЭМ!$D$33:$D$776,СВЦЭМ!$A$33:$A$776,$A85,СВЦЭМ!$B$33:$B$776,E$83)+'СЕТ СН'!$H$14+СВЦЭМ!$D$10+'СЕТ СН'!$H$5-'СЕТ СН'!$H$24</f>
        <v>3013.8336113200003</v>
      </c>
      <c r="F85" s="36">
        <f>SUMIFS(СВЦЭМ!$D$33:$D$776,СВЦЭМ!$A$33:$A$776,$A85,СВЦЭМ!$B$33:$B$776,F$83)+'СЕТ СН'!$H$14+СВЦЭМ!$D$10+'СЕТ СН'!$H$5-'СЕТ СН'!$H$24</f>
        <v>2998.8863482400002</v>
      </c>
      <c r="G85" s="36">
        <f>SUMIFS(СВЦЭМ!$D$33:$D$776,СВЦЭМ!$A$33:$A$776,$A85,СВЦЭМ!$B$33:$B$776,G$83)+'СЕТ СН'!$H$14+СВЦЭМ!$D$10+'СЕТ СН'!$H$5-'СЕТ СН'!$H$24</f>
        <v>3014.79582669</v>
      </c>
      <c r="H85" s="36">
        <f>SUMIFS(СВЦЭМ!$D$33:$D$776,СВЦЭМ!$A$33:$A$776,$A85,СВЦЭМ!$B$33:$B$776,H$83)+'СЕТ СН'!$H$14+СВЦЭМ!$D$10+'СЕТ СН'!$H$5-'СЕТ СН'!$H$24</f>
        <v>3048.9153123900001</v>
      </c>
      <c r="I85" s="36">
        <f>SUMIFS(СВЦЭМ!$D$33:$D$776,СВЦЭМ!$A$33:$A$776,$A85,СВЦЭМ!$B$33:$B$776,I$83)+'СЕТ СН'!$H$14+СВЦЭМ!$D$10+'СЕТ СН'!$H$5-'СЕТ СН'!$H$24</f>
        <v>3061.6901779300001</v>
      </c>
      <c r="J85" s="36">
        <f>SUMIFS(СВЦЭМ!$D$33:$D$776,СВЦЭМ!$A$33:$A$776,$A85,СВЦЭМ!$B$33:$B$776,J$83)+'СЕТ СН'!$H$14+СВЦЭМ!$D$10+'СЕТ СН'!$H$5-'СЕТ СН'!$H$24</f>
        <v>3052.2069574500001</v>
      </c>
      <c r="K85" s="36">
        <f>SUMIFS(СВЦЭМ!$D$33:$D$776,СВЦЭМ!$A$33:$A$776,$A85,СВЦЭМ!$B$33:$B$776,K$83)+'СЕТ СН'!$H$14+СВЦЭМ!$D$10+'СЕТ СН'!$H$5-'СЕТ СН'!$H$24</f>
        <v>2940.3307329700001</v>
      </c>
      <c r="L85" s="36">
        <f>SUMIFS(СВЦЭМ!$D$33:$D$776,СВЦЭМ!$A$33:$A$776,$A85,СВЦЭМ!$B$33:$B$776,L$83)+'СЕТ СН'!$H$14+СВЦЭМ!$D$10+'СЕТ СН'!$H$5-'СЕТ СН'!$H$24</f>
        <v>2835.6398767300002</v>
      </c>
      <c r="M85" s="36">
        <f>SUMIFS(СВЦЭМ!$D$33:$D$776,СВЦЭМ!$A$33:$A$776,$A85,СВЦЭМ!$B$33:$B$776,M$83)+'СЕТ СН'!$H$14+СВЦЭМ!$D$10+'СЕТ СН'!$H$5-'СЕТ СН'!$H$24</f>
        <v>2819.4996020899998</v>
      </c>
      <c r="N85" s="36">
        <f>SUMIFS(СВЦЭМ!$D$33:$D$776,СВЦЭМ!$A$33:$A$776,$A85,СВЦЭМ!$B$33:$B$776,N$83)+'СЕТ СН'!$H$14+СВЦЭМ!$D$10+'СЕТ СН'!$H$5-'СЕТ СН'!$H$24</f>
        <v>2845.8198318300001</v>
      </c>
      <c r="O85" s="36">
        <f>SUMIFS(СВЦЭМ!$D$33:$D$776,СВЦЭМ!$A$33:$A$776,$A85,СВЦЭМ!$B$33:$B$776,O$83)+'СЕТ СН'!$H$14+СВЦЭМ!$D$10+'СЕТ СН'!$H$5-'СЕТ СН'!$H$24</f>
        <v>2855.14503057</v>
      </c>
      <c r="P85" s="36">
        <f>SUMIFS(СВЦЭМ!$D$33:$D$776,СВЦЭМ!$A$33:$A$776,$A85,СВЦЭМ!$B$33:$B$776,P$83)+'СЕТ СН'!$H$14+СВЦЭМ!$D$10+'СЕТ СН'!$H$5-'СЕТ СН'!$H$24</f>
        <v>2832.7579768599999</v>
      </c>
      <c r="Q85" s="36">
        <f>SUMIFS(СВЦЭМ!$D$33:$D$776,СВЦЭМ!$A$33:$A$776,$A85,СВЦЭМ!$B$33:$B$776,Q$83)+'СЕТ СН'!$H$14+СВЦЭМ!$D$10+'СЕТ СН'!$H$5-'СЕТ СН'!$H$24</f>
        <v>2847.3193707800001</v>
      </c>
      <c r="R85" s="36">
        <f>SUMIFS(СВЦЭМ!$D$33:$D$776,СВЦЭМ!$A$33:$A$776,$A85,СВЦЭМ!$B$33:$B$776,R$83)+'СЕТ СН'!$H$14+СВЦЭМ!$D$10+'СЕТ СН'!$H$5-'СЕТ СН'!$H$24</f>
        <v>2869.8563913899998</v>
      </c>
      <c r="S85" s="36">
        <f>SUMIFS(СВЦЭМ!$D$33:$D$776,СВЦЭМ!$A$33:$A$776,$A85,СВЦЭМ!$B$33:$B$776,S$83)+'СЕТ СН'!$H$14+СВЦЭМ!$D$10+'СЕТ СН'!$H$5-'СЕТ СН'!$H$24</f>
        <v>2872.70524643</v>
      </c>
      <c r="T85" s="36">
        <f>SUMIFS(СВЦЭМ!$D$33:$D$776,СВЦЭМ!$A$33:$A$776,$A85,СВЦЭМ!$B$33:$B$776,T$83)+'СЕТ СН'!$H$14+СВЦЭМ!$D$10+'СЕТ СН'!$H$5-'СЕТ СН'!$H$24</f>
        <v>2863.64855584</v>
      </c>
      <c r="U85" s="36">
        <f>SUMIFS(СВЦЭМ!$D$33:$D$776,СВЦЭМ!$A$33:$A$776,$A85,СВЦЭМ!$B$33:$B$776,U$83)+'СЕТ СН'!$H$14+СВЦЭМ!$D$10+'СЕТ СН'!$H$5-'СЕТ СН'!$H$24</f>
        <v>2851.6544257599999</v>
      </c>
      <c r="V85" s="36">
        <f>SUMIFS(СВЦЭМ!$D$33:$D$776,СВЦЭМ!$A$33:$A$776,$A85,СВЦЭМ!$B$33:$B$776,V$83)+'СЕТ СН'!$H$14+СВЦЭМ!$D$10+'СЕТ СН'!$H$5-'СЕТ СН'!$H$24</f>
        <v>2831.2135488499998</v>
      </c>
      <c r="W85" s="36">
        <f>SUMIFS(СВЦЭМ!$D$33:$D$776,СВЦЭМ!$A$33:$A$776,$A85,СВЦЭМ!$B$33:$B$776,W$83)+'СЕТ СН'!$H$14+СВЦЭМ!$D$10+'СЕТ СН'!$H$5-'СЕТ СН'!$H$24</f>
        <v>2793.5012731699999</v>
      </c>
      <c r="X85" s="36">
        <f>SUMIFS(СВЦЭМ!$D$33:$D$776,СВЦЭМ!$A$33:$A$776,$A85,СВЦЭМ!$B$33:$B$776,X$83)+'СЕТ СН'!$H$14+СВЦЭМ!$D$10+'СЕТ СН'!$H$5-'СЕТ СН'!$H$24</f>
        <v>2848.66375475</v>
      </c>
      <c r="Y85" s="36">
        <f>SUMIFS(СВЦЭМ!$D$33:$D$776,СВЦЭМ!$A$33:$A$776,$A85,СВЦЭМ!$B$33:$B$776,Y$83)+'СЕТ СН'!$H$14+СВЦЭМ!$D$10+'СЕТ СН'!$H$5-'СЕТ СН'!$H$24</f>
        <v>2998.89633847</v>
      </c>
    </row>
    <row r="86" spans="1:27" ht="15.75" x14ac:dyDescent="0.2">
      <c r="A86" s="35">
        <f t="shared" ref="A86:A114" si="2">A85+1</f>
        <v>44015</v>
      </c>
      <c r="B86" s="36">
        <f>SUMIFS(СВЦЭМ!$D$33:$D$776,СВЦЭМ!$A$33:$A$776,$A86,СВЦЭМ!$B$33:$B$776,B$83)+'СЕТ СН'!$H$14+СВЦЭМ!$D$10+'СЕТ СН'!$H$5-'СЕТ СН'!$H$24</f>
        <v>3113.7025105299999</v>
      </c>
      <c r="C86" s="36">
        <f>SUMIFS(СВЦЭМ!$D$33:$D$776,СВЦЭМ!$A$33:$A$776,$A86,СВЦЭМ!$B$33:$B$776,C$83)+'СЕТ СН'!$H$14+СВЦЭМ!$D$10+'СЕТ СН'!$H$5-'СЕТ СН'!$H$24</f>
        <v>3095.5541467799999</v>
      </c>
      <c r="D86" s="36">
        <f>SUMIFS(СВЦЭМ!$D$33:$D$776,СВЦЭМ!$A$33:$A$776,$A86,СВЦЭМ!$B$33:$B$776,D$83)+'СЕТ СН'!$H$14+СВЦЭМ!$D$10+'СЕТ СН'!$H$5-'СЕТ СН'!$H$24</f>
        <v>3065.0421397999999</v>
      </c>
      <c r="E86" s="36">
        <f>SUMIFS(СВЦЭМ!$D$33:$D$776,СВЦЭМ!$A$33:$A$776,$A86,СВЦЭМ!$B$33:$B$776,E$83)+'СЕТ СН'!$H$14+СВЦЭМ!$D$10+'СЕТ СН'!$H$5-'СЕТ СН'!$H$24</f>
        <v>3045.592709</v>
      </c>
      <c r="F86" s="36">
        <f>SUMIFS(СВЦЭМ!$D$33:$D$776,СВЦЭМ!$A$33:$A$776,$A86,СВЦЭМ!$B$33:$B$776,F$83)+'СЕТ СН'!$H$14+СВЦЭМ!$D$10+'СЕТ СН'!$H$5-'СЕТ СН'!$H$24</f>
        <v>3030.9118979700002</v>
      </c>
      <c r="G86" s="36">
        <f>SUMIFS(СВЦЭМ!$D$33:$D$776,СВЦЭМ!$A$33:$A$776,$A86,СВЦЭМ!$B$33:$B$776,G$83)+'СЕТ СН'!$H$14+СВЦЭМ!$D$10+'СЕТ СН'!$H$5-'СЕТ СН'!$H$24</f>
        <v>3045.6524715999999</v>
      </c>
      <c r="H86" s="36">
        <f>SUMIFS(СВЦЭМ!$D$33:$D$776,СВЦЭМ!$A$33:$A$776,$A86,СВЦЭМ!$B$33:$B$776,H$83)+'СЕТ СН'!$H$14+СВЦЭМ!$D$10+'СЕТ СН'!$H$5-'СЕТ СН'!$H$24</f>
        <v>3084.6582601999999</v>
      </c>
      <c r="I86" s="36">
        <f>SUMIFS(СВЦЭМ!$D$33:$D$776,СВЦЭМ!$A$33:$A$776,$A86,СВЦЭМ!$B$33:$B$776,I$83)+'СЕТ СН'!$H$14+СВЦЭМ!$D$10+'СЕТ СН'!$H$5-'СЕТ СН'!$H$24</f>
        <v>3102.1619970900001</v>
      </c>
      <c r="J86" s="36">
        <f>SUMIFS(СВЦЭМ!$D$33:$D$776,СВЦЭМ!$A$33:$A$776,$A86,СВЦЭМ!$B$33:$B$776,J$83)+'СЕТ СН'!$H$14+СВЦЭМ!$D$10+'СЕТ СН'!$H$5-'СЕТ СН'!$H$24</f>
        <v>3023.38554686</v>
      </c>
      <c r="K86" s="36">
        <f>SUMIFS(СВЦЭМ!$D$33:$D$776,СВЦЭМ!$A$33:$A$776,$A86,СВЦЭМ!$B$33:$B$776,K$83)+'СЕТ СН'!$H$14+СВЦЭМ!$D$10+'СЕТ СН'!$H$5-'СЕТ СН'!$H$24</f>
        <v>2881.46921157</v>
      </c>
      <c r="L86" s="36">
        <f>SUMIFS(СВЦЭМ!$D$33:$D$776,СВЦЭМ!$A$33:$A$776,$A86,СВЦЭМ!$B$33:$B$776,L$83)+'СЕТ СН'!$H$14+СВЦЭМ!$D$10+'СЕТ СН'!$H$5-'СЕТ СН'!$H$24</f>
        <v>2775.4849490500001</v>
      </c>
      <c r="M86" s="36">
        <f>SUMIFS(СВЦЭМ!$D$33:$D$776,СВЦЭМ!$A$33:$A$776,$A86,СВЦЭМ!$B$33:$B$776,M$83)+'СЕТ СН'!$H$14+СВЦЭМ!$D$10+'СЕТ СН'!$H$5-'СЕТ СН'!$H$24</f>
        <v>2760.9764244100002</v>
      </c>
      <c r="N86" s="36">
        <f>SUMIFS(СВЦЭМ!$D$33:$D$776,СВЦЭМ!$A$33:$A$776,$A86,СВЦЭМ!$B$33:$B$776,N$83)+'СЕТ СН'!$H$14+СВЦЭМ!$D$10+'СЕТ СН'!$H$5-'СЕТ СН'!$H$24</f>
        <v>2798.4988681899999</v>
      </c>
      <c r="O86" s="36">
        <f>SUMIFS(СВЦЭМ!$D$33:$D$776,СВЦЭМ!$A$33:$A$776,$A86,СВЦЭМ!$B$33:$B$776,O$83)+'СЕТ СН'!$H$14+СВЦЭМ!$D$10+'СЕТ СН'!$H$5-'СЕТ СН'!$H$24</f>
        <v>2759.3541752900001</v>
      </c>
      <c r="P86" s="36">
        <f>SUMIFS(СВЦЭМ!$D$33:$D$776,СВЦЭМ!$A$33:$A$776,$A86,СВЦЭМ!$B$33:$B$776,P$83)+'СЕТ СН'!$H$14+СВЦЭМ!$D$10+'СЕТ СН'!$H$5-'СЕТ СН'!$H$24</f>
        <v>2786.9806388799998</v>
      </c>
      <c r="Q86" s="36">
        <f>SUMIFS(СВЦЭМ!$D$33:$D$776,СВЦЭМ!$A$33:$A$776,$A86,СВЦЭМ!$B$33:$B$776,Q$83)+'СЕТ СН'!$H$14+СВЦЭМ!$D$10+'СЕТ СН'!$H$5-'СЕТ СН'!$H$24</f>
        <v>2793.1119070200002</v>
      </c>
      <c r="R86" s="36">
        <f>SUMIFS(СВЦЭМ!$D$33:$D$776,СВЦЭМ!$A$33:$A$776,$A86,СВЦЭМ!$B$33:$B$776,R$83)+'СЕТ СН'!$H$14+СВЦЭМ!$D$10+'СЕТ СН'!$H$5-'СЕТ СН'!$H$24</f>
        <v>2786.4140827800002</v>
      </c>
      <c r="S86" s="36">
        <f>SUMIFS(СВЦЭМ!$D$33:$D$776,СВЦЭМ!$A$33:$A$776,$A86,СВЦЭМ!$B$33:$B$776,S$83)+'СЕТ СН'!$H$14+СВЦЭМ!$D$10+'СЕТ СН'!$H$5-'СЕТ СН'!$H$24</f>
        <v>2794.5747340799999</v>
      </c>
      <c r="T86" s="36">
        <f>SUMIFS(СВЦЭМ!$D$33:$D$776,СВЦЭМ!$A$33:$A$776,$A86,СВЦЭМ!$B$33:$B$776,T$83)+'СЕТ СН'!$H$14+СВЦЭМ!$D$10+'СЕТ СН'!$H$5-'СЕТ СН'!$H$24</f>
        <v>2788.63449322</v>
      </c>
      <c r="U86" s="36">
        <f>SUMIFS(СВЦЭМ!$D$33:$D$776,СВЦЭМ!$A$33:$A$776,$A86,СВЦЭМ!$B$33:$B$776,U$83)+'СЕТ СН'!$H$14+СВЦЭМ!$D$10+'СЕТ СН'!$H$5-'СЕТ СН'!$H$24</f>
        <v>2780.5664654100001</v>
      </c>
      <c r="V86" s="36">
        <f>SUMIFS(СВЦЭМ!$D$33:$D$776,СВЦЭМ!$A$33:$A$776,$A86,СВЦЭМ!$B$33:$B$776,V$83)+'СЕТ СН'!$H$14+СВЦЭМ!$D$10+'СЕТ СН'!$H$5-'СЕТ СН'!$H$24</f>
        <v>2748.98107089</v>
      </c>
      <c r="W86" s="36">
        <f>SUMIFS(СВЦЭМ!$D$33:$D$776,СВЦЭМ!$A$33:$A$776,$A86,СВЦЭМ!$B$33:$B$776,W$83)+'СЕТ СН'!$H$14+СВЦЭМ!$D$10+'СЕТ СН'!$H$5-'СЕТ СН'!$H$24</f>
        <v>2717.0174281700001</v>
      </c>
      <c r="X86" s="36">
        <f>SUMIFS(СВЦЭМ!$D$33:$D$776,СВЦЭМ!$A$33:$A$776,$A86,СВЦЭМ!$B$33:$B$776,X$83)+'СЕТ СН'!$H$14+СВЦЭМ!$D$10+'СЕТ СН'!$H$5-'СЕТ СН'!$H$24</f>
        <v>2784.2607856300001</v>
      </c>
      <c r="Y86" s="36">
        <f>SUMIFS(СВЦЭМ!$D$33:$D$776,СВЦЭМ!$A$33:$A$776,$A86,СВЦЭМ!$B$33:$B$776,Y$83)+'СЕТ СН'!$H$14+СВЦЭМ!$D$10+'СЕТ СН'!$H$5-'СЕТ СН'!$H$24</f>
        <v>2905.6172618099999</v>
      </c>
    </row>
    <row r="87" spans="1:27" ht="15.75" x14ac:dyDescent="0.2">
      <c r="A87" s="35">
        <f t="shared" si="2"/>
        <v>44016</v>
      </c>
      <c r="B87" s="36">
        <f>SUMIFS(СВЦЭМ!$D$33:$D$776,СВЦЭМ!$A$33:$A$776,$A87,СВЦЭМ!$B$33:$B$776,B$83)+'СЕТ СН'!$H$14+СВЦЭМ!$D$10+'СЕТ СН'!$H$5-'СЕТ СН'!$H$24</f>
        <v>3113.1352363599999</v>
      </c>
      <c r="C87" s="36">
        <f>SUMIFS(СВЦЭМ!$D$33:$D$776,СВЦЭМ!$A$33:$A$776,$A87,СВЦЭМ!$B$33:$B$776,C$83)+'СЕТ СН'!$H$14+СВЦЭМ!$D$10+'СЕТ СН'!$H$5-'СЕТ СН'!$H$24</f>
        <v>3121.47142123</v>
      </c>
      <c r="D87" s="36">
        <f>SUMIFS(СВЦЭМ!$D$33:$D$776,СВЦЭМ!$A$33:$A$776,$A87,СВЦЭМ!$B$33:$B$776,D$83)+'СЕТ СН'!$H$14+СВЦЭМ!$D$10+'СЕТ СН'!$H$5-'СЕТ СН'!$H$24</f>
        <v>3138.1251529400001</v>
      </c>
      <c r="E87" s="36">
        <f>SUMIFS(СВЦЭМ!$D$33:$D$776,СВЦЭМ!$A$33:$A$776,$A87,СВЦЭМ!$B$33:$B$776,E$83)+'СЕТ СН'!$H$14+СВЦЭМ!$D$10+'СЕТ СН'!$H$5-'СЕТ СН'!$H$24</f>
        <v>3139.7263626000004</v>
      </c>
      <c r="F87" s="36">
        <f>SUMIFS(СВЦЭМ!$D$33:$D$776,СВЦЭМ!$A$33:$A$776,$A87,СВЦЭМ!$B$33:$B$776,F$83)+'СЕТ СН'!$H$14+СВЦЭМ!$D$10+'СЕТ СН'!$H$5-'СЕТ СН'!$H$24</f>
        <v>3142.44220202</v>
      </c>
      <c r="G87" s="36">
        <f>SUMIFS(СВЦЭМ!$D$33:$D$776,СВЦЭМ!$A$33:$A$776,$A87,СВЦЭМ!$B$33:$B$776,G$83)+'СЕТ СН'!$H$14+СВЦЭМ!$D$10+'СЕТ СН'!$H$5-'СЕТ СН'!$H$24</f>
        <v>3127.5477528299998</v>
      </c>
      <c r="H87" s="36">
        <f>SUMIFS(СВЦЭМ!$D$33:$D$776,СВЦЭМ!$A$33:$A$776,$A87,СВЦЭМ!$B$33:$B$776,H$83)+'СЕТ СН'!$H$14+СВЦЭМ!$D$10+'СЕТ СН'!$H$5-'СЕТ СН'!$H$24</f>
        <v>3103.26862196</v>
      </c>
      <c r="I87" s="36">
        <f>SUMIFS(СВЦЭМ!$D$33:$D$776,СВЦЭМ!$A$33:$A$776,$A87,СВЦЭМ!$B$33:$B$776,I$83)+'СЕТ СН'!$H$14+СВЦЭМ!$D$10+'СЕТ СН'!$H$5-'СЕТ СН'!$H$24</f>
        <v>3116.5593752200002</v>
      </c>
      <c r="J87" s="36">
        <f>SUMIFS(СВЦЭМ!$D$33:$D$776,СВЦЭМ!$A$33:$A$776,$A87,СВЦЭМ!$B$33:$B$776,J$83)+'СЕТ СН'!$H$14+СВЦЭМ!$D$10+'СЕТ СН'!$H$5-'СЕТ СН'!$H$24</f>
        <v>3002.21796064</v>
      </c>
      <c r="K87" s="36">
        <f>SUMIFS(СВЦЭМ!$D$33:$D$776,СВЦЭМ!$A$33:$A$776,$A87,СВЦЭМ!$B$33:$B$776,K$83)+'СЕТ СН'!$H$14+СВЦЭМ!$D$10+'СЕТ СН'!$H$5-'СЕТ СН'!$H$24</f>
        <v>2862.7619271900003</v>
      </c>
      <c r="L87" s="36">
        <f>SUMIFS(СВЦЭМ!$D$33:$D$776,СВЦЭМ!$A$33:$A$776,$A87,СВЦЭМ!$B$33:$B$776,L$83)+'СЕТ СН'!$H$14+СВЦЭМ!$D$10+'СЕТ СН'!$H$5-'СЕТ СН'!$H$24</f>
        <v>2778.84845507</v>
      </c>
      <c r="M87" s="36">
        <f>SUMIFS(СВЦЭМ!$D$33:$D$776,СВЦЭМ!$A$33:$A$776,$A87,СВЦЭМ!$B$33:$B$776,M$83)+'СЕТ СН'!$H$14+СВЦЭМ!$D$10+'СЕТ СН'!$H$5-'СЕТ СН'!$H$24</f>
        <v>2759.6460975999998</v>
      </c>
      <c r="N87" s="36">
        <f>SUMIFS(СВЦЭМ!$D$33:$D$776,СВЦЭМ!$A$33:$A$776,$A87,СВЦЭМ!$B$33:$B$776,N$83)+'СЕТ СН'!$H$14+СВЦЭМ!$D$10+'СЕТ СН'!$H$5-'СЕТ СН'!$H$24</f>
        <v>2767.75429325</v>
      </c>
      <c r="O87" s="36">
        <f>SUMIFS(СВЦЭМ!$D$33:$D$776,СВЦЭМ!$A$33:$A$776,$A87,СВЦЭМ!$B$33:$B$776,O$83)+'СЕТ СН'!$H$14+СВЦЭМ!$D$10+'СЕТ СН'!$H$5-'СЕТ СН'!$H$24</f>
        <v>2760.2753871800001</v>
      </c>
      <c r="P87" s="36">
        <f>SUMIFS(СВЦЭМ!$D$33:$D$776,СВЦЭМ!$A$33:$A$776,$A87,СВЦЭМ!$B$33:$B$776,P$83)+'СЕТ СН'!$H$14+СВЦЭМ!$D$10+'СЕТ СН'!$H$5-'СЕТ СН'!$H$24</f>
        <v>2757.6246628099998</v>
      </c>
      <c r="Q87" s="36">
        <f>SUMIFS(СВЦЭМ!$D$33:$D$776,СВЦЭМ!$A$33:$A$776,$A87,СВЦЭМ!$B$33:$B$776,Q$83)+'СЕТ СН'!$H$14+СВЦЭМ!$D$10+'СЕТ СН'!$H$5-'СЕТ СН'!$H$24</f>
        <v>2761.83042273</v>
      </c>
      <c r="R87" s="36">
        <f>SUMIFS(СВЦЭМ!$D$33:$D$776,СВЦЭМ!$A$33:$A$776,$A87,СВЦЭМ!$B$33:$B$776,R$83)+'СЕТ СН'!$H$14+СВЦЭМ!$D$10+'СЕТ СН'!$H$5-'СЕТ СН'!$H$24</f>
        <v>2725.5245366899999</v>
      </c>
      <c r="S87" s="36">
        <f>SUMIFS(СВЦЭМ!$D$33:$D$776,СВЦЭМ!$A$33:$A$776,$A87,СВЦЭМ!$B$33:$B$776,S$83)+'СЕТ СН'!$H$14+СВЦЭМ!$D$10+'СЕТ СН'!$H$5-'СЕТ СН'!$H$24</f>
        <v>2729.34325623</v>
      </c>
      <c r="T87" s="36">
        <f>SUMIFS(СВЦЭМ!$D$33:$D$776,СВЦЭМ!$A$33:$A$776,$A87,СВЦЭМ!$B$33:$B$776,T$83)+'СЕТ СН'!$H$14+СВЦЭМ!$D$10+'СЕТ СН'!$H$5-'СЕТ СН'!$H$24</f>
        <v>2757.6774495099999</v>
      </c>
      <c r="U87" s="36">
        <f>SUMIFS(СВЦЭМ!$D$33:$D$776,СВЦЭМ!$A$33:$A$776,$A87,СВЦЭМ!$B$33:$B$776,U$83)+'СЕТ СН'!$H$14+СВЦЭМ!$D$10+'СЕТ СН'!$H$5-'СЕТ СН'!$H$24</f>
        <v>2767.7568194</v>
      </c>
      <c r="V87" s="36">
        <f>SUMIFS(СВЦЭМ!$D$33:$D$776,СВЦЭМ!$A$33:$A$776,$A87,СВЦЭМ!$B$33:$B$776,V$83)+'СЕТ СН'!$H$14+СВЦЭМ!$D$10+'СЕТ СН'!$H$5-'СЕТ СН'!$H$24</f>
        <v>2755.6095240499999</v>
      </c>
      <c r="W87" s="36">
        <f>SUMIFS(СВЦЭМ!$D$33:$D$776,СВЦЭМ!$A$33:$A$776,$A87,СВЦЭМ!$B$33:$B$776,W$83)+'СЕТ СН'!$H$14+СВЦЭМ!$D$10+'СЕТ СН'!$H$5-'СЕТ СН'!$H$24</f>
        <v>2759.3106342199999</v>
      </c>
      <c r="X87" s="36">
        <f>SUMIFS(СВЦЭМ!$D$33:$D$776,СВЦЭМ!$A$33:$A$776,$A87,СВЦЭМ!$B$33:$B$776,X$83)+'СЕТ СН'!$H$14+СВЦЭМ!$D$10+'СЕТ СН'!$H$5-'СЕТ СН'!$H$24</f>
        <v>2796.9705995899999</v>
      </c>
      <c r="Y87" s="36">
        <f>SUMIFS(СВЦЭМ!$D$33:$D$776,СВЦЭМ!$A$33:$A$776,$A87,СВЦЭМ!$B$33:$B$776,Y$83)+'СЕТ СН'!$H$14+СВЦЭМ!$D$10+'СЕТ СН'!$H$5-'СЕТ СН'!$H$24</f>
        <v>2910.7249086800002</v>
      </c>
    </row>
    <row r="88" spans="1:27" ht="15.75" x14ac:dyDescent="0.2">
      <c r="A88" s="35">
        <f t="shared" si="2"/>
        <v>44017</v>
      </c>
      <c r="B88" s="36">
        <f>SUMIFS(СВЦЭМ!$D$33:$D$776,СВЦЭМ!$A$33:$A$776,$A88,СВЦЭМ!$B$33:$B$776,B$83)+'СЕТ СН'!$H$14+СВЦЭМ!$D$10+'СЕТ СН'!$H$5-'СЕТ СН'!$H$24</f>
        <v>2997.9518664100001</v>
      </c>
      <c r="C88" s="36">
        <f>SUMIFS(СВЦЭМ!$D$33:$D$776,СВЦЭМ!$A$33:$A$776,$A88,СВЦЭМ!$B$33:$B$776,C$83)+'СЕТ СН'!$H$14+СВЦЭМ!$D$10+'СЕТ СН'!$H$5-'СЕТ СН'!$H$24</f>
        <v>3038.1501211899999</v>
      </c>
      <c r="D88" s="36">
        <f>SUMIFS(СВЦЭМ!$D$33:$D$776,СВЦЭМ!$A$33:$A$776,$A88,СВЦЭМ!$B$33:$B$776,D$83)+'СЕТ СН'!$H$14+СВЦЭМ!$D$10+'СЕТ СН'!$H$5-'СЕТ СН'!$H$24</f>
        <v>3092.1981835800002</v>
      </c>
      <c r="E88" s="36">
        <f>SUMIFS(СВЦЭМ!$D$33:$D$776,СВЦЭМ!$A$33:$A$776,$A88,СВЦЭМ!$B$33:$B$776,E$83)+'СЕТ СН'!$H$14+СВЦЭМ!$D$10+'СЕТ СН'!$H$5-'СЕТ СН'!$H$24</f>
        <v>3063.7580205300001</v>
      </c>
      <c r="F88" s="36">
        <f>SUMIFS(СВЦЭМ!$D$33:$D$776,СВЦЭМ!$A$33:$A$776,$A88,СВЦЭМ!$B$33:$B$776,F$83)+'СЕТ СН'!$H$14+СВЦЭМ!$D$10+'СЕТ СН'!$H$5-'СЕТ СН'!$H$24</f>
        <v>3030.2872675399999</v>
      </c>
      <c r="G88" s="36">
        <f>SUMIFS(СВЦЭМ!$D$33:$D$776,СВЦЭМ!$A$33:$A$776,$A88,СВЦЭМ!$B$33:$B$776,G$83)+'СЕТ СН'!$H$14+СВЦЭМ!$D$10+'СЕТ СН'!$H$5-'СЕТ СН'!$H$24</f>
        <v>3015.4201000200001</v>
      </c>
      <c r="H88" s="36">
        <f>SUMIFS(СВЦЭМ!$D$33:$D$776,СВЦЭМ!$A$33:$A$776,$A88,СВЦЭМ!$B$33:$B$776,H$83)+'СЕТ СН'!$H$14+СВЦЭМ!$D$10+'СЕТ СН'!$H$5-'СЕТ СН'!$H$24</f>
        <v>2995.75111509</v>
      </c>
      <c r="I88" s="36">
        <f>SUMIFS(СВЦЭМ!$D$33:$D$776,СВЦЭМ!$A$33:$A$776,$A88,СВЦЭМ!$B$33:$B$776,I$83)+'СЕТ СН'!$H$14+СВЦЭМ!$D$10+'СЕТ СН'!$H$5-'СЕТ СН'!$H$24</f>
        <v>3009.7878628899998</v>
      </c>
      <c r="J88" s="36">
        <f>SUMIFS(СВЦЭМ!$D$33:$D$776,СВЦЭМ!$A$33:$A$776,$A88,СВЦЭМ!$B$33:$B$776,J$83)+'СЕТ СН'!$H$14+СВЦЭМ!$D$10+'СЕТ СН'!$H$5-'СЕТ СН'!$H$24</f>
        <v>2923.7141689600003</v>
      </c>
      <c r="K88" s="36">
        <f>SUMIFS(СВЦЭМ!$D$33:$D$776,СВЦЭМ!$A$33:$A$776,$A88,СВЦЭМ!$B$33:$B$776,K$83)+'СЕТ СН'!$H$14+СВЦЭМ!$D$10+'СЕТ СН'!$H$5-'СЕТ СН'!$H$24</f>
        <v>2807.1169480899998</v>
      </c>
      <c r="L88" s="36">
        <f>SUMIFS(СВЦЭМ!$D$33:$D$776,СВЦЭМ!$A$33:$A$776,$A88,СВЦЭМ!$B$33:$B$776,L$83)+'СЕТ СН'!$H$14+СВЦЭМ!$D$10+'СЕТ СН'!$H$5-'СЕТ СН'!$H$24</f>
        <v>2738.75054477</v>
      </c>
      <c r="M88" s="36">
        <f>SUMIFS(СВЦЭМ!$D$33:$D$776,СВЦЭМ!$A$33:$A$776,$A88,СВЦЭМ!$B$33:$B$776,M$83)+'СЕТ СН'!$H$14+СВЦЭМ!$D$10+'СЕТ СН'!$H$5-'СЕТ СН'!$H$24</f>
        <v>2689.5552269</v>
      </c>
      <c r="N88" s="36">
        <f>SUMIFS(СВЦЭМ!$D$33:$D$776,СВЦЭМ!$A$33:$A$776,$A88,СВЦЭМ!$B$33:$B$776,N$83)+'СЕТ СН'!$H$14+СВЦЭМ!$D$10+'СЕТ СН'!$H$5-'СЕТ СН'!$H$24</f>
        <v>2708.8279437000001</v>
      </c>
      <c r="O88" s="36">
        <f>SUMIFS(СВЦЭМ!$D$33:$D$776,СВЦЭМ!$A$33:$A$776,$A88,СВЦЭМ!$B$33:$B$776,O$83)+'СЕТ СН'!$H$14+СВЦЭМ!$D$10+'СЕТ СН'!$H$5-'СЕТ СН'!$H$24</f>
        <v>2720.9261399699999</v>
      </c>
      <c r="P88" s="36">
        <f>SUMIFS(СВЦЭМ!$D$33:$D$776,СВЦЭМ!$A$33:$A$776,$A88,СВЦЭМ!$B$33:$B$776,P$83)+'СЕТ СН'!$H$14+СВЦЭМ!$D$10+'СЕТ СН'!$H$5-'СЕТ СН'!$H$24</f>
        <v>2706.6096893100002</v>
      </c>
      <c r="Q88" s="36">
        <f>SUMIFS(СВЦЭМ!$D$33:$D$776,СВЦЭМ!$A$33:$A$776,$A88,СВЦЭМ!$B$33:$B$776,Q$83)+'СЕТ СН'!$H$14+СВЦЭМ!$D$10+'СЕТ СН'!$H$5-'СЕТ СН'!$H$24</f>
        <v>2712.3623489000001</v>
      </c>
      <c r="R88" s="36">
        <f>SUMIFS(СВЦЭМ!$D$33:$D$776,СВЦЭМ!$A$33:$A$776,$A88,СВЦЭМ!$B$33:$B$776,R$83)+'СЕТ СН'!$H$14+СВЦЭМ!$D$10+'СЕТ СН'!$H$5-'СЕТ СН'!$H$24</f>
        <v>2734.5071996699999</v>
      </c>
      <c r="S88" s="36">
        <f>SUMIFS(СВЦЭМ!$D$33:$D$776,СВЦЭМ!$A$33:$A$776,$A88,СВЦЭМ!$B$33:$B$776,S$83)+'СЕТ СН'!$H$14+СВЦЭМ!$D$10+'СЕТ СН'!$H$5-'СЕТ СН'!$H$24</f>
        <v>2745.4911846</v>
      </c>
      <c r="T88" s="36">
        <f>SUMIFS(СВЦЭМ!$D$33:$D$776,СВЦЭМ!$A$33:$A$776,$A88,СВЦЭМ!$B$33:$B$776,T$83)+'СЕТ СН'!$H$14+СВЦЭМ!$D$10+'СЕТ СН'!$H$5-'СЕТ СН'!$H$24</f>
        <v>2739.0635963200002</v>
      </c>
      <c r="U88" s="36">
        <f>SUMIFS(СВЦЭМ!$D$33:$D$776,СВЦЭМ!$A$33:$A$776,$A88,СВЦЭМ!$B$33:$B$776,U$83)+'СЕТ СН'!$H$14+СВЦЭМ!$D$10+'СЕТ СН'!$H$5-'СЕТ СН'!$H$24</f>
        <v>2730.4437574200001</v>
      </c>
      <c r="V88" s="36">
        <f>SUMIFS(СВЦЭМ!$D$33:$D$776,СВЦЭМ!$A$33:$A$776,$A88,СВЦЭМ!$B$33:$B$776,V$83)+'СЕТ СН'!$H$14+СВЦЭМ!$D$10+'СЕТ СН'!$H$5-'СЕТ СН'!$H$24</f>
        <v>2711.6428988400003</v>
      </c>
      <c r="W88" s="36">
        <f>SUMIFS(СВЦЭМ!$D$33:$D$776,СВЦЭМ!$A$33:$A$776,$A88,СВЦЭМ!$B$33:$B$776,W$83)+'СЕТ СН'!$H$14+СВЦЭМ!$D$10+'СЕТ СН'!$H$5-'СЕТ СН'!$H$24</f>
        <v>2700.6415775099999</v>
      </c>
      <c r="X88" s="36">
        <f>SUMIFS(СВЦЭМ!$D$33:$D$776,СВЦЭМ!$A$33:$A$776,$A88,СВЦЭМ!$B$33:$B$776,X$83)+'СЕТ СН'!$H$14+СВЦЭМ!$D$10+'СЕТ СН'!$H$5-'СЕТ СН'!$H$24</f>
        <v>2751.9819312999998</v>
      </c>
      <c r="Y88" s="36">
        <f>SUMIFS(СВЦЭМ!$D$33:$D$776,СВЦЭМ!$A$33:$A$776,$A88,СВЦЭМ!$B$33:$B$776,Y$83)+'СЕТ СН'!$H$14+СВЦЭМ!$D$10+'СЕТ СН'!$H$5-'СЕТ СН'!$H$24</f>
        <v>2906.8188764900001</v>
      </c>
    </row>
    <row r="89" spans="1:27" ht="15.75" x14ac:dyDescent="0.2">
      <c r="A89" s="35">
        <f t="shared" si="2"/>
        <v>44018</v>
      </c>
      <c r="B89" s="36">
        <f>SUMIFS(СВЦЭМ!$D$33:$D$776,СВЦЭМ!$A$33:$A$776,$A89,СВЦЭМ!$B$33:$B$776,B$83)+'СЕТ СН'!$H$14+СВЦЭМ!$D$10+'СЕТ СН'!$H$5-'СЕТ СН'!$H$24</f>
        <v>2962.66782913</v>
      </c>
      <c r="C89" s="36">
        <f>SUMIFS(СВЦЭМ!$D$33:$D$776,СВЦЭМ!$A$33:$A$776,$A89,СВЦЭМ!$B$33:$B$776,C$83)+'СЕТ СН'!$H$14+СВЦЭМ!$D$10+'СЕТ СН'!$H$5-'СЕТ СН'!$H$24</f>
        <v>3069.70811809</v>
      </c>
      <c r="D89" s="36">
        <f>SUMIFS(СВЦЭМ!$D$33:$D$776,СВЦЭМ!$A$33:$A$776,$A89,СВЦЭМ!$B$33:$B$776,D$83)+'СЕТ СН'!$H$14+СВЦЭМ!$D$10+'СЕТ СН'!$H$5-'СЕТ СН'!$H$24</f>
        <v>3102.8979178199997</v>
      </c>
      <c r="E89" s="36">
        <f>SUMIFS(СВЦЭМ!$D$33:$D$776,СВЦЭМ!$A$33:$A$776,$A89,СВЦЭМ!$B$33:$B$776,E$83)+'СЕТ СН'!$H$14+СВЦЭМ!$D$10+'СЕТ СН'!$H$5-'СЕТ СН'!$H$24</f>
        <v>3163.0383279500002</v>
      </c>
      <c r="F89" s="36">
        <f>SUMIFS(СВЦЭМ!$D$33:$D$776,СВЦЭМ!$A$33:$A$776,$A89,СВЦЭМ!$B$33:$B$776,F$83)+'СЕТ СН'!$H$14+СВЦЭМ!$D$10+'СЕТ СН'!$H$5-'СЕТ СН'!$H$24</f>
        <v>3154.7315535600001</v>
      </c>
      <c r="G89" s="36">
        <f>SUMIFS(СВЦЭМ!$D$33:$D$776,СВЦЭМ!$A$33:$A$776,$A89,СВЦЭМ!$B$33:$B$776,G$83)+'СЕТ СН'!$H$14+СВЦЭМ!$D$10+'СЕТ СН'!$H$5-'СЕТ СН'!$H$24</f>
        <v>3145.11077836</v>
      </c>
      <c r="H89" s="36">
        <f>SUMIFS(СВЦЭМ!$D$33:$D$776,СВЦЭМ!$A$33:$A$776,$A89,СВЦЭМ!$B$33:$B$776,H$83)+'СЕТ СН'!$H$14+СВЦЭМ!$D$10+'СЕТ СН'!$H$5-'СЕТ СН'!$H$24</f>
        <v>3046.0404596200001</v>
      </c>
      <c r="I89" s="36">
        <f>SUMIFS(СВЦЭМ!$D$33:$D$776,СВЦЭМ!$A$33:$A$776,$A89,СВЦЭМ!$B$33:$B$776,I$83)+'СЕТ СН'!$H$14+СВЦЭМ!$D$10+'СЕТ СН'!$H$5-'СЕТ СН'!$H$24</f>
        <v>3069.28270763</v>
      </c>
      <c r="J89" s="36">
        <f>SUMIFS(СВЦЭМ!$D$33:$D$776,СВЦЭМ!$A$33:$A$776,$A89,СВЦЭМ!$B$33:$B$776,J$83)+'СЕТ СН'!$H$14+СВЦЭМ!$D$10+'СЕТ СН'!$H$5-'СЕТ СН'!$H$24</f>
        <v>3028.5058520299999</v>
      </c>
      <c r="K89" s="36">
        <f>SUMIFS(СВЦЭМ!$D$33:$D$776,СВЦЭМ!$A$33:$A$776,$A89,СВЦЭМ!$B$33:$B$776,K$83)+'СЕТ СН'!$H$14+СВЦЭМ!$D$10+'СЕТ СН'!$H$5-'СЕТ СН'!$H$24</f>
        <v>2888.1547669000001</v>
      </c>
      <c r="L89" s="36">
        <f>SUMIFS(СВЦЭМ!$D$33:$D$776,СВЦЭМ!$A$33:$A$776,$A89,СВЦЭМ!$B$33:$B$776,L$83)+'СЕТ СН'!$H$14+СВЦЭМ!$D$10+'СЕТ СН'!$H$5-'СЕТ СН'!$H$24</f>
        <v>2798.1822463399999</v>
      </c>
      <c r="M89" s="36">
        <f>SUMIFS(СВЦЭМ!$D$33:$D$776,СВЦЭМ!$A$33:$A$776,$A89,СВЦЭМ!$B$33:$B$776,M$83)+'СЕТ СН'!$H$14+СВЦЭМ!$D$10+'СЕТ СН'!$H$5-'СЕТ СН'!$H$24</f>
        <v>2760.4040977300001</v>
      </c>
      <c r="N89" s="36">
        <f>SUMIFS(СВЦЭМ!$D$33:$D$776,СВЦЭМ!$A$33:$A$776,$A89,СВЦЭМ!$B$33:$B$776,N$83)+'СЕТ СН'!$H$14+СВЦЭМ!$D$10+'СЕТ СН'!$H$5-'СЕТ СН'!$H$24</f>
        <v>2781.08388926</v>
      </c>
      <c r="O89" s="36">
        <f>SUMIFS(СВЦЭМ!$D$33:$D$776,СВЦЭМ!$A$33:$A$776,$A89,СВЦЭМ!$B$33:$B$776,O$83)+'СЕТ СН'!$H$14+СВЦЭМ!$D$10+'СЕТ СН'!$H$5-'СЕТ СН'!$H$24</f>
        <v>2835.4791178400001</v>
      </c>
      <c r="P89" s="36">
        <f>SUMIFS(СВЦЭМ!$D$33:$D$776,СВЦЭМ!$A$33:$A$776,$A89,СВЦЭМ!$B$33:$B$776,P$83)+'СЕТ СН'!$H$14+СВЦЭМ!$D$10+'СЕТ СН'!$H$5-'СЕТ СН'!$H$24</f>
        <v>2809.8585448399999</v>
      </c>
      <c r="Q89" s="36">
        <f>SUMIFS(СВЦЭМ!$D$33:$D$776,СВЦЭМ!$A$33:$A$776,$A89,СВЦЭМ!$B$33:$B$776,Q$83)+'СЕТ СН'!$H$14+СВЦЭМ!$D$10+'СЕТ СН'!$H$5-'СЕТ СН'!$H$24</f>
        <v>2812.8104521099999</v>
      </c>
      <c r="R89" s="36">
        <f>SUMIFS(СВЦЭМ!$D$33:$D$776,СВЦЭМ!$A$33:$A$776,$A89,СВЦЭМ!$B$33:$B$776,R$83)+'СЕТ СН'!$H$14+СВЦЭМ!$D$10+'СЕТ СН'!$H$5-'СЕТ СН'!$H$24</f>
        <v>2847.4451782900001</v>
      </c>
      <c r="S89" s="36">
        <f>SUMIFS(СВЦЭМ!$D$33:$D$776,СВЦЭМ!$A$33:$A$776,$A89,СВЦЭМ!$B$33:$B$776,S$83)+'СЕТ СН'!$H$14+СВЦЭМ!$D$10+'СЕТ СН'!$H$5-'СЕТ СН'!$H$24</f>
        <v>2851.95886131</v>
      </c>
      <c r="T89" s="36">
        <f>SUMIFS(СВЦЭМ!$D$33:$D$776,СВЦЭМ!$A$33:$A$776,$A89,СВЦЭМ!$B$33:$B$776,T$83)+'СЕТ СН'!$H$14+СВЦЭМ!$D$10+'СЕТ СН'!$H$5-'СЕТ СН'!$H$24</f>
        <v>2846.7979976900001</v>
      </c>
      <c r="U89" s="36">
        <f>SUMIFS(СВЦЭМ!$D$33:$D$776,СВЦЭМ!$A$33:$A$776,$A89,СВЦЭМ!$B$33:$B$776,U$83)+'СЕТ СН'!$H$14+СВЦЭМ!$D$10+'СЕТ СН'!$H$5-'СЕТ СН'!$H$24</f>
        <v>2835.1158921900001</v>
      </c>
      <c r="V89" s="36">
        <f>SUMIFS(СВЦЭМ!$D$33:$D$776,СВЦЭМ!$A$33:$A$776,$A89,СВЦЭМ!$B$33:$B$776,V$83)+'СЕТ СН'!$H$14+СВЦЭМ!$D$10+'СЕТ СН'!$H$5-'СЕТ СН'!$H$24</f>
        <v>2827.1391036700002</v>
      </c>
      <c r="W89" s="36">
        <f>SUMIFS(СВЦЭМ!$D$33:$D$776,СВЦЭМ!$A$33:$A$776,$A89,СВЦЭМ!$B$33:$B$776,W$83)+'СЕТ СН'!$H$14+СВЦЭМ!$D$10+'СЕТ СН'!$H$5-'СЕТ СН'!$H$24</f>
        <v>2784.6747427</v>
      </c>
      <c r="X89" s="36">
        <f>SUMIFS(СВЦЭМ!$D$33:$D$776,СВЦЭМ!$A$33:$A$776,$A89,СВЦЭМ!$B$33:$B$776,X$83)+'СЕТ СН'!$H$14+СВЦЭМ!$D$10+'СЕТ СН'!$H$5-'СЕТ СН'!$H$24</f>
        <v>2814.8169701000002</v>
      </c>
      <c r="Y89" s="36">
        <f>SUMIFS(СВЦЭМ!$D$33:$D$776,СВЦЭМ!$A$33:$A$776,$A89,СВЦЭМ!$B$33:$B$776,Y$83)+'СЕТ СН'!$H$14+СВЦЭМ!$D$10+'СЕТ СН'!$H$5-'СЕТ СН'!$H$24</f>
        <v>2965.98452004</v>
      </c>
    </row>
    <row r="90" spans="1:27" ht="15.75" x14ac:dyDescent="0.2">
      <c r="A90" s="35">
        <f t="shared" si="2"/>
        <v>44019</v>
      </c>
      <c r="B90" s="36">
        <f>SUMIFS(СВЦЭМ!$D$33:$D$776,СВЦЭМ!$A$33:$A$776,$A90,СВЦЭМ!$B$33:$B$776,B$83)+'СЕТ СН'!$H$14+СВЦЭМ!$D$10+'СЕТ СН'!$H$5-'СЕТ СН'!$H$24</f>
        <v>3000.28625539</v>
      </c>
      <c r="C90" s="36">
        <f>SUMIFS(СВЦЭМ!$D$33:$D$776,СВЦЭМ!$A$33:$A$776,$A90,СВЦЭМ!$B$33:$B$776,C$83)+'СЕТ СН'!$H$14+СВЦЭМ!$D$10+'СЕТ СН'!$H$5-'СЕТ СН'!$H$24</f>
        <v>3010.01477041</v>
      </c>
      <c r="D90" s="36">
        <f>SUMIFS(СВЦЭМ!$D$33:$D$776,СВЦЭМ!$A$33:$A$776,$A90,СВЦЭМ!$B$33:$B$776,D$83)+'СЕТ СН'!$H$14+СВЦЭМ!$D$10+'СЕТ СН'!$H$5-'СЕТ СН'!$H$24</f>
        <v>3014.5620969299998</v>
      </c>
      <c r="E90" s="36">
        <f>SUMIFS(СВЦЭМ!$D$33:$D$776,СВЦЭМ!$A$33:$A$776,$A90,СВЦЭМ!$B$33:$B$776,E$83)+'СЕТ СН'!$H$14+СВЦЭМ!$D$10+'СЕТ СН'!$H$5-'СЕТ СН'!$H$24</f>
        <v>3022.4268820900002</v>
      </c>
      <c r="F90" s="36">
        <f>SUMIFS(СВЦЭМ!$D$33:$D$776,СВЦЭМ!$A$33:$A$776,$A90,СВЦЭМ!$B$33:$B$776,F$83)+'СЕТ СН'!$H$14+СВЦЭМ!$D$10+'СЕТ СН'!$H$5-'СЕТ СН'!$H$24</f>
        <v>3023.6467135399998</v>
      </c>
      <c r="G90" s="36">
        <f>SUMIFS(СВЦЭМ!$D$33:$D$776,СВЦЭМ!$A$33:$A$776,$A90,СВЦЭМ!$B$33:$B$776,G$83)+'СЕТ СН'!$H$14+СВЦЭМ!$D$10+'СЕТ СН'!$H$5-'СЕТ СН'!$H$24</f>
        <v>3025.9548459600001</v>
      </c>
      <c r="H90" s="36">
        <f>SUMIFS(СВЦЭМ!$D$33:$D$776,СВЦЭМ!$A$33:$A$776,$A90,СВЦЭМ!$B$33:$B$776,H$83)+'СЕТ СН'!$H$14+СВЦЭМ!$D$10+'СЕТ СН'!$H$5-'СЕТ СН'!$H$24</f>
        <v>3019.6057369300001</v>
      </c>
      <c r="I90" s="36">
        <f>SUMIFS(СВЦЭМ!$D$33:$D$776,СВЦЭМ!$A$33:$A$776,$A90,СВЦЭМ!$B$33:$B$776,I$83)+'СЕТ СН'!$H$14+СВЦЭМ!$D$10+'СЕТ СН'!$H$5-'СЕТ СН'!$H$24</f>
        <v>2986.4194920999998</v>
      </c>
      <c r="J90" s="36">
        <f>SUMIFS(СВЦЭМ!$D$33:$D$776,СВЦЭМ!$A$33:$A$776,$A90,СВЦЭМ!$B$33:$B$776,J$83)+'СЕТ СН'!$H$14+СВЦЭМ!$D$10+'СЕТ СН'!$H$5-'СЕТ СН'!$H$24</f>
        <v>3017.5707085399999</v>
      </c>
      <c r="K90" s="36">
        <f>SUMIFS(СВЦЭМ!$D$33:$D$776,СВЦЭМ!$A$33:$A$776,$A90,СВЦЭМ!$B$33:$B$776,K$83)+'СЕТ СН'!$H$14+СВЦЭМ!$D$10+'СЕТ СН'!$H$5-'СЕТ СН'!$H$24</f>
        <v>2934.9479544400001</v>
      </c>
      <c r="L90" s="36">
        <f>SUMIFS(СВЦЭМ!$D$33:$D$776,СВЦЭМ!$A$33:$A$776,$A90,СВЦЭМ!$B$33:$B$776,L$83)+'СЕТ СН'!$H$14+СВЦЭМ!$D$10+'СЕТ СН'!$H$5-'СЕТ СН'!$H$24</f>
        <v>2899.2243713400003</v>
      </c>
      <c r="M90" s="36">
        <f>SUMIFS(СВЦЭМ!$D$33:$D$776,СВЦЭМ!$A$33:$A$776,$A90,СВЦЭМ!$B$33:$B$776,M$83)+'СЕТ СН'!$H$14+СВЦЭМ!$D$10+'СЕТ СН'!$H$5-'СЕТ СН'!$H$24</f>
        <v>2879.2203461600002</v>
      </c>
      <c r="N90" s="36">
        <f>SUMIFS(СВЦЭМ!$D$33:$D$776,СВЦЭМ!$A$33:$A$776,$A90,СВЦЭМ!$B$33:$B$776,N$83)+'СЕТ СН'!$H$14+СВЦЭМ!$D$10+'СЕТ СН'!$H$5-'СЕТ СН'!$H$24</f>
        <v>2880.5253454799999</v>
      </c>
      <c r="O90" s="36">
        <f>SUMIFS(СВЦЭМ!$D$33:$D$776,СВЦЭМ!$A$33:$A$776,$A90,СВЦЭМ!$B$33:$B$776,O$83)+'СЕТ СН'!$H$14+СВЦЭМ!$D$10+'СЕТ СН'!$H$5-'СЕТ СН'!$H$24</f>
        <v>2886.77302396</v>
      </c>
      <c r="P90" s="36">
        <f>SUMIFS(СВЦЭМ!$D$33:$D$776,СВЦЭМ!$A$33:$A$776,$A90,СВЦЭМ!$B$33:$B$776,P$83)+'СЕТ СН'!$H$14+СВЦЭМ!$D$10+'СЕТ СН'!$H$5-'СЕТ СН'!$H$24</f>
        <v>2881.2592859000001</v>
      </c>
      <c r="Q90" s="36">
        <f>SUMIFS(СВЦЭМ!$D$33:$D$776,СВЦЭМ!$A$33:$A$776,$A90,СВЦЭМ!$B$33:$B$776,Q$83)+'СЕТ СН'!$H$14+СВЦЭМ!$D$10+'СЕТ СН'!$H$5-'СЕТ СН'!$H$24</f>
        <v>2888.41619124</v>
      </c>
      <c r="R90" s="36">
        <f>SUMIFS(СВЦЭМ!$D$33:$D$776,СВЦЭМ!$A$33:$A$776,$A90,СВЦЭМ!$B$33:$B$776,R$83)+'СЕТ СН'!$H$14+СВЦЭМ!$D$10+'СЕТ СН'!$H$5-'СЕТ СН'!$H$24</f>
        <v>2891.89862606</v>
      </c>
      <c r="S90" s="36">
        <f>SUMIFS(СВЦЭМ!$D$33:$D$776,СВЦЭМ!$A$33:$A$776,$A90,СВЦЭМ!$B$33:$B$776,S$83)+'СЕТ СН'!$H$14+СВЦЭМ!$D$10+'СЕТ СН'!$H$5-'СЕТ СН'!$H$24</f>
        <v>2898.4038143100001</v>
      </c>
      <c r="T90" s="36">
        <f>SUMIFS(СВЦЭМ!$D$33:$D$776,СВЦЭМ!$A$33:$A$776,$A90,СВЦЭМ!$B$33:$B$776,T$83)+'СЕТ СН'!$H$14+СВЦЭМ!$D$10+'СЕТ СН'!$H$5-'СЕТ СН'!$H$24</f>
        <v>2901.3611366300001</v>
      </c>
      <c r="U90" s="36">
        <f>SUMIFS(СВЦЭМ!$D$33:$D$776,СВЦЭМ!$A$33:$A$776,$A90,СВЦЭМ!$B$33:$B$776,U$83)+'СЕТ СН'!$H$14+СВЦЭМ!$D$10+'СЕТ СН'!$H$5-'СЕТ СН'!$H$24</f>
        <v>2894.92027504</v>
      </c>
      <c r="V90" s="36">
        <f>SUMIFS(СВЦЭМ!$D$33:$D$776,СВЦЭМ!$A$33:$A$776,$A90,СВЦЭМ!$B$33:$B$776,V$83)+'СЕТ СН'!$H$14+СВЦЭМ!$D$10+'СЕТ СН'!$H$5-'СЕТ СН'!$H$24</f>
        <v>2895.06430697</v>
      </c>
      <c r="W90" s="36">
        <f>SUMIFS(СВЦЭМ!$D$33:$D$776,СВЦЭМ!$A$33:$A$776,$A90,СВЦЭМ!$B$33:$B$776,W$83)+'СЕТ СН'!$H$14+СВЦЭМ!$D$10+'СЕТ СН'!$H$5-'СЕТ СН'!$H$24</f>
        <v>2885.01898205</v>
      </c>
      <c r="X90" s="36">
        <f>SUMIFS(СВЦЭМ!$D$33:$D$776,СВЦЭМ!$A$33:$A$776,$A90,СВЦЭМ!$B$33:$B$776,X$83)+'СЕТ СН'!$H$14+СВЦЭМ!$D$10+'СЕТ СН'!$H$5-'СЕТ СН'!$H$24</f>
        <v>2918.6949603600001</v>
      </c>
      <c r="Y90" s="36">
        <f>SUMIFS(СВЦЭМ!$D$33:$D$776,СВЦЭМ!$A$33:$A$776,$A90,СВЦЭМ!$B$33:$B$776,Y$83)+'СЕТ СН'!$H$14+СВЦЭМ!$D$10+'СЕТ СН'!$H$5-'СЕТ СН'!$H$24</f>
        <v>3013.78313002</v>
      </c>
    </row>
    <row r="91" spans="1:27" ht="15.75" x14ac:dyDescent="0.2">
      <c r="A91" s="35">
        <f t="shared" si="2"/>
        <v>44020</v>
      </c>
      <c r="B91" s="36">
        <f>SUMIFS(СВЦЭМ!$D$33:$D$776,СВЦЭМ!$A$33:$A$776,$A91,СВЦЭМ!$B$33:$B$776,B$83)+'СЕТ СН'!$H$14+СВЦЭМ!$D$10+'СЕТ СН'!$H$5-'СЕТ СН'!$H$24</f>
        <v>2964.8622561100001</v>
      </c>
      <c r="C91" s="36">
        <f>SUMIFS(СВЦЭМ!$D$33:$D$776,СВЦЭМ!$A$33:$A$776,$A91,СВЦЭМ!$B$33:$B$776,C$83)+'СЕТ СН'!$H$14+СВЦЭМ!$D$10+'СЕТ СН'!$H$5-'СЕТ СН'!$H$24</f>
        <v>2977.0193892100001</v>
      </c>
      <c r="D91" s="36">
        <f>SUMIFS(СВЦЭМ!$D$33:$D$776,СВЦЭМ!$A$33:$A$776,$A91,СВЦЭМ!$B$33:$B$776,D$83)+'СЕТ СН'!$H$14+СВЦЭМ!$D$10+'СЕТ СН'!$H$5-'СЕТ СН'!$H$24</f>
        <v>3006.6093410200001</v>
      </c>
      <c r="E91" s="36">
        <f>SUMIFS(СВЦЭМ!$D$33:$D$776,СВЦЭМ!$A$33:$A$776,$A91,СВЦЭМ!$B$33:$B$776,E$83)+'СЕТ СН'!$H$14+СВЦЭМ!$D$10+'СЕТ СН'!$H$5-'СЕТ СН'!$H$24</f>
        <v>3032.7138681800002</v>
      </c>
      <c r="F91" s="36">
        <f>SUMIFS(СВЦЭМ!$D$33:$D$776,СВЦЭМ!$A$33:$A$776,$A91,СВЦЭМ!$B$33:$B$776,F$83)+'СЕТ СН'!$H$14+СВЦЭМ!$D$10+'СЕТ СН'!$H$5-'СЕТ СН'!$H$24</f>
        <v>3043.1681538800003</v>
      </c>
      <c r="G91" s="36">
        <f>SUMIFS(СВЦЭМ!$D$33:$D$776,СВЦЭМ!$A$33:$A$776,$A91,СВЦЭМ!$B$33:$B$776,G$83)+'СЕТ СН'!$H$14+СВЦЭМ!$D$10+'СЕТ СН'!$H$5-'СЕТ СН'!$H$24</f>
        <v>3051.19047447</v>
      </c>
      <c r="H91" s="36">
        <f>SUMIFS(СВЦЭМ!$D$33:$D$776,СВЦЭМ!$A$33:$A$776,$A91,СВЦЭМ!$B$33:$B$776,H$83)+'СЕТ СН'!$H$14+СВЦЭМ!$D$10+'СЕТ СН'!$H$5-'СЕТ СН'!$H$24</f>
        <v>3001.4269373000002</v>
      </c>
      <c r="I91" s="36">
        <f>SUMIFS(СВЦЭМ!$D$33:$D$776,СВЦЭМ!$A$33:$A$776,$A91,СВЦЭМ!$B$33:$B$776,I$83)+'СЕТ СН'!$H$14+СВЦЭМ!$D$10+'СЕТ СН'!$H$5-'СЕТ СН'!$H$24</f>
        <v>2931.3436314599999</v>
      </c>
      <c r="J91" s="36">
        <f>SUMIFS(СВЦЭМ!$D$33:$D$776,СВЦЭМ!$A$33:$A$776,$A91,СВЦЭМ!$B$33:$B$776,J$83)+'СЕТ СН'!$H$14+СВЦЭМ!$D$10+'СЕТ СН'!$H$5-'СЕТ СН'!$H$24</f>
        <v>2881.9041018299999</v>
      </c>
      <c r="K91" s="36">
        <f>SUMIFS(СВЦЭМ!$D$33:$D$776,СВЦЭМ!$A$33:$A$776,$A91,СВЦЭМ!$B$33:$B$776,K$83)+'СЕТ СН'!$H$14+СВЦЭМ!$D$10+'СЕТ СН'!$H$5-'СЕТ СН'!$H$24</f>
        <v>2899.0617011499999</v>
      </c>
      <c r="L91" s="36">
        <f>SUMIFS(СВЦЭМ!$D$33:$D$776,СВЦЭМ!$A$33:$A$776,$A91,СВЦЭМ!$B$33:$B$776,L$83)+'СЕТ СН'!$H$14+СВЦЭМ!$D$10+'СЕТ СН'!$H$5-'СЕТ СН'!$H$24</f>
        <v>2890.5771796999998</v>
      </c>
      <c r="M91" s="36">
        <f>SUMIFS(СВЦЭМ!$D$33:$D$776,СВЦЭМ!$A$33:$A$776,$A91,СВЦЭМ!$B$33:$B$776,M$83)+'СЕТ СН'!$H$14+СВЦЭМ!$D$10+'СЕТ СН'!$H$5-'СЕТ СН'!$H$24</f>
        <v>2875.3342122600002</v>
      </c>
      <c r="N91" s="36">
        <f>SUMIFS(СВЦЭМ!$D$33:$D$776,СВЦЭМ!$A$33:$A$776,$A91,СВЦЭМ!$B$33:$B$776,N$83)+'СЕТ СН'!$H$14+СВЦЭМ!$D$10+'СЕТ СН'!$H$5-'СЕТ СН'!$H$24</f>
        <v>2883.50589416</v>
      </c>
      <c r="O91" s="36">
        <f>SUMIFS(СВЦЭМ!$D$33:$D$776,СВЦЭМ!$A$33:$A$776,$A91,СВЦЭМ!$B$33:$B$776,O$83)+'СЕТ СН'!$H$14+СВЦЭМ!$D$10+'СЕТ СН'!$H$5-'СЕТ СН'!$H$24</f>
        <v>2892.12220131</v>
      </c>
      <c r="P91" s="36">
        <f>SUMIFS(СВЦЭМ!$D$33:$D$776,СВЦЭМ!$A$33:$A$776,$A91,СВЦЭМ!$B$33:$B$776,P$83)+'СЕТ СН'!$H$14+СВЦЭМ!$D$10+'СЕТ СН'!$H$5-'СЕТ СН'!$H$24</f>
        <v>2882.5635985099998</v>
      </c>
      <c r="Q91" s="36">
        <f>SUMIFS(СВЦЭМ!$D$33:$D$776,СВЦЭМ!$A$33:$A$776,$A91,СВЦЭМ!$B$33:$B$776,Q$83)+'СЕТ СН'!$H$14+СВЦЭМ!$D$10+'СЕТ СН'!$H$5-'СЕТ СН'!$H$24</f>
        <v>2886.6701157799998</v>
      </c>
      <c r="R91" s="36">
        <f>SUMIFS(СВЦЭМ!$D$33:$D$776,СВЦЭМ!$A$33:$A$776,$A91,СВЦЭМ!$B$33:$B$776,R$83)+'СЕТ СН'!$H$14+СВЦЭМ!$D$10+'СЕТ СН'!$H$5-'СЕТ СН'!$H$24</f>
        <v>2893.0561839800002</v>
      </c>
      <c r="S91" s="36">
        <f>SUMIFS(СВЦЭМ!$D$33:$D$776,СВЦЭМ!$A$33:$A$776,$A91,СВЦЭМ!$B$33:$B$776,S$83)+'СЕТ СН'!$H$14+СВЦЭМ!$D$10+'СЕТ СН'!$H$5-'СЕТ СН'!$H$24</f>
        <v>2897.9800702500002</v>
      </c>
      <c r="T91" s="36">
        <f>SUMIFS(СВЦЭМ!$D$33:$D$776,СВЦЭМ!$A$33:$A$776,$A91,СВЦЭМ!$B$33:$B$776,T$83)+'СЕТ СН'!$H$14+СВЦЭМ!$D$10+'СЕТ СН'!$H$5-'СЕТ СН'!$H$24</f>
        <v>2899.1072738600001</v>
      </c>
      <c r="U91" s="36">
        <f>SUMIFS(СВЦЭМ!$D$33:$D$776,СВЦЭМ!$A$33:$A$776,$A91,СВЦЭМ!$B$33:$B$776,U$83)+'СЕТ СН'!$H$14+СВЦЭМ!$D$10+'СЕТ СН'!$H$5-'СЕТ СН'!$H$24</f>
        <v>2892.4706205500001</v>
      </c>
      <c r="V91" s="36">
        <f>SUMIFS(СВЦЭМ!$D$33:$D$776,СВЦЭМ!$A$33:$A$776,$A91,СВЦЭМ!$B$33:$B$776,V$83)+'СЕТ СН'!$H$14+СВЦЭМ!$D$10+'СЕТ СН'!$H$5-'СЕТ СН'!$H$24</f>
        <v>2879.85937573</v>
      </c>
      <c r="W91" s="36">
        <f>SUMIFS(СВЦЭМ!$D$33:$D$776,СВЦЭМ!$A$33:$A$776,$A91,СВЦЭМ!$B$33:$B$776,W$83)+'СЕТ СН'!$H$14+СВЦЭМ!$D$10+'СЕТ СН'!$H$5-'СЕТ СН'!$H$24</f>
        <v>2890.1126481800002</v>
      </c>
      <c r="X91" s="36">
        <f>SUMIFS(СВЦЭМ!$D$33:$D$776,СВЦЭМ!$A$33:$A$776,$A91,СВЦЭМ!$B$33:$B$776,X$83)+'СЕТ СН'!$H$14+СВЦЭМ!$D$10+'СЕТ СН'!$H$5-'СЕТ СН'!$H$24</f>
        <v>2870.2985194900002</v>
      </c>
      <c r="Y91" s="36">
        <f>SUMIFS(СВЦЭМ!$D$33:$D$776,СВЦЭМ!$A$33:$A$776,$A91,СВЦЭМ!$B$33:$B$776,Y$83)+'СЕТ СН'!$H$14+СВЦЭМ!$D$10+'СЕТ СН'!$H$5-'СЕТ СН'!$H$24</f>
        <v>2934.34460425</v>
      </c>
    </row>
    <row r="92" spans="1:27" ht="15.75" x14ac:dyDescent="0.2">
      <c r="A92" s="35">
        <f t="shared" si="2"/>
        <v>44021</v>
      </c>
      <c r="B92" s="36">
        <f>SUMIFS(СВЦЭМ!$D$33:$D$776,СВЦЭМ!$A$33:$A$776,$A92,СВЦЭМ!$B$33:$B$776,B$83)+'СЕТ СН'!$H$14+СВЦЭМ!$D$10+'СЕТ СН'!$H$5-'СЕТ СН'!$H$24</f>
        <v>3014.50849698</v>
      </c>
      <c r="C92" s="36">
        <f>SUMIFS(СВЦЭМ!$D$33:$D$776,СВЦЭМ!$A$33:$A$776,$A92,СВЦЭМ!$B$33:$B$776,C$83)+'СЕТ СН'!$H$14+СВЦЭМ!$D$10+'СЕТ СН'!$H$5-'СЕТ СН'!$H$24</f>
        <v>3034.89676568</v>
      </c>
      <c r="D92" s="36">
        <f>SUMIFS(СВЦЭМ!$D$33:$D$776,СВЦЭМ!$A$33:$A$776,$A92,СВЦЭМ!$B$33:$B$776,D$83)+'СЕТ СН'!$H$14+СВЦЭМ!$D$10+'СЕТ СН'!$H$5-'СЕТ СН'!$H$24</f>
        <v>3029.3740312600003</v>
      </c>
      <c r="E92" s="36">
        <f>SUMIFS(СВЦЭМ!$D$33:$D$776,СВЦЭМ!$A$33:$A$776,$A92,СВЦЭМ!$B$33:$B$776,E$83)+'СЕТ СН'!$H$14+СВЦЭМ!$D$10+'СЕТ СН'!$H$5-'СЕТ СН'!$H$24</f>
        <v>3040.3667295</v>
      </c>
      <c r="F92" s="36">
        <f>SUMIFS(СВЦЭМ!$D$33:$D$776,СВЦЭМ!$A$33:$A$776,$A92,СВЦЭМ!$B$33:$B$776,F$83)+'СЕТ СН'!$H$14+СВЦЭМ!$D$10+'СЕТ СН'!$H$5-'СЕТ СН'!$H$24</f>
        <v>3027.1861144499999</v>
      </c>
      <c r="G92" s="36">
        <f>SUMIFS(СВЦЭМ!$D$33:$D$776,СВЦЭМ!$A$33:$A$776,$A92,СВЦЭМ!$B$33:$B$776,G$83)+'СЕТ СН'!$H$14+СВЦЭМ!$D$10+'СЕТ СН'!$H$5-'СЕТ СН'!$H$24</f>
        <v>3035.2263552200002</v>
      </c>
      <c r="H92" s="36">
        <f>SUMIFS(СВЦЭМ!$D$33:$D$776,СВЦЭМ!$A$33:$A$776,$A92,СВЦЭМ!$B$33:$B$776,H$83)+'СЕТ СН'!$H$14+СВЦЭМ!$D$10+'СЕТ СН'!$H$5-'СЕТ СН'!$H$24</f>
        <v>3036.1129528400002</v>
      </c>
      <c r="I92" s="36">
        <f>SUMIFS(СВЦЭМ!$D$33:$D$776,СВЦЭМ!$A$33:$A$776,$A92,СВЦЭМ!$B$33:$B$776,I$83)+'СЕТ СН'!$H$14+СВЦЭМ!$D$10+'СЕТ СН'!$H$5-'СЕТ СН'!$H$24</f>
        <v>2950.4626147600002</v>
      </c>
      <c r="J92" s="36">
        <f>SUMIFS(СВЦЭМ!$D$33:$D$776,СВЦЭМ!$A$33:$A$776,$A92,СВЦЭМ!$B$33:$B$776,J$83)+'СЕТ СН'!$H$14+СВЦЭМ!$D$10+'СЕТ СН'!$H$5-'СЕТ СН'!$H$24</f>
        <v>2934.0437255100001</v>
      </c>
      <c r="K92" s="36">
        <f>SUMIFS(СВЦЭМ!$D$33:$D$776,СВЦЭМ!$A$33:$A$776,$A92,СВЦЭМ!$B$33:$B$776,K$83)+'СЕТ СН'!$H$14+СВЦЭМ!$D$10+'СЕТ СН'!$H$5-'СЕТ СН'!$H$24</f>
        <v>2920.4078197099998</v>
      </c>
      <c r="L92" s="36">
        <f>SUMIFS(СВЦЭМ!$D$33:$D$776,СВЦЭМ!$A$33:$A$776,$A92,СВЦЭМ!$B$33:$B$776,L$83)+'СЕТ СН'!$H$14+СВЦЭМ!$D$10+'СЕТ СН'!$H$5-'СЕТ СН'!$H$24</f>
        <v>2895.3336966500001</v>
      </c>
      <c r="M92" s="36">
        <f>SUMIFS(СВЦЭМ!$D$33:$D$776,СВЦЭМ!$A$33:$A$776,$A92,СВЦЭМ!$B$33:$B$776,M$83)+'СЕТ СН'!$H$14+СВЦЭМ!$D$10+'СЕТ СН'!$H$5-'СЕТ СН'!$H$24</f>
        <v>2906.2589403900001</v>
      </c>
      <c r="N92" s="36">
        <f>SUMIFS(СВЦЭМ!$D$33:$D$776,СВЦЭМ!$A$33:$A$776,$A92,СВЦЭМ!$B$33:$B$776,N$83)+'СЕТ СН'!$H$14+СВЦЭМ!$D$10+'СЕТ СН'!$H$5-'СЕТ СН'!$H$24</f>
        <v>2902.1832452200001</v>
      </c>
      <c r="O92" s="36">
        <f>SUMIFS(СВЦЭМ!$D$33:$D$776,СВЦЭМ!$A$33:$A$776,$A92,СВЦЭМ!$B$33:$B$776,O$83)+'СЕТ СН'!$H$14+СВЦЭМ!$D$10+'СЕТ СН'!$H$5-'СЕТ СН'!$H$24</f>
        <v>2909.4420075200001</v>
      </c>
      <c r="P92" s="36">
        <f>SUMIFS(СВЦЭМ!$D$33:$D$776,СВЦЭМ!$A$33:$A$776,$A92,СВЦЭМ!$B$33:$B$776,P$83)+'СЕТ СН'!$H$14+СВЦЭМ!$D$10+'СЕТ СН'!$H$5-'СЕТ СН'!$H$24</f>
        <v>2897.1186826000003</v>
      </c>
      <c r="Q92" s="36">
        <f>SUMIFS(СВЦЭМ!$D$33:$D$776,СВЦЭМ!$A$33:$A$776,$A92,СВЦЭМ!$B$33:$B$776,Q$83)+'СЕТ СН'!$H$14+СВЦЭМ!$D$10+'СЕТ СН'!$H$5-'СЕТ СН'!$H$24</f>
        <v>2903.2693299100001</v>
      </c>
      <c r="R92" s="36">
        <f>SUMIFS(СВЦЭМ!$D$33:$D$776,СВЦЭМ!$A$33:$A$776,$A92,СВЦЭМ!$B$33:$B$776,R$83)+'СЕТ СН'!$H$14+СВЦЭМ!$D$10+'СЕТ СН'!$H$5-'СЕТ СН'!$H$24</f>
        <v>2916.2793984099999</v>
      </c>
      <c r="S92" s="36">
        <f>SUMIFS(СВЦЭМ!$D$33:$D$776,СВЦЭМ!$A$33:$A$776,$A92,СВЦЭМ!$B$33:$B$776,S$83)+'СЕТ СН'!$H$14+СВЦЭМ!$D$10+'СЕТ СН'!$H$5-'СЕТ СН'!$H$24</f>
        <v>2921.7539621400001</v>
      </c>
      <c r="T92" s="36">
        <f>SUMIFS(СВЦЭМ!$D$33:$D$776,СВЦЭМ!$A$33:$A$776,$A92,СВЦЭМ!$B$33:$B$776,T$83)+'СЕТ СН'!$H$14+СВЦЭМ!$D$10+'СЕТ СН'!$H$5-'СЕТ СН'!$H$24</f>
        <v>2926.0365759800002</v>
      </c>
      <c r="U92" s="36">
        <f>SUMIFS(СВЦЭМ!$D$33:$D$776,СВЦЭМ!$A$33:$A$776,$A92,СВЦЭМ!$B$33:$B$776,U$83)+'СЕТ СН'!$H$14+СВЦЭМ!$D$10+'СЕТ СН'!$H$5-'СЕТ СН'!$H$24</f>
        <v>2923.9200157499999</v>
      </c>
      <c r="V92" s="36">
        <f>SUMIFS(СВЦЭМ!$D$33:$D$776,СВЦЭМ!$A$33:$A$776,$A92,СВЦЭМ!$B$33:$B$776,V$83)+'СЕТ СН'!$H$14+СВЦЭМ!$D$10+'СЕТ СН'!$H$5-'СЕТ СН'!$H$24</f>
        <v>2914.40093609</v>
      </c>
      <c r="W92" s="36">
        <f>SUMIFS(СВЦЭМ!$D$33:$D$776,СВЦЭМ!$A$33:$A$776,$A92,СВЦЭМ!$B$33:$B$776,W$83)+'СЕТ СН'!$H$14+СВЦЭМ!$D$10+'СЕТ СН'!$H$5-'СЕТ СН'!$H$24</f>
        <v>2910.7650767599998</v>
      </c>
      <c r="X92" s="36">
        <f>SUMIFS(СВЦЭМ!$D$33:$D$776,СВЦЭМ!$A$33:$A$776,$A92,СВЦЭМ!$B$33:$B$776,X$83)+'СЕТ СН'!$H$14+СВЦЭМ!$D$10+'СЕТ СН'!$H$5-'СЕТ СН'!$H$24</f>
        <v>2911.3079594299998</v>
      </c>
      <c r="Y92" s="36">
        <f>SUMIFS(СВЦЭМ!$D$33:$D$776,СВЦЭМ!$A$33:$A$776,$A92,СВЦЭМ!$B$33:$B$776,Y$83)+'СЕТ СН'!$H$14+СВЦЭМ!$D$10+'СЕТ СН'!$H$5-'СЕТ СН'!$H$24</f>
        <v>2932.1524381200002</v>
      </c>
    </row>
    <row r="93" spans="1:27" ht="15.75" x14ac:dyDescent="0.2">
      <c r="A93" s="35">
        <f t="shared" si="2"/>
        <v>44022</v>
      </c>
      <c r="B93" s="36">
        <f>SUMIFS(СВЦЭМ!$D$33:$D$776,СВЦЭМ!$A$33:$A$776,$A93,СВЦЭМ!$B$33:$B$776,B$83)+'СЕТ СН'!$H$14+СВЦЭМ!$D$10+'СЕТ СН'!$H$5-'СЕТ СН'!$H$24</f>
        <v>3035.5147086500001</v>
      </c>
      <c r="C93" s="36">
        <f>SUMIFS(СВЦЭМ!$D$33:$D$776,СВЦЭМ!$A$33:$A$776,$A93,СВЦЭМ!$B$33:$B$776,C$83)+'СЕТ СН'!$H$14+СВЦЭМ!$D$10+'СЕТ СН'!$H$5-'СЕТ СН'!$H$24</f>
        <v>3010.3235305400003</v>
      </c>
      <c r="D93" s="36">
        <f>SUMIFS(СВЦЭМ!$D$33:$D$776,СВЦЭМ!$A$33:$A$776,$A93,СВЦЭМ!$B$33:$B$776,D$83)+'СЕТ СН'!$H$14+СВЦЭМ!$D$10+'СЕТ СН'!$H$5-'СЕТ СН'!$H$24</f>
        <v>3005.31502555</v>
      </c>
      <c r="E93" s="36">
        <f>SUMIFS(СВЦЭМ!$D$33:$D$776,СВЦЭМ!$A$33:$A$776,$A93,СВЦЭМ!$B$33:$B$776,E$83)+'СЕТ СН'!$H$14+СВЦЭМ!$D$10+'СЕТ СН'!$H$5-'СЕТ СН'!$H$24</f>
        <v>3025.8408018199998</v>
      </c>
      <c r="F93" s="36">
        <f>SUMIFS(СВЦЭМ!$D$33:$D$776,СВЦЭМ!$A$33:$A$776,$A93,СВЦЭМ!$B$33:$B$776,F$83)+'СЕТ СН'!$H$14+СВЦЭМ!$D$10+'СЕТ СН'!$H$5-'СЕТ СН'!$H$24</f>
        <v>3048.63642093</v>
      </c>
      <c r="G93" s="36">
        <f>SUMIFS(СВЦЭМ!$D$33:$D$776,СВЦЭМ!$A$33:$A$776,$A93,СВЦЭМ!$B$33:$B$776,G$83)+'СЕТ СН'!$H$14+СВЦЭМ!$D$10+'СЕТ СН'!$H$5-'СЕТ СН'!$H$24</f>
        <v>3090.9532328200003</v>
      </c>
      <c r="H93" s="36">
        <f>SUMIFS(СВЦЭМ!$D$33:$D$776,СВЦЭМ!$A$33:$A$776,$A93,СВЦЭМ!$B$33:$B$776,H$83)+'СЕТ СН'!$H$14+СВЦЭМ!$D$10+'СЕТ СН'!$H$5-'СЕТ СН'!$H$24</f>
        <v>3115.5995818199999</v>
      </c>
      <c r="I93" s="36">
        <f>SUMIFS(СВЦЭМ!$D$33:$D$776,СВЦЭМ!$A$33:$A$776,$A93,СВЦЭМ!$B$33:$B$776,I$83)+'СЕТ СН'!$H$14+СВЦЭМ!$D$10+'СЕТ СН'!$H$5-'СЕТ СН'!$H$24</f>
        <v>3030.4786008199999</v>
      </c>
      <c r="J93" s="36">
        <f>SUMIFS(СВЦЭМ!$D$33:$D$776,СВЦЭМ!$A$33:$A$776,$A93,СВЦЭМ!$B$33:$B$776,J$83)+'СЕТ СН'!$H$14+СВЦЭМ!$D$10+'СЕТ СН'!$H$5-'СЕТ СН'!$H$24</f>
        <v>2981.5851450499999</v>
      </c>
      <c r="K93" s="36">
        <f>SUMIFS(СВЦЭМ!$D$33:$D$776,СВЦЭМ!$A$33:$A$776,$A93,СВЦЭМ!$B$33:$B$776,K$83)+'СЕТ СН'!$H$14+СВЦЭМ!$D$10+'СЕТ СН'!$H$5-'СЕТ СН'!$H$24</f>
        <v>2904.16866235</v>
      </c>
      <c r="L93" s="36">
        <f>SUMIFS(СВЦЭМ!$D$33:$D$776,СВЦЭМ!$A$33:$A$776,$A93,СВЦЭМ!$B$33:$B$776,L$83)+'СЕТ СН'!$H$14+СВЦЭМ!$D$10+'СЕТ СН'!$H$5-'СЕТ СН'!$H$24</f>
        <v>2897.3448871099999</v>
      </c>
      <c r="M93" s="36">
        <f>SUMIFS(СВЦЭМ!$D$33:$D$776,СВЦЭМ!$A$33:$A$776,$A93,СВЦЭМ!$B$33:$B$776,M$83)+'СЕТ СН'!$H$14+СВЦЭМ!$D$10+'СЕТ СН'!$H$5-'СЕТ СН'!$H$24</f>
        <v>2904.6393642100002</v>
      </c>
      <c r="N93" s="36">
        <f>SUMIFS(СВЦЭМ!$D$33:$D$776,СВЦЭМ!$A$33:$A$776,$A93,СВЦЭМ!$B$33:$B$776,N$83)+'СЕТ СН'!$H$14+СВЦЭМ!$D$10+'СЕТ СН'!$H$5-'СЕТ СН'!$H$24</f>
        <v>2897.8608297400001</v>
      </c>
      <c r="O93" s="36">
        <f>SUMIFS(СВЦЭМ!$D$33:$D$776,СВЦЭМ!$A$33:$A$776,$A93,СВЦЭМ!$B$33:$B$776,O$83)+'СЕТ СН'!$H$14+СВЦЭМ!$D$10+'СЕТ СН'!$H$5-'СЕТ СН'!$H$24</f>
        <v>2899.9593853800002</v>
      </c>
      <c r="P93" s="36">
        <f>SUMIFS(СВЦЭМ!$D$33:$D$776,СВЦЭМ!$A$33:$A$776,$A93,СВЦЭМ!$B$33:$B$776,P$83)+'СЕТ СН'!$H$14+СВЦЭМ!$D$10+'СЕТ СН'!$H$5-'СЕТ СН'!$H$24</f>
        <v>2886.6599555800003</v>
      </c>
      <c r="Q93" s="36">
        <f>SUMIFS(СВЦЭМ!$D$33:$D$776,СВЦЭМ!$A$33:$A$776,$A93,СВЦЭМ!$B$33:$B$776,Q$83)+'СЕТ СН'!$H$14+СВЦЭМ!$D$10+'СЕТ СН'!$H$5-'СЕТ СН'!$H$24</f>
        <v>2898.8803969700002</v>
      </c>
      <c r="R93" s="36">
        <f>SUMIFS(СВЦЭМ!$D$33:$D$776,СВЦЭМ!$A$33:$A$776,$A93,СВЦЭМ!$B$33:$B$776,R$83)+'СЕТ СН'!$H$14+СВЦЭМ!$D$10+'СЕТ СН'!$H$5-'СЕТ СН'!$H$24</f>
        <v>2918.0516811900002</v>
      </c>
      <c r="S93" s="36">
        <f>SUMIFS(СВЦЭМ!$D$33:$D$776,СВЦЭМ!$A$33:$A$776,$A93,СВЦЭМ!$B$33:$B$776,S$83)+'СЕТ СН'!$H$14+СВЦЭМ!$D$10+'СЕТ СН'!$H$5-'СЕТ СН'!$H$24</f>
        <v>2922.02925688</v>
      </c>
      <c r="T93" s="36">
        <f>SUMIFS(СВЦЭМ!$D$33:$D$776,СВЦЭМ!$A$33:$A$776,$A93,СВЦЭМ!$B$33:$B$776,T$83)+'СЕТ СН'!$H$14+СВЦЭМ!$D$10+'СЕТ СН'!$H$5-'СЕТ СН'!$H$24</f>
        <v>2915.00159734</v>
      </c>
      <c r="U93" s="36">
        <f>SUMIFS(СВЦЭМ!$D$33:$D$776,СВЦЭМ!$A$33:$A$776,$A93,СВЦЭМ!$B$33:$B$776,U$83)+'СЕТ СН'!$H$14+СВЦЭМ!$D$10+'СЕТ СН'!$H$5-'СЕТ СН'!$H$24</f>
        <v>2899.2231377200001</v>
      </c>
      <c r="V93" s="36">
        <f>SUMIFS(СВЦЭМ!$D$33:$D$776,СВЦЭМ!$A$33:$A$776,$A93,СВЦЭМ!$B$33:$B$776,V$83)+'СЕТ СН'!$H$14+СВЦЭМ!$D$10+'СЕТ СН'!$H$5-'СЕТ СН'!$H$24</f>
        <v>2875.0552739200002</v>
      </c>
      <c r="W93" s="36">
        <f>SUMIFS(СВЦЭМ!$D$33:$D$776,СВЦЭМ!$A$33:$A$776,$A93,СВЦЭМ!$B$33:$B$776,W$83)+'СЕТ СН'!$H$14+СВЦЭМ!$D$10+'СЕТ СН'!$H$5-'СЕТ СН'!$H$24</f>
        <v>2890.3939807900001</v>
      </c>
      <c r="X93" s="36">
        <f>SUMIFS(СВЦЭМ!$D$33:$D$776,СВЦЭМ!$A$33:$A$776,$A93,СВЦЭМ!$B$33:$B$776,X$83)+'СЕТ СН'!$H$14+СВЦЭМ!$D$10+'СЕТ СН'!$H$5-'СЕТ СН'!$H$24</f>
        <v>2878.7565836700001</v>
      </c>
      <c r="Y93" s="36">
        <f>SUMIFS(СВЦЭМ!$D$33:$D$776,СВЦЭМ!$A$33:$A$776,$A93,СВЦЭМ!$B$33:$B$776,Y$83)+'СЕТ СН'!$H$14+СВЦЭМ!$D$10+'СЕТ СН'!$H$5-'СЕТ СН'!$H$24</f>
        <v>2913.1300399900001</v>
      </c>
    </row>
    <row r="94" spans="1:27" ht="15.75" x14ac:dyDescent="0.2">
      <c r="A94" s="35">
        <f t="shared" si="2"/>
        <v>44023</v>
      </c>
      <c r="B94" s="36">
        <f>SUMIFS(СВЦЭМ!$D$33:$D$776,СВЦЭМ!$A$33:$A$776,$A94,СВЦЭМ!$B$33:$B$776,B$83)+'СЕТ СН'!$H$14+СВЦЭМ!$D$10+'СЕТ СН'!$H$5-'СЕТ СН'!$H$24</f>
        <v>3039.3037507999998</v>
      </c>
      <c r="C94" s="36">
        <f>SUMIFS(СВЦЭМ!$D$33:$D$776,СВЦЭМ!$A$33:$A$776,$A94,СВЦЭМ!$B$33:$B$776,C$83)+'СЕТ СН'!$H$14+СВЦЭМ!$D$10+'СЕТ СН'!$H$5-'СЕТ СН'!$H$24</f>
        <v>3011.3962677099998</v>
      </c>
      <c r="D94" s="36">
        <f>SUMIFS(СВЦЭМ!$D$33:$D$776,СВЦЭМ!$A$33:$A$776,$A94,СВЦЭМ!$B$33:$B$776,D$83)+'СЕТ СН'!$H$14+СВЦЭМ!$D$10+'СЕТ СН'!$H$5-'СЕТ СН'!$H$24</f>
        <v>3038.28051491</v>
      </c>
      <c r="E94" s="36">
        <f>SUMIFS(СВЦЭМ!$D$33:$D$776,СВЦЭМ!$A$33:$A$776,$A94,СВЦЭМ!$B$33:$B$776,E$83)+'СЕТ СН'!$H$14+СВЦЭМ!$D$10+'СЕТ СН'!$H$5-'СЕТ СН'!$H$24</f>
        <v>3054.8435297400001</v>
      </c>
      <c r="F94" s="36">
        <f>SUMIFS(СВЦЭМ!$D$33:$D$776,СВЦЭМ!$A$33:$A$776,$A94,СВЦЭМ!$B$33:$B$776,F$83)+'СЕТ СН'!$H$14+СВЦЭМ!$D$10+'СЕТ СН'!$H$5-'СЕТ СН'!$H$24</f>
        <v>3044.77601215</v>
      </c>
      <c r="G94" s="36">
        <f>SUMIFS(СВЦЭМ!$D$33:$D$776,СВЦЭМ!$A$33:$A$776,$A94,СВЦЭМ!$B$33:$B$776,G$83)+'СЕТ СН'!$H$14+СВЦЭМ!$D$10+'СЕТ СН'!$H$5-'СЕТ СН'!$H$24</f>
        <v>3042.8931551999999</v>
      </c>
      <c r="H94" s="36">
        <f>SUMIFS(СВЦЭМ!$D$33:$D$776,СВЦЭМ!$A$33:$A$776,$A94,СВЦЭМ!$B$33:$B$776,H$83)+'СЕТ СН'!$H$14+СВЦЭМ!$D$10+'СЕТ СН'!$H$5-'СЕТ СН'!$H$24</f>
        <v>3027.5363744199999</v>
      </c>
      <c r="I94" s="36">
        <f>SUMIFS(СВЦЭМ!$D$33:$D$776,СВЦЭМ!$A$33:$A$776,$A94,СВЦЭМ!$B$33:$B$776,I$83)+'СЕТ СН'!$H$14+СВЦЭМ!$D$10+'СЕТ СН'!$H$5-'СЕТ СН'!$H$24</f>
        <v>3027.7807119300001</v>
      </c>
      <c r="J94" s="36">
        <f>SUMIFS(СВЦЭМ!$D$33:$D$776,СВЦЭМ!$A$33:$A$776,$A94,СВЦЭМ!$B$33:$B$776,J$83)+'СЕТ СН'!$H$14+СВЦЭМ!$D$10+'СЕТ СН'!$H$5-'СЕТ СН'!$H$24</f>
        <v>2990.7125320700002</v>
      </c>
      <c r="K94" s="36">
        <f>SUMIFS(СВЦЭМ!$D$33:$D$776,СВЦЭМ!$A$33:$A$776,$A94,СВЦЭМ!$B$33:$B$776,K$83)+'СЕТ СН'!$H$14+СВЦЭМ!$D$10+'СЕТ СН'!$H$5-'СЕТ СН'!$H$24</f>
        <v>2863.7070723699999</v>
      </c>
      <c r="L94" s="36">
        <f>SUMIFS(СВЦЭМ!$D$33:$D$776,СВЦЭМ!$A$33:$A$776,$A94,СВЦЭМ!$B$33:$B$776,L$83)+'СЕТ СН'!$H$14+СВЦЭМ!$D$10+'СЕТ СН'!$H$5-'СЕТ СН'!$H$24</f>
        <v>2831.8155082600001</v>
      </c>
      <c r="M94" s="36">
        <f>SUMIFS(СВЦЭМ!$D$33:$D$776,СВЦЭМ!$A$33:$A$776,$A94,СВЦЭМ!$B$33:$B$776,M$83)+'СЕТ СН'!$H$14+СВЦЭМ!$D$10+'СЕТ СН'!$H$5-'СЕТ СН'!$H$24</f>
        <v>2824.2661185000002</v>
      </c>
      <c r="N94" s="36">
        <f>SUMIFS(СВЦЭМ!$D$33:$D$776,СВЦЭМ!$A$33:$A$776,$A94,СВЦЭМ!$B$33:$B$776,N$83)+'СЕТ СН'!$H$14+СВЦЭМ!$D$10+'СЕТ СН'!$H$5-'СЕТ СН'!$H$24</f>
        <v>2828.2853520099998</v>
      </c>
      <c r="O94" s="36">
        <f>SUMIFS(СВЦЭМ!$D$33:$D$776,СВЦЭМ!$A$33:$A$776,$A94,СВЦЭМ!$B$33:$B$776,O$83)+'СЕТ СН'!$H$14+СВЦЭМ!$D$10+'СЕТ СН'!$H$5-'СЕТ СН'!$H$24</f>
        <v>2864.44677972</v>
      </c>
      <c r="P94" s="36">
        <f>SUMIFS(СВЦЭМ!$D$33:$D$776,СВЦЭМ!$A$33:$A$776,$A94,СВЦЭМ!$B$33:$B$776,P$83)+'СЕТ СН'!$H$14+СВЦЭМ!$D$10+'СЕТ СН'!$H$5-'СЕТ СН'!$H$24</f>
        <v>2868.2300058599999</v>
      </c>
      <c r="Q94" s="36">
        <f>SUMIFS(СВЦЭМ!$D$33:$D$776,СВЦЭМ!$A$33:$A$776,$A94,СВЦЭМ!$B$33:$B$776,Q$83)+'СЕТ СН'!$H$14+СВЦЭМ!$D$10+'СЕТ СН'!$H$5-'СЕТ СН'!$H$24</f>
        <v>2881.2112506900003</v>
      </c>
      <c r="R94" s="36">
        <f>SUMIFS(СВЦЭМ!$D$33:$D$776,СВЦЭМ!$A$33:$A$776,$A94,СВЦЭМ!$B$33:$B$776,R$83)+'СЕТ СН'!$H$14+СВЦЭМ!$D$10+'СЕТ СН'!$H$5-'СЕТ СН'!$H$24</f>
        <v>2901.5245785500001</v>
      </c>
      <c r="S94" s="36">
        <f>SUMIFS(СВЦЭМ!$D$33:$D$776,СВЦЭМ!$A$33:$A$776,$A94,СВЦЭМ!$B$33:$B$776,S$83)+'СЕТ СН'!$H$14+СВЦЭМ!$D$10+'СЕТ СН'!$H$5-'СЕТ СН'!$H$24</f>
        <v>2903.4466403500001</v>
      </c>
      <c r="T94" s="36">
        <f>SUMIFS(СВЦЭМ!$D$33:$D$776,СВЦЭМ!$A$33:$A$776,$A94,СВЦЭМ!$B$33:$B$776,T$83)+'СЕТ СН'!$H$14+СВЦЭМ!$D$10+'СЕТ СН'!$H$5-'СЕТ СН'!$H$24</f>
        <v>2896.9807714200001</v>
      </c>
      <c r="U94" s="36">
        <f>SUMIFS(СВЦЭМ!$D$33:$D$776,СВЦЭМ!$A$33:$A$776,$A94,СВЦЭМ!$B$33:$B$776,U$83)+'СЕТ СН'!$H$14+СВЦЭМ!$D$10+'СЕТ СН'!$H$5-'СЕТ СН'!$H$24</f>
        <v>2882.5594862500002</v>
      </c>
      <c r="V94" s="36">
        <f>SUMIFS(СВЦЭМ!$D$33:$D$776,СВЦЭМ!$A$33:$A$776,$A94,СВЦЭМ!$B$33:$B$776,V$83)+'СЕТ СН'!$H$14+СВЦЭМ!$D$10+'СЕТ СН'!$H$5-'СЕТ СН'!$H$24</f>
        <v>2864.34076654</v>
      </c>
      <c r="W94" s="36">
        <f>SUMIFS(СВЦЭМ!$D$33:$D$776,СВЦЭМ!$A$33:$A$776,$A94,СВЦЭМ!$B$33:$B$776,W$83)+'СЕТ СН'!$H$14+СВЦЭМ!$D$10+'СЕТ СН'!$H$5-'СЕТ СН'!$H$24</f>
        <v>2850.8759574000001</v>
      </c>
      <c r="X94" s="36">
        <f>SUMIFS(СВЦЭМ!$D$33:$D$776,СВЦЭМ!$A$33:$A$776,$A94,СВЦЭМ!$B$33:$B$776,X$83)+'СЕТ СН'!$H$14+СВЦЭМ!$D$10+'СЕТ СН'!$H$5-'СЕТ СН'!$H$24</f>
        <v>2870.6505931000002</v>
      </c>
      <c r="Y94" s="36">
        <f>SUMIFS(СВЦЭМ!$D$33:$D$776,СВЦЭМ!$A$33:$A$776,$A94,СВЦЭМ!$B$33:$B$776,Y$83)+'СЕТ СН'!$H$14+СВЦЭМ!$D$10+'СЕТ СН'!$H$5-'СЕТ СН'!$H$24</f>
        <v>2882.1709444899998</v>
      </c>
    </row>
    <row r="95" spans="1:27" ht="15.75" x14ac:dyDescent="0.2">
      <c r="A95" s="35">
        <f t="shared" si="2"/>
        <v>44024</v>
      </c>
      <c r="B95" s="36">
        <f>SUMIFS(СВЦЭМ!$D$33:$D$776,СВЦЭМ!$A$33:$A$776,$A95,СВЦЭМ!$B$33:$B$776,B$83)+'СЕТ СН'!$H$14+СВЦЭМ!$D$10+'СЕТ СН'!$H$5-'СЕТ СН'!$H$24</f>
        <v>3009.9923834800002</v>
      </c>
      <c r="C95" s="36">
        <f>SUMIFS(СВЦЭМ!$D$33:$D$776,СВЦЭМ!$A$33:$A$776,$A95,СВЦЭМ!$B$33:$B$776,C$83)+'СЕТ СН'!$H$14+СВЦЭМ!$D$10+'СЕТ СН'!$H$5-'СЕТ СН'!$H$24</f>
        <v>3071.2306375600001</v>
      </c>
      <c r="D95" s="36">
        <f>SUMIFS(СВЦЭМ!$D$33:$D$776,СВЦЭМ!$A$33:$A$776,$A95,СВЦЭМ!$B$33:$B$776,D$83)+'СЕТ СН'!$H$14+СВЦЭМ!$D$10+'СЕТ СН'!$H$5-'СЕТ СН'!$H$24</f>
        <v>3103.6117777500003</v>
      </c>
      <c r="E95" s="36">
        <f>SUMIFS(СВЦЭМ!$D$33:$D$776,СВЦЭМ!$A$33:$A$776,$A95,СВЦЭМ!$B$33:$B$776,E$83)+'СЕТ СН'!$H$14+СВЦЭМ!$D$10+'СЕТ СН'!$H$5-'СЕТ СН'!$H$24</f>
        <v>3126.6040256699998</v>
      </c>
      <c r="F95" s="36">
        <f>SUMIFS(СВЦЭМ!$D$33:$D$776,СВЦЭМ!$A$33:$A$776,$A95,СВЦЭМ!$B$33:$B$776,F$83)+'СЕТ СН'!$H$14+СВЦЭМ!$D$10+'СЕТ СН'!$H$5-'СЕТ СН'!$H$24</f>
        <v>3130.2532477899999</v>
      </c>
      <c r="G95" s="36">
        <f>SUMIFS(СВЦЭМ!$D$33:$D$776,СВЦЭМ!$A$33:$A$776,$A95,СВЦЭМ!$B$33:$B$776,G$83)+'СЕТ СН'!$H$14+СВЦЭМ!$D$10+'СЕТ СН'!$H$5-'СЕТ СН'!$H$24</f>
        <v>3137.2240081800001</v>
      </c>
      <c r="H95" s="36">
        <f>SUMIFS(СВЦЭМ!$D$33:$D$776,СВЦЭМ!$A$33:$A$776,$A95,СВЦЭМ!$B$33:$B$776,H$83)+'СЕТ СН'!$H$14+СВЦЭМ!$D$10+'СЕТ СН'!$H$5-'СЕТ СН'!$H$24</f>
        <v>3112.31667272</v>
      </c>
      <c r="I95" s="36">
        <f>SUMIFS(СВЦЭМ!$D$33:$D$776,СВЦЭМ!$A$33:$A$776,$A95,СВЦЭМ!$B$33:$B$776,I$83)+'СЕТ СН'!$H$14+СВЦЭМ!$D$10+'СЕТ СН'!$H$5-'СЕТ СН'!$H$24</f>
        <v>3074.8533649199999</v>
      </c>
      <c r="J95" s="36">
        <f>SUMIFS(СВЦЭМ!$D$33:$D$776,СВЦЭМ!$A$33:$A$776,$A95,СВЦЭМ!$B$33:$B$776,J$83)+'СЕТ СН'!$H$14+СВЦЭМ!$D$10+'СЕТ СН'!$H$5-'СЕТ СН'!$H$24</f>
        <v>2980.1823988699998</v>
      </c>
      <c r="K95" s="36">
        <f>SUMIFS(СВЦЭМ!$D$33:$D$776,СВЦЭМ!$A$33:$A$776,$A95,СВЦЭМ!$B$33:$B$776,K$83)+'СЕТ СН'!$H$14+СВЦЭМ!$D$10+'СЕТ СН'!$H$5-'СЕТ СН'!$H$24</f>
        <v>2828.9090660100001</v>
      </c>
      <c r="L95" s="36">
        <f>SUMIFS(СВЦЭМ!$D$33:$D$776,СВЦЭМ!$A$33:$A$776,$A95,СВЦЭМ!$B$33:$B$776,L$83)+'СЕТ СН'!$H$14+СВЦЭМ!$D$10+'СЕТ СН'!$H$5-'СЕТ СН'!$H$24</f>
        <v>2790.9168626599999</v>
      </c>
      <c r="M95" s="36">
        <f>SUMIFS(СВЦЭМ!$D$33:$D$776,СВЦЭМ!$A$33:$A$776,$A95,СВЦЭМ!$B$33:$B$776,M$83)+'СЕТ СН'!$H$14+СВЦЭМ!$D$10+'СЕТ СН'!$H$5-'СЕТ СН'!$H$24</f>
        <v>2787.8970468900002</v>
      </c>
      <c r="N95" s="36">
        <f>SUMIFS(СВЦЭМ!$D$33:$D$776,СВЦЭМ!$A$33:$A$776,$A95,СВЦЭМ!$B$33:$B$776,N$83)+'СЕТ СН'!$H$14+СВЦЭМ!$D$10+'СЕТ СН'!$H$5-'СЕТ СН'!$H$24</f>
        <v>2795.1027514900002</v>
      </c>
      <c r="O95" s="36">
        <f>SUMIFS(СВЦЭМ!$D$33:$D$776,СВЦЭМ!$A$33:$A$776,$A95,СВЦЭМ!$B$33:$B$776,O$83)+'СЕТ СН'!$H$14+СВЦЭМ!$D$10+'СЕТ СН'!$H$5-'СЕТ СН'!$H$24</f>
        <v>2797.5561461299999</v>
      </c>
      <c r="P95" s="36">
        <f>SUMIFS(СВЦЭМ!$D$33:$D$776,СВЦЭМ!$A$33:$A$776,$A95,СВЦЭМ!$B$33:$B$776,P$83)+'СЕТ СН'!$H$14+СВЦЭМ!$D$10+'СЕТ СН'!$H$5-'СЕТ СН'!$H$24</f>
        <v>2804.3377642700002</v>
      </c>
      <c r="Q95" s="36">
        <f>SUMIFS(СВЦЭМ!$D$33:$D$776,СВЦЭМ!$A$33:$A$776,$A95,СВЦЭМ!$B$33:$B$776,Q$83)+'СЕТ СН'!$H$14+СВЦЭМ!$D$10+'СЕТ СН'!$H$5-'СЕТ СН'!$H$24</f>
        <v>2822.80135561</v>
      </c>
      <c r="R95" s="36">
        <f>SUMIFS(СВЦЭМ!$D$33:$D$776,СВЦЭМ!$A$33:$A$776,$A95,СВЦЭМ!$B$33:$B$776,R$83)+'СЕТ СН'!$H$14+СВЦЭМ!$D$10+'СЕТ СН'!$H$5-'СЕТ СН'!$H$24</f>
        <v>2822.0578953499999</v>
      </c>
      <c r="S95" s="36">
        <f>SUMIFS(СВЦЭМ!$D$33:$D$776,СВЦЭМ!$A$33:$A$776,$A95,СВЦЭМ!$B$33:$B$776,S$83)+'СЕТ СН'!$H$14+СВЦЭМ!$D$10+'СЕТ СН'!$H$5-'СЕТ СН'!$H$24</f>
        <v>2828.20158279</v>
      </c>
      <c r="T95" s="36">
        <f>SUMIFS(СВЦЭМ!$D$33:$D$776,СВЦЭМ!$A$33:$A$776,$A95,СВЦЭМ!$B$33:$B$776,T$83)+'СЕТ СН'!$H$14+СВЦЭМ!$D$10+'СЕТ СН'!$H$5-'СЕТ СН'!$H$24</f>
        <v>2824.6384375600001</v>
      </c>
      <c r="U95" s="36">
        <f>SUMIFS(СВЦЭМ!$D$33:$D$776,СВЦЭМ!$A$33:$A$776,$A95,СВЦЭМ!$B$33:$B$776,U$83)+'СЕТ СН'!$H$14+СВЦЭМ!$D$10+'СЕТ СН'!$H$5-'СЕТ СН'!$H$24</f>
        <v>2801.7826370000002</v>
      </c>
      <c r="V95" s="36">
        <f>SUMIFS(СВЦЭМ!$D$33:$D$776,СВЦЭМ!$A$33:$A$776,$A95,СВЦЭМ!$B$33:$B$776,V$83)+'СЕТ СН'!$H$14+СВЦЭМ!$D$10+'СЕТ СН'!$H$5-'СЕТ СН'!$H$24</f>
        <v>2803.3711003899998</v>
      </c>
      <c r="W95" s="36">
        <f>SUMIFS(СВЦЭМ!$D$33:$D$776,СВЦЭМ!$A$33:$A$776,$A95,СВЦЭМ!$B$33:$B$776,W$83)+'СЕТ СН'!$H$14+СВЦЭМ!$D$10+'СЕТ СН'!$H$5-'СЕТ СН'!$H$24</f>
        <v>2795.1640849599999</v>
      </c>
      <c r="X95" s="36">
        <f>SUMIFS(СВЦЭМ!$D$33:$D$776,СВЦЭМ!$A$33:$A$776,$A95,СВЦЭМ!$B$33:$B$776,X$83)+'СЕТ СН'!$H$14+СВЦЭМ!$D$10+'СЕТ СН'!$H$5-'СЕТ СН'!$H$24</f>
        <v>2803.1169470099999</v>
      </c>
      <c r="Y95" s="36">
        <f>SUMIFS(СВЦЭМ!$D$33:$D$776,СВЦЭМ!$A$33:$A$776,$A95,СВЦЭМ!$B$33:$B$776,Y$83)+'СЕТ СН'!$H$14+СВЦЭМ!$D$10+'СЕТ СН'!$H$5-'СЕТ СН'!$H$24</f>
        <v>2910.2610018</v>
      </c>
    </row>
    <row r="96" spans="1:27" ht="15.75" x14ac:dyDescent="0.2">
      <c r="A96" s="35">
        <f t="shared" si="2"/>
        <v>44025</v>
      </c>
      <c r="B96" s="36">
        <f>SUMIFS(СВЦЭМ!$D$33:$D$776,СВЦЭМ!$A$33:$A$776,$A96,СВЦЭМ!$B$33:$B$776,B$83)+'СЕТ СН'!$H$14+СВЦЭМ!$D$10+'СЕТ СН'!$H$5-'СЕТ СН'!$H$24</f>
        <v>3005.7056044299998</v>
      </c>
      <c r="C96" s="36">
        <f>SUMIFS(СВЦЭМ!$D$33:$D$776,СВЦЭМ!$A$33:$A$776,$A96,СВЦЭМ!$B$33:$B$776,C$83)+'СЕТ СН'!$H$14+СВЦЭМ!$D$10+'СЕТ СН'!$H$5-'СЕТ СН'!$H$24</f>
        <v>2974.0556252300003</v>
      </c>
      <c r="D96" s="36">
        <f>SUMIFS(СВЦЭМ!$D$33:$D$776,СВЦЭМ!$A$33:$A$776,$A96,СВЦЭМ!$B$33:$B$776,D$83)+'СЕТ СН'!$H$14+СВЦЭМ!$D$10+'СЕТ СН'!$H$5-'СЕТ СН'!$H$24</f>
        <v>3000.9905647400001</v>
      </c>
      <c r="E96" s="36">
        <f>SUMIFS(СВЦЭМ!$D$33:$D$776,СВЦЭМ!$A$33:$A$776,$A96,СВЦЭМ!$B$33:$B$776,E$83)+'СЕТ СН'!$H$14+СВЦЭМ!$D$10+'СЕТ СН'!$H$5-'СЕТ СН'!$H$24</f>
        <v>3017.4230110899998</v>
      </c>
      <c r="F96" s="36">
        <f>SUMIFS(СВЦЭМ!$D$33:$D$776,СВЦЭМ!$A$33:$A$776,$A96,СВЦЭМ!$B$33:$B$776,F$83)+'СЕТ СН'!$H$14+СВЦЭМ!$D$10+'СЕТ СН'!$H$5-'СЕТ СН'!$H$24</f>
        <v>3008.1142432400002</v>
      </c>
      <c r="G96" s="36">
        <f>SUMIFS(СВЦЭМ!$D$33:$D$776,СВЦЭМ!$A$33:$A$776,$A96,СВЦЭМ!$B$33:$B$776,G$83)+'СЕТ СН'!$H$14+СВЦЭМ!$D$10+'СЕТ СН'!$H$5-'СЕТ СН'!$H$24</f>
        <v>3007.6092678800001</v>
      </c>
      <c r="H96" s="36">
        <f>SUMIFS(СВЦЭМ!$D$33:$D$776,СВЦЭМ!$A$33:$A$776,$A96,СВЦЭМ!$B$33:$B$776,H$83)+'СЕТ СН'!$H$14+СВЦЭМ!$D$10+'СЕТ СН'!$H$5-'СЕТ СН'!$H$24</f>
        <v>2994.0132334800001</v>
      </c>
      <c r="I96" s="36">
        <f>SUMIFS(СВЦЭМ!$D$33:$D$776,СВЦЭМ!$A$33:$A$776,$A96,СВЦЭМ!$B$33:$B$776,I$83)+'СЕТ СН'!$H$14+СВЦЭМ!$D$10+'СЕТ СН'!$H$5-'СЕТ СН'!$H$24</f>
        <v>3015.97722286</v>
      </c>
      <c r="J96" s="36">
        <f>SUMIFS(СВЦЭМ!$D$33:$D$776,СВЦЭМ!$A$33:$A$776,$A96,СВЦЭМ!$B$33:$B$776,J$83)+'СЕТ СН'!$H$14+СВЦЭМ!$D$10+'СЕТ СН'!$H$5-'СЕТ СН'!$H$24</f>
        <v>3045.9311789499998</v>
      </c>
      <c r="K96" s="36">
        <f>SUMIFS(СВЦЭМ!$D$33:$D$776,СВЦЭМ!$A$33:$A$776,$A96,СВЦЭМ!$B$33:$B$776,K$83)+'СЕТ СН'!$H$14+СВЦЭМ!$D$10+'СЕТ СН'!$H$5-'СЕТ СН'!$H$24</f>
        <v>2937.6549862299998</v>
      </c>
      <c r="L96" s="36">
        <f>SUMIFS(СВЦЭМ!$D$33:$D$776,СВЦЭМ!$A$33:$A$776,$A96,СВЦЭМ!$B$33:$B$776,L$83)+'СЕТ СН'!$H$14+СВЦЭМ!$D$10+'СЕТ СН'!$H$5-'СЕТ СН'!$H$24</f>
        <v>2901.1024682500001</v>
      </c>
      <c r="M96" s="36">
        <f>SUMIFS(СВЦЭМ!$D$33:$D$776,СВЦЭМ!$A$33:$A$776,$A96,СВЦЭМ!$B$33:$B$776,M$83)+'СЕТ СН'!$H$14+СВЦЭМ!$D$10+'СЕТ СН'!$H$5-'СЕТ СН'!$H$24</f>
        <v>2906.4270759800002</v>
      </c>
      <c r="N96" s="36">
        <f>SUMIFS(СВЦЭМ!$D$33:$D$776,СВЦЭМ!$A$33:$A$776,$A96,СВЦЭМ!$B$33:$B$776,N$83)+'СЕТ СН'!$H$14+СВЦЭМ!$D$10+'СЕТ СН'!$H$5-'СЕТ СН'!$H$24</f>
        <v>2908.3632901400001</v>
      </c>
      <c r="O96" s="36">
        <f>SUMIFS(СВЦЭМ!$D$33:$D$776,СВЦЭМ!$A$33:$A$776,$A96,СВЦЭМ!$B$33:$B$776,O$83)+'СЕТ СН'!$H$14+СВЦЭМ!$D$10+'СЕТ СН'!$H$5-'СЕТ СН'!$H$24</f>
        <v>2908.3364773000003</v>
      </c>
      <c r="P96" s="36">
        <f>SUMIFS(СВЦЭМ!$D$33:$D$776,СВЦЭМ!$A$33:$A$776,$A96,СВЦЭМ!$B$33:$B$776,P$83)+'СЕТ СН'!$H$14+СВЦЭМ!$D$10+'СЕТ СН'!$H$5-'СЕТ СН'!$H$24</f>
        <v>2898.82500979</v>
      </c>
      <c r="Q96" s="36">
        <f>SUMIFS(СВЦЭМ!$D$33:$D$776,СВЦЭМ!$A$33:$A$776,$A96,СВЦЭМ!$B$33:$B$776,Q$83)+'СЕТ СН'!$H$14+СВЦЭМ!$D$10+'СЕТ СН'!$H$5-'СЕТ СН'!$H$24</f>
        <v>2884.19471587</v>
      </c>
      <c r="R96" s="36">
        <f>SUMIFS(СВЦЭМ!$D$33:$D$776,СВЦЭМ!$A$33:$A$776,$A96,СВЦЭМ!$B$33:$B$776,R$83)+'СЕТ СН'!$H$14+СВЦЭМ!$D$10+'СЕТ СН'!$H$5-'СЕТ СН'!$H$24</f>
        <v>2915.0662014</v>
      </c>
      <c r="S96" s="36">
        <f>SUMIFS(СВЦЭМ!$D$33:$D$776,СВЦЭМ!$A$33:$A$776,$A96,СВЦЭМ!$B$33:$B$776,S$83)+'СЕТ СН'!$H$14+СВЦЭМ!$D$10+'СЕТ СН'!$H$5-'СЕТ СН'!$H$24</f>
        <v>2947.0624435099999</v>
      </c>
      <c r="T96" s="36">
        <f>SUMIFS(СВЦЭМ!$D$33:$D$776,СВЦЭМ!$A$33:$A$776,$A96,СВЦЭМ!$B$33:$B$776,T$83)+'СЕТ СН'!$H$14+СВЦЭМ!$D$10+'СЕТ СН'!$H$5-'СЕТ СН'!$H$24</f>
        <v>2914.4511987599999</v>
      </c>
      <c r="U96" s="36">
        <f>SUMIFS(СВЦЭМ!$D$33:$D$776,СВЦЭМ!$A$33:$A$776,$A96,СВЦЭМ!$B$33:$B$776,U$83)+'СЕТ СН'!$H$14+СВЦЭМ!$D$10+'СЕТ СН'!$H$5-'СЕТ СН'!$H$24</f>
        <v>2894.8174440399998</v>
      </c>
      <c r="V96" s="36">
        <f>SUMIFS(СВЦЭМ!$D$33:$D$776,СВЦЭМ!$A$33:$A$776,$A96,СВЦЭМ!$B$33:$B$776,V$83)+'СЕТ СН'!$H$14+СВЦЭМ!$D$10+'СЕТ СН'!$H$5-'СЕТ СН'!$H$24</f>
        <v>2887.2803733599999</v>
      </c>
      <c r="W96" s="36">
        <f>SUMIFS(СВЦЭМ!$D$33:$D$776,СВЦЭМ!$A$33:$A$776,$A96,СВЦЭМ!$B$33:$B$776,W$83)+'СЕТ СН'!$H$14+СВЦЭМ!$D$10+'СЕТ СН'!$H$5-'СЕТ СН'!$H$24</f>
        <v>2862.2575670300002</v>
      </c>
      <c r="X96" s="36">
        <f>SUMIFS(СВЦЭМ!$D$33:$D$776,СВЦЭМ!$A$33:$A$776,$A96,СВЦЭМ!$B$33:$B$776,X$83)+'СЕТ СН'!$H$14+СВЦЭМ!$D$10+'СЕТ СН'!$H$5-'СЕТ СН'!$H$24</f>
        <v>2841.0405014299999</v>
      </c>
      <c r="Y96" s="36">
        <f>SUMIFS(СВЦЭМ!$D$33:$D$776,СВЦЭМ!$A$33:$A$776,$A96,СВЦЭМ!$B$33:$B$776,Y$83)+'СЕТ СН'!$H$14+СВЦЭМ!$D$10+'СЕТ СН'!$H$5-'СЕТ СН'!$H$24</f>
        <v>2919.0840581699999</v>
      </c>
    </row>
    <row r="97" spans="1:25" ht="15.75" x14ac:dyDescent="0.2">
      <c r="A97" s="35">
        <f t="shared" si="2"/>
        <v>44026</v>
      </c>
      <c r="B97" s="36">
        <f>SUMIFS(СВЦЭМ!$D$33:$D$776,СВЦЭМ!$A$33:$A$776,$A97,СВЦЭМ!$B$33:$B$776,B$83)+'СЕТ СН'!$H$14+СВЦЭМ!$D$10+'СЕТ СН'!$H$5-'СЕТ СН'!$H$24</f>
        <v>3004.5863388500002</v>
      </c>
      <c r="C97" s="36">
        <f>SUMIFS(СВЦЭМ!$D$33:$D$776,СВЦЭМ!$A$33:$A$776,$A97,СВЦЭМ!$B$33:$B$776,C$83)+'СЕТ СН'!$H$14+СВЦЭМ!$D$10+'СЕТ СН'!$H$5-'СЕТ СН'!$H$24</f>
        <v>2974.0146701799999</v>
      </c>
      <c r="D97" s="36">
        <f>SUMIFS(СВЦЭМ!$D$33:$D$776,СВЦЭМ!$A$33:$A$776,$A97,СВЦЭМ!$B$33:$B$776,D$83)+'СЕТ СН'!$H$14+СВЦЭМ!$D$10+'СЕТ СН'!$H$5-'СЕТ СН'!$H$24</f>
        <v>2990.9881184400001</v>
      </c>
      <c r="E97" s="36">
        <f>SUMIFS(СВЦЭМ!$D$33:$D$776,СВЦЭМ!$A$33:$A$776,$A97,СВЦЭМ!$B$33:$B$776,E$83)+'СЕТ СН'!$H$14+СВЦЭМ!$D$10+'СЕТ СН'!$H$5-'СЕТ СН'!$H$24</f>
        <v>3013.2108465000001</v>
      </c>
      <c r="F97" s="36">
        <f>SUMIFS(СВЦЭМ!$D$33:$D$776,СВЦЭМ!$A$33:$A$776,$A97,СВЦЭМ!$B$33:$B$776,F$83)+'СЕТ СН'!$H$14+СВЦЭМ!$D$10+'СЕТ СН'!$H$5-'СЕТ СН'!$H$24</f>
        <v>3012.7404449300002</v>
      </c>
      <c r="G97" s="36">
        <f>SUMIFS(СВЦЭМ!$D$33:$D$776,СВЦЭМ!$A$33:$A$776,$A97,СВЦЭМ!$B$33:$B$776,G$83)+'СЕТ СН'!$H$14+СВЦЭМ!$D$10+'СЕТ СН'!$H$5-'СЕТ СН'!$H$24</f>
        <v>3018.2119341500002</v>
      </c>
      <c r="H97" s="36">
        <f>SUMIFS(СВЦЭМ!$D$33:$D$776,СВЦЭМ!$A$33:$A$776,$A97,СВЦЭМ!$B$33:$B$776,H$83)+'СЕТ СН'!$H$14+СВЦЭМ!$D$10+'СЕТ СН'!$H$5-'СЕТ СН'!$H$24</f>
        <v>3000.6513378</v>
      </c>
      <c r="I97" s="36">
        <f>SUMIFS(СВЦЭМ!$D$33:$D$776,СВЦЭМ!$A$33:$A$776,$A97,СВЦЭМ!$B$33:$B$776,I$83)+'СЕТ СН'!$H$14+СВЦЭМ!$D$10+'СЕТ СН'!$H$5-'СЕТ СН'!$H$24</f>
        <v>3058.64745296</v>
      </c>
      <c r="J97" s="36">
        <f>SUMIFS(СВЦЭМ!$D$33:$D$776,СВЦЭМ!$A$33:$A$776,$A97,СВЦЭМ!$B$33:$B$776,J$83)+'СЕТ СН'!$H$14+СВЦЭМ!$D$10+'СЕТ СН'!$H$5-'СЕТ СН'!$H$24</f>
        <v>3004.0512506</v>
      </c>
      <c r="K97" s="36">
        <f>SUMIFS(СВЦЭМ!$D$33:$D$776,СВЦЭМ!$A$33:$A$776,$A97,СВЦЭМ!$B$33:$B$776,K$83)+'СЕТ СН'!$H$14+СВЦЭМ!$D$10+'СЕТ СН'!$H$5-'СЕТ СН'!$H$24</f>
        <v>2916.7513611899999</v>
      </c>
      <c r="L97" s="36">
        <f>SUMIFS(СВЦЭМ!$D$33:$D$776,СВЦЭМ!$A$33:$A$776,$A97,СВЦЭМ!$B$33:$B$776,L$83)+'СЕТ СН'!$H$14+СВЦЭМ!$D$10+'СЕТ СН'!$H$5-'СЕТ СН'!$H$24</f>
        <v>2916.3330691400001</v>
      </c>
      <c r="M97" s="36">
        <f>SUMIFS(СВЦЭМ!$D$33:$D$776,СВЦЭМ!$A$33:$A$776,$A97,СВЦЭМ!$B$33:$B$776,M$83)+'СЕТ СН'!$H$14+СВЦЭМ!$D$10+'СЕТ СН'!$H$5-'СЕТ СН'!$H$24</f>
        <v>2918.8186066100002</v>
      </c>
      <c r="N97" s="36">
        <f>SUMIFS(СВЦЭМ!$D$33:$D$776,СВЦЭМ!$A$33:$A$776,$A97,СВЦЭМ!$B$33:$B$776,N$83)+'СЕТ СН'!$H$14+СВЦЭМ!$D$10+'СЕТ СН'!$H$5-'СЕТ СН'!$H$24</f>
        <v>2917.34996834</v>
      </c>
      <c r="O97" s="36">
        <f>SUMIFS(СВЦЭМ!$D$33:$D$776,СВЦЭМ!$A$33:$A$776,$A97,СВЦЭМ!$B$33:$B$776,O$83)+'СЕТ СН'!$H$14+СВЦЭМ!$D$10+'СЕТ СН'!$H$5-'СЕТ СН'!$H$24</f>
        <v>2948.9532998700001</v>
      </c>
      <c r="P97" s="36">
        <f>SUMIFS(СВЦЭМ!$D$33:$D$776,СВЦЭМ!$A$33:$A$776,$A97,СВЦЭМ!$B$33:$B$776,P$83)+'СЕТ СН'!$H$14+СВЦЭМ!$D$10+'СЕТ СН'!$H$5-'СЕТ СН'!$H$24</f>
        <v>2950.35095047</v>
      </c>
      <c r="Q97" s="36">
        <f>SUMIFS(СВЦЭМ!$D$33:$D$776,СВЦЭМ!$A$33:$A$776,$A97,СВЦЭМ!$B$33:$B$776,Q$83)+'СЕТ СН'!$H$14+СВЦЭМ!$D$10+'СЕТ СН'!$H$5-'СЕТ СН'!$H$24</f>
        <v>2950.7883302199998</v>
      </c>
      <c r="R97" s="36">
        <f>SUMIFS(СВЦЭМ!$D$33:$D$776,СВЦЭМ!$A$33:$A$776,$A97,СВЦЭМ!$B$33:$B$776,R$83)+'СЕТ СН'!$H$14+СВЦЭМ!$D$10+'СЕТ СН'!$H$5-'СЕТ СН'!$H$24</f>
        <v>2942.0481582299999</v>
      </c>
      <c r="S97" s="36">
        <f>SUMIFS(СВЦЭМ!$D$33:$D$776,СВЦЭМ!$A$33:$A$776,$A97,СВЦЭМ!$B$33:$B$776,S$83)+'СЕТ СН'!$H$14+СВЦЭМ!$D$10+'СЕТ СН'!$H$5-'СЕТ СН'!$H$24</f>
        <v>2941.6045484400001</v>
      </c>
      <c r="T97" s="36">
        <f>SUMIFS(СВЦЭМ!$D$33:$D$776,СВЦЭМ!$A$33:$A$776,$A97,СВЦЭМ!$B$33:$B$776,T$83)+'СЕТ СН'!$H$14+СВЦЭМ!$D$10+'СЕТ СН'!$H$5-'СЕТ СН'!$H$24</f>
        <v>2939.9883404500001</v>
      </c>
      <c r="U97" s="36">
        <f>SUMIFS(СВЦЭМ!$D$33:$D$776,СВЦЭМ!$A$33:$A$776,$A97,СВЦЭМ!$B$33:$B$776,U$83)+'СЕТ СН'!$H$14+СВЦЭМ!$D$10+'СЕТ СН'!$H$5-'СЕТ СН'!$H$24</f>
        <v>2937.8767287199998</v>
      </c>
      <c r="V97" s="36">
        <f>SUMIFS(СВЦЭМ!$D$33:$D$776,СВЦЭМ!$A$33:$A$776,$A97,СВЦЭМ!$B$33:$B$776,V$83)+'СЕТ СН'!$H$14+СВЦЭМ!$D$10+'СЕТ СН'!$H$5-'СЕТ СН'!$H$24</f>
        <v>2920.7976486799998</v>
      </c>
      <c r="W97" s="36">
        <f>SUMIFS(СВЦЭМ!$D$33:$D$776,СВЦЭМ!$A$33:$A$776,$A97,СВЦЭМ!$B$33:$B$776,W$83)+'СЕТ СН'!$H$14+СВЦЭМ!$D$10+'СЕТ СН'!$H$5-'СЕТ СН'!$H$24</f>
        <v>2918.6906250399998</v>
      </c>
      <c r="X97" s="36">
        <f>SUMIFS(СВЦЭМ!$D$33:$D$776,СВЦЭМ!$A$33:$A$776,$A97,СВЦЭМ!$B$33:$B$776,X$83)+'СЕТ СН'!$H$14+СВЦЭМ!$D$10+'СЕТ СН'!$H$5-'СЕТ СН'!$H$24</f>
        <v>2902.47646295</v>
      </c>
      <c r="Y97" s="36">
        <f>SUMIFS(СВЦЭМ!$D$33:$D$776,СВЦЭМ!$A$33:$A$776,$A97,СВЦЭМ!$B$33:$B$776,Y$83)+'СЕТ СН'!$H$14+СВЦЭМ!$D$10+'СЕТ СН'!$H$5-'СЕТ СН'!$H$24</f>
        <v>2903.5480984999999</v>
      </c>
    </row>
    <row r="98" spans="1:25" ht="15.75" x14ac:dyDescent="0.2">
      <c r="A98" s="35">
        <f t="shared" si="2"/>
        <v>44027</v>
      </c>
      <c r="B98" s="36">
        <f>SUMIFS(СВЦЭМ!$D$33:$D$776,СВЦЭМ!$A$33:$A$776,$A98,СВЦЭМ!$B$33:$B$776,B$83)+'СЕТ СН'!$H$14+СВЦЭМ!$D$10+'СЕТ СН'!$H$5-'СЕТ СН'!$H$24</f>
        <v>3112.15128637</v>
      </c>
      <c r="C98" s="36">
        <f>SUMIFS(СВЦЭМ!$D$33:$D$776,СВЦЭМ!$A$33:$A$776,$A98,СВЦЭМ!$B$33:$B$776,C$83)+'СЕТ СН'!$H$14+СВЦЭМ!$D$10+'СЕТ СН'!$H$5-'СЕТ СН'!$H$24</f>
        <v>3149.05810367</v>
      </c>
      <c r="D98" s="36">
        <f>SUMIFS(СВЦЭМ!$D$33:$D$776,СВЦЭМ!$A$33:$A$776,$A98,СВЦЭМ!$B$33:$B$776,D$83)+'СЕТ СН'!$H$14+СВЦЭМ!$D$10+'СЕТ СН'!$H$5-'СЕТ СН'!$H$24</f>
        <v>3133.5541811800003</v>
      </c>
      <c r="E98" s="36">
        <f>SUMIFS(СВЦЭМ!$D$33:$D$776,СВЦЭМ!$A$33:$A$776,$A98,СВЦЭМ!$B$33:$B$776,E$83)+'СЕТ СН'!$H$14+СВЦЭМ!$D$10+'СЕТ СН'!$H$5-'СЕТ СН'!$H$24</f>
        <v>3145.5774875900001</v>
      </c>
      <c r="F98" s="36">
        <f>SUMIFS(СВЦЭМ!$D$33:$D$776,СВЦЭМ!$A$33:$A$776,$A98,СВЦЭМ!$B$33:$B$776,F$83)+'СЕТ СН'!$H$14+СВЦЭМ!$D$10+'СЕТ СН'!$H$5-'СЕТ СН'!$H$24</f>
        <v>3139.90472056</v>
      </c>
      <c r="G98" s="36">
        <f>SUMIFS(СВЦЭМ!$D$33:$D$776,СВЦЭМ!$A$33:$A$776,$A98,СВЦЭМ!$B$33:$B$776,G$83)+'СЕТ СН'!$H$14+СВЦЭМ!$D$10+'СЕТ СН'!$H$5-'СЕТ СН'!$H$24</f>
        <v>3140.64346084</v>
      </c>
      <c r="H98" s="36">
        <f>SUMIFS(СВЦЭМ!$D$33:$D$776,СВЦЭМ!$A$33:$A$776,$A98,СВЦЭМ!$B$33:$B$776,H$83)+'СЕТ СН'!$H$14+СВЦЭМ!$D$10+'СЕТ СН'!$H$5-'СЕТ СН'!$H$24</f>
        <v>3154.6480035900004</v>
      </c>
      <c r="I98" s="36">
        <f>SUMIFS(СВЦЭМ!$D$33:$D$776,СВЦЭМ!$A$33:$A$776,$A98,СВЦЭМ!$B$33:$B$776,I$83)+'СЕТ СН'!$H$14+СВЦЭМ!$D$10+'СЕТ СН'!$H$5-'СЕТ СН'!$H$24</f>
        <v>3183.8805061000003</v>
      </c>
      <c r="J98" s="36">
        <f>SUMIFS(СВЦЭМ!$D$33:$D$776,СВЦЭМ!$A$33:$A$776,$A98,СВЦЭМ!$B$33:$B$776,J$83)+'СЕТ СН'!$H$14+СВЦЭМ!$D$10+'СЕТ СН'!$H$5-'СЕТ СН'!$H$24</f>
        <v>3051.0215334300001</v>
      </c>
      <c r="K98" s="36">
        <f>SUMIFS(СВЦЭМ!$D$33:$D$776,СВЦЭМ!$A$33:$A$776,$A98,СВЦЭМ!$B$33:$B$776,K$83)+'СЕТ СН'!$H$14+СВЦЭМ!$D$10+'СЕТ СН'!$H$5-'СЕТ СН'!$H$24</f>
        <v>2889.4538757400001</v>
      </c>
      <c r="L98" s="36">
        <f>SUMIFS(СВЦЭМ!$D$33:$D$776,СВЦЭМ!$A$33:$A$776,$A98,СВЦЭМ!$B$33:$B$776,L$83)+'СЕТ СН'!$H$14+СВЦЭМ!$D$10+'СЕТ СН'!$H$5-'СЕТ СН'!$H$24</f>
        <v>2859.69298463</v>
      </c>
      <c r="M98" s="36">
        <f>SUMIFS(СВЦЭМ!$D$33:$D$776,СВЦЭМ!$A$33:$A$776,$A98,СВЦЭМ!$B$33:$B$776,M$83)+'СЕТ СН'!$H$14+СВЦЭМ!$D$10+'СЕТ СН'!$H$5-'СЕТ СН'!$H$24</f>
        <v>2865.72705189</v>
      </c>
      <c r="N98" s="36">
        <f>SUMIFS(СВЦЭМ!$D$33:$D$776,СВЦЭМ!$A$33:$A$776,$A98,СВЦЭМ!$B$33:$B$776,N$83)+'СЕТ СН'!$H$14+СВЦЭМ!$D$10+'СЕТ СН'!$H$5-'СЕТ СН'!$H$24</f>
        <v>2865.19587581</v>
      </c>
      <c r="O98" s="36">
        <f>SUMIFS(СВЦЭМ!$D$33:$D$776,СВЦЭМ!$A$33:$A$776,$A98,СВЦЭМ!$B$33:$B$776,O$83)+'СЕТ СН'!$H$14+СВЦЭМ!$D$10+'СЕТ СН'!$H$5-'СЕТ СН'!$H$24</f>
        <v>2868.4214448299999</v>
      </c>
      <c r="P98" s="36">
        <f>SUMIFS(СВЦЭМ!$D$33:$D$776,СВЦЭМ!$A$33:$A$776,$A98,СВЦЭМ!$B$33:$B$776,P$83)+'СЕТ СН'!$H$14+СВЦЭМ!$D$10+'СЕТ СН'!$H$5-'СЕТ СН'!$H$24</f>
        <v>2866.7524697200001</v>
      </c>
      <c r="Q98" s="36">
        <f>SUMIFS(СВЦЭМ!$D$33:$D$776,СВЦЭМ!$A$33:$A$776,$A98,СВЦЭМ!$B$33:$B$776,Q$83)+'СЕТ СН'!$H$14+СВЦЭМ!$D$10+'СЕТ СН'!$H$5-'СЕТ СН'!$H$24</f>
        <v>2867.2805172799999</v>
      </c>
      <c r="R98" s="36">
        <f>SUMIFS(СВЦЭМ!$D$33:$D$776,СВЦЭМ!$A$33:$A$776,$A98,СВЦЭМ!$B$33:$B$776,R$83)+'СЕТ СН'!$H$14+СВЦЭМ!$D$10+'СЕТ СН'!$H$5-'СЕТ СН'!$H$24</f>
        <v>2861.3870391600003</v>
      </c>
      <c r="S98" s="36">
        <f>SUMIFS(СВЦЭМ!$D$33:$D$776,СВЦЭМ!$A$33:$A$776,$A98,СВЦЭМ!$B$33:$B$776,S$83)+'СЕТ СН'!$H$14+СВЦЭМ!$D$10+'СЕТ СН'!$H$5-'СЕТ СН'!$H$24</f>
        <v>2862.2986203600003</v>
      </c>
      <c r="T98" s="36">
        <f>SUMIFS(СВЦЭМ!$D$33:$D$776,СВЦЭМ!$A$33:$A$776,$A98,СВЦЭМ!$B$33:$B$776,T$83)+'СЕТ СН'!$H$14+СВЦЭМ!$D$10+'СЕТ СН'!$H$5-'СЕТ СН'!$H$24</f>
        <v>2862.9507260099999</v>
      </c>
      <c r="U98" s="36">
        <f>SUMIFS(СВЦЭМ!$D$33:$D$776,СВЦЭМ!$A$33:$A$776,$A98,СВЦЭМ!$B$33:$B$776,U$83)+'СЕТ СН'!$H$14+СВЦЭМ!$D$10+'СЕТ СН'!$H$5-'СЕТ СН'!$H$24</f>
        <v>2847.65094602</v>
      </c>
      <c r="V98" s="36">
        <f>SUMIFS(СВЦЭМ!$D$33:$D$776,СВЦЭМ!$A$33:$A$776,$A98,СВЦЭМ!$B$33:$B$776,V$83)+'СЕТ СН'!$H$14+СВЦЭМ!$D$10+'СЕТ СН'!$H$5-'СЕТ СН'!$H$24</f>
        <v>2838.6009569500002</v>
      </c>
      <c r="W98" s="36">
        <f>SUMIFS(СВЦЭМ!$D$33:$D$776,СВЦЭМ!$A$33:$A$776,$A98,СВЦЭМ!$B$33:$B$776,W$83)+'СЕТ СН'!$H$14+СВЦЭМ!$D$10+'СЕТ СН'!$H$5-'СЕТ СН'!$H$24</f>
        <v>2850.4322532300002</v>
      </c>
      <c r="X98" s="36">
        <f>SUMIFS(СВЦЭМ!$D$33:$D$776,СВЦЭМ!$A$33:$A$776,$A98,СВЦЭМ!$B$33:$B$776,X$83)+'СЕТ СН'!$H$14+СВЦЭМ!$D$10+'СЕТ СН'!$H$5-'СЕТ СН'!$H$24</f>
        <v>2869.7694731500001</v>
      </c>
      <c r="Y98" s="36">
        <f>SUMIFS(СВЦЭМ!$D$33:$D$776,СВЦЭМ!$A$33:$A$776,$A98,СВЦЭМ!$B$33:$B$776,Y$83)+'СЕТ СН'!$H$14+СВЦЭМ!$D$10+'СЕТ СН'!$H$5-'СЕТ СН'!$H$24</f>
        <v>2915.9601937699999</v>
      </c>
    </row>
    <row r="99" spans="1:25" ht="15.75" x14ac:dyDescent="0.2">
      <c r="A99" s="35">
        <f t="shared" si="2"/>
        <v>44028</v>
      </c>
      <c r="B99" s="36">
        <f>SUMIFS(СВЦЭМ!$D$33:$D$776,СВЦЭМ!$A$33:$A$776,$A99,СВЦЭМ!$B$33:$B$776,B$83)+'СЕТ СН'!$H$14+СВЦЭМ!$D$10+'СЕТ СН'!$H$5-'СЕТ СН'!$H$24</f>
        <v>3077.6001059499999</v>
      </c>
      <c r="C99" s="36">
        <f>SUMIFS(СВЦЭМ!$D$33:$D$776,СВЦЭМ!$A$33:$A$776,$A99,СВЦЭМ!$B$33:$B$776,C$83)+'СЕТ СН'!$H$14+СВЦЭМ!$D$10+'СЕТ СН'!$H$5-'СЕТ СН'!$H$24</f>
        <v>3145.7573225599999</v>
      </c>
      <c r="D99" s="36">
        <f>SUMIFS(СВЦЭМ!$D$33:$D$776,СВЦЭМ!$A$33:$A$776,$A99,СВЦЭМ!$B$33:$B$776,D$83)+'СЕТ СН'!$H$14+СВЦЭМ!$D$10+'СЕТ СН'!$H$5-'СЕТ СН'!$H$24</f>
        <v>3136.82795708</v>
      </c>
      <c r="E99" s="36">
        <f>SUMIFS(СВЦЭМ!$D$33:$D$776,СВЦЭМ!$A$33:$A$776,$A99,СВЦЭМ!$B$33:$B$776,E$83)+'СЕТ СН'!$H$14+СВЦЭМ!$D$10+'СЕТ СН'!$H$5-'СЕТ СН'!$H$24</f>
        <v>3152.0338486800001</v>
      </c>
      <c r="F99" s="36">
        <f>SUMIFS(СВЦЭМ!$D$33:$D$776,СВЦЭМ!$A$33:$A$776,$A99,СВЦЭМ!$B$33:$B$776,F$83)+'СЕТ СН'!$H$14+СВЦЭМ!$D$10+'СЕТ СН'!$H$5-'СЕТ СН'!$H$24</f>
        <v>3145.8654948499998</v>
      </c>
      <c r="G99" s="36">
        <f>SUMIFS(СВЦЭМ!$D$33:$D$776,СВЦЭМ!$A$33:$A$776,$A99,СВЦЭМ!$B$33:$B$776,G$83)+'СЕТ СН'!$H$14+СВЦЭМ!$D$10+'СЕТ СН'!$H$5-'СЕТ СН'!$H$24</f>
        <v>3140.4522993299997</v>
      </c>
      <c r="H99" s="36">
        <f>SUMIFS(СВЦЭМ!$D$33:$D$776,СВЦЭМ!$A$33:$A$776,$A99,СВЦЭМ!$B$33:$B$776,H$83)+'СЕТ СН'!$H$14+СВЦЭМ!$D$10+'СЕТ СН'!$H$5-'СЕТ СН'!$H$24</f>
        <v>3157.0031050100001</v>
      </c>
      <c r="I99" s="36">
        <f>SUMIFS(СВЦЭМ!$D$33:$D$776,СВЦЭМ!$A$33:$A$776,$A99,СВЦЭМ!$B$33:$B$776,I$83)+'СЕТ СН'!$H$14+СВЦЭМ!$D$10+'СЕТ СН'!$H$5-'СЕТ СН'!$H$24</f>
        <v>3129.61450255</v>
      </c>
      <c r="J99" s="36">
        <f>SUMIFS(СВЦЭМ!$D$33:$D$776,СВЦЭМ!$A$33:$A$776,$A99,СВЦЭМ!$B$33:$B$776,J$83)+'СЕТ СН'!$H$14+СВЦЭМ!$D$10+'СЕТ СН'!$H$5-'СЕТ СН'!$H$24</f>
        <v>3083.7473927599999</v>
      </c>
      <c r="K99" s="36">
        <f>SUMIFS(СВЦЭМ!$D$33:$D$776,СВЦЭМ!$A$33:$A$776,$A99,СВЦЭМ!$B$33:$B$776,K$83)+'СЕТ СН'!$H$14+СВЦЭМ!$D$10+'СЕТ СН'!$H$5-'СЕТ СН'!$H$24</f>
        <v>2892.0258210800002</v>
      </c>
      <c r="L99" s="36">
        <f>SUMIFS(СВЦЭМ!$D$33:$D$776,СВЦЭМ!$A$33:$A$776,$A99,СВЦЭМ!$B$33:$B$776,L$83)+'СЕТ СН'!$H$14+СВЦЭМ!$D$10+'СЕТ СН'!$H$5-'СЕТ СН'!$H$24</f>
        <v>2837.6720033400002</v>
      </c>
      <c r="M99" s="36">
        <f>SUMIFS(СВЦЭМ!$D$33:$D$776,СВЦЭМ!$A$33:$A$776,$A99,СВЦЭМ!$B$33:$B$776,M$83)+'СЕТ СН'!$H$14+СВЦЭМ!$D$10+'СЕТ СН'!$H$5-'СЕТ СН'!$H$24</f>
        <v>2819.8482471799998</v>
      </c>
      <c r="N99" s="36">
        <f>SUMIFS(СВЦЭМ!$D$33:$D$776,СВЦЭМ!$A$33:$A$776,$A99,СВЦЭМ!$B$33:$B$776,N$83)+'СЕТ СН'!$H$14+СВЦЭМ!$D$10+'СЕТ СН'!$H$5-'СЕТ СН'!$H$24</f>
        <v>2846.2022989100001</v>
      </c>
      <c r="O99" s="36">
        <f>SUMIFS(СВЦЭМ!$D$33:$D$776,СВЦЭМ!$A$33:$A$776,$A99,СВЦЭМ!$B$33:$B$776,O$83)+'СЕТ СН'!$H$14+СВЦЭМ!$D$10+'СЕТ СН'!$H$5-'СЕТ СН'!$H$24</f>
        <v>2841.7319616499999</v>
      </c>
      <c r="P99" s="36">
        <f>SUMIFS(СВЦЭМ!$D$33:$D$776,СВЦЭМ!$A$33:$A$776,$A99,СВЦЭМ!$B$33:$B$776,P$83)+'СЕТ СН'!$H$14+СВЦЭМ!$D$10+'СЕТ СН'!$H$5-'СЕТ СН'!$H$24</f>
        <v>2843.0724710899999</v>
      </c>
      <c r="Q99" s="36">
        <f>SUMIFS(СВЦЭМ!$D$33:$D$776,СВЦЭМ!$A$33:$A$776,$A99,СВЦЭМ!$B$33:$B$776,Q$83)+'СЕТ СН'!$H$14+СВЦЭМ!$D$10+'СЕТ СН'!$H$5-'СЕТ СН'!$H$24</f>
        <v>2855.4799582099999</v>
      </c>
      <c r="R99" s="36">
        <f>SUMIFS(СВЦЭМ!$D$33:$D$776,СВЦЭМ!$A$33:$A$776,$A99,СВЦЭМ!$B$33:$B$776,R$83)+'СЕТ СН'!$H$14+СВЦЭМ!$D$10+'СЕТ СН'!$H$5-'СЕТ СН'!$H$24</f>
        <v>2851.4510565400001</v>
      </c>
      <c r="S99" s="36">
        <f>SUMIFS(СВЦЭМ!$D$33:$D$776,СВЦЭМ!$A$33:$A$776,$A99,СВЦЭМ!$B$33:$B$776,S$83)+'СЕТ СН'!$H$14+СВЦЭМ!$D$10+'СЕТ СН'!$H$5-'СЕТ СН'!$H$24</f>
        <v>2849.00531215</v>
      </c>
      <c r="T99" s="36">
        <f>SUMIFS(СВЦЭМ!$D$33:$D$776,СВЦЭМ!$A$33:$A$776,$A99,СВЦЭМ!$B$33:$B$776,T$83)+'СЕТ СН'!$H$14+СВЦЭМ!$D$10+'СЕТ СН'!$H$5-'СЕТ СН'!$H$24</f>
        <v>2848.79843235</v>
      </c>
      <c r="U99" s="36">
        <f>SUMIFS(СВЦЭМ!$D$33:$D$776,СВЦЭМ!$A$33:$A$776,$A99,СВЦЭМ!$B$33:$B$776,U$83)+'СЕТ СН'!$H$14+СВЦЭМ!$D$10+'СЕТ СН'!$H$5-'СЕТ СН'!$H$24</f>
        <v>2847.8046932000002</v>
      </c>
      <c r="V99" s="36">
        <f>SUMIFS(СВЦЭМ!$D$33:$D$776,СВЦЭМ!$A$33:$A$776,$A99,СВЦЭМ!$B$33:$B$776,V$83)+'СЕТ СН'!$H$14+СВЦЭМ!$D$10+'СЕТ СН'!$H$5-'СЕТ СН'!$H$24</f>
        <v>2840.5825646399999</v>
      </c>
      <c r="W99" s="36">
        <f>SUMIFS(СВЦЭМ!$D$33:$D$776,СВЦЭМ!$A$33:$A$776,$A99,СВЦЭМ!$B$33:$B$776,W$83)+'СЕТ СН'!$H$14+СВЦЭМ!$D$10+'СЕТ СН'!$H$5-'СЕТ СН'!$H$24</f>
        <v>2843.40495792</v>
      </c>
      <c r="X99" s="36">
        <f>SUMIFS(СВЦЭМ!$D$33:$D$776,СВЦЭМ!$A$33:$A$776,$A99,СВЦЭМ!$B$33:$B$776,X$83)+'СЕТ СН'!$H$14+СВЦЭМ!$D$10+'СЕТ СН'!$H$5-'СЕТ СН'!$H$24</f>
        <v>2890.5643150699998</v>
      </c>
      <c r="Y99" s="36">
        <f>SUMIFS(СВЦЭМ!$D$33:$D$776,СВЦЭМ!$A$33:$A$776,$A99,СВЦЭМ!$B$33:$B$776,Y$83)+'СЕТ СН'!$H$14+СВЦЭМ!$D$10+'СЕТ СН'!$H$5-'СЕТ СН'!$H$24</f>
        <v>2926.8716750799999</v>
      </c>
    </row>
    <row r="100" spans="1:25" ht="15.75" x14ac:dyDescent="0.2">
      <c r="A100" s="35">
        <f t="shared" si="2"/>
        <v>44029</v>
      </c>
      <c r="B100" s="36">
        <f>SUMIFS(СВЦЭМ!$D$33:$D$776,СВЦЭМ!$A$33:$A$776,$A100,СВЦЭМ!$B$33:$B$776,B$83)+'СЕТ СН'!$H$14+СВЦЭМ!$D$10+'СЕТ СН'!$H$5-'СЕТ СН'!$H$24</f>
        <v>3097.5900702200001</v>
      </c>
      <c r="C100" s="36">
        <f>SUMIFS(СВЦЭМ!$D$33:$D$776,СВЦЭМ!$A$33:$A$776,$A100,СВЦЭМ!$B$33:$B$776,C$83)+'СЕТ СН'!$H$14+СВЦЭМ!$D$10+'СЕТ СН'!$H$5-'СЕТ СН'!$H$24</f>
        <v>3227.0433309199998</v>
      </c>
      <c r="D100" s="36">
        <f>SUMIFS(СВЦЭМ!$D$33:$D$776,СВЦЭМ!$A$33:$A$776,$A100,СВЦЭМ!$B$33:$B$776,D$83)+'СЕТ СН'!$H$14+СВЦЭМ!$D$10+'СЕТ СН'!$H$5-'СЕТ СН'!$H$24</f>
        <v>3194.5937254999999</v>
      </c>
      <c r="E100" s="36">
        <f>SUMIFS(СВЦЭМ!$D$33:$D$776,СВЦЭМ!$A$33:$A$776,$A100,СВЦЭМ!$B$33:$B$776,E$83)+'СЕТ СН'!$H$14+СВЦЭМ!$D$10+'СЕТ СН'!$H$5-'СЕТ СН'!$H$24</f>
        <v>3170.8298495500003</v>
      </c>
      <c r="F100" s="36">
        <f>SUMIFS(СВЦЭМ!$D$33:$D$776,СВЦЭМ!$A$33:$A$776,$A100,СВЦЭМ!$B$33:$B$776,F$83)+'СЕТ СН'!$H$14+СВЦЭМ!$D$10+'СЕТ СН'!$H$5-'СЕТ СН'!$H$24</f>
        <v>3173.45256569</v>
      </c>
      <c r="G100" s="36">
        <f>SUMIFS(СВЦЭМ!$D$33:$D$776,СВЦЭМ!$A$33:$A$776,$A100,СВЦЭМ!$B$33:$B$776,G$83)+'СЕТ СН'!$H$14+СВЦЭМ!$D$10+'СЕТ СН'!$H$5-'СЕТ СН'!$H$24</f>
        <v>3150.2386401900003</v>
      </c>
      <c r="H100" s="36">
        <f>SUMIFS(СВЦЭМ!$D$33:$D$776,СВЦЭМ!$A$33:$A$776,$A100,СВЦЭМ!$B$33:$B$776,H$83)+'СЕТ СН'!$H$14+СВЦЭМ!$D$10+'СЕТ СН'!$H$5-'СЕТ СН'!$H$24</f>
        <v>3127.57654847</v>
      </c>
      <c r="I100" s="36">
        <f>SUMIFS(СВЦЭМ!$D$33:$D$776,СВЦЭМ!$A$33:$A$776,$A100,СВЦЭМ!$B$33:$B$776,I$83)+'СЕТ СН'!$H$14+СВЦЭМ!$D$10+'СЕТ СН'!$H$5-'СЕТ СН'!$H$24</f>
        <v>3077.3162987800001</v>
      </c>
      <c r="J100" s="36">
        <f>SUMIFS(СВЦЭМ!$D$33:$D$776,СВЦЭМ!$A$33:$A$776,$A100,СВЦЭМ!$B$33:$B$776,J$83)+'СЕТ СН'!$H$14+СВЦЭМ!$D$10+'СЕТ СН'!$H$5-'СЕТ СН'!$H$24</f>
        <v>3008.7448489399999</v>
      </c>
      <c r="K100" s="36">
        <f>SUMIFS(СВЦЭМ!$D$33:$D$776,СВЦЭМ!$A$33:$A$776,$A100,СВЦЭМ!$B$33:$B$776,K$83)+'СЕТ СН'!$H$14+СВЦЭМ!$D$10+'СЕТ СН'!$H$5-'СЕТ СН'!$H$24</f>
        <v>2895.9828379099999</v>
      </c>
      <c r="L100" s="36">
        <f>SUMIFS(СВЦЭМ!$D$33:$D$776,СВЦЭМ!$A$33:$A$776,$A100,СВЦЭМ!$B$33:$B$776,L$83)+'СЕТ СН'!$H$14+СВЦЭМ!$D$10+'СЕТ СН'!$H$5-'СЕТ СН'!$H$24</f>
        <v>2800.2950780900001</v>
      </c>
      <c r="M100" s="36">
        <f>SUMIFS(СВЦЭМ!$D$33:$D$776,СВЦЭМ!$A$33:$A$776,$A100,СВЦЭМ!$B$33:$B$776,M$83)+'СЕТ СН'!$H$14+СВЦЭМ!$D$10+'СЕТ СН'!$H$5-'СЕТ СН'!$H$24</f>
        <v>2766.3334575899999</v>
      </c>
      <c r="N100" s="36">
        <f>SUMIFS(СВЦЭМ!$D$33:$D$776,СВЦЭМ!$A$33:$A$776,$A100,СВЦЭМ!$B$33:$B$776,N$83)+'СЕТ СН'!$H$14+СВЦЭМ!$D$10+'СЕТ СН'!$H$5-'СЕТ СН'!$H$24</f>
        <v>2782.5041213700001</v>
      </c>
      <c r="O100" s="36">
        <f>SUMIFS(СВЦЭМ!$D$33:$D$776,СВЦЭМ!$A$33:$A$776,$A100,СВЦЭМ!$B$33:$B$776,O$83)+'СЕТ СН'!$H$14+СВЦЭМ!$D$10+'СЕТ СН'!$H$5-'СЕТ СН'!$H$24</f>
        <v>2779.2701377399999</v>
      </c>
      <c r="P100" s="36">
        <f>SUMIFS(СВЦЭМ!$D$33:$D$776,СВЦЭМ!$A$33:$A$776,$A100,СВЦЭМ!$B$33:$B$776,P$83)+'СЕТ СН'!$H$14+СВЦЭМ!$D$10+'СЕТ СН'!$H$5-'СЕТ СН'!$H$24</f>
        <v>2784.1737363000002</v>
      </c>
      <c r="Q100" s="36">
        <f>SUMIFS(СВЦЭМ!$D$33:$D$776,СВЦЭМ!$A$33:$A$776,$A100,СВЦЭМ!$B$33:$B$776,Q$83)+'СЕТ СН'!$H$14+СВЦЭМ!$D$10+'СЕТ СН'!$H$5-'СЕТ СН'!$H$24</f>
        <v>2790.24896064</v>
      </c>
      <c r="R100" s="36">
        <f>SUMIFS(СВЦЭМ!$D$33:$D$776,СВЦЭМ!$A$33:$A$776,$A100,СВЦЭМ!$B$33:$B$776,R$83)+'СЕТ СН'!$H$14+СВЦЭМ!$D$10+'СЕТ СН'!$H$5-'СЕТ СН'!$H$24</f>
        <v>2815.15645898</v>
      </c>
      <c r="S100" s="36">
        <f>SUMIFS(СВЦЭМ!$D$33:$D$776,СВЦЭМ!$A$33:$A$776,$A100,СВЦЭМ!$B$33:$B$776,S$83)+'СЕТ СН'!$H$14+СВЦЭМ!$D$10+'СЕТ СН'!$H$5-'СЕТ СН'!$H$24</f>
        <v>2828.0026808000002</v>
      </c>
      <c r="T100" s="36">
        <f>SUMIFS(СВЦЭМ!$D$33:$D$776,СВЦЭМ!$A$33:$A$776,$A100,СВЦЭМ!$B$33:$B$776,T$83)+'СЕТ СН'!$H$14+СВЦЭМ!$D$10+'СЕТ СН'!$H$5-'СЕТ СН'!$H$24</f>
        <v>2827.5935773000001</v>
      </c>
      <c r="U100" s="36">
        <f>SUMIFS(СВЦЭМ!$D$33:$D$776,СВЦЭМ!$A$33:$A$776,$A100,СВЦЭМ!$B$33:$B$776,U$83)+'СЕТ СН'!$H$14+СВЦЭМ!$D$10+'СЕТ СН'!$H$5-'СЕТ СН'!$H$24</f>
        <v>2820.5657861600002</v>
      </c>
      <c r="V100" s="36">
        <f>SUMIFS(СВЦЭМ!$D$33:$D$776,СВЦЭМ!$A$33:$A$776,$A100,СВЦЭМ!$B$33:$B$776,V$83)+'СЕТ СН'!$H$14+СВЦЭМ!$D$10+'СЕТ СН'!$H$5-'СЕТ СН'!$H$24</f>
        <v>2806.29425107</v>
      </c>
      <c r="W100" s="36">
        <f>SUMIFS(СВЦЭМ!$D$33:$D$776,СВЦЭМ!$A$33:$A$776,$A100,СВЦЭМ!$B$33:$B$776,W$83)+'СЕТ СН'!$H$14+СВЦЭМ!$D$10+'СЕТ СН'!$H$5-'СЕТ СН'!$H$24</f>
        <v>2789.6911583000001</v>
      </c>
      <c r="X100" s="36">
        <f>SUMIFS(СВЦЭМ!$D$33:$D$776,СВЦЭМ!$A$33:$A$776,$A100,СВЦЭМ!$B$33:$B$776,X$83)+'СЕТ СН'!$H$14+СВЦЭМ!$D$10+'СЕТ СН'!$H$5-'СЕТ СН'!$H$24</f>
        <v>2864.1756679300001</v>
      </c>
      <c r="Y100" s="36">
        <f>SUMIFS(СВЦЭМ!$D$33:$D$776,СВЦЭМ!$A$33:$A$776,$A100,СВЦЭМ!$B$33:$B$776,Y$83)+'СЕТ СН'!$H$14+СВЦЭМ!$D$10+'СЕТ СН'!$H$5-'СЕТ СН'!$H$24</f>
        <v>2942.1724997299998</v>
      </c>
    </row>
    <row r="101" spans="1:25" ht="15.75" x14ac:dyDescent="0.2">
      <c r="A101" s="35">
        <f t="shared" si="2"/>
        <v>44030</v>
      </c>
      <c r="B101" s="36">
        <f>SUMIFS(СВЦЭМ!$D$33:$D$776,СВЦЭМ!$A$33:$A$776,$A101,СВЦЭМ!$B$33:$B$776,B$83)+'СЕТ СН'!$H$14+СВЦЭМ!$D$10+'СЕТ СН'!$H$5-'СЕТ СН'!$H$24</f>
        <v>3123.9858966700003</v>
      </c>
      <c r="C101" s="36">
        <f>SUMIFS(СВЦЭМ!$D$33:$D$776,СВЦЭМ!$A$33:$A$776,$A101,СВЦЭМ!$B$33:$B$776,C$83)+'СЕТ СН'!$H$14+СВЦЭМ!$D$10+'СЕТ СН'!$H$5-'СЕТ СН'!$H$24</f>
        <v>3232.66979872</v>
      </c>
      <c r="D101" s="36">
        <f>SUMIFS(СВЦЭМ!$D$33:$D$776,СВЦЭМ!$A$33:$A$776,$A101,СВЦЭМ!$B$33:$B$776,D$83)+'СЕТ СН'!$H$14+СВЦЭМ!$D$10+'СЕТ СН'!$H$5-'СЕТ СН'!$H$24</f>
        <v>3240.61047912</v>
      </c>
      <c r="E101" s="36">
        <f>SUMIFS(СВЦЭМ!$D$33:$D$776,СВЦЭМ!$A$33:$A$776,$A101,СВЦЭМ!$B$33:$B$776,E$83)+'СЕТ СН'!$H$14+СВЦЭМ!$D$10+'СЕТ СН'!$H$5-'СЕТ СН'!$H$24</f>
        <v>3233.7059520600001</v>
      </c>
      <c r="F101" s="36">
        <f>SUMIFS(СВЦЭМ!$D$33:$D$776,СВЦЭМ!$A$33:$A$776,$A101,СВЦЭМ!$B$33:$B$776,F$83)+'СЕТ СН'!$H$14+СВЦЭМ!$D$10+'СЕТ СН'!$H$5-'СЕТ СН'!$H$24</f>
        <v>3222.72320102</v>
      </c>
      <c r="G101" s="36">
        <f>SUMIFS(СВЦЭМ!$D$33:$D$776,СВЦЭМ!$A$33:$A$776,$A101,СВЦЭМ!$B$33:$B$776,G$83)+'СЕТ СН'!$H$14+СВЦЭМ!$D$10+'СЕТ СН'!$H$5-'СЕТ СН'!$H$24</f>
        <v>3232.3153928900001</v>
      </c>
      <c r="H101" s="36">
        <f>SUMIFS(СВЦЭМ!$D$33:$D$776,СВЦЭМ!$A$33:$A$776,$A101,СВЦЭМ!$B$33:$B$776,H$83)+'СЕТ СН'!$H$14+СВЦЭМ!$D$10+'СЕТ СН'!$H$5-'СЕТ СН'!$H$24</f>
        <v>3233.8810077799999</v>
      </c>
      <c r="I101" s="36">
        <f>SUMIFS(СВЦЭМ!$D$33:$D$776,СВЦЭМ!$A$33:$A$776,$A101,СВЦЭМ!$B$33:$B$776,I$83)+'СЕТ СН'!$H$14+СВЦЭМ!$D$10+'СЕТ СН'!$H$5-'СЕТ СН'!$H$24</f>
        <v>3217.9295235600002</v>
      </c>
      <c r="J101" s="36">
        <f>SUMIFS(СВЦЭМ!$D$33:$D$776,СВЦЭМ!$A$33:$A$776,$A101,СВЦЭМ!$B$33:$B$776,J$83)+'СЕТ СН'!$H$14+СВЦЭМ!$D$10+'СЕТ СН'!$H$5-'СЕТ СН'!$H$24</f>
        <v>3140.3969629399999</v>
      </c>
      <c r="K101" s="36">
        <f>SUMIFS(СВЦЭМ!$D$33:$D$776,СВЦЭМ!$A$33:$A$776,$A101,СВЦЭМ!$B$33:$B$776,K$83)+'СЕТ СН'!$H$14+СВЦЭМ!$D$10+'СЕТ СН'!$H$5-'СЕТ СН'!$H$24</f>
        <v>2944.7968596199999</v>
      </c>
      <c r="L101" s="36">
        <f>SUMIFS(СВЦЭМ!$D$33:$D$776,СВЦЭМ!$A$33:$A$776,$A101,СВЦЭМ!$B$33:$B$776,L$83)+'СЕТ СН'!$H$14+СВЦЭМ!$D$10+'СЕТ СН'!$H$5-'СЕТ СН'!$H$24</f>
        <v>2787.0773257999999</v>
      </c>
      <c r="M101" s="36">
        <f>SUMIFS(СВЦЭМ!$D$33:$D$776,СВЦЭМ!$A$33:$A$776,$A101,СВЦЭМ!$B$33:$B$776,M$83)+'СЕТ СН'!$H$14+СВЦЭМ!$D$10+'СЕТ СН'!$H$5-'СЕТ СН'!$H$24</f>
        <v>2767.5172065199999</v>
      </c>
      <c r="N101" s="36">
        <f>SUMIFS(СВЦЭМ!$D$33:$D$776,СВЦЭМ!$A$33:$A$776,$A101,СВЦЭМ!$B$33:$B$776,N$83)+'СЕТ СН'!$H$14+СВЦЭМ!$D$10+'СЕТ СН'!$H$5-'СЕТ СН'!$H$24</f>
        <v>2785.4763642100002</v>
      </c>
      <c r="O101" s="36">
        <f>SUMIFS(СВЦЭМ!$D$33:$D$776,СВЦЭМ!$A$33:$A$776,$A101,СВЦЭМ!$B$33:$B$776,O$83)+'СЕТ СН'!$H$14+СВЦЭМ!$D$10+'СЕТ СН'!$H$5-'СЕТ СН'!$H$24</f>
        <v>2783.99097863</v>
      </c>
      <c r="P101" s="36">
        <f>SUMIFS(СВЦЭМ!$D$33:$D$776,СВЦЭМ!$A$33:$A$776,$A101,СВЦЭМ!$B$33:$B$776,P$83)+'СЕТ СН'!$H$14+СВЦЭМ!$D$10+'СЕТ СН'!$H$5-'СЕТ СН'!$H$24</f>
        <v>2788.2891387300001</v>
      </c>
      <c r="Q101" s="36">
        <f>SUMIFS(СВЦЭМ!$D$33:$D$776,СВЦЭМ!$A$33:$A$776,$A101,СВЦЭМ!$B$33:$B$776,Q$83)+'СЕТ СН'!$H$14+СВЦЭМ!$D$10+'СЕТ СН'!$H$5-'СЕТ СН'!$H$24</f>
        <v>2790.0745451600001</v>
      </c>
      <c r="R101" s="36">
        <f>SUMIFS(СВЦЭМ!$D$33:$D$776,СВЦЭМ!$A$33:$A$776,$A101,СВЦЭМ!$B$33:$B$776,R$83)+'СЕТ СН'!$H$14+СВЦЭМ!$D$10+'СЕТ СН'!$H$5-'СЕТ СН'!$H$24</f>
        <v>2784.76967229</v>
      </c>
      <c r="S101" s="36">
        <f>SUMIFS(СВЦЭМ!$D$33:$D$776,СВЦЭМ!$A$33:$A$776,$A101,СВЦЭМ!$B$33:$B$776,S$83)+'СЕТ СН'!$H$14+СВЦЭМ!$D$10+'СЕТ СН'!$H$5-'СЕТ СН'!$H$24</f>
        <v>2793.6365776500002</v>
      </c>
      <c r="T101" s="36">
        <f>SUMIFS(СВЦЭМ!$D$33:$D$776,СВЦЭМ!$A$33:$A$776,$A101,СВЦЭМ!$B$33:$B$776,T$83)+'СЕТ СН'!$H$14+СВЦЭМ!$D$10+'СЕТ СН'!$H$5-'СЕТ СН'!$H$24</f>
        <v>2822.59421118</v>
      </c>
      <c r="U101" s="36">
        <f>SUMIFS(СВЦЭМ!$D$33:$D$776,СВЦЭМ!$A$33:$A$776,$A101,СВЦЭМ!$B$33:$B$776,U$83)+'СЕТ СН'!$H$14+СВЦЭМ!$D$10+'СЕТ СН'!$H$5-'СЕТ СН'!$H$24</f>
        <v>2818.07095996</v>
      </c>
      <c r="V101" s="36">
        <f>SUMIFS(СВЦЭМ!$D$33:$D$776,СВЦЭМ!$A$33:$A$776,$A101,СВЦЭМ!$B$33:$B$776,V$83)+'СЕТ СН'!$H$14+СВЦЭМ!$D$10+'СЕТ СН'!$H$5-'СЕТ СН'!$H$24</f>
        <v>2810.0727284200002</v>
      </c>
      <c r="W101" s="36">
        <f>SUMIFS(СВЦЭМ!$D$33:$D$776,СВЦЭМ!$A$33:$A$776,$A101,СВЦЭМ!$B$33:$B$776,W$83)+'СЕТ СН'!$H$14+СВЦЭМ!$D$10+'СЕТ СН'!$H$5-'СЕТ СН'!$H$24</f>
        <v>2780.3593494500001</v>
      </c>
      <c r="X101" s="36">
        <f>SUMIFS(СВЦЭМ!$D$33:$D$776,СВЦЭМ!$A$33:$A$776,$A101,СВЦЭМ!$B$33:$B$776,X$83)+'СЕТ СН'!$H$14+СВЦЭМ!$D$10+'СЕТ СН'!$H$5-'СЕТ СН'!$H$24</f>
        <v>2853.16159956</v>
      </c>
      <c r="Y101" s="36">
        <f>SUMIFS(СВЦЭМ!$D$33:$D$776,СВЦЭМ!$A$33:$A$776,$A101,СВЦЭМ!$B$33:$B$776,Y$83)+'СЕТ СН'!$H$14+СВЦЭМ!$D$10+'СЕТ СН'!$H$5-'СЕТ СН'!$H$24</f>
        <v>2999.70892525</v>
      </c>
    </row>
    <row r="102" spans="1:25" ht="15.75" x14ac:dyDescent="0.2">
      <c r="A102" s="35">
        <f t="shared" si="2"/>
        <v>44031</v>
      </c>
      <c r="B102" s="36">
        <f>SUMIFS(СВЦЭМ!$D$33:$D$776,СВЦЭМ!$A$33:$A$776,$A102,СВЦЭМ!$B$33:$B$776,B$83)+'СЕТ СН'!$H$14+СВЦЭМ!$D$10+'СЕТ СН'!$H$5-'СЕТ СН'!$H$24</f>
        <v>3061.2168508599998</v>
      </c>
      <c r="C102" s="36">
        <f>SUMIFS(СВЦЭМ!$D$33:$D$776,СВЦЭМ!$A$33:$A$776,$A102,СВЦЭМ!$B$33:$B$776,C$83)+'СЕТ СН'!$H$14+СВЦЭМ!$D$10+'СЕТ СН'!$H$5-'СЕТ СН'!$H$24</f>
        <v>3108.8957600799999</v>
      </c>
      <c r="D102" s="36">
        <f>SUMIFS(СВЦЭМ!$D$33:$D$776,СВЦЭМ!$A$33:$A$776,$A102,СВЦЭМ!$B$33:$B$776,D$83)+'СЕТ СН'!$H$14+СВЦЭМ!$D$10+'СЕТ СН'!$H$5-'СЕТ СН'!$H$24</f>
        <v>3098.3492081599998</v>
      </c>
      <c r="E102" s="36">
        <f>SUMIFS(СВЦЭМ!$D$33:$D$776,СВЦЭМ!$A$33:$A$776,$A102,СВЦЭМ!$B$33:$B$776,E$83)+'СЕТ СН'!$H$14+СВЦЭМ!$D$10+'СЕТ СН'!$H$5-'СЕТ СН'!$H$24</f>
        <v>3083.9695622200002</v>
      </c>
      <c r="F102" s="36">
        <f>SUMIFS(СВЦЭМ!$D$33:$D$776,СВЦЭМ!$A$33:$A$776,$A102,СВЦЭМ!$B$33:$B$776,F$83)+'СЕТ СН'!$H$14+СВЦЭМ!$D$10+'СЕТ СН'!$H$5-'СЕТ СН'!$H$24</f>
        <v>3070.3871331700002</v>
      </c>
      <c r="G102" s="36">
        <f>SUMIFS(СВЦЭМ!$D$33:$D$776,СВЦЭМ!$A$33:$A$776,$A102,СВЦЭМ!$B$33:$B$776,G$83)+'СЕТ СН'!$H$14+СВЦЭМ!$D$10+'СЕТ СН'!$H$5-'СЕТ СН'!$H$24</f>
        <v>3085.6710147700001</v>
      </c>
      <c r="H102" s="36">
        <f>SUMIFS(СВЦЭМ!$D$33:$D$776,СВЦЭМ!$A$33:$A$776,$A102,СВЦЭМ!$B$33:$B$776,H$83)+'СЕТ СН'!$H$14+СВЦЭМ!$D$10+'СЕТ СН'!$H$5-'СЕТ СН'!$H$24</f>
        <v>3108.75857236</v>
      </c>
      <c r="I102" s="36">
        <f>SUMIFS(СВЦЭМ!$D$33:$D$776,СВЦЭМ!$A$33:$A$776,$A102,СВЦЭМ!$B$33:$B$776,I$83)+'СЕТ СН'!$H$14+СВЦЭМ!$D$10+'СЕТ СН'!$H$5-'СЕТ СН'!$H$24</f>
        <v>3146.2935666200001</v>
      </c>
      <c r="J102" s="36">
        <f>SUMIFS(СВЦЭМ!$D$33:$D$776,СВЦЭМ!$A$33:$A$776,$A102,СВЦЭМ!$B$33:$B$776,J$83)+'СЕТ СН'!$H$14+СВЦЭМ!$D$10+'СЕТ СН'!$H$5-'СЕТ СН'!$H$24</f>
        <v>3137.6417463600001</v>
      </c>
      <c r="K102" s="36">
        <f>SUMIFS(СВЦЭМ!$D$33:$D$776,СВЦЭМ!$A$33:$A$776,$A102,СВЦЭМ!$B$33:$B$776,K$83)+'СЕТ СН'!$H$14+СВЦЭМ!$D$10+'СЕТ СН'!$H$5-'СЕТ СН'!$H$24</f>
        <v>2960.6195931299999</v>
      </c>
      <c r="L102" s="36">
        <f>SUMIFS(СВЦЭМ!$D$33:$D$776,СВЦЭМ!$A$33:$A$776,$A102,СВЦЭМ!$B$33:$B$776,L$83)+'СЕТ СН'!$H$14+СВЦЭМ!$D$10+'СЕТ СН'!$H$5-'СЕТ СН'!$H$24</f>
        <v>2872.7110201800001</v>
      </c>
      <c r="M102" s="36">
        <f>SUMIFS(СВЦЭМ!$D$33:$D$776,СВЦЭМ!$A$33:$A$776,$A102,СВЦЭМ!$B$33:$B$776,M$83)+'СЕТ СН'!$H$14+СВЦЭМ!$D$10+'СЕТ СН'!$H$5-'СЕТ СН'!$H$24</f>
        <v>2820.2856003400002</v>
      </c>
      <c r="N102" s="36">
        <f>SUMIFS(СВЦЭМ!$D$33:$D$776,СВЦЭМ!$A$33:$A$776,$A102,СВЦЭМ!$B$33:$B$776,N$83)+'СЕТ СН'!$H$14+СВЦЭМ!$D$10+'СЕТ СН'!$H$5-'СЕТ СН'!$H$24</f>
        <v>2825.4138583900003</v>
      </c>
      <c r="O102" s="36">
        <f>SUMIFS(СВЦЭМ!$D$33:$D$776,СВЦЭМ!$A$33:$A$776,$A102,СВЦЭМ!$B$33:$B$776,O$83)+'СЕТ СН'!$H$14+СВЦЭМ!$D$10+'СЕТ СН'!$H$5-'СЕТ СН'!$H$24</f>
        <v>2826.7987649500001</v>
      </c>
      <c r="P102" s="36">
        <f>SUMIFS(СВЦЭМ!$D$33:$D$776,СВЦЭМ!$A$33:$A$776,$A102,СВЦЭМ!$B$33:$B$776,P$83)+'СЕТ СН'!$H$14+СВЦЭМ!$D$10+'СЕТ СН'!$H$5-'СЕТ СН'!$H$24</f>
        <v>2825.77720688</v>
      </c>
      <c r="Q102" s="36">
        <f>SUMIFS(СВЦЭМ!$D$33:$D$776,СВЦЭМ!$A$33:$A$776,$A102,СВЦЭМ!$B$33:$B$776,Q$83)+'СЕТ СН'!$H$14+СВЦЭМ!$D$10+'СЕТ СН'!$H$5-'СЕТ СН'!$H$24</f>
        <v>2825.3732246</v>
      </c>
      <c r="R102" s="36">
        <f>SUMIFS(СВЦЭМ!$D$33:$D$776,СВЦЭМ!$A$33:$A$776,$A102,СВЦЭМ!$B$33:$B$776,R$83)+'СЕТ СН'!$H$14+СВЦЭМ!$D$10+'СЕТ СН'!$H$5-'СЕТ СН'!$H$24</f>
        <v>2838.5295781599998</v>
      </c>
      <c r="S102" s="36">
        <f>SUMIFS(СВЦЭМ!$D$33:$D$776,СВЦЭМ!$A$33:$A$776,$A102,СВЦЭМ!$B$33:$B$776,S$83)+'СЕТ СН'!$H$14+СВЦЭМ!$D$10+'СЕТ СН'!$H$5-'СЕТ СН'!$H$24</f>
        <v>2849.0279887199999</v>
      </c>
      <c r="T102" s="36">
        <f>SUMIFS(СВЦЭМ!$D$33:$D$776,СВЦЭМ!$A$33:$A$776,$A102,СВЦЭМ!$B$33:$B$776,T$83)+'СЕТ СН'!$H$14+СВЦЭМ!$D$10+'СЕТ СН'!$H$5-'СЕТ СН'!$H$24</f>
        <v>2847.23764441</v>
      </c>
      <c r="U102" s="36">
        <f>SUMIFS(СВЦЭМ!$D$33:$D$776,СВЦЭМ!$A$33:$A$776,$A102,СВЦЭМ!$B$33:$B$776,U$83)+'СЕТ СН'!$H$14+СВЦЭМ!$D$10+'СЕТ СН'!$H$5-'СЕТ СН'!$H$24</f>
        <v>2846.1822691100001</v>
      </c>
      <c r="V102" s="36">
        <f>SUMIFS(СВЦЭМ!$D$33:$D$776,СВЦЭМ!$A$33:$A$776,$A102,СВЦЭМ!$B$33:$B$776,V$83)+'СЕТ СН'!$H$14+СВЦЭМ!$D$10+'СЕТ СН'!$H$5-'СЕТ СН'!$H$24</f>
        <v>2838.94123747</v>
      </c>
      <c r="W102" s="36">
        <f>SUMIFS(СВЦЭМ!$D$33:$D$776,СВЦЭМ!$A$33:$A$776,$A102,СВЦЭМ!$B$33:$B$776,W$83)+'СЕТ СН'!$H$14+СВЦЭМ!$D$10+'СЕТ СН'!$H$5-'СЕТ СН'!$H$24</f>
        <v>2784.2995369700002</v>
      </c>
      <c r="X102" s="36">
        <f>SUMIFS(СВЦЭМ!$D$33:$D$776,СВЦЭМ!$A$33:$A$776,$A102,СВЦЭМ!$B$33:$B$776,X$83)+'СЕТ СН'!$H$14+СВЦЭМ!$D$10+'СЕТ СН'!$H$5-'СЕТ СН'!$H$24</f>
        <v>2859.4870318799999</v>
      </c>
      <c r="Y102" s="36">
        <f>SUMIFS(СВЦЭМ!$D$33:$D$776,СВЦЭМ!$A$33:$A$776,$A102,СВЦЭМ!$B$33:$B$776,Y$83)+'СЕТ СН'!$H$14+СВЦЭМ!$D$10+'СЕТ СН'!$H$5-'СЕТ СН'!$H$24</f>
        <v>3064.9160930100002</v>
      </c>
    </row>
    <row r="103" spans="1:25" ht="15.75" x14ac:dyDescent="0.2">
      <c r="A103" s="35">
        <f t="shared" si="2"/>
        <v>44032</v>
      </c>
      <c r="B103" s="36">
        <f>SUMIFS(СВЦЭМ!$D$33:$D$776,СВЦЭМ!$A$33:$A$776,$A103,СВЦЭМ!$B$33:$B$776,B$83)+'СЕТ СН'!$H$14+СВЦЭМ!$D$10+'СЕТ СН'!$H$5-'СЕТ СН'!$H$24</f>
        <v>3036.56720021</v>
      </c>
      <c r="C103" s="36">
        <f>SUMIFS(СВЦЭМ!$D$33:$D$776,СВЦЭМ!$A$33:$A$776,$A103,СВЦЭМ!$B$33:$B$776,C$83)+'СЕТ СН'!$H$14+СВЦЭМ!$D$10+'СЕТ СН'!$H$5-'СЕТ СН'!$H$24</f>
        <v>3004.1014922300001</v>
      </c>
      <c r="D103" s="36">
        <f>SUMIFS(СВЦЭМ!$D$33:$D$776,СВЦЭМ!$A$33:$A$776,$A103,СВЦЭМ!$B$33:$B$776,D$83)+'СЕТ СН'!$H$14+СВЦЭМ!$D$10+'СЕТ СН'!$H$5-'СЕТ СН'!$H$24</f>
        <v>3141.68264783</v>
      </c>
      <c r="E103" s="36">
        <f>SUMIFS(СВЦЭМ!$D$33:$D$776,СВЦЭМ!$A$33:$A$776,$A103,СВЦЭМ!$B$33:$B$776,E$83)+'СЕТ СН'!$H$14+СВЦЭМ!$D$10+'СЕТ СН'!$H$5-'СЕТ СН'!$H$24</f>
        <v>3123.3752514400003</v>
      </c>
      <c r="F103" s="36">
        <f>SUMIFS(СВЦЭМ!$D$33:$D$776,СВЦЭМ!$A$33:$A$776,$A103,СВЦЭМ!$B$33:$B$776,F$83)+'СЕТ СН'!$H$14+СВЦЭМ!$D$10+'СЕТ СН'!$H$5-'СЕТ СН'!$H$24</f>
        <v>3120.6777929700002</v>
      </c>
      <c r="G103" s="36">
        <f>SUMIFS(СВЦЭМ!$D$33:$D$776,СВЦЭМ!$A$33:$A$776,$A103,СВЦЭМ!$B$33:$B$776,G$83)+'СЕТ СН'!$H$14+СВЦЭМ!$D$10+'СЕТ СН'!$H$5-'СЕТ СН'!$H$24</f>
        <v>3121.6099759500003</v>
      </c>
      <c r="H103" s="36">
        <f>SUMIFS(СВЦЭМ!$D$33:$D$776,СВЦЭМ!$A$33:$A$776,$A103,СВЦЭМ!$B$33:$B$776,H$83)+'СЕТ СН'!$H$14+СВЦЭМ!$D$10+'СЕТ СН'!$H$5-'СЕТ СН'!$H$24</f>
        <v>3159.6179618300002</v>
      </c>
      <c r="I103" s="36">
        <f>SUMIFS(СВЦЭМ!$D$33:$D$776,СВЦЭМ!$A$33:$A$776,$A103,СВЦЭМ!$B$33:$B$776,I$83)+'СЕТ СН'!$H$14+СВЦЭМ!$D$10+'СЕТ СН'!$H$5-'СЕТ СН'!$H$24</f>
        <v>3046.1303681300001</v>
      </c>
      <c r="J103" s="36">
        <f>SUMIFS(СВЦЭМ!$D$33:$D$776,СВЦЭМ!$A$33:$A$776,$A103,СВЦЭМ!$B$33:$B$776,J$83)+'СЕТ СН'!$H$14+СВЦЭМ!$D$10+'СЕТ СН'!$H$5-'СЕТ СН'!$H$24</f>
        <v>3102.7182537200001</v>
      </c>
      <c r="K103" s="36">
        <f>SUMIFS(СВЦЭМ!$D$33:$D$776,СВЦЭМ!$A$33:$A$776,$A103,СВЦЭМ!$B$33:$B$776,K$83)+'СЕТ СН'!$H$14+СВЦЭМ!$D$10+'СЕТ СН'!$H$5-'СЕТ СН'!$H$24</f>
        <v>3039.21614907</v>
      </c>
      <c r="L103" s="36">
        <f>SUMIFS(СВЦЭМ!$D$33:$D$776,СВЦЭМ!$A$33:$A$776,$A103,СВЦЭМ!$B$33:$B$776,L$83)+'СЕТ СН'!$H$14+СВЦЭМ!$D$10+'СЕТ СН'!$H$5-'СЕТ СН'!$H$24</f>
        <v>2886.8497831700001</v>
      </c>
      <c r="M103" s="36">
        <f>SUMIFS(СВЦЭМ!$D$33:$D$776,СВЦЭМ!$A$33:$A$776,$A103,СВЦЭМ!$B$33:$B$776,M$83)+'СЕТ СН'!$H$14+СВЦЭМ!$D$10+'СЕТ СН'!$H$5-'СЕТ СН'!$H$24</f>
        <v>2868.9609808800001</v>
      </c>
      <c r="N103" s="36">
        <f>SUMIFS(СВЦЭМ!$D$33:$D$776,СВЦЭМ!$A$33:$A$776,$A103,СВЦЭМ!$B$33:$B$776,N$83)+'СЕТ СН'!$H$14+СВЦЭМ!$D$10+'СЕТ СН'!$H$5-'СЕТ СН'!$H$24</f>
        <v>2874.75443331</v>
      </c>
      <c r="O103" s="36">
        <f>SUMIFS(СВЦЭМ!$D$33:$D$776,СВЦЭМ!$A$33:$A$776,$A103,СВЦЭМ!$B$33:$B$776,O$83)+'СЕТ СН'!$H$14+СВЦЭМ!$D$10+'СЕТ СН'!$H$5-'СЕТ СН'!$H$24</f>
        <v>2872.16480598</v>
      </c>
      <c r="P103" s="36">
        <f>SUMIFS(СВЦЭМ!$D$33:$D$776,СВЦЭМ!$A$33:$A$776,$A103,СВЦЭМ!$B$33:$B$776,P$83)+'СЕТ СН'!$H$14+СВЦЭМ!$D$10+'СЕТ СН'!$H$5-'СЕТ СН'!$H$24</f>
        <v>2859.1192437999998</v>
      </c>
      <c r="Q103" s="36">
        <f>SUMIFS(СВЦЭМ!$D$33:$D$776,СВЦЭМ!$A$33:$A$776,$A103,СВЦЭМ!$B$33:$B$776,Q$83)+'СЕТ СН'!$H$14+СВЦЭМ!$D$10+'СЕТ СН'!$H$5-'СЕТ СН'!$H$24</f>
        <v>2859.3561667700001</v>
      </c>
      <c r="R103" s="36">
        <f>SUMIFS(СВЦЭМ!$D$33:$D$776,СВЦЭМ!$A$33:$A$776,$A103,СВЦЭМ!$B$33:$B$776,R$83)+'СЕТ СН'!$H$14+СВЦЭМ!$D$10+'СЕТ СН'!$H$5-'СЕТ СН'!$H$24</f>
        <v>2859.8871860700001</v>
      </c>
      <c r="S103" s="36">
        <f>SUMIFS(СВЦЭМ!$D$33:$D$776,СВЦЭМ!$A$33:$A$776,$A103,СВЦЭМ!$B$33:$B$776,S$83)+'СЕТ СН'!$H$14+СВЦЭМ!$D$10+'СЕТ СН'!$H$5-'СЕТ СН'!$H$24</f>
        <v>2861.1251552700001</v>
      </c>
      <c r="T103" s="36">
        <f>SUMIFS(СВЦЭМ!$D$33:$D$776,СВЦЭМ!$A$33:$A$776,$A103,СВЦЭМ!$B$33:$B$776,T$83)+'СЕТ СН'!$H$14+СВЦЭМ!$D$10+'СЕТ СН'!$H$5-'СЕТ СН'!$H$24</f>
        <v>2857.2752195799999</v>
      </c>
      <c r="U103" s="36">
        <f>SUMIFS(СВЦЭМ!$D$33:$D$776,СВЦЭМ!$A$33:$A$776,$A103,СВЦЭМ!$B$33:$B$776,U$83)+'СЕТ СН'!$H$14+СВЦЭМ!$D$10+'СЕТ СН'!$H$5-'СЕТ СН'!$H$24</f>
        <v>2852.8010949700001</v>
      </c>
      <c r="V103" s="36">
        <f>SUMIFS(СВЦЭМ!$D$33:$D$776,СВЦЭМ!$A$33:$A$776,$A103,СВЦЭМ!$B$33:$B$776,V$83)+'СЕТ СН'!$H$14+СВЦЭМ!$D$10+'СЕТ СН'!$H$5-'СЕТ СН'!$H$24</f>
        <v>2856.9751196799998</v>
      </c>
      <c r="W103" s="36">
        <f>SUMIFS(СВЦЭМ!$D$33:$D$776,СВЦЭМ!$A$33:$A$776,$A103,СВЦЭМ!$B$33:$B$776,W$83)+'СЕТ СН'!$H$14+СВЦЭМ!$D$10+'СЕТ СН'!$H$5-'СЕТ СН'!$H$24</f>
        <v>2854.8402357599998</v>
      </c>
      <c r="X103" s="36">
        <f>SUMIFS(СВЦЭМ!$D$33:$D$776,СВЦЭМ!$A$33:$A$776,$A103,СВЦЭМ!$B$33:$B$776,X$83)+'СЕТ СН'!$H$14+СВЦЭМ!$D$10+'СЕТ СН'!$H$5-'СЕТ СН'!$H$24</f>
        <v>2887.9294016200001</v>
      </c>
      <c r="Y103" s="36">
        <f>SUMIFS(СВЦЭМ!$D$33:$D$776,СВЦЭМ!$A$33:$A$776,$A103,СВЦЭМ!$B$33:$B$776,Y$83)+'СЕТ СН'!$H$14+СВЦЭМ!$D$10+'СЕТ СН'!$H$5-'СЕТ СН'!$H$24</f>
        <v>3051.42299826</v>
      </c>
    </row>
    <row r="104" spans="1:25" ht="15.75" x14ac:dyDescent="0.2">
      <c r="A104" s="35">
        <f t="shared" si="2"/>
        <v>44033</v>
      </c>
      <c r="B104" s="36">
        <f>SUMIFS(СВЦЭМ!$D$33:$D$776,СВЦЭМ!$A$33:$A$776,$A104,СВЦЭМ!$B$33:$B$776,B$83)+'СЕТ СН'!$H$14+СВЦЭМ!$D$10+'СЕТ СН'!$H$5-'СЕТ СН'!$H$24</f>
        <v>3084.34841366</v>
      </c>
      <c r="C104" s="36">
        <f>SUMIFS(СВЦЭМ!$D$33:$D$776,СВЦЭМ!$A$33:$A$776,$A104,СВЦЭМ!$B$33:$B$776,C$83)+'СЕТ СН'!$H$14+СВЦЭМ!$D$10+'СЕТ СН'!$H$5-'СЕТ СН'!$H$24</f>
        <v>3039.2830725499998</v>
      </c>
      <c r="D104" s="36">
        <f>SUMIFS(СВЦЭМ!$D$33:$D$776,СВЦЭМ!$A$33:$A$776,$A104,СВЦЭМ!$B$33:$B$776,D$83)+'СЕТ СН'!$H$14+СВЦЭМ!$D$10+'СЕТ СН'!$H$5-'СЕТ СН'!$H$24</f>
        <v>3017.5285605099998</v>
      </c>
      <c r="E104" s="36">
        <f>SUMIFS(СВЦЭМ!$D$33:$D$776,СВЦЭМ!$A$33:$A$776,$A104,СВЦЭМ!$B$33:$B$776,E$83)+'СЕТ СН'!$H$14+СВЦЭМ!$D$10+'СЕТ СН'!$H$5-'СЕТ СН'!$H$24</f>
        <v>3015.7892777699999</v>
      </c>
      <c r="F104" s="36">
        <f>SUMIFS(СВЦЭМ!$D$33:$D$776,СВЦЭМ!$A$33:$A$776,$A104,СВЦЭМ!$B$33:$B$776,F$83)+'СЕТ СН'!$H$14+СВЦЭМ!$D$10+'СЕТ СН'!$H$5-'СЕТ СН'!$H$24</f>
        <v>3006.6324117600002</v>
      </c>
      <c r="G104" s="36">
        <f>SUMIFS(СВЦЭМ!$D$33:$D$776,СВЦЭМ!$A$33:$A$776,$A104,СВЦЭМ!$B$33:$B$776,G$83)+'СЕТ СН'!$H$14+СВЦЭМ!$D$10+'СЕТ СН'!$H$5-'СЕТ СН'!$H$24</f>
        <v>2997.3150666000001</v>
      </c>
      <c r="H104" s="36">
        <f>SUMIFS(СВЦЭМ!$D$33:$D$776,СВЦЭМ!$A$33:$A$776,$A104,СВЦЭМ!$B$33:$B$776,H$83)+'СЕТ СН'!$H$14+СВЦЭМ!$D$10+'СЕТ СН'!$H$5-'СЕТ СН'!$H$24</f>
        <v>3025.0611643800003</v>
      </c>
      <c r="I104" s="36">
        <f>SUMIFS(СВЦЭМ!$D$33:$D$776,СВЦЭМ!$A$33:$A$776,$A104,СВЦЭМ!$B$33:$B$776,I$83)+'СЕТ СН'!$H$14+СВЦЭМ!$D$10+'СЕТ СН'!$H$5-'СЕТ СН'!$H$24</f>
        <v>3076.9319146600001</v>
      </c>
      <c r="J104" s="36">
        <f>SUMIFS(СВЦЭМ!$D$33:$D$776,СВЦЭМ!$A$33:$A$776,$A104,СВЦЭМ!$B$33:$B$776,J$83)+'СЕТ СН'!$H$14+СВЦЭМ!$D$10+'СЕТ СН'!$H$5-'СЕТ СН'!$H$24</f>
        <v>3105.05079118</v>
      </c>
      <c r="K104" s="36">
        <f>SUMIFS(СВЦЭМ!$D$33:$D$776,СВЦЭМ!$A$33:$A$776,$A104,СВЦЭМ!$B$33:$B$776,K$83)+'СЕТ СН'!$H$14+СВЦЭМ!$D$10+'СЕТ СН'!$H$5-'СЕТ СН'!$H$24</f>
        <v>2997.8601519200001</v>
      </c>
      <c r="L104" s="36">
        <f>SUMIFS(СВЦЭМ!$D$33:$D$776,СВЦЭМ!$A$33:$A$776,$A104,СВЦЭМ!$B$33:$B$776,L$83)+'СЕТ СН'!$H$14+СВЦЭМ!$D$10+'СЕТ СН'!$H$5-'СЕТ СН'!$H$24</f>
        <v>2889.6930995100001</v>
      </c>
      <c r="M104" s="36">
        <f>SUMIFS(СВЦЭМ!$D$33:$D$776,СВЦЭМ!$A$33:$A$776,$A104,СВЦЭМ!$B$33:$B$776,M$83)+'СЕТ СН'!$H$14+СВЦЭМ!$D$10+'СЕТ СН'!$H$5-'СЕТ СН'!$H$24</f>
        <v>2886.6199469399999</v>
      </c>
      <c r="N104" s="36">
        <f>SUMIFS(СВЦЭМ!$D$33:$D$776,СВЦЭМ!$A$33:$A$776,$A104,СВЦЭМ!$B$33:$B$776,N$83)+'СЕТ СН'!$H$14+СВЦЭМ!$D$10+'СЕТ СН'!$H$5-'СЕТ СН'!$H$24</f>
        <v>2888.4901390099999</v>
      </c>
      <c r="O104" s="36">
        <f>SUMIFS(СВЦЭМ!$D$33:$D$776,СВЦЭМ!$A$33:$A$776,$A104,СВЦЭМ!$B$33:$B$776,O$83)+'СЕТ СН'!$H$14+СВЦЭМ!$D$10+'СЕТ СН'!$H$5-'СЕТ СН'!$H$24</f>
        <v>2895.0316266999998</v>
      </c>
      <c r="P104" s="36">
        <f>SUMIFS(СВЦЭМ!$D$33:$D$776,СВЦЭМ!$A$33:$A$776,$A104,СВЦЭМ!$B$33:$B$776,P$83)+'СЕТ СН'!$H$14+СВЦЭМ!$D$10+'СЕТ СН'!$H$5-'СЕТ СН'!$H$24</f>
        <v>2896.4807057400003</v>
      </c>
      <c r="Q104" s="36">
        <f>SUMIFS(СВЦЭМ!$D$33:$D$776,СВЦЭМ!$A$33:$A$776,$A104,СВЦЭМ!$B$33:$B$776,Q$83)+'СЕТ СН'!$H$14+СВЦЭМ!$D$10+'СЕТ СН'!$H$5-'СЕТ СН'!$H$24</f>
        <v>2902.2956870400003</v>
      </c>
      <c r="R104" s="36">
        <f>SUMIFS(СВЦЭМ!$D$33:$D$776,СВЦЭМ!$A$33:$A$776,$A104,СВЦЭМ!$B$33:$B$776,R$83)+'СЕТ СН'!$H$14+СВЦЭМ!$D$10+'СЕТ СН'!$H$5-'СЕТ СН'!$H$24</f>
        <v>2892.45853812</v>
      </c>
      <c r="S104" s="36">
        <f>SUMIFS(СВЦЭМ!$D$33:$D$776,СВЦЭМ!$A$33:$A$776,$A104,СВЦЭМ!$B$33:$B$776,S$83)+'СЕТ СН'!$H$14+СВЦЭМ!$D$10+'СЕТ СН'!$H$5-'СЕТ СН'!$H$24</f>
        <v>2893.6149589199999</v>
      </c>
      <c r="T104" s="36">
        <f>SUMIFS(СВЦЭМ!$D$33:$D$776,СВЦЭМ!$A$33:$A$776,$A104,СВЦЭМ!$B$33:$B$776,T$83)+'СЕТ СН'!$H$14+СВЦЭМ!$D$10+'СЕТ СН'!$H$5-'СЕТ СН'!$H$24</f>
        <v>2887.0112537099999</v>
      </c>
      <c r="U104" s="36">
        <f>SUMIFS(СВЦЭМ!$D$33:$D$776,СВЦЭМ!$A$33:$A$776,$A104,СВЦЭМ!$B$33:$B$776,U$83)+'СЕТ СН'!$H$14+СВЦЭМ!$D$10+'СЕТ СН'!$H$5-'СЕТ СН'!$H$24</f>
        <v>2887.4150204900002</v>
      </c>
      <c r="V104" s="36">
        <f>SUMIFS(СВЦЭМ!$D$33:$D$776,СВЦЭМ!$A$33:$A$776,$A104,СВЦЭМ!$B$33:$B$776,V$83)+'СЕТ СН'!$H$14+СВЦЭМ!$D$10+'СЕТ СН'!$H$5-'СЕТ СН'!$H$24</f>
        <v>2885.29625532</v>
      </c>
      <c r="W104" s="36">
        <f>SUMIFS(СВЦЭМ!$D$33:$D$776,СВЦЭМ!$A$33:$A$776,$A104,СВЦЭМ!$B$33:$B$776,W$83)+'СЕТ СН'!$H$14+СВЦЭМ!$D$10+'СЕТ СН'!$H$5-'СЕТ СН'!$H$24</f>
        <v>2893.4620221499999</v>
      </c>
      <c r="X104" s="36">
        <f>SUMIFS(СВЦЭМ!$D$33:$D$776,СВЦЭМ!$A$33:$A$776,$A104,СВЦЭМ!$B$33:$B$776,X$83)+'СЕТ СН'!$H$14+СВЦЭМ!$D$10+'СЕТ СН'!$H$5-'СЕТ СН'!$H$24</f>
        <v>2941.6873443100003</v>
      </c>
      <c r="Y104" s="36">
        <f>SUMIFS(СВЦЭМ!$D$33:$D$776,СВЦЭМ!$A$33:$A$776,$A104,СВЦЭМ!$B$33:$B$776,Y$83)+'СЕТ СН'!$H$14+СВЦЭМ!$D$10+'СЕТ СН'!$H$5-'СЕТ СН'!$H$24</f>
        <v>3080.1128618000002</v>
      </c>
    </row>
    <row r="105" spans="1:25" ht="15.75" x14ac:dyDescent="0.2">
      <c r="A105" s="35">
        <f t="shared" si="2"/>
        <v>44034</v>
      </c>
      <c r="B105" s="36">
        <f>SUMIFS(СВЦЭМ!$D$33:$D$776,СВЦЭМ!$A$33:$A$776,$A105,СВЦЭМ!$B$33:$B$776,B$83)+'СЕТ СН'!$H$14+СВЦЭМ!$D$10+'СЕТ СН'!$H$5-'СЕТ СН'!$H$24</f>
        <v>3079.8207810100002</v>
      </c>
      <c r="C105" s="36">
        <f>SUMIFS(СВЦЭМ!$D$33:$D$776,СВЦЭМ!$A$33:$A$776,$A105,СВЦЭМ!$B$33:$B$776,C$83)+'СЕТ СН'!$H$14+СВЦЭМ!$D$10+'СЕТ СН'!$H$5-'СЕТ СН'!$H$24</f>
        <v>3050.0259495</v>
      </c>
      <c r="D105" s="36">
        <f>SUMIFS(СВЦЭМ!$D$33:$D$776,СВЦЭМ!$A$33:$A$776,$A105,СВЦЭМ!$B$33:$B$776,D$83)+'СЕТ СН'!$H$14+СВЦЭМ!$D$10+'СЕТ СН'!$H$5-'СЕТ СН'!$H$24</f>
        <v>3040.0034775600002</v>
      </c>
      <c r="E105" s="36">
        <f>SUMIFS(СВЦЭМ!$D$33:$D$776,СВЦЭМ!$A$33:$A$776,$A105,СВЦЭМ!$B$33:$B$776,E$83)+'СЕТ СН'!$H$14+СВЦЭМ!$D$10+'СЕТ СН'!$H$5-'СЕТ СН'!$H$24</f>
        <v>3062.3450448200001</v>
      </c>
      <c r="F105" s="36">
        <f>SUMIFS(СВЦЭМ!$D$33:$D$776,СВЦЭМ!$A$33:$A$776,$A105,СВЦЭМ!$B$33:$B$776,F$83)+'СЕТ СН'!$H$14+СВЦЭМ!$D$10+'СЕТ СН'!$H$5-'СЕТ СН'!$H$24</f>
        <v>3068.8224685700002</v>
      </c>
      <c r="G105" s="36">
        <f>SUMIFS(СВЦЭМ!$D$33:$D$776,СВЦЭМ!$A$33:$A$776,$A105,СВЦЭМ!$B$33:$B$776,G$83)+'СЕТ СН'!$H$14+СВЦЭМ!$D$10+'СЕТ СН'!$H$5-'СЕТ СН'!$H$24</f>
        <v>3069.9520403500001</v>
      </c>
      <c r="H105" s="36">
        <f>SUMIFS(СВЦЭМ!$D$33:$D$776,СВЦЭМ!$A$33:$A$776,$A105,СВЦЭМ!$B$33:$B$776,H$83)+'СЕТ СН'!$H$14+СВЦЭМ!$D$10+'СЕТ СН'!$H$5-'СЕТ СН'!$H$24</f>
        <v>3050.5644990400001</v>
      </c>
      <c r="I105" s="36">
        <f>SUMIFS(СВЦЭМ!$D$33:$D$776,СВЦЭМ!$A$33:$A$776,$A105,СВЦЭМ!$B$33:$B$776,I$83)+'СЕТ СН'!$H$14+СВЦЭМ!$D$10+'СЕТ СН'!$H$5-'СЕТ СН'!$H$24</f>
        <v>3108.3762894399997</v>
      </c>
      <c r="J105" s="36">
        <f>SUMIFS(СВЦЭМ!$D$33:$D$776,СВЦЭМ!$A$33:$A$776,$A105,СВЦЭМ!$B$33:$B$776,J$83)+'СЕТ СН'!$H$14+СВЦЭМ!$D$10+'СЕТ СН'!$H$5-'СЕТ СН'!$H$24</f>
        <v>3125.24848819</v>
      </c>
      <c r="K105" s="36">
        <f>SUMIFS(СВЦЭМ!$D$33:$D$776,СВЦЭМ!$A$33:$A$776,$A105,СВЦЭМ!$B$33:$B$776,K$83)+'СЕТ СН'!$H$14+СВЦЭМ!$D$10+'СЕТ СН'!$H$5-'СЕТ СН'!$H$24</f>
        <v>2996.4777364299998</v>
      </c>
      <c r="L105" s="36">
        <f>SUMIFS(СВЦЭМ!$D$33:$D$776,СВЦЭМ!$A$33:$A$776,$A105,СВЦЭМ!$B$33:$B$776,L$83)+'СЕТ СН'!$H$14+СВЦЭМ!$D$10+'СЕТ СН'!$H$5-'СЕТ СН'!$H$24</f>
        <v>2848.7411158099999</v>
      </c>
      <c r="M105" s="36">
        <f>SUMIFS(СВЦЭМ!$D$33:$D$776,СВЦЭМ!$A$33:$A$776,$A105,СВЦЭМ!$B$33:$B$776,M$83)+'СЕТ СН'!$H$14+СВЦЭМ!$D$10+'СЕТ СН'!$H$5-'СЕТ СН'!$H$24</f>
        <v>2826.6542886299999</v>
      </c>
      <c r="N105" s="36">
        <f>SUMIFS(СВЦЭМ!$D$33:$D$776,СВЦЭМ!$A$33:$A$776,$A105,СВЦЭМ!$B$33:$B$776,N$83)+'СЕТ СН'!$H$14+СВЦЭМ!$D$10+'СЕТ СН'!$H$5-'СЕТ СН'!$H$24</f>
        <v>2862.9434122299999</v>
      </c>
      <c r="O105" s="36">
        <f>SUMIFS(СВЦЭМ!$D$33:$D$776,СВЦЭМ!$A$33:$A$776,$A105,СВЦЭМ!$B$33:$B$776,O$83)+'СЕТ СН'!$H$14+СВЦЭМ!$D$10+'СЕТ СН'!$H$5-'СЕТ СН'!$H$24</f>
        <v>2863.09803276</v>
      </c>
      <c r="P105" s="36">
        <f>SUMIFS(СВЦЭМ!$D$33:$D$776,СВЦЭМ!$A$33:$A$776,$A105,СВЦЭМ!$B$33:$B$776,P$83)+'СЕТ СН'!$H$14+СВЦЭМ!$D$10+'СЕТ СН'!$H$5-'СЕТ СН'!$H$24</f>
        <v>2877.7291712900001</v>
      </c>
      <c r="Q105" s="36">
        <f>SUMIFS(СВЦЭМ!$D$33:$D$776,СВЦЭМ!$A$33:$A$776,$A105,СВЦЭМ!$B$33:$B$776,Q$83)+'СЕТ СН'!$H$14+СВЦЭМ!$D$10+'СЕТ СН'!$H$5-'СЕТ СН'!$H$24</f>
        <v>2889.4027007300001</v>
      </c>
      <c r="R105" s="36">
        <f>SUMIFS(СВЦЭМ!$D$33:$D$776,СВЦЭМ!$A$33:$A$776,$A105,СВЦЭМ!$B$33:$B$776,R$83)+'СЕТ СН'!$H$14+СВЦЭМ!$D$10+'СЕТ СН'!$H$5-'СЕТ СН'!$H$24</f>
        <v>2864.3200977900001</v>
      </c>
      <c r="S105" s="36">
        <f>SUMIFS(СВЦЭМ!$D$33:$D$776,СВЦЭМ!$A$33:$A$776,$A105,СВЦЭМ!$B$33:$B$776,S$83)+'СЕТ СН'!$H$14+СВЦЭМ!$D$10+'СЕТ СН'!$H$5-'СЕТ СН'!$H$24</f>
        <v>2868.2276865100002</v>
      </c>
      <c r="T105" s="36">
        <f>SUMIFS(СВЦЭМ!$D$33:$D$776,СВЦЭМ!$A$33:$A$776,$A105,СВЦЭМ!$B$33:$B$776,T$83)+'СЕТ СН'!$H$14+СВЦЭМ!$D$10+'СЕТ СН'!$H$5-'СЕТ СН'!$H$24</f>
        <v>2902.9071501200001</v>
      </c>
      <c r="U105" s="36">
        <f>SUMIFS(СВЦЭМ!$D$33:$D$776,СВЦЭМ!$A$33:$A$776,$A105,СВЦЭМ!$B$33:$B$776,U$83)+'СЕТ СН'!$H$14+СВЦЭМ!$D$10+'СЕТ СН'!$H$5-'СЕТ СН'!$H$24</f>
        <v>2922.28558892</v>
      </c>
      <c r="V105" s="36">
        <f>SUMIFS(СВЦЭМ!$D$33:$D$776,СВЦЭМ!$A$33:$A$776,$A105,СВЦЭМ!$B$33:$B$776,V$83)+'СЕТ СН'!$H$14+СВЦЭМ!$D$10+'СЕТ СН'!$H$5-'СЕТ СН'!$H$24</f>
        <v>2931.9512051800002</v>
      </c>
      <c r="W105" s="36">
        <f>SUMIFS(СВЦЭМ!$D$33:$D$776,СВЦЭМ!$A$33:$A$776,$A105,СВЦЭМ!$B$33:$B$776,W$83)+'СЕТ СН'!$H$14+СВЦЭМ!$D$10+'СЕТ СН'!$H$5-'СЕТ СН'!$H$24</f>
        <v>2892.7684525100003</v>
      </c>
      <c r="X105" s="36">
        <f>SUMIFS(СВЦЭМ!$D$33:$D$776,СВЦЭМ!$A$33:$A$776,$A105,СВЦЭМ!$B$33:$B$776,X$83)+'СЕТ СН'!$H$14+СВЦЭМ!$D$10+'СЕТ СН'!$H$5-'СЕТ СН'!$H$24</f>
        <v>2961.5304885400001</v>
      </c>
      <c r="Y105" s="36">
        <f>SUMIFS(СВЦЭМ!$D$33:$D$776,СВЦЭМ!$A$33:$A$776,$A105,СВЦЭМ!$B$33:$B$776,Y$83)+'СЕТ СН'!$H$14+СВЦЭМ!$D$10+'СЕТ СН'!$H$5-'СЕТ СН'!$H$24</f>
        <v>3053.5400558900001</v>
      </c>
    </row>
    <row r="106" spans="1:25" ht="15.75" x14ac:dyDescent="0.2">
      <c r="A106" s="35">
        <f t="shared" si="2"/>
        <v>44035</v>
      </c>
      <c r="B106" s="36">
        <f>SUMIFS(СВЦЭМ!$D$33:$D$776,СВЦЭМ!$A$33:$A$776,$A106,СВЦЭМ!$B$33:$B$776,B$83)+'СЕТ СН'!$H$14+СВЦЭМ!$D$10+'СЕТ СН'!$H$5-'СЕТ СН'!$H$24</f>
        <v>3019.1575658199999</v>
      </c>
      <c r="C106" s="36">
        <f>SUMIFS(СВЦЭМ!$D$33:$D$776,СВЦЭМ!$A$33:$A$776,$A106,СВЦЭМ!$B$33:$B$776,C$83)+'СЕТ СН'!$H$14+СВЦЭМ!$D$10+'СЕТ СН'!$H$5-'СЕТ СН'!$H$24</f>
        <v>3024.9529979899999</v>
      </c>
      <c r="D106" s="36">
        <f>SUMIFS(СВЦЭМ!$D$33:$D$776,СВЦЭМ!$A$33:$A$776,$A106,СВЦЭМ!$B$33:$B$776,D$83)+'СЕТ СН'!$H$14+СВЦЭМ!$D$10+'СЕТ СН'!$H$5-'СЕТ СН'!$H$24</f>
        <v>3049.30235851</v>
      </c>
      <c r="E106" s="36">
        <f>SUMIFS(СВЦЭМ!$D$33:$D$776,СВЦЭМ!$A$33:$A$776,$A106,СВЦЭМ!$B$33:$B$776,E$83)+'СЕТ СН'!$H$14+СВЦЭМ!$D$10+'СЕТ СН'!$H$5-'СЕТ СН'!$H$24</f>
        <v>3085.9187633800002</v>
      </c>
      <c r="F106" s="36">
        <f>SUMIFS(СВЦЭМ!$D$33:$D$776,СВЦЭМ!$A$33:$A$776,$A106,СВЦЭМ!$B$33:$B$776,F$83)+'СЕТ СН'!$H$14+СВЦЭМ!$D$10+'СЕТ СН'!$H$5-'СЕТ СН'!$H$24</f>
        <v>3072.1106869200003</v>
      </c>
      <c r="G106" s="36">
        <f>SUMIFS(СВЦЭМ!$D$33:$D$776,СВЦЭМ!$A$33:$A$776,$A106,СВЦЭМ!$B$33:$B$776,G$83)+'СЕТ СН'!$H$14+СВЦЭМ!$D$10+'СЕТ СН'!$H$5-'СЕТ СН'!$H$24</f>
        <v>3063.07097862</v>
      </c>
      <c r="H106" s="36">
        <f>SUMIFS(СВЦЭМ!$D$33:$D$776,СВЦЭМ!$A$33:$A$776,$A106,СВЦЭМ!$B$33:$B$776,H$83)+'СЕТ СН'!$H$14+СВЦЭМ!$D$10+'СЕТ СН'!$H$5-'СЕТ СН'!$H$24</f>
        <v>3017.9795137199999</v>
      </c>
      <c r="I106" s="36">
        <f>SUMIFS(СВЦЭМ!$D$33:$D$776,СВЦЭМ!$A$33:$A$776,$A106,СВЦЭМ!$B$33:$B$776,I$83)+'СЕТ СН'!$H$14+СВЦЭМ!$D$10+'СЕТ СН'!$H$5-'СЕТ СН'!$H$24</f>
        <v>2946.07412574</v>
      </c>
      <c r="J106" s="36">
        <f>SUMIFS(СВЦЭМ!$D$33:$D$776,СВЦЭМ!$A$33:$A$776,$A106,СВЦЭМ!$B$33:$B$776,J$83)+'СЕТ СН'!$H$14+СВЦЭМ!$D$10+'СЕТ СН'!$H$5-'СЕТ СН'!$H$24</f>
        <v>2974.1772866800002</v>
      </c>
      <c r="K106" s="36">
        <f>SUMIFS(СВЦЭМ!$D$33:$D$776,СВЦЭМ!$A$33:$A$776,$A106,СВЦЭМ!$B$33:$B$776,K$83)+'СЕТ СН'!$H$14+СВЦЭМ!$D$10+'СЕТ СН'!$H$5-'СЕТ СН'!$H$24</f>
        <v>3003.7717096000001</v>
      </c>
      <c r="L106" s="36">
        <f>SUMIFS(СВЦЭМ!$D$33:$D$776,СВЦЭМ!$A$33:$A$776,$A106,СВЦЭМ!$B$33:$B$776,L$83)+'СЕТ СН'!$H$14+СВЦЭМ!$D$10+'СЕТ СН'!$H$5-'СЕТ СН'!$H$24</f>
        <v>2903.7147082800002</v>
      </c>
      <c r="M106" s="36">
        <f>SUMIFS(СВЦЭМ!$D$33:$D$776,СВЦЭМ!$A$33:$A$776,$A106,СВЦЭМ!$B$33:$B$776,M$83)+'СЕТ СН'!$H$14+СВЦЭМ!$D$10+'СЕТ СН'!$H$5-'СЕТ СН'!$H$24</f>
        <v>2883.5965191599998</v>
      </c>
      <c r="N106" s="36">
        <f>SUMIFS(СВЦЭМ!$D$33:$D$776,СВЦЭМ!$A$33:$A$776,$A106,СВЦЭМ!$B$33:$B$776,N$83)+'СЕТ СН'!$H$14+СВЦЭМ!$D$10+'СЕТ СН'!$H$5-'СЕТ СН'!$H$24</f>
        <v>2902.5713341599999</v>
      </c>
      <c r="O106" s="36">
        <f>SUMIFS(СВЦЭМ!$D$33:$D$776,СВЦЭМ!$A$33:$A$776,$A106,СВЦЭМ!$B$33:$B$776,O$83)+'СЕТ СН'!$H$14+СВЦЭМ!$D$10+'СЕТ СН'!$H$5-'СЕТ СН'!$H$24</f>
        <v>2914.5724261200003</v>
      </c>
      <c r="P106" s="36">
        <f>SUMIFS(СВЦЭМ!$D$33:$D$776,СВЦЭМ!$A$33:$A$776,$A106,СВЦЭМ!$B$33:$B$776,P$83)+'СЕТ СН'!$H$14+СВЦЭМ!$D$10+'СЕТ СН'!$H$5-'СЕТ СН'!$H$24</f>
        <v>2931.4958759400001</v>
      </c>
      <c r="Q106" s="36">
        <f>SUMIFS(СВЦЭМ!$D$33:$D$776,СВЦЭМ!$A$33:$A$776,$A106,СВЦЭМ!$B$33:$B$776,Q$83)+'СЕТ СН'!$H$14+СВЦЭМ!$D$10+'СЕТ СН'!$H$5-'СЕТ СН'!$H$24</f>
        <v>2951.6415796599999</v>
      </c>
      <c r="R106" s="36">
        <f>SUMIFS(СВЦЭМ!$D$33:$D$776,СВЦЭМ!$A$33:$A$776,$A106,СВЦЭМ!$B$33:$B$776,R$83)+'СЕТ СН'!$H$14+СВЦЭМ!$D$10+'СЕТ СН'!$H$5-'СЕТ СН'!$H$24</f>
        <v>2948.2950968499999</v>
      </c>
      <c r="S106" s="36">
        <f>SUMIFS(СВЦЭМ!$D$33:$D$776,СВЦЭМ!$A$33:$A$776,$A106,СВЦЭМ!$B$33:$B$776,S$83)+'СЕТ СН'!$H$14+СВЦЭМ!$D$10+'СЕТ СН'!$H$5-'СЕТ СН'!$H$24</f>
        <v>2956.1515087500002</v>
      </c>
      <c r="T106" s="36">
        <f>SUMIFS(СВЦЭМ!$D$33:$D$776,СВЦЭМ!$A$33:$A$776,$A106,СВЦЭМ!$B$33:$B$776,T$83)+'СЕТ СН'!$H$14+СВЦЭМ!$D$10+'СЕТ СН'!$H$5-'СЕТ СН'!$H$24</f>
        <v>2975.7043135900003</v>
      </c>
      <c r="U106" s="36">
        <f>SUMIFS(СВЦЭМ!$D$33:$D$776,СВЦЭМ!$A$33:$A$776,$A106,СВЦЭМ!$B$33:$B$776,U$83)+'СЕТ СН'!$H$14+СВЦЭМ!$D$10+'СЕТ СН'!$H$5-'СЕТ СН'!$H$24</f>
        <v>2966.0729850900002</v>
      </c>
      <c r="V106" s="36">
        <f>SUMIFS(СВЦЭМ!$D$33:$D$776,СВЦЭМ!$A$33:$A$776,$A106,СВЦЭМ!$B$33:$B$776,V$83)+'СЕТ СН'!$H$14+СВЦЭМ!$D$10+'СЕТ СН'!$H$5-'СЕТ СН'!$H$24</f>
        <v>2951.1403929600001</v>
      </c>
      <c r="W106" s="36">
        <f>SUMIFS(СВЦЭМ!$D$33:$D$776,СВЦЭМ!$A$33:$A$776,$A106,СВЦЭМ!$B$33:$B$776,W$83)+'СЕТ СН'!$H$14+СВЦЭМ!$D$10+'СЕТ СН'!$H$5-'СЕТ СН'!$H$24</f>
        <v>2909.5238503099999</v>
      </c>
      <c r="X106" s="36">
        <f>SUMIFS(СВЦЭМ!$D$33:$D$776,СВЦЭМ!$A$33:$A$776,$A106,СВЦЭМ!$B$33:$B$776,X$83)+'СЕТ СН'!$H$14+СВЦЭМ!$D$10+'СЕТ СН'!$H$5-'СЕТ СН'!$H$24</f>
        <v>2912.7086070800001</v>
      </c>
      <c r="Y106" s="36">
        <f>SUMIFS(СВЦЭМ!$D$33:$D$776,СВЦЭМ!$A$33:$A$776,$A106,СВЦЭМ!$B$33:$B$776,Y$83)+'СЕТ СН'!$H$14+СВЦЭМ!$D$10+'СЕТ СН'!$H$5-'СЕТ СН'!$H$24</f>
        <v>3049.3463960200002</v>
      </c>
    </row>
    <row r="107" spans="1:25" ht="15.75" x14ac:dyDescent="0.2">
      <c r="A107" s="35">
        <f t="shared" si="2"/>
        <v>44036</v>
      </c>
      <c r="B107" s="36">
        <f>SUMIFS(СВЦЭМ!$D$33:$D$776,СВЦЭМ!$A$33:$A$776,$A107,СВЦЭМ!$B$33:$B$776,B$83)+'СЕТ СН'!$H$14+СВЦЭМ!$D$10+'СЕТ СН'!$H$5-'СЕТ СН'!$H$24</f>
        <v>3013.11672365</v>
      </c>
      <c r="C107" s="36">
        <f>SUMIFS(СВЦЭМ!$D$33:$D$776,СВЦЭМ!$A$33:$A$776,$A107,СВЦЭМ!$B$33:$B$776,C$83)+'СЕТ СН'!$H$14+СВЦЭМ!$D$10+'СЕТ СН'!$H$5-'СЕТ СН'!$H$24</f>
        <v>2986.6138454100001</v>
      </c>
      <c r="D107" s="36">
        <f>SUMIFS(СВЦЭМ!$D$33:$D$776,СВЦЭМ!$A$33:$A$776,$A107,СВЦЭМ!$B$33:$B$776,D$83)+'СЕТ СН'!$H$14+СВЦЭМ!$D$10+'СЕТ СН'!$H$5-'СЕТ СН'!$H$24</f>
        <v>2990.16814918</v>
      </c>
      <c r="E107" s="36">
        <f>SUMIFS(СВЦЭМ!$D$33:$D$776,СВЦЭМ!$A$33:$A$776,$A107,СВЦЭМ!$B$33:$B$776,E$83)+'СЕТ СН'!$H$14+СВЦЭМ!$D$10+'СЕТ СН'!$H$5-'СЕТ СН'!$H$24</f>
        <v>3024.6446353299998</v>
      </c>
      <c r="F107" s="36">
        <f>SUMIFS(СВЦЭМ!$D$33:$D$776,СВЦЭМ!$A$33:$A$776,$A107,СВЦЭМ!$B$33:$B$776,F$83)+'СЕТ СН'!$H$14+СВЦЭМ!$D$10+'СЕТ СН'!$H$5-'СЕТ СН'!$H$24</f>
        <v>3027.8893873300003</v>
      </c>
      <c r="G107" s="36">
        <f>SUMIFS(СВЦЭМ!$D$33:$D$776,СВЦЭМ!$A$33:$A$776,$A107,СВЦЭМ!$B$33:$B$776,G$83)+'СЕТ СН'!$H$14+СВЦЭМ!$D$10+'СЕТ СН'!$H$5-'СЕТ СН'!$H$24</f>
        <v>3014.7556019100002</v>
      </c>
      <c r="H107" s="36">
        <f>SUMIFS(СВЦЭМ!$D$33:$D$776,СВЦЭМ!$A$33:$A$776,$A107,СВЦЭМ!$B$33:$B$776,H$83)+'СЕТ СН'!$H$14+СВЦЭМ!$D$10+'СЕТ СН'!$H$5-'СЕТ СН'!$H$24</f>
        <v>2963.5239987700002</v>
      </c>
      <c r="I107" s="36">
        <f>SUMIFS(СВЦЭМ!$D$33:$D$776,СВЦЭМ!$A$33:$A$776,$A107,СВЦЭМ!$B$33:$B$776,I$83)+'СЕТ СН'!$H$14+СВЦЭМ!$D$10+'СЕТ СН'!$H$5-'СЕТ СН'!$H$24</f>
        <v>2938.3726338900001</v>
      </c>
      <c r="J107" s="36">
        <f>SUMIFS(СВЦЭМ!$D$33:$D$776,СВЦЭМ!$A$33:$A$776,$A107,СВЦЭМ!$B$33:$B$776,J$83)+'СЕТ СН'!$H$14+СВЦЭМ!$D$10+'СЕТ СН'!$H$5-'СЕТ СН'!$H$24</f>
        <v>2975.8026114300001</v>
      </c>
      <c r="K107" s="36">
        <f>SUMIFS(СВЦЭМ!$D$33:$D$776,СВЦЭМ!$A$33:$A$776,$A107,СВЦЭМ!$B$33:$B$776,K$83)+'СЕТ СН'!$H$14+СВЦЭМ!$D$10+'СЕТ СН'!$H$5-'СЕТ СН'!$H$24</f>
        <v>2994.3676123</v>
      </c>
      <c r="L107" s="36">
        <f>SUMIFS(СВЦЭМ!$D$33:$D$776,СВЦЭМ!$A$33:$A$776,$A107,СВЦЭМ!$B$33:$B$776,L$83)+'СЕТ СН'!$H$14+СВЦЭМ!$D$10+'СЕТ СН'!$H$5-'СЕТ СН'!$H$24</f>
        <v>2914.1847231800002</v>
      </c>
      <c r="M107" s="36">
        <f>SUMIFS(СВЦЭМ!$D$33:$D$776,СВЦЭМ!$A$33:$A$776,$A107,СВЦЭМ!$B$33:$B$776,M$83)+'СЕТ СН'!$H$14+СВЦЭМ!$D$10+'СЕТ СН'!$H$5-'СЕТ СН'!$H$24</f>
        <v>2907.8025186499999</v>
      </c>
      <c r="N107" s="36">
        <f>SUMIFS(СВЦЭМ!$D$33:$D$776,СВЦЭМ!$A$33:$A$776,$A107,СВЦЭМ!$B$33:$B$776,N$83)+'СЕТ СН'!$H$14+СВЦЭМ!$D$10+'СЕТ СН'!$H$5-'СЕТ СН'!$H$24</f>
        <v>2923.6338171299999</v>
      </c>
      <c r="O107" s="36">
        <f>SUMIFS(СВЦЭМ!$D$33:$D$776,СВЦЭМ!$A$33:$A$776,$A107,СВЦЭМ!$B$33:$B$776,O$83)+'СЕТ СН'!$H$14+СВЦЭМ!$D$10+'СЕТ СН'!$H$5-'СЕТ СН'!$H$24</f>
        <v>2928.8295499200003</v>
      </c>
      <c r="P107" s="36">
        <f>SUMIFS(СВЦЭМ!$D$33:$D$776,СВЦЭМ!$A$33:$A$776,$A107,СВЦЭМ!$B$33:$B$776,P$83)+'СЕТ СН'!$H$14+СВЦЭМ!$D$10+'СЕТ СН'!$H$5-'СЕТ СН'!$H$24</f>
        <v>2930.7692188400001</v>
      </c>
      <c r="Q107" s="36">
        <f>SUMIFS(СВЦЭМ!$D$33:$D$776,СВЦЭМ!$A$33:$A$776,$A107,СВЦЭМ!$B$33:$B$776,Q$83)+'СЕТ СН'!$H$14+СВЦЭМ!$D$10+'СЕТ СН'!$H$5-'СЕТ СН'!$H$24</f>
        <v>2934.6637689099998</v>
      </c>
      <c r="R107" s="36">
        <f>SUMIFS(СВЦЭМ!$D$33:$D$776,СВЦЭМ!$A$33:$A$776,$A107,СВЦЭМ!$B$33:$B$776,R$83)+'СЕТ СН'!$H$14+СВЦЭМ!$D$10+'СЕТ СН'!$H$5-'СЕТ СН'!$H$24</f>
        <v>2937.5187962300001</v>
      </c>
      <c r="S107" s="36">
        <f>SUMIFS(СВЦЭМ!$D$33:$D$776,СВЦЭМ!$A$33:$A$776,$A107,СВЦЭМ!$B$33:$B$776,S$83)+'СЕТ СН'!$H$14+СВЦЭМ!$D$10+'СЕТ СН'!$H$5-'СЕТ СН'!$H$24</f>
        <v>2942.9540038200003</v>
      </c>
      <c r="T107" s="36">
        <f>SUMIFS(СВЦЭМ!$D$33:$D$776,СВЦЭМ!$A$33:$A$776,$A107,СВЦЭМ!$B$33:$B$776,T$83)+'СЕТ СН'!$H$14+СВЦЭМ!$D$10+'СЕТ СН'!$H$5-'СЕТ СН'!$H$24</f>
        <v>2942.9092050700001</v>
      </c>
      <c r="U107" s="36">
        <f>SUMIFS(СВЦЭМ!$D$33:$D$776,СВЦЭМ!$A$33:$A$776,$A107,СВЦЭМ!$B$33:$B$776,U$83)+'СЕТ СН'!$H$14+СВЦЭМ!$D$10+'СЕТ СН'!$H$5-'СЕТ СН'!$H$24</f>
        <v>2931.6357943900002</v>
      </c>
      <c r="V107" s="36">
        <f>SUMIFS(СВЦЭМ!$D$33:$D$776,СВЦЭМ!$A$33:$A$776,$A107,СВЦЭМ!$B$33:$B$776,V$83)+'СЕТ СН'!$H$14+СВЦЭМ!$D$10+'СЕТ СН'!$H$5-'СЕТ СН'!$H$24</f>
        <v>2915.9551690200001</v>
      </c>
      <c r="W107" s="36">
        <f>SUMIFS(СВЦЭМ!$D$33:$D$776,СВЦЭМ!$A$33:$A$776,$A107,СВЦЭМ!$B$33:$B$776,W$83)+'СЕТ СН'!$H$14+СВЦЭМ!$D$10+'СЕТ СН'!$H$5-'СЕТ СН'!$H$24</f>
        <v>2889.7584171099998</v>
      </c>
      <c r="X107" s="36">
        <f>SUMIFS(СВЦЭМ!$D$33:$D$776,СВЦЭМ!$A$33:$A$776,$A107,СВЦЭМ!$B$33:$B$776,X$83)+'СЕТ СН'!$H$14+СВЦЭМ!$D$10+'СЕТ СН'!$H$5-'СЕТ СН'!$H$24</f>
        <v>2959.0044671800001</v>
      </c>
      <c r="Y107" s="36">
        <f>SUMIFS(СВЦЭМ!$D$33:$D$776,СВЦЭМ!$A$33:$A$776,$A107,СВЦЭМ!$B$33:$B$776,Y$83)+'СЕТ СН'!$H$14+СВЦЭМ!$D$10+'СЕТ СН'!$H$5-'СЕТ СН'!$H$24</f>
        <v>3065.1401017200001</v>
      </c>
    </row>
    <row r="108" spans="1:25" ht="15.75" x14ac:dyDescent="0.2">
      <c r="A108" s="35">
        <f t="shared" si="2"/>
        <v>44037</v>
      </c>
      <c r="B108" s="36">
        <f>SUMIFS(СВЦЭМ!$D$33:$D$776,СВЦЭМ!$A$33:$A$776,$A108,СВЦЭМ!$B$33:$B$776,B$83)+'СЕТ СН'!$H$14+СВЦЭМ!$D$10+'СЕТ СН'!$H$5-'СЕТ СН'!$H$24</f>
        <v>3046.1222093699998</v>
      </c>
      <c r="C108" s="36">
        <f>SUMIFS(СВЦЭМ!$D$33:$D$776,СВЦЭМ!$A$33:$A$776,$A108,СВЦЭМ!$B$33:$B$776,C$83)+'СЕТ СН'!$H$14+СВЦЭМ!$D$10+'СЕТ СН'!$H$5-'СЕТ СН'!$H$24</f>
        <v>3109.5268584400001</v>
      </c>
      <c r="D108" s="36">
        <f>SUMIFS(СВЦЭМ!$D$33:$D$776,СВЦЭМ!$A$33:$A$776,$A108,СВЦЭМ!$B$33:$B$776,D$83)+'СЕТ СН'!$H$14+СВЦЭМ!$D$10+'СЕТ СН'!$H$5-'СЕТ СН'!$H$24</f>
        <v>3148.2193688300003</v>
      </c>
      <c r="E108" s="36">
        <f>SUMIFS(СВЦЭМ!$D$33:$D$776,СВЦЭМ!$A$33:$A$776,$A108,СВЦЭМ!$B$33:$B$776,E$83)+'СЕТ СН'!$H$14+СВЦЭМ!$D$10+'СЕТ СН'!$H$5-'СЕТ СН'!$H$24</f>
        <v>3171.5175269599999</v>
      </c>
      <c r="F108" s="36">
        <f>SUMIFS(СВЦЭМ!$D$33:$D$776,СВЦЭМ!$A$33:$A$776,$A108,СВЦЭМ!$B$33:$B$776,F$83)+'СЕТ СН'!$H$14+СВЦЭМ!$D$10+'СЕТ СН'!$H$5-'СЕТ СН'!$H$24</f>
        <v>3170.72212799</v>
      </c>
      <c r="G108" s="36">
        <f>SUMIFS(СВЦЭМ!$D$33:$D$776,СВЦЭМ!$A$33:$A$776,$A108,СВЦЭМ!$B$33:$B$776,G$83)+'СЕТ СН'!$H$14+СВЦЭМ!$D$10+'СЕТ СН'!$H$5-'СЕТ СН'!$H$24</f>
        <v>3166.6948188599999</v>
      </c>
      <c r="H108" s="36">
        <f>SUMIFS(СВЦЭМ!$D$33:$D$776,СВЦЭМ!$A$33:$A$776,$A108,СВЦЭМ!$B$33:$B$776,H$83)+'СЕТ СН'!$H$14+СВЦЭМ!$D$10+'СЕТ СН'!$H$5-'СЕТ СН'!$H$24</f>
        <v>3167.80369552</v>
      </c>
      <c r="I108" s="36">
        <f>SUMIFS(СВЦЭМ!$D$33:$D$776,СВЦЭМ!$A$33:$A$776,$A108,СВЦЭМ!$B$33:$B$776,I$83)+'СЕТ СН'!$H$14+СВЦЭМ!$D$10+'СЕТ СН'!$H$5-'СЕТ СН'!$H$24</f>
        <v>3190.7412823100003</v>
      </c>
      <c r="J108" s="36">
        <f>SUMIFS(СВЦЭМ!$D$33:$D$776,СВЦЭМ!$A$33:$A$776,$A108,СВЦЭМ!$B$33:$B$776,J$83)+'СЕТ СН'!$H$14+СВЦЭМ!$D$10+'СЕТ СН'!$H$5-'СЕТ СН'!$H$24</f>
        <v>3136.6823248800001</v>
      </c>
      <c r="K108" s="36">
        <f>SUMIFS(СВЦЭМ!$D$33:$D$776,СВЦЭМ!$A$33:$A$776,$A108,СВЦЭМ!$B$33:$B$776,K$83)+'СЕТ СН'!$H$14+СВЦЭМ!$D$10+'СЕТ СН'!$H$5-'СЕТ СН'!$H$24</f>
        <v>2974.9783157400002</v>
      </c>
      <c r="L108" s="36">
        <f>SUMIFS(СВЦЭМ!$D$33:$D$776,СВЦЭМ!$A$33:$A$776,$A108,СВЦЭМ!$B$33:$B$776,L$83)+'СЕТ СН'!$H$14+СВЦЭМ!$D$10+'СЕТ СН'!$H$5-'СЕТ СН'!$H$24</f>
        <v>2860.4943471000001</v>
      </c>
      <c r="M108" s="36">
        <f>SUMIFS(СВЦЭМ!$D$33:$D$776,СВЦЭМ!$A$33:$A$776,$A108,СВЦЭМ!$B$33:$B$776,M$83)+'СЕТ СН'!$H$14+СВЦЭМ!$D$10+'СЕТ СН'!$H$5-'СЕТ СН'!$H$24</f>
        <v>2836.0400246500003</v>
      </c>
      <c r="N108" s="36">
        <f>SUMIFS(СВЦЭМ!$D$33:$D$776,СВЦЭМ!$A$33:$A$776,$A108,СВЦЭМ!$B$33:$B$776,N$83)+'СЕТ СН'!$H$14+СВЦЭМ!$D$10+'СЕТ СН'!$H$5-'СЕТ СН'!$H$24</f>
        <v>2816.4831227200002</v>
      </c>
      <c r="O108" s="36">
        <f>SUMIFS(СВЦЭМ!$D$33:$D$776,СВЦЭМ!$A$33:$A$776,$A108,СВЦЭМ!$B$33:$B$776,O$83)+'СЕТ СН'!$H$14+СВЦЭМ!$D$10+'СЕТ СН'!$H$5-'СЕТ СН'!$H$24</f>
        <v>2811.90458214</v>
      </c>
      <c r="P108" s="36">
        <f>SUMIFS(СВЦЭМ!$D$33:$D$776,СВЦЭМ!$A$33:$A$776,$A108,СВЦЭМ!$B$33:$B$776,P$83)+'СЕТ СН'!$H$14+СВЦЭМ!$D$10+'СЕТ СН'!$H$5-'СЕТ СН'!$H$24</f>
        <v>2821.8109114200001</v>
      </c>
      <c r="Q108" s="36">
        <f>SUMIFS(СВЦЭМ!$D$33:$D$776,СВЦЭМ!$A$33:$A$776,$A108,СВЦЭМ!$B$33:$B$776,Q$83)+'СЕТ СН'!$H$14+СВЦЭМ!$D$10+'СЕТ СН'!$H$5-'СЕТ СН'!$H$24</f>
        <v>2828.21873104</v>
      </c>
      <c r="R108" s="36">
        <f>SUMIFS(СВЦЭМ!$D$33:$D$776,СВЦЭМ!$A$33:$A$776,$A108,СВЦЭМ!$B$33:$B$776,R$83)+'СЕТ СН'!$H$14+СВЦЭМ!$D$10+'СЕТ СН'!$H$5-'СЕТ СН'!$H$24</f>
        <v>2835.6869674999998</v>
      </c>
      <c r="S108" s="36">
        <f>SUMIFS(СВЦЭМ!$D$33:$D$776,СВЦЭМ!$A$33:$A$776,$A108,СВЦЭМ!$B$33:$B$776,S$83)+'СЕТ СН'!$H$14+СВЦЭМ!$D$10+'СЕТ СН'!$H$5-'СЕТ СН'!$H$24</f>
        <v>2836.11513268</v>
      </c>
      <c r="T108" s="36">
        <f>SUMIFS(СВЦЭМ!$D$33:$D$776,СВЦЭМ!$A$33:$A$776,$A108,СВЦЭМ!$B$33:$B$776,T$83)+'СЕТ СН'!$H$14+СВЦЭМ!$D$10+'СЕТ СН'!$H$5-'СЕТ СН'!$H$24</f>
        <v>2851.1649152300001</v>
      </c>
      <c r="U108" s="36">
        <f>SUMIFS(СВЦЭМ!$D$33:$D$776,СВЦЭМ!$A$33:$A$776,$A108,СВЦЭМ!$B$33:$B$776,U$83)+'СЕТ СН'!$H$14+СВЦЭМ!$D$10+'СЕТ СН'!$H$5-'СЕТ СН'!$H$24</f>
        <v>2840.6441546699998</v>
      </c>
      <c r="V108" s="36">
        <f>SUMIFS(СВЦЭМ!$D$33:$D$776,СВЦЭМ!$A$33:$A$776,$A108,СВЦЭМ!$B$33:$B$776,V$83)+'СЕТ СН'!$H$14+СВЦЭМ!$D$10+'СЕТ СН'!$H$5-'СЕТ СН'!$H$24</f>
        <v>2826.5600933200003</v>
      </c>
      <c r="W108" s="36">
        <f>SUMIFS(СВЦЭМ!$D$33:$D$776,СВЦЭМ!$A$33:$A$776,$A108,СВЦЭМ!$B$33:$B$776,W$83)+'СЕТ СН'!$H$14+СВЦЭМ!$D$10+'СЕТ СН'!$H$5-'СЕТ СН'!$H$24</f>
        <v>2799.18486338</v>
      </c>
      <c r="X108" s="36">
        <f>SUMIFS(СВЦЭМ!$D$33:$D$776,СВЦЭМ!$A$33:$A$776,$A108,СВЦЭМ!$B$33:$B$776,X$83)+'СЕТ СН'!$H$14+СВЦЭМ!$D$10+'СЕТ СН'!$H$5-'СЕТ СН'!$H$24</f>
        <v>2852.008147</v>
      </c>
      <c r="Y108" s="36">
        <f>SUMIFS(СВЦЭМ!$D$33:$D$776,СВЦЭМ!$A$33:$A$776,$A108,СВЦЭМ!$B$33:$B$776,Y$83)+'СЕТ СН'!$H$14+СВЦЭМ!$D$10+'СЕТ СН'!$H$5-'СЕТ СН'!$H$24</f>
        <v>3006.81271818</v>
      </c>
    </row>
    <row r="109" spans="1:25" ht="15.75" x14ac:dyDescent="0.2">
      <c r="A109" s="35">
        <f t="shared" si="2"/>
        <v>44038</v>
      </c>
      <c r="B109" s="36">
        <f>SUMIFS(СВЦЭМ!$D$33:$D$776,СВЦЭМ!$A$33:$A$776,$A109,СВЦЭМ!$B$33:$B$776,B$83)+'СЕТ СН'!$H$14+СВЦЭМ!$D$10+'СЕТ СН'!$H$5-'СЕТ СН'!$H$24</f>
        <v>2964.05751814</v>
      </c>
      <c r="C109" s="36">
        <f>SUMIFS(СВЦЭМ!$D$33:$D$776,СВЦЭМ!$A$33:$A$776,$A109,СВЦЭМ!$B$33:$B$776,C$83)+'СЕТ СН'!$H$14+СВЦЭМ!$D$10+'СЕТ СН'!$H$5-'СЕТ СН'!$H$24</f>
        <v>2988.5855108200003</v>
      </c>
      <c r="D109" s="36">
        <f>SUMIFS(СВЦЭМ!$D$33:$D$776,СВЦЭМ!$A$33:$A$776,$A109,СВЦЭМ!$B$33:$B$776,D$83)+'СЕТ СН'!$H$14+СВЦЭМ!$D$10+'СЕТ СН'!$H$5-'СЕТ СН'!$H$24</f>
        <v>2988.6540402700002</v>
      </c>
      <c r="E109" s="36">
        <f>SUMIFS(СВЦЭМ!$D$33:$D$776,СВЦЭМ!$A$33:$A$776,$A109,СВЦЭМ!$B$33:$B$776,E$83)+'СЕТ СН'!$H$14+СВЦЭМ!$D$10+'СЕТ СН'!$H$5-'СЕТ СН'!$H$24</f>
        <v>3002.26982383</v>
      </c>
      <c r="F109" s="36">
        <f>SUMIFS(СВЦЭМ!$D$33:$D$776,СВЦЭМ!$A$33:$A$776,$A109,СВЦЭМ!$B$33:$B$776,F$83)+'СЕТ СН'!$H$14+СВЦЭМ!$D$10+'СЕТ СН'!$H$5-'СЕТ СН'!$H$24</f>
        <v>3014.7647700699999</v>
      </c>
      <c r="G109" s="36">
        <f>SUMIFS(СВЦЭМ!$D$33:$D$776,СВЦЭМ!$A$33:$A$776,$A109,СВЦЭМ!$B$33:$B$776,G$83)+'СЕТ СН'!$H$14+СВЦЭМ!$D$10+'СЕТ СН'!$H$5-'СЕТ СН'!$H$24</f>
        <v>3022.7883998100001</v>
      </c>
      <c r="H109" s="36">
        <f>SUMIFS(СВЦЭМ!$D$33:$D$776,СВЦЭМ!$A$33:$A$776,$A109,СВЦЭМ!$B$33:$B$776,H$83)+'СЕТ СН'!$H$14+СВЦЭМ!$D$10+'СЕТ СН'!$H$5-'СЕТ СН'!$H$24</f>
        <v>3038.07674516</v>
      </c>
      <c r="I109" s="36">
        <f>SUMIFS(СВЦЭМ!$D$33:$D$776,СВЦЭМ!$A$33:$A$776,$A109,СВЦЭМ!$B$33:$B$776,I$83)+'СЕТ СН'!$H$14+СВЦЭМ!$D$10+'СЕТ СН'!$H$5-'СЕТ СН'!$H$24</f>
        <v>3053.6336611400002</v>
      </c>
      <c r="J109" s="36">
        <f>SUMIFS(СВЦЭМ!$D$33:$D$776,СВЦЭМ!$A$33:$A$776,$A109,СВЦЭМ!$B$33:$B$776,J$83)+'СЕТ СН'!$H$14+СВЦЭМ!$D$10+'СЕТ СН'!$H$5-'СЕТ СН'!$H$24</f>
        <v>2989.0156323400001</v>
      </c>
      <c r="K109" s="36">
        <f>SUMIFS(СВЦЭМ!$D$33:$D$776,СВЦЭМ!$A$33:$A$776,$A109,СВЦЭМ!$B$33:$B$776,K$83)+'СЕТ СН'!$H$14+СВЦЭМ!$D$10+'СЕТ СН'!$H$5-'СЕТ СН'!$H$24</f>
        <v>2895.1491633999999</v>
      </c>
      <c r="L109" s="36">
        <f>SUMIFS(СВЦЭМ!$D$33:$D$776,СВЦЭМ!$A$33:$A$776,$A109,СВЦЭМ!$B$33:$B$776,L$83)+'СЕТ СН'!$H$14+СВЦЭМ!$D$10+'СЕТ СН'!$H$5-'СЕТ СН'!$H$24</f>
        <v>2783.4224670799999</v>
      </c>
      <c r="M109" s="36">
        <f>SUMIFS(СВЦЭМ!$D$33:$D$776,СВЦЭМ!$A$33:$A$776,$A109,СВЦЭМ!$B$33:$B$776,M$83)+'СЕТ СН'!$H$14+СВЦЭМ!$D$10+'СЕТ СН'!$H$5-'СЕТ СН'!$H$24</f>
        <v>2749.4656585600001</v>
      </c>
      <c r="N109" s="36">
        <f>SUMIFS(СВЦЭМ!$D$33:$D$776,СВЦЭМ!$A$33:$A$776,$A109,СВЦЭМ!$B$33:$B$776,N$83)+'СЕТ СН'!$H$14+СВЦЭМ!$D$10+'СЕТ СН'!$H$5-'СЕТ СН'!$H$24</f>
        <v>2728.9832781700002</v>
      </c>
      <c r="O109" s="36">
        <f>SUMIFS(СВЦЭМ!$D$33:$D$776,СВЦЭМ!$A$33:$A$776,$A109,СВЦЭМ!$B$33:$B$776,O$83)+'СЕТ СН'!$H$14+СВЦЭМ!$D$10+'СЕТ СН'!$H$5-'СЕТ СН'!$H$24</f>
        <v>2740.3616185800001</v>
      </c>
      <c r="P109" s="36">
        <f>SUMIFS(СВЦЭМ!$D$33:$D$776,СВЦЭМ!$A$33:$A$776,$A109,СВЦЭМ!$B$33:$B$776,P$83)+'СЕТ СН'!$H$14+СВЦЭМ!$D$10+'СЕТ СН'!$H$5-'СЕТ СН'!$H$24</f>
        <v>2745.2483439500002</v>
      </c>
      <c r="Q109" s="36">
        <f>SUMIFS(СВЦЭМ!$D$33:$D$776,СВЦЭМ!$A$33:$A$776,$A109,СВЦЭМ!$B$33:$B$776,Q$83)+'СЕТ СН'!$H$14+СВЦЭМ!$D$10+'СЕТ СН'!$H$5-'СЕТ СН'!$H$24</f>
        <v>2755.3103083599999</v>
      </c>
      <c r="R109" s="36">
        <f>SUMIFS(СВЦЭМ!$D$33:$D$776,СВЦЭМ!$A$33:$A$776,$A109,СВЦЭМ!$B$33:$B$776,R$83)+'СЕТ СН'!$H$14+СВЦЭМ!$D$10+'СЕТ СН'!$H$5-'СЕТ СН'!$H$24</f>
        <v>2767.6809565900003</v>
      </c>
      <c r="S109" s="36">
        <f>SUMIFS(СВЦЭМ!$D$33:$D$776,СВЦЭМ!$A$33:$A$776,$A109,СВЦЭМ!$B$33:$B$776,S$83)+'СЕТ СН'!$H$14+СВЦЭМ!$D$10+'СЕТ СН'!$H$5-'СЕТ СН'!$H$24</f>
        <v>2772.1893575399999</v>
      </c>
      <c r="T109" s="36">
        <f>SUMIFS(СВЦЭМ!$D$33:$D$776,СВЦЭМ!$A$33:$A$776,$A109,СВЦЭМ!$B$33:$B$776,T$83)+'СЕТ СН'!$H$14+СВЦЭМ!$D$10+'СЕТ СН'!$H$5-'СЕТ СН'!$H$24</f>
        <v>2779.5022026000001</v>
      </c>
      <c r="U109" s="36">
        <f>SUMIFS(СВЦЭМ!$D$33:$D$776,СВЦЭМ!$A$33:$A$776,$A109,СВЦЭМ!$B$33:$B$776,U$83)+'СЕТ СН'!$H$14+СВЦЭМ!$D$10+'СЕТ СН'!$H$5-'СЕТ СН'!$H$24</f>
        <v>2761.6800336800002</v>
      </c>
      <c r="V109" s="36">
        <f>SUMIFS(СВЦЭМ!$D$33:$D$776,СВЦЭМ!$A$33:$A$776,$A109,СВЦЭМ!$B$33:$B$776,V$83)+'СЕТ СН'!$H$14+СВЦЭМ!$D$10+'СЕТ СН'!$H$5-'СЕТ СН'!$H$24</f>
        <v>2746.20988283</v>
      </c>
      <c r="W109" s="36">
        <f>SUMIFS(СВЦЭМ!$D$33:$D$776,СВЦЭМ!$A$33:$A$776,$A109,СВЦЭМ!$B$33:$B$776,W$83)+'СЕТ СН'!$H$14+СВЦЭМ!$D$10+'СЕТ СН'!$H$5-'СЕТ СН'!$H$24</f>
        <v>2728.8968139500003</v>
      </c>
      <c r="X109" s="36">
        <f>SUMIFS(СВЦЭМ!$D$33:$D$776,СВЦЭМ!$A$33:$A$776,$A109,СВЦЭМ!$B$33:$B$776,X$83)+'СЕТ СН'!$H$14+СВЦЭМ!$D$10+'СЕТ СН'!$H$5-'СЕТ СН'!$H$24</f>
        <v>2768.6646698499999</v>
      </c>
      <c r="Y109" s="36">
        <f>SUMIFS(СВЦЭМ!$D$33:$D$776,СВЦЭМ!$A$33:$A$776,$A109,СВЦЭМ!$B$33:$B$776,Y$83)+'СЕТ СН'!$H$14+СВЦЭМ!$D$10+'СЕТ СН'!$H$5-'СЕТ СН'!$H$24</f>
        <v>2913.6663974399999</v>
      </c>
    </row>
    <row r="110" spans="1:25" ht="15.75" x14ac:dyDescent="0.2">
      <c r="A110" s="35">
        <f t="shared" si="2"/>
        <v>44039</v>
      </c>
      <c r="B110" s="36">
        <f>SUMIFS(СВЦЭМ!$D$33:$D$776,СВЦЭМ!$A$33:$A$776,$A110,СВЦЭМ!$B$33:$B$776,B$83)+'СЕТ СН'!$H$14+СВЦЭМ!$D$10+'СЕТ СН'!$H$5-'СЕТ СН'!$H$24</f>
        <v>3007.72077941</v>
      </c>
      <c r="C110" s="36">
        <f>SUMIFS(СВЦЭМ!$D$33:$D$776,СВЦЭМ!$A$33:$A$776,$A110,СВЦЭМ!$B$33:$B$776,C$83)+'СЕТ СН'!$H$14+СВЦЭМ!$D$10+'СЕТ СН'!$H$5-'СЕТ СН'!$H$24</f>
        <v>2984.7370148600003</v>
      </c>
      <c r="D110" s="36">
        <f>SUMIFS(СВЦЭМ!$D$33:$D$776,СВЦЭМ!$A$33:$A$776,$A110,СВЦЭМ!$B$33:$B$776,D$83)+'СЕТ СН'!$H$14+СВЦЭМ!$D$10+'СЕТ СН'!$H$5-'СЕТ СН'!$H$24</f>
        <v>2985.1445247400002</v>
      </c>
      <c r="E110" s="36">
        <f>SUMIFS(СВЦЭМ!$D$33:$D$776,СВЦЭМ!$A$33:$A$776,$A110,СВЦЭМ!$B$33:$B$776,E$83)+'СЕТ СН'!$H$14+СВЦЭМ!$D$10+'СЕТ СН'!$H$5-'СЕТ СН'!$H$24</f>
        <v>2995.8243792100002</v>
      </c>
      <c r="F110" s="36">
        <f>SUMIFS(СВЦЭМ!$D$33:$D$776,СВЦЭМ!$A$33:$A$776,$A110,СВЦЭМ!$B$33:$B$776,F$83)+'СЕТ СН'!$H$14+СВЦЭМ!$D$10+'СЕТ СН'!$H$5-'СЕТ СН'!$H$24</f>
        <v>2993.5551140500002</v>
      </c>
      <c r="G110" s="36">
        <f>SUMIFS(СВЦЭМ!$D$33:$D$776,СВЦЭМ!$A$33:$A$776,$A110,СВЦЭМ!$B$33:$B$776,G$83)+'СЕТ СН'!$H$14+СВЦЭМ!$D$10+'СЕТ СН'!$H$5-'СЕТ СН'!$H$24</f>
        <v>2986.1428043800001</v>
      </c>
      <c r="H110" s="36">
        <f>SUMIFS(СВЦЭМ!$D$33:$D$776,СВЦЭМ!$A$33:$A$776,$A110,СВЦЭМ!$B$33:$B$776,H$83)+'СЕТ СН'!$H$14+СВЦЭМ!$D$10+'СЕТ СН'!$H$5-'СЕТ СН'!$H$24</f>
        <v>2975.90977939</v>
      </c>
      <c r="I110" s="36">
        <f>SUMIFS(СВЦЭМ!$D$33:$D$776,СВЦЭМ!$A$33:$A$776,$A110,СВЦЭМ!$B$33:$B$776,I$83)+'СЕТ СН'!$H$14+СВЦЭМ!$D$10+'СЕТ СН'!$H$5-'СЕТ СН'!$H$24</f>
        <v>3013.2561343299999</v>
      </c>
      <c r="J110" s="36">
        <f>SUMIFS(СВЦЭМ!$D$33:$D$776,СВЦЭМ!$A$33:$A$776,$A110,СВЦЭМ!$B$33:$B$776,J$83)+'СЕТ СН'!$H$14+СВЦЭМ!$D$10+'СЕТ СН'!$H$5-'СЕТ СН'!$H$24</f>
        <v>2968.8708738300002</v>
      </c>
      <c r="K110" s="36">
        <f>SUMIFS(СВЦЭМ!$D$33:$D$776,СВЦЭМ!$A$33:$A$776,$A110,СВЦЭМ!$B$33:$B$776,K$83)+'СЕТ СН'!$H$14+СВЦЭМ!$D$10+'СЕТ СН'!$H$5-'СЕТ СН'!$H$24</f>
        <v>2842.3466334</v>
      </c>
      <c r="L110" s="36">
        <f>SUMIFS(СВЦЭМ!$D$33:$D$776,СВЦЭМ!$A$33:$A$776,$A110,СВЦЭМ!$B$33:$B$776,L$83)+'СЕТ СН'!$H$14+СВЦЭМ!$D$10+'СЕТ СН'!$H$5-'СЕТ СН'!$H$24</f>
        <v>2746.26675432</v>
      </c>
      <c r="M110" s="36">
        <f>SUMIFS(СВЦЭМ!$D$33:$D$776,СВЦЭМ!$A$33:$A$776,$A110,СВЦЭМ!$B$33:$B$776,M$83)+'СЕТ СН'!$H$14+СВЦЭМ!$D$10+'СЕТ СН'!$H$5-'СЕТ СН'!$H$24</f>
        <v>2720.0893695599998</v>
      </c>
      <c r="N110" s="36">
        <f>SUMIFS(СВЦЭМ!$D$33:$D$776,СВЦЭМ!$A$33:$A$776,$A110,СВЦЭМ!$B$33:$B$776,N$83)+'СЕТ СН'!$H$14+СВЦЭМ!$D$10+'СЕТ СН'!$H$5-'СЕТ СН'!$H$24</f>
        <v>2695.0069116100003</v>
      </c>
      <c r="O110" s="36">
        <f>SUMIFS(СВЦЭМ!$D$33:$D$776,СВЦЭМ!$A$33:$A$776,$A110,СВЦЭМ!$B$33:$B$776,O$83)+'СЕТ СН'!$H$14+СВЦЭМ!$D$10+'СЕТ СН'!$H$5-'СЕТ СН'!$H$24</f>
        <v>2701.8760903699999</v>
      </c>
      <c r="P110" s="36">
        <f>SUMIFS(СВЦЭМ!$D$33:$D$776,СВЦЭМ!$A$33:$A$776,$A110,СВЦЭМ!$B$33:$B$776,P$83)+'СЕТ СН'!$H$14+СВЦЭМ!$D$10+'СЕТ СН'!$H$5-'СЕТ СН'!$H$24</f>
        <v>2713.9903927200003</v>
      </c>
      <c r="Q110" s="36">
        <f>SUMIFS(СВЦЭМ!$D$33:$D$776,СВЦЭМ!$A$33:$A$776,$A110,СВЦЭМ!$B$33:$B$776,Q$83)+'СЕТ СН'!$H$14+СВЦЭМ!$D$10+'СЕТ СН'!$H$5-'СЕТ СН'!$H$24</f>
        <v>2730.56912216</v>
      </c>
      <c r="R110" s="36">
        <f>SUMIFS(СВЦЭМ!$D$33:$D$776,СВЦЭМ!$A$33:$A$776,$A110,СВЦЭМ!$B$33:$B$776,R$83)+'СЕТ СН'!$H$14+СВЦЭМ!$D$10+'СЕТ СН'!$H$5-'СЕТ СН'!$H$24</f>
        <v>2732.4570836900002</v>
      </c>
      <c r="S110" s="36">
        <f>SUMIFS(СВЦЭМ!$D$33:$D$776,СВЦЭМ!$A$33:$A$776,$A110,СВЦЭМ!$B$33:$B$776,S$83)+'СЕТ СН'!$H$14+СВЦЭМ!$D$10+'СЕТ СН'!$H$5-'СЕТ СН'!$H$24</f>
        <v>2744.8238190500001</v>
      </c>
      <c r="T110" s="36">
        <f>SUMIFS(СВЦЭМ!$D$33:$D$776,СВЦЭМ!$A$33:$A$776,$A110,СВЦЭМ!$B$33:$B$776,T$83)+'СЕТ СН'!$H$14+СВЦЭМ!$D$10+'СЕТ СН'!$H$5-'СЕТ СН'!$H$24</f>
        <v>2761.7913461600001</v>
      </c>
      <c r="U110" s="36">
        <f>SUMIFS(СВЦЭМ!$D$33:$D$776,СВЦЭМ!$A$33:$A$776,$A110,СВЦЭМ!$B$33:$B$776,U$83)+'СЕТ СН'!$H$14+СВЦЭМ!$D$10+'СЕТ СН'!$H$5-'СЕТ СН'!$H$24</f>
        <v>2747.6874990699998</v>
      </c>
      <c r="V110" s="36">
        <f>SUMIFS(СВЦЭМ!$D$33:$D$776,СВЦЭМ!$A$33:$A$776,$A110,СВЦЭМ!$B$33:$B$776,V$83)+'СЕТ СН'!$H$14+СВЦЭМ!$D$10+'СЕТ СН'!$H$5-'СЕТ СН'!$H$24</f>
        <v>2741.3540623500003</v>
      </c>
      <c r="W110" s="36">
        <f>SUMIFS(СВЦЭМ!$D$33:$D$776,СВЦЭМ!$A$33:$A$776,$A110,СВЦЭМ!$B$33:$B$776,W$83)+'СЕТ СН'!$H$14+СВЦЭМ!$D$10+'СЕТ СН'!$H$5-'СЕТ СН'!$H$24</f>
        <v>2731.4846697399998</v>
      </c>
      <c r="X110" s="36">
        <f>SUMIFS(СВЦЭМ!$D$33:$D$776,СВЦЭМ!$A$33:$A$776,$A110,СВЦЭМ!$B$33:$B$776,X$83)+'СЕТ СН'!$H$14+СВЦЭМ!$D$10+'СЕТ СН'!$H$5-'СЕТ СН'!$H$24</f>
        <v>2802.2083957599998</v>
      </c>
      <c r="Y110" s="36">
        <f>SUMIFS(СВЦЭМ!$D$33:$D$776,СВЦЭМ!$A$33:$A$776,$A110,СВЦЭМ!$B$33:$B$776,Y$83)+'СЕТ СН'!$H$14+СВЦЭМ!$D$10+'СЕТ СН'!$H$5-'СЕТ СН'!$H$24</f>
        <v>2926.5720427699998</v>
      </c>
    </row>
    <row r="111" spans="1:25" ht="15.75" x14ac:dyDescent="0.2">
      <c r="A111" s="35">
        <f t="shared" si="2"/>
        <v>44040</v>
      </c>
      <c r="B111" s="36">
        <f>SUMIFS(СВЦЭМ!$D$33:$D$776,СВЦЭМ!$A$33:$A$776,$A111,СВЦЭМ!$B$33:$B$776,B$83)+'СЕТ СН'!$H$14+СВЦЭМ!$D$10+'СЕТ СН'!$H$5-'СЕТ СН'!$H$24</f>
        <v>2923.0116917599998</v>
      </c>
      <c r="C111" s="36">
        <f>SUMIFS(СВЦЭМ!$D$33:$D$776,СВЦЭМ!$A$33:$A$776,$A111,СВЦЭМ!$B$33:$B$776,C$83)+'СЕТ СН'!$H$14+СВЦЭМ!$D$10+'СЕТ СН'!$H$5-'СЕТ СН'!$H$24</f>
        <v>2988.0097650100001</v>
      </c>
      <c r="D111" s="36">
        <f>SUMIFS(СВЦЭМ!$D$33:$D$776,СВЦЭМ!$A$33:$A$776,$A111,СВЦЭМ!$B$33:$B$776,D$83)+'СЕТ СН'!$H$14+СВЦЭМ!$D$10+'СЕТ СН'!$H$5-'СЕТ СН'!$H$24</f>
        <v>2998.71469682</v>
      </c>
      <c r="E111" s="36">
        <f>SUMIFS(СВЦЭМ!$D$33:$D$776,СВЦЭМ!$A$33:$A$776,$A111,СВЦЭМ!$B$33:$B$776,E$83)+'СЕТ СН'!$H$14+СВЦЭМ!$D$10+'СЕТ СН'!$H$5-'СЕТ СН'!$H$24</f>
        <v>3013.3729151799998</v>
      </c>
      <c r="F111" s="36">
        <f>SUMIFS(СВЦЭМ!$D$33:$D$776,СВЦЭМ!$A$33:$A$776,$A111,СВЦЭМ!$B$33:$B$776,F$83)+'СЕТ СН'!$H$14+СВЦЭМ!$D$10+'СЕТ СН'!$H$5-'СЕТ СН'!$H$24</f>
        <v>3001.27690742</v>
      </c>
      <c r="G111" s="36">
        <f>SUMIFS(СВЦЭМ!$D$33:$D$776,СВЦЭМ!$A$33:$A$776,$A111,СВЦЭМ!$B$33:$B$776,G$83)+'СЕТ СН'!$H$14+СВЦЭМ!$D$10+'СЕТ СН'!$H$5-'СЕТ СН'!$H$24</f>
        <v>3018.4771692899999</v>
      </c>
      <c r="H111" s="36">
        <f>SUMIFS(СВЦЭМ!$D$33:$D$776,СВЦЭМ!$A$33:$A$776,$A111,СВЦЭМ!$B$33:$B$776,H$83)+'СЕТ СН'!$H$14+СВЦЭМ!$D$10+'СЕТ СН'!$H$5-'СЕТ СН'!$H$24</f>
        <v>3021.0722309600001</v>
      </c>
      <c r="I111" s="36">
        <f>SUMIFS(СВЦЭМ!$D$33:$D$776,СВЦЭМ!$A$33:$A$776,$A111,СВЦЭМ!$B$33:$B$776,I$83)+'СЕТ СН'!$H$14+СВЦЭМ!$D$10+'СЕТ СН'!$H$5-'СЕТ СН'!$H$24</f>
        <v>3033.2209571900003</v>
      </c>
      <c r="J111" s="36">
        <f>SUMIFS(СВЦЭМ!$D$33:$D$776,СВЦЭМ!$A$33:$A$776,$A111,СВЦЭМ!$B$33:$B$776,J$83)+'СЕТ СН'!$H$14+СВЦЭМ!$D$10+'СЕТ СН'!$H$5-'СЕТ СН'!$H$24</f>
        <v>3013.3423734200001</v>
      </c>
      <c r="K111" s="36">
        <f>SUMIFS(СВЦЭМ!$D$33:$D$776,СВЦЭМ!$A$33:$A$776,$A111,СВЦЭМ!$B$33:$B$776,K$83)+'СЕТ СН'!$H$14+СВЦЭМ!$D$10+'СЕТ СН'!$H$5-'СЕТ СН'!$H$24</f>
        <v>2884.2427077399998</v>
      </c>
      <c r="L111" s="36">
        <f>SUMIFS(СВЦЭМ!$D$33:$D$776,СВЦЭМ!$A$33:$A$776,$A111,СВЦЭМ!$B$33:$B$776,L$83)+'СЕТ СН'!$H$14+СВЦЭМ!$D$10+'СЕТ СН'!$H$5-'СЕТ СН'!$H$24</f>
        <v>2761.1449179400001</v>
      </c>
      <c r="M111" s="36">
        <f>SUMIFS(СВЦЭМ!$D$33:$D$776,СВЦЭМ!$A$33:$A$776,$A111,СВЦЭМ!$B$33:$B$776,M$83)+'СЕТ СН'!$H$14+СВЦЭМ!$D$10+'СЕТ СН'!$H$5-'СЕТ СН'!$H$24</f>
        <v>2738.9623094899998</v>
      </c>
      <c r="N111" s="36">
        <f>SUMIFS(СВЦЭМ!$D$33:$D$776,СВЦЭМ!$A$33:$A$776,$A111,СВЦЭМ!$B$33:$B$776,N$83)+'СЕТ СН'!$H$14+СВЦЭМ!$D$10+'СЕТ СН'!$H$5-'СЕТ СН'!$H$24</f>
        <v>2736.30911431</v>
      </c>
      <c r="O111" s="36">
        <f>SUMIFS(СВЦЭМ!$D$33:$D$776,СВЦЭМ!$A$33:$A$776,$A111,СВЦЭМ!$B$33:$B$776,O$83)+'СЕТ СН'!$H$14+СВЦЭМ!$D$10+'СЕТ СН'!$H$5-'СЕТ СН'!$H$24</f>
        <v>2748.2727303000001</v>
      </c>
      <c r="P111" s="36">
        <f>SUMIFS(СВЦЭМ!$D$33:$D$776,СВЦЭМ!$A$33:$A$776,$A111,СВЦЭМ!$B$33:$B$776,P$83)+'СЕТ СН'!$H$14+СВЦЭМ!$D$10+'СЕТ СН'!$H$5-'СЕТ СН'!$H$24</f>
        <v>2750.2023581000003</v>
      </c>
      <c r="Q111" s="36">
        <f>SUMIFS(СВЦЭМ!$D$33:$D$776,СВЦЭМ!$A$33:$A$776,$A111,СВЦЭМ!$B$33:$B$776,Q$83)+'СЕТ СН'!$H$14+СВЦЭМ!$D$10+'СЕТ СН'!$H$5-'СЕТ СН'!$H$24</f>
        <v>2760.89539139</v>
      </c>
      <c r="R111" s="36">
        <f>SUMIFS(СВЦЭМ!$D$33:$D$776,СВЦЭМ!$A$33:$A$776,$A111,СВЦЭМ!$B$33:$B$776,R$83)+'СЕТ СН'!$H$14+СВЦЭМ!$D$10+'СЕТ СН'!$H$5-'СЕТ СН'!$H$24</f>
        <v>2762.66951148</v>
      </c>
      <c r="S111" s="36">
        <f>SUMIFS(СВЦЭМ!$D$33:$D$776,СВЦЭМ!$A$33:$A$776,$A111,СВЦЭМ!$B$33:$B$776,S$83)+'СЕТ СН'!$H$14+СВЦЭМ!$D$10+'СЕТ СН'!$H$5-'СЕТ СН'!$H$24</f>
        <v>2768.3247221199999</v>
      </c>
      <c r="T111" s="36">
        <f>SUMIFS(СВЦЭМ!$D$33:$D$776,СВЦЭМ!$A$33:$A$776,$A111,СВЦЭМ!$B$33:$B$776,T$83)+'СЕТ СН'!$H$14+СВЦЭМ!$D$10+'СЕТ СН'!$H$5-'СЕТ СН'!$H$24</f>
        <v>2772.0607922899999</v>
      </c>
      <c r="U111" s="36">
        <f>SUMIFS(СВЦЭМ!$D$33:$D$776,СВЦЭМ!$A$33:$A$776,$A111,СВЦЭМ!$B$33:$B$776,U$83)+'СЕТ СН'!$H$14+СВЦЭМ!$D$10+'СЕТ СН'!$H$5-'СЕТ СН'!$H$24</f>
        <v>2755.7132254200001</v>
      </c>
      <c r="V111" s="36">
        <f>SUMIFS(СВЦЭМ!$D$33:$D$776,СВЦЭМ!$A$33:$A$776,$A111,СВЦЭМ!$B$33:$B$776,V$83)+'СЕТ СН'!$H$14+СВЦЭМ!$D$10+'СЕТ СН'!$H$5-'СЕТ СН'!$H$24</f>
        <v>2768.2674718100002</v>
      </c>
      <c r="W111" s="36">
        <f>SUMIFS(СВЦЭМ!$D$33:$D$776,СВЦЭМ!$A$33:$A$776,$A111,СВЦЭМ!$B$33:$B$776,W$83)+'СЕТ СН'!$H$14+СВЦЭМ!$D$10+'СЕТ СН'!$H$5-'СЕТ СН'!$H$24</f>
        <v>2770.21817448</v>
      </c>
      <c r="X111" s="36">
        <f>SUMIFS(СВЦЭМ!$D$33:$D$776,СВЦЭМ!$A$33:$A$776,$A111,СВЦЭМ!$B$33:$B$776,X$83)+'СЕТ СН'!$H$14+СВЦЭМ!$D$10+'СЕТ СН'!$H$5-'СЕТ СН'!$H$24</f>
        <v>2817.1328574200002</v>
      </c>
      <c r="Y111" s="36">
        <f>SUMIFS(СВЦЭМ!$D$33:$D$776,СВЦЭМ!$A$33:$A$776,$A111,СВЦЭМ!$B$33:$B$776,Y$83)+'СЕТ СН'!$H$14+СВЦЭМ!$D$10+'СЕТ СН'!$H$5-'СЕТ СН'!$H$24</f>
        <v>2940.3001493800002</v>
      </c>
    </row>
    <row r="112" spans="1:25" ht="15.75" x14ac:dyDescent="0.2">
      <c r="A112" s="35">
        <f t="shared" si="2"/>
        <v>44041</v>
      </c>
      <c r="B112" s="36">
        <f>SUMIFS(СВЦЭМ!$D$33:$D$776,СВЦЭМ!$A$33:$A$776,$A112,СВЦЭМ!$B$33:$B$776,B$83)+'СЕТ СН'!$H$14+СВЦЭМ!$D$10+'СЕТ СН'!$H$5-'СЕТ СН'!$H$24</f>
        <v>3053.5304255000001</v>
      </c>
      <c r="C112" s="36">
        <f>SUMIFS(СВЦЭМ!$D$33:$D$776,СВЦЭМ!$A$33:$A$776,$A112,СВЦЭМ!$B$33:$B$776,C$83)+'СЕТ СН'!$H$14+СВЦЭМ!$D$10+'СЕТ СН'!$H$5-'СЕТ СН'!$H$24</f>
        <v>3100.57191956</v>
      </c>
      <c r="D112" s="36">
        <f>SUMIFS(СВЦЭМ!$D$33:$D$776,СВЦЭМ!$A$33:$A$776,$A112,СВЦЭМ!$B$33:$B$776,D$83)+'СЕТ СН'!$H$14+СВЦЭМ!$D$10+'СЕТ СН'!$H$5-'СЕТ СН'!$H$24</f>
        <v>3137.06532612</v>
      </c>
      <c r="E112" s="36">
        <f>SUMIFS(СВЦЭМ!$D$33:$D$776,СВЦЭМ!$A$33:$A$776,$A112,СВЦЭМ!$B$33:$B$776,E$83)+'СЕТ СН'!$H$14+СВЦЭМ!$D$10+'СЕТ СН'!$H$5-'СЕТ СН'!$H$24</f>
        <v>3163.8333328400004</v>
      </c>
      <c r="F112" s="36">
        <f>SUMIFS(СВЦЭМ!$D$33:$D$776,СВЦЭМ!$A$33:$A$776,$A112,СВЦЭМ!$B$33:$B$776,F$83)+'СЕТ СН'!$H$14+СВЦЭМ!$D$10+'СЕТ СН'!$H$5-'СЕТ СН'!$H$24</f>
        <v>3123.2428512400002</v>
      </c>
      <c r="G112" s="36">
        <f>SUMIFS(СВЦЭМ!$D$33:$D$776,СВЦЭМ!$A$33:$A$776,$A112,СВЦЭМ!$B$33:$B$776,G$83)+'СЕТ СН'!$H$14+СВЦЭМ!$D$10+'СЕТ СН'!$H$5-'СЕТ СН'!$H$24</f>
        <v>3121.6576728099999</v>
      </c>
      <c r="H112" s="36">
        <f>SUMIFS(СВЦЭМ!$D$33:$D$776,СВЦЭМ!$A$33:$A$776,$A112,СВЦЭМ!$B$33:$B$776,H$83)+'СЕТ СН'!$H$14+СВЦЭМ!$D$10+'СЕТ СН'!$H$5-'СЕТ СН'!$H$24</f>
        <v>3090.9742553800002</v>
      </c>
      <c r="I112" s="36">
        <f>SUMIFS(СВЦЭМ!$D$33:$D$776,СВЦЭМ!$A$33:$A$776,$A112,СВЦЭМ!$B$33:$B$776,I$83)+'СЕТ СН'!$H$14+СВЦЭМ!$D$10+'СЕТ СН'!$H$5-'СЕТ СН'!$H$24</f>
        <v>3071.11940284</v>
      </c>
      <c r="J112" s="36">
        <f>SUMIFS(СВЦЭМ!$D$33:$D$776,СВЦЭМ!$A$33:$A$776,$A112,СВЦЭМ!$B$33:$B$776,J$83)+'СЕТ СН'!$H$14+СВЦЭМ!$D$10+'СЕТ СН'!$H$5-'СЕТ СН'!$H$24</f>
        <v>2988.1434689400003</v>
      </c>
      <c r="K112" s="36">
        <f>SUMIFS(СВЦЭМ!$D$33:$D$776,СВЦЭМ!$A$33:$A$776,$A112,СВЦЭМ!$B$33:$B$776,K$83)+'СЕТ СН'!$H$14+СВЦЭМ!$D$10+'СЕТ СН'!$H$5-'СЕТ СН'!$H$24</f>
        <v>2821.7363160499999</v>
      </c>
      <c r="L112" s="36">
        <f>SUMIFS(СВЦЭМ!$D$33:$D$776,СВЦЭМ!$A$33:$A$776,$A112,СВЦЭМ!$B$33:$B$776,L$83)+'СЕТ СН'!$H$14+СВЦЭМ!$D$10+'СЕТ СН'!$H$5-'СЕТ СН'!$H$24</f>
        <v>2758.9367061600001</v>
      </c>
      <c r="M112" s="36">
        <f>SUMIFS(СВЦЭМ!$D$33:$D$776,СВЦЭМ!$A$33:$A$776,$A112,СВЦЭМ!$B$33:$B$776,M$83)+'СЕТ СН'!$H$14+СВЦЭМ!$D$10+'СЕТ СН'!$H$5-'СЕТ СН'!$H$24</f>
        <v>2737.5199022699999</v>
      </c>
      <c r="N112" s="36">
        <f>SUMIFS(СВЦЭМ!$D$33:$D$776,СВЦЭМ!$A$33:$A$776,$A112,СВЦЭМ!$B$33:$B$776,N$83)+'СЕТ СН'!$H$14+СВЦЭМ!$D$10+'СЕТ СН'!$H$5-'СЕТ СН'!$H$24</f>
        <v>2708.1067880999999</v>
      </c>
      <c r="O112" s="36">
        <f>SUMIFS(СВЦЭМ!$D$33:$D$776,СВЦЭМ!$A$33:$A$776,$A112,СВЦЭМ!$B$33:$B$776,O$83)+'СЕТ СН'!$H$14+СВЦЭМ!$D$10+'СЕТ СН'!$H$5-'СЕТ СН'!$H$24</f>
        <v>2702.15012376</v>
      </c>
      <c r="P112" s="36">
        <f>SUMIFS(СВЦЭМ!$D$33:$D$776,СВЦЭМ!$A$33:$A$776,$A112,СВЦЭМ!$B$33:$B$776,P$83)+'СЕТ СН'!$H$14+СВЦЭМ!$D$10+'СЕТ СН'!$H$5-'СЕТ СН'!$H$24</f>
        <v>2702.8884254599998</v>
      </c>
      <c r="Q112" s="36">
        <f>SUMIFS(СВЦЭМ!$D$33:$D$776,СВЦЭМ!$A$33:$A$776,$A112,СВЦЭМ!$B$33:$B$776,Q$83)+'СЕТ СН'!$H$14+СВЦЭМ!$D$10+'СЕТ СН'!$H$5-'СЕТ СН'!$H$24</f>
        <v>2714.1344418899998</v>
      </c>
      <c r="R112" s="36">
        <f>SUMIFS(СВЦЭМ!$D$33:$D$776,СВЦЭМ!$A$33:$A$776,$A112,СВЦЭМ!$B$33:$B$776,R$83)+'СЕТ СН'!$H$14+СВЦЭМ!$D$10+'СЕТ СН'!$H$5-'СЕТ СН'!$H$24</f>
        <v>2721.3091020699999</v>
      </c>
      <c r="S112" s="36">
        <f>SUMIFS(СВЦЭМ!$D$33:$D$776,СВЦЭМ!$A$33:$A$776,$A112,СВЦЭМ!$B$33:$B$776,S$83)+'СЕТ СН'!$H$14+СВЦЭМ!$D$10+'СЕТ СН'!$H$5-'СЕТ СН'!$H$24</f>
        <v>2725.2741450200001</v>
      </c>
      <c r="T112" s="36">
        <f>SUMIFS(СВЦЭМ!$D$33:$D$776,СВЦЭМ!$A$33:$A$776,$A112,СВЦЭМ!$B$33:$B$776,T$83)+'СЕТ СН'!$H$14+СВЦЭМ!$D$10+'СЕТ СН'!$H$5-'СЕТ СН'!$H$24</f>
        <v>2754.8515981300002</v>
      </c>
      <c r="U112" s="36">
        <f>SUMIFS(СВЦЭМ!$D$33:$D$776,СВЦЭМ!$A$33:$A$776,$A112,СВЦЭМ!$B$33:$B$776,U$83)+'СЕТ СН'!$H$14+СВЦЭМ!$D$10+'СЕТ СН'!$H$5-'СЕТ СН'!$H$24</f>
        <v>2748.7920740300001</v>
      </c>
      <c r="V112" s="36">
        <f>SUMIFS(СВЦЭМ!$D$33:$D$776,СВЦЭМ!$A$33:$A$776,$A112,СВЦЭМ!$B$33:$B$776,V$83)+'СЕТ СН'!$H$14+СВЦЭМ!$D$10+'СЕТ СН'!$H$5-'СЕТ СН'!$H$24</f>
        <v>2738.0819519799998</v>
      </c>
      <c r="W112" s="36">
        <f>SUMIFS(СВЦЭМ!$D$33:$D$776,СВЦЭМ!$A$33:$A$776,$A112,СВЦЭМ!$B$33:$B$776,W$83)+'СЕТ СН'!$H$14+СВЦЭМ!$D$10+'СЕТ СН'!$H$5-'СЕТ СН'!$H$24</f>
        <v>2712.78183726</v>
      </c>
      <c r="X112" s="36">
        <f>SUMIFS(СВЦЭМ!$D$33:$D$776,СВЦЭМ!$A$33:$A$776,$A112,СВЦЭМ!$B$33:$B$776,X$83)+'СЕТ СН'!$H$14+СВЦЭМ!$D$10+'СЕТ СН'!$H$5-'СЕТ СН'!$H$24</f>
        <v>2773.2232920900001</v>
      </c>
      <c r="Y112" s="36">
        <f>SUMIFS(СВЦЭМ!$D$33:$D$776,СВЦЭМ!$A$33:$A$776,$A112,СВЦЭМ!$B$33:$B$776,Y$83)+'СЕТ СН'!$H$14+СВЦЭМ!$D$10+'СЕТ СН'!$H$5-'СЕТ СН'!$H$24</f>
        <v>2893.0279757600001</v>
      </c>
    </row>
    <row r="113" spans="1:27" ht="15.75" x14ac:dyDescent="0.2">
      <c r="A113" s="35">
        <f t="shared" si="2"/>
        <v>44042</v>
      </c>
      <c r="B113" s="36">
        <f>SUMIFS(СВЦЭМ!$D$33:$D$776,СВЦЭМ!$A$33:$A$776,$A113,СВЦЭМ!$B$33:$B$776,B$83)+'СЕТ СН'!$H$14+СВЦЭМ!$D$10+'СЕТ СН'!$H$5-'СЕТ СН'!$H$24</f>
        <v>2929.6952759400001</v>
      </c>
      <c r="C113" s="36">
        <f>SUMIFS(СВЦЭМ!$D$33:$D$776,СВЦЭМ!$A$33:$A$776,$A113,СВЦЭМ!$B$33:$B$776,C$83)+'СЕТ СН'!$H$14+СВЦЭМ!$D$10+'СЕТ СН'!$H$5-'СЕТ СН'!$H$24</f>
        <v>2980.6646962300001</v>
      </c>
      <c r="D113" s="36">
        <f>SUMIFS(СВЦЭМ!$D$33:$D$776,СВЦЭМ!$A$33:$A$776,$A113,СВЦЭМ!$B$33:$B$776,D$83)+'СЕТ СН'!$H$14+СВЦЭМ!$D$10+'СЕТ СН'!$H$5-'СЕТ СН'!$H$24</f>
        <v>2998.7535639500002</v>
      </c>
      <c r="E113" s="36">
        <f>SUMIFS(СВЦЭМ!$D$33:$D$776,СВЦЭМ!$A$33:$A$776,$A113,СВЦЭМ!$B$33:$B$776,E$83)+'СЕТ СН'!$H$14+СВЦЭМ!$D$10+'СЕТ СН'!$H$5-'СЕТ СН'!$H$24</f>
        <v>3006.9617422599999</v>
      </c>
      <c r="F113" s="36">
        <f>SUMIFS(СВЦЭМ!$D$33:$D$776,СВЦЭМ!$A$33:$A$776,$A113,СВЦЭМ!$B$33:$B$776,F$83)+'СЕТ СН'!$H$14+СВЦЭМ!$D$10+'СЕТ СН'!$H$5-'СЕТ СН'!$H$24</f>
        <v>3000.7334840000003</v>
      </c>
      <c r="G113" s="36">
        <f>SUMIFS(СВЦЭМ!$D$33:$D$776,СВЦЭМ!$A$33:$A$776,$A113,СВЦЭМ!$B$33:$B$776,G$83)+'СЕТ СН'!$H$14+СВЦЭМ!$D$10+'СЕТ СН'!$H$5-'СЕТ СН'!$H$24</f>
        <v>3007.2081232</v>
      </c>
      <c r="H113" s="36">
        <f>SUMIFS(СВЦЭМ!$D$33:$D$776,СВЦЭМ!$A$33:$A$776,$A113,СВЦЭМ!$B$33:$B$776,H$83)+'СЕТ СН'!$H$14+СВЦЭМ!$D$10+'СЕТ СН'!$H$5-'СЕТ СН'!$H$24</f>
        <v>2987.8100576000002</v>
      </c>
      <c r="I113" s="36">
        <f>SUMIFS(СВЦЭМ!$D$33:$D$776,СВЦЭМ!$A$33:$A$776,$A113,СВЦЭМ!$B$33:$B$776,I$83)+'СЕТ СН'!$H$14+СВЦЭМ!$D$10+'СЕТ СН'!$H$5-'СЕТ СН'!$H$24</f>
        <v>2946.6776130899998</v>
      </c>
      <c r="J113" s="36">
        <f>SUMIFS(СВЦЭМ!$D$33:$D$776,СВЦЭМ!$A$33:$A$776,$A113,СВЦЭМ!$B$33:$B$776,J$83)+'СЕТ СН'!$H$14+СВЦЭМ!$D$10+'СЕТ СН'!$H$5-'СЕТ СН'!$H$24</f>
        <v>2855.9532808499998</v>
      </c>
      <c r="K113" s="36">
        <f>SUMIFS(СВЦЭМ!$D$33:$D$776,СВЦЭМ!$A$33:$A$776,$A113,СВЦЭМ!$B$33:$B$776,K$83)+'СЕТ СН'!$H$14+СВЦЭМ!$D$10+'СЕТ СН'!$H$5-'СЕТ СН'!$H$24</f>
        <v>2793.6951400799999</v>
      </c>
      <c r="L113" s="36">
        <f>SUMIFS(СВЦЭМ!$D$33:$D$776,СВЦЭМ!$A$33:$A$776,$A113,СВЦЭМ!$B$33:$B$776,L$83)+'СЕТ СН'!$H$14+СВЦЭМ!$D$10+'СЕТ СН'!$H$5-'СЕТ СН'!$H$24</f>
        <v>2816.3387644599998</v>
      </c>
      <c r="M113" s="36">
        <f>SUMIFS(СВЦЭМ!$D$33:$D$776,СВЦЭМ!$A$33:$A$776,$A113,СВЦЭМ!$B$33:$B$776,M$83)+'СЕТ СН'!$H$14+СВЦЭМ!$D$10+'СЕТ СН'!$H$5-'СЕТ СН'!$H$24</f>
        <v>2810.4689914300002</v>
      </c>
      <c r="N113" s="36">
        <f>SUMIFS(СВЦЭМ!$D$33:$D$776,СВЦЭМ!$A$33:$A$776,$A113,СВЦЭМ!$B$33:$B$776,N$83)+'СЕТ СН'!$H$14+СВЦЭМ!$D$10+'СЕТ СН'!$H$5-'СЕТ СН'!$H$24</f>
        <v>2798.1335232900001</v>
      </c>
      <c r="O113" s="36">
        <f>SUMIFS(СВЦЭМ!$D$33:$D$776,СВЦЭМ!$A$33:$A$776,$A113,СВЦЭМ!$B$33:$B$776,O$83)+'СЕТ СН'!$H$14+СВЦЭМ!$D$10+'СЕТ СН'!$H$5-'СЕТ СН'!$H$24</f>
        <v>2798.6648048799998</v>
      </c>
      <c r="P113" s="36">
        <f>SUMIFS(СВЦЭМ!$D$33:$D$776,СВЦЭМ!$A$33:$A$776,$A113,СВЦЭМ!$B$33:$B$776,P$83)+'СЕТ СН'!$H$14+СВЦЭМ!$D$10+'СЕТ СН'!$H$5-'СЕТ СН'!$H$24</f>
        <v>2799.9066522100002</v>
      </c>
      <c r="Q113" s="36">
        <f>SUMIFS(СВЦЭМ!$D$33:$D$776,СВЦЭМ!$A$33:$A$776,$A113,СВЦЭМ!$B$33:$B$776,Q$83)+'СЕТ СН'!$H$14+СВЦЭМ!$D$10+'СЕТ СН'!$H$5-'СЕТ СН'!$H$24</f>
        <v>2803.66783811</v>
      </c>
      <c r="R113" s="36">
        <f>SUMIFS(СВЦЭМ!$D$33:$D$776,СВЦЭМ!$A$33:$A$776,$A113,СВЦЭМ!$B$33:$B$776,R$83)+'СЕТ СН'!$H$14+СВЦЭМ!$D$10+'СЕТ СН'!$H$5-'СЕТ СН'!$H$24</f>
        <v>2798.8264751699999</v>
      </c>
      <c r="S113" s="36">
        <f>SUMIFS(СВЦЭМ!$D$33:$D$776,СВЦЭМ!$A$33:$A$776,$A113,СВЦЭМ!$B$33:$B$776,S$83)+'СЕТ СН'!$H$14+СВЦЭМ!$D$10+'СЕТ СН'!$H$5-'СЕТ СН'!$H$24</f>
        <v>2800.4179843100001</v>
      </c>
      <c r="T113" s="36">
        <f>SUMIFS(СВЦЭМ!$D$33:$D$776,СВЦЭМ!$A$33:$A$776,$A113,СВЦЭМ!$B$33:$B$776,T$83)+'СЕТ СН'!$H$14+СВЦЭМ!$D$10+'СЕТ СН'!$H$5-'СЕТ СН'!$H$24</f>
        <v>2809.6645417099999</v>
      </c>
      <c r="U113" s="36">
        <f>SUMIFS(СВЦЭМ!$D$33:$D$776,СВЦЭМ!$A$33:$A$776,$A113,СВЦЭМ!$B$33:$B$776,U$83)+'СЕТ СН'!$H$14+СВЦЭМ!$D$10+'СЕТ СН'!$H$5-'СЕТ СН'!$H$24</f>
        <v>2804.1979781</v>
      </c>
      <c r="V113" s="36">
        <f>SUMIFS(СВЦЭМ!$D$33:$D$776,СВЦЭМ!$A$33:$A$776,$A113,СВЦЭМ!$B$33:$B$776,V$83)+'СЕТ СН'!$H$14+СВЦЭМ!$D$10+'СЕТ СН'!$H$5-'СЕТ СН'!$H$24</f>
        <v>2795.4320604</v>
      </c>
      <c r="W113" s="36">
        <f>SUMIFS(СВЦЭМ!$D$33:$D$776,СВЦЭМ!$A$33:$A$776,$A113,СВЦЭМ!$B$33:$B$776,W$83)+'СЕТ СН'!$H$14+СВЦЭМ!$D$10+'СЕТ СН'!$H$5-'СЕТ СН'!$H$24</f>
        <v>2825.4872070199999</v>
      </c>
      <c r="X113" s="36">
        <f>SUMIFS(СВЦЭМ!$D$33:$D$776,СВЦЭМ!$A$33:$A$776,$A113,СВЦЭМ!$B$33:$B$776,X$83)+'СЕТ СН'!$H$14+СВЦЭМ!$D$10+'СЕТ СН'!$H$5-'СЕТ СН'!$H$24</f>
        <v>2928.4875417399999</v>
      </c>
      <c r="Y113" s="36">
        <f>SUMIFS(СВЦЭМ!$D$33:$D$776,СВЦЭМ!$A$33:$A$776,$A113,СВЦЭМ!$B$33:$B$776,Y$83)+'СЕТ СН'!$H$14+СВЦЭМ!$D$10+'СЕТ СН'!$H$5-'СЕТ СН'!$H$24</f>
        <v>2887.8702066300002</v>
      </c>
    </row>
    <row r="114" spans="1:27" ht="15.75" x14ac:dyDescent="0.2">
      <c r="A114" s="35">
        <f t="shared" si="2"/>
        <v>44043</v>
      </c>
      <c r="B114" s="36">
        <f>SUMIFS(СВЦЭМ!$D$33:$D$776,СВЦЭМ!$A$33:$A$776,$A114,СВЦЭМ!$B$33:$B$776,B$83)+'СЕТ СН'!$H$14+СВЦЭМ!$D$10+'СЕТ СН'!$H$5-'СЕТ СН'!$H$24</f>
        <v>2936.4038560700001</v>
      </c>
      <c r="C114" s="36">
        <f>SUMIFS(СВЦЭМ!$D$33:$D$776,СВЦЭМ!$A$33:$A$776,$A114,СВЦЭМ!$B$33:$B$776,C$83)+'СЕТ СН'!$H$14+СВЦЭМ!$D$10+'СЕТ СН'!$H$5-'СЕТ СН'!$H$24</f>
        <v>3055.1103371999998</v>
      </c>
      <c r="D114" s="36">
        <f>SUMIFS(СВЦЭМ!$D$33:$D$776,СВЦЭМ!$A$33:$A$776,$A114,СВЦЭМ!$B$33:$B$776,D$83)+'СЕТ СН'!$H$14+СВЦЭМ!$D$10+'СЕТ СН'!$H$5-'СЕТ СН'!$H$24</f>
        <v>3065.1901451100002</v>
      </c>
      <c r="E114" s="36">
        <f>SUMIFS(СВЦЭМ!$D$33:$D$776,СВЦЭМ!$A$33:$A$776,$A114,СВЦЭМ!$B$33:$B$776,E$83)+'СЕТ СН'!$H$14+СВЦЭМ!$D$10+'СЕТ СН'!$H$5-'СЕТ СН'!$H$24</f>
        <v>3068.43483896</v>
      </c>
      <c r="F114" s="36">
        <f>SUMIFS(СВЦЭМ!$D$33:$D$776,СВЦЭМ!$A$33:$A$776,$A114,СВЦЭМ!$B$33:$B$776,F$83)+'СЕТ СН'!$H$14+СВЦЭМ!$D$10+'СЕТ СН'!$H$5-'СЕТ СН'!$H$24</f>
        <v>3062.4833456000001</v>
      </c>
      <c r="G114" s="36">
        <f>SUMIFS(СВЦЭМ!$D$33:$D$776,СВЦЭМ!$A$33:$A$776,$A114,СВЦЭМ!$B$33:$B$776,G$83)+'СЕТ СН'!$H$14+СВЦЭМ!$D$10+'СЕТ СН'!$H$5-'СЕТ СН'!$H$24</f>
        <v>3097.11456443</v>
      </c>
      <c r="H114" s="36">
        <f>SUMIFS(СВЦЭМ!$D$33:$D$776,СВЦЭМ!$A$33:$A$776,$A114,СВЦЭМ!$B$33:$B$776,H$83)+'СЕТ СН'!$H$14+СВЦЭМ!$D$10+'СЕТ СН'!$H$5-'СЕТ СН'!$H$24</f>
        <v>3040.6451583200001</v>
      </c>
      <c r="I114" s="36">
        <f>SUMIFS(СВЦЭМ!$D$33:$D$776,СВЦЭМ!$A$33:$A$776,$A114,СВЦЭМ!$B$33:$B$776,I$83)+'СЕТ СН'!$H$14+СВЦЭМ!$D$10+'СЕТ СН'!$H$5-'СЕТ СН'!$H$24</f>
        <v>3014.4074797200001</v>
      </c>
      <c r="J114" s="36">
        <f>SUMIFS(СВЦЭМ!$D$33:$D$776,СВЦЭМ!$A$33:$A$776,$A114,СВЦЭМ!$B$33:$B$776,J$83)+'СЕТ СН'!$H$14+СВЦЭМ!$D$10+'СЕТ СН'!$H$5-'СЕТ СН'!$H$24</f>
        <v>2981.94427627</v>
      </c>
      <c r="K114" s="36">
        <f>SUMIFS(СВЦЭМ!$D$33:$D$776,СВЦЭМ!$A$33:$A$776,$A114,СВЦЭМ!$B$33:$B$776,K$83)+'СЕТ СН'!$H$14+СВЦЭМ!$D$10+'СЕТ СН'!$H$5-'СЕТ СН'!$H$24</f>
        <v>2894.4268904199998</v>
      </c>
      <c r="L114" s="36">
        <f>SUMIFS(СВЦЭМ!$D$33:$D$776,СВЦЭМ!$A$33:$A$776,$A114,СВЦЭМ!$B$33:$B$776,L$83)+'СЕТ СН'!$H$14+СВЦЭМ!$D$10+'СЕТ СН'!$H$5-'СЕТ СН'!$H$24</f>
        <v>2757.4809745299999</v>
      </c>
      <c r="M114" s="36">
        <f>SUMIFS(СВЦЭМ!$D$33:$D$776,СВЦЭМ!$A$33:$A$776,$A114,СВЦЭМ!$B$33:$B$776,M$83)+'СЕТ СН'!$H$14+СВЦЭМ!$D$10+'СЕТ СН'!$H$5-'СЕТ СН'!$H$24</f>
        <v>2736.4677642400002</v>
      </c>
      <c r="N114" s="36">
        <f>SUMIFS(СВЦЭМ!$D$33:$D$776,СВЦЭМ!$A$33:$A$776,$A114,СВЦЭМ!$B$33:$B$776,N$83)+'СЕТ СН'!$H$14+СВЦЭМ!$D$10+'СЕТ СН'!$H$5-'СЕТ СН'!$H$24</f>
        <v>2743.2915693599998</v>
      </c>
      <c r="O114" s="36">
        <f>SUMIFS(СВЦЭМ!$D$33:$D$776,СВЦЭМ!$A$33:$A$776,$A114,СВЦЭМ!$B$33:$B$776,O$83)+'СЕТ СН'!$H$14+СВЦЭМ!$D$10+'СЕТ СН'!$H$5-'СЕТ СН'!$H$24</f>
        <v>2749.87985785</v>
      </c>
      <c r="P114" s="36">
        <f>SUMIFS(СВЦЭМ!$D$33:$D$776,СВЦЭМ!$A$33:$A$776,$A114,СВЦЭМ!$B$33:$B$776,P$83)+'СЕТ СН'!$H$14+СВЦЭМ!$D$10+'СЕТ СН'!$H$5-'СЕТ СН'!$H$24</f>
        <v>2753.8755188</v>
      </c>
      <c r="Q114" s="36">
        <f>SUMIFS(СВЦЭМ!$D$33:$D$776,СВЦЭМ!$A$33:$A$776,$A114,СВЦЭМ!$B$33:$B$776,Q$83)+'СЕТ СН'!$H$14+СВЦЭМ!$D$10+'СЕТ СН'!$H$5-'СЕТ СН'!$H$24</f>
        <v>2753.10715673</v>
      </c>
      <c r="R114" s="36">
        <f>SUMIFS(СВЦЭМ!$D$33:$D$776,СВЦЭМ!$A$33:$A$776,$A114,СВЦЭМ!$B$33:$B$776,R$83)+'СЕТ СН'!$H$14+СВЦЭМ!$D$10+'СЕТ СН'!$H$5-'СЕТ СН'!$H$24</f>
        <v>2744.71580756</v>
      </c>
      <c r="S114" s="36">
        <f>SUMIFS(СВЦЭМ!$D$33:$D$776,СВЦЭМ!$A$33:$A$776,$A114,СВЦЭМ!$B$33:$B$776,S$83)+'СЕТ СН'!$H$14+СВЦЭМ!$D$10+'СЕТ СН'!$H$5-'СЕТ СН'!$H$24</f>
        <v>2758.5125188800002</v>
      </c>
      <c r="T114" s="36">
        <f>SUMIFS(СВЦЭМ!$D$33:$D$776,СВЦЭМ!$A$33:$A$776,$A114,СВЦЭМ!$B$33:$B$776,T$83)+'СЕТ СН'!$H$14+СВЦЭМ!$D$10+'СЕТ СН'!$H$5-'СЕТ СН'!$H$24</f>
        <v>2764.3651563000003</v>
      </c>
      <c r="U114" s="36">
        <f>SUMIFS(СВЦЭМ!$D$33:$D$776,СВЦЭМ!$A$33:$A$776,$A114,СВЦЭМ!$B$33:$B$776,U$83)+'СЕТ СН'!$H$14+СВЦЭМ!$D$10+'СЕТ СН'!$H$5-'СЕТ СН'!$H$24</f>
        <v>2774.96854996</v>
      </c>
      <c r="V114" s="36">
        <f>SUMIFS(СВЦЭМ!$D$33:$D$776,СВЦЭМ!$A$33:$A$776,$A114,СВЦЭМ!$B$33:$B$776,V$83)+'СЕТ СН'!$H$14+СВЦЭМ!$D$10+'СЕТ СН'!$H$5-'СЕТ СН'!$H$24</f>
        <v>2771.3201958</v>
      </c>
      <c r="W114" s="36">
        <f>SUMIFS(СВЦЭМ!$D$33:$D$776,СВЦЭМ!$A$33:$A$776,$A114,СВЦЭМ!$B$33:$B$776,W$83)+'СЕТ СН'!$H$14+СВЦЭМ!$D$10+'СЕТ СН'!$H$5-'СЕТ СН'!$H$24</f>
        <v>2752.4221610100003</v>
      </c>
      <c r="X114" s="36">
        <f>SUMIFS(СВЦЭМ!$D$33:$D$776,СВЦЭМ!$A$33:$A$776,$A114,СВЦЭМ!$B$33:$B$776,X$83)+'СЕТ СН'!$H$14+СВЦЭМ!$D$10+'СЕТ СН'!$H$5-'СЕТ СН'!$H$24</f>
        <v>2755.1459653100001</v>
      </c>
      <c r="Y114" s="36">
        <f>SUMIFS(СВЦЭМ!$D$33:$D$776,СВЦЭМ!$A$33:$A$776,$A114,СВЦЭМ!$B$33:$B$776,Y$83)+'СЕТ СН'!$H$14+СВЦЭМ!$D$10+'СЕТ СН'!$H$5-'СЕТ СН'!$H$24</f>
        <v>2818.49325236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01.07.2020</v>
      </c>
      <c r="B120" s="36">
        <f>SUMIFS(СВЦЭМ!$D$33:$D$776,СВЦЭМ!$A$33:$A$776,$A120,СВЦЭМ!$B$33:$B$776,B$119)+'СЕТ СН'!$I$14+СВЦЭМ!$D$10+'СЕТ СН'!$I$5-'СЕТ СН'!$I$24</f>
        <v>3350.8727807200003</v>
      </c>
      <c r="C120" s="36">
        <f>SUMIFS(СВЦЭМ!$D$33:$D$776,СВЦЭМ!$A$33:$A$776,$A120,СВЦЭМ!$B$33:$B$776,C$119)+'СЕТ СН'!$I$14+СВЦЭМ!$D$10+'СЕТ СН'!$I$5-'СЕТ СН'!$I$24</f>
        <v>3359.7946743400003</v>
      </c>
      <c r="D120" s="36">
        <f>SUMIFS(СВЦЭМ!$D$33:$D$776,СВЦЭМ!$A$33:$A$776,$A120,СВЦЭМ!$B$33:$B$776,D$119)+'СЕТ СН'!$I$14+СВЦЭМ!$D$10+'СЕТ СН'!$I$5-'СЕТ СН'!$I$24</f>
        <v>3334.8589156600001</v>
      </c>
      <c r="E120" s="36">
        <f>SUMIFS(СВЦЭМ!$D$33:$D$776,СВЦЭМ!$A$33:$A$776,$A120,СВЦЭМ!$B$33:$B$776,E$119)+'СЕТ СН'!$I$14+СВЦЭМ!$D$10+'СЕТ СН'!$I$5-'СЕТ СН'!$I$24</f>
        <v>3315.2671078200001</v>
      </c>
      <c r="F120" s="36">
        <f>SUMIFS(СВЦЭМ!$D$33:$D$776,СВЦЭМ!$A$33:$A$776,$A120,СВЦЭМ!$B$33:$B$776,F$119)+'СЕТ СН'!$I$14+СВЦЭМ!$D$10+'СЕТ СН'!$I$5-'СЕТ СН'!$I$24</f>
        <v>3301.0843154800004</v>
      </c>
      <c r="G120" s="36">
        <f>SUMIFS(СВЦЭМ!$D$33:$D$776,СВЦЭМ!$A$33:$A$776,$A120,СВЦЭМ!$B$33:$B$776,G$119)+'СЕТ СН'!$I$14+СВЦЭМ!$D$10+'СЕТ СН'!$I$5-'СЕТ СН'!$I$24</f>
        <v>3305.8150032900003</v>
      </c>
      <c r="H120" s="36">
        <f>SUMIFS(СВЦЭМ!$D$33:$D$776,СВЦЭМ!$A$33:$A$776,$A120,СВЦЭМ!$B$33:$B$776,H$119)+'СЕТ СН'!$I$14+СВЦЭМ!$D$10+'СЕТ СН'!$I$5-'СЕТ СН'!$I$24</f>
        <v>3329.7135567900004</v>
      </c>
      <c r="I120" s="36">
        <f>SUMIFS(СВЦЭМ!$D$33:$D$776,СВЦЭМ!$A$33:$A$776,$A120,СВЦЭМ!$B$33:$B$776,I$119)+'СЕТ СН'!$I$14+СВЦЭМ!$D$10+'СЕТ СН'!$I$5-'СЕТ СН'!$I$24</f>
        <v>3313.3521810400002</v>
      </c>
      <c r="J120" s="36">
        <f>SUMIFS(СВЦЭМ!$D$33:$D$776,СВЦЭМ!$A$33:$A$776,$A120,СВЦЭМ!$B$33:$B$776,J$119)+'СЕТ СН'!$I$14+СВЦЭМ!$D$10+'СЕТ СН'!$I$5-'СЕТ СН'!$I$24</f>
        <v>3267.1734612600003</v>
      </c>
      <c r="K120" s="36">
        <f>SUMIFS(СВЦЭМ!$D$33:$D$776,СВЦЭМ!$A$33:$A$776,$A120,СВЦЭМ!$B$33:$B$776,K$119)+'СЕТ СН'!$I$14+СВЦЭМ!$D$10+'СЕТ СН'!$I$5-'СЕТ СН'!$I$24</f>
        <v>3157.7273896700003</v>
      </c>
      <c r="L120" s="36">
        <f>SUMIFS(СВЦЭМ!$D$33:$D$776,СВЦЭМ!$A$33:$A$776,$A120,СВЦЭМ!$B$33:$B$776,L$119)+'СЕТ СН'!$I$14+СВЦЭМ!$D$10+'СЕТ СН'!$I$5-'СЕТ СН'!$I$24</f>
        <v>3055.0921759700004</v>
      </c>
      <c r="M120" s="36">
        <f>SUMIFS(СВЦЭМ!$D$33:$D$776,СВЦЭМ!$A$33:$A$776,$A120,СВЦЭМ!$B$33:$B$776,M$119)+'СЕТ СН'!$I$14+СВЦЭМ!$D$10+'СЕТ СН'!$I$5-'СЕТ СН'!$I$24</f>
        <v>3045.8050863500002</v>
      </c>
      <c r="N120" s="36">
        <f>SUMIFS(СВЦЭМ!$D$33:$D$776,СВЦЭМ!$A$33:$A$776,$A120,СВЦЭМ!$B$33:$B$776,N$119)+'СЕТ СН'!$I$14+СВЦЭМ!$D$10+'СЕТ СН'!$I$5-'СЕТ СН'!$I$24</f>
        <v>3101.8567301000003</v>
      </c>
      <c r="O120" s="36">
        <f>SUMIFS(СВЦЭМ!$D$33:$D$776,СВЦЭМ!$A$33:$A$776,$A120,СВЦЭМ!$B$33:$B$776,O$119)+'СЕТ СН'!$I$14+СВЦЭМ!$D$10+'СЕТ СН'!$I$5-'СЕТ СН'!$I$24</f>
        <v>3082.8559011400002</v>
      </c>
      <c r="P120" s="36">
        <f>SUMIFS(СВЦЭМ!$D$33:$D$776,СВЦЭМ!$A$33:$A$776,$A120,СВЦЭМ!$B$33:$B$776,P$119)+'СЕТ СН'!$I$14+СВЦЭМ!$D$10+'СЕТ СН'!$I$5-'СЕТ СН'!$I$24</f>
        <v>3001.82534811</v>
      </c>
      <c r="Q120" s="36">
        <f>SUMIFS(СВЦЭМ!$D$33:$D$776,СВЦЭМ!$A$33:$A$776,$A120,СВЦЭМ!$B$33:$B$776,Q$119)+'СЕТ СН'!$I$14+СВЦЭМ!$D$10+'СЕТ СН'!$I$5-'СЕТ СН'!$I$24</f>
        <v>3005.3501296800005</v>
      </c>
      <c r="R120" s="36">
        <f>SUMIFS(СВЦЭМ!$D$33:$D$776,СВЦЭМ!$A$33:$A$776,$A120,СВЦЭМ!$B$33:$B$776,R$119)+'СЕТ СН'!$I$14+СВЦЭМ!$D$10+'СЕТ СН'!$I$5-'СЕТ СН'!$I$24</f>
        <v>3018.7198539800002</v>
      </c>
      <c r="S120" s="36">
        <f>SUMIFS(СВЦЭМ!$D$33:$D$776,СВЦЭМ!$A$33:$A$776,$A120,СВЦЭМ!$B$33:$B$776,S$119)+'СЕТ СН'!$I$14+СВЦЭМ!$D$10+'СЕТ СН'!$I$5-'СЕТ СН'!$I$24</f>
        <v>3024.0155230500004</v>
      </c>
      <c r="T120" s="36">
        <f>SUMIFS(СВЦЭМ!$D$33:$D$776,СВЦЭМ!$A$33:$A$776,$A120,СВЦЭМ!$B$33:$B$776,T$119)+'СЕТ СН'!$I$14+СВЦЭМ!$D$10+'СЕТ СН'!$I$5-'СЕТ СН'!$I$24</f>
        <v>3016.2263816600002</v>
      </c>
      <c r="U120" s="36">
        <f>SUMIFS(СВЦЭМ!$D$33:$D$776,СВЦЭМ!$A$33:$A$776,$A120,СВЦЭМ!$B$33:$B$776,U$119)+'СЕТ СН'!$I$14+СВЦЭМ!$D$10+'СЕТ СН'!$I$5-'СЕТ СН'!$I$24</f>
        <v>3008.9274315700004</v>
      </c>
      <c r="V120" s="36">
        <f>SUMIFS(СВЦЭМ!$D$33:$D$776,СВЦЭМ!$A$33:$A$776,$A120,СВЦЭМ!$B$33:$B$776,V$119)+'СЕТ СН'!$I$14+СВЦЭМ!$D$10+'СЕТ СН'!$I$5-'СЕТ СН'!$I$24</f>
        <v>3006.3354678300002</v>
      </c>
      <c r="W120" s="36">
        <f>SUMIFS(СВЦЭМ!$D$33:$D$776,СВЦЭМ!$A$33:$A$776,$A120,СВЦЭМ!$B$33:$B$776,W$119)+'СЕТ СН'!$I$14+СВЦЭМ!$D$10+'СЕТ СН'!$I$5-'СЕТ СН'!$I$24</f>
        <v>2981.8237679200001</v>
      </c>
      <c r="X120" s="36">
        <f>SUMIFS(СВЦЭМ!$D$33:$D$776,СВЦЭМ!$A$33:$A$776,$A120,СВЦЭМ!$B$33:$B$776,X$119)+'СЕТ СН'!$I$14+СВЦЭМ!$D$10+'СЕТ СН'!$I$5-'СЕТ СН'!$I$24</f>
        <v>3031.9871400100001</v>
      </c>
      <c r="Y120" s="36">
        <f>SUMIFS(СВЦЭМ!$D$33:$D$776,СВЦЭМ!$A$33:$A$776,$A120,СВЦЭМ!$B$33:$B$776,Y$119)+'СЕТ СН'!$I$14+СВЦЭМ!$D$10+'СЕТ СН'!$I$5-'СЕТ СН'!$I$24</f>
        <v>3203.4854734600003</v>
      </c>
      <c r="AA120" s="45"/>
    </row>
    <row r="121" spans="1:27" ht="15.75" x14ac:dyDescent="0.2">
      <c r="A121" s="35">
        <f>A120+1</f>
        <v>44014</v>
      </c>
      <c r="B121" s="36">
        <f>SUMIFS(СВЦЭМ!$D$33:$D$776,СВЦЭМ!$A$33:$A$776,$A121,СВЦЭМ!$B$33:$B$776,B$119)+'СЕТ СН'!$I$14+СВЦЭМ!$D$10+'СЕТ СН'!$I$5-'СЕТ СН'!$I$24</f>
        <v>3298.2333483900002</v>
      </c>
      <c r="C121" s="36">
        <f>SUMIFS(СВЦЭМ!$D$33:$D$776,СВЦЭМ!$A$33:$A$776,$A121,СВЦЭМ!$B$33:$B$776,C$119)+'СЕТ СН'!$I$14+СВЦЭМ!$D$10+'СЕТ СН'!$I$5-'СЕТ СН'!$I$24</f>
        <v>3272.1692109100004</v>
      </c>
      <c r="D121" s="36">
        <f>SUMIFS(СВЦЭМ!$D$33:$D$776,СВЦЭМ!$A$33:$A$776,$A121,СВЦЭМ!$B$33:$B$776,D$119)+'СЕТ СН'!$I$14+СВЦЭМ!$D$10+'СЕТ СН'!$I$5-'СЕТ СН'!$I$24</f>
        <v>3241.9587889200002</v>
      </c>
      <c r="E121" s="36">
        <f>SUMIFS(СВЦЭМ!$D$33:$D$776,СВЦЭМ!$A$33:$A$776,$A121,СВЦЭМ!$B$33:$B$776,E$119)+'СЕТ СН'!$I$14+СВЦЭМ!$D$10+'СЕТ СН'!$I$5-'СЕТ СН'!$I$24</f>
        <v>3234.8836113200005</v>
      </c>
      <c r="F121" s="36">
        <f>SUMIFS(СВЦЭМ!$D$33:$D$776,СВЦЭМ!$A$33:$A$776,$A121,СВЦЭМ!$B$33:$B$776,F$119)+'СЕТ СН'!$I$14+СВЦЭМ!$D$10+'СЕТ СН'!$I$5-'СЕТ СН'!$I$24</f>
        <v>3219.9363482400004</v>
      </c>
      <c r="G121" s="36">
        <f>SUMIFS(СВЦЭМ!$D$33:$D$776,СВЦЭМ!$A$33:$A$776,$A121,СВЦЭМ!$B$33:$B$776,G$119)+'СЕТ СН'!$I$14+СВЦЭМ!$D$10+'СЕТ СН'!$I$5-'СЕТ СН'!$I$24</f>
        <v>3235.8458266900002</v>
      </c>
      <c r="H121" s="36">
        <f>SUMIFS(СВЦЭМ!$D$33:$D$776,СВЦЭМ!$A$33:$A$776,$A121,СВЦЭМ!$B$33:$B$776,H$119)+'СЕТ СН'!$I$14+СВЦЭМ!$D$10+'СЕТ СН'!$I$5-'СЕТ СН'!$I$24</f>
        <v>3269.9653123900002</v>
      </c>
      <c r="I121" s="36">
        <f>SUMIFS(СВЦЭМ!$D$33:$D$776,СВЦЭМ!$A$33:$A$776,$A121,СВЦЭМ!$B$33:$B$776,I$119)+'СЕТ СН'!$I$14+СВЦЭМ!$D$10+'СЕТ СН'!$I$5-'СЕТ СН'!$I$24</f>
        <v>3282.7401779300003</v>
      </c>
      <c r="J121" s="36">
        <f>SUMIFS(СВЦЭМ!$D$33:$D$776,СВЦЭМ!$A$33:$A$776,$A121,СВЦЭМ!$B$33:$B$776,J$119)+'СЕТ СН'!$I$14+СВЦЭМ!$D$10+'СЕТ СН'!$I$5-'СЕТ СН'!$I$24</f>
        <v>3273.2569574500003</v>
      </c>
      <c r="K121" s="36">
        <f>SUMIFS(СВЦЭМ!$D$33:$D$776,СВЦЭМ!$A$33:$A$776,$A121,СВЦЭМ!$B$33:$B$776,K$119)+'СЕТ СН'!$I$14+СВЦЭМ!$D$10+'СЕТ СН'!$I$5-'СЕТ СН'!$I$24</f>
        <v>3161.3807329700003</v>
      </c>
      <c r="L121" s="36">
        <f>SUMIFS(СВЦЭМ!$D$33:$D$776,СВЦЭМ!$A$33:$A$776,$A121,СВЦЭМ!$B$33:$B$776,L$119)+'СЕТ СН'!$I$14+СВЦЭМ!$D$10+'СЕТ СН'!$I$5-'СЕТ СН'!$I$24</f>
        <v>3056.6898767300004</v>
      </c>
      <c r="M121" s="36">
        <f>SUMIFS(СВЦЭМ!$D$33:$D$776,СВЦЭМ!$A$33:$A$776,$A121,СВЦЭМ!$B$33:$B$776,M$119)+'СЕТ СН'!$I$14+СВЦЭМ!$D$10+'СЕТ СН'!$I$5-'СЕТ СН'!$I$24</f>
        <v>3040.54960209</v>
      </c>
      <c r="N121" s="36">
        <f>SUMIFS(СВЦЭМ!$D$33:$D$776,СВЦЭМ!$A$33:$A$776,$A121,СВЦЭМ!$B$33:$B$776,N$119)+'СЕТ СН'!$I$14+СВЦЭМ!$D$10+'СЕТ СН'!$I$5-'СЕТ СН'!$I$24</f>
        <v>3066.8698318300003</v>
      </c>
      <c r="O121" s="36">
        <f>SUMIFS(СВЦЭМ!$D$33:$D$776,СВЦЭМ!$A$33:$A$776,$A121,СВЦЭМ!$B$33:$B$776,O$119)+'СЕТ СН'!$I$14+СВЦЭМ!$D$10+'СЕТ СН'!$I$5-'СЕТ СН'!$I$24</f>
        <v>3076.1950305700002</v>
      </c>
      <c r="P121" s="36">
        <f>SUMIFS(СВЦЭМ!$D$33:$D$776,СВЦЭМ!$A$33:$A$776,$A121,СВЦЭМ!$B$33:$B$776,P$119)+'СЕТ СН'!$I$14+СВЦЭМ!$D$10+'СЕТ СН'!$I$5-'СЕТ СН'!$I$24</f>
        <v>3053.8079768600001</v>
      </c>
      <c r="Q121" s="36">
        <f>SUMIFS(СВЦЭМ!$D$33:$D$776,СВЦЭМ!$A$33:$A$776,$A121,СВЦЭМ!$B$33:$B$776,Q$119)+'СЕТ СН'!$I$14+СВЦЭМ!$D$10+'СЕТ СН'!$I$5-'СЕТ СН'!$I$24</f>
        <v>3068.3693707800003</v>
      </c>
      <c r="R121" s="36">
        <f>SUMIFS(СВЦЭМ!$D$33:$D$776,СВЦЭМ!$A$33:$A$776,$A121,СВЦЭМ!$B$33:$B$776,R$119)+'СЕТ СН'!$I$14+СВЦЭМ!$D$10+'СЕТ СН'!$I$5-'СЕТ СН'!$I$24</f>
        <v>3090.90639139</v>
      </c>
      <c r="S121" s="36">
        <f>SUMIFS(СВЦЭМ!$D$33:$D$776,СВЦЭМ!$A$33:$A$776,$A121,СВЦЭМ!$B$33:$B$776,S$119)+'СЕТ СН'!$I$14+СВЦЭМ!$D$10+'СЕТ СН'!$I$5-'СЕТ СН'!$I$24</f>
        <v>3093.7552464300002</v>
      </c>
      <c r="T121" s="36">
        <f>SUMIFS(СВЦЭМ!$D$33:$D$776,СВЦЭМ!$A$33:$A$776,$A121,СВЦЭМ!$B$33:$B$776,T$119)+'СЕТ СН'!$I$14+СВЦЭМ!$D$10+'СЕТ СН'!$I$5-'СЕТ СН'!$I$24</f>
        <v>3084.6985558400002</v>
      </c>
      <c r="U121" s="36">
        <f>SUMIFS(СВЦЭМ!$D$33:$D$776,СВЦЭМ!$A$33:$A$776,$A121,СВЦЭМ!$B$33:$B$776,U$119)+'СЕТ СН'!$I$14+СВЦЭМ!$D$10+'СЕТ СН'!$I$5-'СЕТ СН'!$I$24</f>
        <v>3072.70442576</v>
      </c>
      <c r="V121" s="36">
        <f>SUMIFS(СВЦЭМ!$D$33:$D$776,СВЦЭМ!$A$33:$A$776,$A121,СВЦЭМ!$B$33:$B$776,V$119)+'СЕТ СН'!$I$14+СВЦЭМ!$D$10+'СЕТ СН'!$I$5-'СЕТ СН'!$I$24</f>
        <v>3052.26354885</v>
      </c>
      <c r="W121" s="36">
        <f>SUMIFS(СВЦЭМ!$D$33:$D$776,СВЦЭМ!$A$33:$A$776,$A121,СВЦЭМ!$B$33:$B$776,W$119)+'СЕТ СН'!$I$14+СВЦЭМ!$D$10+'СЕТ СН'!$I$5-'СЕТ СН'!$I$24</f>
        <v>3014.5512731700001</v>
      </c>
      <c r="X121" s="36">
        <f>SUMIFS(СВЦЭМ!$D$33:$D$776,СВЦЭМ!$A$33:$A$776,$A121,СВЦЭМ!$B$33:$B$776,X$119)+'СЕТ СН'!$I$14+СВЦЭМ!$D$10+'СЕТ СН'!$I$5-'СЕТ СН'!$I$24</f>
        <v>3069.7137547500001</v>
      </c>
      <c r="Y121" s="36">
        <f>SUMIFS(СВЦЭМ!$D$33:$D$776,СВЦЭМ!$A$33:$A$776,$A121,СВЦЭМ!$B$33:$B$776,Y$119)+'СЕТ СН'!$I$14+СВЦЭМ!$D$10+'СЕТ СН'!$I$5-'СЕТ СН'!$I$24</f>
        <v>3219.9463384700002</v>
      </c>
    </row>
    <row r="122" spans="1:27" ht="15.75" x14ac:dyDescent="0.2">
      <c r="A122" s="35">
        <f t="shared" ref="A122:A150" si="3">A121+1</f>
        <v>44015</v>
      </c>
      <c r="B122" s="36">
        <f>SUMIFS(СВЦЭМ!$D$33:$D$776,СВЦЭМ!$A$33:$A$776,$A122,СВЦЭМ!$B$33:$B$776,B$119)+'СЕТ СН'!$I$14+СВЦЭМ!$D$10+'СЕТ СН'!$I$5-'СЕТ СН'!$I$24</f>
        <v>3334.7525105300001</v>
      </c>
      <c r="C122" s="36">
        <f>SUMIFS(СВЦЭМ!$D$33:$D$776,СВЦЭМ!$A$33:$A$776,$A122,СВЦЭМ!$B$33:$B$776,C$119)+'СЕТ СН'!$I$14+СВЦЭМ!$D$10+'СЕТ СН'!$I$5-'СЕТ СН'!$I$24</f>
        <v>3316.6041467800001</v>
      </c>
      <c r="D122" s="36">
        <f>SUMIFS(СВЦЭМ!$D$33:$D$776,СВЦЭМ!$A$33:$A$776,$A122,СВЦЭМ!$B$33:$B$776,D$119)+'СЕТ СН'!$I$14+СВЦЭМ!$D$10+'СЕТ СН'!$I$5-'СЕТ СН'!$I$24</f>
        <v>3286.0921398</v>
      </c>
      <c r="E122" s="36">
        <f>SUMIFS(СВЦЭМ!$D$33:$D$776,СВЦЭМ!$A$33:$A$776,$A122,СВЦЭМ!$B$33:$B$776,E$119)+'СЕТ СН'!$I$14+СВЦЭМ!$D$10+'СЕТ СН'!$I$5-'СЕТ СН'!$I$24</f>
        <v>3266.6427090000002</v>
      </c>
      <c r="F122" s="36">
        <f>SUMIFS(СВЦЭМ!$D$33:$D$776,СВЦЭМ!$A$33:$A$776,$A122,СВЦЭМ!$B$33:$B$776,F$119)+'СЕТ СН'!$I$14+СВЦЭМ!$D$10+'СЕТ СН'!$I$5-'СЕТ СН'!$I$24</f>
        <v>3251.9618979700003</v>
      </c>
      <c r="G122" s="36">
        <f>SUMIFS(СВЦЭМ!$D$33:$D$776,СВЦЭМ!$A$33:$A$776,$A122,СВЦЭМ!$B$33:$B$776,G$119)+'СЕТ СН'!$I$14+СВЦЭМ!$D$10+'СЕТ СН'!$I$5-'СЕТ СН'!$I$24</f>
        <v>3266.7024716000001</v>
      </c>
      <c r="H122" s="36">
        <f>SUMIFS(СВЦЭМ!$D$33:$D$776,СВЦЭМ!$A$33:$A$776,$A122,СВЦЭМ!$B$33:$B$776,H$119)+'СЕТ СН'!$I$14+СВЦЭМ!$D$10+'СЕТ СН'!$I$5-'СЕТ СН'!$I$24</f>
        <v>3305.7082602</v>
      </c>
      <c r="I122" s="36">
        <f>SUMIFS(СВЦЭМ!$D$33:$D$776,СВЦЭМ!$A$33:$A$776,$A122,СВЦЭМ!$B$33:$B$776,I$119)+'СЕТ СН'!$I$14+СВЦЭМ!$D$10+'СЕТ СН'!$I$5-'СЕТ СН'!$I$24</f>
        <v>3323.2119970900003</v>
      </c>
      <c r="J122" s="36">
        <f>SUMIFS(СВЦЭМ!$D$33:$D$776,СВЦЭМ!$A$33:$A$776,$A122,СВЦЭМ!$B$33:$B$776,J$119)+'СЕТ СН'!$I$14+СВЦЭМ!$D$10+'СЕТ СН'!$I$5-'СЕТ СН'!$I$24</f>
        <v>3244.4355468600002</v>
      </c>
      <c r="K122" s="36">
        <f>SUMIFS(СВЦЭМ!$D$33:$D$776,СВЦЭМ!$A$33:$A$776,$A122,СВЦЭМ!$B$33:$B$776,K$119)+'СЕТ СН'!$I$14+СВЦЭМ!$D$10+'СЕТ СН'!$I$5-'СЕТ СН'!$I$24</f>
        <v>3102.5192115700002</v>
      </c>
      <c r="L122" s="36">
        <f>SUMIFS(СВЦЭМ!$D$33:$D$776,СВЦЭМ!$A$33:$A$776,$A122,СВЦЭМ!$B$33:$B$776,L$119)+'СЕТ СН'!$I$14+СВЦЭМ!$D$10+'СЕТ СН'!$I$5-'СЕТ СН'!$I$24</f>
        <v>2996.5349490500003</v>
      </c>
      <c r="M122" s="36">
        <f>SUMIFS(СВЦЭМ!$D$33:$D$776,СВЦЭМ!$A$33:$A$776,$A122,СВЦЭМ!$B$33:$B$776,M$119)+'СЕТ СН'!$I$14+СВЦЭМ!$D$10+'СЕТ СН'!$I$5-'СЕТ СН'!$I$24</f>
        <v>2982.0264244100003</v>
      </c>
      <c r="N122" s="36">
        <f>SUMIFS(СВЦЭМ!$D$33:$D$776,СВЦЭМ!$A$33:$A$776,$A122,СВЦЭМ!$B$33:$B$776,N$119)+'СЕТ СН'!$I$14+СВЦЭМ!$D$10+'СЕТ СН'!$I$5-'СЕТ СН'!$I$24</f>
        <v>3019.5488681900001</v>
      </c>
      <c r="O122" s="36">
        <f>SUMIFS(СВЦЭМ!$D$33:$D$776,СВЦЭМ!$A$33:$A$776,$A122,СВЦЭМ!$B$33:$B$776,O$119)+'СЕТ СН'!$I$14+СВЦЭМ!$D$10+'СЕТ СН'!$I$5-'СЕТ СН'!$I$24</f>
        <v>2980.4041752900002</v>
      </c>
      <c r="P122" s="36">
        <f>SUMIFS(СВЦЭМ!$D$33:$D$776,СВЦЭМ!$A$33:$A$776,$A122,СВЦЭМ!$B$33:$B$776,P$119)+'СЕТ СН'!$I$14+СВЦЭМ!$D$10+'СЕТ СН'!$I$5-'СЕТ СН'!$I$24</f>
        <v>3008.03063888</v>
      </c>
      <c r="Q122" s="36">
        <f>SUMIFS(СВЦЭМ!$D$33:$D$776,СВЦЭМ!$A$33:$A$776,$A122,СВЦЭМ!$B$33:$B$776,Q$119)+'СЕТ СН'!$I$14+СВЦЭМ!$D$10+'СЕТ СН'!$I$5-'СЕТ СН'!$I$24</f>
        <v>3014.1619070200004</v>
      </c>
      <c r="R122" s="36">
        <f>SUMIFS(СВЦЭМ!$D$33:$D$776,СВЦЭМ!$A$33:$A$776,$A122,СВЦЭМ!$B$33:$B$776,R$119)+'СЕТ СН'!$I$14+СВЦЭМ!$D$10+'СЕТ СН'!$I$5-'СЕТ СН'!$I$24</f>
        <v>3007.4640827800004</v>
      </c>
      <c r="S122" s="36">
        <f>SUMIFS(СВЦЭМ!$D$33:$D$776,СВЦЭМ!$A$33:$A$776,$A122,СВЦЭМ!$B$33:$B$776,S$119)+'СЕТ СН'!$I$14+СВЦЭМ!$D$10+'СЕТ СН'!$I$5-'СЕТ СН'!$I$24</f>
        <v>3015.6247340800001</v>
      </c>
      <c r="T122" s="36">
        <f>SUMIFS(СВЦЭМ!$D$33:$D$776,СВЦЭМ!$A$33:$A$776,$A122,СВЦЭМ!$B$33:$B$776,T$119)+'СЕТ СН'!$I$14+СВЦЭМ!$D$10+'СЕТ СН'!$I$5-'СЕТ СН'!$I$24</f>
        <v>3009.6844932200001</v>
      </c>
      <c r="U122" s="36">
        <f>SUMIFS(СВЦЭМ!$D$33:$D$776,СВЦЭМ!$A$33:$A$776,$A122,СВЦЭМ!$B$33:$B$776,U$119)+'СЕТ СН'!$I$14+СВЦЭМ!$D$10+'СЕТ СН'!$I$5-'СЕТ СН'!$I$24</f>
        <v>3001.6164654100003</v>
      </c>
      <c r="V122" s="36">
        <f>SUMIFS(СВЦЭМ!$D$33:$D$776,СВЦЭМ!$A$33:$A$776,$A122,СВЦЭМ!$B$33:$B$776,V$119)+'СЕТ СН'!$I$14+СВЦЭМ!$D$10+'СЕТ СН'!$I$5-'СЕТ СН'!$I$24</f>
        <v>2970.0310708900001</v>
      </c>
      <c r="W122" s="36">
        <f>SUMIFS(СВЦЭМ!$D$33:$D$776,СВЦЭМ!$A$33:$A$776,$A122,СВЦЭМ!$B$33:$B$776,W$119)+'СЕТ СН'!$I$14+СВЦЭМ!$D$10+'СЕТ СН'!$I$5-'СЕТ СН'!$I$24</f>
        <v>2938.0674281700003</v>
      </c>
      <c r="X122" s="36">
        <f>SUMIFS(СВЦЭМ!$D$33:$D$776,СВЦЭМ!$A$33:$A$776,$A122,СВЦЭМ!$B$33:$B$776,X$119)+'СЕТ СН'!$I$14+СВЦЭМ!$D$10+'СЕТ СН'!$I$5-'СЕТ СН'!$I$24</f>
        <v>3005.3107856300003</v>
      </c>
      <c r="Y122" s="36">
        <f>SUMIFS(СВЦЭМ!$D$33:$D$776,СВЦЭМ!$A$33:$A$776,$A122,СВЦЭМ!$B$33:$B$776,Y$119)+'СЕТ СН'!$I$14+СВЦЭМ!$D$10+'СЕТ СН'!$I$5-'СЕТ СН'!$I$24</f>
        <v>3126.6672618100001</v>
      </c>
    </row>
    <row r="123" spans="1:27" ht="15.75" x14ac:dyDescent="0.2">
      <c r="A123" s="35">
        <f t="shared" si="3"/>
        <v>44016</v>
      </c>
      <c r="B123" s="36">
        <f>SUMIFS(СВЦЭМ!$D$33:$D$776,СВЦЭМ!$A$33:$A$776,$A123,СВЦЭМ!$B$33:$B$776,B$119)+'СЕТ СН'!$I$14+СВЦЭМ!$D$10+'СЕТ СН'!$I$5-'СЕТ СН'!$I$24</f>
        <v>3334.1852363600001</v>
      </c>
      <c r="C123" s="36">
        <f>SUMIFS(СВЦЭМ!$D$33:$D$776,СВЦЭМ!$A$33:$A$776,$A123,СВЦЭМ!$B$33:$B$776,C$119)+'СЕТ СН'!$I$14+СВЦЭМ!$D$10+'СЕТ СН'!$I$5-'СЕТ СН'!$I$24</f>
        <v>3342.5214212300002</v>
      </c>
      <c r="D123" s="36">
        <f>SUMIFS(СВЦЭМ!$D$33:$D$776,СВЦЭМ!$A$33:$A$776,$A123,СВЦЭМ!$B$33:$B$776,D$119)+'СЕТ СН'!$I$14+СВЦЭМ!$D$10+'СЕТ СН'!$I$5-'СЕТ СН'!$I$24</f>
        <v>3359.1751529400003</v>
      </c>
      <c r="E123" s="36">
        <f>SUMIFS(СВЦЭМ!$D$33:$D$776,СВЦЭМ!$A$33:$A$776,$A123,СВЦЭМ!$B$33:$B$776,E$119)+'СЕТ СН'!$I$14+СВЦЭМ!$D$10+'СЕТ СН'!$I$5-'СЕТ СН'!$I$24</f>
        <v>3360.7763626000005</v>
      </c>
      <c r="F123" s="36">
        <f>SUMIFS(СВЦЭМ!$D$33:$D$776,СВЦЭМ!$A$33:$A$776,$A123,СВЦЭМ!$B$33:$B$776,F$119)+'СЕТ СН'!$I$14+СВЦЭМ!$D$10+'СЕТ СН'!$I$5-'СЕТ СН'!$I$24</f>
        <v>3363.4922020200001</v>
      </c>
      <c r="G123" s="36">
        <f>SUMIFS(СВЦЭМ!$D$33:$D$776,СВЦЭМ!$A$33:$A$776,$A123,СВЦЭМ!$B$33:$B$776,G$119)+'СЕТ СН'!$I$14+СВЦЭМ!$D$10+'СЕТ СН'!$I$5-'СЕТ СН'!$I$24</f>
        <v>3348.59775283</v>
      </c>
      <c r="H123" s="36">
        <f>SUMIFS(СВЦЭМ!$D$33:$D$776,СВЦЭМ!$A$33:$A$776,$A123,СВЦЭМ!$B$33:$B$776,H$119)+'СЕТ СН'!$I$14+СВЦЭМ!$D$10+'СЕТ СН'!$I$5-'СЕТ СН'!$I$24</f>
        <v>3324.3186219600002</v>
      </c>
      <c r="I123" s="36">
        <f>SUMIFS(СВЦЭМ!$D$33:$D$776,СВЦЭМ!$A$33:$A$776,$A123,СВЦЭМ!$B$33:$B$776,I$119)+'СЕТ СН'!$I$14+СВЦЭМ!$D$10+'СЕТ СН'!$I$5-'СЕТ СН'!$I$24</f>
        <v>3337.6093752200004</v>
      </c>
      <c r="J123" s="36">
        <f>SUMIFS(СВЦЭМ!$D$33:$D$776,СВЦЭМ!$A$33:$A$776,$A123,СВЦЭМ!$B$33:$B$776,J$119)+'СЕТ СН'!$I$14+СВЦЭМ!$D$10+'СЕТ СН'!$I$5-'СЕТ СН'!$I$24</f>
        <v>3223.2679606400002</v>
      </c>
      <c r="K123" s="36">
        <f>SUMIFS(СВЦЭМ!$D$33:$D$776,СВЦЭМ!$A$33:$A$776,$A123,СВЦЭМ!$B$33:$B$776,K$119)+'СЕТ СН'!$I$14+СВЦЭМ!$D$10+'СЕТ СН'!$I$5-'СЕТ СН'!$I$24</f>
        <v>3083.8119271900005</v>
      </c>
      <c r="L123" s="36">
        <f>SUMIFS(СВЦЭМ!$D$33:$D$776,СВЦЭМ!$A$33:$A$776,$A123,СВЦЭМ!$B$33:$B$776,L$119)+'СЕТ СН'!$I$14+СВЦЭМ!$D$10+'СЕТ СН'!$I$5-'СЕТ СН'!$I$24</f>
        <v>2999.8984550700002</v>
      </c>
      <c r="M123" s="36">
        <f>SUMIFS(СВЦЭМ!$D$33:$D$776,СВЦЭМ!$A$33:$A$776,$A123,СВЦЭМ!$B$33:$B$776,M$119)+'СЕТ СН'!$I$14+СВЦЭМ!$D$10+'СЕТ СН'!$I$5-'СЕТ СН'!$I$24</f>
        <v>2980.6960976</v>
      </c>
      <c r="N123" s="36">
        <f>SUMIFS(СВЦЭМ!$D$33:$D$776,СВЦЭМ!$A$33:$A$776,$A123,СВЦЭМ!$B$33:$B$776,N$119)+'СЕТ СН'!$I$14+СВЦЭМ!$D$10+'СЕТ СН'!$I$5-'СЕТ СН'!$I$24</f>
        <v>2988.8042932500002</v>
      </c>
      <c r="O123" s="36">
        <f>SUMIFS(СВЦЭМ!$D$33:$D$776,СВЦЭМ!$A$33:$A$776,$A123,СВЦЭМ!$B$33:$B$776,O$119)+'СЕТ СН'!$I$14+СВЦЭМ!$D$10+'СЕТ СН'!$I$5-'СЕТ СН'!$I$24</f>
        <v>2981.3253871800002</v>
      </c>
      <c r="P123" s="36">
        <f>SUMIFS(СВЦЭМ!$D$33:$D$776,СВЦЭМ!$A$33:$A$776,$A123,СВЦЭМ!$B$33:$B$776,P$119)+'СЕТ СН'!$I$14+СВЦЭМ!$D$10+'СЕТ СН'!$I$5-'СЕТ СН'!$I$24</f>
        <v>2978.67466281</v>
      </c>
      <c r="Q123" s="36">
        <f>SUMIFS(СВЦЭМ!$D$33:$D$776,СВЦЭМ!$A$33:$A$776,$A123,СВЦЭМ!$B$33:$B$776,Q$119)+'СЕТ СН'!$I$14+СВЦЭМ!$D$10+'СЕТ СН'!$I$5-'СЕТ СН'!$I$24</f>
        <v>2982.8804227300002</v>
      </c>
      <c r="R123" s="36">
        <f>SUMIFS(СВЦЭМ!$D$33:$D$776,СВЦЭМ!$A$33:$A$776,$A123,СВЦЭМ!$B$33:$B$776,R$119)+'СЕТ СН'!$I$14+СВЦЭМ!$D$10+'СЕТ СН'!$I$5-'СЕТ СН'!$I$24</f>
        <v>2946.5745366900001</v>
      </c>
      <c r="S123" s="36">
        <f>SUMIFS(СВЦЭМ!$D$33:$D$776,СВЦЭМ!$A$33:$A$776,$A123,СВЦЭМ!$B$33:$B$776,S$119)+'СЕТ СН'!$I$14+СВЦЭМ!$D$10+'СЕТ СН'!$I$5-'СЕТ СН'!$I$24</f>
        <v>2950.3932562300001</v>
      </c>
      <c r="T123" s="36">
        <f>SUMIFS(СВЦЭМ!$D$33:$D$776,СВЦЭМ!$A$33:$A$776,$A123,СВЦЭМ!$B$33:$B$776,T$119)+'СЕТ СН'!$I$14+СВЦЭМ!$D$10+'СЕТ СН'!$I$5-'СЕТ СН'!$I$24</f>
        <v>2978.72744951</v>
      </c>
      <c r="U123" s="36">
        <f>SUMIFS(СВЦЭМ!$D$33:$D$776,СВЦЭМ!$A$33:$A$776,$A123,СВЦЭМ!$B$33:$B$776,U$119)+'СЕТ СН'!$I$14+СВЦЭМ!$D$10+'СЕТ СН'!$I$5-'СЕТ СН'!$I$24</f>
        <v>2988.8068194000002</v>
      </c>
      <c r="V123" s="36">
        <f>SUMIFS(СВЦЭМ!$D$33:$D$776,СВЦЭМ!$A$33:$A$776,$A123,СВЦЭМ!$B$33:$B$776,V$119)+'СЕТ СН'!$I$14+СВЦЭМ!$D$10+'СЕТ СН'!$I$5-'СЕТ СН'!$I$24</f>
        <v>2976.6595240500001</v>
      </c>
      <c r="W123" s="36">
        <f>SUMIFS(СВЦЭМ!$D$33:$D$776,СВЦЭМ!$A$33:$A$776,$A123,СВЦЭМ!$B$33:$B$776,W$119)+'СЕТ СН'!$I$14+СВЦЭМ!$D$10+'СЕТ СН'!$I$5-'СЕТ СН'!$I$24</f>
        <v>2980.3606342200001</v>
      </c>
      <c r="X123" s="36">
        <f>SUMIFS(СВЦЭМ!$D$33:$D$776,СВЦЭМ!$A$33:$A$776,$A123,СВЦЭМ!$B$33:$B$776,X$119)+'СЕТ СН'!$I$14+СВЦЭМ!$D$10+'СЕТ СН'!$I$5-'СЕТ СН'!$I$24</f>
        <v>3018.0205995900001</v>
      </c>
      <c r="Y123" s="36">
        <f>SUMIFS(СВЦЭМ!$D$33:$D$776,СВЦЭМ!$A$33:$A$776,$A123,СВЦЭМ!$B$33:$B$776,Y$119)+'СЕТ СН'!$I$14+СВЦЭМ!$D$10+'СЕТ СН'!$I$5-'СЕТ СН'!$I$24</f>
        <v>3131.7749086800004</v>
      </c>
    </row>
    <row r="124" spans="1:27" ht="15.75" x14ac:dyDescent="0.2">
      <c r="A124" s="35">
        <f t="shared" si="3"/>
        <v>44017</v>
      </c>
      <c r="B124" s="36">
        <f>SUMIFS(СВЦЭМ!$D$33:$D$776,СВЦЭМ!$A$33:$A$776,$A124,СВЦЭМ!$B$33:$B$776,B$119)+'СЕТ СН'!$I$14+СВЦЭМ!$D$10+'СЕТ СН'!$I$5-'СЕТ СН'!$I$24</f>
        <v>3219.0018664100003</v>
      </c>
      <c r="C124" s="36">
        <f>SUMIFS(СВЦЭМ!$D$33:$D$776,СВЦЭМ!$A$33:$A$776,$A124,СВЦЭМ!$B$33:$B$776,C$119)+'СЕТ СН'!$I$14+СВЦЭМ!$D$10+'СЕТ СН'!$I$5-'СЕТ СН'!$I$24</f>
        <v>3259.2001211900001</v>
      </c>
      <c r="D124" s="36">
        <f>SUMIFS(СВЦЭМ!$D$33:$D$776,СВЦЭМ!$A$33:$A$776,$A124,СВЦЭМ!$B$33:$B$776,D$119)+'СЕТ СН'!$I$14+СВЦЭМ!$D$10+'СЕТ СН'!$I$5-'СЕТ СН'!$I$24</f>
        <v>3313.2481835800004</v>
      </c>
      <c r="E124" s="36">
        <f>SUMIFS(СВЦЭМ!$D$33:$D$776,СВЦЭМ!$A$33:$A$776,$A124,СВЦЭМ!$B$33:$B$776,E$119)+'СЕТ СН'!$I$14+СВЦЭМ!$D$10+'СЕТ СН'!$I$5-'СЕТ СН'!$I$24</f>
        <v>3284.8080205300002</v>
      </c>
      <c r="F124" s="36">
        <f>SUMIFS(СВЦЭМ!$D$33:$D$776,СВЦЭМ!$A$33:$A$776,$A124,СВЦЭМ!$B$33:$B$776,F$119)+'СЕТ СН'!$I$14+СВЦЭМ!$D$10+'СЕТ СН'!$I$5-'СЕТ СН'!$I$24</f>
        <v>3251.3372675400001</v>
      </c>
      <c r="G124" s="36">
        <f>SUMIFS(СВЦЭМ!$D$33:$D$776,СВЦЭМ!$A$33:$A$776,$A124,СВЦЭМ!$B$33:$B$776,G$119)+'СЕТ СН'!$I$14+СВЦЭМ!$D$10+'СЕТ СН'!$I$5-'СЕТ СН'!$I$24</f>
        <v>3236.4701000200002</v>
      </c>
      <c r="H124" s="36">
        <f>SUMIFS(СВЦЭМ!$D$33:$D$776,СВЦЭМ!$A$33:$A$776,$A124,СВЦЭМ!$B$33:$B$776,H$119)+'СЕТ СН'!$I$14+СВЦЭМ!$D$10+'СЕТ СН'!$I$5-'СЕТ СН'!$I$24</f>
        <v>3216.8011150900002</v>
      </c>
      <c r="I124" s="36">
        <f>SUMIFS(СВЦЭМ!$D$33:$D$776,СВЦЭМ!$A$33:$A$776,$A124,СВЦЭМ!$B$33:$B$776,I$119)+'СЕТ СН'!$I$14+СВЦЭМ!$D$10+'СЕТ СН'!$I$5-'СЕТ СН'!$I$24</f>
        <v>3230.83786289</v>
      </c>
      <c r="J124" s="36">
        <f>SUMIFS(СВЦЭМ!$D$33:$D$776,СВЦЭМ!$A$33:$A$776,$A124,СВЦЭМ!$B$33:$B$776,J$119)+'СЕТ СН'!$I$14+СВЦЭМ!$D$10+'СЕТ СН'!$I$5-'СЕТ СН'!$I$24</f>
        <v>3144.7641689600005</v>
      </c>
      <c r="K124" s="36">
        <f>SUMIFS(СВЦЭМ!$D$33:$D$776,СВЦЭМ!$A$33:$A$776,$A124,СВЦЭМ!$B$33:$B$776,K$119)+'СЕТ СН'!$I$14+СВЦЭМ!$D$10+'СЕТ СН'!$I$5-'СЕТ СН'!$I$24</f>
        <v>3028.16694809</v>
      </c>
      <c r="L124" s="36">
        <f>SUMIFS(СВЦЭМ!$D$33:$D$776,СВЦЭМ!$A$33:$A$776,$A124,СВЦЭМ!$B$33:$B$776,L$119)+'СЕТ СН'!$I$14+СВЦЭМ!$D$10+'СЕТ СН'!$I$5-'СЕТ СН'!$I$24</f>
        <v>2959.8005447700002</v>
      </c>
      <c r="M124" s="36">
        <f>SUMIFS(СВЦЭМ!$D$33:$D$776,СВЦЭМ!$A$33:$A$776,$A124,СВЦЭМ!$B$33:$B$776,M$119)+'СЕТ СН'!$I$14+СВЦЭМ!$D$10+'СЕТ СН'!$I$5-'СЕТ СН'!$I$24</f>
        <v>2910.6052269000002</v>
      </c>
      <c r="N124" s="36">
        <f>SUMIFS(СВЦЭМ!$D$33:$D$776,СВЦЭМ!$A$33:$A$776,$A124,СВЦЭМ!$B$33:$B$776,N$119)+'СЕТ СН'!$I$14+СВЦЭМ!$D$10+'СЕТ СН'!$I$5-'СЕТ СН'!$I$24</f>
        <v>2929.8779437000003</v>
      </c>
      <c r="O124" s="36">
        <f>SUMIFS(СВЦЭМ!$D$33:$D$776,СВЦЭМ!$A$33:$A$776,$A124,СВЦЭМ!$B$33:$B$776,O$119)+'СЕТ СН'!$I$14+СВЦЭМ!$D$10+'СЕТ СН'!$I$5-'СЕТ СН'!$I$24</f>
        <v>2941.9761399700001</v>
      </c>
      <c r="P124" s="36">
        <f>SUMIFS(СВЦЭМ!$D$33:$D$776,СВЦЭМ!$A$33:$A$776,$A124,СВЦЭМ!$B$33:$B$776,P$119)+'СЕТ СН'!$I$14+СВЦЭМ!$D$10+'СЕТ СН'!$I$5-'СЕТ СН'!$I$24</f>
        <v>2927.6596893100004</v>
      </c>
      <c r="Q124" s="36">
        <f>SUMIFS(СВЦЭМ!$D$33:$D$776,СВЦЭМ!$A$33:$A$776,$A124,СВЦЭМ!$B$33:$B$776,Q$119)+'СЕТ СН'!$I$14+СВЦЭМ!$D$10+'СЕТ СН'!$I$5-'СЕТ СН'!$I$24</f>
        <v>2933.4123489000003</v>
      </c>
      <c r="R124" s="36">
        <f>SUMIFS(СВЦЭМ!$D$33:$D$776,СВЦЭМ!$A$33:$A$776,$A124,СВЦЭМ!$B$33:$B$776,R$119)+'СЕТ СН'!$I$14+СВЦЭМ!$D$10+'СЕТ СН'!$I$5-'СЕТ СН'!$I$24</f>
        <v>2955.55719967</v>
      </c>
      <c r="S124" s="36">
        <f>SUMIFS(СВЦЭМ!$D$33:$D$776,СВЦЭМ!$A$33:$A$776,$A124,СВЦЭМ!$B$33:$B$776,S$119)+'СЕТ СН'!$I$14+СВЦЭМ!$D$10+'СЕТ СН'!$I$5-'СЕТ СН'!$I$24</f>
        <v>2966.5411846000002</v>
      </c>
      <c r="T124" s="36">
        <f>SUMIFS(СВЦЭМ!$D$33:$D$776,СВЦЭМ!$A$33:$A$776,$A124,СВЦЭМ!$B$33:$B$776,T$119)+'СЕТ СН'!$I$14+СВЦЭМ!$D$10+'СЕТ СН'!$I$5-'СЕТ СН'!$I$24</f>
        <v>2960.1135963200004</v>
      </c>
      <c r="U124" s="36">
        <f>SUMIFS(СВЦЭМ!$D$33:$D$776,СВЦЭМ!$A$33:$A$776,$A124,СВЦЭМ!$B$33:$B$776,U$119)+'СЕТ СН'!$I$14+СВЦЭМ!$D$10+'СЕТ СН'!$I$5-'СЕТ СН'!$I$24</f>
        <v>2951.4937574200003</v>
      </c>
      <c r="V124" s="36">
        <f>SUMIFS(СВЦЭМ!$D$33:$D$776,СВЦЭМ!$A$33:$A$776,$A124,СВЦЭМ!$B$33:$B$776,V$119)+'СЕТ СН'!$I$14+СВЦЭМ!$D$10+'СЕТ СН'!$I$5-'СЕТ СН'!$I$24</f>
        <v>2932.6928988400005</v>
      </c>
      <c r="W124" s="36">
        <f>SUMIFS(СВЦЭМ!$D$33:$D$776,СВЦЭМ!$A$33:$A$776,$A124,СВЦЭМ!$B$33:$B$776,W$119)+'СЕТ СН'!$I$14+СВЦЭМ!$D$10+'СЕТ СН'!$I$5-'СЕТ СН'!$I$24</f>
        <v>2921.6915775100001</v>
      </c>
      <c r="X124" s="36">
        <f>SUMIFS(СВЦЭМ!$D$33:$D$776,СВЦЭМ!$A$33:$A$776,$A124,СВЦЭМ!$B$33:$B$776,X$119)+'СЕТ СН'!$I$14+СВЦЭМ!$D$10+'СЕТ СН'!$I$5-'СЕТ СН'!$I$24</f>
        <v>2973.0319313</v>
      </c>
      <c r="Y124" s="36">
        <f>SUMIFS(СВЦЭМ!$D$33:$D$776,СВЦЭМ!$A$33:$A$776,$A124,СВЦЭМ!$B$33:$B$776,Y$119)+'СЕТ СН'!$I$14+СВЦЭМ!$D$10+'СЕТ СН'!$I$5-'СЕТ СН'!$I$24</f>
        <v>3127.8688764900003</v>
      </c>
    </row>
    <row r="125" spans="1:27" ht="15.75" x14ac:dyDescent="0.2">
      <c r="A125" s="35">
        <f t="shared" si="3"/>
        <v>44018</v>
      </c>
      <c r="B125" s="36">
        <f>SUMIFS(СВЦЭМ!$D$33:$D$776,СВЦЭМ!$A$33:$A$776,$A125,СВЦЭМ!$B$33:$B$776,B$119)+'СЕТ СН'!$I$14+СВЦЭМ!$D$10+'СЕТ СН'!$I$5-'СЕТ СН'!$I$24</f>
        <v>3183.7178291300002</v>
      </c>
      <c r="C125" s="36">
        <f>SUMIFS(СВЦЭМ!$D$33:$D$776,СВЦЭМ!$A$33:$A$776,$A125,СВЦЭМ!$B$33:$B$776,C$119)+'СЕТ СН'!$I$14+СВЦЭМ!$D$10+'СЕТ СН'!$I$5-'СЕТ СН'!$I$24</f>
        <v>3290.7581180900002</v>
      </c>
      <c r="D125" s="36">
        <f>SUMIFS(СВЦЭМ!$D$33:$D$776,СВЦЭМ!$A$33:$A$776,$A125,СВЦЭМ!$B$33:$B$776,D$119)+'СЕТ СН'!$I$14+СВЦЭМ!$D$10+'СЕТ СН'!$I$5-'СЕТ СН'!$I$24</f>
        <v>3323.9479178199999</v>
      </c>
      <c r="E125" s="36">
        <f>SUMIFS(СВЦЭМ!$D$33:$D$776,СВЦЭМ!$A$33:$A$776,$A125,СВЦЭМ!$B$33:$B$776,E$119)+'СЕТ СН'!$I$14+СВЦЭМ!$D$10+'СЕТ СН'!$I$5-'СЕТ СН'!$I$24</f>
        <v>3384.0883279500003</v>
      </c>
      <c r="F125" s="36">
        <f>SUMIFS(СВЦЭМ!$D$33:$D$776,СВЦЭМ!$A$33:$A$776,$A125,СВЦЭМ!$B$33:$B$776,F$119)+'СЕТ СН'!$I$14+СВЦЭМ!$D$10+'СЕТ СН'!$I$5-'СЕТ СН'!$I$24</f>
        <v>3375.7815535600002</v>
      </c>
      <c r="G125" s="36">
        <f>SUMIFS(СВЦЭМ!$D$33:$D$776,СВЦЭМ!$A$33:$A$776,$A125,СВЦЭМ!$B$33:$B$776,G$119)+'СЕТ СН'!$I$14+СВЦЭМ!$D$10+'СЕТ СН'!$I$5-'СЕТ СН'!$I$24</f>
        <v>3366.1607783600002</v>
      </c>
      <c r="H125" s="36">
        <f>SUMIFS(СВЦЭМ!$D$33:$D$776,СВЦЭМ!$A$33:$A$776,$A125,СВЦЭМ!$B$33:$B$776,H$119)+'СЕТ СН'!$I$14+СВЦЭМ!$D$10+'СЕТ СН'!$I$5-'СЕТ СН'!$I$24</f>
        <v>3267.0904596200003</v>
      </c>
      <c r="I125" s="36">
        <f>SUMIFS(СВЦЭМ!$D$33:$D$776,СВЦЭМ!$A$33:$A$776,$A125,СВЦЭМ!$B$33:$B$776,I$119)+'СЕТ СН'!$I$14+СВЦЭМ!$D$10+'СЕТ СН'!$I$5-'СЕТ СН'!$I$24</f>
        <v>3290.3327076300002</v>
      </c>
      <c r="J125" s="36">
        <f>SUMIFS(СВЦЭМ!$D$33:$D$776,СВЦЭМ!$A$33:$A$776,$A125,СВЦЭМ!$B$33:$B$776,J$119)+'СЕТ СН'!$I$14+СВЦЭМ!$D$10+'СЕТ СН'!$I$5-'СЕТ СН'!$I$24</f>
        <v>3249.5558520300001</v>
      </c>
      <c r="K125" s="36">
        <f>SUMIFS(СВЦЭМ!$D$33:$D$776,СВЦЭМ!$A$33:$A$776,$A125,СВЦЭМ!$B$33:$B$776,K$119)+'СЕТ СН'!$I$14+СВЦЭМ!$D$10+'СЕТ СН'!$I$5-'СЕТ СН'!$I$24</f>
        <v>3109.2047669000003</v>
      </c>
      <c r="L125" s="36">
        <f>SUMIFS(СВЦЭМ!$D$33:$D$776,СВЦЭМ!$A$33:$A$776,$A125,СВЦЭМ!$B$33:$B$776,L$119)+'СЕТ СН'!$I$14+СВЦЭМ!$D$10+'СЕТ СН'!$I$5-'СЕТ СН'!$I$24</f>
        <v>3019.2322463400001</v>
      </c>
      <c r="M125" s="36">
        <f>SUMIFS(СВЦЭМ!$D$33:$D$776,СВЦЭМ!$A$33:$A$776,$A125,СВЦЭМ!$B$33:$B$776,M$119)+'СЕТ СН'!$I$14+СВЦЭМ!$D$10+'СЕТ СН'!$I$5-'СЕТ СН'!$I$24</f>
        <v>2981.4540977300003</v>
      </c>
      <c r="N125" s="36">
        <f>SUMIFS(СВЦЭМ!$D$33:$D$776,СВЦЭМ!$A$33:$A$776,$A125,СВЦЭМ!$B$33:$B$776,N$119)+'СЕТ СН'!$I$14+СВЦЭМ!$D$10+'СЕТ СН'!$I$5-'СЕТ СН'!$I$24</f>
        <v>3002.1338892600002</v>
      </c>
      <c r="O125" s="36">
        <f>SUMIFS(СВЦЭМ!$D$33:$D$776,СВЦЭМ!$A$33:$A$776,$A125,СВЦЭМ!$B$33:$B$776,O$119)+'СЕТ СН'!$I$14+СВЦЭМ!$D$10+'СЕТ СН'!$I$5-'СЕТ СН'!$I$24</f>
        <v>3056.5291178400003</v>
      </c>
      <c r="P125" s="36">
        <f>SUMIFS(СВЦЭМ!$D$33:$D$776,СВЦЭМ!$A$33:$A$776,$A125,СВЦЭМ!$B$33:$B$776,P$119)+'СЕТ СН'!$I$14+СВЦЭМ!$D$10+'СЕТ СН'!$I$5-'СЕТ СН'!$I$24</f>
        <v>3030.9085448400001</v>
      </c>
      <c r="Q125" s="36">
        <f>SUMIFS(СВЦЭМ!$D$33:$D$776,СВЦЭМ!$A$33:$A$776,$A125,СВЦЭМ!$B$33:$B$776,Q$119)+'СЕТ СН'!$I$14+СВЦЭМ!$D$10+'СЕТ СН'!$I$5-'СЕТ СН'!$I$24</f>
        <v>3033.8604521100001</v>
      </c>
      <c r="R125" s="36">
        <f>SUMIFS(СВЦЭМ!$D$33:$D$776,СВЦЭМ!$A$33:$A$776,$A125,СВЦЭМ!$B$33:$B$776,R$119)+'СЕТ СН'!$I$14+СВЦЭМ!$D$10+'СЕТ СН'!$I$5-'СЕТ СН'!$I$24</f>
        <v>3068.4951782900002</v>
      </c>
      <c r="S125" s="36">
        <f>SUMIFS(СВЦЭМ!$D$33:$D$776,СВЦЭМ!$A$33:$A$776,$A125,СВЦЭМ!$B$33:$B$776,S$119)+'СЕТ СН'!$I$14+СВЦЭМ!$D$10+'СЕТ СН'!$I$5-'СЕТ СН'!$I$24</f>
        <v>3073.0088613100002</v>
      </c>
      <c r="T125" s="36">
        <f>SUMIFS(СВЦЭМ!$D$33:$D$776,СВЦЭМ!$A$33:$A$776,$A125,СВЦЭМ!$B$33:$B$776,T$119)+'СЕТ СН'!$I$14+СВЦЭМ!$D$10+'СЕТ СН'!$I$5-'СЕТ СН'!$I$24</f>
        <v>3067.8479976900003</v>
      </c>
      <c r="U125" s="36">
        <f>SUMIFS(СВЦЭМ!$D$33:$D$776,СВЦЭМ!$A$33:$A$776,$A125,СВЦЭМ!$B$33:$B$776,U$119)+'СЕТ СН'!$I$14+СВЦЭМ!$D$10+'СЕТ СН'!$I$5-'СЕТ СН'!$I$24</f>
        <v>3056.1658921900002</v>
      </c>
      <c r="V125" s="36">
        <f>SUMIFS(СВЦЭМ!$D$33:$D$776,СВЦЭМ!$A$33:$A$776,$A125,СВЦЭМ!$B$33:$B$776,V$119)+'СЕТ СН'!$I$14+СВЦЭМ!$D$10+'СЕТ СН'!$I$5-'СЕТ СН'!$I$24</f>
        <v>3048.1891036700003</v>
      </c>
      <c r="W125" s="36">
        <f>SUMIFS(СВЦЭМ!$D$33:$D$776,СВЦЭМ!$A$33:$A$776,$A125,СВЦЭМ!$B$33:$B$776,W$119)+'СЕТ СН'!$I$14+СВЦЭМ!$D$10+'СЕТ СН'!$I$5-'СЕТ СН'!$I$24</f>
        <v>3005.7247427000002</v>
      </c>
      <c r="X125" s="36">
        <f>SUMIFS(СВЦЭМ!$D$33:$D$776,СВЦЭМ!$A$33:$A$776,$A125,СВЦЭМ!$B$33:$B$776,X$119)+'СЕТ СН'!$I$14+СВЦЭМ!$D$10+'СЕТ СН'!$I$5-'СЕТ СН'!$I$24</f>
        <v>3035.8669701000003</v>
      </c>
      <c r="Y125" s="36">
        <f>SUMIFS(СВЦЭМ!$D$33:$D$776,СВЦЭМ!$A$33:$A$776,$A125,СВЦЭМ!$B$33:$B$776,Y$119)+'СЕТ СН'!$I$14+СВЦЭМ!$D$10+'СЕТ СН'!$I$5-'СЕТ СН'!$I$24</f>
        <v>3187.0345200400002</v>
      </c>
    </row>
    <row r="126" spans="1:27" ht="15.75" x14ac:dyDescent="0.2">
      <c r="A126" s="35">
        <f t="shared" si="3"/>
        <v>44019</v>
      </c>
      <c r="B126" s="36">
        <f>SUMIFS(СВЦЭМ!$D$33:$D$776,СВЦЭМ!$A$33:$A$776,$A126,СВЦЭМ!$B$33:$B$776,B$119)+'СЕТ СН'!$I$14+СВЦЭМ!$D$10+'СЕТ СН'!$I$5-'СЕТ СН'!$I$24</f>
        <v>3221.3362553900001</v>
      </c>
      <c r="C126" s="36">
        <f>SUMIFS(СВЦЭМ!$D$33:$D$776,СВЦЭМ!$A$33:$A$776,$A126,СВЦЭМ!$B$33:$B$776,C$119)+'СЕТ СН'!$I$14+СВЦЭМ!$D$10+'СЕТ СН'!$I$5-'СЕТ СН'!$I$24</f>
        <v>3231.0647704100002</v>
      </c>
      <c r="D126" s="36">
        <f>SUMIFS(СВЦЭМ!$D$33:$D$776,СВЦЭМ!$A$33:$A$776,$A126,СВЦЭМ!$B$33:$B$776,D$119)+'СЕТ СН'!$I$14+СВЦЭМ!$D$10+'СЕТ СН'!$I$5-'СЕТ СН'!$I$24</f>
        <v>3235.61209693</v>
      </c>
      <c r="E126" s="36">
        <f>SUMIFS(СВЦЭМ!$D$33:$D$776,СВЦЭМ!$A$33:$A$776,$A126,СВЦЭМ!$B$33:$B$776,E$119)+'СЕТ СН'!$I$14+СВЦЭМ!$D$10+'СЕТ СН'!$I$5-'СЕТ СН'!$I$24</f>
        <v>3243.4768820900003</v>
      </c>
      <c r="F126" s="36">
        <f>SUMIFS(СВЦЭМ!$D$33:$D$776,СВЦЭМ!$A$33:$A$776,$A126,СВЦЭМ!$B$33:$B$776,F$119)+'СЕТ СН'!$I$14+СВЦЭМ!$D$10+'СЕТ СН'!$I$5-'СЕТ СН'!$I$24</f>
        <v>3244.69671354</v>
      </c>
      <c r="G126" s="36">
        <f>SUMIFS(СВЦЭМ!$D$33:$D$776,СВЦЭМ!$A$33:$A$776,$A126,СВЦЭМ!$B$33:$B$776,G$119)+'СЕТ СН'!$I$14+СВЦЭМ!$D$10+'СЕТ СН'!$I$5-'СЕТ СН'!$I$24</f>
        <v>3247.0048459600002</v>
      </c>
      <c r="H126" s="36">
        <f>SUMIFS(СВЦЭМ!$D$33:$D$776,СВЦЭМ!$A$33:$A$776,$A126,СВЦЭМ!$B$33:$B$776,H$119)+'СЕТ СН'!$I$14+СВЦЭМ!$D$10+'СЕТ СН'!$I$5-'СЕТ СН'!$I$24</f>
        <v>3240.6557369300003</v>
      </c>
      <c r="I126" s="36">
        <f>SUMIFS(СВЦЭМ!$D$33:$D$776,СВЦЭМ!$A$33:$A$776,$A126,СВЦЭМ!$B$33:$B$776,I$119)+'СЕТ СН'!$I$14+СВЦЭМ!$D$10+'СЕТ СН'!$I$5-'СЕТ СН'!$I$24</f>
        <v>3207.4694921</v>
      </c>
      <c r="J126" s="36">
        <f>SUMIFS(СВЦЭМ!$D$33:$D$776,СВЦЭМ!$A$33:$A$776,$A126,СВЦЭМ!$B$33:$B$776,J$119)+'СЕТ СН'!$I$14+СВЦЭМ!$D$10+'СЕТ СН'!$I$5-'СЕТ СН'!$I$24</f>
        <v>3238.6207085400001</v>
      </c>
      <c r="K126" s="36">
        <f>SUMIFS(СВЦЭМ!$D$33:$D$776,СВЦЭМ!$A$33:$A$776,$A126,СВЦЭМ!$B$33:$B$776,K$119)+'СЕТ СН'!$I$14+СВЦЭМ!$D$10+'СЕТ СН'!$I$5-'СЕТ СН'!$I$24</f>
        <v>3155.9979544400003</v>
      </c>
      <c r="L126" s="36">
        <f>SUMIFS(СВЦЭМ!$D$33:$D$776,СВЦЭМ!$A$33:$A$776,$A126,СВЦЭМ!$B$33:$B$776,L$119)+'СЕТ СН'!$I$14+СВЦЭМ!$D$10+'СЕТ СН'!$I$5-'СЕТ СН'!$I$24</f>
        <v>3120.2743713400005</v>
      </c>
      <c r="M126" s="36">
        <f>SUMIFS(СВЦЭМ!$D$33:$D$776,СВЦЭМ!$A$33:$A$776,$A126,СВЦЭМ!$B$33:$B$776,M$119)+'СЕТ СН'!$I$14+СВЦЭМ!$D$10+'СЕТ СН'!$I$5-'СЕТ СН'!$I$24</f>
        <v>3100.2703461600004</v>
      </c>
      <c r="N126" s="36">
        <f>SUMIFS(СВЦЭМ!$D$33:$D$776,СВЦЭМ!$A$33:$A$776,$A126,СВЦЭМ!$B$33:$B$776,N$119)+'СЕТ СН'!$I$14+СВЦЭМ!$D$10+'СЕТ СН'!$I$5-'СЕТ СН'!$I$24</f>
        <v>3101.5753454800001</v>
      </c>
      <c r="O126" s="36">
        <f>SUMIFS(СВЦЭМ!$D$33:$D$776,СВЦЭМ!$A$33:$A$776,$A126,СВЦЭМ!$B$33:$B$776,O$119)+'СЕТ СН'!$I$14+СВЦЭМ!$D$10+'СЕТ СН'!$I$5-'СЕТ СН'!$I$24</f>
        <v>3107.8230239600002</v>
      </c>
      <c r="P126" s="36">
        <f>SUMIFS(СВЦЭМ!$D$33:$D$776,СВЦЭМ!$A$33:$A$776,$A126,СВЦЭМ!$B$33:$B$776,P$119)+'СЕТ СН'!$I$14+СВЦЭМ!$D$10+'СЕТ СН'!$I$5-'СЕТ СН'!$I$24</f>
        <v>3102.3092859000003</v>
      </c>
      <c r="Q126" s="36">
        <f>SUMIFS(СВЦЭМ!$D$33:$D$776,СВЦЭМ!$A$33:$A$776,$A126,СВЦЭМ!$B$33:$B$776,Q$119)+'СЕТ СН'!$I$14+СВЦЭМ!$D$10+'СЕТ СН'!$I$5-'СЕТ СН'!$I$24</f>
        <v>3109.4661912400002</v>
      </c>
      <c r="R126" s="36">
        <f>SUMIFS(СВЦЭМ!$D$33:$D$776,СВЦЭМ!$A$33:$A$776,$A126,СВЦЭМ!$B$33:$B$776,R$119)+'СЕТ СН'!$I$14+СВЦЭМ!$D$10+'СЕТ СН'!$I$5-'СЕТ СН'!$I$24</f>
        <v>3112.9486260600002</v>
      </c>
      <c r="S126" s="36">
        <f>SUMIFS(СВЦЭМ!$D$33:$D$776,СВЦЭМ!$A$33:$A$776,$A126,СВЦЭМ!$B$33:$B$776,S$119)+'СЕТ СН'!$I$14+СВЦЭМ!$D$10+'СЕТ СН'!$I$5-'СЕТ СН'!$I$24</f>
        <v>3119.4538143100003</v>
      </c>
      <c r="T126" s="36">
        <f>SUMIFS(СВЦЭМ!$D$33:$D$776,СВЦЭМ!$A$33:$A$776,$A126,СВЦЭМ!$B$33:$B$776,T$119)+'СЕТ СН'!$I$14+СВЦЭМ!$D$10+'СЕТ СН'!$I$5-'СЕТ СН'!$I$24</f>
        <v>3122.4111366300003</v>
      </c>
      <c r="U126" s="36">
        <f>SUMIFS(СВЦЭМ!$D$33:$D$776,СВЦЭМ!$A$33:$A$776,$A126,СВЦЭМ!$B$33:$B$776,U$119)+'СЕТ СН'!$I$14+СВЦЭМ!$D$10+'СЕТ СН'!$I$5-'СЕТ СН'!$I$24</f>
        <v>3115.9702750400002</v>
      </c>
      <c r="V126" s="36">
        <f>SUMIFS(СВЦЭМ!$D$33:$D$776,СВЦЭМ!$A$33:$A$776,$A126,СВЦЭМ!$B$33:$B$776,V$119)+'СЕТ СН'!$I$14+СВЦЭМ!$D$10+'СЕТ СН'!$I$5-'СЕТ СН'!$I$24</f>
        <v>3116.1143069700001</v>
      </c>
      <c r="W126" s="36">
        <f>SUMIFS(СВЦЭМ!$D$33:$D$776,СВЦЭМ!$A$33:$A$776,$A126,СВЦЭМ!$B$33:$B$776,W$119)+'СЕТ СН'!$I$14+СВЦЭМ!$D$10+'СЕТ СН'!$I$5-'СЕТ СН'!$I$24</f>
        <v>3106.0689820500002</v>
      </c>
      <c r="X126" s="36">
        <f>SUMIFS(СВЦЭМ!$D$33:$D$776,СВЦЭМ!$A$33:$A$776,$A126,СВЦЭМ!$B$33:$B$776,X$119)+'СЕТ СН'!$I$14+СВЦЭМ!$D$10+'СЕТ СН'!$I$5-'СЕТ СН'!$I$24</f>
        <v>3139.7449603600003</v>
      </c>
      <c r="Y126" s="36">
        <f>SUMIFS(СВЦЭМ!$D$33:$D$776,СВЦЭМ!$A$33:$A$776,$A126,СВЦЭМ!$B$33:$B$776,Y$119)+'СЕТ СН'!$I$14+СВЦЭМ!$D$10+'СЕТ СН'!$I$5-'СЕТ СН'!$I$24</f>
        <v>3234.8331300200002</v>
      </c>
    </row>
    <row r="127" spans="1:27" ht="15.75" x14ac:dyDescent="0.2">
      <c r="A127" s="35">
        <f t="shared" si="3"/>
        <v>44020</v>
      </c>
      <c r="B127" s="36">
        <f>SUMIFS(СВЦЭМ!$D$33:$D$776,СВЦЭМ!$A$33:$A$776,$A127,СВЦЭМ!$B$33:$B$776,B$119)+'СЕТ СН'!$I$14+СВЦЭМ!$D$10+'СЕТ СН'!$I$5-'СЕТ СН'!$I$24</f>
        <v>3185.9122561100003</v>
      </c>
      <c r="C127" s="36">
        <f>SUMIFS(СВЦЭМ!$D$33:$D$776,СВЦЭМ!$A$33:$A$776,$A127,СВЦЭМ!$B$33:$B$776,C$119)+'СЕТ СН'!$I$14+СВЦЭМ!$D$10+'СЕТ СН'!$I$5-'СЕТ СН'!$I$24</f>
        <v>3198.0693892100003</v>
      </c>
      <c r="D127" s="36">
        <f>SUMIFS(СВЦЭМ!$D$33:$D$776,СВЦЭМ!$A$33:$A$776,$A127,СВЦЭМ!$B$33:$B$776,D$119)+'СЕТ СН'!$I$14+СВЦЭМ!$D$10+'СЕТ СН'!$I$5-'СЕТ СН'!$I$24</f>
        <v>3227.6593410200003</v>
      </c>
      <c r="E127" s="36">
        <f>SUMIFS(СВЦЭМ!$D$33:$D$776,СВЦЭМ!$A$33:$A$776,$A127,СВЦЭМ!$B$33:$B$776,E$119)+'СЕТ СН'!$I$14+СВЦЭМ!$D$10+'СЕТ СН'!$I$5-'СЕТ СН'!$I$24</f>
        <v>3253.7638681800004</v>
      </c>
      <c r="F127" s="36">
        <f>SUMIFS(СВЦЭМ!$D$33:$D$776,СВЦЭМ!$A$33:$A$776,$A127,СВЦЭМ!$B$33:$B$776,F$119)+'СЕТ СН'!$I$14+СВЦЭМ!$D$10+'СЕТ СН'!$I$5-'СЕТ СН'!$I$24</f>
        <v>3264.2181538800005</v>
      </c>
      <c r="G127" s="36">
        <f>SUMIFS(СВЦЭМ!$D$33:$D$776,СВЦЭМ!$A$33:$A$776,$A127,СВЦЭМ!$B$33:$B$776,G$119)+'СЕТ СН'!$I$14+СВЦЭМ!$D$10+'СЕТ СН'!$I$5-'СЕТ СН'!$I$24</f>
        <v>3272.2404744700002</v>
      </c>
      <c r="H127" s="36">
        <f>SUMIFS(СВЦЭМ!$D$33:$D$776,СВЦЭМ!$A$33:$A$776,$A127,СВЦЭМ!$B$33:$B$776,H$119)+'СЕТ СН'!$I$14+СВЦЭМ!$D$10+'СЕТ СН'!$I$5-'СЕТ СН'!$I$24</f>
        <v>3222.4769373000004</v>
      </c>
      <c r="I127" s="36">
        <f>SUMIFS(СВЦЭМ!$D$33:$D$776,СВЦЭМ!$A$33:$A$776,$A127,СВЦЭМ!$B$33:$B$776,I$119)+'СЕТ СН'!$I$14+СВЦЭМ!$D$10+'СЕТ СН'!$I$5-'СЕТ СН'!$I$24</f>
        <v>3152.3936314600001</v>
      </c>
      <c r="J127" s="36">
        <f>SUMIFS(СВЦЭМ!$D$33:$D$776,СВЦЭМ!$A$33:$A$776,$A127,СВЦЭМ!$B$33:$B$776,J$119)+'СЕТ СН'!$I$14+СВЦЭМ!$D$10+'СЕТ СН'!$I$5-'СЕТ СН'!$I$24</f>
        <v>3102.9541018300001</v>
      </c>
      <c r="K127" s="36">
        <f>SUMIFS(СВЦЭМ!$D$33:$D$776,СВЦЭМ!$A$33:$A$776,$A127,СВЦЭМ!$B$33:$B$776,K$119)+'СЕТ СН'!$I$14+СВЦЭМ!$D$10+'СЕТ СН'!$I$5-'СЕТ СН'!$I$24</f>
        <v>3120.11170115</v>
      </c>
      <c r="L127" s="36">
        <f>SUMIFS(СВЦЭМ!$D$33:$D$776,СВЦЭМ!$A$33:$A$776,$A127,СВЦЭМ!$B$33:$B$776,L$119)+'СЕТ СН'!$I$14+СВЦЭМ!$D$10+'СЕТ СН'!$I$5-'СЕТ СН'!$I$24</f>
        <v>3111.6271796999999</v>
      </c>
      <c r="M127" s="36">
        <f>SUMIFS(СВЦЭМ!$D$33:$D$776,СВЦЭМ!$A$33:$A$776,$A127,СВЦЭМ!$B$33:$B$776,M$119)+'СЕТ СН'!$I$14+СВЦЭМ!$D$10+'СЕТ СН'!$I$5-'СЕТ СН'!$I$24</f>
        <v>3096.3842122600004</v>
      </c>
      <c r="N127" s="36">
        <f>SUMIFS(СВЦЭМ!$D$33:$D$776,СВЦЭМ!$A$33:$A$776,$A127,СВЦЭМ!$B$33:$B$776,N$119)+'СЕТ СН'!$I$14+СВЦЭМ!$D$10+'СЕТ СН'!$I$5-'СЕТ СН'!$I$24</f>
        <v>3104.5558941600002</v>
      </c>
      <c r="O127" s="36">
        <f>SUMIFS(СВЦЭМ!$D$33:$D$776,СВЦЭМ!$A$33:$A$776,$A127,СВЦЭМ!$B$33:$B$776,O$119)+'СЕТ СН'!$I$14+СВЦЭМ!$D$10+'СЕТ СН'!$I$5-'СЕТ СН'!$I$24</f>
        <v>3113.1722013100002</v>
      </c>
      <c r="P127" s="36">
        <f>SUMIFS(СВЦЭМ!$D$33:$D$776,СВЦЭМ!$A$33:$A$776,$A127,СВЦЭМ!$B$33:$B$776,P$119)+'СЕТ СН'!$I$14+СВЦЭМ!$D$10+'СЕТ СН'!$I$5-'СЕТ СН'!$I$24</f>
        <v>3103.61359851</v>
      </c>
      <c r="Q127" s="36">
        <f>SUMIFS(СВЦЭМ!$D$33:$D$776,СВЦЭМ!$A$33:$A$776,$A127,СВЦЭМ!$B$33:$B$776,Q$119)+'СЕТ СН'!$I$14+СВЦЭМ!$D$10+'СЕТ СН'!$I$5-'СЕТ СН'!$I$24</f>
        <v>3107.72011578</v>
      </c>
      <c r="R127" s="36">
        <f>SUMIFS(СВЦЭМ!$D$33:$D$776,СВЦЭМ!$A$33:$A$776,$A127,СВЦЭМ!$B$33:$B$776,R$119)+'СЕТ СН'!$I$14+СВЦЭМ!$D$10+'СЕТ СН'!$I$5-'СЕТ СН'!$I$24</f>
        <v>3114.1061839800004</v>
      </c>
      <c r="S127" s="36">
        <f>SUMIFS(СВЦЭМ!$D$33:$D$776,СВЦЭМ!$A$33:$A$776,$A127,СВЦЭМ!$B$33:$B$776,S$119)+'СЕТ СН'!$I$14+СВЦЭМ!$D$10+'СЕТ СН'!$I$5-'СЕТ СН'!$I$24</f>
        <v>3119.0300702500003</v>
      </c>
      <c r="T127" s="36">
        <f>SUMIFS(СВЦЭМ!$D$33:$D$776,СВЦЭМ!$A$33:$A$776,$A127,СВЦЭМ!$B$33:$B$776,T$119)+'СЕТ СН'!$I$14+СВЦЭМ!$D$10+'СЕТ СН'!$I$5-'СЕТ СН'!$I$24</f>
        <v>3120.1572738600003</v>
      </c>
      <c r="U127" s="36">
        <f>SUMIFS(СВЦЭМ!$D$33:$D$776,СВЦЭМ!$A$33:$A$776,$A127,СВЦЭМ!$B$33:$B$776,U$119)+'СЕТ СН'!$I$14+СВЦЭМ!$D$10+'СЕТ СН'!$I$5-'СЕТ СН'!$I$24</f>
        <v>3113.5206205500003</v>
      </c>
      <c r="V127" s="36">
        <f>SUMIFS(СВЦЭМ!$D$33:$D$776,СВЦЭМ!$A$33:$A$776,$A127,СВЦЭМ!$B$33:$B$776,V$119)+'СЕТ СН'!$I$14+СВЦЭМ!$D$10+'СЕТ СН'!$I$5-'СЕТ СН'!$I$24</f>
        <v>3100.9093757300002</v>
      </c>
      <c r="W127" s="36">
        <f>SUMIFS(СВЦЭМ!$D$33:$D$776,СВЦЭМ!$A$33:$A$776,$A127,СВЦЭМ!$B$33:$B$776,W$119)+'СЕТ СН'!$I$14+СВЦЭМ!$D$10+'СЕТ СН'!$I$5-'СЕТ СН'!$I$24</f>
        <v>3111.1626481800004</v>
      </c>
      <c r="X127" s="36">
        <f>SUMIFS(СВЦЭМ!$D$33:$D$776,СВЦЭМ!$A$33:$A$776,$A127,СВЦЭМ!$B$33:$B$776,X$119)+'СЕТ СН'!$I$14+СВЦЭМ!$D$10+'СЕТ СН'!$I$5-'СЕТ СН'!$I$24</f>
        <v>3091.3485194900004</v>
      </c>
      <c r="Y127" s="36">
        <f>SUMIFS(СВЦЭМ!$D$33:$D$776,СВЦЭМ!$A$33:$A$776,$A127,СВЦЭМ!$B$33:$B$776,Y$119)+'СЕТ СН'!$I$14+СВЦЭМ!$D$10+'СЕТ СН'!$I$5-'СЕТ СН'!$I$24</f>
        <v>3155.3946042500002</v>
      </c>
    </row>
    <row r="128" spans="1:27" ht="15.75" x14ac:dyDescent="0.2">
      <c r="A128" s="35">
        <f t="shared" si="3"/>
        <v>44021</v>
      </c>
      <c r="B128" s="36">
        <f>SUMIFS(СВЦЭМ!$D$33:$D$776,СВЦЭМ!$A$33:$A$776,$A128,СВЦЭМ!$B$33:$B$776,B$119)+'СЕТ СН'!$I$14+СВЦЭМ!$D$10+'СЕТ СН'!$I$5-'СЕТ СН'!$I$24</f>
        <v>3235.5584969800002</v>
      </c>
      <c r="C128" s="36">
        <f>SUMIFS(СВЦЭМ!$D$33:$D$776,СВЦЭМ!$A$33:$A$776,$A128,СВЦЭМ!$B$33:$B$776,C$119)+'СЕТ СН'!$I$14+СВЦЭМ!$D$10+'СЕТ СН'!$I$5-'СЕТ СН'!$I$24</f>
        <v>3255.9467656800002</v>
      </c>
      <c r="D128" s="36">
        <f>SUMIFS(СВЦЭМ!$D$33:$D$776,СВЦЭМ!$A$33:$A$776,$A128,СВЦЭМ!$B$33:$B$776,D$119)+'СЕТ СН'!$I$14+СВЦЭМ!$D$10+'СЕТ СН'!$I$5-'СЕТ СН'!$I$24</f>
        <v>3250.4240312600004</v>
      </c>
      <c r="E128" s="36">
        <f>SUMIFS(СВЦЭМ!$D$33:$D$776,СВЦЭМ!$A$33:$A$776,$A128,СВЦЭМ!$B$33:$B$776,E$119)+'СЕТ СН'!$I$14+СВЦЭМ!$D$10+'СЕТ СН'!$I$5-'СЕТ СН'!$I$24</f>
        <v>3261.4167295000002</v>
      </c>
      <c r="F128" s="36">
        <f>SUMIFS(СВЦЭМ!$D$33:$D$776,СВЦЭМ!$A$33:$A$776,$A128,СВЦЭМ!$B$33:$B$776,F$119)+'СЕТ СН'!$I$14+СВЦЭМ!$D$10+'СЕТ СН'!$I$5-'СЕТ СН'!$I$24</f>
        <v>3248.2361144500001</v>
      </c>
      <c r="G128" s="36">
        <f>SUMIFS(СВЦЭМ!$D$33:$D$776,СВЦЭМ!$A$33:$A$776,$A128,СВЦЭМ!$B$33:$B$776,G$119)+'СЕТ СН'!$I$14+СВЦЭМ!$D$10+'СЕТ СН'!$I$5-'СЕТ СН'!$I$24</f>
        <v>3256.2763552200004</v>
      </c>
      <c r="H128" s="36">
        <f>SUMIFS(СВЦЭМ!$D$33:$D$776,СВЦЭМ!$A$33:$A$776,$A128,СВЦЭМ!$B$33:$B$776,H$119)+'СЕТ СН'!$I$14+СВЦЭМ!$D$10+'СЕТ СН'!$I$5-'СЕТ СН'!$I$24</f>
        <v>3257.1629528400003</v>
      </c>
      <c r="I128" s="36">
        <f>SUMIFS(СВЦЭМ!$D$33:$D$776,СВЦЭМ!$A$33:$A$776,$A128,СВЦЭМ!$B$33:$B$776,I$119)+'СЕТ СН'!$I$14+СВЦЭМ!$D$10+'СЕТ СН'!$I$5-'СЕТ СН'!$I$24</f>
        <v>3171.5126147600004</v>
      </c>
      <c r="J128" s="36">
        <f>SUMIFS(СВЦЭМ!$D$33:$D$776,СВЦЭМ!$A$33:$A$776,$A128,СВЦЭМ!$B$33:$B$776,J$119)+'СЕТ СН'!$I$14+СВЦЭМ!$D$10+'СЕТ СН'!$I$5-'СЕТ СН'!$I$24</f>
        <v>3155.0937255100002</v>
      </c>
      <c r="K128" s="36">
        <f>SUMIFS(СВЦЭМ!$D$33:$D$776,СВЦЭМ!$A$33:$A$776,$A128,СВЦЭМ!$B$33:$B$776,K$119)+'СЕТ СН'!$I$14+СВЦЭМ!$D$10+'СЕТ СН'!$I$5-'СЕТ СН'!$I$24</f>
        <v>3141.45781971</v>
      </c>
      <c r="L128" s="36">
        <f>SUMIFS(СВЦЭМ!$D$33:$D$776,СВЦЭМ!$A$33:$A$776,$A128,СВЦЭМ!$B$33:$B$776,L$119)+'СЕТ СН'!$I$14+СВЦЭМ!$D$10+'СЕТ СН'!$I$5-'СЕТ СН'!$I$24</f>
        <v>3116.3836966500003</v>
      </c>
      <c r="M128" s="36">
        <f>SUMIFS(СВЦЭМ!$D$33:$D$776,СВЦЭМ!$A$33:$A$776,$A128,СВЦЭМ!$B$33:$B$776,M$119)+'СЕТ СН'!$I$14+СВЦЭМ!$D$10+'СЕТ СН'!$I$5-'СЕТ СН'!$I$24</f>
        <v>3127.3089403900003</v>
      </c>
      <c r="N128" s="36">
        <f>SUMIFS(СВЦЭМ!$D$33:$D$776,СВЦЭМ!$A$33:$A$776,$A128,СВЦЭМ!$B$33:$B$776,N$119)+'СЕТ СН'!$I$14+СВЦЭМ!$D$10+'СЕТ СН'!$I$5-'СЕТ СН'!$I$24</f>
        <v>3123.2332452200003</v>
      </c>
      <c r="O128" s="36">
        <f>SUMIFS(СВЦЭМ!$D$33:$D$776,СВЦЭМ!$A$33:$A$776,$A128,СВЦЭМ!$B$33:$B$776,O$119)+'СЕТ СН'!$I$14+СВЦЭМ!$D$10+'СЕТ СН'!$I$5-'СЕТ СН'!$I$24</f>
        <v>3130.4920075200002</v>
      </c>
      <c r="P128" s="36">
        <f>SUMIFS(СВЦЭМ!$D$33:$D$776,СВЦЭМ!$A$33:$A$776,$A128,СВЦЭМ!$B$33:$B$776,P$119)+'СЕТ СН'!$I$14+СВЦЭМ!$D$10+'СЕТ СН'!$I$5-'СЕТ СН'!$I$24</f>
        <v>3118.1686826000005</v>
      </c>
      <c r="Q128" s="36">
        <f>SUMIFS(СВЦЭМ!$D$33:$D$776,СВЦЭМ!$A$33:$A$776,$A128,СВЦЭМ!$B$33:$B$776,Q$119)+'СЕТ СН'!$I$14+СВЦЭМ!$D$10+'СЕТ СН'!$I$5-'СЕТ СН'!$I$24</f>
        <v>3124.3193299100003</v>
      </c>
      <c r="R128" s="36">
        <f>SUMIFS(СВЦЭМ!$D$33:$D$776,СВЦЭМ!$A$33:$A$776,$A128,СВЦЭМ!$B$33:$B$776,R$119)+'СЕТ СН'!$I$14+СВЦЭМ!$D$10+'СЕТ СН'!$I$5-'СЕТ СН'!$I$24</f>
        <v>3137.3293984100001</v>
      </c>
      <c r="S128" s="36">
        <f>SUMIFS(СВЦЭМ!$D$33:$D$776,СВЦЭМ!$A$33:$A$776,$A128,СВЦЭМ!$B$33:$B$776,S$119)+'СЕТ СН'!$I$14+СВЦЭМ!$D$10+'СЕТ СН'!$I$5-'СЕТ СН'!$I$24</f>
        <v>3142.8039621400003</v>
      </c>
      <c r="T128" s="36">
        <f>SUMIFS(СВЦЭМ!$D$33:$D$776,СВЦЭМ!$A$33:$A$776,$A128,СВЦЭМ!$B$33:$B$776,T$119)+'СЕТ СН'!$I$14+СВЦЭМ!$D$10+'СЕТ СН'!$I$5-'СЕТ СН'!$I$24</f>
        <v>3147.0865759800004</v>
      </c>
      <c r="U128" s="36">
        <f>SUMIFS(СВЦЭМ!$D$33:$D$776,СВЦЭМ!$A$33:$A$776,$A128,СВЦЭМ!$B$33:$B$776,U$119)+'СЕТ СН'!$I$14+СВЦЭМ!$D$10+'СЕТ СН'!$I$5-'СЕТ СН'!$I$24</f>
        <v>3144.9700157500001</v>
      </c>
      <c r="V128" s="36">
        <f>SUMIFS(СВЦЭМ!$D$33:$D$776,СВЦЭМ!$A$33:$A$776,$A128,СВЦЭМ!$B$33:$B$776,V$119)+'СЕТ СН'!$I$14+СВЦЭМ!$D$10+'СЕТ СН'!$I$5-'СЕТ СН'!$I$24</f>
        <v>3135.4509360900001</v>
      </c>
      <c r="W128" s="36">
        <f>SUMIFS(СВЦЭМ!$D$33:$D$776,СВЦЭМ!$A$33:$A$776,$A128,СВЦЭМ!$B$33:$B$776,W$119)+'СЕТ СН'!$I$14+СВЦЭМ!$D$10+'СЕТ СН'!$I$5-'СЕТ СН'!$I$24</f>
        <v>3131.81507676</v>
      </c>
      <c r="X128" s="36">
        <f>SUMIFS(СВЦЭМ!$D$33:$D$776,СВЦЭМ!$A$33:$A$776,$A128,СВЦЭМ!$B$33:$B$776,X$119)+'СЕТ СН'!$I$14+СВЦЭМ!$D$10+'СЕТ СН'!$I$5-'СЕТ СН'!$I$24</f>
        <v>3132.3579594299999</v>
      </c>
      <c r="Y128" s="36">
        <f>SUMIFS(СВЦЭМ!$D$33:$D$776,СВЦЭМ!$A$33:$A$776,$A128,СВЦЭМ!$B$33:$B$776,Y$119)+'СЕТ СН'!$I$14+СВЦЭМ!$D$10+'СЕТ СН'!$I$5-'СЕТ СН'!$I$24</f>
        <v>3153.2024381200004</v>
      </c>
    </row>
    <row r="129" spans="1:25" ht="15.75" x14ac:dyDescent="0.2">
      <c r="A129" s="35">
        <f t="shared" si="3"/>
        <v>44022</v>
      </c>
      <c r="B129" s="36">
        <f>SUMIFS(СВЦЭМ!$D$33:$D$776,СВЦЭМ!$A$33:$A$776,$A129,СВЦЭМ!$B$33:$B$776,B$119)+'СЕТ СН'!$I$14+СВЦЭМ!$D$10+'СЕТ СН'!$I$5-'СЕТ СН'!$I$24</f>
        <v>3256.5647086500003</v>
      </c>
      <c r="C129" s="36">
        <f>SUMIFS(СВЦЭМ!$D$33:$D$776,СВЦЭМ!$A$33:$A$776,$A129,СВЦЭМ!$B$33:$B$776,C$119)+'СЕТ СН'!$I$14+СВЦЭМ!$D$10+'СЕТ СН'!$I$5-'СЕТ СН'!$I$24</f>
        <v>3231.3735305400005</v>
      </c>
      <c r="D129" s="36">
        <f>SUMIFS(СВЦЭМ!$D$33:$D$776,СВЦЭМ!$A$33:$A$776,$A129,СВЦЭМ!$B$33:$B$776,D$119)+'СЕТ СН'!$I$14+СВЦЭМ!$D$10+'СЕТ СН'!$I$5-'СЕТ СН'!$I$24</f>
        <v>3226.3650255500002</v>
      </c>
      <c r="E129" s="36">
        <f>SUMIFS(СВЦЭМ!$D$33:$D$776,СВЦЭМ!$A$33:$A$776,$A129,СВЦЭМ!$B$33:$B$776,E$119)+'СЕТ СН'!$I$14+СВЦЭМ!$D$10+'СЕТ СН'!$I$5-'СЕТ СН'!$I$24</f>
        <v>3246.89080182</v>
      </c>
      <c r="F129" s="36">
        <f>SUMIFS(СВЦЭМ!$D$33:$D$776,СВЦЭМ!$A$33:$A$776,$A129,СВЦЭМ!$B$33:$B$776,F$119)+'СЕТ СН'!$I$14+СВЦЭМ!$D$10+'СЕТ СН'!$I$5-'СЕТ СН'!$I$24</f>
        <v>3269.6864209300002</v>
      </c>
      <c r="G129" s="36">
        <f>SUMIFS(СВЦЭМ!$D$33:$D$776,СВЦЭМ!$A$33:$A$776,$A129,СВЦЭМ!$B$33:$B$776,G$119)+'СЕТ СН'!$I$14+СВЦЭМ!$D$10+'СЕТ СН'!$I$5-'СЕТ СН'!$I$24</f>
        <v>3312.0032328200004</v>
      </c>
      <c r="H129" s="36">
        <f>SUMIFS(СВЦЭМ!$D$33:$D$776,СВЦЭМ!$A$33:$A$776,$A129,СВЦЭМ!$B$33:$B$776,H$119)+'СЕТ СН'!$I$14+СВЦЭМ!$D$10+'СЕТ СН'!$I$5-'СЕТ СН'!$I$24</f>
        <v>3336.6495818200001</v>
      </c>
      <c r="I129" s="36">
        <f>SUMIFS(СВЦЭМ!$D$33:$D$776,СВЦЭМ!$A$33:$A$776,$A129,СВЦЭМ!$B$33:$B$776,I$119)+'СЕТ СН'!$I$14+СВЦЭМ!$D$10+'СЕТ СН'!$I$5-'СЕТ СН'!$I$24</f>
        <v>3251.5286008200001</v>
      </c>
      <c r="J129" s="36">
        <f>SUMIFS(СВЦЭМ!$D$33:$D$776,СВЦЭМ!$A$33:$A$776,$A129,СВЦЭМ!$B$33:$B$776,J$119)+'СЕТ СН'!$I$14+СВЦЭМ!$D$10+'СЕТ СН'!$I$5-'СЕТ СН'!$I$24</f>
        <v>3202.6351450500001</v>
      </c>
      <c r="K129" s="36">
        <f>SUMIFS(СВЦЭМ!$D$33:$D$776,СВЦЭМ!$A$33:$A$776,$A129,СВЦЭМ!$B$33:$B$776,K$119)+'СЕТ СН'!$I$14+СВЦЭМ!$D$10+'СЕТ СН'!$I$5-'СЕТ СН'!$I$24</f>
        <v>3125.2186623500002</v>
      </c>
      <c r="L129" s="36">
        <f>SUMIFS(СВЦЭМ!$D$33:$D$776,СВЦЭМ!$A$33:$A$776,$A129,СВЦЭМ!$B$33:$B$776,L$119)+'СЕТ СН'!$I$14+СВЦЭМ!$D$10+'СЕТ СН'!$I$5-'СЕТ СН'!$I$24</f>
        <v>3118.3948871100001</v>
      </c>
      <c r="M129" s="36">
        <f>SUMIFS(СВЦЭМ!$D$33:$D$776,СВЦЭМ!$A$33:$A$776,$A129,СВЦЭМ!$B$33:$B$776,M$119)+'СЕТ СН'!$I$14+СВЦЭМ!$D$10+'СЕТ СН'!$I$5-'СЕТ СН'!$I$24</f>
        <v>3125.6893642100003</v>
      </c>
      <c r="N129" s="36">
        <f>SUMIFS(СВЦЭМ!$D$33:$D$776,СВЦЭМ!$A$33:$A$776,$A129,СВЦЭМ!$B$33:$B$776,N$119)+'СЕТ СН'!$I$14+СВЦЭМ!$D$10+'СЕТ СН'!$I$5-'СЕТ СН'!$I$24</f>
        <v>3118.9108297400003</v>
      </c>
      <c r="O129" s="36">
        <f>SUMIFS(СВЦЭМ!$D$33:$D$776,СВЦЭМ!$A$33:$A$776,$A129,СВЦЭМ!$B$33:$B$776,O$119)+'СЕТ СН'!$I$14+СВЦЭМ!$D$10+'СЕТ СН'!$I$5-'СЕТ СН'!$I$24</f>
        <v>3121.0093853800004</v>
      </c>
      <c r="P129" s="36">
        <f>SUMIFS(СВЦЭМ!$D$33:$D$776,СВЦЭМ!$A$33:$A$776,$A129,СВЦЭМ!$B$33:$B$776,P$119)+'СЕТ СН'!$I$14+СВЦЭМ!$D$10+'СЕТ СН'!$I$5-'СЕТ СН'!$I$24</f>
        <v>3107.7099555800005</v>
      </c>
      <c r="Q129" s="36">
        <f>SUMIFS(СВЦЭМ!$D$33:$D$776,СВЦЭМ!$A$33:$A$776,$A129,СВЦЭМ!$B$33:$B$776,Q$119)+'СЕТ СН'!$I$14+СВЦЭМ!$D$10+'СЕТ СН'!$I$5-'СЕТ СН'!$I$24</f>
        <v>3119.9303969700004</v>
      </c>
      <c r="R129" s="36">
        <f>SUMIFS(СВЦЭМ!$D$33:$D$776,СВЦЭМ!$A$33:$A$776,$A129,СВЦЭМ!$B$33:$B$776,R$119)+'СЕТ СН'!$I$14+СВЦЭМ!$D$10+'СЕТ СН'!$I$5-'СЕТ СН'!$I$24</f>
        <v>3139.1016811900004</v>
      </c>
      <c r="S129" s="36">
        <f>SUMIFS(СВЦЭМ!$D$33:$D$776,СВЦЭМ!$A$33:$A$776,$A129,СВЦЭМ!$B$33:$B$776,S$119)+'СЕТ СН'!$I$14+СВЦЭМ!$D$10+'СЕТ СН'!$I$5-'СЕТ СН'!$I$24</f>
        <v>3143.0792568800002</v>
      </c>
      <c r="T129" s="36">
        <f>SUMIFS(СВЦЭМ!$D$33:$D$776,СВЦЭМ!$A$33:$A$776,$A129,СВЦЭМ!$B$33:$B$776,T$119)+'СЕТ СН'!$I$14+СВЦЭМ!$D$10+'СЕТ СН'!$I$5-'СЕТ СН'!$I$24</f>
        <v>3136.0515973400002</v>
      </c>
      <c r="U129" s="36">
        <f>SUMIFS(СВЦЭМ!$D$33:$D$776,СВЦЭМ!$A$33:$A$776,$A129,СВЦЭМ!$B$33:$B$776,U$119)+'СЕТ СН'!$I$14+СВЦЭМ!$D$10+'СЕТ СН'!$I$5-'СЕТ СН'!$I$24</f>
        <v>3120.2731377200002</v>
      </c>
      <c r="V129" s="36">
        <f>SUMIFS(СВЦЭМ!$D$33:$D$776,СВЦЭМ!$A$33:$A$776,$A129,СВЦЭМ!$B$33:$B$776,V$119)+'СЕТ СН'!$I$14+СВЦЭМ!$D$10+'СЕТ СН'!$I$5-'СЕТ СН'!$I$24</f>
        <v>3096.1052739200004</v>
      </c>
      <c r="W129" s="36">
        <f>SUMIFS(СВЦЭМ!$D$33:$D$776,СВЦЭМ!$A$33:$A$776,$A129,СВЦЭМ!$B$33:$B$776,W$119)+'СЕТ СН'!$I$14+СВЦЭМ!$D$10+'СЕТ СН'!$I$5-'СЕТ СН'!$I$24</f>
        <v>3111.4439807900003</v>
      </c>
      <c r="X129" s="36">
        <f>SUMIFS(СВЦЭМ!$D$33:$D$776,СВЦЭМ!$A$33:$A$776,$A129,СВЦЭМ!$B$33:$B$776,X$119)+'СЕТ СН'!$I$14+СВЦЭМ!$D$10+'СЕТ СН'!$I$5-'СЕТ СН'!$I$24</f>
        <v>3099.8065836700002</v>
      </c>
      <c r="Y129" s="36">
        <f>SUMIFS(СВЦЭМ!$D$33:$D$776,СВЦЭМ!$A$33:$A$776,$A129,СВЦЭМ!$B$33:$B$776,Y$119)+'СЕТ СН'!$I$14+СВЦЭМ!$D$10+'СЕТ СН'!$I$5-'СЕТ СН'!$I$24</f>
        <v>3134.1800399900003</v>
      </c>
    </row>
    <row r="130" spans="1:25" ht="15.75" x14ac:dyDescent="0.2">
      <c r="A130" s="35">
        <f t="shared" si="3"/>
        <v>44023</v>
      </c>
      <c r="B130" s="36">
        <f>SUMIFS(СВЦЭМ!$D$33:$D$776,СВЦЭМ!$A$33:$A$776,$A130,СВЦЭМ!$B$33:$B$776,B$119)+'СЕТ СН'!$I$14+СВЦЭМ!$D$10+'СЕТ СН'!$I$5-'СЕТ СН'!$I$24</f>
        <v>3260.3537507999999</v>
      </c>
      <c r="C130" s="36">
        <f>SUMIFS(СВЦЭМ!$D$33:$D$776,СВЦЭМ!$A$33:$A$776,$A130,СВЦЭМ!$B$33:$B$776,C$119)+'СЕТ СН'!$I$14+СВЦЭМ!$D$10+'СЕТ СН'!$I$5-'СЕТ СН'!$I$24</f>
        <v>3232.44626771</v>
      </c>
      <c r="D130" s="36">
        <f>SUMIFS(СВЦЭМ!$D$33:$D$776,СВЦЭМ!$A$33:$A$776,$A130,СВЦЭМ!$B$33:$B$776,D$119)+'СЕТ СН'!$I$14+СВЦЭМ!$D$10+'СЕТ СН'!$I$5-'СЕТ СН'!$I$24</f>
        <v>3259.3305149100001</v>
      </c>
      <c r="E130" s="36">
        <f>SUMIFS(СВЦЭМ!$D$33:$D$776,СВЦЭМ!$A$33:$A$776,$A130,СВЦЭМ!$B$33:$B$776,E$119)+'СЕТ СН'!$I$14+СВЦЭМ!$D$10+'СЕТ СН'!$I$5-'СЕТ СН'!$I$24</f>
        <v>3275.8935297400003</v>
      </c>
      <c r="F130" s="36">
        <f>SUMIFS(СВЦЭМ!$D$33:$D$776,СВЦЭМ!$A$33:$A$776,$A130,СВЦЭМ!$B$33:$B$776,F$119)+'СЕТ СН'!$I$14+СВЦЭМ!$D$10+'СЕТ СН'!$I$5-'СЕТ СН'!$I$24</f>
        <v>3265.8260121500002</v>
      </c>
      <c r="G130" s="36">
        <f>SUMIFS(СВЦЭМ!$D$33:$D$776,СВЦЭМ!$A$33:$A$776,$A130,СВЦЭМ!$B$33:$B$776,G$119)+'СЕТ СН'!$I$14+СВЦЭМ!$D$10+'СЕТ СН'!$I$5-'СЕТ СН'!$I$24</f>
        <v>3263.9431552000001</v>
      </c>
      <c r="H130" s="36">
        <f>SUMIFS(СВЦЭМ!$D$33:$D$776,СВЦЭМ!$A$33:$A$776,$A130,СВЦЭМ!$B$33:$B$776,H$119)+'СЕТ СН'!$I$14+СВЦЭМ!$D$10+'СЕТ СН'!$I$5-'СЕТ СН'!$I$24</f>
        <v>3248.5863744200001</v>
      </c>
      <c r="I130" s="36">
        <f>SUMIFS(СВЦЭМ!$D$33:$D$776,СВЦЭМ!$A$33:$A$776,$A130,СВЦЭМ!$B$33:$B$776,I$119)+'СЕТ СН'!$I$14+СВЦЭМ!$D$10+'СЕТ СН'!$I$5-'СЕТ СН'!$I$24</f>
        <v>3248.8307119300002</v>
      </c>
      <c r="J130" s="36">
        <f>SUMIFS(СВЦЭМ!$D$33:$D$776,СВЦЭМ!$A$33:$A$776,$A130,СВЦЭМ!$B$33:$B$776,J$119)+'СЕТ СН'!$I$14+СВЦЭМ!$D$10+'СЕТ СН'!$I$5-'СЕТ СН'!$I$24</f>
        <v>3211.7625320700004</v>
      </c>
      <c r="K130" s="36">
        <f>SUMIFS(СВЦЭМ!$D$33:$D$776,СВЦЭМ!$A$33:$A$776,$A130,СВЦЭМ!$B$33:$B$776,K$119)+'СЕТ СН'!$I$14+СВЦЭМ!$D$10+'СЕТ СН'!$I$5-'СЕТ СН'!$I$24</f>
        <v>3084.7570723700001</v>
      </c>
      <c r="L130" s="36">
        <f>SUMIFS(СВЦЭМ!$D$33:$D$776,СВЦЭМ!$A$33:$A$776,$A130,СВЦЭМ!$B$33:$B$776,L$119)+'СЕТ СН'!$I$14+СВЦЭМ!$D$10+'СЕТ СН'!$I$5-'СЕТ СН'!$I$24</f>
        <v>3052.8655082600003</v>
      </c>
      <c r="M130" s="36">
        <f>SUMIFS(СВЦЭМ!$D$33:$D$776,СВЦЭМ!$A$33:$A$776,$A130,СВЦЭМ!$B$33:$B$776,M$119)+'СЕТ СН'!$I$14+СВЦЭМ!$D$10+'СЕТ СН'!$I$5-'СЕТ СН'!$I$24</f>
        <v>3045.3161185000004</v>
      </c>
      <c r="N130" s="36">
        <f>SUMIFS(СВЦЭМ!$D$33:$D$776,СВЦЭМ!$A$33:$A$776,$A130,СВЦЭМ!$B$33:$B$776,N$119)+'СЕТ СН'!$I$14+СВЦЭМ!$D$10+'СЕТ СН'!$I$5-'СЕТ СН'!$I$24</f>
        <v>3049.33535201</v>
      </c>
      <c r="O130" s="36">
        <f>SUMIFS(СВЦЭМ!$D$33:$D$776,СВЦЭМ!$A$33:$A$776,$A130,СВЦЭМ!$B$33:$B$776,O$119)+'СЕТ СН'!$I$14+СВЦЭМ!$D$10+'СЕТ СН'!$I$5-'СЕТ СН'!$I$24</f>
        <v>3085.4967797200002</v>
      </c>
      <c r="P130" s="36">
        <f>SUMIFS(СВЦЭМ!$D$33:$D$776,СВЦЭМ!$A$33:$A$776,$A130,СВЦЭМ!$B$33:$B$776,P$119)+'СЕТ СН'!$I$14+СВЦЭМ!$D$10+'СЕТ СН'!$I$5-'СЕТ СН'!$I$24</f>
        <v>3089.2800058600001</v>
      </c>
      <c r="Q130" s="36">
        <f>SUMIFS(СВЦЭМ!$D$33:$D$776,СВЦЭМ!$A$33:$A$776,$A130,СВЦЭМ!$B$33:$B$776,Q$119)+'СЕТ СН'!$I$14+СВЦЭМ!$D$10+'СЕТ СН'!$I$5-'СЕТ СН'!$I$24</f>
        <v>3102.2612506900005</v>
      </c>
      <c r="R130" s="36">
        <f>SUMIFS(СВЦЭМ!$D$33:$D$776,СВЦЭМ!$A$33:$A$776,$A130,СВЦЭМ!$B$33:$B$776,R$119)+'СЕТ СН'!$I$14+СВЦЭМ!$D$10+'СЕТ СН'!$I$5-'СЕТ СН'!$I$24</f>
        <v>3122.5745785500003</v>
      </c>
      <c r="S130" s="36">
        <f>SUMIFS(СВЦЭМ!$D$33:$D$776,СВЦЭМ!$A$33:$A$776,$A130,СВЦЭМ!$B$33:$B$776,S$119)+'СЕТ СН'!$I$14+СВЦЭМ!$D$10+'СЕТ СН'!$I$5-'СЕТ СН'!$I$24</f>
        <v>3124.4966403500002</v>
      </c>
      <c r="T130" s="36">
        <f>SUMIFS(СВЦЭМ!$D$33:$D$776,СВЦЭМ!$A$33:$A$776,$A130,СВЦЭМ!$B$33:$B$776,T$119)+'СЕТ СН'!$I$14+СВЦЭМ!$D$10+'СЕТ СН'!$I$5-'СЕТ СН'!$I$24</f>
        <v>3118.0307714200003</v>
      </c>
      <c r="U130" s="36">
        <f>SUMIFS(СВЦЭМ!$D$33:$D$776,СВЦЭМ!$A$33:$A$776,$A130,СВЦЭМ!$B$33:$B$776,U$119)+'СЕТ СН'!$I$14+СВЦЭМ!$D$10+'СЕТ СН'!$I$5-'СЕТ СН'!$I$24</f>
        <v>3103.6094862500004</v>
      </c>
      <c r="V130" s="36">
        <f>SUMIFS(СВЦЭМ!$D$33:$D$776,СВЦЭМ!$A$33:$A$776,$A130,СВЦЭМ!$B$33:$B$776,V$119)+'СЕТ СН'!$I$14+СВЦЭМ!$D$10+'СЕТ СН'!$I$5-'СЕТ СН'!$I$24</f>
        <v>3085.3907665400002</v>
      </c>
      <c r="W130" s="36">
        <f>SUMIFS(СВЦЭМ!$D$33:$D$776,СВЦЭМ!$A$33:$A$776,$A130,СВЦЭМ!$B$33:$B$776,W$119)+'СЕТ СН'!$I$14+СВЦЭМ!$D$10+'СЕТ СН'!$I$5-'СЕТ СН'!$I$24</f>
        <v>3071.9259574000002</v>
      </c>
      <c r="X130" s="36">
        <f>SUMIFS(СВЦЭМ!$D$33:$D$776,СВЦЭМ!$A$33:$A$776,$A130,СВЦЭМ!$B$33:$B$776,X$119)+'СЕТ СН'!$I$14+СВЦЭМ!$D$10+'СЕТ СН'!$I$5-'СЕТ СН'!$I$24</f>
        <v>3091.7005931000003</v>
      </c>
      <c r="Y130" s="36">
        <f>SUMIFS(СВЦЭМ!$D$33:$D$776,СВЦЭМ!$A$33:$A$776,$A130,СВЦЭМ!$B$33:$B$776,Y$119)+'СЕТ СН'!$I$14+СВЦЭМ!$D$10+'СЕТ СН'!$I$5-'СЕТ СН'!$I$24</f>
        <v>3103.22094449</v>
      </c>
    </row>
    <row r="131" spans="1:25" ht="15.75" x14ac:dyDescent="0.2">
      <c r="A131" s="35">
        <f t="shared" si="3"/>
        <v>44024</v>
      </c>
      <c r="B131" s="36">
        <f>SUMIFS(СВЦЭМ!$D$33:$D$776,СВЦЭМ!$A$33:$A$776,$A131,СВЦЭМ!$B$33:$B$776,B$119)+'СЕТ СН'!$I$14+СВЦЭМ!$D$10+'СЕТ СН'!$I$5-'СЕТ СН'!$I$24</f>
        <v>3231.0423834800004</v>
      </c>
      <c r="C131" s="36">
        <f>SUMIFS(СВЦЭМ!$D$33:$D$776,СВЦЭМ!$A$33:$A$776,$A131,СВЦЭМ!$B$33:$B$776,C$119)+'СЕТ СН'!$I$14+СВЦЭМ!$D$10+'СЕТ СН'!$I$5-'СЕТ СН'!$I$24</f>
        <v>3292.2806375600003</v>
      </c>
      <c r="D131" s="36">
        <f>SUMIFS(СВЦЭМ!$D$33:$D$776,СВЦЭМ!$A$33:$A$776,$A131,СВЦЭМ!$B$33:$B$776,D$119)+'СЕТ СН'!$I$14+СВЦЭМ!$D$10+'СЕТ СН'!$I$5-'СЕТ СН'!$I$24</f>
        <v>3324.6617777500005</v>
      </c>
      <c r="E131" s="36">
        <f>SUMIFS(СВЦЭМ!$D$33:$D$776,СВЦЭМ!$A$33:$A$776,$A131,СВЦЭМ!$B$33:$B$776,E$119)+'СЕТ СН'!$I$14+СВЦЭМ!$D$10+'СЕТ СН'!$I$5-'СЕТ СН'!$I$24</f>
        <v>3347.65402567</v>
      </c>
      <c r="F131" s="36">
        <f>SUMIFS(СВЦЭМ!$D$33:$D$776,СВЦЭМ!$A$33:$A$776,$A131,СВЦЭМ!$B$33:$B$776,F$119)+'СЕТ СН'!$I$14+СВЦЭМ!$D$10+'СЕТ СН'!$I$5-'СЕТ СН'!$I$24</f>
        <v>3351.3032477900001</v>
      </c>
      <c r="G131" s="36">
        <f>SUMIFS(СВЦЭМ!$D$33:$D$776,СВЦЭМ!$A$33:$A$776,$A131,СВЦЭМ!$B$33:$B$776,G$119)+'СЕТ СН'!$I$14+СВЦЭМ!$D$10+'СЕТ СН'!$I$5-'СЕТ СН'!$I$24</f>
        <v>3358.2740081800002</v>
      </c>
      <c r="H131" s="36">
        <f>SUMIFS(СВЦЭМ!$D$33:$D$776,СВЦЭМ!$A$33:$A$776,$A131,СВЦЭМ!$B$33:$B$776,H$119)+'СЕТ СН'!$I$14+СВЦЭМ!$D$10+'СЕТ СН'!$I$5-'СЕТ СН'!$I$24</f>
        <v>3333.3666727200002</v>
      </c>
      <c r="I131" s="36">
        <f>SUMIFS(СВЦЭМ!$D$33:$D$776,СВЦЭМ!$A$33:$A$776,$A131,СВЦЭМ!$B$33:$B$776,I$119)+'СЕТ СН'!$I$14+СВЦЭМ!$D$10+'СЕТ СН'!$I$5-'СЕТ СН'!$I$24</f>
        <v>3295.9033649200001</v>
      </c>
      <c r="J131" s="36">
        <f>SUMIFS(СВЦЭМ!$D$33:$D$776,СВЦЭМ!$A$33:$A$776,$A131,СВЦЭМ!$B$33:$B$776,J$119)+'СЕТ СН'!$I$14+СВЦЭМ!$D$10+'СЕТ СН'!$I$5-'СЕТ СН'!$I$24</f>
        <v>3201.23239887</v>
      </c>
      <c r="K131" s="36">
        <f>SUMIFS(СВЦЭМ!$D$33:$D$776,СВЦЭМ!$A$33:$A$776,$A131,СВЦЭМ!$B$33:$B$776,K$119)+'СЕТ СН'!$I$14+СВЦЭМ!$D$10+'СЕТ СН'!$I$5-'СЕТ СН'!$I$24</f>
        <v>3049.9590660100002</v>
      </c>
      <c r="L131" s="36">
        <f>SUMIFS(СВЦЭМ!$D$33:$D$776,СВЦЭМ!$A$33:$A$776,$A131,СВЦЭМ!$B$33:$B$776,L$119)+'СЕТ СН'!$I$14+СВЦЭМ!$D$10+'СЕТ СН'!$I$5-'СЕТ СН'!$I$24</f>
        <v>3011.9668626600001</v>
      </c>
      <c r="M131" s="36">
        <f>SUMIFS(СВЦЭМ!$D$33:$D$776,СВЦЭМ!$A$33:$A$776,$A131,СВЦЭМ!$B$33:$B$776,M$119)+'СЕТ СН'!$I$14+СВЦЭМ!$D$10+'СЕТ СН'!$I$5-'СЕТ СН'!$I$24</f>
        <v>3008.9470468900004</v>
      </c>
      <c r="N131" s="36">
        <f>SUMIFS(СВЦЭМ!$D$33:$D$776,СВЦЭМ!$A$33:$A$776,$A131,СВЦЭМ!$B$33:$B$776,N$119)+'СЕТ СН'!$I$14+СВЦЭМ!$D$10+'СЕТ СН'!$I$5-'СЕТ СН'!$I$24</f>
        <v>3016.1527514900004</v>
      </c>
      <c r="O131" s="36">
        <f>SUMIFS(СВЦЭМ!$D$33:$D$776,СВЦЭМ!$A$33:$A$776,$A131,СВЦЭМ!$B$33:$B$776,O$119)+'СЕТ СН'!$I$14+СВЦЭМ!$D$10+'СЕТ СН'!$I$5-'СЕТ СН'!$I$24</f>
        <v>3018.6061461300001</v>
      </c>
      <c r="P131" s="36">
        <f>SUMIFS(СВЦЭМ!$D$33:$D$776,СВЦЭМ!$A$33:$A$776,$A131,СВЦЭМ!$B$33:$B$776,P$119)+'СЕТ СН'!$I$14+СВЦЭМ!$D$10+'СЕТ СН'!$I$5-'СЕТ СН'!$I$24</f>
        <v>3025.3877642700004</v>
      </c>
      <c r="Q131" s="36">
        <f>SUMIFS(СВЦЭМ!$D$33:$D$776,СВЦЭМ!$A$33:$A$776,$A131,СВЦЭМ!$B$33:$B$776,Q$119)+'СЕТ СН'!$I$14+СВЦЭМ!$D$10+'СЕТ СН'!$I$5-'СЕТ СН'!$I$24</f>
        <v>3043.8513556100002</v>
      </c>
      <c r="R131" s="36">
        <f>SUMIFS(СВЦЭМ!$D$33:$D$776,СВЦЭМ!$A$33:$A$776,$A131,СВЦЭМ!$B$33:$B$776,R$119)+'СЕТ СН'!$I$14+СВЦЭМ!$D$10+'СЕТ СН'!$I$5-'СЕТ СН'!$I$24</f>
        <v>3043.10789535</v>
      </c>
      <c r="S131" s="36">
        <f>SUMIFS(СВЦЭМ!$D$33:$D$776,СВЦЭМ!$A$33:$A$776,$A131,СВЦЭМ!$B$33:$B$776,S$119)+'СЕТ СН'!$I$14+СВЦЭМ!$D$10+'СЕТ СН'!$I$5-'СЕТ СН'!$I$24</f>
        <v>3049.2515827900002</v>
      </c>
      <c r="T131" s="36">
        <f>SUMIFS(СВЦЭМ!$D$33:$D$776,СВЦЭМ!$A$33:$A$776,$A131,СВЦЭМ!$B$33:$B$776,T$119)+'СЕТ СН'!$I$14+СВЦЭМ!$D$10+'СЕТ СН'!$I$5-'СЕТ СН'!$I$24</f>
        <v>3045.6884375600002</v>
      </c>
      <c r="U131" s="36">
        <f>SUMIFS(СВЦЭМ!$D$33:$D$776,СВЦЭМ!$A$33:$A$776,$A131,СВЦЭМ!$B$33:$B$776,U$119)+'СЕТ СН'!$I$14+СВЦЭМ!$D$10+'СЕТ СН'!$I$5-'СЕТ СН'!$I$24</f>
        <v>3022.8326370000004</v>
      </c>
      <c r="V131" s="36">
        <f>SUMIFS(СВЦЭМ!$D$33:$D$776,СВЦЭМ!$A$33:$A$776,$A131,СВЦЭМ!$B$33:$B$776,V$119)+'СЕТ СН'!$I$14+СВЦЭМ!$D$10+'СЕТ СН'!$I$5-'СЕТ СН'!$I$24</f>
        <v>3024.42110039</v>
      </c>
      <c r="W131" s="36">
        <f>SUMIFS(СВЦЭМ!$D$33:$D$776,СВЦЭМ!$A$33:$A$776,$A131,СВЦЭМ!$B$33:$B$776,W$119)+'СЕТ СН'!$I$14+СВЦЭМ!$D$10+'СЕТ СН'!$I$5-'СЕТ СН'!$I$24</f>
        <v>3016.21408496</v>
      </c>
      <c r="X131" s="36">
        <f>SUMIFS(СВЦЭМ!$D$33:$D$776,СВЦЭМ!$A$33:$A$776,$A131,СВЦЭМ!$B$33:$B$776,X$119)+'СЕТ СН'!$I$14+СВЦЭМ!$D$10+'СЕТ СН'!$I$5-'СЕТ СН'!$I$24</f>
        <v>3024.1669470100001</v>
      </c>
      <c r="Y131" s="36">
        <f>SUMIFS(СВЦЭМ!$D$33:$D$776,СВЦЭМ!$A$33:$A$776,$A131,СВЦЭМ!$B$33:$B$776,Y$119)+'СЕТ СН'!$I$14+СВЦЭМ!$D$10+'СЕТ СН'!$I$5-'СЕТ СН'!$I$24</f>
        <v>3131.3110018000002</v>
      </c>
    </row>
    <row r="132" spans="1:25" ht="15.75" x14ac:dyDescent="0.2">
      <c r="A132" s="35">
        <f t="shared" si="3"/>
        <v>44025</v>
      </c>
      <c r="B132" s="36">
        <f>SUMIFS(СВЦЭМ!$D$33:$D$776,СВЦЭМ!$A$33:$A$776,$A132,СВЦЭМ!$B$33:$B$776,B$119)+'СЕТ СН'!$I$14+СВЦЭМ!$D$10+'СЕТ СН'!$I$5-'СЕТ СН'!$I$24</f>
        <v>3226.7556044299999</v>
      </c>
      <c r="C132" s="36">
        <f>SUMIFS(СВЦЭМ!$D$33:$D$776,СВЦЭМ!$A$33:$A$776,$A132,СВЦЭМ!$B$33:$B$776,C$119)+'СЕТ СН'!$I$14+СВЦЭМ!$D$10+'СЕТ СН'!$I$5-'СЕТ СН'!$I$24</f>
        <v>3195.1056252300004</v>
      </c>
      <c r="D132" s="36">
        <f>SUMIFS(СВЦЭМ!$D$33:$D$776,СВЦЭМ!$A$33:$A$776,$A132,СВЦЭМ!$B$33:$B$776,D$119)+'СЕТ СН'!$I$14+СВЦЭМ!$D$10+'СЕТ СН'!$I$5-'СЕТ СН'!$I$24</f>
        <v>3222.0405647400003</v>
      </c>
      <c r="E132" s="36">
        <f>SUMIFS(СВЦЭМ!$D$33:$D$776,СВЦЭМ!$A$33:$A$776,$A132,СВЦЭМ!$B$33:$B$776,E$119)+'СЕТ СН'!$I$14+СВЦЭМ!$D$10+'СЕТ СН'!$I$5-'СЕТ СН'!$I$24</f>
        <v>3238.47301109</v>
      </c>
      <c r="F132" s="36">
        <f>SUMIFS(СВЦЭМ!$D$33:$D$776,СВЦЭМ!$A$33:$A$776,$A132,СВЦЭМ!$B$33:$B$776,F$119)+'СЕТ СН'!$I$14+СВЦЭМ!$D$10+'СЕТ СН'!$I$5-'СЕТ СН'!$I$24</f>
        <v>3229.1642432400004</v>
      </c>
      <c r="G132" s="36">
        <f>SUMIFS(СВЦЭМ!$D$33:$D$776,СВЦЭМ!$A$33:$A$776,$A132,СВЦЭМ!$B$33:$B$776,G$119)+'СЕТ СН'!$I$14+СВЦЭМ!$D$10+'СЕТ СН'!$I$5-'СЕТ СН'!$I$24</f>
        <v>3228.6592678800002</v>
      </c>
      <c r="H132" s="36">
        <f>SUMIFS(СВЦЭМ!$D$33:$D$776,СВЦЭМ!$A$33:$A$776,$A132,СВЦЭМ!$B$33:$B$776,H$119)+'СЕТ СН'!$I$14+СВЦЭМ!$D$10+'СЕТ СН'!$I$5-'СЕТ СН'!$I$24</f>
        <v>3215.0632334800002</v>
      </c>
      <c r="I132" s="36">
        <f>SUMIFS(СВЦЭМ!$D$33:$D$776,СВЦЭМ!$A$33:$A$776,$A132,СВЦЭМ!$B$33:$B$776,I$119)+'СЕТ СН'!$I$14+СВЦЭМ!$D$10+'СЕТ СН'!$I$5-'СЕТ СН'!$I$24</f>
        <v>3237.0272228600002</v>
      </c>
      <c r="J132" s="36">
        <f>SUMIFS(СВЦЭМ!$D$33:$D$776,СВЦЭМ!$A$33:$A$776,$A132,СВЦЭМ!$B$33:$B$776,J$119)+'СЕТ СН'!$I$14+СВЦЭМ!$D$10+'СЕТ СН'!$I$5-'СЕТ СН'!$I$24</f>
        <v>3266.98117895</v>
      </c>
      <c r="K132" s="36">
        <f>SUMIFS(СВЦЭМ!$D$33:$D$776,СВЦЭМ!$A$33:$A$776,$A132,СВЦЭМ!$B$33:$B$776,K$119)+'СЕТ СН'!$I$14+СВЦЭМ!$D$10+'СЕТ СН'!$I$5-'СЕТ СН'!$I$24</f>
        <v>3158.70498623</v>
      </c>
      <c r="L132" s="36">
        <f>SUMIFS(СВЦЭМ!$D$33:$D$776,СВЦЭМ!$A$33:$A$776,$A132,СВЦЭМ!$B$33:$B$776,L$119)+'СЕТ СН'!$I$14+СВЦЭМ!$D$10+'СЕТ СН'!$I$5-'СЕТ СН'!$I$24</f>
        <v>3122.1524682500003</v>
      </c>
      <c r="M132" s="36">
        <f>SUMIFS(СВЦЭМ!$D$33:$D$776,СВЦЭМ!$A$33:$A$776,$A132,СВЦЭМ!$B$33:$B$776,M$119)+'СЕТ СН'!$I$14+СВЦЭМ!$D$10+'СЕТ СН'!$I$5-'СЕТ СН'!$I$24</f>
        <v>3127.4770759800003</v>
      </c>
      <c r="N132" s="36">
        <f>SUMIFS(СВЦЭМ!$D$33:$D$776,СВЦЭМ!$A$33:$A$776,$A132,СВЦЭМ!$B$33:$B$776,N$119)+'СЕТ СН'!$I$14+СВЦЭМ!$D$10+'СЕТ СН'!$I$5-'СЕТ СН'!$I$24</f>
        <v>3129.4132901400003</v>
      </c>
      <c r="O132" s="36">
        <f>SUMIFS(СВЦЭМ!$D$33:$D$776,СВЦЭМ!$A$33:$A$776,$A132,СВЦЭМ!$B$33:$B$776,O$119)+'СЕТ СН'!$I$14+СВЦЭМ!$D$10+'СЕТ СН'!$I$5-'СЕТ СН'!$I$24</f>
        <v>3129.3864773000005</v>
      </c>
      <c r="P132" s="36">
        <f>SUMIFS(СВЦЭМ!$D$33:$D$776,СВЦЭМ!$A$33:$A$776,$A132,СВЦЭМ!$B$33:$B$776,P$119)+'СЕТ СН'!$I$14+СВЦЭМ!$D$10+'СЕТ СН'!$I$5-'СЕТ СН'!$I$24</f>
        <v>3119.8750097900001</v>
      </c>
      <c r="Q132" s="36">
        <f>SUMIFS(СВЦЭМ!$D$33:$D$776,СВЦЭМ!$A$33:$A$776,$A132,СВЦЭМ!$B$33:$B$776,Q$119)+'СЕТ СН'!$I$14+СВЦЭМ!$D$10+'СЕТ СН'!$I$5-'СЕТ СН'!$I$24</f>
        <v>3105.2447158700002</v>
      </c>
      <c r="R132" s="36">
        <f>SUMIFS(СВЦЭМ!$D$33:$D$776,СВЦЭМ!$A$33:$A$776,$A132,СВЦЭМ!$B$33:$B$776,R$119)+'СЕТ СН'!$I$14+СВЦЭМ!$D$10+'СЕТ СН'!$I$5-'СЕТ СН'!$I$24</f>
        <v>3136.1162014000001</v>
      </c>
      <c r="S132" s="36">
        <f>SUMIFS(СВЦЭМ!$D$33:$D$776,СВЦЭМ!$A$33:$A$776,$A132,СВЦЭМ!$B$33:$B$776,S$119)+'СЕТ СН'!$I$14+СВЦЭМ!$D$10+'СЕТ СН'!$I$5-'СЕТ СН'!$I$24</f>
        <v>3168.11244351</v>
      </c>
      <c r="T132" s="36">
        <f>SUMIFS(СВЦЭМ!$D$33:$D$776,СВЦЭМ!$A$33:$A$776,$A132,СВЦЭМ!$B$33:$B$776,T$119)+'СЕТ СН'!$I$14+СВЦЭМ!$D$10+'СЕТ СН'!$I$5-'СЕТ СН'!$I$24</f>
        <v>3135.5011987600001</v>
      </c>
      <c r="U132" s="36">
        <f>SUMIFS(СВЦЭМ!$D$33:$D$776,СВЦЭМ!$A$33:$A$776,$A132,СВЦЭМ!$B$33:$B$776,U$119)+'СЕТ СН'!$I$14+СВЦЭМ!$D$10+'СЕТ СН'!$I$5-'СЕТ СН'!$I$24</f>
        <v>3115.86744404</v>
      </c>
      <c r="V132" s="36">
        <f>SUMIFS(СВЦЭМ!$D$33:$D$776,СВЦЭМ!$A$33:$A$776,$A132,СВЦЭМ!$B$33:$B$776,V$119)+'СЕТ СН'!$I$14+СВЦЭМ!$D$10+'СЕТ СН'!$I$5-'СЕТ СН'!$I$24</f>
        <v>3108.3303733600001</v>
      </c>
      <c r="W132" s="36">
        <f>SUMIFS(СВЦЭМ!$D$33:$D$776,СВЦЭМ!$A$33:$A$776,$A132,СВЦЭМ!$B$33:$B$776,W$119)+'СЕТ СН'!$I$14+СВЦЭМ!$D$10+'СЕТ СН'!$I$5-'СЕТ СН'!$I$24</f>
        <v>3083.3075670300004</v>
      </c>
      <c r="X132" s="36">
        <f>SUMIFS(СВЦЭМ!$D$33:$D$776,СВЦЭМ!$A$33:$A$776,$A132,СВЦЭМ!$B$33:$B$776,X$119)+'СЕТ СН'!$I$14+СВЦЭМ!$D$10+'СЕТ СН'!$I$5-'СЕТ СН'!$I$24</f>
        <v>3062.0905014300001</v>
      </c>
      <c r="Y132" s="36">
        <f>SUMIFS(СВЦЭМ!$D$33:$D$776,СВЦЭМ!$A$33:$A$776,$A132,СВЦЭМ!$B$33:$B$776,Y$119)+'СЕТ СН'!$I$14+СВЦЭМ!$D$10+'СЕТ СН'!$I$5-'СЕТ СН'!$I$24</f>
        <v>3140.1340581700001</v>
      </c>
    </row>
    <row r="133" spans="1:25" ht="15.75" x14ac:dyDescent="0.2">
      <c r="A133" s="35">
        <f t="shared" si="3"/>
        <v>44026</v>
      </c>
      <c r="B133" s="36">
        <f>SUMIFS(СВЦЭМ!$D$33:$D$776,СВЦЭМ!$A$33:$A$776,$A133,СВЦЭМ!$B$33:$B$776,B$119)+'СЕТ СН'!$I$14+СВЦЭМ!$D$10+'СЕТ СН'!$I$5-'СЕТ СН'!$I$24</f>
        <v>3225.6363388500004</v>
      </c>
      <c r="C133" s="36">
        <f>SUMIFS(СВЦЭМ!$D$33:$D$776,СВЦЭМ!$A$33:$A$776,$A133,СВЦЭМ!$B$33:$B$776,C$119)+'СЕТ СН'!$I$14+СВЦЭМ!$D$10+'СЕТ СН'!$I$5-'СЕТ СН'!$I$24</f>
        <v>3195.0646701800001</v>
      </c>
      <c r="D133" s="36">
        <f>SUMIFS(СВЦЭМ!$D$33:$D$776,СВЦЭМ!$A$33:$A$776,$A133,СВЦЭМ!$B$33:$B$776,D$119)+'СЕТ СН'!$I$14+СВЦЭМ!$D$10+'СЕТ СН'!$I$5-'СЕТ СН'!$I$24</f>
        <v>3212.0381184400003</v>
      </c>
      <c r="E133" s="36">
        <f>SUMIFS(СВЦЭМ!$D$33:$D$776,СВЦЭМ!$A$33:$A$776,$A133,СВЦЭМ!$B$33:$B$776,E$119)+'СЕТ СН'!$I$14+СВЦЭМ!$D$10+'СЕТ СН'!$I$5-'СЕТ СН'!$I$24</f>
        <v>3234.2608465000003</v>
      </c>
      <c r="F133" s="36">
        <f>SUMIFS(СВЦЭМ!$D$33:$D$776,СВЦЭМ!$A$33:$A$776,$A133,СВЦЭМ!$B$33:$B$776,F$119)+'СЕТ СН'!$I$14+СВЦЭМ!$D$10+'СЕТ СН'!$I$5-'СЕТ СН'!$I$24</f>
        <v>3233.7904449300004</v>
      </c>
      <c r="G133" s="36">
        <f>SUMIFS(СВЦЭМ!$D$33:$D$776,СВЦЭМ!$A$33:$A$776,$A133,СВЦЭМ!$B$33:$B$776,G$119)+'СЕТ СН'!$I$14+СВЦЭМ!$D$10+'СЕТ СН'!$I$5-'СЕТ СН'!$I$24</f>
        <v>3239.2619341500003</v>
      </c>
      <c r="H133" s="36">
        <f>SUMIFS(СВЦЭМ!$D$33:$D$776,СВЦЭМ!$A$33:$A$776,$A133,СВЦЭМ!$B$33:$B$776,H$119)+'СЕТ СН'!$I$14+СВЦЭМ!$D$10+'СЕТ СН'!$I$5-'СЕТ СН'!$I$24</f>
        <v>3221.7013378000001</v>
      </c>
      <c r="I133" s="36">
        <f>SUMIFS(СВЦЭМ!$D$33:$D$776,СВЦЭМ!$A$33:$A$776,$A133,СВЦЭМ!$B$33:$B$776,I$119)+'СЕТ СН'!$I$14+СВЦЭМ!$D$10+'СЕТ СН'!$I$5-'СЕТ СН'!$I$24</f>
        <v>3279.6974529600002</v>
      </c>
      <c r="J133" s="36">
        <f>SUMIFS(СВЦЭМ!$D$33:$D$776,СВЦЭМ!$A$33:$A$776,$A133,СВЦЭМ!$B$33:$B$776,J$119)+'СЕТ СН'!$I$14+СВЦЭМ!$D$10+'СЕТ СН'!$I$5-'СЕТ СН'!$I$24</f>
        <v>3225.1012506000002</v>
      </c>
      <c r="K133" s="36">
        <f>SUMIFS(СВЦЭМ!$D$33:$D$776,СВЦЭМ!$A$33:$A$776,$A133,СВЦЭМ!$B$33:$B$776,K$119)+'СЕТ СН'!$I$14+СВЦЭМ!$D$10+'СЕТ СН'!$I$5-'СЕТ СН'!$I$24</f>
        <v>3137.8013611900001</v>
      </c>
      <c r="L133" s="36">
        <f>SUMIFS(СВЦЭМ!$D$33:$D$776,СВЦЭМ!$A$33:$A$776,$A133,СВЦЭМ!$B$33:$B$776,L$119)+'СЕТ СН'!$I$14+СВЦЭМ!$D$10+'СЕТ СН'!$I$5-'СЕТ СН'!$I$24</f>
        <v>3137.3830691400003</v>
      </c>
      <c r="M133" s="36">
        <f>SUMIFS(СВЦЭМ!$D$33:$D$776,СВЦЭМ!$A$33:$A$776,$A133,СВЦЭМ!$B$33:$B$776,M$119)+'СЕТ СН'!$I$14+СВЦЭМ!$D$10+'СЕТ СН'!$I$5-'СЕТ СН'!$I$24</f>
        <v>3139.8686066100004</v>
      </c>
      <c r="N133" s="36">
        <f>SUMIFS(СВЦЭМ!$D$33:$D$776,СВЦЭМ!$A$33:$A$776,$A133,СВЦЭМ!$B$33:$B$776,N$119)+'СЕТ СН'!$I$14+СВЦЭМ!$D$10+'СЕТ СН'!$I$5-'СЕТ СН'!$I$24</f>
        <v>3138.3999683400002</v>
      </c>
      <c r="O133" s="36">
        <f>SUMIFS(СВЦЭМ!$D$33:$D$776,СВЦЭМ!$A$33:$A$776,$A133,СВЦЭМ!$B$33:$B$776,O$119)+'СЕТ СН'!$I$14+СВЦЭМ!$D$10+'СЕТ СН'!$I$5-'СЕТ СН'!$I$24</f>
        <v>3170.0032998700003</v>
      </c>
      <c r="P133" s="36">
        <f>SUMIFS(СВЦЭМ!$D$33:$D$776,СВЦЭМ!$A$33:$A$776,$A133,СВЦЭМ!$B$33:$B$776,P$119)+'СЕТ СН'!$I$14+СВЦЭМ!$D$10+'СЕТ СН'!$I$5-'СЕТ СН'!$I$24</f>
        <v>3171.4009504700002</v>
      </c>
      <c r="Q133" s="36">
        <f>SUMIFS(СВЦЭМ!$D$33:$D$776,СВЦЭМ!$A$33:$A$776,$A133,СВЦЭМ!$B$33:$B$776,Q$119)+'СЕТ СН'!$I$14+СВЦЭМ!$D$10+'СЕТ СН'!$I$5-'СЕТ СН'!$I$24</f>
        <v>3171.83833022</v>
      </c>
      <c r="R133" s="36">
        <f>SUMIFS(СВЦЭМ!$D$33:$D$776,СВЦЭМ!$A$33:$A$776,$A133,СВЦЭМ!$B$33:$B$776,R$119)+'СЕТ СН'!$I$14+СВЦЭМ!$D$10+'СЕТ СН'!$I$5-'СЕТ СН'!$I$24</f>
        <v>3163.0981582300001</v>
      </c>
      <c r="S133" s="36">
        <f>SUMIFS(СВЦЭМ!$D$33:$D$776,СВЦЭМ!$A$33:$A$776,$A133,СВЦЭМ!$B$33:$B$776,S$119)+'СЕТ СН'!$I$14+СВЦЭМ!$D$10+'СЕТ СН'!$I$5-'СЕТ СН'!$I$24</f>
        <v>3162.6545484400003</v>
      </c>
      <c r="T133" s="36">
        <f>SUMIFS(СВЦЭМ!$D$33:$D$776,СВЦЭМ!$A$33:$A$776,$A133,СВЦЭМ!$B$33:$B$776,T$119)+'СЕТ СН'!$I$14+СВЦЭМ!$D$10+'СЕТ СН'!$I$5-'СЕТ СН'!$I$24</f>
        <v>3161.0383404500003</v>
      </c>
      <c r="U133" s="36">
        <f>SUMIFS(СВЦЭМ!$D$33:$D$776,СВЦЭМ!$A$33:$A$776,$A133,СВЦЭМ!$B$33:$B$776,U$119)+'СЕТ СН'!$I$14+СВЦЭМ!$D$10+'СЕТ СН'!$I$5-'СЕТ СН'!$I$24</f>
        <v>3158.92672872</v>
      </c>
      <c r="V133" s="36">
        <f>SUMIFS(СВЦЭМ!$D$33:$D$776,СВЦЭМ!$A$33:$A$776,$A133,СВЦЭМ!$B$33:$B$776,V$119)+'СЕТ СН'!$I$14+СВЦЭМ!$D$10+'СЕТ СН'!$I$5-'СЕТ СН'!$I$24</f>
        <v>3141.84764868</v>
      </c>
      <c r="W133" s="36">
        <f>SUMIFS(СВЦЭМ!$D$33:$D$776,СВЦЭМ!$A$33:$A$776,$A133,СВЦЭМ!$B$33:$B$776,W$119)+'СЕТ СН'!$I$14+СВЦЭМ!$D$10+'СЕТ СН'!$I$5-'СЕТ СН'!$I$24</f>
        <v>3139.7406250399999</v>
      </c>
      <c r="X133" s="36">
        <f>SUMIFS(СВЦЭМ!$D$33:$D$776,СВЦЭМ!$A$33:$A$776,$A133,СВЦЭМ!$B$33:$B$776,X$119)+'СЕТ СН'!$I$14+СВЦЭМ!$D$10+'СЕТ СН'!$I$5-'СЕТ СН'!$I$24</f>
        <v>3123.5264629500002</v>
      </c>
      <c r="Y133" s="36">
        <f>SUMIFS(СВЦЭМ!$D$33:$D$776,СВЦЭМ!$A$33:$A$776,$A133,СВЦЭМ!$B$33:$B$776,Y$119)+'СЕТ СН'!$I$14+СВЦЭМ!$D$10+'СЕТ СН'!$I$5-'СЕТ СН'!$I$24</f>
        <v>3124.5980985000001</v>
      </c>
    </row>
    <row r="134" spans="1:25" ht="15.75" x14ac:dyDescent="0.2">
      <c r="A134" s="35">
        <f t="shared" si="3"/>
        <v>44027</v>
      </c>
      <c r="B134" s="36">
        <f>SUMIFS(СВЦЭМ!$D$33:$D$776,СВЦЭМ!$A$33:$A$776,$A134,СВЦЭМ!$B$33:$B$776,B$119)+'СЕТ СН'!$I$14+СВЦЭМ!$D$10+'СЕТ СН'!$I$5-'СЕТ СН'!$I$24</f>
        <v>3333.2012863700002</v>
      </c>
      <c r="C134" s="36">
        <f>SUMIFS(СВЦЭМ!$D$33:$D$776,СВЦЭМ!$A$33:$A$776,$A134,СВЦЭМ!$B$33:$B$776,C$119)+'СЕТ СН'!$I$14+СВЦЭМ!$D$10+'СЕТ СН'!$I$5-'СЕТ СН'!$I$24</f>
        <v>3370.1081036700002</v>
      </c>
      <c r="D134" s="36">
        <f>SUMIFS(СВЦЭМ!$D$33:$D$776,СВЦЭМ!$A$33:$A$776,$A134,СВЦЭМ!$B$33:$B$776,D$119)+'СЕТ СН'!$I$14+СВЦЭМ!$D$10+'СЕТ СН'!$I$5-'СЕТ СН'!$I$24</f>
        <v>3354.6041811800005</v>
      </c>
      <c r="E134" s="36">
        <f>SUMIFS(СВЦЭМ!$D$33:$D$776,СВЦЭМ!$A$33:$A$776,$A134,СВЦЭМ!$B$33:$B$776,E$119)+'СЕТ СН'!$I$14+СВЦЭМ!$D$10+'СЕТ СН'!$I$5-'СЕТ СН'!$I$24</f>
        <v>3366.6274875900003</v>
      </c>
      <c r="F134" s="36">
        <f>SUMIFS(СВЦЭМ!$D$33:$D$776,СВЦЭМ!$A$33:$A$776,$A134,СВЦЭМ!$B$33:$B$776,F$119)+'СЕТ СН'!$I$14+СВЦЭМ!$D$10+'СЕТ СН'!$I$5-'СЕТ СН'!$I$24</f>
        <v>3360.9547205600002</v>
      </c>
      <c r="G134" s="36">
        <f>SUMIFS(СВЦЭМ!$D$33:$D$776,СВЦЭМ!$A$33:$A$776,$A134,СВЦЭМ!$B$33:$B$776,G$119)+'СЕТ СН'!$I$14+СВЦЭМ!$D$10+'СЕТ СН'!$I$5-'СЕТ СН'!$I$24</f>
        <v>3361.6934608400002</v>
      </c>
      <c r="H134" s="36">
        <f>SUMIFS(СВЦЭМ!$D$33:$D$776,СВЦЭМ!$A$33:$A$776,$A134,СВЦЭМ!$B$33:$B$776,H$119)+'СЕТ СН'!$I$14+СВЦЭМ!$D$10+'СЕТ СН'!$I$5-'СЕТ СН'!$I$24</f>
        <v>3375.6980035900006</v>
      </c>
      <c r="I134" s="36">
        <f>SUMIFS(СВЦЭМ!$D$33:$D$776,СВЦЭМ!$A$33:$A$776,$A134,СВЦЭМ!$B$33:$B$776,I$119)+'СЕТ СН'!$I$14+СВЦЭМ!$D$10+'СЕТ СН'!$I$5-'СЕТ СН'!$I$24</f>
        <v>3404.9305061000005</v>
      </c>
      <c r="J134" s="36">
        <f>SUMIFS(СВЦЭМ!$D$33:$D$776,СВЦЭМ!$A$33:$A$776,$A134,СВЦЭМ!$B$33:$B$776,J$119)+'СЕТ СН'!$I$14+СВЦЭМ!$D$10+'СЕТ СН'!$I$5-'СЕТ СН'!$I$24</f>
        <v>3272.0715334300003</v>
      </c>
      <c r="K134" s="36">
        <f>SUMIFS(СВЦЭМ!$D$33:$D$776,СВЦЭМ!$A$33:$A$776,$A134,СВЦЭМ!$B$33:$B$776,K$119)+'СЕТ СН'!$I$14+СВЦЭМ!$D$10+'СЕТ СН'!$I$5-'СЕТ СН'!$I$24</f>
        <v>3110.5038757400002</v>
      </c>
      <c r="L134" s="36">
        <f>SUMIFS(СВЦЭМ!$D$33:$D$776,СВЦЭМ!$A$33:$A$776,$A134,СВЦЭМ!$B$33:$B$776,L$119)+'СЕТ СН'!$I$14+СВЦЭМ!$D$10+'СЕТ СН'!$I$5-'СЕТ СН'!$I$24</f>
        <v>3080.7429846300001</v>
      </c>
      <c r="M134" s="36">
        <f>SUMIFS(СВЦЭМ!$D$33:$D$776,СВЦЭМ!$A$33:$A$776,$A134,СВЦЭМ!$B$33:$B$776,M$119)+'СЕТ СН'!$I$14+СВЦЭМ!$D$10+'СЕТ СН'!$I$5-'СЕТ СН'!$I$24</f>
        <v>3086.7770518900002</v>
      </c>
      <c r="N134" s="36">
        <f>SUMIFS(СВЦЭМ!$D$33:$D$776,СВЦЭМ!$A$33:$A$776,$A134,СВЦЭМ!$B$33:$B$776,N$119)+'СЕТ СН'!$I$14+СВЦЭМ!$D$10+'СЕТ СН'!$I$5-'СЕТ СН'!$I$24</f>
        <v>3086.2458758100001</v>
      </c>
      <c r="O134" s="36">
        <f>SUMIFS(СВЦЭМ!$D$33:$D$776,СВЦЭМ!$A$33:$A$776,$A134,СВЦЭМ!$B$33:$B$776,O$119)+'СЕТ СН'!$I$14+СВЦЭМ!$D$10+'СЕТ СН'!$I$5-'СЕТ СН'!$I$24</f>
        <v>3089.4714448300001</v>
      </c>
      <c r="P134" s="36">
        <f>SUMIFS(СВЦЭМ!$D$33:$D$776,СВЦЭМ!$A$33:$A$776,$A134,СВЦЭМ!$B$33:$B$776,P$119)+'СЕТ СН'!$I$14+СВЦЭМ!$D$10+'СЕТ СН'!$I$5-'СЕТ СН'!$I$24</f>
        <v>3087.8024697200003</v>
      </c>
      <c r="Q134" s="36">
        <f>SUMIFS(СВЦЭМ!$D$33:$D$776,СВЦЭМ!$A$33:$A$776,$A134,СВЦЭМ!$B$33:$B$776,Q$119)+'СЕТ СН'!$I$14+СВЦЭМ!$D$10+'СЕТ СН'!$I$5-'СЕТ СН'!$I$24</f>
        <v>3088.3305172800001</v>
      </c>
      <c r="R134" s="36">
        <f>SUMIFS(СВЦЭМ!$D$33:$D$776,СВЦЭМ!$A$33:$A$776,$A134,СВЦЭМ!$B$33:$B$776,R$119)+'СЕТ СН'!$I$14+СВЦЭМ!$D$10+'СЕТ СН'!$I$5-'СЕТ СН'!$I$24</f>
        <v>3082.4370391600005</v>
      </c>
      <c r="S134" s="36">
        <f>SUMIFS(СВЦЭМ!$D$33:$D$776,СВЦЭМ!$A$33:$A$776,$A134,СВЦЭМ!$B$33:$B$776,S$119)+'СЕТ СН'!$I$14+СВЦЭМ!$D$10+'СЕТ СН'!$I$5-'СЕТ СН'!$I$24</f>
        <v>3083.3486203600005</v>
      </c>
      <c r="T134" s="36">
        <f>SUMIFS(СВЦЭМ!$D$33:$D$776,СВЦЭМ!$A$33:$A$776,$A134,СВЦЭМ!$B$33:$B$776,T$119)+'СЕТ СН'!$I$14+СВЦЭМ!$D$10+'СЕТ СН'!$I$5-'СЕТ СН'!$I$24</f>
        <v>3084.0007260100001</v>
      </c>
      <c r="U134" s="36">
        <f>SUMIFS(СВЦЭМ!$D$33:$D$776,СВЦЭМ!$A$33:$A$776,$A134,СВЦЭМ!$B$33:$B$776,U$119)+'СЕТ СН'!$I$14+СВЦЭМ!$D$10+'СЕТ СН'!$I$5-'СЕТ СН'!$I$24</f>
        <v>3068.7009460200002</v>
      </c>
      <c r="V134" s="36">
        <f>SUMIFS(СВЦЭМ!$D$33:$D$776,СВЦЭМ!$A$33:$A$776,$A134,СВЦЭМ!$B$33:$B$776,V$119)+'СЕТ СН'!$I$14+СВЦЭМ!$D$10+'СЕТ СН'!$I$5-'СЕТ СН'!$I$24</f>
        <v>3059.6509569500004</v>
      </c>
      <c r="W134" s="36">
        <f>SUMIFS(СВЦЭМ!$D$33:$D$776,СВЦЭМ!$A$33:$A$776,$A134,СВЦЭМ!$B$33:$B$776,W$119)+'СЕТ СН'!$I$14+СВЦЭМ!$D$10+'СЕТ СН'!$I$5-'СЕТ СН'!$I$24</f>
        <v>3071.4822532300004</v>
      </c>
      <c r="X134" s="36">
        <f>SUMIFS(СВЦЭМ!$D$33:$D$776,СВЦЭМ!$A$33:$A$776,$A134,СВЦЭМ!$B$33:$B$776,X$119)+'СЕТ СН'!$I$14+СВЦЭМ!$D$10+'СЕТ СН'!$I$5-'СЕТ СН'!$I$24</f>
        <v>3090.8194731500002</v>
      </c>
      <c r="Y134" s="36">
        <f>SUMIFS(СВЦЭМ!$D$33:$D$776,СВЦЭМ!$A$33:$A$776,$A134,СВЦЭМ!$B$33:$B$776,Y$119)+'СЕТ СН'!$I$14+СВЦЭМ!$D$10+'СЕТ СН'!$I$5-'СЕТ СН'!$I$24</f>
        <v>3137.0101937700001</v>
      </c>
    </row>
    <row r="135" spans="1:25" ht="15.75" x14ac:dyDescent="0.2">
      <c r="A135" s="35">
        <f t="shared" si="3"/>
        <v>44028</v>
      </c>
      <c r="B135" s="36">
        <f>SUMIFS(СВЦЭМ!$D$33:$D$776,СВЦЭМ!$A$33:$A$776,$A135,СВЦЭМ!$B$33:$B$776,B$119)+'СЕТ СН'!$I$14+СВЦЭМ!$D$10+'СЕТ СН'!$I$5-'СЕТ СН'!$I$24</f>
        <v>3298.6501059500001</v>
      </c>
      <c r="C135" s="36">
        <f>SUMIFS(СВЦЭМ!$D$33:$D$776,СВЦЭМ!$A$33:$A$776,$A135,СВЦЭМ!$B$33:$B$776,C$119)+'СЕТ СН'!$I$14+СВЦЭМ!$D$10+'СЕТ СН'!$I$5-'СЕТ СН'!$I$24</f>
        <v>3366.8073225600001</v>
      </c>
      <c r="D135" s="36">
        <f>SUMIFS(СВЦЭМ!$D$33:$D$776,СВЦЭМ!$A$33:$A$776,$A135,СВЦЭМ!$B$33:$B$776,D$119)+'СЕТ СН'!$I$14+СВЦЭМ!$D$10+'СЕТ СН'!$I$5-'СЕТ СН'!$I$24</f>
        <v>3357.8779570800002</v>
      </c>
      <c r="E135" s="36">
        <f>SUMIFS(СВЦЭМ!$D$33:$D$776,СВЦЭМ!$A$33:$A$776,$A135,СВЦЭМ!$B$33:$B$776,E$119)+'СЕТ СН'!$I$14+СВЦЭМ!$D$10+'СЕТ СН'!$I$5-'СЕТ СН'!$I$24</f>
        <v>3373.0838486800003</v>
      </c>
      <c r="F135" s="36">
        <f>SUMIFS(СВЦЭМ!$D$33:$D$776,СВЦЭМ!$A$33:$A$776,$A135,СВЦЭМ!$B$33:$B$776,F$119)+'СЕТ СН'!$I$14+СВЦЭМ!$D$10+'СЕТ СН'!$I$5-'СЕТ СН'!$I$24</f>
        <v>3366.91549485</v>
      </c>
      <c r="G135" s="36">
        <f>SUMIFS(СВЦЭМ!$D$33:$D$776,СВЦЭМ!$A$33:$A$776,$A135,СВЦЭМ!$B$33:$B$776,G$119)+'СЕТ СН'!$I$14+СВЦЭМ!$D$10+'СЕТ СН'!$I$5-'СЕТ СН'!$I$24</f>
        <v>3361.5022993299999</v>
      </c>
      <c r="H135" s="36">
        <f>SUMIFS(СВЦЭМ!$D$33:$D$776,СВЦЭМ!$A$33:$A$776,$A135,СВЦЭМ!$B$33:$B$776,H$119)+'СЕТ СН'!$I$14+СВЦЭМ!$D$10+'СЕТ СН'!$I$5-'СЕТ СН'!$I$24</f>
        <v>3378.0531050100003</v>
      </c>
      <c r="I135" s="36">
        <f>SUMIFS(СВЦЭМ!$D$33:$D$776,СВЦЭМ!$A$33:$A$776,$A135,СВЦЭМ!$B$33:$B$776,I$119)+'СЕТ СН'!$I$14+СВЦЭМ!$D$10+'СЕТ СН'!$I$5-'СЕТ СН'!$I$24</f>
        <v>3350.6645025500002</v>
      </c>
      <c r="J135" s="36">
        <f>SUMIFS(СВЦЭМ!$D$33:$D$776,СВЦЭМ!$A$33:$A$776,$A135,СВЦЭМ!$B$33:$B$776,J$119)+'СЕТ СН'!$I$14+СВЦЭМ!$D$10+'СЕТ СН'!$I$5-'СЕТ СН'!$I$24</f>
        <v>3304.7973927600001</v>
      </c>
      <c r="K135" s="36">
        <f>SUMIFS(СВЦЭМ!$D$33:$D$776,СВЦЭМ!$A$33:$A$776,$A135,СВЦЭМ!$B$33:$B$776,K$119)+'СЕТ СН'!$I$14+СВЦЭМ!$D$10+'СЕТ СН'!$I$5-'СЕТ СН'!$I$24</f>
        <v>3113.0758210800004</v>
      </c>
      <c r="L135" s="36">
        <f>SUMIFS(СВЦЭМ!$D$33:$D$776,СВЦЭМ!$A$33:$A$776,$A135,СВЦЭМ!$B$33:$B$776,L$119)+'СЕТ СН'!$I$14+СВЦЭМ!$D$10+'СЕТ СН'!$I$5-'СЕТ СН'!$I$24</f>
        <v>3058.7220033400004</v>
      </c>
      <c r="M135" s="36">
        <f>SUMIFS(СВЦЭМ!$D$33:$D$776,СВЦЭМ!$A$33:$A$776,$A135,СВЦЭМ!$B$33:$B$776,M$119)+'СЕТ СН'!$I$14+СВЦЭМ!$D$10+'СЕТ СН'!$I$5-'СЕТ СН'!$I$24</f>
        <v>3040.89824718</v>
      </c>
      <c r="N135" s="36">
        <f>SUMIFS(СВЦЭМ!$D$33:$D$776,СВЦЭМ!$A$33:$A$776,$A135,СВЦЭМ!$B$33:$B$776,N$119)+'СЕТ СН'!$I$14+СВЦЭМ!$D$10+'СЕТ СН'!$I$5-'СЕТ СН'!$I$24</f>
        <v>3067.2522989100003</v>
      </c>
      <c r="O135" s="36">
        <f>SUMIFS(СВЦЭМ!$D$33:$D$776,СВЦЭМ!$A$33:$A$776,$A135,СВЦЭМ!$B$33:$B$776,O$119)+'СЕТ СН'!$I$14+СВЦЭМ!$D$10+'СЕТ СН'!$I$5-'СЕТ СН'!$I$24</f>
        <v>3062.7819616500001</v>
      </c>
      <c r="P135" s="36">
        <f>SUMIFS(СВЦЭМ!$D$33:$D$776,СВЦЭМ!$A$33:$A$776,$A135,СВЦЭМ!$B$33:$B$776,P$119)+'СЕТ СН'!$I$14+СВЦЭМ!$D$10+'СЕТ СН'!$I$5-'СЕТ СН'!$I$24</f>
        <v>3064.1224710900001</v>
      </c>
      <c r="Q135" s="36">
        <f>SUMIFS(СВЦЭМ!$D$33:$D$776,СВЦЭМ!$A$33:$A$776,$A135,СВЦЭМ!$B$33:$B$776,Q$119)+'СЕТ СН'!$I$14+СВЦЭМ!$D$10+'СЕТ СН'!$I$5-'СЕТ СН'!$I$24</f>
        <v>3076.5299582100001</v>
      </c>
      <c r="R135" s="36">
        <f>SUMIFS(СВЦЭМ!$D$33:$D$776,СВЦЭМ!$A$33:$A$776,$A135,СВЦЭМ!$B$33:$B$776,R$119)+'СЕТ СН'!$I$14+СВЦЭМ!$D$10+'СЕТ СН'!$I$5-'СЕТ СН'!$I$24</f>
        <v>3072.5010565400003</v>
      </c>
      <c r="S135" s="36">
        <f>SUMIFS(СВЦЭМ!$D$33:$D$776,СВЦЭМ!$A$33:$A$776,$A135,СВЦЭМ!$B$33:$B$776,S$119)+'СЕТ СН'!$I$14+СВЦЭМ!$D$10+'СЕТ СН'!$I$5-'СЕТ СН'!$I$24</f>
        <v>3070.0553121500002</v>
      </c>
      <c r="T135" s="36">
        <f>SUMIFS(СВЦЭМ!$D$33:$D$776,СВЦЭМ!$A$33:$A$776,$A135,СВЦЭМ!$B$33:$B$776,T$119)+'СЕТ СН'!$I$14+СВЦЭМ!$D$10+'СЕТ СН'!$I$5-'СЕТ СН'!$I$24</f>
        <v>3069.8484323500002</v>
      </c>
      <c r="U135" s="36">
        <f>SUMIFS(СВЦЭМ!$D$33:$D$776,СВЦЭМ!$A$33:$A$776,$A135,СВЦЭМ!$B$33:$B$776,U$119)+'СЕТ СН'!$I$14+СВЦЭМ!$D$10+'СЕТ СН'!$I$5-'СЕТ СН'!$I$24</f>
        <v>3068.8546932000004</v>
      </c>
      <c r="V135" s="36">
        <f>SUMIFS(СВЦЭМ!$D$33:$D$776,СВЦЭМ!$A$33:$A$776,$A135,СВЦЭМ!$B$33:$B$776,V$119)+'СЕТ СН'!$I$14+СВЦЭМ!$D$10+'СЕТ СН'!$I$5-'СЕТ СН'!$I$24</f>
        <v>3061.6325646400001</v>
      </c>
      <c r="W135" s="36">
        <f>SUMIFS(СВЦЭМ!$D$33:$D$776,СВЦЭМ!$A$33:$A$776,$A135,СВЦЭМ!$B$33:$B$776,W$119)+'СЕТ СН'!$I$14+СВЦЭМ!$D$10+'СЕТ СН'!$I$5-'СЕТ СН'!$I$24</f>
        <v>3064.4549579200002</v>
      </c>
      <c r="X135" s="36">
        <f>SUMIFS(СВЦЭМ!$D$33:$D$776,СВЦЭМ!$A$33:$A$776,$A135,СВЦЭМ!$B$33:$B$776,X$119)+'СЕТ СН'!$I$14+СВЦЭМ!$D$10+'СЕТ СН'!$I$5-'СЕТ СН'!$I$24</f>
        <v>3111.61431507</v>
      </c>
      <c r="Y135" s="36">
        <f>SUMIFS(СВЦЭМ!$D$33:$D$776,СВЦЭМ!$A$33:$A$776,$A135,СВЦЭМ!$B$33:$B$776,Y$119)+'СЕТ СН'!$I$14+СВЦЭМ!$D$10+'СЕТ СН'!$I$5-'СЕТ СН'!$I$24</f>
        <v>3147.9216750800001</v>
      </c>
    </row>
    <row r="136" spans="1:25" ht="15.75" x14ac:dyDescent="0.2">
      <c r="A136" s="35">
        <f t="shared" si="3"/>
        <v>44029</v>
      </c>
      <c r="B136" s="36">
        <f>SUMIFS(СВЦЭМ!$D$33:$D$776,СВЦЭМ!$A$33:$A$776,$A136,СВЦЭМ!$B$33:$B$776,B$119)+'СЕТ СН'!$I$14+СВЦЭМ!$D$10+'СЕТ СН'!$I$5-'СЕТ СН'!$I$24</f>
        <v>3318.6400702200003</v>
      </c>
      <c r="C136" s="36">
        <f>SUMIFS(СВЦЭМ!$D$33:$D$776,СВЦЭМ!$A$33:$A$776,$A136,СВЦЭМ!$B$33:$B$776,C$119)+'СЕТ СН'!$I$14+СВЦЭМ!$D$10+'СЕТ СН'!$I$5-'СЕТ СН'!$I$24</f>
        <v>3448.09333092</v>
      </c>
      <c r="D136" s="36">
        <f>SUMIFS(СВЦЭМ!$D$33:$D$776,СВЦЭМ!$A$33:$A$776,$A136,СВЦЭМ!$B$33:$B$776,D$119)+'СЕТ СН'!$I$14+СВЦЭМ!$D$10+'СЕТ СН'!$I$5-'СЕТ СН'!$I$24</f>
        <v>3415.6437255000001</v>
      </c>
      <c r="E136" s="36">
        <f>SUMIFS(СВЦЭМ!$D$33:$D$776,СВЦЭМ!$A$33:$A$776,$A136,СВЦЭМ!$B$33:$B$776,E$119)+'СЕТ СН'!$I$14+СВЦЭМ!$D$10+'СЕТ СН'!$I$5-'СЕТ СН'!$I$24</f>
        <v>3391.8798495500005</v>
      </c>
      <c r="F136" s="36">
        <f>SUMIFS(СВЦЭМ!$D$33:$D$776,СВЦЭМ!$A$33:$A$776,$A136,СВЦЭМ!$B$33:$B$776,F$119)+'СЕТ СН'!$I$14+СВЦЭМ!$D$10+'СЕТ СН'!$I$5-'СЕТ СН'!$I$24</f>
        <v>3394.5025656900002</v>
      </c>
      <c r="G136" s="36">
        <f>SUMIFS(СВЦЭМ!$D$33:$D$776,СВЦЭМ!$A$33:$A$776,$A136,СВЦЭМ!$B$33:$B$776,G$119)+'СЕТ СН'!$I$14+СВЦЭМ!$D$10+'СЕТ СН'!$I$5-'СЕТ СН'!$I$24</f>
        <v>3371.2886401900005</v>
      </c>
      <c r="H136" s="36">
        <f>SUMIFS(СВЦЭМ!$D$33:$D$776,СВЦЭМ!$A$33:$A$776,$A136,СВЦЭМ!$B$33:$B$776,H$119)+'СЕТ СН'!$I$14+СВЦЭМ!$D$10+'СЕТ СН'!$I$5-'СЕТ СН'!$I$24</f>
        <v>3348.6265484700002</v>
      </c>
      <c r="I136" s="36">
        <f>SUMIFS(СВЦЭМ!$D$33:$D$776,СВЦЭМ!$A$33:$A$776,$A136,СВЦЭМ!$B$33:$B$776,I$119)+'СЕТ СН'!$I$14+СВЦЭМ!$D$10+'СЕТ СН'!$I$5-'СЕТ СН'!$I$24</f>
        <v>3298.3662987800003</v>
      </c>
      <c r="J136" s="36">
        <f>SUMIFS(СВЦЭМ!$D$33:$D$776,СВЦЭМ!$A$33:$A$776,$A136,СВЦЭМ!$B$33:$B$776,J$119)+'СЕТ СН'!$I$14+СВЦЭМ!$D$10+'СЕТ СН'!$I$5-'СЕТ СН'!$I$24</f>
        <v>3229.7948489400001</v>
      </c>
      <c r="K136" s="36">
        <f>SUMIFS(СВЦЭМ!$D$33:$D$776,СВЦЭМ!$A$33:$A$776,$A136,СВЦЭМ!$B$33:$B$776,K$119)+'СЕТ СН'!$I$14+СВЦЭМ!$D$10+'СЕТ СН'!$I$5-'СЕТ СН'!$I$24</f>
        <v>3117.0328379100001</v>
      </c>
      <c r="L136" s="36">
        <f>SUMIFS(СВЦЭМ!$D$33:$D$776,СВЦЭМ!$A$33:$A$776,$A136,СВЦЭМ!$B$33:$B$776,L$119)+'СЕТ СН'!$I$14+СВЦЭМ!$D$10+'СЕТ СН'!$I$5-'СЕТ СН'!$I$24</f>
        <v>3021.3450780900002</v>
      </c>
      <c r="M136" s="36">
        <f>SUMIFS(СВЦЭМ!$D$33:$D$776,СВЦЭМ!$A$33:$A$776,$A136,СВЦЭМ!$B$33:$B$776,M$119)+'СЕТ СН'!$I$14+СВЦЭМ!$D$10+'СЕТ СН'!$I$5-'СЕТ СН'!$I$24</f>
        <v>2987.38345759</v>
      </c>
      <c r="N136" s="36">
        <f>SUMIFS(СВЦЭМ!$D$33:$D$776,СВЦЭМ!$A$33:$A$776,$A136,СВЦЭМ!$B$33:$B$776,N$119)+'СЕТ СН'!$I$14+СВЦЭМ!$D$10+'СЕТ СН'!$I$5-'СЕТ СН'!$I$24</f>
        <v>3003.5541213700003</v>
      </c>
      <c r="O136" s="36">
        <f>SUMIFS(СВЦЭМ!$D$33:$D$776,СВЦЭМ!$A$33:$A$776,$A136,СВЦЭМ!$B$33:$B$776,O$119)+'СЕТ СН'!$I$14+СВЦЭМ!$D$10+'СЕТ СН'!$I$5-'СЕТ СН'!$I$24</f>
        <v>3000.3201377400001</v>
      </c>
      <c r="P136" s="36">
        <f>SUMIFS(СВЦЭМ!$D$33:$D$776,СВЦЭМ!$A$33:$A$776,$A136,СВЦЭМ!$B$33:$B$776,P$119)+'СЕТ СН'!$I$14+СВЦЭМ!$D$10+'СЕТ СН'!$I$5-'СЕТ СН'!$I$24</f>
        <v>3005.2237363000004</v>
      </c>
      <c r="Q136" s="36">
        <f>SUMIFS(СВЦЭМ!$D$33:$D$776,СВЦЭМ!$A$33:$A$776,$A136,СВЦЭМ!$B$33:$B$776,Q$119)+'СЕТ СН'!$I$14+СВЦЭМ!$D$10+'СЕТ СН'!$I$5-'СЕТ СН'!$I$24</f>
        <v>3011.2989606400001</v>
      </c>
      <c r="R136" s="36">
        <f>SUMIFS(СВЦЭМ!$D$33:$D$776,СВЦЭМ!$A$33:$A$776,$A136,СВЦЭМ!$B$33:$B$776,R$119)+'СЕТ СН'!$I$14+СВЦЭМ!$D$10+'СЕТ СН'!$I$5-'СЕТ СН'!$I$24</f>
        <v>3036.2064589800002</v>
      </c>
      <c r="S136" s="36">
        <f>SUMIFS(СВЦЭМ!$D$33:$D$776,СВЦЭМ!$A$33:$A$776,$A136,СВЦЭМ!$B$33:$B$776,S$119)+'СЕТ СН'!$I$14+СВЦЭМ!$D$10+'СЕТ СН'!$I$5-'СЕТ СН'!$I$24</f>
        <v>3049.0526808000004</v>
      </c>
      <c r="T136" s="36">
        <f>SUMIFS(СВЦЭМ!$D$33:$D$776,СВЦЭМ!$A$33:$A$776,$A136,СВЦЭМ!$B$33:$B$776,T$119)+'СЕТ СН'!$I$14+СВЦЭМ!$D$10+'СЕТ СН'!$I$5-'СЕТ СН'!$I$24</f>
        <v>3048.6435773000003</v>
      </c>
      <c r="U136" s="36">
        <f>SUMIFS(СВЦЭМ!$D$33:$D$776,СВЦЭМ!$A$33:$A$776,$A136,СВЦЭМ!$B$33:$B$776,U$119)+'СЕТ СН'!$I$14+СВЦЭМ!$D$10+'СЕТ СН'!$I$5-'СЕТ СН'!$I$24</f>
        <v>3041.6157861600004</v>
      </c>
      <c r="V136" s="36">
        <f>SUMIFS(СВЦЭМ!$D$33:$D$776,СВЦЭМ!$A$33:$A$776,$A136,СВЦЭМ!$B$33:$B$776,V$119)+'СЕТ СН'!$I$14+СВЦЭМ!$D$10+'СЕТ СН'!$I$5-'СЕТ СН'!$I$24</f>
        <v>3027.3442510700002</v>
      </c>
      <c r="W136" s="36">
        <f>SUMIFS(СВЦЭМ!$D$33:$D$776,СВЦЭМ!$A$33:$A$776,$A136,СВЦЭМ!$B$33:$B$776,W$119)+'СЕТ СН'!$I$14+СВЦЭМ!$D$10+'СЕТ СН'!$I$5-'СЕТ СН'!$I$24</f>
        <v>3010.7411583000003</v>
      </c>
      <c r="X136" s="36">
        <f>SUMIFS(СВЦЭМ!$D$33:$D$776,СВЦЭМ!$A$33:$A$776,$A136,СВЦЭМ!$B$33:$B$776,X$119)+'СЕТ СН'!$I$14+СВЦЭМ!$D$10+'СЕТ СН'!$I$5-'СЕТ СН'!$I$24</f>
        <v>3085.2256679300003</v>
      </c>
      <c r="Y136" s="36">
        <f>SUMIFS(СВЦЭМ!$D$33:$D$776,СВЦЭМ!$A$33:$A$776,$A136,СВЦЭМ!$B$33:$B$776,Y$119)+'СЕТ СН'!$I$14+СВЦЭМ!$D$10+'СЕТ СН'!$I$5-'СЕТ СН'!$I$24</f>
        <v>3163.22249973</v>
      </c>
    </row>
    <row r="137" spans="1:25" ht="15.75" x14ac:dyDescent="0.2">
      <c r="A137" s="35">
        <f t="shared" si="3"/>
        <v>44030</v>
      </c>
      <c r="B137" s="36">
        <f>SUMIFS(СВЦЭМ!$D$33:$D$776,СВЦЭМ!$A$33:$A$776,$A137,СВЦЭМ!$B$33:$B$776,B$119)+'СЕТ СН'!$I$14+СВЦЭМ!$D$10+'СЕТ СН'!$I$5-'СЕТ СН'!$I$24</f>
        <v>3345.0358966700005</v>
      </c>
      <c r="C137" s="36">
        <f>SUMIFS(СВЦЭМ!$D$33:$D$776,СВЦЭМ!$A$33:$A$776,$A137,СВЦЭМ!$B$33:$B$776,C$119)+'СЕТ СН'!$I$14+СВЦЭМ!$D$10+'СЕТ СН'!$I$5-'СЕТ СН'!$I$24</f>
        <v>3453.7197987200002</v>
      </c>
      <c r="D137" s="36">
        <f>SUMIFS(СВЦЭМ!$D$33:$D$776,СВЦЭМ!$A$33:$A$776,$A137,СВЦЭМ!$B$33:$B$776,D$119)+'СЕТ СН'!$I$14+СВЦЭМ!$D$10+'СЕТ СН'!$I$5-'СЕТ СН'!$I$24</f>
        <v>3461.6604791200002</v>
      </c>
      <c r="E137" s="36">
        <f>SUMIFS(СВЦЭМ!$D$33:$D$776,СВЦЭМ!$A$33:$A$776,$A137,СВЦЭМ!$B$33:$B$776,E$119)+'СЕТ СН'!$I$14+СВЦЭМ!$D$10+'СЕТ СН'!$I$5-'СЕТ СН'!$I$24</f>
        <v>3454.7559520600003</v>
      </c>
      <c r="F137" s="36">
        <f>SUMIFS(СВЦЭМ!$D$33:$D$776,СВЦЭМ!$A$33:$A$776,$A137,СВЦЭМ!$B$33:$B$776,F$119)+'СЕТ СН'!$I$14+СВЦЭМ!$D$10+'СЕТ СН'!$I$5-'СЕТ СН'!$I$24</f>
        <v>3443.7732010200002</v>
      </c>
      <c r="G137" s="36">
        <f>SUMIFS(СВЦЭМ!$D$33:$D$776,СВЦЭМ!$A$33:$A$776,$A137,СВЦЭМ!$B$33:$B$776,G$119)+'СЕТ СН'!$I$14+СВЦЭМ!$D$10+'СЕТ СН'!$I$5-'СЕТ СН'!$I$24</f>
        <v>3453.3653928900003</v>
      </c>
      <c r="H137" s="36">
        <f>SUMIFS(СВЦЭМ!$D$33:$D$776,СВЦЭМ!$A$33:$A$776,$A137,СВЦЭМ!$B$33:$B$776,H$119)+'СЕТ СН'!$I$14+СВЦЭМ!$D$10+'СЕТ СН'!$I$5-'СЕТ СН'!$I$24</f>
        <v>3454.9310077800001</v>
      </c>
      <c r="I137" s="36">
        <f>SUMIFS(СВЦЭМ!$D$33:$D$776,СВЦЭМ!$A$33:$A$776,$A137,СВЦЭМ!$B$33:$B$776,I$119)+'СЕТ СН'!$I$14+СВЦЭМ!$D$10+'СЕТ СН'!$I$5-'СЕТ СН'!$I$24</f>
        <v>3438.9795235600004</v>
      </c>
      <c r="J137" s="36">
        <f>SUMIFS(СВЦЭМ!$D$33:$D$776,СВЦЭМ!$A$33:$A$776,$A137,СВЦЭМ!$B$33:$B$776,J$119)+'СЕТ СН'!$I$14+СВЦЭМ!$D$10+'СЕТ СН'!$I$5-'СЕТ СН'!$I$24</f>
        <v>3361.44696294</v>
      </c>
      <c r="K137" s="36">
        <f>SUMIFS(СВЦЭМ!$D$33:$D$776,СВЦЭМ!$A$33:$A$776,$A137,СВЦЭМ!$B$33:$B$776,K$119)+'СЕТ СН'!$I$14+СВЦЭМ!$D$10+'СЕТ СН'!$I$5-'СЕТ СН'!$I$24</f>
        <v>3165.84685962</v>
      </c>
      <c r="L137" s="36">
        <f>SUMIFS(СВЦЭМ!$D$33:$D$776,СВЦЭМ!$A$33:$A$776,$A137,СВЦЭМ!$B$33:$B$776,L$119)+'СЕТ СН'!$I$14+СВЦЭМ!$D$10+'СЕТ СН'!$I$5-'СЕТ СН'!$I$24</f>
        <v>3008.1273258000001</v>
      </c>
      <c r="M137" s="36">
        <f>SUMIFS(СВЦЭМ!$D$33:$D$776,СВЦЭМ!$A$33:$A$776,$A137,СВЦЭМ!$B$33:$B$776,M$119)+'СЕТ СН'!$I$14+СВЦЭМ!$D$10+'СЕТ СН'!$I$5-'СЕТ СН'!$I$24</f>
        <v>2988.5672065200001</v>
      </c>
      <c r="N137" s="36">
        <f>SUMIFS(СВЦЭМ!$D$33:$D$776,СВЦЭМ!$A$33:$A$776,$A137,СВЦЭМ!$B$33:$B$776,N$119)+'СЕТ СН'!$I$14+СВЦЭМ!$D$10+'СЕТ СН'!$I$5-'СЕТ СН'!$I$24</f>
        <v>3006.5263642100003</v>
      </c>
      <c r="O137" s="36">
        <f>SUMIFS(СВЦЭМ!$D$33:$D$776,СВЦЭМ!$A$33:$A$776,$A137,СВЦЭМ!$B$33:$B$776,O$119)+'СЕТ СН'!$I$14+СВЦЭМ!$D$10+'СЕТ СН'!$I$5-'СЕТ СН'!$I$24</f>
        <v>3005.0409786300002</v>
      </c>
      <c r="P137" s="36">
        <f>SUMIFS(СВЦЭМ!$D$33:$D$776,СВЦЭМ!$A$33:$A$776,$A137,СВЦЭМ!$B$33:$B$776,P$119)+'СЕТ СН'!$I$14+СВЦЭМ!$D$10+'СЕТ СН'!$I$5-'СЕТ СН'!$I$24</f>
        <v>3009.3391387300003</v>
      </c>
      <c r="Q137" s="36">
        <f>SUMIFS(СВЦЭМ!$D$33:$D$776,СВЦЭМ!$A$33:$A$776,$A137,СВЦЭМ!$B$33:$B$776,Q$119)+'СЕТ СН'!$I$14+СВЦЭМ!$D$10+'СЕТ СН'!$I$5-'СЕТ СН'!$I$24</f>
        <v>3011.1245451600003</v>
      </c>
      <c r="R137" s="36">
        <f>SUMIFS(СВЦЭМ!$D$33:$D$776,СВЦЭМ!$A$33:$A$776,$A137,СВЦЭМ!$B$33:$B$776,R$119)+'СЕТ СН'!$I$14+СВЦЭМ!$D$10+'СЕТ СН'!$I$5-'СЕТ СН'!$I$24</f>
        <v>3005.8196722900002</v>
      </c>
      <c r="S137" s="36">
        <f>SUMIFS(СВЦЭМ!$D$33:$D$776,СВЦЭМ!$A$33:$A$776,$A137,СВЦЭМ!$B$33:$B$776,S$119)+'СЕТ СН'!$I$14+СВЦЭМ!$D$10+'СЕТ СН'!$I$5-'СЕТ СН'!$I$24</f>
        <v>3014.6865776500003</v>
      </c>
      <c r="T137" s="36">
        <f>SUMIFS(СВЦЭМ!$D$33:$D$776,СВЦЭМ!$A$33:$A$776,$A137,СВЦЭМ!$B$33:$B$776,T$119)+'СЕТ СН'!$I$14+СВЦЭМ!$D$10+'СЕТ СН'!$I$5-'СЕТ СН'!$I$24</f>
        <v>3043.6442111800002</v>
      </c>
      <c r="U137" s="36">
        <f>SUMIFS(СВЦЭМ!$D$33:$D$776,СВЦЭМ!$A$33:$A$776,$A137,СВЦЭМ!$B$33:$B$776,U$119)+'СЕТ СН'!$I$14+СВЦЭМ!$D$10+'СЕТ СН'!$I$5-'СЕТ СН'!$I$24</f>
        <v>3039.1209599600002</v>
      </c>
      <c r="V137" s="36">
        <f>SUMIFS(СВЦЭМ!$D$33:$D$776,СВЦЭМ!$A$33:$A$776,$A137,СВЦЭМ!$B$33:$B$776,V$119)+'СЕТ СН'!$I$14+СВЦЭМ!$D$10+'СЕТ СН'!$I$5-'СЕТ СН'!$I$24</f>
        <v>3031.1227284200004</v>
      </c>
      <c r="W137" s="36">
        <f>SUMIFS(СВЦЭМ!$D$33:$D$776,СВЦЭМ!$A$33:$A$776,$A137,СВЦЭМ!$B$33:$B$776,W$119)+'СЕТ СН'!$I$14+СВЦЭМ!$D$10+'СЕТ СН'!$I$5-'СЕТ СН'!$I$24</f>
        <v>3001.4093494500003</v>
      </c>
      <c r="X137" s="36">
        <f>SUMIFS(СВЦЭМ!$D$33:$D$776,СВЦЭМ!$A$33:$A$776,$A137,СВЦЭМ!$B$33:$B$776,X$119)+'СЕТ СН'!$I$14+СВЦЭМ!$D$10+'СЕТ СН'!$I$5-'СЕТ СН'!$I$24</f>
        <v>3074.2115995600002</v>
      </c>
      <c r="Y137" s="36">
        <f>SUMIFS(СВЦЭМ!$D$33:$D$776,СВЦЭМ!$A$33:$A$776,$A137,СВЦЭМ!$B$33:$B$776,Y$119)+'СЕТ СН'!$I$14+СВЦЭМ!$D$10+'СЕТ СН'!$I$5-'СЕТ СН'!$I$24</f>
        <v>3220.7589252500002</v>
      </c>
    </row>
    <row r="138" spans="1:25" ht="15.75" x14ac:dyDescent="0.2">
      <c r="A138" s="35">
        <f t="shared" si="3"/>
        <v>44031</v>
      </c>
      <c r="B138" s="36">
        <f>SUMIFS(СВЦЭМ!$D$33:$D$776,СВЦЭМ!$A$33:$A$776,$A138,СВЦЭМ!$B$33:$B$776,B$119)+'СЕТ СН'!$I$14+СВЦЭМ!$D$10+'СЕТ СН'!$I$5-'СЕТ СН'!$I$24</f>
        <v>3282.26685086</v>
      </c>
      <c r="C138" s="36">
        <f>SUMIFS(СВЦЭМ!$D$33:$D$776,СВЦЭМ!$A$33:$A$776,$A138,СВЦЭМ!$B$33:$B$776,C$119)+'СЕТ СН'!$I$14+СВЦЭМ!$D$10+'СЕТ СН'!$I$5-'СЕТ СН'!$I$24</f>
        <v>3329.9457600800001</v>
      </c>
      <c r="D138" s="36">
        <f>SUMIFS(СВЦЭМ!$D$33:$D$776,СВЦЭМ!$A$33:$A$776,$A138,СВЦЭМ!$B$33:$B$776,D$119)+'СЕТ СН'!$I$14+СВЦЭМ!$D$10+'СЕТ СН'!$I$5-'СЕТ СН'!$I$24</f>
        <v>3319.3992081599999</v>
      </c>
      <c r="E138" s="36">
        <f>SUMIFS(СВЦЭМ!$D$33:$D$776,СВЦЭМ!$A$33:$A$776,$A138,СВЦЭМ!$B$33:$B$776,E$119)+'СЕТ СН'!$I$14+СВЦЭМ!$D$10+'СЕТ СН'!$I$5-'СЕТ СН'!$I$24</f>
        <v>3305.0195622200004</v>
      </c>
      <c r="F138" s="36">
        <f>SUMIFS(СВЦЭМ!$D$33:$D$776,СВЦЭМ!$A$33:$A$776,$A138,СВЦЭМ!$B$33:$B$776,F$119)+'СЕТ СН'!$I$14+СВЦЭМ!$D$10+'СЕТ СН'!$I$5-'СЕТ СН'!$I$24</f>
        <v>3291.4371331700004</v>
      </c>
      <c r="G138" s="36">
        <f>SUMIFS(СВЦЭМ!$D$33:$D$776,СВЦЭМ!$A$33:$A$776,$A138,СВЦЭМ!$B$33:$B$776,G$119)+'СЕТ СН'!$I$14+СВЦЭМ!$D$10+'СЕТ СН'!$I$5-'СЕТ СН'!$I$24</f>
        <v>3306.7210147700002</v>
      </c>
      <c r="H138" s="36">
        <f>SUMIFS(СВЦЭМ!$D$33:$D$776,СВЦЭМ!$A$33:$A$776,$A138,СВЦЭМ!$B$33:$B$776,H$119)+'СЕТ СН'!$I$14+СВЦЭМ!$D$10+'СЕТ СН'!$I$5-'СЕТ СН'!$I$24</f>
        <v>3329.8085723600002</v>
      </c>
      <c r="I138" s="36">
        <f>SUMIFS(СВЦЭМ!$D$33:$D$776,СВЦЭМ!$A$33:$A$776,$A138,СВЦЭМ!$B$33:$B$776,I$119)+'СЕТ СН'!$I$14+СВЦЭМ!$D$10+'СЕТ СН'!$I$5-'СЕТ СН'!$I$24</f>
        <v>3367.3435666200003</v>
      </c>
      <c r="J138" s="36">
        <f>SUMIFS(СВЦЭМ!$D$33:$D$776,СВЦЭМ!$A$33:$A$776,$A138,СВЦЭМ!$B$33:$B$776,J$119)+'СЕТ СН'!$I$14+СВЦЭМ!$D$10+'СЕТ СН'!$I$5-'СЕТ СН'!$I$24</f>
        <v>3358.6917463600003</v>
      </c>
      <c r="K138" s="36">
        <f>SUMIFS(СВЦЭМ!$D$33:$D$776,СВЦЭМ!$A$33:$A$776,$A138,СВЦЭМ!$B$33:$B$776,K$119)+'СЕТ СН'!$I$14+СВЦЭМ!$D$10+'СЕТ СН'!$I$5-'СЕТ СН'!$I$24</f>
        <v>3181.6695931300001</v>
      </c>
      <c r="L138" s="36">
        <f>SUMIFS(СВЦЭМ!$D$33:$D$776,СВЦЭМ!$A$33:$A$776,$A138,СВЦЭМ!$B$33:$B$776,L$119)+'СЕТ СН'!$I$14+СВЦЭМ!$D$10+'СЕТ СН'!$I$5-'СЕТ СН'!$I$24</f>
        <v>3093.7610201800003</v>
      </c>
      <c r="M138" s="36">
        <f>SUMIFS(СВЦЭМ!$D$33:$D$776,СВЦЭМ!$A$33:$A$776,$A138,СВЦЭМ!$B$33:$B$776,M$119)+'СЕТ СН'!$I$14+СВЦЭМ!$D$10+'СЕТ СН'!$I$5-'СЕТ СН'!$I$24</f>
        <v>3041.3356003400004</v>
      </c>
      <c r="N138" s="36">
        <f>SUMIFS(СВЦЭМ!$D$33:$D$776,СВЦЭМ!$A$33:$A$776,$A138,СВЦЭМ!$B$33:$B$776,N$119)+'СЕТ СН'!$I$14+СВЦЭМ!$D$10+'СЕТ СН'!$I$5-'СЕТ СН'!$I$24</f>
        <v>3046.4638583900005</v>
      </c>
      <c r="O138" s="36">
        <f>SUMIFS(СВЦЭМ!$D$33:$D$776,СВЦЭМ!$A$33:$A$776,$A138,СВЦЭМ!$B$33:$B$776,O$119)+'СЕТ СН'!$I$14+СВЦЭМ!$D$10+'СЕТ СН'!$I$5-'СЕТ СН'!$I$24</f>
        <v>3047.8487649500003</v>
      </c>
      <c r="P138" s="36">
        <f>SUMIFS(СВЦЭМ!$D$33:$D$776,СВЦЭМ!$A$33:$A$776,$A138,СВЦЭМ!$B$33:$B$776,P$119)+'СЕТ СН'!$I$14+СВЦЭМ!$D$10+'СЕТ СН'!$I$5-'СЕТ СН'!$I$24</f>
        <v>3046.8272068800002</v>
      </c>
      <c r="Q138" s="36">
        <f>SUMIFS(СВЦЭМ!$D$33:$D$776,СВЦЭМ!$A$33:$A$776,$A138,СВЦЭМ!$B$33:$B$776,Q$119)+'СЕТ СН'!$I$14+СВЦЭМ!$D$10+'СЕТ СН'!$I$5-'СЕТ СН'!$I$24</f>
        <v>3046.4232246000001</v>
      </c>
      <c r="R138" s="36">
        <f>SUMIFS(СВЦЭМ!$D$33:$D$776,СВЦЭМ!$A$33:$A$776,$A138,СВЦЭМ!$B$33:$B$776,R$119)+'СЕТ СН'!$I$14+СВЦЭМ!$D$10+'СЕТ СН'!$I$5-'СЕТ СН'!$I$24</f>
        <v>3059.57957816</v>
      </c>
      <c r="S138" s="36">
        <f>SUMIFS(СВЦЭМ!$D$33:$D$776,СВЦЭМ!$A$33:$A$776,$A138,СВЦЭМ!$B$33:$B$776,S$119)+'СЕТ СН'!$I$14+СВЦЭМ!$D$10+'СЕТ СН'!$I$5-'СЕТ СН'!$I$24</f>
        <v>3070.0779887200001</v>
      </c>
      <c r="T138" s="36">
        <f>SUMIFS(СВЦЭМ!$D$33:$D$776,СВЦЭМ!$A$33:$A$776,$A138,СВЦЭМ!$B$33:$B$776,T$119)+'СЕТ СН'!$I$14+СВЦЭМ!$D$10+'СЕТ СН'!$I$5-'СЕТ СН'!$I$24</f>
        <v>3068.2876444100002</v>
      </c>
      <c r="U138" s="36">
        <f>SUMIFS(СВЦЭМ!$D$33:$D$776,СВЦЭМ!$A$33:$A$776,$A138,СВЦЭМ!$B$33:$B$776,U$119)+'СЕТ СН'!$I$14+СВЦЭМ!$D$10+'СЕТ СН'!$I$5-'СЕТ СН'!$I$24</f>
        <v>3067.2322691100003</v>
      </c>
      <c r="V138" s="36">
        <f>SUMIFS(СВЦЭМ!$D$33:$D$776,СВЦЭМ!$A$33:$A$776,$A138,СВЦЭМ!$B$33:$B$776,V$119)+'СЕТ СН'!$I$14+СВЦЭМ!$D$10+'СЕТ СН'!$I$5-'СЕТ СН'!$I$24</f>
        <v>3059.9912374700002</v>
      </c>
      <c r="W138" s="36">
        <f>SUMIFS(СВЦЭМ!$D$33:$D$776,СВЦЭМ!$A$33:$A$776,$A138,СВЦЭМ!$B$33:$B$776,W$119)+'СЕТ СН'!$I$14+СВЦЭМ!$D$10+'СЕТ СН'!$I$5-'СЕТ СН'!$I$24</f>
        <v>3005.3495369700004</v>
      </c>
      <c r="X138" s="36">
        <f>SUMIFS(СВЦЭМ!$D$33:$D$776,СВЦЭМ!$A$33:$A$776,$A138,СВЦЭМ!$B$33:$B$776,X$119)+'СЕТ СН'!$I$14+СВЦЭМ!$D$10+'СЕТ СН'!$I$5-'СЕТ СН'!$I$24</f>
        <v>3080.5370318800001</v>
      </c>
      <c r="Y138" s="36">
        <f>SUMIFS(СВЦЭМ!$D$33:$D$776,СВЦЭМ!$A$33:$A$776,$A138,СВЦЭМ!$B$33:$B$776,Y$119)+'СЕТ СН'!$I$14+СВЦЭМ!$D$10+'СЕТ СН'!$I$5-'СЕТ СН'!$I$24</f>
        <v>3285.9660930100003</v>
      </c>
    </row>
    <row r="139" spans="1:25" ht="15.75" x14ac:dyDescent="0.2">
      <c r="A139" s="35">
        <f t="shared" si="3"/>
        <v>44032</v>
      </c>
      <c r="B139" s="36">
        <f>SUMIFS(СВЦЭМ!$D$33:$D$776,СВЦЭМ!$A$33:$A$776,$A139,СВЦЭМ!$B$33:$B$776,B$119)+'СЕТ СН'!$I$14+СВЦЭМ!$D$10+'СЕТ СН'!$I$5-'СЕТ СН'!$I$24</f>
        <v>3257.6172002100002</v>
      </c>
      <c r="C139" s="36">
        <f>SUMIFS(СВЦЭМ!$D$33:$D$776,СВЦЭМ!$A$33:$A$776,$A139,СВЦЭМ!$B$33:$B$776,C$119)+'СЕТ СН'!$I$14+СВЦЭМ!$D$10+'СЕТ СН'!$I$5-'СЕТ СН'!$I$24</f>
        <v>3225.1514922300003</v>
      </c>
      <c r="D139" s="36">
        <f>SUMIFS(СВЦЭМ!$D$33:$D$776,СВЦЭМ!$A$33:$A$776,$A139,СВЦЭМ!$B$33:$B$776,D$119)+'СЕТ СН'!$I$14+СВЦЭМ!$D$10+'СЕТ СН'!$I$5-'СЕТ СН'!$I$24</f>
        <v>3362.7326478300001</v>
      </c>
      <c r="E139" s="36">
        <f>SUMIFS(СВЦЭМ!$D$33:$D$776,СВЦЭМ!$A$33:$A$776,$A139,СВЦЭМ!$B$33:$B$776,E$119)+'СЕТ СН'!$I$14+СВЦЭМ!$D$10+'СЕТ СН'!$I$5-'СЕТ СН'!$I$24</f>
        <v>3344.4252514400005</v>
      </c>
      <c r="F139" s="36">
        <f>SUMIFS(СВЦЭМ!$D$33:$D$776,СВЦЭМ!$A$33:$A$776,$A139,СВЦЭМ!$B$33:$B$776,F$119)+'СЕТ СН'!$I$14+СВЦЭМ!$D$10+'СЕТ СН'!$I$5-'СЕТ СН'!$I$24</f>
        <v>3341.7277929700003</v>
      </c>
      <c r="G139" s="36">
        <f>SUMIFS(СВЦЭМ!$D$33:$D$776,СВЦЭМ!$A$33:$A$776,$A139,СВЦЭМ!$B$33:$B$776,G$119)+'СЕТ СН'!$I$14+СВЦЭМ!$D$10+'СЕТ СН'!$I$5-'СЕТ СН'!$I$24</f>
        <v>3342.6599759500004</v>
      </c>
      <c r="H139" s="36">
        <f>SUMIFS(СВЦЭМ!$D$33:$D$776,СВЦЭМ!$A$33:$A$776,$A139,СВЦЭМ!$B$33:$B$776,H$119)+'СЕТ СН'!$I$14+СВЦЭМ!$D$10+'СЕТ СН'!$I$5-'СЕТ СН'!$I$24</f>
        <v>3380.6679618300004</v>
      </c>
      <c r="I139" s="36">
        <f>SUMIFS(СВЦЭМ!$D$33:$D$776,СВЦЭМ!$A$33:$A$776,$A139,СВЦЭМ!$B$33:$B$776,I$119)+'СЕТ СН'!$I$14+СВЦЭМ!$D$10+'СЕТ СН'!$I$5-'СЕТ СН'!$I$24</f>
        <v>3267.1803681300003</v>
      </c>
      <c r="J139" s="36">
        <f>SUMIFS(СВЦЭМ!$D$33:$D$776,СВЦЭМ!$A$33:$A$776,$A139,СВЦЭМ!$B$33:$B$776,J$119)+'СЕТ СН'!$I$14+СВЦЭМ!$D$10+'СЕТ СН'!$I$5-'СЕТ СН'!$I$24</f>
        <v>3323.7682537200003</v>
      </c>
      <c r="K139" s="36">
        <f>SUMIFS(СВЦЭМ!$D$33:$D$776,СВЦЭМ!$A$33:$A$776,$A139,СВЦЭМ!$B$33:$B$776,K$119)+'СЕТ СН'!$I$14+СВЦЭМ!$D$10+'СЕТ СН'!$I$5-'СЕТ СН'!$I$24</f>
        <v>3260.2661490700002</v>
      </c>
      <c r="L139" s="36">
        <f>SUMIFS(СВЦЭМ!$D$33:$D$776,СВЦЭМ!$A$33:$A$776,$A139,СВЦЭМ!$B$33:$B$776,L$119)+'СЕТ СН'!$I$14+СВЦЭМ!$D$10+'СЕТ СН'!$I$5-'СЕТ СН'!$I$24</f>
        <v>3107.8997831700003</v>
      </c>
      <c r="M139" s="36">
        <f>SUMIFS(СВЦЭМ!$D$33:$D$776,СВЦЭМ!$A$33:$A$776,$A139,СВЦЭМ!$B$33:$B$776,M$119)+'СЕТ СН'!$I$14+СВЦЭМ!$D$10+'СЕТ СН'!$I$5-'СЕТ СН'!$I$24</f>
        <v>3090.0109808800003</v>
      </c>
      <c r="N139" s="36">
        <f>SUMIFS(СВЦЭМ!$D$33:$D$776,СВЦЭМ!$A$33:$A$776,$A139,СВЦЭМ!$B$33:$B$776,N$119)+'СЕТ СН'!$I$14+СВЦЭМ!$D$10+'СЕТ СН'!$I$5-'СЕТ СН'!$I$24</f>
        <v>3095.8044333100001</v>
      </c>
      <c r="O139" s="36">
        <f>SUMIFS(СВЦЭМ!$D$33:$D$776,СВЦЭМ!$A$33:$A$776,$A139,СВЦЭМ!$B$33:$B$776,O$119)+'СЕТ СН'!$I$14+СВЦЭМ!$D$10+'СЕТ СН'!$I$5-'СЕТ СН'!$I$24</f>
        <v>3093.2148059800002</v>
      </c>
      <c r="P139" s="36">
        <f>SUMIFS(СВЦЭМ!$D$33:$D$776,СВЦЭМ!$A$33:$A$776,$A139,СВЦЭМ!$B$33:$B$776,P$119)+'СЕТ СН'!$I$14+СВЦЭМ!$D$10+'СЕТ СН'!$I$5-'СЕТ СН'!$I$24</f>
        <v>3080.1692438</v>
      </c>
      <c r="Q139" s="36">
        <f>SUMIFS(СВЦЭМ!$D$33:$D$776,СВЦЭМ!$A$33:$A$776,$A139,СВЦЭМ!$B$33:$B$776,Q$119)+'СЕТ СН'!$I$14+СВЦЭМ!$D$10+'СЕТ СН'!$I$5-'СЕТ СН'!$I$24</f>
        <v>3080.4061667700003</v>
      </c>
      <c r="R139" s="36">
        <f>SUMIFS(СВЦЭМ!$D$33:$D$776,СВЦЭМ!$A$33:$A$776,$A139,СВЦЭМ!$B$33:$B$776,R$119)+'СЕТ СН'!$I$14+СВЦЭМ!$D$10+'СЕТ СН'!$I$5-'СЕТ СН'!$I$24</f>
        <v>3080.9371860700003</v>
      </c>
      <c r="S139" s="36">
        <f>SUMIFS(СВЦЭМ!$D$33:$D$776,СВЦЭМ!$A$33:$A$776,$A139,СВЦЭМ!$B$33:$B$776,S$119)+'СЕТ СН'!$I$14+СВЦЭМ!$D$10+'СЕТ СН'!$I$5-'СЕТ СН'!$I$24</f>
        <v>3082.1751552700002</v>
      </c>
      <c r="T139" s="36">
        <f>SUMIFS(СВЦЭМ!$D$33:$D$776,СВЦЭМ!$A$33:$A$776,$A139,СВЦЭМ!$B$33:$B$776,T$119)+'СЕТ СН'!$I$14+СВЦЭМ!$D$10+'СЕТ СН'!$I$5-'СЕТ СН'!$I$24</f>
        <v>3078.3252195800001</v>
      </c>
      <c r="U139" s="36">
        <f>SUMIFS(СВЦЭМ!$D$33:$D$776,СВЦЭМ!$A$33:$A$776,$A139,СВЦЭМ!$B$33:$B$776,U$119)+'СЕТ СН'!$I$14+СВЦЭМ!$D$10+'СЕТ СН'!$I$5-'СЕТ СН'!$I$24</f>
        <v>3073.8510949700003</v>
      </c>
      <c r="V139" s="36">
        <f>SUMIFS(СВЦЭМ!$D$33:$D$776,СВЦЭМ!$A$33:$A$776,$A139,СВЦЭМ!$B$33:$B$776,V$119)+'СЕТ СН'!$I$14+СВЦЭМ!$D$10+'СЕТ СН'!$I$5-'СЕТ СН'!$I$24</f>
        <v>3078.02511968</v>
      </c>
      <c r="W139" s="36">
        <f>SUMIFS(СВЦЭМ!$D$33:$D$776,СВЦЭМ!$A$33:$A$776,$A139,СВЦЭМ!$B$33:$B$776,W$119)+'СЕТ СН'!$I$14+СВЦЭМ!$D$10+'СЕТ СН'!$I$5-'СЕТ СН'!$I$24</f>
        <v>3075.89023576</v>
      </c>
      <c r="X139" s="36">
        <f>SUMIFS(СВЦЭМ!$D$33:$D$776,СВЦЭМ!$A$33:$A$776,$A139,СВЦЭМ!$B$33:$B$776,X$119)+'СЕТ СН'!$I$14+СВЦЭМ!$D$10+'СЕТ СН'!$I$5-'СЕТ СН'!$I$24</f>
        <v>3108.9794016200003</v>
      </c>
      <c r="Y139" s="36">
        <f>SUMIFS(СВЦЭМ!$D$33:$D$776,СВЦЭМ!$A$33:$A$776,$A139,СВЦЭМ!$B$33:$B$776,Y$119)+'СЕТ СН'!$I$14+СВЦЭМ!$D$10+'СЕТ СН'!$I$5-'СЕТ СН'!$I$24</f>
        <v>3272.4729982600002</v>
      </c>
    </row>
    <row r="140" spans="1:25" ht="15.75" x14ac:dyDescent="0.2">
      <c r="A140" s="35">
        <f t="shared" si="3"/>
        <v>44033</v>
      </c>
      <c r="B140" s="36">
        <f>SUMIFS(СВЦЭМ!$D$33:$D$776,СВЦЭМ!$A$33:$A$776,$A140,СВЦЭМ!$B$33:$B$776,B$119)+'СЕТ СН'!$I$14+СВЦЭМ!$D$10+'СЕТ СН'!$I$5-'СЕТ СН'!$I$24</f>
        <v>3305.3984136600002</v>
      </c>
      <c r="C140" s="36">
        <f>SUMIFS(СВЦЭМ!$D$33:$D$776,СВЦЭМ!$A$33:$A$776,$A140,СВЦЭМ!$B$33:$B$776,C$119)+'СЕТ СН'!$I$14+СВЦЭМ!$D$10+'СЕТ СН'!$I$5-'СЕТ СН'!$I$24</f>
        <v>3260.33307255</v>
      </c>
      <c r="D140" s="36">
        <f>SUMIFS(СВЦЭМ!$D$33:$D$776,СВЦЭМ!$A$33:$A$776,$A140,СВЦЭМ!$B$33:$B$776,D$119)+'СЕТ СН'!$I$14+СВЦЭМ!$D$10+'СЕТ СН'!$I$5-'СЕТ СН'!$I$24</f>
        <v>3238.57856051</v>
      </c>
      <c r="E140" s="36">
        <f>SUMIFS(СВЦЭМ!$D$33:$D$776,СВЦЭМ!$A$33:$A$776,$A140,СВЦЭМ!$B$33:$B$776,E$119)+'СЕТ СН'!$I$14+СВЦЭМ!$D$10+'СЕТ СН'!$I$5-'СЕТ СН'!$I$24</f>
        <v>3236.8392777700001</v>
      </c>
      <c r="F140" s="36">
        <f>SUMIFS(СВЦЭМ!$D$33:$D$776,СВЦЭМ!$A$33:$A$776,$A140,СВЦЭМ!$B$33:$B$776,F$119)+'СЕТ СН'!$I$14+СВЦЭМ!$D$10+'СЕТ СН'!$I$5-'СЕТ СН'!$I$24</f>
        <v>3227.6824117600004</v>
      </c>
      <c r="G140" s="36">
        <f>SUMIFS(СВЦЭМ!$D$33:$D$776,СВЦЭМ!$A$33:$A$776,$A140,СВЦЭМ!$B$33:$B$776,G$119)+'СЕТ СН'!$I$14+СВЦЭМ!$D$10+'СЕТ СН'!$I$5-'СЕТ СН'!$I$24</f>
        <v>3218.3650666000003</v>
      </c>
      <c r="H140" s="36">
        <f>SUMIFS(СВЦЭМ!$D$33:$D$776,СВЦЭМ!$A$33:$A$776,$A140,СВЦЭМ!$B$33:$B$776,H$119)+'СЕТ СН'!$I$14+СВЦЭМ!$D$10+'СЕТ СН'!$I$5-'СЕТ СН'!$I$24</f>
        <v>3246.1111643800004</v>
      </c>
      <c r="I140" s="36">
        <f>SUMIFS(СВЦЭМ!$D$33:$D$776,СВЦЭМ!$A$33:$A$776,$A140,СВЦЭМ!$B$33:$B$776,I$119)+'СЕТ СН'!$I$14+СВЦЭМ!$D$10+'СЕТ СН'!$I$5-'СЕТ СН'!$I$24</f>
        <v>3297.9819146600003</v>
      </c>
      <c r="J140" s="36">
        <f>SUMIFS(СВЦЭМ!$D$33:$D$776,СВЦЭМ!$A$33:$A$776,$A140,СВЦЭМ!$B$33:$B$776,J$119)+'СЕТ СН'!$I$14+СВЦЭМ!$D$10+'СЕТ СН'!$I$5-'СЕТ СН'!$I$24</f>
        <v>3326.1007911800002</v>
      </c>
      <c r="K140" s="36">
        <f>SUMIFS(СВЦЭМ!$D$33:$D$776,СВЦЭМ!$A$33:$A$776,$A140,СВЦЭМ!$B$33:$B$776,K$119)+'СЕТ СН'!$I$14+СВЦЭМ!$D$10+'СЕТ СН'!$I$5-'СЕТ СН'!$I$24</f>
        <v>3218.9101519200003</v>
      </c>
      <c r="L140" s="36">
        <f>SUMIFS(СВЦЭМ!$D$33:$D$776,СВЦЭМ!$A$33:$A$776,$A140,СВЦЭМ!$B$33:$B$776,L$119)+'СЕТ СН'!$I$14+СВЦЭМ!$D$10+'СЕТ СН'!$I$5-'СЕТ СН'!$I$24</f>
        <v>3110.7430995100003</v>
      </c>
      <c r="M140" s="36">
        <f>SUMIFS(СВЦЭМ!$D$33:$D$776,СВЦЭМ!$A$33:$A$776,$A140,СВЦЭМ!$B$33:$B$776,M$119)+'СЕТ СН'!$I$14+СВЦЭМ!$D$10+'СЕТ СН'!$I$5-'СЕТ СН'!$I$24</f>
        <v>3107.66994694</v>
      </c>
      <c r="N140" s="36">
        <f>SUMIFS(СВЦЭМ!$D$33:$D$776,СВЦЭМ!$A$33:$A$776,$A140,СВЦЭМ!$B$33:$B$776,N$119)+'СЕТ СН'!$I$14+СВЦЭМ!$D$10+'СЕТ СН'!$I$5-'СЕТ СН'!$I$24</f>
        <v>3109.5401390100001</v>
      </c>
      <c r="O140" s="36">
        <f>SUMIFS(СВЦЭМ!$D$33:$D$776,СВЦЭМ!$A$33:$A$776,$A140,СВЦЭМ!$B$33:$B$776,O$119)+'СЕТ СН'!$I$14+СВЦЭМ!$D$10+'СЕТ СН'!$I$5-'СЕТ СН'!$I$24</f>
        <v>3116.0816267</v>
      </c>
      <c r="P140" s="36">
        <f>SUMIFS(СВЦЭМ!$D$33:$D$776,СВЦЭМ!$A$33:$A$776,$A140,СВЦЭМ!$B$33:$B$776,P$119)+'СЕТ СН'!$I$14+СВЦЭМ!$D$10+'СЕТ СН'!$I$5-'СЕТ СН'!$I$24</f>
        <v>3117.5307057400005</v>
      </c>
      <c r="Q140" s="36">
        <f>SUMIFS(СВЦЭМ!$D$33:$D$776,СВЦЭМ!$A$33:$A$776,$A140,СВЦЭМ!$B$33:$B$776,Q$119)+'СЕТ СН'!$I$14+СВЦЭМ!$D$10+'СЕТ СН'!$I$5-'СЕТ СН'!$I$24</f>
        <v>3123.3456870400005</v>
      </c>
      <c r="R140" s="36">
        <f>SUMIFS(СВЦЭМ!$D$33:$D$776,СВЦЭМ!$A$33:$A$776,$A140,СВЦЭМ!$B$33:$B$776,R$119)+'СЕТ СН'!$I$14+СВЦЭМ!$D$10+'СЕТ СН'!$I$5-'СЕТ СН'!$I$24</f>
        <v>3113.5085381200001</v>
      </c>
      <c r="S140" s="36">
        <f>SUMIFS(СВЦЭМ!$D$33:$D$776,СВЦЭМ!$A$33:$A$776,$A140,СВЦЭМ!$B$33:$B$776,S$119)+'СЕТ СН'!$I$14+СВЦЭМ!$D$10+'СЕТ СН'!$I$5-'СЕТ СН'!$I$24</f>
        <v>3114.6649589200001</v>
      </c>
      <c r="T140" s="36">
        <f>SUMIFS(СВЦЭМ!$D$33:$D$776,СВЦЭМ!$A$33:$A$776,$A140,СВЦЭМ!$B$33:$B$776,T$119)+'СЕТ СН'!$I$14+СВЦЭМ!$D$10+'СЕТ СН'!$I$5-'СЕТ СН'!$I$24</f>
        <v>3108.0612537100001</v>
      </c>
      <c r="U140" s="36">
        <f>SUMIFS(СВЦЭМ!$D$33:$D$776,СВЦЭМ!$A$33:$A$776,$A140,СВЦЭМ!$B$33:$B$776,U$119)+'СЕТ СН'!$I$14+СВЦЭМ!$D$10+'СЕТ СН'!$I$5-'СЕТ СН'!$I$24</f>
        <v>3108.4650204900004</v>
      </c>
      <c r="V140" s="36">
        <f>SUMIFS(СВЦЭМ!$D$33:$D$776,СВЦЭМ!$A$33:$A$776,$A140,СВЦЭМ!$B$33:$B$776,V$119)+'СЕТ СН'!$I$14+СВЦЭМ!$D$10+'СЕТ СН'!$I$5-'СЕТ СН'!$I$24</f>
        <v>3106.3462553200002</v>
      </c>
      <c r="W140" s="36">
        <f>SUMIFS(СВЦЭМ!$D$33:$D$776,СВЦЭМ!$A$33:$A$776,$A140,СВЦЭМ!$B$33:$B$776,W$119)+'СЕТ СН'!$I$14+СВЦЭМ!$D$10+'СЕТ СН'!$I$5-'СЕТ СН'!$I$24</f>
        <v>3114.5120221500001</v>
      </c>
      <c r="X140" s="36">
        <f>SUMIFS(СВЦЭМ!$D$33:$D$776,СВЦЭМ!$A$33:$A$776,$A140,СВЦЭМ!$B$33:$B$776,X$119)+'СЕТ СН'!$I$14+СВЦЭМ!$D$10+'СЕТ СН'!$I$5-'СЕТ СН'!$I$24</f>
        <v>3162.7373443100005</v>
      </c>
      <c r="Y140" s="36">
        <f>SUMIFS(СВЦЭМ!$D$33:$D$776,СВЦЭМ!$A$33:$A$776,$A140,СВЦЭМ!$B$33:$B$776,Y$119)+'СЕТ СН'!$I$14+СВЦЭМ!$D$10+'СЕТ СН'!$I$5-'СЕТ СН'!$I$24</f>
        <v>3301.1628618000004</v>
      </c>
    </row>
    <row r="141" spans="1:25" ht="15.75" x14ac:dyDescent="0.2">
      <c r="A141" s="35">
        <f t="shared" si="3"/>
        <v>44034</v>
      </c>
      <c r="B141" s="36">
        <f>SUMIFS(СВЦЭМ!$D$33:$D$776,СВЦЭМ!$A$33:$A$776,$A141,СВЦЭМ!$B$33:$B$776,B$119)+'СЕТ СН'!$I$14+СВЦЭМ!$D$10+'СЕТ СН'!$I$5-'СЕТ СН'!$I$24</f>
        <v>3300.8707810100004</v>
      </c>
      <c r="C141" s="36">
        <f>SUMIFS(СВЦЭМ!$D$33:$D$776,СВЦЭМ!$A$33:$A$776,$A141,СВЦЭМ!$B$33:$B$776,C$119)+'СЕТ СН'!$I$14+СВЦЭМ!$D$10+'СЕТ СН'!$I$5-'СЕТ СН'!$I$24</f>
        <v>3271.0759495000002</v>
      </c>
      <c r="D141" s="36">
        <f>SUMIFS(СВЦЭМ!$D$33:$D$776,СВЦЭМ!$A$33:$A$776,$A141,СВЦЭМ!$B$33:$B$776,D$119)+'СЕТ СН'!$I$14+СВЦЭМ!$D$10+'СЕТ СН'!$I$5-'СЕТ СН'!$I$24</f>
        <v>3261.0534775600004</v>
      </c>
      <c r="E141" s="36">
        <f>SUMIFS(СВЦЭМ!$D$33:$D$776,СВЦЭМ!$A$33:$A$776,$A141,СВЦЭМ!$B$33:$B$776,E$119)+'СЕТ СН'!$I$14+СВЦЭМ!$D$10+'СЕТ СН'!$I$5-'СЕТ СН'!$I$24</f>
        <v>3283.3950448200003</v>
      </c>
      <c r="F141" s="36">
        <f>SUMIFS(СВЦЭМ!$D$33:$D$776,СВЦЭМ!$A$33:$A$776,$A141,СВЦЭМ!$B$33:$B$776,F$119)+'СЕТ СН'!$I$14+СВЦЭМ!$D$10+'СЕТ СН'!$I$5-'СЕТ СН'!$I$24</f>
        <v>3289.8724685700004</v>
      </c>
      <c r="G141" s="36">
        <f>SUMIFS(СВЦЭМ!$D$33:$D$776,СВЦЭМ!$A$33:$A$776,$A141,СВЦЭМ!$B$33:$B$776,G$119)+'СЕТ СН'!$I$14+СВЦЭМ!$D$10+'СЕТ СН'!$I$5-'СЕТ СН'!$I$24</f>
        <v>3291.0020403500002</v>
      </c>
      <c r="H141" s="36">
        <f>SUMIFS(СВЦЭМ!$D$33:$D$776,СВЦЭМ!$A$33:$A$776,$A141,СВЦЭМ!$B$33:$B$776,H$119)+'СЕТ СН'!$I$14+СВЦЭМ!$D$10+'СЕТ СН'!$I$5-'СЕТ СН'!$I$24</f>
        <v>3271.6144990400003</v>
      </c>
      <c r="I141" s="36">
        <f>SUMIFS(СВЦЭМ!$D$33:$D$776,СВЦЭМ!$A$33:$A$776,$A141,СВЦЭМ!$B$33:$B$776,I$119)+'СЕТ СН'!$I$14+СВЦЭМ!$D$10+'СЕТ СН'!$I$5-'СЕТ СН'!$I$24</f>
        <v>3329.4262894399999</v>
      </c>
      <c r="J141" s="36">
        <f>SUMIFS(СВЦЭМ!$D$33:$D$776,СВЦЭМ!$A$33:$A$776,$A141,СВЦЭМ!$B$33:$B$776,J$119)+'СЕТ СН'!$I$14+СВЦЭМ!$D$10+'СЕТ СН'!$I$5-'СЕТ СН'!$I$24</f>
        <v>3346.2984881900002</v>
      </c>
      <c r="K141" s="36">
        <f>SUMIFS(СВЦЭМ!$D$33:$D$776,СВЦЭМ!$A$33:$A$776,$A141,СВЦЭМ!$B$33:$B$776,K$119)+'СЕТ СН'!$I$14+СВЦЭМ!$D$10+'СЕТ СН'!$I$5-'СЕТ СН'!$I$24</f>
        <v>3217.52773643</v>
      </c>
      <c r="L141" s="36">
        <f>SUMIFS(СВЦЭМ!$D$33:$D$776,СВЦЭМ!$A$33:$A$776,$A141,СВЦЭМ!$B$33:$B$776,L$119)+'СЕТ СН'!$I$14+СВЦЭМ!$D$10+'СЕТ СН'!$I$5-'СЕТ СН'!$I$24</f>
        <v>3069.7911158100001</v>
      </c>
      <c r="M141" s="36">
        <f>SUMIFS(СВЦЭМ!$D$33:$D$776,СВЦЭМ!$A$33:$A$776,$A141,СВЦЭМ!$B$33:$B$776,M$119)+'СЕТ СН'!$I$14+СВЦЭМ!$D$10+'СЕТ СН'!$I$5-'СЕТ СН'!$I$24</f>
        <v>3047.7042886300001</v>
      </c>
      <c r="N141" s="36">
        <f>SUMIFS(СВЦЭМ!$D$33:$D$776,СВЦЭМ!$A$33:$A$776,$A141,СВЦЭМ!$B$33:$B$776,N$119)+'СЕТ СН'!$I$14+СВЦЭМ!$D$10+'СЕТ СН'!$I$5-'СЕТ СН'!$I$24</f>
        <v>3083.9934122300001</v>
      </c>
      <c r="O141" s="36">
        <f>SUMIFS(СВЦЭМ!$D$33:$D$776,СВЦЭМ!$A$33:$A$776,$A141,СВЦЭМ!$B$33:$B$776,O$119)+'СЕТ СН'!$I$14+СВЦЭМ!$D$10+'СЕТ СН'!$I$5-'СЕТ СН'!$I$24</f>
        <v>3084.1480327600002</v>
      </c>
      <c r="P141" s="36">
        <f>SUMIFS(СВЦЭМ!$D$33:$D$776,СВЦЭМ!$A$33:$A$776,$A141,СВЦЭМ!$B$33:$B$776,P$119)+'СЕТ СН'!$I$14+СВЦЭМ!$D$10+'СЕТ СН'!$I$5-'СЕТ СН'!$I$24</f>
        <v>3098.7791712900002</v>
      </c>
      <c r="Q141" s="36">
        <f>SUMIFS(СВЦЭМ!$D$33:$D$776,СВЦЭМ!$A$33:$A$776,$A141,СВЦЭМ!$B$33:$B$776,Q$119)+'СЕТ СН'!$I$14+СВЦЭМ!$D$10+'СЕТ СН'!$I$5-'СЕТ СН'!$I$24</f>
        <v>3110.4527007300003</v>
      </c>
      <c r="R141" s="36">
        <f>SUMIFS(СВЦЭМ!$D$33:$D$776,СВЦЭМ!$A$33:$A$776,$A141,СВЦЭМ!$B$33:$B$776,R$119)+'СЕТ СН'!$I$14+СВЦЭМ!$D$10+'СЕТ СН'!$I$5-'СЕТ СН'!$I$24</f>
        <v>3085.3700977900003</v>
      </c>
      <c r="S141" s="36">
        <f>SUMIFS(СВЦЭМ!$D$33:$D$776,СВЦЭМ!$A$33:$A$776,$A141,СВЦЭМ!$B$33:$B$776,S$119)+'СЕТ СН'!$I$14+СВЦЭМ!$D$10+'СЕТ СН'!$I$5-'СЕТ СН'!$I$24</f>
        <v>3089.2776865100004</v>
      </c>
      <c r="T141" s="36">
        <f>SUMIFS(СВЦЭМ!$D$33:$D$776,СВЦЭМ!$A$33:$A$776,$A141,СВЦЭМ!$B$33:$B$776,T$119)+'СЕТ СН'!$I$14+СВЦЭМ!$D$10+'СЕТ СН'!$I$5-'СЕТ СН'!$I$24</f>
        <v>3123.9571501200003</v>
      </c>
      <c r="U141" s="36">
        <f>SUMIFS(СВЦЭМ!$D$33:$D$776,СВЦЭМ!$A$33:$A$776,$A141,СВЦЭМ!$B$33:$B$776,U$119)+'СЕТ СН'!$I$14+СВЦЭМ!$D$10+'СЕТ СН'!$I$5-'СЕТ СН'!$I$24</f>
        <v>3143.3355889200002</v>
      </c>
      <c r="V141" s="36">
        <f>SUMIFS(СВЦЭМ!$D$33:$D$776,СВЦЭМ!$A$33:$A$776,$A141,СВЦЭМ!$B$33:$B$776,V$119)+'СЕТ СН'!$I$14+СВЦЭМ!$D$10+'СЕТ СН'!$I$5-'СЕТ СН'!$I$24</f>
        <v>3153.0012051800004</v>
      </c>
      <c r="W141" s="36">
        <f>SUMIFS(СВЦЭМ!$D$33:$D$776,СВЦЭМ!$A$33:$A$776,$A141,СВЦЭМ!$B$33:$B$776,W$119)+'СЕТ СН'!$I$14+СВЦЭМ!$D$10+'СЕТ СН'!$I$5-'СЕТ СН'!$I$24</f>
        <v>3113.8184525100005</v>
      </c>
      <c r="X141" s="36">
        <f>SUMIFS(СВЦЭМ!$D$33:$D$776,СВЦЭМ!$A$33:$A$776,$A141,СВЦЭМ!$B$33:$B$776,X$119)+'СЕТ СН'!$I$14+СВЦЭМ!$D$10+'СЕТ СН'!$I$5-'СЕТ СН'!$I$24</f>
        <v>3182.5804885400003</v>
      </c>
      <c r="Y141" s="36">
        <f>SUMIFS(СВЦЭМ!$D$33:$D$776,СВЦЭМ!$A$33:$A$776,$A141,СВЦЭМ!$B$33:$B$776,Y$119)+'СЕТ СН'!$I$14+СВЦЭМ!$D$10+'СЕТ СН'!$I$5-'СЕТ СН'!$I$24</f>
        <v>3274.5900558900003</v>
      </c>
    </row>
    <row r="142" spans="1:25" ht="15.75" x14ac:dyDescent="0.2">
      <c r="A142" s="35">
        <f t="shared" si="3"/>
        <v>44035</v>
      </c>
      <c r="B142" s="36">
        <f>SUMIFS(СВЦЭМ!$D$33:$D$776,СВЦЭМ!$A$33:$A$776,$A142,СВЦЭМ!$B$33:$B$776,B$119)+'СЕТ СН'!$I$14+СВЦЭМ!$D$10+'СЕТ СН'!$I$5-'СЕТ СН'!$I$24</f>
        <v>3240.2075658200001</v>
      </c>
      <c r="C142" s="36">
        <f>SUMIFS(СВЦЭМ!$D$33:$D$776,СВЦЭМ!$A$33:$A$776,$A142,СВЦЭМ!$B$33:$B$776,C$119)+'СЕТ СН'!$I$14+СВЦЭМ!$D$10+'СЕТ СН'!$I$5-'СЕТ СН'!$I$24</f>
        <v>3246.00299799</v>
      </c>
      <c r="D142" s="36">
        <f>SUMIFS(СВЦЭМ!$D$33:$D$776,СВЦЭМ!$A$33:$A$776,$A142,СВЦЭМ!$B$33:$B$776,D$119)+'СЕТ СН'!$I$14+СВЦЭМ!$D$10+'СЕТ СН'!$I$5-'СЕТ СН'!$I$24</f>
        <v>3270.3523585100002</v>
      </c>
      <c r="E142" s="36">
        <f>SUMIFS(СВЦЭМ!$D$33:$D$776,СВЦЭМ!$A$33:$A$776,$A142,СВЦЭМ!$B$33:$B$776,E$119)+'СЕТ СН'!$I$14+СВЦЭМ!$D$10+'СЕТ СН'!$I$5-'СЕТ СН'!$I$24</f>
        <v>3306.9687633800004</v>
      </c>
      <c r="F142" s="36">
        <f>SUMIFS(СВЦЭМ!$D$33:$D$776,СВЦЭМ!$A$33:$A$776,$A142,СВЦЭМ!$B$33:$B$776,F$119)+'СЕТ СН'!$I$14+СВЦЭМ!$D$10+'СЕТ СН'!$I$5-'СЕТ СН'!$I$24</f>
        <v>3293.1606869200004</v>
      </c>
      <c r="G142" s="36">
        <f>SUMIFS(СВЦЭМ!$D$33:$D$776,СВЦЭМ!$A$33:$A$776,$A142,СВЦЭМ!$B$33:$B$776,G$119)+'СЕТ СН'!$I$14+СВЦЭМ!$D$10+'СЕТ СН'!$I$5-'СЕТ СН'!$I$24</f>
        <v>3284.1209786200002</v>
      </c>
      <c r="H142" s="36">
        <f>SUMIFS(СВЦЭМ!$D$33:$D$776,СВЦЭМ!$A$33:$A$776,$A142,СВЦЭМ!$B$33:$B$776,H$119)+'СЕТ СН'!$I$14+СВЦЭМ!$D$10+'СЕТ СН'!$I$5-'СЕТ СН'!$I$24</f>
        <v>3239.0295137200001</v>
      </c>
      <c r="I142" s="36">
        <f>SUMIFS(СВЦЭМ!$D$33:$D$776,СВЦЭМ!$A$33:$A$776,$A142,СВЦЭМ!$B$33:$B$776,I$119)+'СЕТ СН'!$I$14+СВЦЭМ!$D$10+'СЕТ СН'!$I$5-'СЕТ СН'!$I$24</f>
        <v>3167.1241257400002</v>
      </c>
      <c r="J142" s="36">
        <f>SUMIFS(СВЦЭМ!$D$33:$D$776,СВЦЭМ!$A$33:$A$776,$A142,СВЦЭМ!$B$33:$B$776,J$119)+'СЕТ СН'!$I$14+СВЦЭМ!$D$10+'СЕТ СН'!$I$5-'СЕТ СН'!$I$24</f>
        <v>3195.2272866800004</v>
      </c>
      <c r="K142" s="36">
        <f>SUMIFS(СВЦЭМ!$D$33:$D$776,СВЦЭМ!$A$33:$A$776,$A142,СВЦЭМ!$B$33:$B$776,K$119)+'СЕТ СН'!$I$14+СВЦЭМ!$D$10+'СЕТ СН'!$I$5-'СЕТ СН'!$I$24</f>
        <v>3224.8217096000003</v>
      </c>
      <c r="L142" s="36">
        <f>SUMIFS(СВЦЭМ!$D$33:$D$776,СВЦЭМ!$A$33:$A$776,$A142,СВЦЭМ!$B$33:$B$776,L$119)+'СЕТ СН'!$I$14+СВЦЭМ!$D$10+'СЕТ СН'!$I$5-'СЕТ СН'!$I$24</f>
        <v>3124.7647082800004</v>
      </c>
      <c r="M142" s="36">
        <f>SUMIFS(СВЦЭМ!$D$33:$D$776,СВЦЭМ!$A$33:$A$776,$A142,СВЦЭМ!$B$33:$B$776,M$119)+'СЕТ СН'!$I$14+СВЦЭМ!$D$10+'СЕТ СН'!$I$5-'СЕТ СН'!$I$24</f>
        <v>3104.64651916</v>
      </c>
      <c r="N142" s="36">
        <f>SUMIFS(СВЦЭМ!$D$33:$D$776,СВЦЭМ!$A$33:$A$776,$A142,СВЦЭМ!$B$33:$B$776,N$119)+'СЕТ СН'!$I$14+СВЦЭМ!$D$10+'СЕТ СН'!$I$5-'СЕТ СН'!$I$24</f>
        <v>3123.6213341600001</v>
      </c>
      <c r="O142" s="36">
        <f>SUMIFS(СВЦЭМ!$D$33:$D$776,СВЦЭМ!$A$33:$A$776,$A142,СВЦЭМ!$B$33:$B$776,O$119)+'СЕТ СН'!$I$14+СВЦЭМ!$D$10+'СЕТ СН'!$I$5-'СЕТ СН'!$I$24</f>
        <v>3135.6224261200005</v>
      </c>
      <c r="P142" s="36">
        <f>SUMIFS(СВЦЭМ!$D$33:$D$776,СВЦЭМ!$A$33:$A$776,$A142,СВЦЭМ!$B$33:$B$776,P$119)+'СЕТ СН'!$I$14+СВЦЭМ!$D$10+'СЕТ СН'!$I$5-'СЕТ СН'!$I$24</f>
        <v>3152.5458759400003</v>
      </c>
      <c r="Q142" s="36">
        <f>SUMIFS(СВЦЭМ!$D$33:$D$776,СВЦЭМ!$A$33:$A$776,$A142,СВЦЭМ!$B$33:$B$776,Q$119)+'СЕТ СН'!$I$14+СВЦЭМ!$D$10+'СЕТ СН'!$I$5-'СЕТ СН'!$I$24</f>
        <v>3172.6915796600001</v>
      </c>
      <c r="R142" s="36">
        <f>SUMIFS(СВЦЭМ!$D$33:$D$776,СВЦЭМ!$A$33:$A$776,$A142,СВЦЭМ!$B$33:$B$776,R$119)+'СЕТ СН'!$I$14+СВЦЭМ!$D$10+'СЕТ СН'!$I$5-'СЕТ СН'!$I$24</f>
        <v>3169.3450968500001</v>
      </c>
      <c r="S142" s="36">
        <f>SUMIFS(СВЦЭМ!$D$33:$D$776,СВЦЭМ!$A$33:$A$776,$A142,СВЦЭМ!$B$33:$B$776,S$119)+'СЕТ СН'!$I$14+СВЦЭМ!$D$10+'СЕТ СН'!$I$5-'СЕТ СН'!$I$24</f>
        <v>3177.2015087500004</v>
      </c>
      <c r="T142" s="36">
        <f>SUMIFS(СВЦЭМ!$D$33:$D$776,СВЦЭМ!$A$33:$A$776,$A142,СВЦЭМ!$B$33:$B$776,T$119)+'СЕТ СН'!$I$14+СВЦЭМ!$D$10+'СЕТ СН'!$I$5-'СЕТ СН'!$I$24</f>
        <v>3196.7543135900005</v>
      </c>
      <c r="U142" s="36">
        <f>SUMIFS(СВЦЭМ!$D$33:$D$776,СВЦЭМ!$A$33:$A$776,$A142,СВЦЭМ!$B$33:$B$776,U$119)+'СЕТ СН'!$I$14+СВЦЭМ!$D$10+'СЕТ СН'!$I$5-'СЕТ СН'!$I$24</f>
        <v>3187.1229850900004</v>
      </c>
      <c r="V142" s="36">
        <f>SUMIFS(СВЦЭМ!$D$33:$D$776,СВЦЭМ!$A$33:$A$776,$A142,СВЦЭМ!$B$33:$B$776,V$119)+'СЕТ СН'!$I$14+СВЦЭМ!$D$10+'СЕТ СН'!$I$5-'СЕТ СН'!$I$24</f>
        <v>3172.1903929600003</v>
      </c>
      <c r="W142" s="36">
        <f>SUMIFS(СВЦЭМ!$D$33:$D$776,СВЦЭМ!$A$33:$A$776,$A142,СВЦЭМ!$B$33:$B$776,W$119)+'СЕТ СН'!$I$14+СВЦЭМ!$D$10+'СЕТ СН'!$I$5-'СЕТ СН'!$I$24</f>
        <v>3130.5738503100001</v>
      </c>
      <c r="X142" s="36">
        <f>SUMIFS(СВЦЭМ!$D$33:$D$776,СВЦЭМ!$A$33:$A$776,$A142,СВЦЭМ!$B$33:$B$776,X$119)+'СЕТ СН'!$I$14+СВЦЭМ!$D$10+'СЕТ СН'!$I$5-'СЕТ СН'!$I$24</f>
        <v>3133.7586070800003</v>
      </c>
      <c r="Y142" s="36">
        <f>SUMIFS(СВЦЭМ!$D$33:$D$776,СВЦЭМ!$A$33:$A$776,$A142,СВЦЭМ!$B$33:$B$776,Y$119)+'СЕТ СН'!$I$14+СВЦЭМ!$D$10+'СЕТ СН'!$I$5-'СЕТ СН'!$I$24</f>
        <v>3270.3963960200003</v>
      </c>
    </row>
    <row r="143" spans="1:25" ht="15.75" x14ac:dyDescent="0.2">
      <c r="A143" s="35">
        <f t="shared" si="3"/>
        <v>44036</v>
      </c>
      <c r="B143" s="36">
        <f>SUMIFS(СВЦЭМ!$D$33:$D$776,СВЦЭМ!$A$33:$A$776,$A143,СВЦЭМ!$B$33:$B$776,B$119)+'СЕТ СН'!$I$14+СВЦЭМ!$D$10+'СЕТ СН'!$I$5-'СЕТ СН'!$I$24</f>
        <v>3234.1667236500002</v>
      </c>
      <c r="C143" s="36">
        <f>SUMIFS(СВЦЭМ!$D$33:$D$776,СВЦЭМ!$A$33:$A$776,$A143,СВЦЭМ!$B$33:$B$776,C$119)+'СЕТ СН'!$I$14+СВЦЭМ!$D$10+'СЕТ СН'!$I$5-'СЕТ СН'!$I$24</f>
        <v>3207.6638454100002</v>
      </c>
      <c r="D143" s="36">
        <f>SUMIFS(СВЦЭМ!$D$33:$D$776,СВЦЭМ!$A$33:$A$776,$A143,СВЦЭМ!$B$33:$B$776,D$119)+'СЕТ СН'!$I$14+СВЦЭМ!$D$10+'СЕТ СН'!$I$5-'СЕТ СН'!$I$24</f>
        <v>3211.2181491800002</v>
      </c>
      <c r="E143" s="36">
        <f>SUMIFS(СВЦЭМ!$D$33:$D$776,СВЦЭМ!$A$33:$A$776,$A143,СВЦЭМ!$B$33:$B$776,E$119)+'СЕТ СН'!$I$14+СВЦЭМ!$D$10+'СЕТ СН'!$I$5-'СЕТ СН'!$I$24</f>
        <v>3245.69463533</v>
      </c>
      <c r="F143" s="36">
        <f>SUMIFS(СВЦЭМ!$D$33:$D$776,СВЦЭМ!$A$33:$A$776,$A143,СВЦЭМ!$B$33:$B$776,F$119)+'СЕТ СН'!$I$14+СВЦЭМ!$D$10+'СЕТ СН'!$I$5-'СЕТ СН'!$I$24</f>
        <v>3248.9393873300005</v>
      </c>
      <c r="G143" s="36">
        <f>SUMIFS(СВЦЭМ!$D$33:$D$776,СВЦЭМ!$A$33:$A$776,$A143,СВЦЭМ!$B$33:$B$776,G$119)+'СЕТ СН'!$I$14+СВЦЭМ!$D$10+'СЕТ СН'!$I$5-'СЕТ СН'!$I$24</f>
        <v>3235.8056019100004</v>
      </c>
      <c r="H143" s="36">
        <f>SUMIFS(СВЦЭМ!$D$33:$D$776,СВЦЭМ!$A$33:$A$776,$A143,СВЦЭМ!$B$33:$B$776,H$119)+'СЕТ СН'!$I$14+СВЦЭМ!$D$10+'СЕТ СН'!$I$5-'СЕТ СН'!$I$24</f>
        <v>3184.5739987700003</v>
      </c>
      <c r="I143" s="36">
        <f>SUMIFS(СВЦЭМ!$D$33:$D$776,СВЦЭМ!$A$33:$A$776,$A143,СВЦЭМ!$B$33:$B$776,I$119)+'СЕТ СН'!$I$14+СВЦЭМ!$D$10+'СЕТ СН'!$I$5-'СЕТ СН'!$I$24</f>
        <v>3159.4226338900003</v>
      </c>
      <c r="J143" s="36">
        <f>SUMIFS(СВЦЭМ!$D$33:$D$776,СВЦЭМ!$A$33:$A$776,$A143,СВЦЭМ!$B$33:$B$776,J$119)+'СЕТ СН'!$I$14+СВЦЭМ!$D$10+'СЕТ СН'!$I$5-'СЕТ СН'!$I$24</f>
        <v>3196.8526114300003</v>
      </c>
      <c r="K143" s="36">
        <f>SUMIFS(СВЦЭМ!$D$33:$D$776,СВЦЭМ!$A$33:$A$776,$A143,СВЦЭМ!$B$33:$B$776,K$119)+'СЕТ СН'!$I$14+СВЦЭМ!$D$10+'СЕТ СН'!$I$5-'СЕТ СН'!$I$24</f>
        <v>3215.4176123000002</v>
      </c>
      <c r="L143" s="36">
        <f>SUMIFS(СВЦЭМ!$D$33:$D$776,СВЦЭМ!$A$33:$A$776,$A143,СВЦЭМ!$B$33:$B$776,L$119)+'СЕТ СН'!$I$14+СВЦЭМ!$D$10+'СЕТ СН'!$I$5-'СЕТ СН'!$I$24</f>
        <v>3135.2347231800004</v>
      </c>
      <c r="M143" s="36">
        <f>SUMIFS(СВЦЭМ!$D$33:$D$776,СВЦЭМ!$A$33:$A$776,$A143,СВЦЭМ!$B$33:$B$776,M$119)+'СЕТ СН'!$I$14+СВЦЭМ!$D$10+'СЕТ СН'!$I$5-'СЕТ СН'!$I$24</f>
        <v>3128.8525186500001</v>
      </c>
      <c r="N143" s="36">
        <f>SUMIFS(СВЦЭМ!$D$33:$D$776,СВЦЭМ!$A$33:$A$776,$A143,СВЦЭМ!$B$33:$B$776,N$119)+'СЕТ СН'!$I$14+СВЦЭМ!$D$10+'СЕТ СН'!$I$5-'СЕТ СН'!$I$24</f>
        <v>3144.6838171300001</v>
      </c>
      <c r="O143" s="36">
        <f>SUMIFS(СВЦЭМ!$D$33:$D$776,СВЦЭМ!$A$33:$A$776,$A143,СВЦЭМ!$B$33:$B$776,O$119)+'СЕТ СН'!$I$14+СВЦЭМ!$D$10+'СЕТ СН'!$I$5-'СЕТ СН'!$I$24</f>
        <v>3149.8795499200005</v>
      </c>
      <c r="P143" s="36">
        <f>SUMIFS(СВЦЭМ!$D$33:$D$776,СВЦЭМ!$A$33:$A$776,$A143,СВЦЭМ!$B$33:$B$776,P$119)+'СЕТ СН'!$I$14+СВЦЭМ!$D$10+'СЕТ СН'!$I$5-'СЕТ СН'!$I$24</f>
        <v>3151.8192188400003</v>
      </c>
      <c r="Q143" s="36">
        <f>SUMIFS(СВЦЭМ!$D$33:$D$776,СВЦЭМ!$A$33:$A$776,$A143,СВЦЭМ!$B$33:$B$776,Q$119)+'СЕТ СН'!$I$14+СВЦЭМ!$D$10+'СЕТ СН'!$I$5-'СЕТ СН'!$I$24</f>
        <v>3155.71376891</v>
      </c>
      <c r="R143" s="36">
        <f>SUMIFS(СВЦЭМ!$D$33:$D$776,СВЦЭМ!$A$33:$A$776,$A143,СВЦЭМ!$B$33:$B$776,R$119)+'СЕТ СН'!$I$14+СВЦЭМ!$D$10+'СЕТ СН'!$I$5-'СЕТ СН'!$I$24</f>
        <v>3158.5687962300003</v>
      </c>
      <c r="S143" s="36">
        <f>SUMIFS(СВЦЭМ!$D$33:$D$776,СВЦЭМ!$A$33:$A$776,$A143,СВЦЭМ!$B$33:$B$776,S$119)+'СЕТ СН'!$I$14+СВЦЭМ!$D$10+'СЕТ СН'!$I$5-'СЕТ СН'!$I$24</f>
        <v>3164.0040038200004</v>
      </c>
      <c r="T143" s="36">
        <f>SUMIFS(СВЦЭМ!$D$33:$D$776,СВЦЭМ!$A$33:$A$776,$A143,СВЦЭМ!$B$33:$B$776,T$119)+'СЕТ СН'!$I$14+СВЦЭМ!$D$10+'СЕТ СН'!$I$5-'СЕТ СН'!$I$24</f>
        <v>3163.9592050700003</v>
      </c>
      <c r="U143" s="36">
        <f>SUMIFS(СВЦЭМ!$D$33:$D$776,СВЦЭМ!$A$33:$A$776,$A143,СВЦЭМ!$B$33:$B$776,U$119)+'СЕТ СН'!$I$14+СВЦЭМ!$D$10+'СЕТ СН'!$I$5-'СЕТ СН'!$I$24</f>
        <v>3152.6857943900004</v>
      </c>
      <c r="V143" s="36">
        <f>SUMIFS(СВЦЭМ!$D$33:$D$776,СВЦЭМ!$A$33:$A$776,$A143,СВЦЭМ!$B$33:$B$776,V$119)+'СЕТ СН'!$I$14+СВЦЭМ!$D$10+'СЕТ СН'!$I$5-'СЕТ СН'!$I$24</f>
        <v>3137.0051690200003</v>
      </c>
      <c r="W143" s="36">
        <f>SUMIFS(СВЦЭМ!$D$33:$D$776,СВЦЭМ!$A$33:$A$776,$A143,СВЦЭМ!$B$33:$B$776,W$119)+'СЕТ СН'!$I$14+СВЦЭМ!$D$10+'СЕТ СН'!$I$5-'СЕТ СН'!$I$24</f>
        <v>3110.8084171099999</v>
      </c>
      <c r="X143" s="36">
        <f>SUMIFS(СВЦЭМ!$D$33:$D$776,СВЦЭМ!$A$33:$A$776,$A143,СВЦЭМ!$B$33:$B$776,X$119)+'СЕТ СН'!$I$14+СВЦЭМ!$D$10+'СЕТ СН'!$I$5-'СЕТ СН'!$I$24</f>
        <v>3180.0544671800003</v>
      </c>
      <c r="Y143" s="36">
        <f>SUMIFS(СВЦЭМ!$D$33:$D$776,СВЦЭМ!$A$33:$A$776,$A143,СВЦЭМ!$B$33:$B$776,Y$119)+'СЕТ СН'!$I$14+СВЦЭМ!$D$10+'СЕТ СН'!$I$5-'СЕТ СН'!$I$24</f>
        <v>3286.1901017200003</v>
      </c>
    </row>
    <row r="144" spans="1:25" ht="15.75" x14ac:dyDescent="0.2">
      <c r="A144" s="35">
        <f t="shared" si="3"/>
        <v>44037</v>
      </c>
      <c r="B144" s="36">
        <f>SUMIFS(СВЦЭМ!$D$33:$D$776,СВЦЭМ!$A$33:$A$776,$A144,СВЦЭМ!$B$33:$B$776,B$119)+'СЕТ СН'!$I$14+СВЦЭМ!$D$10+'СЕТ СН'!$I$5-'СЕТ СН'!$I$24</f>
        <v>3267.17220937</v>
      </c>
      <c r="C144" s="36">
        <f>SUMIFS(СВЦЭМ!$D$33:$D$776,СВЦЭМ!$A$33:$A$776,$A144,СВЦЭМ!$B$33:$B$776,C$119)+'СЕТ СН'!$I$14+СВЦЭМ!$D$10+'СЕТ СН'!$I$5-'СЕТ СН'!$I$24</f>
        <v>3330.5768584400003</v>
      </c>
      <c r="D144" s="36">
        <f>SUMIFS(СВЦЭМ!$D$33:$D$776,СВЦЭМ!$A$33:$A$776,$A144,СВЦЭМ!$B$33:$B$776,D$119)+'СЕТ СН'!$I$14+СВЦЭМ!$D$10+'СЕТ СН'!$I$5-'СЕТ СН'!$I$24</f>
        <v>3369.2693688300005</v>
      </c>
      <c r="E144" s="36">
        <f>SUMIFS(СВЦЭМ!$D$33:$D$776,СВЦЭМ!$A$33:$A$776,$A144,СВЦЭМ!$B$33:$B$776,E$119)+'СЕТ СН'!$I$14+СВЦЭМ!$D$10+'СЕТ СН'!$I$5-'СЕТ СН'!$I$24</f>
        <v>3392.5675269600001</v>
      </c>
      <c r="F144" s="36">
        <f>SUMIFS(СВЦЭМ!$D$33:$D$776,СВЦЭМ!$A$33:$A$776,$A144,СВЦЭМ!$B$33:$B$776,F$119)+'СЕТ СН'!$I$14+СВЦЭМ!$D$10+'СЕТ СН'!$I$5-'СЕТ СН'!$I$24</f>
        <v>3391.7721279900002</v>
      </c>
      <c r="G144" s="36">
        <f>SUMIFS(СВЦЭМ!$D$33:$D$776,СВЦЭМ!$A$33:$A$776,$A144,СВЦЭМ!$B$33:$B$776,G$119)+'СЕТ СН'!$I$14+СВЦЭМ!$D$10+'СЕТ СН'!$I$5-'СЕТ СН'!$I$24</f>
        <v>3387.7448188600001</v>
      </c>
      <c r="H144" s="36">
        <f>SUMIFS(СВЦЭМ!$D$33:$D$776,СВЦЭМ!$A$33:$A$776,$A144,СВЦЭМ!$B$33:$B$776,H$119)+'СЕТ СН'!$I$14+СВЦЭМ!$D$10+'СЕТ СН'!$I$5-'СЕТ СН'!$I$24</f>
        <v>3388.8536955200002</v>
      </c>
      <c r="I144" s="36">
        <f>SUMIFS(СВЦЭМ!$D$33:$D$776,СВЦЭМ!$A$33:$A$776,$A144,СВЦЭМ!$B$33:$B$776,I$119)+'СЕТ СН'!$I$14+СВЦЭМ!$D$10+'СЕТ СН'!$I$5-'СЕТ СН'!$I$24</f>
        <v>3411.7912823100005</v>
      </c>
      <c r="J144" s="36">
        <f>SUMIFS(СВЦЭМ!$D$33:$D$776,СВЦЭМ!$A$33:$A$776,$A144,СВЦЭМ!$B$33:$B$776,J$119)+'СЕТ СН'!$I$14+СВЦЭМ!$D$10+'СЕТ СН'!$I$5-'СЕТ СН'!$I$24</f>
        <v>3357.7323248800003</v>
      </c>
      <c r="K144" s="36">
        <f>SUMIFS(СВЦЭМ!$D$33:$D$776,СВЦЭМ!$A$33:$A$776,$A144,СВЦЭМ!$B$33:$B$776,K$119)+'СЕТ СН'!$I$14+СВЦЭМ!$D$10+'СЕТ СН'!$I$5-'СЕТ СН'!$I$24</f>
        <v>3196.0283157400004</v>
      </c>
      <c r="L144" s="36">
        <f>SUMIFS(СВЦЭМ!$D$33:$D$776,СВЦЭМ!$A$33:$A$776,$A144,СВЦЭМ!$B$33:$B$776,L$119)+'СЕТ СН'!$I$14+СВЦЭМ!$D$10+'СЕТ СН'!$I$5-'СЕТ СН'!$I$24</f>
        <v>3081.5443471000003</v>
      </c>
      <c r="M144" s="36">
        <f>SUMIFS(СВЦЭМ!$D$33:$D$776,СВЦЭМ!$A$33:$A$776,$A144,СВЦЭМ!$B$33:$B$776,M$119)+'СЕТ СН'!$I$14+СВЦЭМ!$D$10+'СЕТ СН'!$I$5-'СЕТ СН'!$I$24</f>
        <v>3057.0900246500005</v>
      </c>
      <c r="N144" s="36">
        <f>SUMIFS(СВЦЭМ!$D$33:$D$776,СВЦЭМ!$A$33:$A$776,$A144,СВЦЭМ!$B$33:$B$776,N$119)+'СЕТ СН'!$I$14+СВЦЭМ!$D$10+'СЕТ СН'!$I$5-'СЕТ СН'!$I$24</f>
        <v>3037.5331227200004</v>
      </c>
      <c r="O144" s="36">
        <f>SUMIFS(СВЦЭМ!$D$33:$D$776,СВЦЭМ!$A$33:$A$776,$A144,СВЦЭМ!$B$33:$B$776,O$119)+'СЕТ СН'!$I$14+СВЦЭМ!$D$10+'СЕТ СН'!$I$5-'СЕТ СН'!$I$24</f>
        <v>3032.9545821400002</v>
      </c>
      <c r="P144" s="36">
        <f>SUMIFS(СВЦЭМ!$D$33:$D$776,СВЦЭМ!$A$33:$A$776,$A144,СВЦЭМ!$B$33:$B$776,P$119)+'СЕТ СН'!$I$14+СВЦЭМ!$D$10+'СЕТ СН'!$I$5-'СЕТ СН'!$I$24</f>
        <v>3042.8609114200003</v>
      </c>
      <c r="Q144" s="36">
        <f>SUMIFS(СВЦЭМ!$D$33:$D$776,СВЦЭМ!$A$33:$A$776,$A144,СВЦЭМ!$B$33:$B$776,Q$119)+'СЕТ СН'!$I$14+СВЦЭМ!$D$10+'СЕТ СН'!$I$5-'СЕТ СН'!$I$24</f>
        <v>3049.2687310400001</v>
      </c>
      <c r="R144" s="36">
        <f>SUMIFS(СВЦЭМ!$D$33:$D$776,СВЦЭМ!$A$33:$A$776,$A144,СВЦЭМ!$B$33:$B$776,R$119)+'СЕТ СН'!$I$14+СВЦЭМ!$D$10+'СЕТ СН'!$I$5-'СЕТ СН'!$I$24</f>
        <v>3056.7369675</v>
      </c>
      <c r="S144" s="36">
        <f>SUMIFS(СВЦЭМ!$D$33:$D$776,СВЦЭМ!$A$33:$A$776,$A144,СВЦЭМ!$B$33:$B$776,S$119)+'СЕТ СН'!$I$14+СВЦЭМ!$D$10+'СЕТ СН'!$I$5-'СЕТ СН'!$I$24</f>
        <v>3057.1651326800002</v>
      </c>
      <c r="T144" s="36">
        <f>SUMIFS(СВЦЭМ!$D$33:$D$776,СВЦЭМ!$A$33:$A$776,$A144,СВЦЭМ!$B$33:$B$776,T$119)+'СЕТ СН'!$I$14+СВЦЭМ!$D$10+'СЕТ СН'!$I$5-'СЕТ СН'!$I$24</f>
        <v>3072.2149152300003</v>
      </c>
      <c r="U144" s="36">
        <f>SUMIFS(СВЦЭМ!$D$33:$D$776,СВЦЭМ!$A$33:$A$776,$A144,СВЦЭМ!$B$33:$B$776,U$119)+'СЕТ СН'!$I$14+СВЦЭМ!$D$10+'СЕТ СН'!$I$5-'СЕТ СН'!$I$24</f>
        <v>3061.69415467</v>
      </c>
      <c r="V144" s="36">
        <f>SUMIFS(СВЦЭМ!$D$33:$D$776,СВЦЭМ!$A$33:$A$776,$A144,СВЦЭМ!$B$33:$B$776,V$119)+'СЕТ СН'!$I$14+СВЦЭМ!$D$10+'СЕТ СН'!$I$5-'СЕТ СН'!$I$24</f>
        <v>3047.6100933200005</v>
      </c>
      <c r="W144" s="36">
        <f>SUMIFS(СВЦЭМ!$D$33:$D$776,СВЦЭМ!$A$33:$A$776,$A144,СВЦЭМ!$B$33:$B$776,W$119)+'СЕТ СН'!$I$14+СВЦЭМ!$D$10+'СЕТ СН'!$I$5-'СЕТ СН'!$I$24</f>
        <v>3020.2348633800002</v>
      </c>
      <c r="X144" s="36">
        <f>SUMIFS(СВЦЭМ!$D$33:$D$776,СВЦЭМ!$A$33:$A$776,$A144,СВЦЭМ!$B$33:$B$776,X$119)+'СЕТ СН'!$I$14+СВЦЭМ!$D$10+'СЕТ СН'!$I$5-'СЕТ СН'!$I$24</f>
        <v>3073.0581470000002</v>
      </c>
      <c r="Y144" s="36">
        <f>SUMIFS(СВЦЭМ!$D$33:$D$776,СВЦЭМ!$A$33:$A$776,$A144,СВЦЭМ!$B$33:$B$776,Y$119)+'СЕТ СН'!$I$14+СВЦЭМ!$D$10+'СЕТ СН'!$I$5-'СЕТ СН'!$I$24</f>
        <v>3227.8627181800002</v>
      </c>
    </row>
    <row r="145" spans="1:27" ht="15.75" x14ac:dyDescent="0.2">
      <c r="A145" s="35">
        <f t="shared" si="3"/>
        <v>44038</v>
      </c>
      <c r="B145" s="36">
        <f>SUMIFS(СВЦЭМ!$D$33:$D$776,СВЦЭМ!$A$33:$A$776,$A145,СВЦЭМ!$B$33:$B$776,B$119)+'СЕТ СН'!$I$14+СВЦЭМ!$D$10+'СЕТ СН'!$I$5-'СЕТ СН'!$I$24</f>
        <v>3185.1075181400001</v>
      </c>
      <c r="C145" s="36">
        <f>SUMIFS(СВЦЭМ!$D$33:$D$776,СВЦЭМ!$A$33:$A$776,$A145,СВЦЭМ!$B$33:$B$776,C$119)+'СЕТ СН'!$I$14+СВЦЭМ!$D$10+'СЕТ СН'!$I$5-'СЕТ СН'!$I$24</f>
        <v>3209.6355108200005</v>
      </c>
      <c r="D145" s="36">
        <f>SUMIFS(СВЦЭМ!$D$33:$D$776,СВЦЭМ!$A$33:$A$776,$A145,СВЦЭМ!$B$33:$B$776,D$119)+'СЕТ СН'!$I$14+СВЦЭМ!$D$10+'СЕТ СН'!$I$5-'СЕТ СН'!$I$24</f>
        <v>3209.7040402700004</v>
      </c>
      <c r="E145" s="36">
        <f>SUMIFS(СВЦЭМ!$D$33:$D$776,СВЦЭМ!$A$33:$A$776,$A145,СВЦЭМ!$B$33:$B$776,E$119)+'СЕТ СН'!$I$14+СВЦЭМ!$D$10+'СЕТ СН'!$I$5-'СЕТ СН'!$I$24</f>
        <v>3223.3198238300001</v>
      </c>
      <c r="F145" s="36">
        <f>SUMIFS(СВЦЭМ!$D$33:$D$776,СВЦЭМ!$A$33:$A$776,$A145,СВЦЭМ!$B$33:$B$776,F$119)+'СЕТ СН'!$I$14+СВЦЭМ!$D$10+'СЕТ СН'!$I$5-'СЕТ СН'!$I$24</f>
        <v>3235.8147700700001</v>
      </c>
      <c r="G145" s="36">
        <f>SUMIFS(СВЦЭМ!$D$33:$D$776,СВЦЭМ!$A$33:$A$776,$A145,СВЦЭМ!$B$33:$B$776,G$119)+'СЕТ СН'!$I$14+СВЦЭМ!$D$10+'СЕТ СН'!$I$5-'СЕТ СН'!$I$24</f>
        <v>3243.8383998100003</v>
      </c>
      <c r="H145" s="36">
        <f>SUMIFS(СВЦЭМ!$D$33:$D$776,СВЦЭМ!$A$33:$A$776,$A145,СВЦЭМ!$B$33:$B$776,H$119)+'СЕТ СН'!$I$14+СВЦЭМ!$D$10+'СЕТ СН'!$I$5-'СЕТ СН'!$I$24</f>
        <v>3259.1267451600002</v>
      </c>
      <c r="I145" s="36">
        <f>SUMIFS(СВЦЭМ!$D$33:$D$776,СВЦЭМ!$A$33:$A$776,$A145,СВЦЭМ!$B$33:$B$776,I$119)+'СЕТ СН'!$I$14+СВЦЭМ!$D$10+'СЕТ СН'!$I$5-'СЕТ СН'!$I$24</f>
        <v>3274.6836611400004</v>
      </c>
      <c r="J145" s="36">
        <f>SUMIFS(СВЦЭМ!$D$33:$D$776,СВЦЭМ!$A$33:$A$776,$A145,СВЦЭМ!$B$33:$B$776,J$119)+'СЕТ СН'!$I$14+СВЦЭМ!$D$10+'СЕТ СН'!$I$5-'СЕТ СН'!$I$24</f>
        <v>3210.0656323400003</v>
      </c>
      <c r="K145" s="36">
        <f>SUMIFS(СВЦЭМ!$D$33:$D$776,СВЦЭМ!$A$33:$A$776,$A145,СВЦЭМ!$B$33:$B$776,K$119)+'СЕТ СН'!$I$14+СВЦЭМ!$D$10+'СЕТ СН'!$I$5-'СЕТ СН'!$I$24</f>
        <v>3116.1991634000001</v>
      </c>
      <c r="L145" s="36">
        <f>SUMIFS(СВЦЭМ!$D$33:$D$776,СВЦЭМ!$A$33:$A$776,$A145,СВЦЭМ!$B$33:$B$776,L$119)+'СЕТ СН'!$I$14+СВЦЭМ!$D$10+'СЕТ СН'!$I$5-'СЕТ СН'!$I$24</f>
        <v>3004.4724670800001</v>
      </c>
      <c r="M145" s="36">
        <f>SUMIFS(СВЦЭМ!$D$33:$D$776,СВЦЭМ!$A$33:$A$776,$A145,СВЦЭМ!$B$33:$B$776,M$119)+'СЕТ СН'!$I$14+СВЦЭМ!$D$10+'СЕТ СН'!$I$5-'СЕТ СН'!$I$24</f>
        <v>2970.5156585600002</v>
      </c>
      <c r="N145" s="36">
        <f>SUMIFS(СВЦЭМ!$D$33:$D$776,СВЦЭМ!$A$33:$A$776,$A145,СВЦЭМ!$B$33:$B$776,N$119)+'СЕТ СН'!$I$14+СВЦЭМ!$D$10+'СЕТ СН'!$I$5-'СЕТ СН'!$I$24</f>
        <v>2950.0332781700004</v>
      </c>
      <c r="O145" s="36">
        <f>SUMIFS(СВЦЭМ!$D$33:$D$776,СВЦЭМ!$A$33:$A$776,$A145,СВЦЭМ!$B$33:$B$776,O$119)+'СЕТ СН'!$I$14+СВЦЭМ!$D$10+'СЕТ СН'!$I$5-'СЕТ СН'!$I$24</f>
        <v>2961.4116185800003</v>
      </c>
      <c r="P145" s="36">
        <f>SUMIFS(СВЦЭМ!$D$33:$D$776,СВЦЭМ!$A$33:$A$776,$A145,СВЦЭМ!$B$33:$B$776,P$119)+'СЕТ СН'!$I$14+СВЦЭМ!$D$10+'СЕТ СН'!$I$5-'СЕТ СН'!$I$24</f>
        <v>2966.2983439500003</v>
      </c>
      <c r="Q145" s="36">
        <f>SUMIFS(СВЦЭМ!$D$33:$D$776,СВЦЭМ!$A$33:$A$776,$A145,СВЦЭМ!$B$33:$B$776,Q$119)+'СЕТ СН'!$I$14+СВЦЭМ!$D$10+'СЕТ СН'!$I$5-'СЕТ СН'!$I$24</f>
        <v>2976.3603083600001</v>
      </c>
      <c r="R145" s="36">
        <f>SUMIFS(СВЦЭМ!$D$33:$D$776,СВЦЭМ!$A$33:$A$776,$A145,СВЦЭМ!$B$33:$B$776,R$119)+'СЕТ СН'!$I$14+СВЦЭМ!$D$10+'СЕТ СН'!$I$5-'СЕТ СН'!$I$24</f>
        <v>2988.7309565900005</v>
      </c>
      <c r="S145" s="36">
        <f>SUMIFS(СВЦЭМ!$D$33:$D$776,СВЦЭМ!$A$33:$A$776,$A145,СВЦЭМ!$B$33:$B$776,S$119)+'СЕТ СН'!$I$14+СВЦЭМ!$D$10+'СЕТ СН'!$I$5-'СЕТ СН'!$I$24</f>
        <v>2993.2393575400001</v>
      </c>
      <c r="T145" s="36">
        <f>SUMIFS(СВЦЭМ!$D$33:$D$776,СВЦЭМ!$A$33:$A$776,$A145,СВЦЭМ!$B$33:$B$776,T$119)+'СЕТ СН'!$I$14+СВЦЭМ!$D$10+'СЕТ СН'!$I$5-'СЕТ СН'!$I$24</f>
        <v>3000.5522026000003</v>
      </c>
      <c r="U145" s="36">
        <f>SUMIFS(СВЦЭМ!$D$33:$D$776,СВЦЭМ!$A$33:$A$776,$A145,СВЦЭМ!$B$33:$B$776,U$119)+'СЕТ СН'!$I$14+СВЦЭМ!$D$10+'СЕТ СН'!$I$5-'СЕТ СН'!$I$24</f>
        <v>2982.7300336800004</v>
      </c>
      <c r="V145" s="36">
        <f>SUMIFS(СВЦЭМ!$D$33:$D$776,СВЦЭМ!$A$33:$A$776,$A145,СВЦЭМ!$B$33:$B$776,V$119)+'СЕТ СН'!$I$14+СВЦЭМ!$D$10+'СЕТ СН'!$I$5-'СЕТ СН'!$I$24</f>
        <v>2967.2598828300002</v>
      </c>
      <c r="W145" s="36">
        <f>SUMIFS(СВЦЭМ!$D$33:$D$776,СВЦЭМ!$A$33:$A$776,$A145,СВЦЭМ!$B$33:$B$776,W$119)+'СЕТ СН'!$I$14+СВЦЭМ!$D$10+'СЕТ СН'!$I$5-'СЕТ СН'!$I$24</f>
        <v>2949.9468139500004</v>
      </c>
      <c r="X145" s="36">
        <f>SUMIFS(СВЦЭМ!$D$33:$D$776,СВЦЭМ!$A$33:$A$776,$A145,СВЦЭМ!$B$33:$B$776,X$119)+'СЕТ СН'!$I$14+СВЦЭМ!$D$10+'СЕТ СН'!$I$5-'СЕТ СН'!$I$24</f>
        <v>2989.7146698500001</v>
      </c>
      <c r="Y145" s="36">
        <f>SUMIFS(СВЦЭМ!$D$33:$D$776,СВЦЭМ!$A$33:$A$776,$A145,СВЦЭМ!$B$33:$B$776,Y$119)+'СЕТ СН'!$I$14+СВЦЭМ!$D$10+'СЕТ СН'!$I$5-'СЕТ СН'!$I$24</f>
        <v>3134.71639744</v>
      </c>
    </row>
    <row r="146" spans="1:27" ht="15.75" x14ac:dyDescent="0.2">
      <c r="A146" s="35">
        <f t="shared" si="3"/>
        <v>44039</v>
      </c>
      <c r="B146" s="36">
        <f>SUMIFS(СВЦЭМ!$D$33:$D$776,СВЦЭМ!$A$33:$A$776,$A146,СВЦЭМ!$B$33:$B$776,B$119)+'СЕТ СН'!$I$14+СВЦЭМ!$D$10+'СЕТ СН'!$I$5-'СЕТ СН'!$I$24</f>
        <v>3228.7707794100002</v>
      </c>
      <c r="C146" s="36">
        <f>SUMIFS(СВЦЭМ!$D$33:$D$776,СВЦЭМ!$A$33:$A$776,$A146,СВЦЭМ!$B$33:$B$776,C$119)+'СЕТ СН'!$I$14+СВЦЭМ!$D$10+'СЕТ СН'!$I$5-'СЕТ СН'!$I$24</f>
        <v>3205.7870148600005</v>
      </c>
      <c r="D146" s="36">
        <f>SUMIFS(СВЦЭМ!$D$33:$D$776,СВЦЭМ!$A$33:$A$776,$A146,СВЦЭМ!$B$33:$B$776,D$119)+'СЕТ СН'!$I$14+СВЦЭМ!$D$10+'СЕТ СН'!$I$5-'СЕТ СН'!$I$24</f>
        <v>3206.1945247400004</v>
      </c>
      <c r="E146" s="36">
        <f>SUMIFS(СВЦЭМ!$D$33:$D$776,СВЦЭМ!$A$33:$A$776,$A146,СВЦЭМ!$B$33:$B$776,E$119)+'СЕТ СН'!$I$14+СВЦЭМ!$D$10+'СЕТ СН'!$I$5-'СЕТ СН'!$I$24</f>
        <v>3216.8743792100004</v>
      </c>
      <c r="F146" s="36">
        <f>SUMIFS(СВЦЭМ!$D$33:$D$776,СВЦЭМ!$A$33:$A$776,$A146,СВЦЭМ!$B$33:$B$776,F$119)+'СЕТ СН'!$I$14+СВЦЭМ!$D$10+'СЕТ СН'!$I$5-'СЕТ СН'!$I$24</f>
        <v>3214.6051140500003</v>
      </c>
      <c r="G146" s="36">
        <f>SUMIFS(СВЦЭМ!$D$33:$D$776,СВЦЭМ!$A$33:$A$776,$A146,СВЦЭМ!$B$33:$B$776,G$119)+'СЕТ СН'!$I$14+СВЦЭМ!$D$10+'СЕТ СН'!$I$5-'СЕТ СН'!$I$24</f>
        <v>3207.1928043800003</v>
      </c>
      <c r="H146" s="36">
        <f>SUMIFS(СВЦЭМ!$D$33:$D$776,СВЦЭМ!$A$33:$A$776,$A146,СВЦЭМ!$B$33:$B$776,H$119)+'СЕТ СН'!$I$14+СВЦЭМ!$D$10+'СЕТ СН'!$I$5-'СЕТ СН'!$I$24</f>
        <v>3196.9597793900002</v>
      </c>
      <c r="I146" s="36">
        <f>SUMIFS(СВЦЭМ!$D$33:$D$776,СВЦЭМ!$A$33:$A$776,$A146,СВЦЭМ!$B$33:$B$776,I$119)+'СЕТ СН'!$I$14+СВЦЭМ!$D$10+'СЕТ СН'!$I$5-'СЕТ СН'!$I$24</f>
        <v>3234.3061343300001</v>
      </c>
      <c r="J146" s="36">
        <f>SUMIFS(СВЦЭМ!$D$33:$D$776,СВЦЭМ!$A$33:$A$776,$A146,СВЦЭМ!$B$33:$B$776,J$119)+'СЕТ СН'!$I$14+СВЦЭМ!$D$10+'СЕТ СН'!$I$5-'СЕТ СН'!$I$24</f>
        <v>3189.9208738300003</v>
      </c>
      <c r="K146" s="36">
        <f>SUMIFS(СВЦЭМ!$D$33:$D$776,СВЦЭМ!$A$33:$A$776,$A146,СВЦЭМ!$B$33:$B$776,K$119)+'СЕТ СН'!$I$14+СВЦЭМ!$D$10+'СЕТ СН'!$I$5-'СЕТ СН'!$I$24</f>
        <v>3063.3966334000002</v>
      </c>
      <c r="L146" s="36">
        <f>SUMIFS(СВЦЭМ!$D$33:$D$776,СВЦЭМ!$A$33:$A$776,$A146,СВЦЭМ!$B$33:$B$776,L$119)+'СЕТ СН'!$I$14+СВЦЭМ!$D$10+'СЕТ СН'!$I$5-'СЕТ СН'!$I$24</f>
        <v>2967.3167543200002</v>
      </c>
      <c r="M146" s="36">
        <f>SUMIFS(СВЦЭМ!$D$33:$D$776,СВЦЭМ!$A$33:$A$776,$A146,СВЦЭМ!$B$33:$B$776,M$119)+'СЕТ СН'!$I$14+СВЦЭМ!$D$10+'СЕТ СН'!$I$5-'СЕТ СН'!$I$24</f>
        <v>2941.13936956</v>
      </c>
      <c r="N146" s="36">
        <f>SUMIFS(СВЦЭМ!$D$33:$D$776,СВЦЭМ!$A$33:$A$776,$A146,СВЦЭМ!$B$33:$B$776,N$119)+'СЕТ СН'!$I$14+СВЦЭМ!$D$10+'СЕТ СН'!$I$5-'СЕТ СН'!$I$24</f>
        <v>2916.0569116100005</v>
      </c>
      <c r="O146" s="36">
        <f>SUMIFS(СВЦЭМ!$D$33:$D$776,СВЦЭМ!$A$33:$A$776,$A146,СВЦЭМ!$B$33:$B$776,O$119)+'СЕТ СН'!$I$14+СВЦЭМ!$D$10+'СЕТ СН'!$I$5-'СЕТ СН'!$I$24</f>
        <v>2922.9260903700001</v>
      </c>
      <c r="P146" s="36">
        <f>SUMIFS(СВЦЭМ!$D$33:$D$776,СВЦЭМ!$A$33:$A$776,$A146,СВЦЭМ!$B$33:$B$776,P$119)+'СЕТ СН'!$I$14+СВЦЭМ!$D$10+'СЕТ СН'!$I$5-'СЕТ СН'!$I$24</f>
        <v>2935.0403927200005</v>
      </c>
      <c r="Q146" s="36">
        <f>SUMIFS(СВЦЭМ!$D$33:$D$776,СВЦЭМ!$A$33:$A$776,$A146,СВЦЭМ!$B$33:$B$776,Q$119)+'СЕТ СН'!$I$14+СВЦЭМ!$D$10+'СЕТ СН'!$I$5-'СЕТ СН'!$I$24</f>
        <v>2951.6191221600002</v>
      </c>
      <c r="R146" s="36">
        <f>SUMIFS(СВЦЭМ!$D$33:$D$776,СВЦЭМ!$A$33:$A$776,$A146,СВЦЭМ!$B$33:$B$776,R$119)+'СЕТ СН'!$I$14+СВЦЭМ!$D$10+'СЕТ СН'!$I$5-'СЕТ СН'!$I$24</f>
        <v>2953.5070836900004</v>
      </c>
      <c r="S146" s="36">
        <f>SUMIFS(СВЦЭМ!$D$33:$D$776,СВЦЭМ!$A$33:$A$776,$A146,СВЦЭМ!$B$33:$B$776,S$119)+'СЕТ СН'!$I$14+СВЦЭМ!$D$10+'СЕТ СН'!$I$5-'СЕТ СН'!$I$24</f>
        <v>2965.8738190500003</v>
      </c>
      <c r="T146" s="36">
        <f>SUMIFS(СВЦЭМ!$D$33:$D$776,СВЦЭМ!$A$33:$A$776,$A146,СВЦЭМ!$B$33:$B$776,T$119)+'СЕТ СН'!$I$14+СВЦЭМ!$D$10+'СЕТ СН'!$I$5-'СЕТ СН'!$I$24</f>
        <v>2982.8413461600003</v>
      </c>
      <c r="U146" s="36">
        <f>SUMIFS(СВЦЭМ!$D$33:$D$776,СВЦЭМ!$A$33:$A$776,$A146,СВЦЭМ!$B$33:$B$776,U$119)+'СЕТ СН'!$I$14+СВЦЭМ!$D$10+'СЕТ СН'!$I$5-'СЕТ СН'!$I$24</f>
        <v>2968.73749907</v>
      </c>
      <c r="V146" s="36">
        <f>SUMIFS(СВЦЭМ!$D$33:$D$776,СВЦЭМ!$A$33:$A$776,$A146,СВЦЭМ!$B$33:$B$776,V$119)+'СЕТ СН'!$I$14+СВЦЭМ!$D$10+'СЕТ СН'!$I$5-'СЕТ СН'!$I$24</f>
        <v>2962.4040623500005</v>
      </c>
      <c r="W146" s="36">
        <f>SUMIFS(СВЦЭМ!$D$33:$D$776,СВЦЭМ!$A$33:$A$776,$A146,СВЦЭМ!$B$33:$B$776,W$119)+'СЕТ СН'!$I$14+СВЦЭМ!$D$10+'СЕТ СН'!$I$5-'СЕТ СН'!$I$24</f>
        <v>2952.53466974</v>
      </c>
      <c r="X146" s="36">
        <f>SUMIFS(СВЦЭМ!$D$33:$D$776,СВЦЭМ!$A$33:$A$776,$A146,СВЦЭМ!$B$33:$B$776,X$119)+'СЕТ СН'!$I$14+СВЦЭМ!$D$10+'СЕТ СН'!$I$5-'СЕТ СН'!$I$24</f>
        <v>3023.25839576</v>
      </c>
      <c r="Y146" s="36">
        <f>SUMIFS(СВЦЭМ!$D$33:$D$776,СВЦЭМ!$A$33:$A$776,$A146,СВЦЭМ!$B$33:$B$776,Y$119)+'СЕТ СН'!$I$14+СВЦЭМ!$D$10+'СЕТ СН'!$I$5-'СЕТ СН'!$I$24</f>
        <v>3147.62204277</v>
      </c>
    </row>
    <row r="147" spans="1:27" ht="15.75" x14ac:dyDescent="0.2">
      <c r="A147" s="35">
        <f t="shared" si="3"/>
        <v>44040</v>
      </c>
      <c r="B147" s="36">
        <f>SUMIFS(СВЦЭМ!$D$33:$D$776,СВЦЭМ!$A$33:$A$776,$A147,СВЦЭМ!$B$33:$B$776,B$119)+'СЕТ СН'!$I$14+СВЦЭМ!$D$10+'СЕТ СН'!$I$5-'СЕТ СН'!$I$24</f>
        <v>3144.06169176</v>
      </c>
      <c r="C147" s="36">
        <f>SUMIFS(СВЦЭМ!$D$33:$D$776,СВЦЭМ!$A$33:$A$776,$A147,СВЦЭМ!$B$33:$B$776,C$119)+'СЕТ СН'!$I$14+СВЦЭМ!$D$10+'СЕТ СН'!$I$5-'СЕТ СН'!$I$24</f>
        <v>3209.0597650100003</v>
      </c>
      <c r="D147" s="36">
        <f>SUMIFS(СВЦЭМ!$D$33:$D$776,СВЦЭМ!$A$33:$A$776,$A147,СВЦЭМ!$B$33:$B$776,D$119)+'СЕТ СН'!$I$14+СВЦЭМ!$D$10+'СЕТ СН'!$I$5-'СЕТ СН'!$I$24</f>
        <v>3219.7646968200002</v>
      </c>
      <c r="E147" s="36">
        <f>SUMIFS(СВЦЭМ!$D$33:$D$776,СВЦЭМ!$A$33:$A$776,$A147,СВЦЭМ!$B$33:$B$776,E$119)+'СЕТ СН'!$I$14+СВЦЭМ!$D$10+'СЕТ СН'!$I$5-'СЕТ СН'!$I$24</f>
        <v>3234.42291518</v>
      </c>
      <c r="F147" s="36">
        <f>SUMIFS(СВЦЭМ!$D$33:$D$776,СВЦЭМ!$A$33:$A$776,$A147,СВЦЭМ!$B$33:$B$776,F$119)+'СЕТ СН'!$I$14+СВЦЭМ!$D$10+'СЕТ СН'!$I$5-'СЕТ СН'!$I$24</f>
        <v>3222.3269074200002</v>
      </c>
      <c r="G147" s="36">
        <f>SUMIFS(СВЦЭМ!$D$33:$D$776,СВЦЭМ!$A$33:$A$776,$A147,СВЦЭМ!$B$33:$B$776,G$119)+'СЕТ СН'!$I$14+СВЦЭМ!$D$10+'СЕТ СН'!$I$5-'СЕТ СН'!$I$24</f>
        <v>3239.5271692900001</v>
      </c>
      <c r="H147" s="36">
        <f>SUMIFS(СВЦЭМ!$D$33:$D$776,СВЦЭМ!$A$33:$A$776,$A147,СВЦЭМ!$B$33:$B$776,H$119)+'СЕТ СН'!$I$14+СВЦЭМ!$D$10+'СЕТ СН'!$I$5-'СЕТ СН'!$I$24</f>
        <v>3242.1222309600003</v>
      </c>
      <c r="I147" s="36">
        <f>SUMIFS(СВЦЭМ!$D$33:$D$776,СВЦЭМ!$A$33:$A$776,$A147,СВЦЭМ!$B$33:$B$776,I$119)+'СЕТ СН'!$I$14+СВЦЭМ!$D$10+'СЕТ СН'!$I$5-'СЕТ СН'!$I$24</f>
        <v>3254.2709571900004</v>
      </c>
      <c r="J147" s="36">
        <f>SUMIFS(СВЦЭМ!$D$33:$D$776,СВЦЭМ!$A$33:$A$776,$A147,СВЦЭМ!$B$33:$B$776,J$119)+'СЕТ СН'!$I$14+СВЦЭМ!$D$10+'СЕТ СН'!$I$5-'СЕТ СН'!$I$24</f>
        <v>3234.3923734200002</v>
      </c>
      <c r="K147" s="36">
        <f>SUMIFS(СВЦЭМ!$D$33:$D$776,СВЦЭМ!$A$33:$A$776,$A147,СВЦЭМ!$B$33:$B$776,K$119)+'СЕТ СН'!$I$14+СВЦЭМ!$D$10+'СЕТ СН'!$I$5-'СЕТ СН'!$I$24</f>
        <v>3105.29270774</v>
      </c>
      <c r="L147" s="36">
        <f>SUMIFS(СВЦЭМ!$D$33:$D$776,СВЦЭМ!$A$33:$A$776,$A147,СВЦЭМ!$B$33:$B$776,L$119)+'СЕТ СН'!$I$14+СВЦЭМ!$D$10+'СЕТ СН'!$I$5-'СЕТ СН'!$I$24</f>
        <v>2982.1949179400003</v>
      </c>
      <c r="M147" s="36">
        <f>SUMIFS(СВЦЭМ!$D$33:$D$776,СВЦЭМ!$A$33:$A$776,$A147,СВЦЭМ!$B$33:$B$776,M$119)+'СЕТ СН'!$I$14+СВЦЭМ!$D$10+'СЕТ СН'!$I$5-'СЕТ СН'!$I$24</f>
        <v>2960.01230949</v>
      </c>
      <c r="N147" s="36">
        <f>SUMIFS(СВЦЭМ!$D$33:$D$776,СВЦЭМ!$A$33:$A$776,$A147,СВЦЭМ!$B$33:$B$776,N$119)+'СЕТ СН'!$I$14+СВЦЭМ!$D$10+'СЕТ СН'!$I$5-'СЕТ СН'!$I$24</f>
        <v>2957.3591143100002</v>
      </c>
      <c r="O147" s="36">
        <f>SUMIFS(СВЦЭМ!$D$33:$D$776,СВЦЭМ!$A$33:$A$776,$A147,СВЦЭМ!$B$33:$B$776,O$119)+'СЕТ СН'!$I$14+СВЦЭМ!$D$10+'СЕТ СН'!$I$5-'СЕТ СН'!$I$24</f>
        <v>2969.3227303000003</v>
      </c>
      <c r="P147" s="36">
        <f>SUMIFS(СВЦЭМ!$D$33:$D$776,СВЦЭМ!$A$33:$A$776,$A147,СВЦЭМ!$B$33:$B$776,P$119)+'СЕТ СН'!$I$14+СВЦЭМ!$D$10+'СЕТ СН'!$I$5-'СЕТ СН'!$I$24</f>
        <v>2971.2523581000005</v>
      </c>
      <c r="Q147" s="36">
        <f>SUMIFS(СВЦЭМ!$D$33:$D$776,СВЦЭМ!$A$33:$A$776,$A147,СВЦЭМ!$B$33:$B$776,Q$119)+'СЕТ СН'!$I$14+СВЦЭМ!$D$10+'СЕТ СН'!$I$5-'СЕТ СН'!$I$24</f>
        <v>2981.9453913900002</v>
      </c>
      <c r="R147" s="36">
        <f>SUMIFS(СВЦЭМ!$D$33:$D$776,СВЦЭМ!$A$33:$A$776,$A147,СВЦЭМ!$B$33:$B$776,R$119)+'СЕТ СН'!$I$14+СВЦЭМ!$D$10+'СЕТ СН'!$I$5-'СЕТ СН'!$I$24</f>
        <v>2983.7195114800002</v>
      </c>
      <c r="S147" s="36">
        <f>SUMIFS(СВЦЭМ!$D$33:$D$776,СВЦЭМ!$A$33:$A$776,$A147,СВЦЭМ!$B$33:$B$776,S$119)+'СЕТ СН'!$I$14+СВЦЭМ!$D$10+'СЕТ СН'!$I$5-'СЕТ СН'!$I$24</f>
        <v>2989.3747221200001</v>
      </c>
      <c r="T147" s="36">
        <f>SUMIFS(СВЦЭМ!$D$33:$D$776,СВЦЭМ!$A$33:$A$776,$A147,СВЦЭМ!$B$33:$B$776,T$119)+'СЕТ СН'!$I$14+СВЦЭМ!$D$10+'СЕТ СН'!$I$5-'СЕТ СН'!$I$24</f>
        <v>2993.1107922900001</v>
      </c>
      <c r="U147" s="36">
        <f>SUMIFS(СВЦЭМ!$D$33:$D$776,СВЦЭМ!$A$33:$A$776,$A147,СВЦЭМ!$B$33:$B$776,U$119)+'СЕТ СН'!$I$14+СВЦЭМ!$D$10+'СЕТ СН'!$I$5-'СЕТ СН'!$I$24</f>
        <v>2976.7632254200003</v>
      </c>
      <c r="V147" s="36">
        <f>SUMIFS(СВЦЭМ!$D$33:$D$776,СВЦЭМ!$A$33:$A$776,$A147,СВЦЭМ!$B$33:$B$776,V$119)+'СЕТ СН'!$I$14+СВЦЭМ!$D$10+'СЕТ СН'!$I$5-'СЕТ СН'!$I$24</f>
        <v>2989.3174718100004</v>
      </c>
      <c r="W147" s="36">
        <f>SUMIFS(СВЦЭМ!$D$33:$D$776,СВЦЭМ!$A$33:$A$776,$A147,СВЦЭМ!$B$33:$B$776,W$119)+'СЕТ СН'!$I$14+СВЦЭМ!$D$10+'СЕТ СН'!$I$5-'СЕТ СН'!$I$24</f>
        <v>2991.2681744800002</v>
      </c>
      <c r="X147" s="36">
        <f>SUMIFS(СВЦЭМ!$D$33:$D$776,СВЦЭМ!$A$33:$A$776,$A147,СВЦЭМ!$B$33:$B$776,X$119)+'СЕТ СН'!$I$14+СВЦЭМ!$D$10+'СЕТ СН'!$I$5-'СЕТ СН'!$I$24</f>
        <v>3038.1828574200003</v>
      </c>
      <c r="Y147" s="36">
        <f>SUMIFS(СВЦЭМ!$D$33:$D$776,СВЦЭМ!$A$33:$A$776,$A147,СВЦЭМ!$B$33:$B$776,Y$119)+'СЕТ СН'!$I$14+СВЦЭМ!$D$10+'СЕТ СН'!$I$5-'СЕТ СН'!$I$24</f>
        <v>3161.3501493800004</v>
      </c>
    </row>
    <row r="148" spans="1:27" ht="15.75" x14ac:dyDescent="0.2">
      <c r="A148" s="35">
        <f t="shared" si="3"/>
        <v>44041</v>
      </c>
      <c r="B148" s="36">
        <f>SUMIFS(СВЦЭМ!$D$33:$D$776,СВЦЭМ!$A$33:$A$776,$A148,СВЦЭМ!$B$33:$B$776,B$119)+'СЕТ СН'!$I$14+СВЦЭМ!$D$10+'СЕТ СН'!$I$5-'СЕТ СН'!$I$24</f>
        <v>3274.5804255000003</v>
      </c>
      <c r="C148" s="36">
        <f>SUMIFS(СВЦЭМ!$D$33:$D$776,СВЦЭМ!$A$33:$A$776,$A148,СВЦЭМ!$B$33:$B$776,C$119)+'СЕТ СН'!$I$14+СВЦЭМ!$D$10+'СЕТ СН'!$I$5-'СЕТ СН'!$I$24</f>
        <v>3321.6219195600002</v>
      </c>
      <c r="D148" s="36">
        <f>SUMIFS(СВЦЭМ!$D$33:$D$776,СВЦЭМ!$A$33:$A$776,$A148,СВЦЭМ!$B$33:$B$776,D$119)+'СЕТ СН'!$I$14+СВЦЭМ!$D$10+'СЕТ СН'!$I$5-'СЕТ СН'!$I$24</f>
        <v>3358.1153261200002</v>
      </c>
      <c r="E148" s="36">
        <f>SUMIFS(СВЦЭМ!$D$33:$D$776,СВЦЭМ!$A$33:$A$776,$A148,СВЦЭМ!$B$33:$B$776,E$119)+'СЕТ СН'!$I$14+СВЦЭМ!$D$10+'СЕТ СН'!$I$5-'СЕТ СН'!$I$24</f>
        <v>3384.8833328400005</v>
      </c>
      <c r="F148" s="36">
        <f>SUMIFS(СВЦЭМ!$D$33:$D$776,СВЦЭМ!$A$33:$A$776,$A148,СВЦЭМ!$B$33:$B$776,F$119)+'СЕТ СН'!$I$14+СВЦЭМ!$D$10+'СЕТ СН'!$I$5-'СЕТ СН'!$I$24</f>
        <v>3344.2928512400003</v>
      </c>
      <c r="G148" s="36">
        <f>SUMIFS(СВЦЭМ!$D$33:$D$776,СВЦЭМ!$A$33:$A$776,$A148,СВЦЭМ!$B$33:$B$776,G$119)+'СЕТ СН'!$I$14+СВЦЭМ!$D$10+'СЕТ СН'!$I$5-'СЕТ СН'!$I$24</f>
        <v>3342.7076728100001</v>
      </c>
      <c r="H148" s="36">
        <f>SUMIFS(СВЦЭМ!$D$33:$D$776,СВЦЭМ!$A$33:$A$776,$A148,СВЦЭМ!$B$33:$B$776,H$119)+'СЕТ СН'!$I$14+СВЦЭМ!$D$10+'СЕТ СН'!$I$5-'СЕТ СН'!$I$24</f>
        <v>3312.0242553800003</v>
      </c>
      <c r="I148" s="36">
        <f>SUMIFS(СВЦЭМ!$D$33:$D$776,СВЦЭМ!$A$33:$A$776,$A148,СВЦЭМ!$B$33:$B$776,I$119)+'СЕТ СН'!$I$14+СВЦЭМ!$D$10+'СЕТ СН'!$I$5-'СЕТ СН'!$I$24</f>
        <v>3292.1694028400002</v>
      </c>
      <c r="J148" s="36">
        <f>SUMIFS(СВЦЭМ!$D$33:$D$776,СВЦЭМ!$A$33:$A$776,$A148,СВЦЭМ!$B$33:$B$776,J$119)+'СЕТ СН'!$I$14+СВЦЭМ!$D$10+'СЕТ СН'!$I$5-'СЕТ СН'!$I$24</f>
        <v>3209.1934689400005</v>
      </c>
      <c r="K148" s="36">
        <f>SUMIFS(СВЦЭМ!$D$33:$D$776,СВЦЭМ!$A$33:$A$776,$A148,СВЦЭМ!$B$33:$B$776,K$119)+'СЕТ СН'!$I$14+СВЦЭМ!$D$10+'СЕТ СН'!$I$5-'СЕТ СН'!$I$24</f>
        <v>3042.7863160500001</v>
      </c>
      <c r="L148" s="36">
        <f>SUMIFS(СВЦЭМ!$D$33:$D$776,СВЦЭМ!$A$33:$A$776,$A148,СВЦЭМ!$B$33:$B$776,L$119)+'СЕТ СН'!$I$14+СВЦЭМ!$D$10+'СЕТ СН'!$I$5-'СЕТ СН'!$I$24</f>
        <v>2979.9867061600003</v>
      </c>
      <c r="M148" s="36">
        <f>SUMIFS(СВЦЭМ!$D$33:$D$776,СВЦЭМ!$A$33:$A$776,$A148,СВЦЭМ!$B$33:$B$776,M$119)+'СЕТ СН'!$I$14+СВЦЭМ!$D$10+'СЕТ СН'!$I$5-'СЕТ СН'!$I$24</f>
        <v>2958.5699022700001</v>
      </c>
      <c r="N148" s="36">
        <f>SUMIFS(СВЦЭМ!$D$33:$D$776,СВЦЭМ!$A$33:$A$776,$A148,СВЦЭМ!$B$33:$B$776,N$119)+'СЕТ СН'!$I$14+СВЦЭМ!$D$10+'СЕТ СН'!$I$5-'СЕТ СН'!$I$24</f>
        <v>2929.1567881000001</v>
      </c>
      <c r="O148" s="36">
        <f>SUMIFS(СВЦЭМ!$D$33:$D$776,СВЦЭМ!$A$33:$A$776,$A148,СВЦЭМ!$B$33:$B$776,O$119)+'СЕТ СН'!$I$14+СВЦЭМ!$D$10+'СЕТ СН'!$I$5-'СЕТ СН'!$I$24</f>
        <v>2923.2001237600002</v>
      </c>
      <c r="P148" s="36">
        <f>SUMIFS(СВЦЭМ!$D$33:$D$776,СВЦЭМ!$A$33:$A$776,$A148,СВЦЭМ!$B$33:$B$776,P$119)+'СЕТ СН'!$I$14+СВЦЭМ!$D$10+'СЕТ СН'!$I$5-'СЕТ СН'!$I$24</f>
        <v>2923.93842546</v>
      </c>
      <c r="Q148" s="36">
        <f>SUMIFS(СВЦЭМ!$D$33:$D$776,СВЦЭМ!$A$33:$A$776,$A148,СВЦЭМ!$B$33:$B$776,Q$119)+'СЕТ СН'!$I$14+СВЦЭМ!$D$10+'СЕТ СН'!$I$5-'СЕТ СН'!$I$24</f>
        <v>2935.18444189</v>
      </c>
      <c r="R148" s="36">
        <f>SUMIFS(СВЦЭМ!$D$33:$D$776,СВЦЭМ!$A$33:$A$776,$A148,СВЦЭМ!$B$33:$B$776,R$119)+'СЕТ СН'!$I$14+СВЦЭМ!$D$10+'СЕТ СН'!$I$5-'СЕТ СН'!$I$24</f>
        <v>2942.3591020700001</v>
      </c>
      <c r="S148" s="36">
        <f>SUMIFS(СВЦЭМ!$D$33:$D$776,СВЦЭМ!$A$33:$A$776,$A148,СВЦЭМ!$B$33:$B$776,S$119)+'СЕТ СН'!$I$14+СВЦЭМ!$D$10+'СЕТ СН'!$I$5-'СЕТ СН'!$I$24</f>
        <v>2946.3241450200003</v>
      </c>
      <c r="T148" s="36">
        <f>SUMIFS(СВЦЭМ!$D$33:$D$776,СВЦЭМ!$A$33:$A$776,$A148,СВЦЭМ!$B$33:$B$776,T$119)+'СЕТ СН'!$I$14+СВЦЭМ!$D$10+'СЕТ СН'!$I$5-'СЕТ СН'!$I$24</f>
        <v>2975.9015981300004</v>
      </c>
      <c r="U148" s="36">
        <f>SUMIFS(СВЦЭМ!$D$33:$D$776,СВЦЭМ!$A$33:$A$776,$A148,СВЦЭМ!$B$33:$B$776,U$119)+'СЕТ СН'!$I$14+СВЦЭМ!$D$10+'СЕТ СН'!$I$5-'СЕТ СН'!$I$24</f>
        <v>2969.8420740300003</v>
      </c>
      <c r="V148" s="36">
        <f>SUMIFS(СВЦЭМ!$D$33:$D$776,СВЦЭМ!$A$33:$A$776,$A148,СВЦЭМ!$B$33:$B$776,V$119)+'СЕТ СН'!$I$14+СВЦЭМ!$D$10+'СЕТ СН'!$I$5-'СЕТ СН'!$I$24</f>
        <v>2959.1319519799999</v>
      </c>
      <c r="W148" s="36">
        <f>SUMIFS(СВЦЭМ!$D$33:$D$776,СВЦЭМ!$A$33:$A$776,$A148,СВЦЭМ!$B$33:$B$776,W$119)+'СЕТ СН'!$I$14+СВЦЭМ!$D$10+'СЕТ СН'!$I$5-'СЕТ СН'!$I$24</f>
        <v>2933.8318372600002</v>
      </c>
      <c r="X148" s="36">
        <f>SUMIFS(СВЦЭМ!$D$33:$D$776,СВЦЭМ!$A$33:$A$776,$A148,СВЦЭМ!$B$33:$B$776,X$119)+'СЕТ СН'!$I$14+СВЦЭМ!$D$10+'СЕТ СН'!$I$5-'СЕТ СН'!$I$24</f>
        <v>2994.2732920900003</v>
      </c>
      <c r="Y148" s="36">
        <f>SUMIFS(СВЦЭМ!$D$33:$D$776,СВЦЭМ!$A$33:$A$776,$A148,СВЦЭМ!$B$33:$B$776,Y$119)+'СЕТ СН'!$I$14+СВЦЭМ!$D$10+'СЕТ СН'!$I$5-'СЕТ СН'!$I$24</f>
        <v>3114.0779757600003</v>
      </c>
    </row>
    <row r="149" spans="1:27" ht="15.75" x14ac:dyDescent="0.2">
      <c r="A149" s="35">
        <f t="shared" si="3"/>
        <v>44042</v>
      </c>
      <c r="B149" s="36">
        <f>SUMIFS(СВЦЭМ!$D$33:$D$776,СВЦЭМ!$A$33:$A$776,$A149,СВЦЭМ!$B$33:$B$776,B$119)+'СЕТ СН'!$I$14+СВЦЭМ!$D$10+'СЕТ СН'!$I$5-'СЕТ СН'!$I$24</f>
        <v>3150.7452759400003</v>
      </c>
      <c r="C149" s="36">
        <f>SUMIFS(СВЦЭМ!$D$33:$D$776,СВЦЭМ!$A$33:$A$776,$A149,СВЦЭМ!$B$33:$B$776,C$119)+'СЕТ СН'!$I$14+СВЦЭМ!$D$10+'СЕТ СН'!$I$5-'СЕТ СН'!$I$24</f>
        <v>3201.7146962300003</v>
      </c>
      <c r="D149" s="36">
        <f>SUMIFS(СВЦЭМ!$D$33:$D$776,СВЦЭМ!$A$33:$A$776,$A149,СВЦЭМ!$B$33:$B$776,D$119)+'СЕТ СН'!$I$14+СВЦЭМ!$D$10+'СЕТ СН'!$I$5-'СЕТ СН'!$I$24</f>
        <v>3219.8035639500004</v>
      </c>
      <c r="E149" s="36">
        <f>SUMIFS(СВЦЭМ!$D$33:$D$776,СВЦЭМ!$A$33:$A$776,$A149,СВЦЭМ!$B$33:$B$776,E$119)+'СЕТ СН'!$I$14+СВЦЭМ!$D$10+'СЕТ СН'!$I$5-'СЕТ СН'!$I$24</f>
        <v>3228.0117422600001</v>
      </c>
      <c r="F149" s="36">
        <f>SUMIFS(СВЦЭМ!$D$33:$D$776,СВЦЭМ!$A$33:$A$776,$A149,СВЦЭМ!$B$33:$B$776,F$119)+'СЕТ СН'!$I$14+СВЦЭМ!$D$10+'СЕТ СН'!$I$5-'СЕТ СН'!$I$24</f>
        <v>3221.7834840000005</v>
      </c>
      <c r="G149" s="36">
        <f>SUMIFS(СВЦЭМ!$D$33:$D$776,СВЦЭМ!$A$33:$A$776,$A149,СВЦЭМ!$B$33:$B$776,G$119)+'СЕТ СН'!$I$14+СВЦЭМ!$D$10+'СЕТ СН'!$I$5-'СЕТ СН'!$I$24</f>
        <v>3228.2581232000002</v>
      </c>
      <c r="H149" s="36">
        <f>SUMIFS(СВЦЭМ!$D$33:$D$776,СВЦЭМ!$A$33:$A$776,$A149,СВЦЭМ!$B$33:$B$776,H$119)+'СЕТ СН'!$I$14+СВЦЭМ!$D$10+'СЕТ СН'!$I$5-'СЕТ СН'!$I$24</f>
        <v>3208.8600576000003</v>
      </c>
      <c r="I149" s="36">
        <f>SUMIFS(СВЦЭМ!$D$33:$D$776,СВЦЭМ!$A$33:$A$776,$A149,СВЦЭМ!$B$33:$B$776,I$119)+'СЕТ СН'!$I$14+СВЦЭМ!$D$10+'СЕТ СН'!$I$5-'СЕТ СН'!$I$24</f>
        <v>3167.72761309</v>
      </c>
      <c r="J149" s="36">
        <f>SUMIFS(СВЦЭМ!$D$33:$D$776,СВЦЭМ!$A$33:$A$776,$A149,СВЦЭМ!$B$33:$B$776,J$119)+'СЕТ СН'!$I$14+СВЦЭМ!$D$10+'СЕТ СН'!$I$5-'СЕТ СН'!$I$24</f>
        <v>3077.00328085</v>
      </c>
      <c r="K149" s="36">
        <f>SUMIFS(СВЦЭМ!$D$33:$D$776,СВЦЭМ!$A$33:$A$776,$A149,СВЦЭМ!$B$33:$B$776,K$119)+'СЕТ СН'!$I$14+СВЦЭМ!$D$10+'СЕТ СН'!$I$5-'СЕТ СН'!$I$24</f>
        <v>3014.7451400800001</v>
      </c>
      <c r="L149" s="36">
        <f>SUMIFS(СВЦЭМ!$D$33:$D$776,СВЦЭМ!$A$33:$A$776,$A149,СВЦЭМ!$B$33:$B$776,L$119)+'СЕТ СН'!$I$14+СВЦЭМ!$D$10+'СЕТ СН'!$I$5-'СЕТ СН'!$I$24</f>
        <v>3037.3887644599999</v>
      </c>
      <c r="M149" s="36">
        <f>SUMIFS(СВЦЭМ!$D$33:$D$776,СВЦЭМ!$A$33:$A$776,$A149,СВЦЭМ!$B$33:$B$776,M$119)+'СЕТ СН'!$I$14+СВЦЭМ!$D$10+'СЕТ СН'!$I$5-'СЕТ СН'!$I$24</f>
        <v>3031.5189914300004</v>
      </c>
      <c r="N149" s="36">
        <f>SUMIFS(СВЦЭМ!$D$33:$D$776,СВЦЭМ!$A$33:$A$776,$A149,СВЦЭМ!$B$33:$B$776,N$119)+'СЕТ СН'!$I$14+СВЦЭМ!$D$10+'СЕТ СН'!$I$5-'СЕТ СН'!$I$24</f>
        <v>3019.1835232900003</v>
      </c>
      <c r="O149" s="36">
        <f>SUMIFS(СВЦЭМ!$D$33:$D$776,СВЦЭМ!$A$33:$A$776,$A149,СВЦЭМ!$B$33:$B$776,O$119)+'СЕТ СН'!$I$14+СВЦЭМ!$D$10+'СЕТ СН'!$I$5-'СЕТ СН'!$I$24</f>
        <v>3019.71480488</v>
      </c>
      <c r="P149" s="36">
        <f>SUMIFS(СВЦЭМ!$D$33:$D$776,СВЦЭМ!$A$33:$A$776,$A149,СВЦЭМ!$B$33:$B$776,P$119)+'СЕТ СН'!$I$14+СВЦЭМ!$D$10+'СЕТ СН'!$I$5-'СЕТ СН'!$I$24</f>
        <v>3020.9566522100004</v>
      </c>
      <c r="Q149" s="36">
        <f>SUMIFS(СВЦЭМ!$D$33:$D$776,СВЦЭМ!$A$33:$A$776,$A149,СВЦЭМ!$B$33:$B$776,Q$119)+'СЕТ СН'!$I$14+СВЦЭМ!$D$10+'СЕТ СН'!$I$5-'СЕТ СН'!$I$24</f>
        <v>3024.7178381100002</v>
      </c>
      <c r="R149" s="36">
        <f>SUMIFS(СВЦЭМ!$D$33:$D$776,СВЦЭМ!$A$33:$A$776,$A149,СВЦЭМ!$B$33:$B$776,R$119)+'СЕТ СН'!$I$14+СВЦЭМ!$D$10+'СЕТ СН'!$I$5-'СЕТ СН'!$I$24</f>
        <v>3019.87647517</v>
      </c>
      <c r="S149" s="36">
        <f>SUMIFS(СВЦЭМ!$D$33:$D$776,СВЦЭМ!$A$33:$A$776,$A149,СВЦЭМ!$B$33:$B$776,S$119)+'СЕТ СН'!$I$14+СВЦЭМ!$D$10+'СЕТ СН'!$I$5-'СЕТ СН'!$I$24</f>
        <v>3021.4679843100002</v>
      </c>
      <c r="T149" s="36">
        <f>SUMIFS(СВЦЭМ!$D$33:$D$776,СВЦЭМ!$A$33:$A$776,$A149,СВЦЭМ!$B$33:$B$776,T$119)+'СЕТ СН'!$I$14+СВЦЭМ!$D$10+'СЕТ СН'!$I$5-'СЕТ СН'!$I$24</f>
        <v>3030.71454171</v>
      </c>
      <c r="U149" s="36">
        <f>SUMIFS(СВЦЭМ!$D$33:$D$776,СВЦЭМ!$A$33:$A$776,$A149,СВЦЭМ!$B$33:$B$776,U$119)+'СЕТ СН'!$I$14+СВЦЭМ!$D$10+'СЕТ СН'!$I$5-'СЕТ СН'!$I$24</f>
        <v>3025.2479781000002</v>
      </c>
      <c r="V149" s="36">
        <f>SUMIFS(СВЦЭМ!$D$33:$D$776,СВЦЭМ!$A$33:$A$776,$A149,СВЦЭМ!$B$33:$B$776,V$119)+'СЕТ СН'!$I$14+СВЦЭМ!$D$10+'СЕТ СН'!$I$5-'СЕТ СН'!$I$24</f>
        <v>3016.4820604000001</v>
      </c>
      <c r="W149" s="36">
        <f>SUMIFS(СВЦЭМ!$D$33:$D$776,СВЦЭМ!$A$33:$A$776,$A149,СВЦЭМ!$B$33:$B$776,W$119)+'СЕТ СН'!$I$14+СВЦЭМ!$D$10+'СЕТ СН'!$I$5-'СЕТ СН'!$I$24</f>
        <v>3046.5372070200001</v>
      </c>
      <c r="X149" s="36">
        <f>SUMIFS(СВЦЭМ!$D$33:$D$776,СВЦЭМ!$A$33:$A$776,$A149,СВЦЭМ!$B$33:$B$776,X$119)+'СЕТ СН'!$I$14+СВЦЭМ!$D$10+'СЕТ СН'!$I$5-'СЕТ СН'!$I$24</f>
        <v>3149.5375417400001</v>
      </c>
      <c r="Y149" s="36">
        <f>SUMIFS(СВЦЭМ!$D$33:$D$776,СВЦЭМ!$A$33:$A$776,$A149,СВЦЭМ!$B$33:$B$776,Y$119)+'СЕТ СН'!$I$14+СВЦЭМ!$D$10+'СЕТ СН'!$I$5-'СЕТ СН'!$I$24</f>
        <v>3108.9202066300004</v>
      </c>
    </row>
    <row r="150" spans="1:27" ht="15.75" x14ac:dyDescent="0.2">
      <c r="A150" s="35">
        <f t="shared" si="3"/>
        <v>44043</v>
      </c>
      <c r="B150" s="36">
        <f>SUMIFS(СВЦЭМ!$D$33:$D$776,СВЦЭМ!$A$33:$A$776,$A150,СВЦЭМ!$B$33:$B$776,B$119)+'СЕТ СН'!$I$14+СВЦЭМ!$D$10+'СЕТ СН'!$I$5-'СЕТ СН'!$I$24</f>
        <v>3157.4538560700003</v>
      </c>
      <c r="C150" s="36">
        <f>SUMIFS(СВЦЭМ!$D$33:$D$776,СВЦЭМ!$A$33:$A$776,$A150,СВЦЭМ!$B$33:$B$776,C$119)+'СЕТ СН'!$I$14+СВЦЭМ!$D$10+'СЕТ СН'!$I$5-'СЕТ СН'!$I$24</f>
        <v>3276.1603372</v>
      </c>
      <c r="D150" s="36">
        <f>SUMIFS(СВЦЭМ!$D$33:$D$776,СВЦЭМ!$A$33:$A$776,$A150,СВЦЭМ!$B$33:$B$776,D$119)+'СЕТ СН'!$I$14+СВЦЭМ!$D$10+'СЕТ СН'!$I$5-'СЕТ СН'!$I$24</f>
        <v>3286.2401451100004</v>
      </c>
      <c r="E150" s="36">
        <f>SUMIFS(СВЦЭМ!$D$33:$D$776,СВЦЭМ!$A$33:$A$776,$A150,СВЦЭМ!$B$33:$B$776,E$119)+'СЕТ СН'!$I$14+СВЦЭМ!$D$10+'СЕТ СН'!$I$5-'СЕТ СН'!$I$24</f>
        <v>3289.4848389600002</v>
      </c>
      <c r="F150" s="36">
        <f>SUMIFS(СВЦЭМ!$D$33:$D$776,СВЦЭМ!$A$33:$A$776,$A150,СВЦЭМ!$B$33:$B$776,F$119)+'СЕТ СН'!$I$14+СВЦЭМ!$D$10+'СЕТ СН'!$I$5-'СЕТ СН'!$I$24</f>
        <v>3283.5333456000003</v>
      </c>
      <c r="G150" s="36">
        <f>SUMIFS(СВЦЭМ!$D$33:$D$776,СВЦЭМ!$A$33:$A$776,$A150,СВЦЭМ!$B$33:$B$776,G$119)+'СЕТ СН'!$I$14+СВЦЭМ!$D$10+'СЕТ СН'!$I$5-'СЕТ СН'!$I$24</f>
        <v>3318.1645644300002</v>
      </c>
      <c r="H150" s="36">
        <f>SUMIFS(СВЦЭМ!$D$33:$D$776,СВЦЭМ!$A$33:$A$776,$A150,СВЦЭМ!$B$33:$B$776,H$119)+'СЕТ СН'!$I$14+СВЦЭМ!$D$10+'СЕТ СН'!$I$5-'СЕТ СН'!$I$24</f>
        <v>3261.6951583200002</v>
      </c>
      <c r="I150" s="36">
        <f>SUMIFS(СВЦЭМ!$D$33:$D$776,СВЦЭМ!$A$33:$A$776,$A150,СВЦЭМ!$B$33:$B$776,I$119)+'СЕТ СН'!$I$14+СВЦЭМ!$D$10+'СЕТ СН'!$I$5-'СЕТ СН'!$I$24</f>
        <v>3235.4574797200003</v>
      </c>
      <c r="J150" s="36">
        <f>SUMIFS(СВЦЭМ!$D$33:$D$776,СВЦЭМ!$A$33:$A$776,$A150,СВЦЭМ!$B$33:$B$776,J$119)+'СЕТ СН'!$I$14+СВЦЭМ!$D$10+'СЕТ СН'!$I$5-'СЕТ СН'!$I$24</f>
        <v>3202.9942762700002</v>
      </c>
      <c r="K150" s="36">
        <f>SUMIFS(СВЦЭМ!$D$33:$D$776,СВЦЭМ!$A$33:$A$776,$A150,СВЦЭМ!$B$33:$B$776,K$119)+'СЕТ СН'!$I$14+СВЦЭМ!$D$10+'СЕТ СН'!$I$5-'СЕТ СН'!$I$24</f>
        <v>3115.47689042</v>
      </c>
      <c r="L150" s="36">
        <f>SUMIFS(СВЦЭМ!$D$33:$D$776,СВЦЭМ!$A$33:$A$776,$A150,СВЦЭМ!$B$33:$B$776,L$119)+'СЕТ СН'!$I$14+СВЦЭМ!$D$10+'СЕТ СН'!$I$5-'СЕТ СН'!$I$24</f>
        <v>2978.5309745300001</v>
      </c>
      <c r="M150" s="36">
        <f>SUMIFS(СВЦЭМ!$D$33:$D$776,СВЦЭМ!$A$33:$A$776,$A150,СВЦЭМ!$B$33:$B$776,M$119)+'СЕТ СН'!$I$14+СВЦЭМ!$D$10+'СЕТ СН'!$I$5-'СЕТ СН'!$I$24</f>
        <v>2957.5177642400004</v>
      </c>
      <c r="N150" s="36">
        <f>SUMIFS(СВЦЭМ!$D$33:$D$776,СВЦЭМ!$A$33:$A$776,$A150,СВЦЭМ!$B$33:$B$776,N$119)+'СЕТ СН'!$I$14+СВЦЭМ!$D$10+'СЕТ СН'!$I$5-'СЕТ СН'!$I$24</f>
        <v>2964.34156936</v>
      </c>
      <c r="O150" s="36">
        <f>SUMIFS(СВЦЭМ!$D$33:$D$776,СВЦЭМ!$A$33:$A$776,$A150,СВЦЭМ!$B$33:$B$776,O$119)+'СЕТ СН'!$I$14+СВЦЭМ!$D$10+'СЕТ СН'!$I$5-'СЕТ СН'!$I$24</f>
        <v>2970.9298578500002</v>
      </c>
      <c r="P150" s="36">
        <f>SUMIFS(СВЦЭМ!$D$33:$D$776,СВЦЭМ!$A$33:$A$776,$A150,СВЦЭМ!$B$33:$B$776,P$119)+'СЕТ СН'!$I$14+СВЦЭМ!$D$10+'СЕТ СН'!$I$5-'СЕТ СН'!$I$24</f>
        <v>2974.9255188000002</v>
      </c>
      <c r="Q150" s="36">
        <f>SUMIFS(СВЦЭМ!$D$33:$D$776,СВЦЭМ!$A$33:$A$776,$A150,СВЦЭМ!$B$33:$B$776,Q$119)+'СЕТ СН'!$I$14+СВЦЭМ!$D$10+'СЕТ СН'!$I$5-'СЕТ СН'!$I$24</f>
        <v>2974.1571567300002</v>
      </c>
      <c r="R150" s="36">
        <f>SUMIFS(СВЦЭМ!$D$33:$D$776,СВЦЭМ!$A$33:$A$776,$A150,СВЦЭМ!$B$33:$B$776,R$119)+'СЕТ СН'!$I$14+СВЦЭМ!$D$10+'СЕТ СН'!$I$5-'СЕТ СН'!$I$24</f>
        <v>2965.7658075600002</v>
      </c>
      <c r="S150" s="36">
        <f>SUMIFS(СВЦЭМ!$D$33:$D$776,СВЦЭМ!$A$33:$A$776,$A150,СВЦЭМ!$B$33:$B$776,S$119)+'СЕТ СН'!$I$14+СВЦЭМ!$D$10+'СЕТ СН'!$I$5-'СЕТ СН'!$I$24</f>
        <v>2979.5625188800004</v>
      </c>
      <c r="T150" s="36">
        <f>SUMIFS(СВЦЭМ!$D$33:$D$776,СВЦЭМ!$A$33:$A$776,$A150,СВЦЭМ!$B$33:$B$776,T$119)+'СЕТ СН'!$I$14+СВЦЭМ!$D$10+'СЕТ СН'!$I$5-'СЕТ СН'!$I$24</f>
        <v>2985.4151563000005</v>
      </c>
      <c r="U150" s="36">
        <f>SUMIFS(СВЦЭМ!$D$33:$D$776,СВЦЭМ!$A$33:$A$776,$A150,СВЦЭМ!$B$33:$B$776,U$119)+'СЕТ СН'!$I$14+СВЦЭМ!$D$10+'СЕТ СН'!$I$5-'СЕТ СН'!$I$24</f>
        <v>2996.0185499600002</v>
      </c>
      <c r="V150" s="36">
        <f>SUMIFS(СВЦЭМ!$D$33:$D$776,СВЦЭМ!$A$33:$A$776,$A150,СВЦЭМ!$B$33:$B$776,V$119)+'СЕТ СН'!$I$14+СВЦЭМ!$D$10+'СЕТ СН'!$I$5-'СЕТ СН'!$I$24</f>
        <v>2992.3701958000001</v>
      </c>
      <c r="W150" s="36">
        <f>SUMIFS(СВЦЭМ!$D$33:$D$776,СВЦЭМ!$A$33:$A$776,$A150,СВЦЭМ!$B$33:$B$776,W$119)+'СЕТ СН'!$I$14+СВЦЭМ!$D$10+'СЕТ СН'!$I$5-'СЕТ СН'!$I$24</f>
        <v>2973.4721610100005</v>
      </c>
      <c r="X150" s="36">
        <f>SUMIFS(СВЦЭМ!$D$33:$D$776,СВЦЭМ!$A$33:$A$776,$A150,СВЦЭМ!$B$33:$B$776,X$119)+'СЕТ СН'!$I$14+СВЦЭМ!$D$10+'СЕТ СН'!$I$5-'СЕТ СН'!$I$24</f>
        <v>2976.1959653100002</v>
      </c>
      <c r="Y150" s="36">
        <f>SUMIFS(СВЦЭМ!$D$33:$D$776,СВЦЭМ!$A$33:$A$776,$A150,СВЦЭМ!$B$33:$B$776,Y$119)+'СЕТ СН'!$I$14+СВЦЭМ!$D$10+'СЕТ СН'!$I$5-'СЕТ СН'!$I$24</f>
        <v>3039.5432523600002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01.07.2020</v>
      </c>
      <c r="B156" s="36">
        <f>SUMIFS(СВЦЭМ!$E$33:$E$776,СВЦЭМ!$A$33:$A$776,$A156,СВЦЭМ!$B$33:$B$776,B$155)+'СЕТ СН'!$F$15</f>
        <v>202.56307649999999</v>
      </c>
      <c r="C156" s="36">
        <f>SUMIFS(СВЦЭМ!$E$33:$E$776,СВЦЭМ!$A$33:$A$776,$A156,СВЦЭМ!$B$33:$B$776,C$155)+'СЕТ СН'!$F$15</f>
        <v>204.27184161</v>
      </c>
      <c r="D156" s="36">
        <f>SUMIFS(СВЦЭМ!$E$33:$E$776,СВЦЭМ!$A$33:$A$776,$A156,СВЦЭМ!$B$33:$B$776,D$155)+'СЕТ СН'!$F$15</f>
        <v>199.49602200999999</v>
      </c>
      <c r="E156" s="36">
        <f>SUMIFS(СВЦЭМ!$E$33:$E$776,СВЦЭМ!$A$33:$A$776,$A156,СВЦЭМ!$B$33:$B$776,E$155)+'СЕТ СН'!$F$15</f>
        <v>195.74370225999999</v>
      </c>
      <c r="F156" s="36">
        <f>SUMIFS(СВЦЭМ!$E$33:$E$776,СВЦЭМ!$A$33:$A$776,$A156,СВЦЭМ!$B$33:$B$776,F$155)+'СЕТ СН'!$F$15</f>
        <v>193.02734386</v>
      </c>
      <c r="G156" s="36">
        <f>SUMIFS(СВЦЭМ!$E$33:$E$776,СВЦЭМ!$A$33:$A$776,$A156,СВЦЭМ!$B$33:$B$776,G$155)+'СЕТ СН'!$F$15</f>
        <v>193.93338854000001</v>
      </c>
      <c r="H156" s="36">
        <f>SUMIFS(СВЦЭМ!$E$33:$E$776,СВЦЭМ!$A$33:$A$776,$A156,СВЦЭМ!$B$33:$B$776,H$155)+'СЕТ СН'!$F$15</f>
        <v>198.51055747999999</v>
      </c>
      <c r="I156" s="36">
        <f>SUMIFS(СВЦЭМ!$E$33:$E$776,СВЦЭМ!$A$33:$A$776,$A156,СВЦЭМ!$B$33:$B$776,I$155)+'СЕТ СН'!$F$15</f>
        <v>195.37694603</v>
      </c>
      <c r="J156" s="36">
        <f>SUMIFS(СВЦЭМ!$E$33:$E$776,СВЦЭМ!$A$33:$A$776,$A156,СВЦЭМ!$B$33:$B$776,J$155)+'СЕТ СН'!$F$15</f>
        <v>186.53256966000001</v>
      </c>
      <c r="K156" s="36">
        <f>SUMIFS(СВЦЭМ!$E$33:$E$776,СВЦЭМ!$A$33:$A$776,$A156,СВЦЭМ!$B$33:$B$776,K$155)+'СЕТ СН'!$F$15</f>
        <v>165.57091775000001</v>
      </c>
      <c r="L156" s="36">
        <f>SUMIFS(СВЦЭМ!$E$33:$E$776,СВЦЭМ!$A$33:$A$776,$A156,СВЦЭМ!$B$33:$B$776,L$155)+'СЕТ СН'!$F$15</f>
        <v>145.91371497</v>
      </c>
      <c r="M156" s="36">
        <f>SUMIFS(СВЦЭМ!$E$33:$E$776,СВЦЭМ!$A$33:$A$776,$A156,СВЦЭМ!$B$33:$B$776,M$155)+'СЕТ СН'!$F$15</f>
        <v>144.13500572000001</v>
      </c>
      <c r="N156" s="36">
        <f>SUMIFS(СВЦЭМ!$E$33:$E$776,СВЦЭМ!$A$33:$A$776,$A156,СВЦЭМ!$B$33:$B$776,N$155)+'СЕТ СН'!$F$15</f>
        <v>154.87029322999999</v>
      </c>
      <c r="O156" s="36">
        <f>SUMIFS(СВЦЭМ!$E$33:$E$776,СВЦЭМ!$A$33:$A$776,$A156,СВЦЭМ!$B$33:$B$776,O$155)+'СЕТ СН'!$F$15</f>
        <v>151.23116067000001</v>
      </c>
      <c r="P156" s="36">
        <f>SUMIFS(СВЦЭМ!$E$33:$E$776,СВЦЭМ!$A$33:$A$776,$A156,СВЦЭМ!$B$33:$B$776,P$155)+'СЕТ СН'!$F$15</f>
        <v>135.71178914999999</v>
      </c>
      <c r="Q156" s="36">
        <f>SUMIFS(СВЦЭМ!$E$33:$E$776,СВЦЭМ!$A$33:$A$776,$A156,СВЦЭМ!$B$33:$B$776,Q$155)+'СЕТ СН'!$F$15</f>
        <v>136.38687271000001</v>
      </c>
      <c r="R156" s="36">
        <f>SUMIFS(СВЦЭМ!$E$33:$E$776,СВЦЭМ!$A$33:$A$776,$A156,СВЦЭМ!$B$33:$B$776,R$155)+'СЕТ СН'!$F$15</f>
        <v>138.94750830999999</v>
      </c>
      <c r="S156" s="36">
        <f>SUMIFS(СВЦЭМ!$E$33:$E$776,СВЦЭМ!$A$33:$A$776,$A156,СВЦЭМ!$B$33:$B$776,S$155)+'СЕТ СН'!$F$15</f>
        <v>139.96176098999999</v>
      </c>
      <c r="T156" s="36">
        <f>SUMIFS(СВЦЭМ!$E$33:$E$776,СВЦЭМ!$A$33:$A$776,$A156,СВЦЭМ!$B$33:$B$776,T$155)+'СЕТ СН'!$F$15</f>
        <v>138.46994617999999</v>
      </c>
      <c r="U156" s="36">
        <f>SUMIFS(СВЦЭМ!$E$33:$E$776,СВЦЭМ!$A$33:$A$776,$A156,СВЦЭМ!$B$33:$B$776,U$155)+'СЕТ СН'!$F$15</f>
        <v>137.07201523000001</v>
      </c>
      <c r="V156" s="36">
        <f>SUMIFS(СВЦЭМ!$E$33:$E$776,СВЦЭМ!$A$33:$A$776,$A156,СВЦЭМ!$B$33:$B$776,V$155)+'СЕТ СН'!$F$15</f>
        <v>136.57558954000001</v>
      </c>
      <c r="W156" s="36">
        <f>SUMIFS(СВЦЭМ!$E$33:$E$776,СВЦЭМ!$A$33:$A$776,$A156,СВЦЭМ!$B$33:$B$776,W$155)+'СЕТ СН'!$F$15</f>
        <v>131.88098776999999</v>
      </c>
      <c r="X156" s="36">
        <f>SUMIFS(СВЦЭМ!$E$33:$E$776,СВЦЭМ!$A$33:$A$776,$A156,СВЦЭМ!$B$33:$B$776,X$155)+'СЕТ СН'!$F$15</f>
        <v>141.48852442</v>
      </c>
      <c r="Y156" s="36">
        <f>SUMIFS(СВЦЭМ!$E$33:$E$776,СВЦЭМ!$A$33:$A$776,$A156,СВЦЭМ!$B$33:$B$776,Y$155)+'СЕТ СН'!$F$15</f>
        <v>174.33473183999999</v>
      </c>
      <c r="AA156" s="45"/>
    </row>
    <row r="157" spans="1:27" ht="15.75" x14ac:dyDescent="0.2">
      <c r="A157" s="35">
        <f>A156+1</f>
        <v>44014</v>
      </c>
      <c r="B157" s="36">
        <f>SUMIFS(СВЦЭМ!$E$33:$E$776,СВЦЭМ!$A$33:$A$776,$A157,СВЦЭМ!$B$33:$B$776,B$155)+'СЕТ СН'!$F$15</f>
        <v>192.48131257</v>
      </c>
      <c r="C157" s="36">
        <f>SUMIFS(СВЦЭМ!$E$33:$E$776,СВЦЭМ!$A$33:$A$776,$A157,СВЦЭМ!$B$33:$B$776,C$155)+'СЕТ СН'!$F$15</f>
        <v>187.48938029000001</v>
      </c>
      <c r="D157" s="36">
        <f>SUMIFS(СВЦЭМ!$E$33:$E$776,СВЦЭМ!$A$33:$A$776,$A157,СВЦЭМ!$B$33:$B$776,D$155)+'СЕТ СН'!$F$15</f>
        <v>181.70333113999999</v>
      </c>
      <c r="E157" s="36">
        <f>SUMIFS(СВЦЭМ!$E$33:$E$776,СВЦЭМ!$A$33:$A$776,$A157,СВЦЭМ!$B$33:$B$776,E$155)+'СЕТ СН'!$F$15</f>
        <v>180.3482582</v>
      </c>
      <c r="F157" s="36">
        <f>SUMIFS(СВЦЭМ!$E$33:$E$776,СВЦЭМ!$A$33:$A$776,$A157,СВЦЭМ!$B$33:$B$776,F$155)+'СЕТ СН'!$F$15</f>
        <v>177.48548459</v>
      </c>
      <c r="G157" s="36">
        <f>SUMIFS(СВЦЭМ!$E$33:$E$776,СВЦЭМ!$A$33:$A$776,$A157,СВЦЭМ!$B$33:$B$776,G$155)+'СЕТ СН'!$F$15</f>
        <v>180.53254644</v>
      </c>
      <c r="H157" s="36">
        <f>SUMIFS(СВЦЭМ!$E$33:$E$776,СВЦЭМ!$A$33:$A$776,$A157,СВЦЭМ!$B$33:$B$776,H$155)+'СЕТ СН'!$F$15</f>
        <v>187.06727877</v>
      </c>
      <c r="I157" s="36">
        <f>SUMIFS(СВЦЭМ!$E$33:$E$776,СВЦЭМ!$A$33:$A$776,$A157,СВЦЭМ!$B$33:$B$776,I$155)+'СЕТ СН'!$F$15</f>
        <v>189.51398408</v>
      </c>
      <c r="J157" s="36">
        <f>SUMIFS(СВЦЭМ!$E$33:$E$776,СВЦЭМ!$A$33:$A$776,$A157,СВЦЭМ!$B$33:$B$776,J$155)+'СЕТ СН'!$F$15</f>
        <v>187.69771087999999</v>
      </c>
      <c r="K157" s="36">
        <f>SUMIFS(СВЦЭМ!$E$33:$E$776,СВЦЭМ!$A$33:$A$776,$A157,СВЦЭМ!$B$33:$B$776,K$155)+'СЕТ СН'!$F$15</f>
        <v>166.27062409999999</v>
      </c>
      <c r="L157" s="36">
        <f>SUMIFS(СВЦЭМ!$E$33:$E$776,СВЦЭМ!$A$33:$A$776,$A157,СВЦЭМ!$B$33:$B$776,L$155)+'СЕТ СН'!$F$15</f>
        <v>146.21971450000001</v>
      </c>
      <c r="M157" s="36">
        <f>SUMIFS(СВЦЭМ!$E$33:$E$776,СВЦЭМ!$A$33:$A$776,$A157,СВЦЭМ!$B$33:$B$776,M$155)+'СЕТ СН'!$F$15</f>
        <v>143.12844942999999</v>
      </c>
      <c r="N157" s="36">
        <f>SUMIFS(СВЦЭМ!$E$33:$E$776,СВЦЭМ!$A$33:$A$776,$A157,СВЦЭМ!$B$33:$B$776,N$155)+'СЕТ СН'!$F$15</f>
        <v>148.16942976000001</v>
      </c>
      <c r="O157" s="36">
        <f>SUMIFS(СВЦЭМ!$E$33:$E$776,СВЦЭМ!$A$33:$A$776,$A157,СВЦЭМ!$B$33:$B$776,O$155)+'СЕТ СН'!$F$15</f>
        <v>149.95543785000001</v>
      </c>
      <c r="P157" s="36">
        <f>SUMIFS(СВЦЭМ!$E$33:$E$776,СВЦЭМ!$A$33:$A$776,$A157,СВЦЭМ!$B$33:$B$776,P$155)+'СЕТ СН'!$F$15</f>
        <v>145.66775881999999</v>
      </c>
      <c r="Q157" s="36">
        <f>SUMIFS(СВЦЭМ!$E$33:$E$776,СВЦЭМ!$A$33:$A$776,$A157,СВЦЭМ!$B$33:$B$776,Q$155)+'СЕТ СН'!$F$15</f>
        <v>148.45662886</v>
      </c>
      <c r="R157" s="36">
        <f>SUMIFS(СВЦЭМ!$E$33:$E$776,СВЦЭМ!$A$33:$A$776,$A157,СВЦЭМ!$B$33:$B$776,R$155)+'СЕТ СН'!$F$15</f>
        <v>152.77303029999999</v>
      </c>
      <c r="S157" s="36">
        <f>SUMIFS(СВЦЭМ!$E$33:$E$776,СВЦЭМ!$A$33:$A$776,$A157,СВЦЭМ!$B$33:$B$776,S$155)+'СЕТ СН'!$F$15</f>
        <v>153.31865708000001</v>
      </c>
      <c r="T157" s="36">
        <f>SUMIFS(СВЦЭМ!$E$33:$E$776,СВЦЭМ!$A$33:$A$776,$A157,СВЦЭМ!$B$33:$B$776,T$155)+'СЕТ СН'!$F$15</f>
        <v>151.58407499</v>
      </c>
      <c r="U157" s="36">
        <f>SUMIFS(СВЦЭМ!$E$33:$E$776,СВЦЭМ!$A$33:$A$776,$A157,СВЦЭМ!$B$33:$B$776,U$155)+'СЕТ СН'!$F$15</f>
        <v>149.28689998999999</v>
      </c>
      <c r="V157" s="36">
        <f>SUMIFS(СВЦЭМ!$E$33:$E$776,СВЦЭМ!$A$33:$A$776,$A157,СВЦЭМ!$B$33:$B$776,V$155)+'СЕТ СН'!$F$15</f>
        <v>145.37196234000001</v>
      </c>
      <c r="W157" s="36">
        <f>SUMIFS(СВЦЭМ!$E$33:$E$776,СВЦЭМ!$A$33:$A$776,$A157,СВЦЭМ!$B$33:$B$776,W$155)+'СЕТ СН'!$F$15</f>
        <v>138.14912114000001</v>
      </c>
      <c r="X157" s="36">
        <f>SUMIFS(СВЦЭМ!$E$33:$E$776,СВЦЭМ!$A$33:$A$776,$A157,СВЦЭМ!$B$33:$B$776,X$155)+'СЕТ СН'!$F$15</f>
        <v>148.71411191999999</v>
      </c>
      <c r="Y157" s="36">
        <f>SUMIFS(СВЦЭМ!$E$33:$E$776,СВЦЭМ!$A$33:$A$776,$A157,СВЦЭМ!$B$33:$B$776,Y$155)+'СЕТ СН'!$F$15</f>
        <v>177.48739796999999</v>
      </c>
    </row>
    <row r="158" spans="1:27" ht="15.75" x14ac:dyDescent="0.2">
      <c r="A158" s="35">
        <f t="shared" ref="A158:A186" si="4">A157+1</f>
        <v>44015</v>
      </c>
      <c r="B158" s="36">
        <f>SUMIFS(СВЦЭМ!$E$33:$E$776,СВЦЭМ!$A$33:$A$776,$A158,СВЦЭМ!$B$33:$B$776,B$155)+'СЕТ СН'!$F$15</f>
        <v>199.47564277999999</v>
      </c>
      <c r="C158" s="36">
        <f>SUMIFS(СВЦЭМ!$E$33:$E$776,СВЦЭМ!$A$33:$A$776,$A158,СВЦЭМ!$B$33:$B$776,C$155)+'СЕТ СН'!$F$15</f>
        <v>195.99977856000001</v>
      </c>
      <c r="D158" s="36">
        <f>SUMIFS(СВЦЭМ!$E$33:$E$776,СВЦЭМ!$A$33:$A$776,$A158,СВЦЭМ!$B$33:$B$776,D$155)+'СЕТ СН'!$F$15</f>
        <v>190.15596837000001</v>
      </c>
      <c r="E158" s="36">
        <f>SUMIFS(СВЦЭМ!$E$33:$E$776,СВЦЭМ!$A$33:$A$776,$A158,СВЦЭМ!$B$33:$B$776,E$155)+'СЕТ СН'!$F$15</f>
        <v>186.43091737</v>
      </c>
      <c r="F158" s="36">
        <f>SUMIFS(СВЦЭМ!$E$33:$E$776,СВЦЭМ!$A$33:$A$776,$A158,СВЦЭМ!$B$33:$B$776,F$155)+'СЕТ СН'!$F$15</f>
        <v>183.61917596999999</v>
      </c>
      <c r="G158" s="36">
        <f>SUMIFS(СВЦЭМ!$E$33:$E$776,СВЦЭМ!$A$33:$A$776,$A158,СВЦЭМ!$B$33:$B$776,G$155)+'СЕТ СН'!$F$15</f>
        <v>186.4423634</v>
      </c>
      <c r="H158" s="36">
        <f>SUMIFS(СВЦЭМ!$E$33:$E$776,СВЦЭМ!$A$33:$A$776,$A158,СВЦЭМ!$B$33:$B$776,H$155)+'СЕТ СН'!$F$15</f>
        <v>193.91294457999999</v>
      </c>
      <c r="I158" s="36">
        <f>SUMIFS(СВЦЭМ!$E$33:$E$776,СВЦЭМ!$A$33:$A$776,$A158,СВЦЭМ!$B$33:$B$776,I$155)+'СЕТ СН'!$F$15</f>
        <v>197.26534667000001</v>
      </c>
      <c r="J158" s="36">
        <f>SUMIFS(СВЦЭМ!$E$33:$E$776,СВЦЭМ!$A$33:$A$776,$A158,СВЦЭМ!$B$33:$B$776,J$155)+'СЕТ СН'!$F$15</f>
        <v>182.17769204999999</v>
      </c>
      <c r="K158" s="36">
        <f>SUMIFS(СВЦЭМ!$E$33:$E$776,СВЦЭМ!$A$33:$A$776,$A158,СВЦЭМ!$B$33:$B$776,K$155)+'СЕТ СН'!$F$15</f>
        <v>154.99717494999999</v>
      </c>
      <c r="L158" s="36">
        <f>SUMIFS(СВЦЭМ!$E$33:$E$776,СВЦЭМ!$A$33:$A$776,$A158,СВЦЭМ!$B$33:$B$776,L$155)+'СЕТ СН'!$F$15</f>
        <v>134.69854580000001</v>
      </c>
      <c r="M158" s="36">
        <f>SUMIFS(СВЦЭМ!$E$33:$E$776,СВЦЭМ!$A$33:$A$776,$A158,СВЦЭМ!$B$33:$B$776,M$155)+'СЕТ СН'!$F$15</f>
        <v>131.91980154000001</v>
      </c>
      <c r="N158" s="36">
        <f>SUMIFS(СВЦЭМ!$E$33:$E$776,СВЦЭМ!$A$33:$A$776,$A158,СВЦЭМ!$B$33:$B$776,N$155)+'СЕТ СН'!$F$15</f>
        <v>139.1062852</v>
      </c>
      <c r="O158" s="36">
        <f>SUMIFS(СВЦЭМ!$E$33:$E$776,СВЦЭМ!$A$33:$A$776,$A158,СВЦЭМ!$B$33:$B$776,O$155)+'СЕТ СН'!$F$15</f>
        <v>131.60910038</v>
      </c>
      <c r="P158" s="36">
        <f>SUMIFS(СВЦЭМ!$E$33:$E$776,СВЦЭМ!$A$33:$A$776,$A158,СВЦЭМ!$B$33:$B$776,P$155)+'СЕТ СН'!$F$15</f>
        <v>136.90025707000001</v>
      </c>
      <c r="Q158" s="36">
        <f>SUMIFS(СВЦЭМ!$E$33:$E$776,СВЦЭМ!$A$33:$A$776,$A158,СВЦЭМ!$B$33:$B$776,Q$155)+'СЕТ СН'!$F$15</f>
        <v>138.07454781000001</v>
      </c>
      <c r="R158" s="36">
        <f>SUMIFS(СВЦЭМ!$E$33:$E$776,СВЦЭМ!$A$33:$A$776,$A158,СВЦЭМ!$B$33:$B$776,R$155)+'СЕТ СН'!$F$15</f>
        <v>136.79174745</v>
      </c>
      <c r="S158" s="36">
        <f>SUMIFS(СВЦЭМ!$E$33:$E$776,СВЦЭМ!$A$33:$A$776,$A158,СВЦЭМ!$B$33:$B$776,S$155)+'СЕТ СН'!$F$15</f>
        <v>138.35471566999999</v>
      </c>
      <c r="T158" s="36">
        <f>SUMIFS(СВЦЭМ!$E$33:$E$776,СВЦЭМ!$A$33:$A$776,$A158,СВЦЭМ!$B$33:$B$776,T$155)+'СЕТ СН'!$F$15</f>
        <v>137.21701141</v>
      </c>
      <c r="U158" s="36">
        <f>SUMIFS(СВЦЭМ!$E$33:$E$776,СВЦЭМ!$A$33:$A$776,$A158,СВЦЭМ!$B$33:$B$776,U$155)+'СЕТ СН'!$F$15</f>
        <v>135.67178290000001</v>
      </c>
      <c r="V158" s="36">
        <f>SUMIFS(СВЦЭМ!$E$33:$E$776,СВЦЭМ!$A$33:$A$776,$A158,СВЦЭМ!$B$33:$B$776,V$155)+'СЕТ СН'!$F$15</f>
        <v>129.62239221999999</v>
      </c>
      <c r="W158" s="36">
        <f>SUMIFS(СВЦЭМ!$E$33:$E$776,СВЦЭМ!$A$33:$A$776,$A158,СВЦЭМ!$B$33:$B$776,W$155)+'СЕТ СН'!$F$15</f>
        <v>123.50055758000001</v>
      </c>
      <c r="X158" s="36">
        <f>SUMIFS(СВЦЭМ!$E$33:$E$776,СВЦЭМ!$A$33:$A$776,$A158,СВЦЭМ!$B$33:$B$776,X$155)+'СЕТ СН'!$F$15</f>
        <v>136.37933734999999</v>
      </c>
      <c r="Y158" s="36">
        <f>SUMIFS(СВЦЭМ!$E$33:$E$776,СВЦЭМ!$A$33:$A$776,$A158,СВЦЭМ!$B$33:$B$776,Y$155)+'СЕТ СН'!$F$15</f>
        <v>159.62212873999999</v>
      </c>
    </row>
    <row r="159" spans="1:27" ht="15.75" x14ac:dyDescent="0.2">
      <c r="A159" s="35">
        <f t="shared" si="4"/>
        <v>44016</v>
      </c>
      <c r="B159" s="36">
        <f>SUMIFS(СВЦЭМ!$E$33:$E$776,СВЦЭМ!$A$33:$A$776,$A159,СВЦЭМ!$B$33:$B$776,B$155)+'СЕТ СН'!$F$15</f>
        <v>199.36699562999999</v>
      </c>
      <c r="C159" s="36">
        <f>SUMIFS(СВЦЭМ!$E$33:$E$776,СВЦЭМ!$A$33:$A$776,$A159,СВЦЭМ!$B$33:$B$776,C$155)+'СЕТ СН'!$F$15</f>
        <v>200.96358291000001</v>
      </c>
      <c r="D159" s="36">
        <f>SUMIFS(СВЦЭМ!$E$33:$E$776,СВЦЭМ!$A$33:$A$776,$A159,СВЦЭМ!$B$33:$B$776,D$155)+'СЕТ СН'!$F$15</f>
        <v>204.15318780999999</v>
      </c>
      <c r="E159" s="36">
        <f>SUMIFS(СВЦЭМ!$E$33:$E$776,СВЦЭМ!$A$33:$A$776,$A159,СВЦЭМ!$B$33:$B$776,E$155)+'СЕТ СН'!$F$15</f>
        <v>204.45985938999999</v>
      </c>
      <c r="F159" s="36">
        <f>SUMIFS(СВЦЭМ!$E$33:$E$776,СВЦЭМ!$A$33:$A$776,$A159,СВЦЭМ!$B$33:$B$776,F$155)+'СЕТ СН'!$F$15</f>
        <v>204.98001037</v>
      </c>
      <c r="G159" s="36">
        <f>SUMIFS(СВЦЭМ!$E$33:$E$776,СВЦЭМ!$A$33:$A$776,$A159,СВЦЭМ!$B$33:$B$776,G$155)+'СЕТ СН'!$F$15</f>
        <v>202.12735193</v>
      </c>
      <c r="H159" s="36">
        <f>SUMIFS(СВЦЭМ!$E$33:$E$776,СВЦЭМ!$A$33:$A$776,$A159,СВЦЭМ!$B$33:$B$776,H$155)+'СЕТ СН'!$F$15</f>
        <v>197.47729293</v>
      </c>
      <c r="I159" s="36">
        <f>SUMIFS(СВЦЭМ!$E$33:$E$776,СВЦЭМ!$A$33:$A$776,$A159,СВЦЭМ!$B$33:$B$776,I$155)+'СЕТ СН'!$F$15</f>
        <v>200.02280361000001</v>
      </c>
      <c r="J159" s="36">
        <f>SUMIFS(СВЦЭМ!$E$33:$E$776,СВЦЭМ!$A$33:$A$776,$A159,СВЦЭМ!$B$33:$B$776,J$155)+'СЕТ СН'!$F$15</f>
        <v>178.12357144000001</v>
      </c>
      <c r="K159" s="36">
        <f>SUMIFS(СВЦЭМ!$E$33:$E$776,СВЦЭМ!$A$33:$A$776,$A159,СВЦЭМ!$B$33:$B$776,K$155)+'СЕТ СН'!$F$15</f>
        <v>151.4142635</v>
      </c>
      <c r="L159" s="36">
        <f>SUMIFS(СВЦЭМ!$E$33:$E$776,СВЦЭМ!$A$33:$A$776,$A159,СВЦЭМ!$B$33:$B$776,L$155)+'СЕТ СН'!$F$15</f>
        <v>135.34274108</v>
      </c>
      <c r="M159" s="36">
        <f>SUMIFS(СВЦЭМ!$E$33:$E$776,СВЦЭМ!$A$33:$A$776,$A159,СВЦЭМ!$B$33:$B$776,M$155)+'СЕТ СН'!$F$15</f>
        <v>131.66501077999999</v>
      </c>
      <c r="N159" s="36">
        <f>SUMIFS(СВЦЭМ!$E$33:$E$776,СВЦЭМ!$A$33:$A$776,$A159,СВЦЭМ!$B$33:$B$776,N$155)+'СЕТ СН'!$F$15</f>
        <v>133.21793244</v>
      </c>
      <c r="O159" s="36">
        <f>SUMIFS(СВЦЭМ!$E$33:$E$776,СВЦЭМ!$A$33:$A$776,$A159,СВЦЭМ!$B$33:$B$776,O$155)+'СЕТ СН'!$F$15</f>
        <v>131.78553543000001</v>
      </c>
      <c r="P159" s="36">
        <f>SUMIFS(СВЦЭМ!$E$33:$E$776,СВЦЭМ!$A$33:$A$776,$A159,СВЦЭМ!$B$33:$B$776,P$155)+'СЕТ СН'!$F$15</f>
        <v>131.27785562</v>
      </c>
      <c r="Q159" s="36">
        <f>SUMIFS(СВЦЭМ!$E$33:$E$776,СВЦЭМ!$A$33:$A$776,$A159,СВЦЭМ!$B$33:$B$776,Q$155)+'СЕТ СН'!$F$15</f>
        <v>132.08336352000001</v>
      </c>
      <c r="R159" s="36">
        <f>SUMIFS(СВЦЭМ!$E$33:$E$776,СВЦЭМ!$A$33:$A$776,$A159,СВЦЭМ!$B$33:$B$776,R$155)+'СЕТ СН'!$F$15</f>
        <v>125.129881</v>
      </c>
      <c r="S159" s="36">
        <f>SUMIFS(СВЦЭМ!$E$33:$E$776,СВЦЭМ!$A$33:$A$776,$A159,СВЦЭМ!$B$33:$B$776,S$155)+'СЕТ СН'!$F$15</f>
        <v>125.86126102</v>
      </c>
      <c r="T159" s="36">
        <f>SUMIFS(СВЦЭМ!$E$33:$E$776,СВЦЭМ!$A$33:$A$776,$A159,СВЦЭМ!$B$33:$B$776,T$155)+'СЕТ СН'!$F$15</f>
        <v>131.28796557999999</v>
      </c>
      <c r="U159" s="36">
        <f>SUMIFS(СВЦЭМ!$E$33:$E$776,СВЦЭМ!$A$33:$A$776,$A159,СВЦЭМ!$B$33:$B$776,U$155)+'СЕТ СН'!$F$15</f>
        <v>133.21841626</v>
      </c>
      <c r="V159" s="36">
        <f>SUMIFS(СВЦЭМ!$E$33:$E$776,СВЦЭМ!$A$33:$A$776,$A159,СВЦЭМ!$B$33:$B$776,V$155)+'СЕТ СН'!$F$15</f>
        <v>130.89190629000001</v>
      </c>
      <c r="W159" s="36">
        <f>SUMIFS(СВЦЭМ!$E$33:$E$776,СВЦЭМ!$A$33:$A$776,$A159,СВЦЭМ!$B$33:$B$776,W$155)+'СЕТ СН'!$F$15</f>
        <v>131.60076118000001</v>
      </c>
      <c r="X159" s="36">
        <f>SUMIFS(СВЦЭМ!$E$33:$E$776,СВЦЭМ!$A$33:$A$776,$A159,СВЦЭМ!$B$33:$B$776,X$155)+'СЕТ СН'!$F$15</f>
        <v>138.81358366000001</v>
      </c>
      <c r="Y159" s="36">
        <f>SUMIFS(СВЦЭМ!$E$33:$E$776,СВЦЭМ!$A$33:$A$776,$A159,СВЦЭМ!$B$33:$B$776,Y$155)+'СЕТ СН'!$F$15</f>
        <v>160.60037048000001</v>
      </c>
    </row>
    <row r="160" spans="1:27" ht="15.75" x14ac:dyDescent="0.2">
      <c r="A160" s="35">
        <f t="shared" si="4"/>
        <v>44017</v>
      </c>
      <c r="B160" s="36">
        <f>SUMIFS(СВЦЭМ!$E$33:$E$776,СВЦЭМ!$A$33:$A$776,$A160,СВЦЭМ!$B$33:$B$776,B$155)+'СЕТ СН'!$F$15</f>
        <v>177.30650802</v>
      </c>
      <c r="C160" s="36">
        <f>SUMIFS(СВЦЭМ!$E$33:$E$776,СВЦЭМ!$A$33:$A$776,$A160,СВЦЭМ!$B$33:$B$776,C$155)+'СЕТ СН'!$F$15</f>
        <v>185.00547621000001</v>
      </c>
      <c r="D160" s="36">
        <f>SUMIFS(СВЦЭМ!$E$33:$E$776,СВЦЭМ!$A$33:$A$776,$A160,СВЦЭМ!$B$33:$B$776,D$155)+'СЕТ СН'!$F$15</f>
        <v>195.35702792999999</v>
      </c>
      <c r="E160" s="36">
        <f>SUMIFS(СВЦЭМ!$E$33:$E$776,СВЦЭМ!$A$33:$A$776,$A160,СВЦЭМ!$B$33:$B$776,E$155)+'СЕТ СН'!$F$15</f>
        <v>189.91002750000001</v>
      </c>
      <c r="F160" s="36">
        <f>SUMIFS(СВЦЭМ!$E$33:$E$776,СВЦЭМ!$A$33:$A$776,$A160,СВЦЭМ!$B$33:$B$776,F$155)+'СЕТ СН'!$F$15</f>
        <v>183.49954366</v>
      </c>
      <c r="G160" s="36">
        <f>SUMIFS(СВЦЭМ!$E$33:$E$776,СВЦЭМ!$A$33:$A$776,$A160,СВЦЭМ!$B$33:$B$776,G$155)+'СЕТ СН'!$F$15</f>
        <v>180.65211034999999</v>
      </c>
      <c r="H160" s="36">
        <f>SUMIFS(СВЦЭМ!$E$33:$E$776,СВЦЭМ!$A$33:$A$776,$A160,СВЦЭМ!$B$33:$B$776,H$155)+'СЕТ СН'!$F$15</f>
        <v>176.88500926</v>
      </c>
      <c r="I160" s="36">
        <f>SUMIFS(СВЦЭМ!$E$33:$E$776,СВЦЭМ!$A$33:$A$776,$A160,СВЦЭМ!$B$33:$B$776,I$155)+'СЕТ СН'!$F$15</f>
        <v>179.57339648999999</v>
      </c>
      <c r="J160" s="36">
        <f>SUMIFS(СВЦЭМ!$E$33:$E$776,СВЦЭМ!$A$33:$A$776,$A160,СВЦЭМ!$B$33:$B$776,J$155)+'СЕТ СН'!$F$15</f>
        <v>163.08813773</v>
      </c>
      <c r="K160" s="36">
        <f>SUMIFS(СВЦЭМ!$E$33:$E$776,СВЦЭМ!$A$33:$A$776,$A160,СВЦЭМ!$B$33:$B$776,K$155)+'СЕТ СН'!$F$15</f>
        <v>140.75686241</v>
      </c>
      <c r="L160" s="36">
        <f>SUMIFS(СВЦЭМ!$E$33:$E$776,СВЦЭМ!$A$33:$A$776,$A160,СВЦЭМ!$B$33:$B$776,L$155)+'СЕТ СН'!$F$15</f>
        <v>127.66299136000001</v>
      </c>
      <c r="M160" s="36">
        <f>SUMIFS(СВЦЭМ!$E$33:$E$776,СВЦЭМ!$A$33:$A$776,$A160,СВЦЭМ!$B$33:$B$776,M$155)+'СЕТ СН'!$F$15</f>
        <v>118.24086122999999</v>
      </c>
      <c r="N160" s="36">
        <f>SUMIFS(СВЦЭМ!$E$33:$E$776,СВЦЭМ!$A$33:$A$776,$A160,СВЦЭМ!$B$33:$B$776,N$155)+'СЕТ СН'!$F$15</f>
        <v>121.93206709</v>
      </c>
      <c r="O160" s="36">
        <f>SUMIFS(СВЦЭМ!$E$33:$E$776,СВЦЭМ!$A$33:$A$776,$A160,СВЦЭМ!$B$33:$B$776,O$155)+'СЕТ СН'!$F$15</f>
        <v>124.24917336</v>
      </c>
      <c r="P160" s="36">
        <f>SUMIFS(СВЦЭМ!$E$33:$E$776,СВЦЭМ!$A$33:$A$776,$A160,СВЦЭМ!$B$33:$B$776,P$155)+'СЕТ СН'!$F$15</f>
        <v>121.50721606</v>
      </c>
      <c r="Q160" s="36">
        <f>SUMIFS(СВЦЭМ!$E$33:$E$776,СВЦЭМ!$A$33:$A$776,$A160,СВЦЭМ!$B$33:$B$776,Q$155)+'СЕТ СН'!$F$15</f>
        <v>122.60899381999999</v>
      </c>
      <c r="R160" s="36">
        <f>SUMIFS(СВЦЭМ!$E$33:$E$776,СВЦЭМ!$A$33:$A$776,$A160,СВЦЭМ!$B$33:$B$776,R$155)+'СЕТ СН'!$F$15</f>
        <v>126.85028496</v>
      </c>
      <c r="S160" s="36">
        <f>SUMIFS(СВЦЭМ!$E$33:$E$776,СВЦЭМ!$A$33:$A$776,$A160,СВЦЭМ!$B$33:$B$776,S$155)+'СЕТ СН'!$F$15</f>
        <v>128.95399197</v>
      </c>
      <c r="T160" s="36">
        <f>SUMIFS(СВЦЭМ!$E$33:$E$776,СВЦЭМ!$A$33:$A$776,$A160,СВЦЭМ!$B$33:$B$776,T$155)+'СЕТ СН'!$F$15</f>
        <v>127.72294853</v>
      </c>
      <c r="U160" s="36">
        <f>SUMIFS(СВЦЭМ!$E$33:$E$776,СВЦЭМ!$A$33:$A$776,$A160,СВЦЭМ!$B$33:$B$776,U$155)+'СЕТ СН'!$F$15</f>
        <v>126.07203444</v>
      </c>
      <c r="V160" s="36">
        <f>SUMIFS(СВЦЭМ!$E$33:$E$776,СВЦЭМ!$A$33:$A$776,$A160,СВЦЭМ!$B$33:$B$776,V$155)+'СЕТ СН'!$F$15</f>
        <v>122.47120119</v>
      </c>
      <c r="W160" s="36">
        <f>SUMIFS(СВЦЭМ!$E$33:$E$776,СВЦЭМ!$A$33:$A$776,$A160,СВЦЭМ!$B$33:$B$776,W$155)+'СЕТ СН'!$F$15</f>
        <v>120.36417382</v>
      </c>
      <c r="X160" s="36">
        <f>SUMIFS(СВЦЭМ!$E$33:$E$776,СВЦЭМ!$A$33:$A$776,$A160,СВЦЭМ!$B$33:$B$776,X$155)+'СЕТ СН'!$F$15</f>
        <v>130.19713182000001</v>
      </c>
      <c r="Y160" s="36">
        <f>SUMIFS(СВЦЭМ!$E$33:$E$776,СВЦЭМ!$A$33:$A$776,$A160,СВЦЭМ!$B$33:$B$776,Y$155)+'СЕТ СН'!$F$15</f>
        <v>159.85226790999999</v>
      </c>
    </row>
    <row r="161" spans="1:25" ht="15.75" x14ac:dyDescent="0.2">
      <c r="A161" s="35">
        <f t="shared" si="4"/>
        <v>44018</v>
      </c>
      <c r="B161" s="36">
        <f>SUMIFS(СВЦЭМ!$E$33:$E$776,СВЦЭМ!$A$33:$A$776,$A161,СВЦЭМ!$B$33:$B$776,B$155)+'СЕТ СН'!$F$15</f>
        <v>170.54873502000001</v>
      </c>
      <c r="C161" s="36">
        <f>SUMIFS(СВЦЭМ!$E$33:$E$776,СВЦЭМ!$A$33:$A$776,$A161,СВЦЭМ!$B$33:$B$776,C$155)+'СЕТ СН'!$F$15</f>
        <v>191.04961956</v>
      </c>
      <c r="D161" s="36">
        <f>SUMIFS(СВЦЭМ!$E$33:$E$776,СВЦЭМ!$A$33:$A$776,$A161,СВЦЭМ!$B$33:$B$776,D$155)+'СЕТ СН'!$F$15</f>
        <v>197.40629385</v>
      </c>
      <c r="E161" s="36">
        <f>SUMIFS(СВЦЭМ!$E$33:$E$776,СВЦЭМ!$A$33:$A$776,$A161,СВЦЭМ!$B$33:$B$776,E$155)+'СЕТ СН'!$F$15</f>
        <v>208.92468208</v>
      </c>
      <c r="F161" s="36">
        <f>SUMIFS(СВЦЭМ!$E$33:$E$776,СВЦЭМ!$A$33:$A$776,$A161,СВЦЭМ!$B$33:$B$776,F$155)+'СЕТ СН'!$F$15</f>
        <v>207.33372764000001</v>
      </c>
      <c r="G161" s="36">
        <f>SUMIFS(СВЦЭМ!$E$33:$E$776,СВЦЭМ!$A$33:$A$776,$A161,СВЦЭМ!$B$33:$B$776,G$155)+'СЕТ СН'!$F$15</f>
        <v>205.49110927999999</v>
      </c>
      <c r="H161" s="36">
        <f>SUMIFS(СВЦЭМ!$E$33:$E$776,СВЦЭМ!$A$33:$A$776,$A161,СВЦЭМ!$B$33:$B$776,H$155)+'СЕТ СН'!$F$15</f>
        <v>186.51667277999999</v>
      </c>
      <c r="I161" s="36">
        <f>SUMIFS(СВЦЭМ!$E$33:$E$776,СВЦЭМ!$A$33:$A$776,$A161,СВЦЭМ!$B$33:$B$776,I$155)+'СЕТ СН'!$F$15</f>
        <v>190.96814284999999</v>
      </c>
      <c r="J161" s="36">
        <f>SUMIFS(СВЦЭМ!$E$33:$E$776,СВЦЭМ!$A$33:$A$776,$A161,СВЦЭМ!$B$33:$B$776,J$155)+'СЕТ СН'!$F$15</f>
        <v>183.15835817000001</v>
      </c>
      <c r="K161" s="36">
        <f>SUMIFS(СВЦЭМ!$E$33:$E$776,СВЦЭМ!$A$33:$A$776,$A161,СВЦЭМ!$B$33:$B$776,K$155)+'СЕТ СН'!$F$15</f>
        <v>156.27762551000001</v>
      </c>
      <c r="L161" s="36">
        <f>SUMIFS(СВЦЭМ!$E$33:$E$776,СВЦЭМ!$A$33:$A$776,$A161,СВЦЭМ!$B$33:$B$776,L$155)+'СЕТ СН'!$F$15</f>
        <v>139.04564422000001</v>
      </c>
      <c r="M161" s="36">
        <f>SUMIFS(СВЦЭМ!$E$33:$E$776,СВЦЭМ!$A$33:$A$776,$A161,СВЦЭМ!$B$33:$B$776,M$155)+'СЕТ СН'!$F$15</f>
        <v>131.81018671000001</v>
      </c>
      <c r="N161" s="36">
        <f>SUMIFS(СВЦЭМ!$E$33:$E$776,СВЦЭМ!$A$33:$A$776,$A161,СВЦЭМ!$B$33:$B$776,N$155)+'СЕТ СН'!$F$15</f>
        <v>135.77088247</v>
      </c>
      <c r="O161" s="36">
        <f>SUMIFS(СВЦЭМ!$E$33:$E$776,СВЦЭМ!$A$33:$A$776,$A161,СВЦЭМ!$B$33:$B$776,O$155)+'СЕТ СН'!$F$15</f>
        <v>146.18892517</v>
      </c>
      <c r="P161" s="36">
        <f>SUMIFS(СВЦЭМ!$E$33:$E$776,СВЦЭМ!$A$33:$A$776,$A161,СВЦЭМ!$B$33:$B$776,P$155)+'СЕТ СН'!$F$15</f>
        <v>141.28194654999999</v>
      </c>
      <c r="Q161" s="36">
        <f>SUMIFS(СВЦЭМ!$E$33:$E$776,СВЦЭМ!$A$33:$A$776,$A161,СВЦЭМ!$B$33:$B$776,Q$155)+'СЕТ СН'!$F$15</f>
        <v>141.8473104</v>
      </c>
      <c r="R161" s="36">
        <f>SUMIFS(СВЦЭМ!$E$33:$E$776,СВЦЭМ!$A$33:$A$776,$A161,СВЦЭМ!$B$33:$B$776,R$155)+'СЕТ СН'!$F$15</f>
        <v>148.48072414000001</v>
      </c>
      <c r="S161" s="36">
        <f>SUMIFS(СВЦЭМ!$E$33:$E$776,СВЦЭМ!$A$33:$A$776,$A161,СВЦЭМ!$B$33:$B$776,S$155)+'СЕТ СН'!$F$15</f>
        <v>149.34520699000001</v>
      </c>
      <c r="T161" s="36">
        <f>SUMIFS(СВЦЭМ!$E$33:$E$776,СВЦЭМ!$A$33:$A$776,$A161,СВЦЭМ!$B$33:$B$776,T$155)+'СЕТ СН'!$F$15</f>
        <v>148.35677290999999</v>
      </c>
      <c r="U161" s="36">
        <f>SUMIFS(СВЦЭМ!$E$33:$E$776,СВЦЭМ!$A$33:$A$776,$A161,СВЦЭМ!$B$33:$B$776,U$155)+'СЕТ СН'!$F$15</f>
        <v>146.11935840000001</v>
      </c>
      <c r="V161" s="36">
        <f>SUMIFS(СВЦЭМ!$E$33:$E$776,СВЦЭМ!$A$33:$A$776,$A161,СВЦЭМ!$B$33:$B$776,V$155)+'СЕТ СН'!$F$15</f>
        <v>144.59160448</v>
      </c>
      <c r="W161" s="36">
        <f>SUMIFS(СВЦЭМ!$E$33:$E$776,СВЦЭМ!$A$33:$A$776,$A161,СВЦЭМ!$B$33:$B$776,W$155)+'СЕТ СН'!$F$15</f>
        <v>136.45862045000001</v>
      </c>
      <c r="X161" s="36">
        <f>SUMIFS(СВЦЭМ!$E$33:$E$776,СВЦЭМ!$A$33:$A$776,$A161,СВЦЭМ!$B$33:$B$776,X$155)+'СЕТ СН'!$F$15</f>
        <v>142.23160863999999</v>
      </c>
      <c r="Y161" s="36">
        <f>SUMIFS(СВЦЭМ!$E$33:$E$776,СВЦЭМ!$A$33:$A$776,$A161,СВЦЭМ!$B$33:$B$776,Y$155)+'СЕТ СН'!$F$15</f>
        <v>171.18396403</v>
      </c>
    </row>
    <row r="162" spans="1:25" ht="15.75" x14ac:dyDescent="0.2">
      <c r="A162" s="35">
        <f t="shared" si="4"/>
        <v>44019</v>
      </c>
      <c r="B162" s="36">
        <f>SUMIFS(СВЦЭМ!$E$33:$E$776,СВЦЭМ!$A$33:$A$776,$A162,СВЦЭМ!$B$33:$B$776,B$155)+'СЕТ СН'!$F$15</f>
        <v>177.75360172000001</v>
      </c>
      <c r="C162" s="36">
        <f>SUMIFS(СВЦЭМ!$E$33:$E$776,СВЦЭМ!$A$33:$A$776,$A162,СВЦЭМ!$B$33:$B$776,C$155)+'СЕТ СН'!$F$15</f>
        <v>179.61685494</v>
      </c>
      <c r="D162" s="36">
        <f>SUMIFS(СВЦЭМ!$E$33:$E$776,СВЦЭМ!$A$33:$A$776,$A162,СВЦЭМ!$B$33:$B$776,D$155)+'СЕТ СН'!$F$15</f>
        <v>180.48778136000001</v>
      </c>
      <c r="E162" s="36">
        <f>SUMIFS(СВЦЭМ!$E$33:$E$776,СВЦЭМ!$A$33:$A$776,$A162,СВЦЭМ!$B$33:$B$776,E$155)+'СЕТ СН'!$F$15</f>
        <v>181.99408384</v>
      </c>
      <c r="F162" s="36">
        <f>SUMIFS(СВЦЭМ!$E$33:$E$776,СВЦЭМ!$A$33:$A$776,$A162,СВЦЭМ!$B$33:$B$776,F$155)+'СЕТ СН'!$F$15</f>
        <v>182.22771198000001</v>
      </c>
      <c r="G162" s="36">
        <f>SUMIFS(СВЦЭМ!$E$33:$E$776,СВЦЭМ!$A$33:$A$776,$A162,СВЦЭМ!$B$33:$B$776,G$155)+'СЕТ СН'!$F$15</f>
        <v>182.66977689999999</v>
      </c>
      <c r="H162" s="36">
        <f>SUMIFS(СВЦЭМ!$E$33:$E$776,СВЦЭМ!$A$33:$A$776,$A162,СВЦЭМ!$B$33:$B$776,H$155)+'СЕТ СН'!$F$15</f>
        <v>181.45376418999999</v>
      </c>
      <c r="I162" s="36">
        <f>SUMIFS(СВЦЭМ!$E$33:$E$776,СВЦЭМ!$A$33:$A$776,$A162,СВЦЭМ!$B$33:$B$776,I$155)+'СЕТ СН'!$F$15</f>
        <v>175.09777076</v>
      </c>
      <c r="J162" s="36">
        <f>SUMIFS(СВЦЭМ!$E$33:$E$776,СВЦЭМ!$A$33:$A$776,$A162,СВЦЭМ!$B$33:$B$776,J$155)+'СЕТ СН'!$F$15</f>
        <v>181.06400550999999</v>
      </c>
      <c r="K162" s="36">
        <f>SUMIFS(СВЦЭМ!$E$33:$E$776,СВЦЭМ!$A$33:$A$776,$A162,СВЦЭМ!$B$33:$B$776,K$155)+'СЕТ СН'!$F$15</f>
        <v>165.23968778</v>
      </c>
      <c r="L162" s="36">
        <f>SUMIFS(СВЦЭМ!$E$33:$E$776,СВЦЭМ!$A$33:$A$776,$A162,СВЦЭМ!$B$33:$B$776,L$155)+'СЕТ СН'!$F$15</f>
        <v>158.39773080000001</v>
      </c>
      <c r="M162" s="36">
        <f>SUMIFS(СВЦЭМ!$E$33:$E$776,СВЦЭМ!$A$33:$A$776,$A162,СВЦЭМ!$B$33:$B$776,M$155)+'СЕТ СН'!$F$15</f>
        <v>154.56646114</v>
      </c>
      <c r="N162" s="36">
        <f>SUMIFS(СВЦЭМ!$E$33:$E$776,СВЦЭМ!$A$33:$A$776,$A162,СВЦЭМ!$B$33:$B$776,N$155)+'СЕТ СН'!$F$15</f>
        <v>154.81640106</v>
      </c>
      <c r="O162" s="36">
        <f>SUMIFS(СВЦЭМ!$E$33:$E$776,СВЦЭМ!$A$33:$A$776,$A162,СВЦЭМ!$B$33:$B$776,O$155)+'СЕТ СН'!$F$15</f>
        <v>156.01298728</v>
      </c>
      <c r="P162" s="36">
        <f>SUMIFS(СВЦЭМ!$E$33:$E$776,СВЦЭМ!$A$33:$A$776,$A162,СВЦЭМ!$B$33:$B$776,P$155)+'СЕТ СН'!$F$15</f>
        <v>154.95696895</v>
      </c>
      <c r="Q162" s="36">
        <f>SUMIFS(СВЦЭМ!$E$33:$E$776,СВЦЭМ!$A$33:$A$776,$A162,СВЦЭМ!$B$33:$B$776,Q$155)+'СЕТ СН'!$F$15</f>
        <v>156.32769479000001</v>
      </c>
      <c r="R162" s="36">
        <f>SUMIFS(СВЦЭМ!$E$33:$E$776,СВЦЭМ!$A$33:$A$776,$A162,СВЦЭМ!$B$33:$B$776,R$155)+'СЕТ СН'!$F$15</f>
        <v>156.9946679</v>
      </c>
      <c r="S162" s="36">
        <f>SUMIFS(СВЦЭМ!$E$33:$E$776,СВЦЭМ!$A$33:$A$776,$A162,СВЦЭМ!$B$33:$B$776,S$155)+'СЕТ СН'!$F$15</f>
        <v>158.24057366</v>
      </c>
      <c r="T162" s="36">
        <f>SUMIFS(СВЦЭМ!$E$33:$E$776,СВЦЭМ!$A$33:$A$776,$A162,СВЦЭМ!$B$33:$B$776,T$155)+'СЕТ СН'!$F$15</f>
        <v>158.80697463000001</v>
      </c>
      <c r="U162" s="36">
        <f>SUMIFS(СВЦЭМ!$E$33:$E$776,СВЦЭМ!$A$33:$A$776,$A162,СВЦЭМ!$B$33:$B$776,U$155)+'СЕТ СН'!$F$15</f>
        <v>157.57338902999999</v>
      </c>
      <c r="V162" s="36">
        <f>SUMIFS(СВЦЭМ!$E$33:$E$776,СВЦЭМ!$A$33:$A$776,$A162,СВЦЭМ!$B$33:$B$776,V$155)+'СЕТ СН'!$F$15</f>
        <v>157.60097472999999</v>
      </c>
      <c r="W162" s="36">
        <f>SUMIFS(СВЦЭМ!$E$33:$E$776,СВЦЭМ!$A$33:$A$776,$A162,СВЦЭМ!$B$33:$B$776,W$155)+'СЕТ СН'!$F$15</f>
        <v>155.67704451</v>
      </c>
      <c r="X162" s="36">
        <f>SUMIFS(СВЦЭМ!$E$33:$E$776,СВЦЭМ!$A$33:$A$776,$A162,СВЦЭМ!$B$33:$B$776,X$155)+'СЕТ СН'!$F$15</f>
        <v>162.12683412000001</v>
      </c>
      <c r="Y162" s="36">
        <f>SUMIFS(СВЦЭМ!$E$33:$E$776,СВЦЭМ!$A$33:$A$776,$A162,СВЦЭМ!$B$33:$B$776,Y$155)+'СЕТ СН'!$F$15</f>
        <v>180.33858977</v>
      </c>
    </row>
    <row r="163" spans="1:25" ht="15.75" x14ac:dyDescent="0.2">
      <c r="A163" s="35">
        <f t="shared" si="4"/>
        <v>44020</v>
      </c>
      <c r="B163" s="36">
        <f>SUMIFS(СВЦЭМ!$E$33:$E$776,СВЦЭМ!$A$33:$A$776,$A163,СВЦЭМ!$B$33:$B$776,B$155)+'СЕТ СН'!$F$15</f>
        <v>170.96902251</v>
      </c>
      <c r="C163" s="36">
        <f>SUMIFS(СВЦЭМ!$E$33:$E$776,СВЦЭМ!$A$33:$A$776,$A163,СВЦЭМ!$B$33:$B$776,C$155)+'СЕТ СН'!$F$15</f>
        <v>173.29741665</v>
      </c>
      <c r="D163" s="36">
        <f>SUMIFS(СВЦЭМ!$E$33:$E$776,СВЦЭМ!$A$33:$A$776,$A163,СВЦЭМ!$B$33:$B$776,D$155)+'СЕТ СН'!$F$15</f>
        <v>178.96463029</v>
      </c>
      <c r="E163" s="36">
        <f>SUMIFS(СВЦЭМ!$E$33:$E$776,СВЦЭМ!$A$33:$A$776,$A163,СВЦЭМ!$B$33:$B$776,E$155)+'СЕТ СН'!$F$15</f>
        <v>183.9642982</v>
      </c>
      <c r="F163" s="36">
        <f>SUMIFS(СВЦЭМ!$E$33:$E$776,СВЦЭМ!$A$33:$A$776,$A163,СВЦЭМ!$B$33:$B$776,F$155)+'СЕТ СН'!$F$15</f>
        <v>185.96655459999999</v>
      </c>
      <c r="G163" s="36">
        <f>SUMIFS(СВЦЭМ!$E$33:$E$776,СВЦЭМ!$A$33:$A$776,$A163,СВЦЭМ!$B$33:$B$776,G$155)+'СЕТ СН'!$F$15</f>
        <v>187.50302904</v>
      </c>
      <c r="H163" s="36">
        <f>SUMIFS(СВЦЭМ!$E$33:$E$776,СВЦЭМ!$A$33:$A$776,$A163,СВЦЭМ!$B$33:$B$776,H$155)+'СЕТ СН'!$F$15</f>
        <v>177.97207075</v>
      </c>
      <c r="I163" s="36">
        <f>SUMIFS(СВЦЭМ!$E$33:$E$776,СВЦЭМ!$A$33:$A$776,$A163,СВЦЭМ!$B$33:$B$776,I$155)+'СЕТ СН'!$F$15</f>
        <v>164.54937004999999</v>
      </c>
      <c r="J163" s="36">
        <f>SUMIFS(СВЦЭМ!$E$33:$E$776,СВЦЭМ!$A$33:$A$776,$A163,СВЦЭМ!$B$33:$B$776,J$155)+'СЕТ СН'!$F$15</f>
        <v>155.08046727999999</v>
      </c>
      <c r="K163" s="36">
        <f>SUMIFS(СВЦЭМ!$E$33:$E$776,СВЦЭМ!$A$33:$A$776,$A163,СВЦЭМ!$B$33:$B$776,K$155)+'СЕТ СН'!$F$15</f>
        <v>158.36657539999999</v>
      </c>
      <c r="L163" s="36">
        <f>SUMIFS(СВЦЭМ!$E$33:$E$776,СВЦЭМ!$A$33:$A$776,$A163,СВЦЭМ!$B$33:$B$776,L$155)+'СЕТ СН'!$F$15</f>
        <v>156.74157797000001</v>
      </c>
      <c r="M163" s="36">
        <f>SUMIFS(СВЦЭМ!$E$33:$E$776,СВЦЭМ!$A$33:$A$776,$A163,СВЦЭМ!$B$33:$B$776,M$155)+'СЕТ СН'!$F$15</f>
        <v>153.8221696</v>
      </c>
      <c r="N163" s="36">
        <f>SUMIFS(СВЦЭМ!$E$33:$E$776,СВЦЭМ!$A$33:$A$776,$A163,СВЦЭМ!$B$33:$B$776,N$155)+'СЕТ СН'!$F$15</f>
        <v>155.38725045000001</v>
      </c>
      <c r="O163" s="36">
        <f>SUMIFS(СВЦЭМ!$E$33:$E$776,СВЦЭМ!$A$33:$A$776,$A163,СВЦЭМ!$B$33:$B$776,O$155)+'СЕТ СН'!$F$15</f>
        <v>157.03748813000001</v>
      </c>
      <c r="P163" s="36">
        <f>SUMIFS(СВЦЭМ!$E$33:$E$776,СВЦЭМ!$A$33:$A$776,$A163,СВЦЭМ!$B$33:$B$776,P$155)+'СЕТ СН'!$F$15</f>
        <v>155.20677734</v>
      </c>
      <c r="Q163" s="36">
        <f>SUMIFS(СВЦЭМ!$E$33:$E$776,СВЦЭМ!$A$33:$A$776,$A163,СВЦЭМ!$B$33:$B$776,Q$155)+'СЕТ СН'!$F$15</f>
        <v>155.99327779999999</v>
      </c>
      <c r="R163" s="36">
        <f>SUMIFS(СВЦЭМ!$E$33:$E$776,СВЦЭМ!$A$33:$A$776,$A163,СВЦЭМ!$B$33:$B$776,R$155)+'СЕТ СН'!$F$15</f>
        <v>157.21636910000001</v>
      </c>
      <c r="S163" s="36">
        <f>SUMIFS(СВЦЭМ!$E$33:$E$776,СВЦЭМ!$A$33:$A$776,$A163,СВЦЭМ!$B$33:$B$776,S$155)+'СЕТ СН'!$F$15</f>
        <v>158.15941611</v>
      </c>
      <c r="T163" s="36">
        <f>SUMIFS(СВЦЭМ!$E$33:$E$776,СВЦЭМ!$A$33:$A$776,$A163,СВЦЭМ!$B$33:$B$776,T$155)+'СЕТ СН'!$F$15</f>
        <v>158.37530371</v>
      </c>
      <c r="U163" s="36">
        <f>SUMIFS(СВЦЭМ!$E$33:$E$776,СВЦЭМ!$A$33:$A$776,$A163,СВЦЭМ!$B$33:$B$776,U$155)+'СЕТ СН'!$F$15</f>
        <v>157.10421909999999</v>
      </c>
      <c r="V163" s="36">
        <f>SUMIFS(СВЦЭМ!$E$33:$E$776,СВЦЭМ!$A$33:$A$776,$A163,СВЦЭМ!$B$33:$B$776,V$155)+'СЕТ СН'!$F$15</f>
        <v>154.68885123999999</v>
      </c>
      <c r="W163" s="36">
        <f>SUMIFS(СВЦЭМ!$E$33:$E$776,СВЦЭМ!$A$33:$A$776,$A163,СВЦЭМ!$B$33:$B$776,W$155)+'СЕТ СН'!$F$15</f>
        <v>156.65260860000001</v>
      </c>
      <c r="X163" s="36">
        <f>SUMIFS(СВЦЭМ!$E$33:$E$776,СВЦЭМ!$A$33:$A$776,$A163,СВЦЭМ!$B$33:$B$776,X$155)+'СЕТ СН'!$F$15</f>
        <v>152.85770886</v>
      </c>
      <c r="Y163" s="36">
        <f>SUMIFS(СВЦЭМ!$E$33:$E$776,СВЦЭМ!$A$33:$A$776,$A163,СВЦЭМ!$B$33:$B$776,Y$155)+'СЕТ СН'!$F$15</f>
        <v>165.12413117</v>
      </c>
    </row>
    <row r="164" spans="1:25" ht="15.75" x14ac:dyDescent="0.2">
      <c r="A164" s="35">
        <f t="shared" si="4"/>
        <v>44021</v>
      </c>
      <c r="B164" s="36">
        <f>SUMIFS(СВЦЭМ!$E$33:$E$776,СВЦЭМ!$A$33:$A$776,$A164,СВЦЭМ!$B$33:$B$776,B$155)+'СЕТ СН'!$F$15</f>
        <v>180.47751563</v>
      </c>
      <c r="C164" s="36">
        <f>SUMIFS(СВЦЭМ!$E$33:$E$776,СВЦЭМ!$A$33:$A$776,$A164,СВЦЭМ!$B$33:$B$776,C$155)+'СЕТ СН'!$F$15</f>
        <v>184.38237749999999</v>
      </c>
      <c r="D164" s="36">
        <f>SUMIFS(СВЦЭМ!$E$33:$E$776,СВЦЭМ!$A$33:$A$776,$A164,СВЦЭМ!$B$33:$B$776,D$155)+'СЕТ СН'!$F$15</f>
        <v>183.32463614</v>
      </c>
      <c r="E164" s="36">
        <f>SUMIFS(СВЦЭМ!$E$33:$E$776,СВЦЭМ!$A$33:$A$776,$A164,СВЦЭМ!$B$33:$B$776,E$155)+'СЕТ СН'!$F$15</f>
        <v>185.43001197999999</v>
      </c>
      <c r="F164" s="36">
        <f>SUMIFS(СВЦЭМ!$E$33:$E$776,СВЦЭМ!$A$33:$A$776,$A164,СВЦЭМ!$B$33:$B$776,F$155)+'СЕТ СН'!$F$15</f>
        <v>182.90559551999999</v>
      </c>
      <c r="G164" s="36">
        <f>SUMIFS(СВЦЭМ!$E$33:$E$776,СВЦЭМ!$A$33:$A$776,$A164,СВЦЭМ!$B$33:$B$776,G$155)+'СЕТ СН'!$F$15</f>
        <v>184.44550211999999</v>
      </c>
      <c r="H164" s="36">
        <f>SUMIFS(СВЦЭМ!$E$33:$E$776,СВЦЭМ!$A$33:$A$776,$A164,СВЦЭМ!$B$33:$B$776,H$155)+'СЕТ СН'!$F$15</f>
        <v>184.61530766999999</v>
      </c>
      <c r="I164" s="36">
        <f>SUMIFS(СВЦЭМ!$E$33:$E$776,СВЦЭМ!$A$33:$A$776,$A164,СВЦЭМ!$B$33:$B$776,I$155)+'СЕТ СН'!$F$15</f>
        <v>168.21113210999999</v>
      </c>
      <c r="J164" s="36">
        <f>SUMIFS(СВЦЭМ!$E$33:$E$776,СВЦЭМ!$A$33:$A$776,$A164,СВЦЭМ!$B$33:$B$776,J$155)+'СЕТ СН'!$F$15</f>
        <v>165.06650539</v>
      </c>
      <c r="K164" s="36">
        <f>SUMIFS(СВЦЭМ!$E$33:$E$776,СВЦЭМ!$A$33:$A$776,$A164,СВЦЭМ!$B$33:$B$776,K$155)+'СЕТ СН'!$F$15</f>
        <v>162.45488940000001</v>
      </c>
      <c r="L164" s="36">
        <f>SUMIFS(СВЦЭМ!$E$33:$E$776,СВЦЭМ!$A$33:$A$776,$A164,СВЦЭМ!$B$33:$B$776,L$155)+'СЕТ СН'!$F$15</f>
        <v>157.65256957</v>
      </c>
      <c r="M164" s="36">
        <f>SUMIFS(СВЦЭМ!$E$33:$E$776,СВЦЭМ!$A$33:$A$776,$A164,СВЦЭМ!$B$33:$B$776,M$155)+'СЕТ СН'!$F$15</f>
        <v>159.74502619</v>
      </c>
      <c r="N164" s="36">
        <f>SUMIFS(СВЦЭМ!$E$33:$E$776,СВЦЭМ!$A$33:$A$776,$A164,СВЦЭМ!$B$33:$B$776,N$155)+'СЕТ СН'!$F$15</f>
        <v>158.96442893</v>
      </c>
      <c r="O164" s="36">
        <f>SUMIFS(СВЦЭМ!$E$33:$E$776,СВЦЭМ!$A$33:$A$776,$A164,СВЦЭМ!$B$33:$B$776,O$155)+'СЕТ СН'!$F$15</f>
        <v>160.35466292000001</v>
      </c>
      <c r="P164" s="36">
        <f>SUMIFS(СВЦЭМ!$E$33:$E$776,СВЦЭМ!$A$33:$A$776,$A164,СВЦЭМ!$B$33:$B$776,P$155)+'СЕТ СН'!$F$15</f>
        <v>157.99443889</v>
      </c>
      <c r="Q164" s="36">
        <f>SUMIFS(СВЦЭМ!$E$33:$E$776,СВЦЭМ!$A$33:$A$776,$A164,СВЦЭМ!$B$33:$B$776,Q$155)+'СЕТ СН'!$F$15</f>
        <v>159.17244123</v>
      </c>
      <c r="R164" s="36">
        <f>SUMIFS(СВЦЭМ!$E$33:$E$776,СВЦЭМ!$A$33:$A$776,$A164,СВЦЭМ!$B$33:$B$776,R$155)+'СЕТ СН'!$F$15</f>
        <v>161.66419377</v>
      </c>
      <c r="S164" s="36">
        <f>SUMIFS(СВЦЭМ!$E$33:$E$776,СВЦЭМ!$A$33:$A$776,$A164,СВЦЭМ!$B$33:$B$776,S$155)+'СЕТ СН'!$F$15</f>
        <v>162.71270924000001</v>
      </c>
      <c r="T164" s="36">
        <f>SUMIFS(СВЦЭМ!$E$33:$E$776,СВЦЭМ!$A$33:$A$776,$A164,СВЦЭМ!$B$33:$B$776,T$155)+'СЕТ СН'!$F$15</f>
        <v>163.53293658999999</v>
      </c>
      <c r="U164" s="36">
        <f>SUMIFS(СВЦЭМ!$E$33:$E$776,СВЦЭМ!$A$33:$A$776,$A164,СВЦЭМ!$B$33:$B$776,U$155)+'СЕТ СН'!$F$15</f>
        <v>163.12756252</v>
      </c>
      <c r="V164" s="36">
        <f>SUMIFS(СВЦЭМ!$E$33:$E$776,СВЦЭМ!$A$33:$A$776,$A164,СВЦЭМ!$B$33:$B$776,V$155)+'СЕТ СН'!$F$15</f>
        <v>161.3044214</v>
      </c>
      <c r="W164" s="36">
        <f>SUMIFS(СВЦЭМ!$E$33:$E$776,СВЦЭМ!$A$33:$A$776,$A164,СВЦЭМ!$B$33:$B$776,W$155)+'СЕТ СН'!$F$15</f>
        <v>160.60806367000001</v>
      </c>
      <c r="X164" s="36">
        <f>SUMIFS(СВЦЭМ!$E$33:$E$776,СВЦЭМ!$A$33:$A$776,$A164,СВЦЭМ!$B$33:$B$776,X$155)+'СЕТ СН'!$F$15</f>
        <v>160.71203924</v>
      </c>
      <c r="Y164" s="36">
        <f>SUMIFS(СВЦЭМ!$E$33:$E$776,СВЦЭМ!$A$33:$A$776,$A164,СВЦЭМ!$B$33:$B$776,Y$155)+'СЕТ СН'!$F$15</f>
        <v>164.70427669</v>
      </c>
    </row>
    <row r="165" spans="1:25" ht="15.75" x14ac:dyDescent="0.2">
      <c r="A165" s="35">
        <f t="shared" si="4"/>
        <v>44022</v>
      </c>
      <c r="B165" s="36">
        <f>SUMIFS(СВЦЭМ!$E$33:$E$776,СВЦЭМ!$A$33:$A$776,$A165,СВЦЭМ!$B$33:$B$776,B$155)+'СЕТ СН'!$F$15</f>
        <v>184.50072899</v>
      </c>
      <c r="C165" s="36">
        <f>SUMIFS(СВЦЭМ!$E$33:$E$776,СВЦЭМ!$A$33:$A$776,$A165,СВЦЭМ!$B$33:$B$776,C$155)+'СЕТ СН'!$F$15</f>
        <v>179.6759902</v>
      </c>
      <c r="D165" s="36">
        <f>SUMIFS(СВЦЭМ!$E$33:$E$776,СВЦЭМ!$A$33:$A$776,$A165,СВЦЭМ!$B$33:$B$776,D$155)+'СЕТ СН'!$F$15</f>
        <v>178.71673659999999</v>
      </c>
      <c r="E165" s="36">
        <f>SUMIFS(СВЦЭМ!$E$33:$E$776,СВЦЭМ!$A$33:$A$776,$A165,СВЦЭМ!$B$33:$B$776,E$155)+'СЕТ СН'!$F$15</f>
        <v>182.64793460000001</v>
      </c>
      <c r="F165" s="36">
        <f>SUMIFS(СВЦЭМ!$E$33:$E$776,СВЦЭМ!$A$33:$A$776,$A165,СВЦЭМ!$B$33:$B$776,F$155)+'СЕТ СН'!$F$15</f>
        <v>187.01386410000001</v>
      </c>
      <c r="G165" s="36">
        <f>SUMIFS(СВЦЭМ!$E$33:$E$776,СВЦЭМ!$A$33:$A$776,$A165,СВЦЭМ!$B$33:$B$776,G$155)+'СЕТ СН'!$F$15</f>
        <v>195.11858881000001</v>
      </c>
      <c r="H165" s="36">
        <f>SUMIFS(СВЦЭМ!$E$33:$E$776,СВЦЭМ!$A$33:$A$776,$A165,СВЦЭМ!$B$33:$B$776,H$155)+'СЕТ СН'!$F$15</f>
        <v>199.83897923999999</v>
      </c>
      <c r="I165" s="36">
        <f>SUMIFS(СВЦЭМ!$E$33:$E$776,СВЦЭМ!$A$33:$A$776,$A165,СВЦЭМ!$B$33:$B$776,I$155)+'СЕТ СН'!$F$15</f>
        <v>183.53618875999999</v>
      </c>
      <c r="J165" s="36">
        <f>SUMIFS(СВЦЭМ!$E$33:$E$776,СВЦЭМ!$A$33:$A$776,$A165,СВЦЭМ!$B$33:$B$776,J$155)+'СЕТ СН'!$F$15</f>
        <v>174.17187275000001</v>
      </c>
      <c r="K165" s="36">
        <f>SUMIFS(СВЦЭМ!$E$33:$E$776,СВЦЭМ!$A$33:$A$776,$A165,СВЦЭМ!$B$33:$B$776,K$155)+'СЕТ СН'!$F$15</f>
        <v>159.34468582</v>
      </c>
      <c r="L165" s="36">
        <f>SUMIFS(СВЦЭМ!$E$33:$E$776,СВЦЭМ!$A$33:$A$776,$A165,СВЦЭМ!$B$33:$B$776,L$155)+'СЕТ СН'!$F$15</f>
        <v>158.0377627</v>
      </c>
      <c r="M165" s="36">
        <f>SUMIFS(СВЦЭМ!$E$33:$E$776,СВЦЭМ!$A$33:$A$776,$A165,СВЦЭМ!$B$33:$B$776,M$155)+'СЕТ СН'!$F$15</f>
        <v>159.43483696000001</v>
      </c>
      <c r="N165" s="36">
        <f>SUMIFS(СВЦЭМ!$E$33:$E$776,СВЦЭМ!$A$33:$A$776,$A165,СВЦЭМ!$B$33:$B$776,N$155)+'СЕТ СН'!$F$15</f>
        <v>158.13657857999999</v>
      </c>
      <c r="O165" s="36">
        <f>SUMIFS(СВЦЭМ!$E$33:$E$776,СВЦЭМ!$A$33:$A$776,$A165,СВЦЭМ!$B$33:$B$776,O$155)+'СЕТ СН'!$F$15</f>
        <v>158.53850431000001</v>
      </c>
      <c r="P165" s="36">
        <f>SUMIFS(СВЦЭМ!$E$33:$E$776,СВЦЭМ!$A$33:$A$776,$A165,СВЦЭМ!$B$33:$B$776,P$155)+'СЕТ СН'!$F$15</f>
        <v>155.99133187000001</v>
      </c>
      <c r="Q165" s="36">
        <f>SUMIFS(СВЦЭМ!$E$33:$E$776,СВЦЭМ!$A$33:$A$776,$A165,СВЦЭМ!$B$33:$B$776,Q$155)+'СЕТ СН'!$F$15</f>
        <v>158.33185112999999</v>
      </c>
      <c r="R165" s="36">
        <f>SUMIFS(СВЦЭМ!$E$33:$E$776,СВЦЭМ!$A$33:$A$776,$A165,СВЦЭМ!$B$33:$B$776,R$155)+'СЕТ СН'!$F$15</f>
        <v>162.00363012</v>
      </c>
      <c r="S165" s="36">
        <f>SUMIFS(СВЦЭМ!$E$33:$E$776,СВЦЭМ!$A$33:$A$776,$A165,СВЦЭМ!$B$33:$B$776,S$155)+'СЕТ СН'!$F$15</f>
        <v>162.76543505000001</v>
      </c>
      <c r="T165" s="36">
        <f>SUMIFS(СВЦЭМ!$E$33:$E$776,СВЦЭМ!$A$33:$A$776,$A165,СВЦЭМ!$B$33:$B$776,T$155)+'СЕТ СН'!$F$15</f>
        <v>161.41946300000001</v>
      </c>
      <c r="U165" s="36">
        <f>SUMIFS(СВЦЭМ!$E$33:$E$776,СВЦЭМ!$A$33:$A$776,$A165,СВЦЭМ!$B$33:$B$776,U$155)+'СЕТ СН'!$F$15</f>
        <v>158.39749452999999</v>
      </c>
      <c r="V165" s="36">
        <f>SUMIFS(СВЦЭМ!$E$33:$E$776,СВЦЭМ!$A$33:$A$776,$A165,СВЦЭМ!$B$33:$B$776,V$155)+'СЕТ СН'!$F$15</f>
        <v>153.76874595000001</v>
      </c>
      <c r="W165" s="36">
        <f>SUMIFS(СВЦЭМ!$E$33:$E$776,СВЦЭМ!$A$33:$A$776,$A165,СВЦЭМ!$B$33:$B$776,W$155)+'СЕТ СН'!$F$15</f>
        <v>156.70649080999999</v>
      </c>
      <c r="X165" s="36">
        <f>SUMIFS(СВЦЭМ!$E$33:$E$776,СВЦЭМ!$A$33:$A$776,$A165,СВЦЭМ!$B$33:$B$776,X$155)+'СЕТ СН'!$F$15</f>
        <v>154.47763906</v>
      </c>
      <c r="Y165" s="36">
        <f>SUMIFS(СВЦЭМ!$E$33:$E$776,СВЦЭМ!$A$33:$A$776,$A165,СВЦЭМ!$B$33:$B$776,Y$155)+'СЕТ СН'!$F$15</f>
        <v>161.0610131</v>
      </c>
    </row>
    <row r="166" spans="1:25" ht="15.75" x14ac:dyDescent="0.2">
      <c r="A166" s="35">
        <f t="shared" si="4"/>
        <v>44023</v>
      </c>
      <c r="B166" s="36">
        <f>SUMIFS(СВЦЭМ!$E$33:$E$776,СВЦЭМ!$A$33:$A$776,$A166,СВЦЭМ!$B$33:$B$776,B$155)+'СЕТ СН'!$F$15</f>
        <v>185.22642504999999</v>
      </c>
      <c r="C166" s="36">
        <f>SUMIFS(СВЦЭМ!$E$33:$E$776,СВЦЭМ!$A$33:$A$776,$A166,СВЦЭМ!$B$33:$B$776,C$155)+'СЕТ СН'!$F$15</f>
        <v>179.88144611999999</v>
      </c>
      <c r="D166" s="36">
        <f>SUMIFS(СВЦЭМ!$E$33:$E$776,СВЦЭМ!$A$33:$A$776,$A166,СВЦЭМ!$B$33:$B$776,D$155)+'СЕТ СН'!$F$15</f>
        <v>185.03044986</v>
      </c>
      <c r="E166" s="36">
        <f>SUMIFS(СВЦЭМ!$E$33:$E$776,СВЦЭМ!$A$33:$A$776,$A166,СВЦЭМ!$B$33:$B$776,E$155)+'СЕТ СН'!$F$15</f>
        <v>188.20268021999999</v>
      </c>
      <c r="F166" s="36">
        <f>SUMIFS(СВЦЭМ!$E$33:$E$776,СВЦЭМ!$A$33:$A$776,$A166,СВЦЭМ!$B$33:$B$776,F$155)+'СЕТ СН'!$F$15</f>
        <v>186.27449955</v>
      </c>
      <c r="G166" s="36">
        <f>SUMIFS(СВЦЭМ!$E$33:$E$776,СВЦЭМ!$A$33:$A$776,$A166,СВЦЭМ!$B$33:$B$776,G$155)+'СЕТ СН'!$F$15</f>
        <v>185.91388549999999</v>
      </c>
      <c r="H166" s="36">
        <f>SUMIFS(СВЦЭМ!$E$33:$E$776,СВЦЭМ!$A$33:$A$776,$A166,СВЦЭМ!$B$33:$B$776,H$155)+'СЕТ СН'!$F$15</f>
        <v>182.97267902999999</v>
      </c>
      <c r="I166" s="36">
        <f>SUMIFS(СВЦЭМ!$E$33:$E$776,СВЦЭМ!$A$33:$A$776,$A166,СВЦЭМ!$B$33:$B$776,I$155)+'СЕТ СН'!$F$15</f>
        <v>183.01947576000001</v>
      </c>
      <c r="J166" s="36">
        <f>SUMIFS(СВЦЭМ!$E$33:$E$776,СВЦЭМ!$A$33:$A$776,$A166,СВЦЭМ!$B$33:$B$776,J$155)+'СЕТ СН'!$F$15</f>
        <v>175.91999497</v>
      </c>
      <c r="K166" s="36">
        <f>SUMIFS(СВЦЭМ!$E$33:$E$776,СВЦЭМ!$A$33:$A$776,$A166,СВЦЭМ!$B$33:$B$776,K$155)+'СЕТ СН'!$F$15</f>
        <v>151.59528237000001</v>
      </c>
      <c r="L166" s="36">
        <f>SUMIFS(СВЦЭМ!$E$33:$E$776,СВЦЭМ!$A$33:$A$776,$A166,СВЦЭМ!$B$33:$B$776,L$155)+'СЕТ СН'!$F$15</f>
        <v>145.48725257999999</v>
      </c>
      <c r="M166" s="36">
        <f>SUMIFS(СВЦЭМ!$E$33:$E$776,СВЦЭМ!$A$33:$A$776,$A166,СВЦЭМ!$B$33:$B$776,M$155)+'СЕТ СН'!$F$15</f>
        <v>144.04135618000001</v>
      </c>
      <c r="N166" s="36">
        <f>SUMIFS(СВЦЭМ!$E$33:$E$776,СВЦЭМ!$A$33:$A$776,$A166,СВЦЭМ!$B$33:$B$776,N$155)+'СЕТ СН'!$F$15</f>
        <v>144.81113963000001</v>
      </c>
      <c r="O166" s="36">
        <f>SUMIFS(СВЦЭМ!$E$33:$E$776,СВЦЭМ!$A$33:$A$776,$A166,СВЦЭМ!$B$33:$B$776,O$155)+'СЕТ СН'!$F$15</f>
        <v>151.73695477000001</v>
      </c>
      <c r="P166" s="36">
        <f>SUMIFS(СВЦЭМ!$E$33:$E$776,СВЦЭМ!$A$33:$A$776,$A166,СВЦЭМ!$B$33:$B$776,P$155)+'СЕТ СН'!$F$15</f>
        <v>152.46153691999999</v>
      </c>
      <c r="Q166" s="36">
        <f>SUMIFS(СВЦЭМ!$E$33:$E$776,СВЦЭМ!$A$33:$A$776,$A166,СВЦЭМ!$B$33:$B$776,Q$155)+'СЕТ СН'!$F$15</f>
        <v>154.94776901</v>
      </c>
      <c r="R166" s="36">
        <f>SUMIFS(СВЦЭМ!$E$33:$E$776,СВЦЭМ!$A$33:$A$776,$A166,СВЦЭМ!$B$33:$B$776,R$155)+'СЕТ СН'!$F$15</f>
        <v>158.83827783999999</v>
      </c>
      <c r="S166" s="36">
        <f>SUMIFS(СВЦЭМ!$E$33:$E$776,СВЦЭМ!$A$33:$A$776,$A166,СВЦЭМ!$B$33:$B$776,S$155)+'СЕТ СН'!$F$15</f>
        <v>159.20640059999999</v>
      </c>
      <c r="T166" s="36">
        <f>SUMIFS(СВЦЭМ!$E$33:$E$776,СВЦЭМ!$A$33:$A$776,$A166,СВЦЭМ!$B$33:$B$776,T$155)+'СЕТ СН'!$F$15</f>
        <v>157.96802546000001</v>
      </c>
      <c r="U166" s="36">
        <f>SUMIFS(СВЦЭМ!$E$33:$E$776,СВЦЭМ!$A$33:$A$776,$A166,СВЦЭМ!$B$33:$B$776,U$155)+'СЕТ СН'!$F$15</f>
        <v>155.20598974000001</v>
      </c>
      <c r="V166" s="36">
        <f>SUMIFS(СВЦЭМ!$E$33:$E$776,СВЦЭМ!$A$33:$A$776,$A166,СВЦЭМ!$B$33:$B$776,V$155)+'СЕТ СН'!$F$15</f>
        <v>151.71665060000001</v>
      </c>
      <c r="W166" s="36">
        <f>SUMIFS(СВЦЭМ!$E$33:$E$776,СВЦЭМ!$A$33:$A$776,$A166,СВЦЭМ!$B$33:$B$776,W$155)+'СЕТ СН'!$F$15</f>
        <v>149.13780388999999</v>
      </c>
      <c r="X166" s="36">
        <f>SUMIFS(СВЦЭМ!$E$33:$E$776,СВЦЭМ!$A$33:$A$776,$A166,СВЦЭМ!$B$33:$B$776,X$155)+'СЕТ СН'!$F$15</f>
        <v>152.92513973000001</v>
      </c>
      <c r="Y166" s="36">
        <f>SUMIFS(СВЦЭМ!$E$33:$E$776,СВЦЭМ!$A$33:$A$776,$A166,СВЦЭМ!$B$33:$B$776,Y$155)+'СЕТ СН'!$F$15</f>
        <v>155.13157430000001</v>
      </c>
    </row>
    <row r="167" spans="1:25" ht="15.75" x14ac:dyDescent="0.2">
      <c r="A167" s="35">
        <f t="shared" si="4"/>
        <v>44024</v>
      </c>
      <c r="B167" s="36">
        <f>SUMIFS(СВЦЭМ!$E$33:$E$776,СВЦЭМ!$A$33:$A$776,$A167,СВЦЭМ!$B$33:$B$776,B$155)+'СЕТ СН'!$F$15</f>
        <v>179.61256728000001</v>
      </c>
      <c r="C167" s="36">
        <f>SUMIFS(СВЦЭМ!$E$33:$E$776,СВЦЭМ!$A$33:$A$776,$A167,СВЦЭМ!$B$33:$B$776,C$155)+'СЕТ СН'!$F$15</f>
        <v>191.34122001</v>
      </c>
      <c r="D167" s="36">
        <f>SUMIFS(СВЦЭМ!$E$33:$E$776,СВЦЭМ!$A$33:$A$776,$A167,СВЦЭМ!$B$33:$B$776,D$155)+'СЕТ СН'!$F$15</f>
        <v>197.54301581999999</v>
      </c>
      <c r="E167" s="36">
        <f>SUMIFS(СВЦЭМ!$E$33:$E$776,СВЦЭМ!$A$33:$A$776,$A167,СВЦЭМ!$B$33:$B$776,E$155)+'СЕТ СН'!$F$15</f>
        <v>201.94660465000001</v>
      </c>
      <c r="F167" s="36">
        <f>SUMIFS(СВЦЭМ!$E$33:$E$776,СВЦЭМ!$A$33:$A$776,$A167,СВЦЭМ!$B$33:$B$776,F$155)+'СЕТ СН'!$F$15</f>
        <v>202.64552168</v>
      </c>
      <c r="G167" s="36">
        <f>SUMIFS(СВЦЭМ!$E$33:$E$776,СВЦЭМ!$A$33:$A$776,$A167,СВЦЭМ!$B$33:$B$776,G$155)+'СЕТ СН'!$F$15</f>
        <v>203.98059612</v>
      </c>
      <c r="H167" s="36">
        <f>SUMIFS(СВЦЭМ!$E$33:$E$776,СВЦЭМ!$A$33:$A$776,$A167,СВЦЭМ!$B$33:$B$776,H$155)+'СЕТ СН'!$F$15</f>
        <v>199.21022027999999</v>
      </c>
      <c r="I167" s="36">
        <f>SUMIFS(СВЦЭМ!$E$33:$E$776,СВЦЭМ!$A$33:$A$776,$A167,СВЦЭМ!$B$33:$B$776,I$155)+'СЕТ СН'!$F$15</f>
        <v>192.03506263</v>
      </c>
      <c r="J167" s="36">
        <f>SUMIFS(СВЦЭМ!$E$33:$E$776,СВЦЭМ!$A$33:$A$776,$A167,СВЦЭМ!$B$33:$B$776,J$155)+'СЕТ СН'!$F$15</f>
        <v>173.90321187000001</v>
      </c>
      <c r="K167" s="36">
        <f>SUMIFS(СВЦЭМ!$E$33:$E$776,СВЦЭМ!$A$33:$A$776,$A167,СВЦЭМ!$B$33:$B$776,K$155)+'СЕТ СН'!$F$15</f>
        <v>144.93059640999999</v>
      </c>
      <c r="L167" s="36">
        <f>SUMIFS(СВЦЭМ!$E$33:$E$776,СВЦЭМ!$A$33:$A$776,$A167,СВЦЭМ!$B$33:$B$776,L$155)+'СЕТ СН'!$F$15</f>
        <v>137.65414208000001</v>
      </c>
      <c r="M167" s="36">
        <f>SUMIFS(СВЦЭМ!$E$33:$E$776,СВЦЭМ!$A$33:$A$776,$A167,СВЦЭМ!$B$33:$B$776,M$155)+'СЕТ СН'!$F$15</f>
        <v>137.07577205000001</v>
      </c>
      <c r="N167" s="36">
        <f>SUMIFS(СВЦЭМ!$E$33:$E$776,СВЦЭМ!$A$33:$A$776,$A167,СВЦЭМ!$B$33:$B$776,N$155)+'СЕТ СН'!$F$15</f>
        <v>138.45584417000001</v>
      </c>
      <c r="O167" s="36">
        <f>SUMIFS(СВЦЭМ!$E$33:$E$776,СВЦЭМ!$A$33:$A$776,$A167,СВЦЭМ!$B$33:$B$776,O$155)+'СЕТ СН'!$F$15</f>
        <v>138.92573042000001</v>
      </c>
      <c r="P167" s="36">
        <f>SUMIFS(СВЦЭМ!$E$33:$E$776,СВЦЭМ!$A$33:$A$776,$A167,СВЦЭМ!$B$33:$B$776,P$155)+'СЕТ СН'!$F$15</f>
        <v>140.22457940000001</v>
      </c>
      <c r="Q167" s="36">
        <f>SUMIFS(СВЦЭМ!$E$33:$E$776,СВЦЭМ!$A$33:$A$776,$A167,СВЦЭМ!$B$33:$B$776,Q$155)+'СЕТ СН'!$F$15</f>
        <v>143.76081755999999</v>
      </c>
      <c r="R167" s="36">
        <f>SUMIFS(СВЦЭМ!$E$33:$E$776,СВЦЭМ!$A$33:$A$776,$A167,СВЦЭМ!$B$33:$B$776,R$155)+'СЕТ СН'!$F$15</f>
        <v>143.61842637999999</v>
      </c>
      <c r="S167" s="36">
        <f>SUMIFS(СВЦЭМ!$E$33:$E$776,СВЦЭМ!$A$33:$A$776,$A167,СВЦЭМ!$B$33:$B$776,S$155)+'СЕТ СН'!$F$15</f>
        <v>144.79509573000001</v>
      </c>
      <c r="T167" s="36">
        <f>SUMIFS(СВЦЭМ!$E$33:$E$776,СВЦЭМ!$A$33:$A$776,$A167,СВЦЭМ!$B$33:$B$776,T$155)+'СЕТ СН'!$F$15</f>
        <v>144.11266456999999</v>
      </c>
      <c r="U167" s="36">
        <f>SUMIFS(СВЦЭМ!$E$33:$E$776,СВЦЭМ!$A$33:$A$776,$A167,СВЦЭМ!$B$33:$B$776,U$155)+'СЕТ СН'!$F$15</f>
        <v>139.73520882</v>
      </c>
      <c r="V167" s="36">
        <f>SUMIFS(СВЦЭМ!$E$33:$E$776,СВЦЭМ!$A$33:$A$776,$A167,СВЦЭМ!$B$33:$B$776,V$155)+'СЕТ СН'!$F$15</f>
        <v>140.03943917000001</v>
      </c>
      <c r="W167" s="36">
        <f>SUMIFS(СВЦЭМ!$E$33:$E$776,СВЦЭМ!$A$33:$A$776,$A167,СВЦЭМ!$B$33:$B$776,W$155)+'СЕТ СН'!$F$15</f>
        <v>138.46759105999999</v>
      </c>
      <c r="X167" s="36">
        <f>SUMIFS(СВЦЭМ!$E$33:$E$776,СВЦЭМ!$A$33:$A$776,$A167,СВЦЭМ!$B$33:$B$776,X$155)+'СЕТ СН'!$F$15</f>
        <v>139.99076246000001</v>
      </c>
      <c r="Y167" s="36">
        <f>SUMIFS(СВЦЭМ!$E$33:$E$776,СВЦЭМ!$A$33:$A$776,$A167,СВЦЭМ!$B$33:$B$776,Y$155)+'СЕТ СН'!$F$15</f>
        <v>160.51152074000001</v>
      </c>
    </row>
    <row r="168" spans="1:25" ht="15.75" x14ac:dyDescent="0.2">
      <c r="A168" s="35">
        <f t="shared" si="4"/>
        <v>44025</v>
      </c>
      <c r="B168" s="36">
        <f>SUMIFS(СВЦЭМ!$E$33:$E$776,СВЦЭМ!$A$33:$A$776,$A168,СВЦЭМ!$B$33:$B$776,B$155)+'СЕТ СН'!$F$15</f>
        <v>178.79154220000001</v>
      </c>
      <c r="C168" s="36">
        <f>SUMIFS(СВЦЭМ!$E$33:$E$776,СВЦЭМ!$A$33:$A$776,$A168,СВЦЭМ!$B$33:$B$776,C$155)+'СЕТ СН'!$F$15</f>
        <v>172.72978194000001</v>
      </c>
      <c r="D168" s="36">
        <f>SUMIFS(СВЦЭМ!$E$33:$E$776,СВЦЭМ!$A$33:$A$776,$A168,СВЦЭМ!$B$33:$B$776,D$155)+'СЕТ СН'!$F$15</f>
        <v>177.88849451999999</v>
      </c>
      <c r="E168" s="36">
        <f>SUMIFS(СВЦЭМ!$E$33:$E$776,СВЦЭМ!$A$33:$A$776,$A168,СВЦЭМ!$B$33:$B$776,E$155)+'СЕТ СН'!$F$15</f>
        <v>181.03571776000001</v>
      </c>
      <c r="F168" s="36">
        <f>SUMIFS(СВЦЭМ!$E$33:$E$776,СВЦЭМ!$A$33:$A$776,$A168,СВЦЭМ!$B$33:$B$776,F$155)+'СЕТ СН'!$F$15</f>
        <v>179.25285658999999</v>
      </c>
      <c r="G168" s="36">
        <f>SUMIFS(СВЦЭМ!$E$33:$E$776,СВЦЭМ!$A$33:$A$776,$A168,СВЦЭМ!$B$33:$B$776,G$155)+'СЕТ СН'!$F$15</f>
        <v>179.15614121999999</v>
      </c>
      <c r="H168" s="36">
        <f>SUMIFS(СВЦЭМ!$E$33:$E$776,СВЦЭМ!$A$33:$A$776,$A168,СВЦЭМ!$B$33:$B$776,H$155)+'СЕТ СН'!$F$15</f>
        <v>176.55216159</v>
      </c>
      <c r="I168" s="36">
        <f>SUMIFS(СВЦЭМ!$E$33:$E$776,СВЦЭМ!$A$33:$A$776,$A168,СВЦЭМ!$B$33:$B$776,I$155)+'СЕТ СН'!$F$15</f>
        <v>180.75881326999999</v>
      </c>
      <c r="J168" s="36">
        <f>SUMIFS(СВЦЭМ!$E$33:$E$776,СВЦЭМ!$A$33:$A$776,$A168,СВЦЭМ!$B$33:$B$776,J$155)+'СЕТ СН'!$F$15</f>
        <v>186.49574279999999</v>
      </c>
      <c r="K168" s="36">
        <f>SUMIFS(СВЦЭМ!$E$33:$E$776,СВЦЭМ!$A$33:$A$776,$A168,СВЦЭМ!$B$33:$B$776,K$155)+'СЕТ СН'!$F$15</f>
        <v>165.75815187000001</v>
      </c>
      <c r="L168" s="36">
        <f>SUMIFS(СВЦЭМ!$E$33:$E$776,СВЦЭМ!$A$33:$A$776,$A168,СВЦЭМ!$B$33:$B$776,L$155)+'СЕТ СН'!$F$15</f>
        <v>158.75743319</v>
      </c>
      <c r="M168" s="36">
        <f>SUMIFS(СВЦЭМ!$E$33:$E$776,СВЦЭМ!$A$33:$A$776,$A168,СВЦЭМ!$B$33:$B$776,M$155)+'СЕТ СН'!$F$15</f>
        <v>159.77722833999999</v>
      </c>
      <c r="N168" s="36">
        <f>SUMIFS(СВЦЭМ!$E$33:$E$776,СВЦЭМ!$A$33:$A$776,$A168,СВЦЭМ!$B$33:$B$776,N$155)+'СЕТ СН'!$F$15</f>
        <v>160.14806164000001</v>
      </c>
      <c r="O168" s="36">
        <f>SUMIFS(СВЦЭМ!$E$33:$E$776,СВЦЭМ!$A$33:$A$776,$A168,СВЦЭМ!$B$33:$B$776,O$155)+'СЕТ СН'!$F$15</f>
        <v>160.14292631000001</v>
      </c>
      <c r="P168" s="36">
        <f>SUMIFS(СВЦЭМ!$E$33:$E$776,СВЦЭМ!$A$33:$A$776,$A168,СВЦЭМ!$B$33:$B$776,P$155)+'СЕТ СН'!$F$15</f>
        <v>158.3212431</v>
      </c>
      <c r="Q168" s="36">
        <f>SUMIFS(СВЦЭМ!$E$33:$E$776,СВЦЭМ!$A$33:$A$776,$A168,СВЦЭМ!$B$33:$B$776,Q$155)+'СЕТ СН'!$F$15</f>
        <v>155.51917699000001</v>
      </c>
      <c r="R168" s="36">
        <f>SUMIFS(СВЦЭМ!$E$33:$E$776,СВЦЭМ!$A$33:$A$776,$A168,СВЦЭМ!$B$33:$B$776,R$155)+'СЕТ СН'!$F$15</f>
        <v>161.43183629000001</v>
      </c>
      <c r="S168" s="36">
        <f>SUMIFS(СВЦЭМ!$E$33:$E$776,СВЦЭМ!$A$33:$A$776,$A168,СВЦЭМ!$B$33:$B$776,S$155)+'СЕТ СН'!$F$15</f>
        <v>167.55991452999999</v>
      </c>
      <c r="T168" s="36">
        <f>SUMIFS(СВЦЭМ!$E$33:$E$776,СВЦЭМ!$A$33:$A$776,$A168,СВЦЭМ!$B$33:$B$776,T$155)+'СЕТ СН'!$F$15</f>
        <v>161.31404795</v>
      </c>
      <c r="U168" s="36">
        <f>SUMIFS(СВЦЭМ!$E$33:$E$776,СВЦЭМ!$A$33:$A$776,$A168,СВЦЭМ!$B$33:$B$776,U$155)+'СЕТ СН'!$F$15</f>
        <v>157.55369432000001</v>
      </c>
      <c r="V168" s="36">
        <f>SUMIFS(СВЦЭМ!$E$33:$E$776,СВЦЭМ!$A$33:$A$776,$A168,СВЦЭМ!$B$33:$B$776,V$155)+'СЕТ СН'!$F$15</f>
        <v>156.11015734</v>
      </c>
      <c r="W168" s="36">
        <f>SUMIFS(СВЦЭМ!$E$33:$E$776,СВЦЭМ!$A$33:$A$776,$A168,СВЦЭМ!$B$33:$B$776,W$155)+'СЕТ СН'!$F$15</f>
        <v>151.31766594999999</v>
      </c>
      <c r="X168" s="36">
        <f>SUMIFS(СВЦЭМ!$E$33:$E$776,СВЦЭМ!$A$33:$A$776,$A168,СВЦЭМ!$B$33:$B$776,X$155)+'СЕТ СН'!$F$15</f>
        <v>147.25406881000001</v>
      </c>
      <c r="Y168" s="36">
        <f>SUMIFS(СВЦЭМ!$E$33:$E$776,СВЦЭМ!$A$33:$A$776,$A168,СВЦЭМ!$B$33:$B$776,Y$155)+'СЕТ СН'!$F$15</f>
        <v>162.20135604999999</v>
      </c>
    </row>
    <row r="169" spans="1:25" ht="15.75" x14ac:dyDescent="0.2">
      <c r="A169" s="35">
        <f t="shared" si="4"/>
        <v>44026</v>
      </c>
      <c r="B169" s="36">
        <f>SUMIFS(СВЦЭМ!$E$33:$E$776,СВЦЭМ!$A$33:$A$776,$A169,СВЦЭМ!$B$33:$B$776,B$155)+'СЕТ СН'!$F$15</f>
        <v>178.57717493000001</v>
      </c>
      <c r="C169" s="36">
        <f>SUMIFS(СВЦЭМ!$E$33:$E$776,СВЦЭМ!$A$33:$A$776,$A169,СВЦЭМ!$B$33:$B$776,C$155)+'СЕТ СН'!$F$15</f>
        <v>172.72193802999999</v>
      </c>
      <c r="D169" s="36">
        <f>SUMIFS(СВЦЭМ!$E$33:$E$776,СВЦЭМ!$A$33:$A$776,$A169,СВЦЭМ!$B$33:$B$776,D$155)+'СЕТ СН'!$F$15</f>
        <v>175.97277663</v>
      </c>
      <c r="E169" s="36">
        <f>SUMIFS(СВЦЭМ!$E$33:$E$776,СВЦЭМ!$A$33:$A$776,$A169,СВЦЭМ!$B$33:$B$776,E$155)+'СЕТ СН'!$F$15</f>
        <v>180.22898321</v>
      </c>
      <c r="F169" s="36">
        <f>SUMIFS(СВЦЭМ!$E$33:$E$776,СВЦЭМ!$A$33:$A$776,$A169,СВЦЭМ!$B$33:$B$776,F$155)+'СЕТ СН'!$F$15</f>
        <v>180.13888958000001</v>
      </c>
      <c r="G169" s="36">
        <f>SUMIFS(СВЦЭМ!$E$33:$E$776,СВЦЭМ!$A$33:$A$776,$A169,СВЦЭМ!$B$33:$B$776,G$155)+'СЕТ СН'!$F$15</f>
        <v>181.18681620000001</v>
      </c>
      <c r="H169" s="36">
        <f>SUMIFS(СВЦЭМ!$E$33:$E$776,СВЦЭМ!$A$33:$A$776,$A169,СВЦЭМ!$B$33:$B$776,H$155)+'СЕТ СН'!$F$15</f>
        <v>177.82352409999999</v>
      </c>
      <c r="I169" s="36">
        <f>SUMIFS(СВЦЭМ!$E$33:$E$776,СВЦЭМ!$A$33:$A$776,$A169,СВЦЭМ!$B$33:$B$776,I$155)+'СЕТ СН'!$F$15</f>
        <v>188.93122636999999</v>
      </c>
      <c r="J169" s="36">
        <f>SUMIFS(СВЦЭМ!$E$33:$E$776,СВЦЭМ!$A$33:$A$776,$A169,СВЦЭМ!$B$33:$B$776,J$155)+'СЕТ СН'!$F$15</f>
        <v>178.47469219000001</v>
      </c>
      <c r="K169" s="36">
        <f>SUMIFS(СВЦЭМ!$E$33:$E$776,СВЦЭМ!$A$33:$A$776,$A169,СВЦЭМ!$B$33:$B$776,K$155)+'СЕТ СН'!$F$15</f>
        <v>161.75458641</v>
      </c>
      <c r="L169" s="36">
        <f>SUMIFS(СВЦЭМ!$E$33:$E$776,СВЦЭМ!$A$33:$A$776,$A169,СВЦЭМ!$B$33:$B$776,L$155)+'СЕТ СН'!$F$15</f>
        <v>161.67447304999999</v>
      </c>
      <c r="M169" s="36">
        <f>SUMIFS(СВЦЭМ!$E$33:$E$776,СВЦЭМ!$A$33:$A$776,$A169,СВЦЭМ!$B$33:$B$776,M$155)+'СЕТ СН'!$F$15</f>
        <v>162.15051546000001</v>
      </c>
      <c r="N169" s="36">
        <f>SUMIFS(СВЦЭМ!$E$33:$E$776,СВЦЭМ!$A$33:$A$776,$A169,СВЦЭМ!$B$33:$B$776,N$155)+'СЕТ СН'!$F$15</f>
        <v>161.86923461000001</v>
      </c>
      <c r="O169" s="36">
        <f>SUMIFS(СВЦЭМ!$E$33:$E$776,СВЦЭМ!$A$33:$A$776,$A169,СВЦЭМ!$B$33:$B$776,O$155)+'СЕТ СН'!$F$15</f>
        <v>167.92206067000001</v>
      </c>
      <c r="P169" s="36">
        <f>SUMIFS(СВЦЭМ!$E$33:$E$776,СВЦЭМ!$A$33:$A$776,$A169,СВЦЭМ!$B$33:$B$776,P$155)+'СЕТ СН'!$F$15</f>
        <v>168.18974562</v>
      </c>
      <c r="Q169" s="36">
        <f>SUMIFS(СВЦЭМ!$E$33:$E$776,СВЦЭМ!$A$33:$A$776,$A169,СВЦЭМ!$B$33:$B$776,Q$155)+'СЕТ СН'!$F$15</f>
        <v>168.27351474</v>
      </c>
      <c r="R169" s="36">
        <f>SUMIFS(СВЦЭМ!$E$33:$E$776,СВЦЭМ!$A$33:$A$776,$A169,СВЦЭМ!$B$33:$B$776,R$155)+'СЕТ СН'!$F$15</f>
        <v>166.59955385999999</v>
      </c>
      <c r="S169" s="36">
        <f>SUMIFS(СВЦЭМ!$E$33:$E$776,СВЦЭМ!$A$33:$A$776,$A169,СВЦЭМ!$B$33:$B$776,S$155)+'СЕТ СН'!$F$15</f>
        <v>166.51459152000001</v>
      </c>
      <c r="T169" s="36">
        <f>SUMIFS(СВЦЭМ!$E$33:$E$776,СВЦЭМ!$A$33:$A$776,$A169,СВЦЭМ!$B$33:$B$776,T$155)+'СЕТ СН'!$F$15</f>
        <v>166.20504739</v>
      </c>
      <c r="U169" s="36">
        <f>SUMIFS(СВЦЭМ!$E$33:$E$776,СВЦЭМ!$A$33:$A$776,$A169,СВЦЭМ!$B$33:$B$776,U$155)+'СЕТ СН'!$F$15</f>
        <v>165.80062108999999</v>
      </c>
      <c r="V169" s="36">
        <f>SUMIFS(СВЦЭМ!$E$33:$E$776,СВЦЭМ!$A$33:$A$776,$A169,СВЦЭМ!$B$33:$B$776,V$155)+'СЕТ СН'!$F$15</f>
        <v>162.52955137000001</v>
      </c>
      <c r="W169" s="36">
        <f>SUMIFS(СВЦЭМ!$E$33:$E$776,СВЦЭМ!$A$33:$A$776,$A169,СВЦЭМ!$B$33:$B$776,W$155)+'СЕТ СН'!$F$15</f>
        <v>162.12600380000001</v>
      </c>
      <c r="X169" s="36">
        <f>SUMIFS(СВЦЭМ!$E$33:$E$776,СВЦЭМ!$A$33:$A$776,$A169,СВЦЭМ!$B$33:$B$776,X$155)+'СЕТ СН'!$F$15</f>
        <v>159.02058743000001</v>
      </c>
      <c r="Y169" s="36">
        <f>SUMIFS(СВЦЭМ!$E$33:$E$776,СВЦЭМ!$A$33:$A$776,$A169,СВЦЭМ!$B$33:$B$776,Y$155)+'СЕТ СН'!$F$15</f>
        <v>159.22583237000001</v>
      </c>
    </row>
    <row r="170" spans="1:25" ht="15.75" x14ac:dyDescent="0.2">
      <c r="A170" s="35">
        <f t="shared" si="4"/>
        <v>44027</v>
      </c>
      <c r="B170" s="36">
        <f>SUMIFS(СВЦЭМ!$E$33:$E$776,СВЦЭМ!$A$33:$A$776,$A170,СВЦЭМ!$B$33:$B$776,B$155)+'СЕТ СН'!$F$15</f>
        <v>199.17854467000001</v>
      </c>
      <c r="C170" s="36">
        <f>SUMIFS(СВЦЭМ!$E$33:$E$776,СВЦЭМ!$A$33:$A$776,$A170,СВЦЭМ!$B$33:$B$776,C$155)+'СЕТ СН'!$F$15</f>
        <v>206.24712051</v>
      </c>
      <c r="D170" s="36">
        <f>SUMIFS(СВЦЭМ!$E$33:$E$776,СВЦЭМ!$A$33:$A$776,$A170,СВЦЭМ!$B$33:$B$776,D$155)+'СЕТ СН'!$F$15</f>
        <v>203.27773274</v>
      </c>
      <c r="E170" s="36">
        <f>SUMIFS(СВЦЭМ!$E$33:$E$776,СВЦЭМ!$A$33:$A$776,$A170,СВЦЭМ!$B$33:$B$776,E$155)+'СЕТ СН'!$F$15</f>
        <v>205.58049573</v>
      </c>
      <c r="F170" s="36">
        <f>SUMIFS(СВЦЭМ!$E$33:$E$776,СВЦЭМ!$A$33:$A$776,$A170,СВЦЭМ!$B$33:$B$776,F$155)+'СЕТ СН'!$F$15</f>
        <v>204.49401939000001</v>
      </c>
      <c r="G170" s="36">
        <f>SUMIFS(СВЦЭМ!$E$33:$E$776,СВЦЭМ!$A$33:$A$776,$A170,СВЦЭМ!$B$33:$B$776,G$155)+'СЕТ СН'!$F$15</f>
        <v>204.63550656999999</v>
      </c>
      <c r="H170" s="36">
        <f>SUMIFS(СВЦЭМ!$E$33:$E$776,СВЦЭМ!$A$33:$A$776,$A170,СВЦЭМ!$B$33:$B$776,H$155)+'СЕТ СН'!$F$15</f>
        <v>207.31772573999999</v>
      </c>
      <c r="I170" s="36">
        <f>SUMIFS(СВЦЭМ!$E$33:$E$776,СВЦЭМ!$A$33:$A$776,$A170,СВЦЭМ!$B$33:$B$776,I$155)+'СЕТ СН'!$F$15</f>
        <v>212.91647892</v>
      </c>
      <c r="J170" s="36">
        <f>SUMIFS(СВЦЭМ!$E$33:$E$776,СВЦЭМ!$A$33:$A$776,$A170,СВЦЭМ!$B$33:$B$776,J$155)+'СЕТ СН'!$F$15</f>
        <v>187.47067261999999</v>
      </c>
      <c r="K170" s="36">
        <f>SUMIFS(СВЦЭМ!$E$33:$E$776,СВЦЭМ!$A$33:$A$776,$A170,СВЦЭМ!$B$33:$B$776,K$155)+'СЕТ СН'!$F$15</f>
        <v>156.52643724999999</v>
      </c>
      <c r="L170" s="36">
        <f>SUMIFS(СВЦЭМ!$E$33:$E$776,СВЦЭМ!$A$33:$A$776,$A170,СВЦЭМ!$B$33:$B$776,L$155)+'СЕТ СН'!$F$15</f>
        <v>150.82648447</v>
      </c>
      <c r="M170" s="36">
        <f>SUMIFS(СВЦЭМ!$E$33:$E$776,СВЦЭМ!$A$33:$A$776,$A170,СВЦЭМ!$B$33:$B$776,M$155)+'СЕТ СН'!$F$15</f>
        <v>151.98215882</v>
      </c>
      <c r="N170" s="36">
        <f>SUMIFS(СВЦЭМ!$E$33:$E$776,СВЦЭМ!$A$33:$A$776,$A170,СВЦЭМ!$B$33:$B$776,N$155)+'СЕТ СН'!$F$15</f>
        <v>151.88042535</v>
      </c>
      <c r="O170" s="36">
        <f>SUMIFS(СВЦЭМ!$E$33:$E$776,СВЦЭМ!$A$33:$A$776,$A170,СВЦЭМ!$B$33:$B$776,O$155)+'СЕТ СН'!$F$15</f>
        <v>152.49820224999999</v>
      </c>
      <c r="P170" s="36">
        <f>SUMIFS(СВЦЭМ!$E$33:$E$776,СВЦЭМ!$A$33:$A$776,$A170,СВЦЭМ!$B$33:$B$776,P$155)+'СЕТ СН'!$F$15</f>
        <v>152.1785519</v>
      </c>
      <c r="Q170" s="36">
        <f>SUMIFS(СВЦЭМ!$E$33:$E$776,СВЦЭМ!$A$33:$A$776,$A170,СВЦЭМ!$B$33:$B$776,Q$155)+'СЕТ СН'!$F$15</f>
        <v>152.27968618</v>
      </c>
      <c r="R170" s="36">
        <f>SUMIFS(СВЦЭМ!$E$33:$E$776,СВЦЭМ!$A$33:$A$776,$A170,СВЦЭМ!$B$33:$B$776,R$155)+'СЕТ СН'!$F$15</f>
        <v>151.15093815</v>
      </c>
      <c r="S170" s="36">
        <f>SUMIFS(СВЦЭМ!$E$33:$E$776,СВЦЭМ!$A$33:$A$776,$A170,СВЦЭМ!$B$33:$B$776,S$155)+'СЕТ СН'!$F$15</f>
        <v>151.32552867999999</v>
      </c>
      <c r="T170" s="36">
        <f>SUMIFS(СВЦЭМ!$E$33:$E$776,СВЦЭМ!$A$33:$A$776,$A170,СВЦЭМ!$B$33:$B$776,T$155)+'СЕТ СН'!$F$15</f>
        <v>151.45042318</v>
      </c>
      <c r="U170" s="36">
        <f>SUMIFS(СВЦЭМ!$E$33:$E$776,СВЦЭМ!$A$33:$A$776,$A170,СВЦЭМ!$B$33:$B$776,U$155)+'СЕТ СН'!$F$15</f>
        <v>148.52013378999999</v>
      </c>
      <c r="V170" s="36">
        <f>SUMIFS(СВЦЭМ!$E$33:$E$776,СВЦЭМ!$A$33:$A$776,$A170,СВЦЭМ!$B$33:$B$776,V$155)+'СЕТ СН'!$F$15</f>
        <v>146.78683520999999</v>
      </c>
      <c r="W170" s="36">
        <f>SUMIFS(СВЦЭМ!$E$33:$E$776,СВЦЭМ!$A$33:$A$776,$A170,СВЦЭМ!$B$33:$B$776,W$155)+'СЕТ СН'!$F$15</f>
        <v>149.05282346999999</v>
      </c>
      <c r="X170" s="36">
        <f>SUMIFS(СВЦЭМ!$E$33:$E$776,СВЦЭМ!$A$33:$A$776,$A170,СВЦЭМ!$B$33:$B$776,X$155)+'СЕТ СН'!$F$15</f>
        <v>152.75638329</v>
      </c>
      <c r="Y170" s="36">
        <f>SUMIFS(СВЦЭМ!$E$33:$E$776,СВЦЭМ!$A$33:$A$776,$A170,СВЦЭМ!$B$33:$B$776,Y$155)+'СЕТ СН'!$F$15</f>
        <v>161.60305811999999</v>
      </c>
    </row>
    <row r="171" spans="1:25" ht="15.75" x14ac:dyDescent="0.2">
      <c r="A171" s="35">
        <f t="shared" si="4"/>
        <v>44028</v>
      </c>
      <c r="B171" s="36">
        <f>SUMIFS(СВЦЭМ!$E$33:$E$776,СВЦЭМ!$A$33:$A$776,$A171,СВЦЭМ!$B$33:$B$776,B$155)+'СЕТ СН'!$F$15</f>
        <v>192.56113203000001</v>
      </c>
      <c r="C171" s="36">
        <f>SUMIFS(СВЦЭМ!$E$33:$E$776,СВЦЭМ!$A$33:$A$776,$A171,СВЦЭМ!$B$33:$B$776,C$155)+'СЕТ СН'!$F$15</f>
        <v>205.61493862</v>
      </c>
      <c r="D171" s="36">
        <f>SUMIFS(СВЦЭМ!$E$33:$E$776,СВЦЭМ!$A$33:$A$776,$A171,СВЦЭМ!$B$33:$B$776,D$155)+'СЕТ СН'!$F$15</f>
        <v>203.90474245999999</v>
      </c>
      <c r="E171" s="36">
        <f>SUMIFS(СВЦЭМ!$E$33:$E$776,СВЦЭМ!$A$33:$A$776,$A171,СВЦЭМ!$B$33:$B$776,E$155)+'СЕТ СН'!$F$15</f>
        <v>206.81704988000001</v>
      </c>
      <c r="F171" s="36">
        <f>SUMIFS(СВЦЭМ!$E$33:$E$776,СВЦЭМ!$A$33:$A$776,$A171,СВЦЭМ!$B$33:$B$776,F$155)+'СЕТ СН'!$F$15</f>
        <v>205.63565631</v>
      </c>
      <c r="G171" s="36">
        <f>SUMIFS(СВЦЭМ!$E$33:$E$776,СВЦЭМ!$A$33:$A$776,$A171,СВЦЭМ!$B$33:$B$776,G$155)+'СЕТ СН'!$F$15</f>
        <v>204.59889437999999</v>
      </c>
      <c r="H171" s="36">
        <f>SUMIFS(СВЦЭМ!$E$33:$E$776,СВЦЭМ!$A$33:$A$776,$A171,СВЦЭМ!$B$33:$B$776,H$155)+'СЕТ СН'!$F$15</f>
        <v>207.76878639</v>
      </c>
      <c r="I171" s="36">
        <f>SUMIFS(СВЦЭМ!$E$33:$E$776,СВЦЭМ!$A$33:$A$776,$A171,СВЦЭМ!$B$33:$B$776,I$155)+'СЕТ СН'!$F$15</f>
        <v>202.52318604000001</v>
      </c>
      <c r="J171" s="36">
        <f>SUMIFS(СВЦЭМ!$E$33:$E$776,СВЦЭМ!$A$33:$A$776,$A171,СВЦЭМ!$B$33:$B$776,J$155)+'СЕТ СН'!$F$15</f>
        <v>193.73849075000001</v>
      </c>
      <c r="K171" s="36">
        <f>SUMIFS(СВЦЭМ!$E$33:$E$776,СВЦЭМ!$A$33:$A$776,$A171,СВЦЭМ!$B$33:$B$776,K$155)+'СЕТ СН'!$F$15</f>
        <v>157.01902891</v>
      </c>
      <c r="L171" s="36">
        <f>SUMIFS(СВЦЭМ!$E$33:$E$776,СВЦЭМ!$A$33:$A$776,$A171,СВЦЭМ!$B$33:$B$776,L$155)+'СЕТ СН'!$F$15</f>
        <v>146.60891742000001</v>
      </c>
      <c r="M171" s="36">
        <f>SUMIFS(СВЦЭМ!$E$33:$E$776,СВЦЭМ!$A$33:$A$776,$A171,СВЦЭМ!$B$33:$B$776,M$155)+'СЕТ СН'!$F$15</f>
        <v>143.19522366000001</v>
      </c>
      <c r="N171" s="36">
        <f>SUMIFS(СВЦЭМ!$E$33:$E$776,СВЦЭМ!$A$33:$A$776,$A171,СВЦЭМ!$B$33:$B$776,N$155)+'СЕТ СН'!$F$15</f>
        <v>148.24268173999999</v>
      </c>
      <c r="O171" s="36">
        <f>SUMIFS(СВЦЭМ!$E$33:$E$776,СВЦЭМ!$A$33:$A$776,$A171,СВЦЭМ!$B$33:$B$776,O$155)+'СЕТ СН'!$F$15</f>
        <v>147.38650068000001</v>
      </c>
      <c r="P171" s="36">
        <f>SUMIFS(СВЦЭМ!$E$33:$E$776,СВЦЭМ!$A$33:$A$776,$A171,СВЦЭМ!$B$33:$B$776,P$155)+'СЕТ СН'!$F$15</f>
        <v>147.64324167000001</v>
      </c>
      <c r="Q171" s="36">
        <f>SUMIFS(СВЦЭМ!$E$33:$E$776,СВЦЭМ!$A$33:$A$776,$A171,СВЦЭМ!$B$33:$B$776,Q$155)+'СЕТ СН'!$F$15</f>
        <v>150.01958485</v>
      </c>
      <c r="R171" s="36">
        <f>SUMIFS(СВЦЭМ!$E$33:$E$776,СВЦЭМ!$A$33:$A$776,$A171,СВЦЭМ!$B$33:$B$776,R$155)+'СЕТ СН'!$F$15</f>
        <v>149.24794971</v>
      </c>
      <c r="S171" s="36">
        <f>SUMIFS(СВЦЭМ!$E$33:$E$776,СВЦЭМ!$A$33:$A$776,$A171,СВЦЭМ!$B$33:$B$776,S$155)+'СЕТ СН'!$F$15</f>
        <v>148.77952866999999</v>
      </c>
      <c r="T171" s="36">
        <f>SUMIFS(СВЦЭМ!$E$33:$E$776,СВЦЭМ!$A$33:$A$776,$A171,СВЦЭМ!$B$33:$B$776,T$155)+'СЕТ СН'!$F$15</f>
        <v>148.73990602999999</v>
      </c>
      <c r="U171" s="36">
        <f>SUMIFS(СВЦЭМ!$E$33:$E$776,СВЦЭМ!$A$33:$A$776,$A171,СВЦЭМ!$B$33:$B$776,U$155)+'СЕТ СН'!$F$15</f>
        <v>148.54958020999999</v>
      </c>
      <c r="V171" s="36">
        <f>SUMIFS(СВЦЭМ!$E$33:$E$776,СВЦЭМ!$A$33:$A$776,$A171,СВЦЭМ!$B$33:$B$776,V$155)+'СЕТ СН'!$F$15</f>
        <v>147.16636249000001</v>
      </c>
      <c r="W171" s="36">
        <f>SUMIFS(СВЦЭМ!$E$33:$E$776,СВЦЭМ!$A$33:$A$776,$A171,СВЦЭМ!$B$33:$B$776,W$155)+'СЕТ СН'!$F$15</f>
        <v>147.70692119</v>
      </c>
      <c r="X171" s="36">
        <f>SUMIFS(СВЦЭМ!$E$33:$E$776,СВЦЭМ!$A$33:$A$776,$A171,СВЦЭМ!$B$33:$B$776,X$155)+'СЕТ СН'!$F$15</f>
        <v>156.73911407</v>
      </c>
      <c r="Y171" s="36">
        <f>SUMIFS(СВЦЭМ!$E$33:$E$776,СВЦЭМ!$A$33:$A$776,$A171,СВЦЭМ!$B$33:$B$776,Y$155)+'СЕТ СН'!$F$15</f>
        <v>163.69287889</v>
      </c>
    </row>
    <row r="172" spans="1:25" ht="15.75" x14ac:dyDescent="0.2">
      <c r="A172" s="35">
        <f t="shared" si="4"/>
        <v>44029</v>
      </c>
      <c r="B172" s="36">
        <f>SUMIFS(СВЦЭМ!$E$33:$E$776,СВЦЭМ!$A$33:$A$776,$A172,СВЦЭМ!$B$33:$B$776,B$155)+'СЕТ СН'!$F$15</f>
        <v>196.38970867</v>
      </c>
      <c r="C172" s="36">
        <f>SUMIFS(СВЦЭМ!$E$33:$E$776,СВЦЭМ!$A$33:$A$776,$A172,СВЦЭМ!$B$33:$B$776,C$155)+'СЕТ СН'!$F$15</f>
        <v>221.18323620000001</v>
      </c>
      <c r="D172" s="36">
        <f>SUMIFS(СВЦЭМ!$E$33:$E$776,СВЦЭМ!$A$33:$A$776,$A172,СВЦЭМ!$B$33:$B$776,D$155)+'СЕТ СН'!$F$15</f>
        <v>214.96832759</v>
      </c>
      <c r="E172" s="36">
        <f>SUMIFS(СВЦЭМ!$E$33:$E$776,СВЦЭМ!$A$33:$A$776,$A172,СВЦЭМ!$B$33:$B$776,E$155)+'СЕТ СН'!$F$15</f>
        <v>210.41695275000001</v>
      </c>
      <c r="F172" s="36">
        <f>SUMIFS(СВЦЭМ!$E$33:$E$776,СВЦЭМ!$A$33:$A$776,$A172,СВЦЭМ!$B$33:$B$776,F$155)+'СЕТ СН'!$F$15</f>
        <v>210.9192683</v>
      </c>
      <c r="G172" s="36">
        <f>SUMIFS(СВЦЭМ!$E$33:$E$776,СВЦЭМ!$A$33:$A$776,$A172,СВЦЭМ!$B$33:$B$776,G$155)+'СЕТ СН'!$F$15</f>
        <v>206.47322269</v>
      </c>
      <c r="H172" s="36">
        <f>SUMIFS(СВЦЭМ!$E$33:$E$776,СВЦЭМ!$A$33:$A$776,$A172,СВЦЭМ!$B$33:$B$776,H$155)+'СЕТ СН'!$F$15</f>
        <v>202.13286701000001</v>
      </c>
      <c r="I172" s="36">
        <f>SUMIFS(СВЦЭМ!$E$33:$E$776,СВЦЭМ!$A$33:$A$776,$A172,СВЦЭМ!$B$33:$B$776,I$155)+'СЕТ СН'!$F$15</f>
        <v>192.50677587999999</v>
      </c>
      <c r="J172" s="36">
        <f>SUMIFS(СВЦЭМ!$E$33:$E$776,СВЦЭМ!$A$33:$A$776,$A172,СВЦЭМ!$B$33:$B$776,J$155)+'СЕТ СН'!$F$15</f>
        <v>179.37363331</v>
      </c>
      <c r="K172" s="36">
        <f>SUMIFS(СВЦЭМ!$E$33:$E$776,СВЦЭМ!$A$33:$A$776,$A172,СВЦЭМ!$B$33:$B$776,K$155)+'СЕТ СН'!$F$15</f>
        <v>157.77689631000001</v>
      </c>
      <c r="L172" s="36">
        <f>SUMIFS(СВЦЭМ!$E$33:$E$776,СВЦЭМ!$A$33:$A$776,$A172,СВЦЭМ!$B$33:$B$776,L$155)+'СЕТ СН'!$F$15</f>
        <v>139.45030419</v>
      </c>
      <c r="M172" s="36">
        <f>SUMIFS(СВЦЭМ!$E$33:$E$776,СВЦЭМ!$A$33:$A$776,$A172,СВЦЭМ!$B$33:$B$776,M$155)+'СЕТ СН'!$F$15</f>
        <v>132.94580697999999</v>
      </c>
      <c r="N172" s="36">
        <f>SUMIFS(СВЦЭМ!$E$33:$E$776,СВЦЭМ!$A$33:$A$776,$A172,СВЦЭМ!$B$33:$B$776,N$155)+'СЕТ СН'!$F$15</f>
        <v>136.04289234000001</v>
      </c>
      <c r="O172" s="36">
        <f>SUMIFS(СВЦЭМ!$E$33:$E$776,СВЦЭМ!$A$33:$A$776,$A172,СВЦЭМ!$B$33:$B$776,O$155)+'СЕТ СН'!$F$15</f>
        <v>135.42350382999999</v>
      </c>
      <c r="P172" s="36">
        <f>SUMIFS(СВЦЭМ!$E$33:$E$776,СВЦЭМ!$A$33:$A$776,$A172,СВЦЭМ!$B$33:$B$776,P$155)+'СЕТ СН'!$F$15</f>
        <v>136.36266523</v>
      </c>
      <c r="Q172" s="36">
        <f>SUMIFS(СВЦЭМ!$E$33:$E$776,СВЦЭМ!$A$33:$A$776,$A172,СВЦЭМ!$B$33:$B$776,Q$155)+'СЕТ СН'!$F$15</f>
        <v>137.52622217999999</v>
      </c>
      <c r="R172" s="36">
        <f>SUMIFS(СВЦЭМ!$E$33:$E$776,СВЦЭМ!$A$33:$A$776,$A172,СВЦЭМ!$B$33:$B$776,R$155)+'СЕТ СН'!$F$15</f>
        <v>142.29662922</v>
      </c>
      <c r="S172" s="36">
        <f>SUMIFS(СВЦЭМ!$E$33:$E$776,СВЦЭМ!$A$33:$A$776,$A172,СВЦЭМ!$B$33:$B$776,S$155)+'СЕТ СН'!$F$15</f>
        <v>144.75700104000001</v>
      </c>
      <c r="T172" s="36">
        <f>SUMIFS(СВЦЭМ!$E$33:$E$776,СВЦЭМ!$A$33:$A$776,$A172,СВЦЭМ!$B$33:$B$776,T$155)+'СЕТ СН'!$F$15</f>
        <v>144.67864752</v>
      </c>
      <c r="U172" s="36">
        <f>SUMIFS(СВЦЭМ!$E$33:$E$776,СВЦЭМ!$A$33:$A$776,$A172,СВЦЭМ!$B$33:$B$776,U$155)+'СЕТ СН'!$F$15</f>
        <v>143.33265026999999</v>
      </c>
      <c r="V172" s="36">
        <f>SUMIFS(СВЦЭМ!$E$33:$E$776,СВЦЭМ!$A$33:$A$776,$A172,СВЦЭМ!$B$33:$B$776,V$155)+'СЕТ СН'!$F$15</f>
        <v>140.59929541</v>
      </c>
      <c r="W172" s="36">
        <f>SUMIFS(СВЦЭМ!$E$33:$E$776,СВЦЭМ!$A$33:$A$776,$A172,СВЦЭМ!$B$33:$B$776,W$155)+'СЕТ СН'!$F$15</f>
        <v>137.41938913000001</v>
      </c>
      <c r="X172" s="36">
        <f>SUMIFS(СВЦЭМ!$E$33:$E$776,СВЦЭМ!$A$33:$A$776,$A172,СВЦЭМ!$B$33:$B$776,X$155)+'СЕТ СН'!$F$15</f>
        <v>151.68503010000001</v>
      </c>
      <c r="Y172" s="36">
        <f>SUMIFS(СВЦЭМ!$E$33:$E$776,СВЦЭМ!$A$33:$A$776,$A172,СВЦЭМ!$B$33:$B$776,Y$155)+'СЕТ СН'!$F$15</f>
        <v>166.62336836</v>
      </c>
    </row>
    <row r="173" spans="1:25" ht="15.75" x14ac:dyDescent="0.2">
      <c r="A173" s="35">
        <f t="shared" si="4"/>
        <v>44030</v>
      </c>
      <c r="B173" s="36">
        <f>SUMIFS(СВЦЭМ!$E$33:$E$776,СВЦЭМ!$A$33:$A$776,$A173,СВЦЭМ!$B$33:$B$776,B$155)+'СЕТ СН'!$F$15</f>
        <v>201.44516766000001</v>
      </c>
      <c r="C173" s="36">
        <f>SUMIFS(СВЦЭМ!$E$33:$E$776,СВЦЭМ!$A$33:$A$776,$A173,СВЦЭМ!$B$33:$B$776,C$155)+'СЕТ СН'!$F$15</f>
        <v>222.26084509</v>
      </c>
      <c r="D173" s="36">
        <f>SUMIFS(СВЦЭМ!$E$33:$E$776,СВЦЭМ!$A$33:$A$776,$A173,СВЦЭМ!$B$33:$B$776,D$155)+'СЕТ СН'!$F$15</f>
        <v>223.78168339999999</v>
      </c>
      <c r="E173" s="36">
        <f>SUMIFS(СВЦЭМ!$E$33:$E$776,СВЦЭМ!$A$33:$A$776,$A173,СВЦЭМ!$B$33:$B$776,E$155)+'СЕТ СН'!$F$15</f>
        <v>222.45929429</v>
      </c>
      <c r="F173" s="36">
        <f>SUMIFS(СВЦЭМ!$E$33:$E$776,СВЦЭМ!$A$33:$A$776,$A173,СВЦЭМ!$B$33:$B$776,F$155)+'СЕТ СН'!$F$15</f>
        <v>220.35582360000001</v>
      </c>
      <c r="G173" s="36">
        <f>SUMIFS(СВЦЭМ!$E$33:$E$776,СВЦЭМ!$A$33:$A$776,$A173,СВЦЭМ!$B$33:$B$776,G$155)+'СЕТ СН'!$F$15</f>
        <v>222.19296754000001</v>
      </c>
      <c r="H173" s="36">
        <f>SUMIFS(СВЦЭМ!$E$33:$E$776,СВЦЭМ!$A$33:$A$776,$A173,СВЦЭМ!$B$33:$B$776,H$155)+'СЕТ СН'!$F$15</f>
        <v>222.49282183</v>
      </c>
      <c r="I173" s="36">
        <f>SUMIFS(СВЦЭМ!$E$33:$E$776,СВЦЭМ!$A$33:$A$776,$A173,СВЦЭМ!$B$33:$B$776,I$155)+'СЕТ СН'!$F$15</f>
        <v>219.43771483</v>
      </c>
      <c r="J173" s="36">
        <f>SUMIFS(СВЦЭМ!$E$33:$E$776,СВЦЭМ!$A$33:$A$776,$A173,СВЦЭМ!$B$33:$B$776,J$155)+'СЕТ СН'!$F$15</f>
        <v>204.58829607999999</v>
      </c>
      <c r="K173" s="36">
        <f>SUMIFS(СВЦЭМ!$E$33:$E$776,СВЦЭМ!$A$33:$A$776,$A173,СВЦЭМ!$B$33:$B$776,K$155)+'СЕТ СН'!$F$15</f>
        <v>167.12599872000001</v>
      </c>
      <c r="L173" s="36">
        <f>SUMIFS(СВЦЭМ!$E$33:$E$776,СВЦЭМ!$A$33:$A$776,$A173,СВЦЭМ!$B$33:$B$776,L$155)+'СЕТ СН'!$F$15</f>
        <v>136.91877502</v>
      </c>
      <c r="M173" s="36">
        <f>SUMIFS(СВЦЭМ!$E$33:$E$776,СВЦЭМ!$A$33:$A$776,$A173,СВЦЭМ!$B$33:$B$776,M$155)+'СЕТ СН'!$F$15</f>
        <v>133.17252442</v>
      </c>
      <c r="N173" s="36">
        <f>SUMIFS(СВЦЭМ!$E$33:$E$776,СВЦЭМ!$A$33:$A$776,$A173,СВЦЭМ!$B$33:$B$776,N$155)+'СЕТ СН'!$F$15</f>
        <v>136.61215096000001</v>
      </c>
      <c r="O173" s="36">
        <f>SUMIFS(СВЦЭМ!$E$33:$E$776,СВЦЭМ!$A$33:$A$776,$A173,СВЦЭМ!$B$33:$B$776,O$155)+'СЕТ СН'!$F$15</f>
        <v>136.32766258000001</v>
      </c>
      <c r="P173" s="36">
        <f>SUMIFS(СВЦЭМ!$E$33:$E$776,СВЦЭМ!$A$33:$A$776,$A173,СВЦЭМ!$B$33:$B$776,P$155)+'СЕТ СН'!$F$15</f>
        <v>137.15086742</v>
      </c>
      <c r="Q173" s="36">
        <f>SUMIFS(СВЦЭМ!$E$33:$E$776,СВЦЭМ!$A$33:$A$776,$A173,СВЦЭМ!$B$33:$B$776,Q$155)+'СЕТ СН'!$F$15</f>
        <v>137.49281726999999</v>
      </c>
      <c r="R173" s="36">
        <f>SUMIFS(СВЦЭМ!$E$33:$E$776,СВЦЭМ!$A$33:$A$776,$A173,СВЦЭМ!$B$33:$B$776,R$155)+'СЕТ СН'!$F$15</f>
        <v>136.47680183</v>
      </c>
      <c r="S173" s="36">
        <f>SUMIFS(СВЦЭМ!$E$33:$E$776,СВЦЭМ!$A$33:$A$776,$A173,СВЦЭМ!$B$33:$B$776,S$155)+'СЕТ СН'!$F$15</f>
        <v>138.17503532000001</v>
      </c>
      <c r="T173" s="36">
        <f>SUMIFS(СВЦЭМ!$E$33:$E$776,СВЦЭМ!$A$33:$A$776,$A173,СВЦЭМ!$B$33:$B$776,T$155)+'СЕТ СН'!$F$15</f>
        <v>143.72114424</v>
      </c>
      <c r="U173" s="36">
        <f>SUMIFS(СВЦЭМ!$E$33:$E$776,СВЦЭМ!$A$33:$A$776,$A173,СВЦЭМ!$B$33:$B$776,U$155)+'СЕТ СН'!$F$15</f>
        <v>142.85482884000001</v>
      </c>
      <c r="V173" s="36">
        <f>SUMIFS(СВЦЭМ!$E$33:$E$776,СВЦЭМ!$A$33:$A$776,$A173,СВЦЭМ!$B$33:$B$776,V$155)+'СЕТ СН'!$F$15</f>
        <v>141.32296804999999</v>
      </c>
      <c r="W173" s="36">
        <f>SUMIFS(СВЦЭМ!$E$33:$E$776,СВЦЭМ!$A$33:$A$776,$A173,СВЦЭМ!$B$33:$B$776,W$155)+'СЕТ СН'!$F$15</f>
        <v>135.63211502999999</v>
      </c>
      <c r="X173" s="36">
        <f>SUMIFS(СВЦЭМ!$E$33:$E$776,СВЦЭМ!$A$33:$A$776,$A173,СВЦЭМ!$B$33:$B$776,X$155)+'СЕТ СН'!$F$15</f>
        <v>149.57556135999999</v>
      </c>
      <c r="Y173" s="36">
        <f>SUMIFS(СВЦЭМ!$E$33:$E$776,СВЦЭМ!$A$33:$A$776,$A173,СВЦЭМ!$B$33:$B$776,Y$155)+'СЕТ СН'!$F$15</f>
        <v>177.64302860000001</v>
      </c>
    </row>
    <row r="174" spans="1:25" ht="15.75" x14ac:dyDescent="0.2">
      <c r="A174" s="35">
        <f t="shared" si="4"/>
        <v>44031</v>
      </c>
      <c r="B174" s="36">
        <f>SUMIFS(СВЦЭМ!$E$33:$E$776,СВЦЭМ!$A$33:$A$776,$A174,СВЦЭМ!$B$33:$B$776,B$155)+'СЕТ СН'!$F$15</f>
        <v>189.42333013999999</v>
      </c>
      <c r="C174" s="36">
        <f>SUMIFS(СВЦЭМ!$E$33:$E$776,СВЦЭМ!$A$33:$A$776,$A174,СВЦЭМ!$B$33:$B$776,C$155)+'СЕТ СН'!$F$15</f>
        <v>198.5550302</v>
      </c>
      <c r="D174" s="36">
        <f>SUMIFS(СВЦЭМ!$E$33:$E$776,СВЦЭМ!$A$33:$A$776,$A174,СВЦЭМ!$B$33:$B$776,D$155)+'СЕТ СН'!$F$15</f>
        <v>196.53510252000001</v>
      </c>
      <c r="E174" s="36">
        <f>SUMIFS(СВЦЭМ!$E$33:$E$776,СВЦЭМ!$A$33:$A$776,$A174,СВЦЭМ!$B$33:$B$776,E$155)+'СЕТ СН'!$F$15</f>
        <v>193.78104174000001</v>
      </c>
      <c r="F174" s="36">
        <f>SUMIFS(СВЦЭМ!$E$33:$E$776,СВЦЭМ!$A$33:$A$776,$A174,СВЦЭМ!$B$33:$B$776,F$155)+'СЕТ СН'!$F$15</f>
        <v>191.17966788000001</v>
      </c>
      <c r="G174" s="36">
        <f>SUMIFS(СВЦЭМ!$E$33:$E$776,СВЦЭМ!$A$33:$A$776,$A174,СВЦЭМ!$B$33:$B$776,G$155)+'СЕТ СН'!$F$15</f>
        <v>194.10691233</v>
      </c>
      <c r="H174" s="36">
        <f>SUMIFS(СВЦЭМ!$E$33:$E$776,СВЦЭМ!$A$33:$A$776,$A174,СВЦЭМ!$B$33:$B$776,H$155)+'СЕТ СН'!$F$15</f>
        <v>198.52875533</v>
      </c>
      <c r="I174" s="36">
        <f>SUMIFS(СВЦЭМ!$E$33:$E$776,СВЦЭМ!$A$33:$A$776,$A174,СВЦЭМ!$B$33:$B$776,I$155)+'СЕТ СН'!$F$15</f>
        <v>205.71764272999999</v>
      </c>
      <c r="J174" s="36">
        <f>SUMIFS(СВЦЭМ!$E$33:$E$776,СВЦЭМ!$A$33:$A$776,$A174,СВЦЭМ!$B$33:$B$776,J$155)+'СЕТ СН'!$F$15</f>
        <v>204.06060339999999</v>
      </c>
      <c r="K174" s="36">
        <f>SUMIFS(СВЦЭМ!$E$33:$E$776,СВЦЭМ!$A$33:$A$776,$A174,СВЦЭМ!$B$33:$B$776,K$155)+'СЕТ СН'!$F$15</f>
        <v>170.15644674999999</v>
      </c>
      <c r="L174" s="36">
        <f>SUMIFS(СВЦЭМ!$E$33:$E$776,СВЦЭМ!$A$33:$A$776,$A174,СВЦЭМ!$B$33:$B$776,L$155)+'СЕТ СН'!$F$15</f>
        <v>153.3197629</v>
      </c>
      <c r="M174" s="36">
        <f>SUMIFS(СВЦЭМ!$E$33:$E$776,СВЦЭМ!$A$33:$A$776,$A174,СВЦЭМ!$B$33:$B$776,M$155)+'СЕТ СН'!$F$15</f>
        <v>143.27898769000001</v>
      </c>
      <c r="N174" s="36">
        <f>SUMIFS(СВЦЭМ!$E$33:$E$776,СВЦЭМ!$A$33:$A$776,$A174,СВЦЭМ!$B$33:$B$776,N$155)+'СЕТ СН'!$F$15</f>
        <v>144.26117699</v>
      </c>
      <c r="O174" s="36">
        <f>SUMIFS(СВЦЭМ!$E$33:$E$776,СВЦЭМ!$A$33:$A$776,$A174,СВЦЭМ!$B$33:$B$776,O$155)+'СЕТ СН'!$F$15</f>
        <v>144.52642112999999</v>
      </c>
      <c r="P174" s="36">
        <f>SUMIFS(СВЦЭМ!$E$33:$E$776,СВЦЭМ!$A$33:$A$776,$A174,СВЦЭМ!$B$33:$B$776,P$155)+'СЕТ СН'!$F$15</f>
        <v>144.33076729000001</v>
      </c>
      <c r="Q174" s="36">
        <f>SUMIFS(СВЦЭМ!$E$33:$E$776,СВЦЭМ!$A$33:$A$776,$A174,СВЦЭМ!$B$33:$B$776,Q$155)+'СЕТ СН'!$F$15</f>
        <v>144.25339460999999</v>
      </c>
      <c r="R174" s="36">
        <f>SUMIFS(СВЦЭМ!$E$33:$E$776,СВЦЭМ!$A$33:$A$776,$A174,СВЦЭМ!$B$33:$B$776,R$155)+'СЕТ СН'!$F$15</f>
        <v>146.77316439000001</v>
      </c>
      <c r="S174" s="36">
        <f>SUMIFS(СВЦЭМ!$E$33:$E$776,СВЦЭМ!$A$33:$A$776,$A174,СВЦЭМ!$B$33:$B$776,S$155)+'СЕТ СН'!$F$15</f>
        <v>148.78387179999999</v>
      </c>
      <c r="T174" s="36">
        <f>SUMIFS(СВЦЭМ!$E$33:$E$776,СВЦЭМ!$A$33:$A$776,$A174,СВЦЭМ!$B$33:$B$776,T$155)+'СЕТ СН'!$F$15</f>
        <v>148.44097622000001</v>
      </c>
      <c r="U174" s="36">
        <f>SUMIFS(СВЦЭМ!$E$33:$E$776,СВЦЭМ!$A$33:$A$776,$A174,СВЦЭМ!$B$33:$B$776,U$155)+'СЕТ СН'!$F$15</f>
        <v>148.23884554</v>
      </c>
      <c r="V174" s="36">
        <f>SUMIFS(СВЦЭМ!$E$33:$E$776,СВЦЭМ!$A$33:$A$776,$A174,СВЦЭМ!$B$33:$B$776,V$155)+'СЕТ СН'!$F$15</f>
        <v>146.85200741</v>
      </c>
      <c r="W174" s="36">
        <f>SUMIFS(СВЦЭМ!$E$33:$E$776,СВЦЭМ!$A$33:$A$776,$A174,СВЦЭМ!$B$33:$B$776,W$155)+'СЕТ СН'!$F$15</f>
        <v>136.38675918999999</v>
      </c>
      <c r="X174" s="36">
        <f>SUMIFS(СВЦЭМ!$E$33:$E$776,СВЦЭМ!$A$33:$A$776,$A174,СВЦЭМ!$B$33:$B$776,X$155)+'СЕТ СН'!$F$15</f>
        <v>150.78703938000001</v>
      </c>
      <c r="Y174" s="36">
        <f>SUMIFS(СВЦЭМ!$E$33:$E$776,СВЦЭМ!$A$33:$A$776,$A174,СВЦЭМ!$B$33:$B$776,Y$155)+'СЕТ СН'!$F$15</f>
        <v>190.13182725999999</v>
      </c>
    </row>
    <row r="175" spans="1:25" ht="15.75" x14ac:dyDescent="0.2">
      <c r="A175" s="35">
        <f t="shared" si="4"/>
        <v>44032</v>
      </c>
      <c r="B175" s="36">
        <f>SUMIFS(СВЦЭМ!$E$33:$E$776,СВЦЭМ!$A$33:$A$776,$A175,СВЦЭМ!$B$33:$B$776,B$155)+'СЕТ СН'!$F$15</f>
        <v>184.70230737</v>
      </c>
      <c r="C175" s="36">
        <f>SUMIFS(СВЦЭМ!$E$33:$E$776,СВЦЭМ!$A$33:$A$776,$A175,СВЦЭМ!$B$33:$B$776,C$155)+'СЕТ СН'!$F$15</f>
        <v>178.48431471000001</v>
      </c>
      <c r="D175" s="36">
        <f>SUMIFS(СВЦЭМ!$E$33:$E$776,СВЦЭМ!$A$33:$A$776,$A175,СВЦЭМ!$B$33:$B$776,D$155)+'СЕТ СН'!$F$15</f>
        <v>204.8345368</v>
      </c>
      <c r="E175" s="36">
        <f>SUMIFS(СВЦЭМ!$E$33:$E$776,СВЦЭМ!$A$33:$A$776,$A175,СВЦЭМ!$B$33:$B$776,E$155)+'СЕТ СН'!$F$15</f>
        <v>201.32821387000001</v>
      </c>
      <c r="F175" s="36">
        <f>SUMIFS(СВЦЭМ!$E$33:$E$776,СВЦЭМ!$A$33:$A$776,$A175,СВЦЭМ!$B$33:$B$776,F$155)+'СЕТ СН'!$F$15</f>
        <v>200.8115833</v>
      </c>
      <c r="G175" s="36">
        <f>SUMIFS(СВЦЭМ!$E$33:$E$776,СВЦЭМ!$A$33:$A$776,$A175,СВЦЭМ!$B$33:$B$776,G$155)+'СЕТ СН'!$F$15</f>
        <v>200.99011959000001</v>
      </c>
      <c r="H175" s="36">
        <f>SUMIFS(СВЦЭМ!$E$33:$E$776,СВЦЭМ!$A$33:$A$776,$A175,СВЦЭМ!$B$33:$B$776,H$155)+'СЕТ СН'!$F$15</f>
        <v>208.26959667</v>
      </c>
      <c r="I175" s="36">
        <f>SUMIFS(СВЦЭМ!$E$33:$E$776,СВЦЭМ!$A$33:$A$776,$A175,СВЦЭМ!$B$33:$B$776,I$155)+'СЕТ СН'!$F$15</f>
        <v>186.53389250000001</v>
      </c>
      <c r="J175" s="36">
        <f>SUMIFS(СВЦЭМ!$E$33:$E$776,СВЦЭМ!$A$33:$A$776,$A175,СВЦЭМ!$B$33:$B$776,J$155)+'СЕТ СН'!$F$15</f>
        <v>197.37188369</v>
      </c>
      <c r="K175" s="36">
        <f>SUMIFS(СВЦЭМ!$E$33:$E$776,СВЦЭМ!$A$33:$A$776,$A175,СВЦЭМ!$B$33:$B$776,K$155)+'СЕТ СН'!$F$15</f>
        <v>185.20964713000001</v>
      </c>
      <c r="L175" s="36">
        <f>SUMIFS(СВЦЭМ!$E$33:$E$776,СВЦЭМ!$A$33:$A$776,$A175,СВЦЭМ!$B$33:$B$776,L$155)+'СЕТ СН'!$F$15</f>
        <v>156.02768857999999</v>
      </c>
      <c r="M175" s="36">
        <f>SUMIFS(СВЦЭМ!$E$33:$E$776,СВЦЭМ!$A$33:$A$776,$A175,СВЦЭМ!$B$33:$B$776,M$155)+'СЕТ СН'!$F$15</f>
        <v>152.60153686000001</v>
      </c>
      <c r="N175" s="36">
        <f>SUMIFS(СВЦЭМ!$E$33:$E$776,СВЦЭМ!$A$33:$A$776,$A175,СВЦЭМ!$B$33:$B$776,N$155)+'СЕТ СН'!$F$15</f>
        <v>153.71112747000001</v>
      </c>
      <c r="O175" s="36">
        <f>SUMIFS(СВЦЭМ!$E$33:$E$776,СВЦЭМ!$A$33:$A$776,$A175,СВЦЭМ!$B$33:$B$776,O$155)+'СЕТ СН'!$F$15</f>
        <v>153.21514926</v>
      </c>
      <c r="P175" s="36">
        <f>SUMIFS(СВЦЭМ!$E$33:$E$776,СВЦЭМ!$A$33:$A$776,$A175,СВЦЭМ!$B$33:$B$776,P$155)+'СЕТ СН'!$F$15</f>
        <v>150.71659879000001</v>
      </c>
      <c r="Q175" s="36">
        <f>SUMIFS(СВЦЭМ!$E$33:$E$776,СВЦЭМ!$A$33:$A$776,$A175,СВЦЭМ!$B$33:$B$776,Q$155)+'СЕТ СН'!$F$15</f>
        <v>150.76197544999999</v>
      </c>
      <c r="R175" s="36">
        <f>SUMIFS(СВЦЭМ!$E$33:$E$776,СВЦЭМ!$A$33:$A$776,$A175,СВЦЭМ!$B$33:$B$776,R$155)+'СЕТ СН'!$F$15</f>
        <v>150.86367888999999</v>
      </c>
      <c r="S175" s="36">
        <f>SUMIFS(СВЦЭМ!$E$33:$E$776,СВЦЭМ!$A$33:$A$776,$A175,СВЦЭМ!$B$33:$B$776,S$155)+'СЕТ СН'!$F$15</f>
        <v>151.10078085999999</v>
      </c>
      <c r="T175" s="36">
        <f>SUMIFS(СВЦЭМ!$E$33:$E$776,СВЦЭМ!$A$33:$A$776,$A175,СВЦЭМ!$B$33:$B$776,T$155)+'СЕТ СН'!$F$15</f>
        <v>150.36342217000001</v>
      </c>
      <c r="U175" s="36">
        <f>SUMIFS(СВЦЭМ!$E$33:$E$776,СВЦЭМ!$A$33:$A$776,$A175,СВЦЭМ!$B$33:$B$776,U$155)+'СЕТ СН'!$F$15</f>
        <v>149.50651574</v>
      </c>
      <c r="V175" s="36">
        <f>SUMIFS(СВЦЭМ!$E$33:$E$776,СВЦЭМ!$A$33:$A$776,$A175,СВЦЭМ!$B$33:$B$776,V$155)+'СЕТ СН'!$F$15</f>
        <v>150.30594556</v>
      </c>
      <c r="W175" s="36">
        <f>SUMIFS(СВЦЭМ!$E$33:$E$776,СВЦЭМ!$A$33:$A$776,$A175,СВЦЭМ!$B$33:$B$776,W$155)+'СЕТ СН'!$F$15</f>
        <v>149.89706204999999</v>
      </c>
      <c r="X175" s="36">
        <f>SUMIFS(СВЦЭМ!$E$33:$E$776,СВЦЭМ!$A$33:$A$776,$A175,СВЦЭМ!$B$33:$B$776,X$155)+'СЕТ СН'!$F$15</f>
        <v>156.23446243999999</v>
      </c>
      <c r="Y175" s="36">
        <f>SUMIFS(СВЦЭМ!$E$33:$E$776,СВЦЭМ!$A$33:$A$776,$A175,СВЦЭМ!$B$33:$B$776,Y$155)+'СЕТ СН'!$F$15</f>
        <v>187.54756315</v>
      </c>
    </row>
    <row r="176" spans="1:25" ht="15.75" x14ac:dyDescent="0.2">
      <c r="A176" s="35">
        <f t="shared" si="4"/>
        <v>44033</v>
      </c>
      <c r="B176" s="36">
        <f>SUMIFS(СВЦЭМ!$E$33:$E$776,СВЦЭМ!$A$33:$A$776,$A176,СВЦЭМ!$B$33:$B$776,B$155)+'СЕТ СН'!$F$15</f>
        <v>193.85360123999999</v>
      </c>
      <c r="C176" s="36">
        <f>SUMIFS(СВЦЭМ!$E$33:$E$776,СВЦЭМ!$A$33:$A$776,$A176,СВЦЭМ!$B$33:$B$776,C$155)+'СЕТ СН'!$F$15</f>
        <v>185.22246465000001</v>
      </c>
      <c r="D176" s="36">
        <f>SUMIFS(СВЦЭМ!$E$33:$E$776,СВЦЭМ!$A$33:$A$776,$A176,СВЦЭМ!$B$33:$B$776,D$155)+'СЕТ СН'!$F$15</f>
        <v>181.05593311000001</v>
      </c>
      <c r="E176" s="36">
        <f>SUMIFS(СВЦЭМ!$E$33:$E$776,СВЦЭМ!$A$33:$A$776,$A176,СВЦЭМ!$B$33:$B$776,E$155)+'СЕТ СН'!$F$15</f>
        <v>180.72281709000001</v>
      </c>
      <c r="F176" s="36">
        <f>SUMIFS(СВЦЭМ!$E$33:$E$776,СВЦЭМ!$A$33:$A$776,$A176,СВЦЭМ!$B$33:$B$776,F$155)+'СЕТ СН'!$F$15</f>
        <v>178.96904891</v>
      </c>
      <c r="G176" s="36">
        <f>SUMIFS(СВЦЭМ!$E$33:$E$776,СВЦЭМ!$A$33:$A$776,$A176,СВЦЭМ!$B$33:$B$776,G$155)+'СЕТ СН'!$F$15</f>
        <v>177.18454496999999</v>
      </c>
      <c r="H176" s="36">
        <f>SUMIFS(СВЦЭМ!$E$33:$E$776,СВЦЭМ!$A$33:$A$776,$A176,СВЦЭМ!$B$33:$B$776,H$155)+'СЕТ СН'!$F$15</f>
        <v>182.49861458999999</v>
      </c>
      <c r="I176" s="36">
        <f>SUMIFS(СВЦЭМ!$E$33:$E$776,СВЦЭМ!$A$33:$A$776,$A176,СВЦЭМ!$B$33:$B$776,I$155)+'СЕТ СН'!$F$15</f>
        <v>192.43315673999999</v>
      </c>
      <c r="J176" s="36">
        <f>SUMIFS(СВЦЭМ!$E$33:$E$776,СВЦЭМ!$A$33:$A$776,$A176,СВЦЭМ!$B$33:$B$776,J$155)+'СЕТ СН'!$F$15</f>
        <v>197.81862278</v>
      </c>
      <c r="K176" s="36">
        <f>SUMIFS(СВЦЭМ!$E$33:$E$776,СВЦЭМ!$A$33:$A$776,$A176,СВЦЭМ!$B$33:$B$776,K$155)+'СЕТ СН'!$F$15</f>
        <v>177.2889424</v>
      </c>
      <c r="L176" s="36">
        <f>SUMIFS(СВЦЭМ!$E$33:$E$776,СВЦЭМ!$A$33:$A$776,$A176,СВЦЭМ!$B$33:$B$776,L$155)+'СЕТ СН'!$F$15</f>
        <v>156.57225456</v>
      </c>
      <c r="M176" s="36">
        <f>SUMIFS(СВЦЭМ!$E$33:$E$776,СВЦЭМ!$A$33:$A$776,$A176,СВЦЭМ!$B$33:$B$776,M$155)+'СЕТ СН'!$F$15</f>
        <v>155.98366920999999</v>
      </c>
      <c r="N176" s="36">
        <f>SUMIFS(СВЦЭМ!$E$33:$E$776,СВЦЭМ!$A$33:$A$776,$A176,СВЦЭМ!$B$33:$B$776,N$155)+'СЕТ СН'!$F$15</f>
        <v>156.34185762999999</v>
      </c>
      <c r="O176" s="36">
        <f>SUMIFS(СВЦЭМ!$E$33:$E$776,СВЦЭМ!$A$33:$A$776,$A176,СВЦЭМ!$B$33:$B$776,O$155)+'СЕТ СН'!$F$15</f>
        <v>157.59471564</v>
      </c>
      <c r="P176" s="36">
        <f>SUMIFS(СВЦЭМ!$E$33:$E$776,СВЦЭМ!$A$33:$A$776,$A176,СВЦЭМ!$B$33:$B$776,P$155)+'СЕТ СН'!$F$15</f>
        <v>157.87225042</v>
      </c>
      <c r="Q176" s="36">
        <f>SUMIFS(СВЦЭМ!$E$33:$E$776,СВЦЭМ!$A$33:$A$776,$A176,СВЦЭМ!$B$33:$B$776,Q$155)+'СЕТ СН'!$F$15</f>
        <v>158.98596434000001</v>
      </c>
      <c r="R176" s="36">
        <f>SUMIFS(СВЦЭМ!$E$33:$E$776,СВЦЭМ!$A$33:$A$776,$A176,СВЦЭМ!$B$33:$B$776,R$155)+'СЕТ СН'!$F$15</f>
        <v>157.10190502</v>
      </c>
      <c r="S176" s="36">
        <f>SUMIFS(СВЦЭМ!$E$33:$E$776,СВЦЭМ!$A$33:$A$776,$A176,СВЦЭМ!$B$33:$B$776,S$155)+'СЕТ СН'!$F$15</f>
        <v>157.32338844</v>
      </c>
      <c r="T176" s="36">
        <f>SUMIFS(СВЦЭМ!$E$33:$E$776,СВЦЭМ!$A$33:$A$776,$A176,СВЦЭМ!$B$33:$B$776,T$155)+'СЕТ СН'!$F$15</f>
        <v>156.05861422000001</v>
      </c>
      <c r="U176" s="36">
        <f>SUMIFS(СВЦЭМ!$E$33:$E$776,СВЦЭМ!$A$33:$A$776,$A176,СВЦЭМ!$B$33:$B$776,U$155)+'СЕТ СН'!$F$15</f>
        <v>156.13594562</v>
      </c>
      <c r="V176" s="36">
        <f>SUMIFS(СВЦЭМ!$E$33:$E$776,СВЦЭМ!$A$33:$A$776,$A176,СВЦЭМ!$B$33:$B$776,V$155)+'СЕТ СН'!$F$15</f>
        <v>155.73014925999999</v>
      </c>
      <c r="W176" s="36">
        <f>SUMIFS(СВЦЭМ!$E$33:$E$776,СВЦЭМ!$A$33:$A$776,$A176,СВЦЭМ!$B$33:$B$776,W$155)+'СЕТ СН'!$F$15</f>
        <v>157.29409723000001</v>
      </c>
      <c r="X176" s="36">
        <f>SUMIFS(СВЦЭМ!$E$33:$E$776,СВЦЭМ!$A$33:$A$776,$A176,СВЦЭМ!$B$33:$B$776,X$155)+'СЕТ СН'!$F$15</f>
        <v>166.530449</v>
      </c>
      <c r="Y176" s="36">
        <f>SUMIFS(СВЦЭМ!$E$33:$E$776,СВЦЭМ!$A$33:$A$776,$A176,СВЦЭМ!$B$33:$B$776,Y$155)+'СЕТ СН'!$F$15</f>
        <v>193.04238744</v>
      </c>
    </row>
    <row r="177" spans="1:27" ht="15.75" x14ac:dyDescent="0.2">
      <c r="A177" s="35">
        <f t="shared" si="4"/>
        <v>44034</v>
      </c>
      <c r="B177" s="36">
        <f>SUMIFS(СВЦЭМ!$E$33:$E$776,СВЦЭМ!$A$33:$A$776,$A177,СВЦЭМ!$B$33:$B$776,B$155)+'СЕТ СН'!$F$15</f>
        <v>192.98644668</v>
      </c>
      <c r="C177" s="36">
        <f>SUMIFS(СВЦЭМ!$E$33:$E$776,СВЦЭМ!$A$33:$A$776,$A177,СВЦЭМ!$B$33:$B$776,C$155)+'СЕТ СН'!$F$15</f>
        <v>187.27999346999999</v>
      </c>
      <c r="D177" s="36">
        <f>SUMIFS(СВЦЭМ!$E$33:$E$776,СВЦЭМ!$A$33:$A$776,$A177,СВЦЭМ!$B$33:$B$776,D$155)+'СЕТ СН'!$F$15</f>
        <v>185.36044017</v>
      </c>
      <c r="E177" s="36">
        <f>SUMIFS(СВЦЭМ!$E$33:$E$776,СВЦЭМ!$A$33:$A$776,$A177,СВЦЭМ!$B$33:$B$776,E$155)+'СЕТ СН'!$F$15</f>
        <v>189.63940742</v>
      </c>
      <c r="F177" s="36">
        <f>SUMIFS(СВЦЭМ!$E$33:$E$776,СВЦЭМ!$A$33:$A$776,$A177,СВЦЭМ!$B$33:$B$776,F$155)+'СЕТ СН'!$F$15</f>
        <v>190.87999558999999</v>
      </c>
      <c r="G177" s="36">
        <f>SUMIFS(СВЦЭМ!$E$33:$E$776,СВЦЭМ!$A$33:$A$776,$A177,СВЦЭМ!$B$33:$B$776,G$155)+'СЕТ СН'!$F$15</f>
        <v>191.09633676000001</v>
      </c>
      <c r="H177" s="36">
        <f>SUMIFS(СВЦЭМ!$E$33:$E$776,СВЦЭМ!$A$33:$A$776,$A177,СВЦЭМ!$B$33:$B$776,H$155)+'СЕТ СН'!$F$15</f>
        <v>187.38313914</v>
      </c>
      <c r="I177" s="36">
        <f>SUMIFS(СВЦЭМ!$E$33:$E$776,СВЦЭМ!$A$33:$A$776,$A177,СВЦЭМ!$B$33:$B$776,I$155)+'СЕТ СН'!$F$15</f>
        <v>198.45553862</v>
      </c>
      <c r="J177" s="36">
        <f>SUMIFS(СВЦЭМ!$E$33:$E$776,СВЦЭМ!$A$33:$A$776,$A177,СВЦЭМ!$B$33:$B$776,J$155)+'СЕТ СН'!$F$15</f>
        <v>201.68698542000001</v>
      </c>
      <c r="K177" s="36">
        <f>SUMIFS(СВЦЭМ!$E$33:$E$776,СВЦЭМ!$A$33:$A$776,$A177,СВЦЭМ!$B$33:$B$776,K$155)+'СЕТ СН'!$F$15</f>
        <v>177.02417536999999</v>
      </c>
      <c r="L177" s="36">
        <f>SUMIFS(СВЦЭМ!$E$33:$E$776,СВЦЭМ!$A$33:$A$776,$A177,СВЦЭМ!$B$33:$B$776,L$155)+'СЕТ СН'!$F$15</f>
        <v>148.72892848999999</v>
      </c>
      <c r="M177" s="36">
        <f>SUMIFS(СВЦЭМ!$E$33:$E$776,СВЦЭМ!$A$33:$A$776,$A177,СВЦЭМ!$B$33:$B$776,M$155)+'СЕТ СН'!$F$15</f>
        <v>144.49875030999999</v>
      </c>
      <c r="N177" s="36">
        <f>SUMIFS(СВЦЭМ!$E$33:$E$776,СВЦЭМ!$A$33:$A$776,$A177,СВЦЭМ!$B$33:$B$776,N$155)+'СЕТ СН'!$F$15</f>
        <v>151.44902241</v>
      </c>
      <c r="O177" s="36">
        <f>SUMIFS(СВЦЭМ!$E$33:$E$776,СВЦЭМ!$A$33:$A$776,$A177,СВЦЭМ!$B$33:$B$776,O$155)+'СЕТ СН'!$F$15</f>
        <v>151.47863609000001</v>
      </c>
      <c r="P177" s="36">
        <f>SUMIFS(СВЦЭМ!$E$33:$E$776,СВЦЭМ!$A$33:$A$776,$A177,СВЦЭМ!$B$33:$B$776,P$155)+'СЕТ СН'!$F$15</f>
        <v>154.28086397000001</v>
      </c>
      <c r="Q177" s="36">
        <f>SUMIFS(СВЦЭМ!$E$33:$E$776,СВЦЭМ!$A$33:$A$776,$A177,СВЦЭМ!$B$33:$B$776,Q$155)+'СЕТ СН'!$F$15</f>
        <v>156.51663596</v>
      </c>
      <c r="R177" s="36">
        <f>SUMIFS(СВЦЭМ!$E$33:$E$776,СВЦЭМ!$A$33:$A$776,$A177,СВЦЭМ!$B$33:$B$776,R$155)+'СЕТ СН'!$F$15</f>
        <v>151.71269201999999</v>
      </c>
      <c r="S177" s="36">
        <f>SUMIFS(СВЦЭМ!$E$33:$E$776,СВЦЭМ!$A$33:$A$776,$A177,СВЦЭМ!$B$33:$B$776,S$155)+'СЕТ СН'!$F$15</f>
        <v>152.46109269999999</v>
      </c>
      <c r="T177" s="36">
        <f>SUMIFS(СВЦЭМ!$E$33:$E$776,СВЦЭМ!$A$33:$A$776,$A177,СВЦЭМ!$B$33:$B$776,T$155)+'СЕТ СН'!$F$15</f>
        <v>159.10307477000001</v>
      </c>
      <c r="U177" s="36">
        <f>SUMIFS(СВЦЭМ!$E$33:$E$776,СВЦЭМ!$A$33:$A$776,$A177,СВЦЭМ!$B$33:$B$776,U$155)+'СЕТ СН'!$F$15</f>
        <v>162.81452902999999</v>
      </c>
      <c r="V177" s="36">
        <f>SUMIFS(СВЦЭМ!$E$33:$E$776,СВЦЭМ!$A$33:$A$776,$A177,СВЦЭМ!$B$33:$B$776,V$155)+'СЕТ СН'!$F$15</f>
        <v>164.66573557000001</v>
      </c>
      <c r="W177" s="36">
        <f>SUMIFS(СВЦЭМ!$E$33:$E$776,СВЦЭМ!$A$33:$A$776,$A177,СВЦЭМ!$B$33:$B$776,W$155)+'СЕТ СН'!$F$15</f>
        <v>157.16126134999999</v>
      </c>
      <c r="X177" s="36">
        <f>SUMIFS(СВЦЭМ!$E$33:$E$776,СВЦЭМ!$A$33:$A$776,$A177,СВЦЭМ!$B$33:$B$776,X$155)+'СЕТ СН'!$F$15</f>
        <v>170.33090593</v>
      </c>
      <c r="Y177" s="36">
        <f>SUMIFS(СВЦЭМ!$E$33:$E$776,СВЦЭМ!$A$33:$A$776,$A177,СВЦЭМ!$B$33:$B$776,Y$155)+'СЕТ СН'!$F$15</f>
        <v>187.95303247999999</v>
      </c>
    </row>
    <row r="178" spans="1:27" ht="15.75" x14ac:dyDescent="0.2">
      <c r="A178" s="35">
        <f t="shared" si="4"/>
        <v>44035</v>
      </c>
      <c r="B178" s="36">
        <f>SUMIFS(СВЦЭМ!$E$33:$E$776,СВЦЭМ!$A$33:$A$776,$A178,СВЦЭМ!$B$33:$B$776,B$155)+'СЕТ СН'!$F$15</f>
        <v>181.36792825000001</v>
      </c>
      <c r="C178" s="36">
        <f>SUMIFS(СВЦЭМ!$E$33:$E$776,СВЦЭМ!$A$33:$A$776,$A178,СВЦЭМ!$B$33:$B$776,C$155)+'СЕТ СН'!$F$15</f>
        <v>182.47789803000001</v>
      </c>
      <c r="D178" s="36">
        <f>SUMIFS(СВЦЭМ!$E$33:$E$776,СВЦЭМ!$A$33:$A$776,$A178,СВЦЭМ!$B$33:$B$776,D$155)+'СЕТ СН'!$F$15</f>
        <v>187.14140775000001</v>
      </c>
      <c r="E178" s="36">
        <f>SUMIFS(СВЦЭМ!$E$33:$E$776,СВЦЭМ!$A$33:$A$776,$A178,СВЦЭМ!$B$33:$B$776,E$155)+'СЕТ СН'!$F$15</f>
        <v>194.15436237</v>
      </c>
      <c r="F178" s="36">
        <f>SUMIFS(СВЦЭМ!$E$33:$E$776,СВЦЭМ!$A$33:$A$776,$A178,СВЦЭМ!$B$33:$B$776,F$155)+'СЕТ СН'!$F$15</f>
        <v>191.50977140000001</v>
      </c>
      <c r="G178" s="36">
        <f>SUMIFS(СВЦЭМ!$E$33:$E$776,СВЦЭМ!$A$33:$A$776,$A178,СВЦЭМ!$B$33:$B$776,G$155)+'СЕТ СН'!$F$15</f>
        <v>189.77844185000001</v>
      </c>
      <c r="H178" s="36">
        <f>SUMIFS(СВЦЭМ!$E$33:$E$776,СВЦЭМ!$A$33:$A$776,$A178,СВЦЭМ!$B$33:$B$776,H$155)+'СЕТ СН'!$F$15</f>
        <v>181.14230190000001</v>
      </c>
      <c r="I178" s="36">
        <f>SUMIFS(СВЦЭМ!$E$33:$E$776,СВЦЭМ!$A$33:$A$776,$A178,СВЦЭМ!$B$33:$B$776,I$155)+'СЕТ СН'!$F$15</f>
        <v>167.37062703000001</v>
      </c>
      <c r="J178" s="36">
        <f>SUMIFS(СВЦЭМ!$E$33:$E$776,СВЦЭМ!$A$33:$A$776,$A178,СВЦЭМ!$B$33:$B$776,J$155)+'СЕТ СН'!$F$15</f>
        <v>172.75308314</v>
      </c>
      <c r="K178" s="36">
        <f>SUMIFS(СВЦЭМ!$E$33:$E$776,СВЦЭМ!$A$33:$A$776,$A178,СВЦЭМ!$B$33:$B$776,K$155)+'СЕТ СН'!$F$15</f>
        <v>178.42115311000001</v>
      </c>
      <c r="L178" s="36">
        <f>SUMIFS(СВЦЭМ!$E$33:$E$776,СВЦЭМ!$A$33:$A$776,$A178,СВЦЭМ!$B$33:$B$776,L$155)+'СЕТ СН'!$F$15</f>
        <v>159.25774229000001</v>
      </c>
      <c r="M178" s="36">
        <f>SUMIFS(СВЦЭМ!$E$33:$E$776,СВЦЭМ!$A$33:$A$776,$A178,СВЦЭМ!$B$33:$B$776,M$155)+'СЕТ СН'!$F$15</f>
        <v>155.4046074</v>
      </c>
      <c r="N178" s="36">
        <f>SUMIFS(СВЦЭМ!$E$33:$E$776,СВЦЭМ!$A$33:$A$776,$A178,СВЦЭМ!$B$33:$B$776,N$155)+'СЕТ СН'!$F$15</f>
        <v>159.03875764</v>
      </c>
      <c r="O178" s="36">
        <f>SUMIFS(СВЦЭМ!$E$33:$E$776,СВЦЭМ!$A$33:$A$776,$A178,СВЦЭМ!$B$33:$B$776,O$155)+'СЕТ СН'!$F$15</f>
        <v>161.33726601000001</v>
      </c>
      <c r="P178" s="36">
        <f>SUMIFS(СВЦЭМ!$E$33:$E$776,СВЦЭМ!$A$33:$A$776,$A178,СВЦЭМ!$B$33:$B$776,P$155)+'СЕТ СН'!$F$15</f>
        <v>164.57852865999999</v>
      </c>
      <c r="Q178" s="36">
        <f>SUMIFS(СВЦЭМ!$E$33:$E$776,СВЦЭМ!$A$33:$A$776,$A178,СВЦЭМ!$B$33:$B$776,Q$155)+'СЕТ СН'!$F$15</f>
        <v>168.43693329000001</v>
      </c>
      <c r="R178" s="36">
        <f>SUMIFS(СВЦЭМ!$E$33:$E$776,СВЦЭМ!$A$33:$A$776,$A178,СВЦЭМ!$B$33:$B$776,R$155)+'СЕТ СН'!$F$15</f>
        <v>167.79599837999999</v>
      </c>
      <c r="S178" s="36">
        <f>SUMIFS(СВЦЭМ!$E$33:$E$776,СВЦЭМ!$A$33:$A$776,$A178,СВЦЭМ!$B$33:$B$776,S$155)+'СЕТ СН'!$F$15</f>
        <v>169.30069717000001</v>
      </c>
      <c r="T178" s="36">
        <f>SUMIFS(СВЦЭМ!$E$33:$E$776,СВЦЭМ!$A$33:$A$776,$A178,СВЦЭМ!$B$33:$B$776,T$155)+'СЕТ СН'!$F$15</f>
        <v>173.04554687999999</v>
      </c>
      <c r="U178" s="36">
        <f>SUMIFS(СВЦЭМ!$E$33:$E$776,СВЦЭМ!$A$33:$A$776,$A178,СВЦЭМ!$B$33:$B$776,U$155)+'СЕТ СН'!$F$15</f>
        <v>171.20090730000001</v>
      </c>
      <c r="V178" s="36">
        <f>SUMIFS(СВЦЭМ!$E$33:$E$776,СВЦЭМ!$A$33:$A$776,$A178,СВЦЭМ!$B$33:$B$776,V$155)+'СЕТ СН'!$F$15</f>
        <v>168.34094354000001</v>
      </c>
      <c r="W178" s="36">
        <f>SUMIFS(СВЦЭМ!$E$33:$E$776,СВЦЭМ!$A$33:$A$776,$A178,СВЦЭМ!$B$33:$B$776,W$155)+'СЕТ СН'!$F$15</f>
        <v>160.37033785</v>
      </c>
      <c r="X178" s="36">
        <f>SUMIFS(СВЦЭМ!$E$33:$E$776,СВЦЭМ!$A$33:$A$776,$A178,СВЦЭМ!$B$33:$B$776,X$155)+'СЕТ СН'!$F$15</f>
        <v>160.98029819000001</v>
      </c>
      <c r="Y178" s="36">
        <f>SUMIFS(СВЦЭМ!$E$33:$E$776,СВЦЭМ!$A$33:$A$776,$A178,СВЦЭМ!$B$33:$B$776,Y$155)+'СЕТ СН'!$F$15</f>
        <v>187.14984204000001</v>
      </c>
    </row>
    <row r="179" spans="1:27" ht="15.75" x14ac:dyDescent="0.2">
      <c r="A179" s="35">
        <f t="shared" si="4"/>
        <v>44036</v>
      </c>
      <c r="B179" s="36">
        <f>SUMIFS(СВЦЭМ!$E$33:$E$776,СВЦЭМ!$A$33:$A$776,$A179,СВЦЭМ!$B$33:$B$776,B$155)+'СЕТ СН'!$F$15</f>
        <v>180.21095634</v>
      </c>
      <c r="C179" s="36">
        <f>SUMIFS(СВЦЭМ!$E$33:$E$776,СВЦЭМ!$A$33:$A$776,$A179,СВЦЭМ!$B$33:$B$776,C$155)+'СЕТ СН'!$F$15</f>
        <v>175.13499426000001</v>
      </c>
      <c r="D179" s="36">
        <f>SUMIFS(СВЦЭМ!$E$33:$E$776,СВЦЭМ!$A$33:$A$776,$A179,СВЦЭМ!$B$33:$B$776,D$155)+'СЕТ СН'!$F$15</f>
        <v>175.81573207</v>
      </c>
      <c r="E179" s="36">
        <f>SUMIFS(СВЦЭМ!$E$33:$E$776,СВЦЭМ!$A$33:$A$776,$A179,СВЦЭМ!$B$33:$B$776,E$155)+'СЕТ СН'!$F$15</f>
        <v>182.41883888999999</v>
      </c>
      <c r="F179" s="36">
        <f>SUMIFS(СВЦЭМ!$E$33:$E$776,СВЦЭМ!$A$33:$A$776,$A179,СВЦЭМ!$B$33:$B$776,F$155)+'СЕТ СН'!$F$15</f>
        <v>183.04028980999999</v>
      </c>
      <c r="G179" s="36">
        <f>SUMIFS(СВЦЭМ!$E$33:$E$776,СВЦЭМ!$A$33:$A$776,$A179,СВЦЭМ!$B$33:$B$776,G$155)+'СЕТ СН'!$F$15</f>
        <v>180.52484239</v>
      </c>
      <c r="H179" s="36">
        <f>SUMIFS(СВЦЭМ!$E$33:$E$776,СВЦЭМ!$A$33:$A$776,$A179,СВЦЭМ!$B$33:$B$776,H$155)+'СЕТ СН'!$F$15</f>
        <v>170.71271285</v>
      </c>
      <c r="I179" s="36">
        <f>SUMIFS(СВЦЭМ!$E$33:$E$776,СВЦЭМ!$A$33:$A$776,$A179,СВЦЭМ!$B$33:$B$776,I$155)+'СЕТ СН'!$F$15</f>
        <v>165.89559929000001</v>
      </c>
      <c r="J179" s="36">
        <f>SUMIFS(СВЦЭМ!$E$33:$E$776,СВЦЭМ!$A$33:$A$776,$A179,СВЦЭМ!$B$33:$B$776,J$155)+'СЕТ СН'!$F$15</f>
        <v>173.06437335999999</v>
      </c>
      <c r="K179" s="36">
        <f>SUMIFS(СВЦЭМ!$E$33:$E$776,СВЦЭМ!$A$33:$A$776,$A179,СВЦЭМ!$B$33:$B$776,K$155)+'СЕТ СН'!$F$15</f>
        <v>176.62003397999999</v>
      </c>
      <c r="L179" s="36">
        <f>SUMIFS(СВЦЭМ!$E$33:$E$776,СВЦЭМ!$A$33:$A$776,$A179,СВЦЭМ!$B$33:$B$776,L$155)+'СЕТ СН'!$F$15</f>
        <v>161.26301122999999</v>
      </c>
      <c r="M179" s="36">
        <f>SUMIFS(СВЦЭМ!$E$33:$E$776,СВЦЭМ!$A$33:$A$776,$A179,СВЦЭМ!$B$33:$B$776,M$155)+'СЕТ СН'!$F$15</f>
        <v>160.04065990999999</v>
      </c>
      <c r="N179" s="36">
        <f>SUMIFS(СВЦЭМ!$E$33:$E$776,СВЦЭМ!$A$33:$A$776,$A179,СВЦЭМ!$B$33:$B$776,N$155)+'СЕТ СН'!$F$15</f>
        <v>163.07274835000001</v>
      </c>
      <c r="O179" s="36">
        <f>SUMIFS(СВЦЭМ!$E$33:$E$776,СВЦЭМ!$A$33:$A$776,$A179,СВЦЭМ!$B$33:$B$776,O$155)+'СЕТ СН'!$F$15</f>
        <v>164.06786073999999</v>
      </c>
      <c r="P179" s="36">
        <f>SUMIFS(СВЦЭМ!$E$33:$E$776,СВЦЭМ!$A$33:$A$776,$A179,СВЦЭМ!$B$33:$B$776,P$155)+'СЕТ СН'!$F$15</f>
        <v>164.43935571</v>
      </c>
      <c r="Q179" s="36">
        <f>SUMIFS(СВЦЭМ!$E$33:$E$776,СВЦЭМ!$A$33:$A$776,$A179,СВЦЭМ!$B$33:$B$776,Q$155)+'СЕТ СН'!$F$15</f>
        <v>165.18525915999999</v>
      </c>
      <c r="R179" s="36">
        <f>SUMIFS(СВЦЭМ!$E$33:$E$776,СВЦЭМ!$A$33:$A$776,$A179,СВЦЭМ!$B$33:$B$776,R$155)+'СЕТ СН'!$F$15</f>
        <v>165.73206809000001</v>
      </c>
      <c r="S179" s="36">
        <f>SUMIFS(СВЦЭМ!$E$33:$E$776,СВЦЭМ!$A$33:$A$776,$A179,СВЦЭМ!$B$33:$B$776,S$155)+'СЕТ СН'!$F$15</f>
        <v>166.77304588000001</v>
      </c>
      <c r="T179" s="36">
        <f>SUMIFS(СВЦЭМ!$E$33:$E$776,СВЦЭМ!$A$33:$A$776,$A179,СВЦЭМ!$B$33:$B$776,T$155)+'СЕТ СН'!$F$15</f>
        <v>166.76446580000001</v>
      </c>
      <c r="U179" s="36">
        <f>SUMIFS(СВЦЭМ!$E$33:$E$776,СВЦЭМ!$A$33:$A$776,$A179,СВЦЭМ!$B$33:$B$776,U$155)+'СЕТ СН'!$F$15</f>
        <v>164.60532653999999</v>
      </c>
      <c r="V179" s="36">
        <f>SUMIFS(СВЦЭМ!$E$33:$E$776,СВЦЭМ!$A$33:$A$776,$A179,СВЦЭМ!$B$33:$B$776,V$155)+'СЕТ СН'!$F$15</f>
        <v>161.60209576</v>
      </c>
      <c r="W179" s="36">
        <f>SUMIFS(СВЦЭМ!$E$33:$E$776,СВЦЭМ!$A$33:$A$776,$A179,СВЦЭМ!$B$33:$B$776,W$155)+'СЕТ СН'!$F$15</f>
        <v>156.58476451000001</v>
      </c>
      <c r="X179" s="36">
        <f>SUMIFS(СВЦЭМ!$E$33:$E$776,СВЦЭМ!$A$33:$A$776,$A179,СВЦЭМ!$B$33:$B$776,X$155)+'СЕТ СН'!$F$15</f>
        <v>169.84710985000001</v>
      </c>
      <c r="Y179" s="36">
        <f>SUMIFS(СВЦЭМ!$E$33:$E$776,СВЦЭМ!$A$33:$A$776,$A179,СВЦЭМ!$B$33:$B$776,Y$155)+'СЕТ СН'!$F$15</f>
        <v>190.17473052</v>
      </c>
    </row>
    <row r="180" spans="1:27" ht="15.75" x14ac:dyDescent="0.2">
      <c r="A180" s="35">
        <f t="shared" si="4"/>
        <v>44037</v>
      </c>
      <c r="B180" s="36">
        <f>SUMIFS(СВЦЭМ!$E$33:$E$776,СВЦЭМ!$A$33:$A$776,$A180,СВЦЭМ!$B$33:$B$776,B$155)+'СЕТ СН'!$F$15</f>
        <v>186.53232989</v>
      </c>
      <c r="C180" s="36">
        <f>SUMIFS(СВЦЭМ!$E$33:$E$776,СВЦЭМ!$A$33:$A$776,$A180,СВЦЭМ!$B$33:$B$776,C$155)+'СЕТ СН'!$F$15</f>
        <v>198.67590128000001</v>
      </c>
      <c r="D180" s="36">
        <f>SUMIFS(СВЦЭМ!$E$33:$E$776,СВЦЭМ!$A$33:$A$776,$A180,СВЦЭМ!$B$33:$B$776,D$155)+'СЕТ СН'!$F$15</f>
        <v>206.08648187</v>
      </c>
      <c r="E180" s="36">
        <f>SUMIFS(СВЦЭМ!$E$33:$E$776,СВЦЭМ!$A$33:$A$776,$A180,СВЦЭМ!$B$33:$B$776,E$155)+'СЕТ СН'!$F$15</f>
        <v>210.54866013</v>
      </c>
      <c r="F180" s="36">
        <f>SUMIFS(СВЦЭМ!$E$33:$E$776,СВЦЭМ!$A$33:$A$776,$A180,СВЦЭМ!$B$33:$B$776,F$155)+'СЕТ СН'!$F$15</f>
        <v>210.39632139</v>
      </c>
      <c r="G180" s="36">
        <f>SUMIFS(СВЦЭМ!$E$33:$E$776,СВЦЭМ!$A$33:$A$776,$A180,СВЦЭМ!$B$33:$B$776,G$155)+'СЕТ СН'!$F$15</f>
        <v>209.62499126</v>
      </c>
      <c r="H180" s="36">
        <f>SUMIFS(СВЦЭМ!$E$33:$E$776,СВЦЭМ!$A$33:$A$776,$A180,СВЦЭМ!$B$33:$B$776,H$155)+'СЕТ СН'!$F$15</f>
        <v>209.83736880000001</v>
      </c>
      <c r="I180" s="36">
        <f>SUMIFS(СВЦЭМ!$E$33:$E$776,СВЦЭМ!$A$33:$A$776,$A180,СВЦЭМ!$B$33:$B$776,I$155)+'СЕТ СН'!$F$15</f>
        <v>214.23048865000001</v>
      </c>
      <c r="J180" s="36">
        <f>SUMIFS(СВЦЭМ!$E$33:$E$776,СВЦЭМ!$A$33:$A$776,$A180,СВЦЭМ!$B$33:$B$776,J$155)+'СЕТ СН'!$F$15</f>
        <v>203.87685026</v>
      </c>
      <c r="K180" s="36">
        <f>SUMIFS(СВЦЭМ!$E$33:$E$776,СВЦЭМ!$A$33:$A$776,$A180,СВЦЭМ!$B$33:$B$776,K$155)+'СЕТ СН'!$F$15</f>
        <v>172.90650017999999</v>
      </c>
      <c r="L180" s="36">
        <f>SUMIFS(СВЦЭМ!$E$33:$E$776,СВЦЭМ!$A$33:$A$776,$A180,СВЦЭМ!$B$33:$B$776,L$155)+'СЕТ СН'!$F$15</f>
        <v>150.97996535999999</v>
      </c>
      <c r="M180" s="36">
        <f>SUMIFS(СВЦЭМ!$E$33:$E$776,СВЦЭМ!$A$33:$A$776,$A180,СВЦЭМ!$B$33:$B$776,M$155)+'СЕТ СН'!$F$15</f>
        <v>146.29635281</v>
      </c>
      <c r="N180" s="36">
        <f>SUMIFS(СВЦЭМ!$E$33:$E$776,СВЦЭМ!$A$33:$A$776,$A180,СВЦЭМ!$B$33:$B$776,N$155)+'СЕТ СН'!$F$15</f>
        <v>142.55071841</v>
      </c>
      <c r="O180" s="36">
        <f>SUMIFS(СВЦЭМ!$E$33:$E$776,СВЦЭМ!$A$33:$A$776,$A180,СВЦЭМ!$B$33:$B$776,O$155)+'СЕТ СН'!$F$15</f>
        <v>141.67381372</v>
      </c>
      <c r="P180" s="36">
        <f>SUMIFS(СВЦЭМ!$E$33:$E$776,СВЦЭМ!$A$33:$A$776,$A180,СВЦЭМ!$B$33:$B$776,P$155)+'СЕТ СН'!$F$15</f>
        <v>143.57112280000001</v>
      </c>
      <c r="Q180" s="36">
        <f>SUMIFS(СВЦЭМ!$E$33:$E$776,СВЦЭМ!$A$33:$A$776,$A180,СВЦЭМ!$B$33:$B$776,Q$155)+'СЕТ СН'!$F$15</f>
        <v>144.79838004999999</v>
      </c>
      <c r="R180" s="36">
        <f>SUMIFS(СВЦЭМ!$E$33:$E$776,СВЦЭМ!$A$33:$A$776,$A180,СВЦЭМ!$B$33:$B$776,R$155)+'СЕТ СН'!$F$15</f>
        <v>146.22873355999999</v>
      </c>
      <c r="S180" s="36">
        <f>SUMIFS(СВЦЭМ!$E$33:$E$776,СВЦЭМ!$A$33:$A$776,$A180,СВЦЭМ!$B$33:$B$776,S$155)+'СЕТ СН'!$F$15</f>
        <v>146.31073787</v>
      </c>
      <c r="T180" s="36">
        <f>SUMIFS(СВЦЭМ!$E$33:$E$776,СВЦЭМ!$A$33:$A$776,$A180,СВЦЭМ!$B$33:$B$776,T$155)+'СЕТ СН'!$F$15</f>
        <v>149.19314652</v>
      </c>
      <c r="U180" s="36">
        <f>SUMIFS(СВЦЭМ!$E$33:$E$776,СВЦЭМ!$A$33:$A$776,$A180,СВЦЭМ!$B$33:$B$776,U$155)+'СЕТ СН'!$F$15</f>
        <v>147.17815852000001</v>
      </c>
      <c r="V180" s="36">
        <f>SUMIFS(СВЦЭМ!$E$33:$E$776,СВЦЭМ!$A$33:$A$776,$A180,СВЦЭМ!$B$33:$B$776,V$155)+'СЕТ СН'!$F$15</f>
        <v>144.48070956000001</v>
      </c>
      <c r="W180" s="36">
        <f>SUMIFS(СВЦЭМ!$E$33:$E$776,СВЦЭМ!$A$33:$A$776,$A180,СВЦЭМ!$B$33:$B$776,W$155)+'СЕТ СН'!$F$15</f>
        <v>139.23767039000001</v>
      </c>
      <c r="X180" s="36">
        <f>SUMIFS(СВЦЭМ!$E$33:$E$776,СВЦЭМ!$A$33:$A$776,$A180,СВЦЭМ!$B$33:$B$776,X$155)+'СЕТ СН'!$F$15</f>
        <v>149.35464643</v>
      </c>
      <c r="Y180" s="36">
        <f>SUMIFS(СВЦЭМ!$E$33:$E$776,СВЦЭМ!$A$33:$A$776,$A180,СВЦЭМ!$B$33:$B$776,Y$155)+'СЕТ СН'!$F$15</f>
        <v>179.00358209000001</v>
      </c>
    </row>
    <row r="181" spans="1:27" ht="15.75" x14ac:dyDescent="0.2">
      <c r="A181" s="35">
        <f t="shared" si="4"/>
        <v>44038</v>
      </c>
      <c r="B181" s="36">
        <f>SUMIFS(СВЦЭМ!$E$33:$E$776,СВЦЭМ!$A$33:$A$776,$A181,СВЦЭМ!$B$33:$B$776,B$155)+'СЕТ СН'!$F$15</f>
        <v>170.81489511999999</v>
      </c>
      <c r="C181" s="36">
        <f>SUMIFS(СВЦЭМ!$E$33:$E$776,СВЦЭМ!$A$33:$A$776,$A181,СВЦЭМ!$B$33:$B$776,C$155)+'СЕТ СН'!$F$15</f>
        <v>175.51261736000001</v>
      </c>
      <c r="D181" s="36">
        <f>SUMIFS(СВЦЭМ!$E$33:$E$776,СВЦЭМ!$A$33:$A$776,$A181,СВЦЭМ!$B$33:$B$776,D$155)+'СЕТ СН'!$F$15</f>
        <v>175.52574246</v>
      </c>
      <c r="E181" s="36">
        <f>SUMIFS(СВЦЭМ!$E$33:$E$776,СВЦЭМ!$A$33:$A$776,$A181,СВЦЭМ!$B$33:$B$776,E$155)+'СЕТ СН'!$F$15</f>
        <v>178.13350453999999</v>
      </c>
      <c r="F181" s="36">
        <f>SUMIFS(СВЦЭМ!$E$33:$E$776,СВЦЭМ!$A$33:$A$776,$A181,СВЦЭМ!$B$33:$B$776,F$155)+'СЕТ СН'!$F$15</f>
        <v>180.52659832000001</v>
      </c>
      <c r="G181" s="36">
        <f>SUMIFS(СВЦЭМ!$E$33:$E$776,СВЦЭМ!$A$33:$A$776,$A181,СВЦЭМ!$B$33:$B$776,G$155)+'СЕТ СН'!$F$15</f>
        <v>182.0633235</v>
      </c>
      <c r="H181" s="36">
        <f>SUMIFS(СВЦЭМ!$E$33:$E$776,СВЦЭМ!$A$33:$A$776,$A181,СВЦЭМ!$B$33:$B$776,H$155)+'СЕТ СН'!$F$15</f>
        <v>184.99142287000001</v>
      </c>
      <c r="I181" s="36">
        <f>SUMIFS(СВЦЭМ!$E$33:$E$776,СВЦЭМ!$A$33:$A$776,$A181,СВЦЭМ!$B$33:$B$776,I$155)+'СЕТ СН'!$F$15</f>
        <v>187.97096020999999</v>
      </c>
      <c r="J181" s="36">
        <f>SUMIFS(СВЦЭМ!$E$33:$E$776,СВЦЭМ!$A$33:$A$776,$A181,СВЦЭМ!$B$33:$B$776,J$155)+'СЕТ СН'!$F$15</f>
        <v>175.59499635</v>
      </c>
      <c r="K181" s="36">
        <f>SUMIFS(СВЦЭМ!$E$33:$E$776,СВЦЭМ!$A$33:$A$776,$A181,СВЦЭМ!$B$33:$B$776,K$155)+'СЕТ СН'!$F$15</f>
        <v>157.61722685000001</v>
      </c>
      <c r="L181" s="36">
        <f>SUMIFS(СВЦЭМ!$E$33:$E$776,СВЦЭМ!$A$33:$A$776,$A181,СВЦЭМ!$B$33:$B$776,L$155)+'СЕТ СН'!$F$15</f>
        <v>136.21877843999999</v>
      </c>
      <c r="M181" s="36">
        <f>SUMIFS(СВЦЭМ!$E$33:$E$776,СВЦЭМ!$A$33:$A$776,$A181,СВЦЭМ!$B$33:$B$776,M$155)+'СЕТ СН'!$F$15</f>
        <v>129.71520283999999</v>
      </c>
      <c r="N181" s="36">
        <f>SUMIFS(СВЦЭМ!$E$33:$E$776,СВЦЭМ!$A$33:$A$776,$A181,СВЦЭМ!$B$33:$B$776,N$155)+'СЕТ СН'!$F$15</f>
        <v>125.79231624000001</v>
      </c>
      <c r="O181" s="36">
        <f>SUMIFS(СВЦЭМ!$E$33:$E$776,СВЦЭМ!$A$33:$A$776,$A181,СВЦЭМ!$B$33:$B$776,O$155)+'СЕТ СН'!$F$15</f>
        <v>127.97155217</v>
      </c>
      <c r="P181" s="36">
        <f>SUMIFS(СВЦЭМ!$E$33:$E$776,СВЦЭМ!$A$33:$A$776,$A181,СВЦЭМ!$B$33:$B$776,P$155)+'СЕТ СН'!$F$15</f>
        <v>128.90748192999999</v>
      </c>
      <c r="Q181" s="36">
        <f>SUMIFS(СВЦЭМ!$E$33:$E$776,СВЦЭМ!$A$33:$A$776,$A181,СВЦЭМ!$B$33:$B$776,Q$155)+'СЕТ СН'!$F$15</f>
        <v>130.83459902999999</v>
      </c>
      <c r="R181" s="36">
        <f>SUMIFS(СВЦЭМ!$E$33:$E$776,СВЦЭМ!$A$33:$A$776,$A181,СВЦЭМ!$B$33:$B$776,R$155)+'СЕТ СН'!$F$15</f>
        <v>133.20388664000001</v>
      </c>
      <c r="S181" s="36">
        <f>SUMIFS(СВЦЭМ!$E$33:$E$776,СВЦЭМ!$A$33:$A$776,$A181,СВЦЭМ!$B$33:$B$776,S$155)+'СЕТ СН'!$F$15</f>
        <v>134.06735785000001</v>
      </c>
      <c r="T181" s="36">
        <f>SUMIFS(СВЦЭМ!$E$33:$E$776,СВЦЭМ!$A$33:$A$776,$A181,СВЦЭМ!$B$33:$B$776,T$155)+'СЕТ СН'!$F$15</f>
        <v>135.46795003</v>
      </c>
      <c r="U181" s="36">
        <f>SUMIFS(СВЦЭМ!$E$33:$E$776,СВЦЭМ!$A$33:$A$776,$A181,СВЦЭМ!$B$33:$B$776,U$155)+'СЕТ СН'!$F$15</f>
        <v>132.05456025999999</v>
      </c>
      <c r="V181" s="36">
        <f>SUMIFS(СВЦЭМ!$E$33:$E$776,СВЦЭМ!$A$33:$A$776,$A181,СВЦЭМ!$B$33:$B$776,V$155)+'СЕТ СН'!$F$15</f>
        <v>129.09164060000001</v>
      </c>
      <c r="W181" s="36">
        <f>SUMIFS(СВЦЭМ!$E$33:$E$776,СВЦЭМ!$A$33:$A$776,$A181,СВЦЭМ!$B$33:$B$776,W$155)+'СЕТ СН'!$F$15</f>
        <v>125.77575619</v>
      </c>
      <c r="X181" s="36">
        <f>SUMIFS(СВЦЭМ!$E$33:$E$776,СВЦЭМ!$A$33:$A$776,$A181,СВЦЭМ!$B$33:$B$776,X$155)+'СЕТ СН'!$F$15</f>
        <v>133.39229226</v>
      </c>
      <c r="Y181" s="36">
        <f>SUMIFS(СВЦЭМ!$E$33:$E$776,СВЦЭМ!$A$33:$A$776,$A181,СВЦЭМ!$B$33:$B$776,Y$155)+'СЕТ СН'!$F$15</f>
        <v>161.16373892999999</v>
      </c>
    </row>
    <row r="182" spans="1:27" ht="15.75" x14ac:dyDescent="0.2">
      <c r="A182" s="35">
        <f t="shared" si="4"/>
        <v>44039</v>
      </c>
      <c r="B182" s="36">
        <f>SUMIFS(СВЦЭМ!$E$33:$E$776,СВЦЭМ!$A$33:$A$776,$A182,СВЦЭМ!$B$33:$B$776,B$155)+'СЕТ СН'!$F$15</f>
        <v>179.17749846000001</v>
      </c>
      <c r="C182" s="36">
        <f>SUMIFS(СВЦЭМ!$E$33:$E$776,СВЦЭМ!$A$33:$A$776,$A182,СВЦЭМ!$B$33:$B$776,C$155)+'СЕТ СН'!$F$15</f>
        <v>174.77553441000001</v>
      </c>
      <c r="D182" s="36">
        <f>SUMIFS(СВЦЭМ!$E$33:$E$776,СВЦЭМ!$A$33:$A$776,$A182,СВЦЭМ!$B$33:$B$776,D$155)+'СЕТ СН'!$F$15</f>
        <v>174.85358271999999</v>
      </c>
      <c r="E182" s="36">
        <f>SUMIFS(СВЦЭМ!$E$33:$E$776,СВЦЭМ!$A$33:$A$776,$A182,СВЦЭМ!$B$33:$B$776,E$155)+'СЕТ СН'!$F$15</f>
        <v>176.89904117</v>
      </c>
      <c r="F182" s="36">
        <f>SUMIFS(СВЦЭМ!$E$33:$E$776,СВЦЭМ!$A$33:$A$776,$A182,СВЦЭМ!$B$33:$B$776,F$155)+'СЕТ СН'!$F$15</f>
        <v>176.4644203</v>
      </c>
      <c r="G182" s="36">
        <f>SUMIFS(СВЦЭМ!$E$33:$E$776,СВЦЭМ!$A$33:$A$776,$A182,СВЦЭМ!$B$33:$B$776,G$155)+'СЕТ СН'!$F$15</f>
        <v>175.04477815999999</v>
      </c>
      <c r="H182" s="36">
        <f>SUMIFS(СВЦЭМ!$E$33:$E$776,СВЦЭМ!$A$33:$A$776,$A182,СВЦЭМ!$B$33:$B$776,H$155)+'СЕТ СН'!$F$15</f>
        <v>173.0848987</v>
      </c>
      <c r="I182" s="36">
        <f>SUMIFS(СВЦЭМ!$E$33:$E$776,СВЦЭМ!$A$33:$A$776,$A182,СВЦЭМ!$B$33:$B$776,I$155)+'СЕТ СН'!$F$15</f>
        <v>180.23765696000001</v>
      </c>
      <c r="J182" s="36">
        <f>SUMIFS(СВЦЭМ!$E$33:$E$776,СВЦЭМ!$A$33:$A$776,$A182,СВЦЭМ!$B$33:$B$776,J$155)+'СЕТ СН'!$F$15</f>
        <v>171.73677276000001</v>
      </c>
      <c r="K182" s="36">
        <f>SUMIFS(СВЦЭМ!$E$33:$E$776,СВЦЭМ!$A$33:$A$776,$A182,СВЦЭМ!$B$33:$B$776,K$155)+'СЕТ СН'!$F$15</f>
        <v>147.50422565</v>
      </c>
      <c r="L182" s="36">
        <f>SUMIFS(СВЦЭМ!$E$33:$E$776,СВЦЭМ!$A$33:$A$776,$A182,СВЦЭМ!$B$33:$B$776,L$155)+'СЕТ СН'!$F$15</f>
        <v>129.10253291000001</v>
      </c>
      <c r="M182" s="36">
        <f>SUMIFS(СВЦЭМ!$E$33:$E$776,СВЦЭМ!$A$33:$A$776,$A182,СВЦЭМ!$B$33:$B$776,M$155)+'СЕТ СН'!$F$15</f>
        <v>124.08891096000001</v>
      </c>
      <c r="N182" s="36">
        <f>SUMIFS(СВЦЭМ!$E$33:$E$776,СВЦЭМ!$A$33:$A$776,$A182,СВЦЭМ!$B$33:$B$776,N$155)+'СЕТ СН'!$F$15</f>
        <v>119.28499479</v>
      </c>
      <c r="O182" s="36">
        <f>SUMIFS(СВЦЭМ!$E$33:$E$776,СВЦЭМ!$A$33:$A$776,$A182,СВЦЭМ!$B$33:$B$776,O$155)+'СЕТ СН'!$F$15</f>
        <v>120.60061382000001</v>
      </c>
      <c r="P182" s="36">
        <f>SUMIFS(СВЦЭМ!$E$33:$E$776,СВЦЭМ!$A$33:$A$776,$A182,СВЦЭМ!$B$33:$B$776,P$155)+'СЕТ СН'!$F$15</f>
        <v>122.92080481000001</v>
      </c>
      <c r="Q182" s="36">
        <f>SUMIFS(СВЦЭМ!$E$33:$E$776,СВЦЭМ!$A$33:$A$776,$A182,СВЦЭМ!$B$33:$B$776,Q$155)+'СЕТ СН'!$F$15</f>
        <v>126.09604491</v>
      </c>
      <c r="R182" s="36">
        <f>SUMIFS(СВЦЭМ!$E$33:$E$776,СВЦЭМ!$A$33:$A$776,$A182,СВЦЭМ!$B$33:$B$776,R$155)+'СЕТ СН'!$F$15</f>
        <v>126.45763662</v>
      </c>
      <c r="S182" s="36">
        <f>SUMIFS(СВЦЭМ!$E$33:$E$776,СВЦЭМ!$A$33:$A$776,$A182,СВЦЭМ!$B$33:$B$776,S$155)+'СЕТ СН'!$F$15</f>
        <v>128.82617483000001</v>
      </c>
      <c r="T182" s="36">
        <f>SUMIFS(СВЦЭМ!$E$33:$E$776,СВЦЭМ!$A$33:$A$776,$A182,СВЦЭМ!$B$33:$B$776,T$155)+'СЕТ СН'!$F$15</f>
        <v>132.07587938</v>
      </c>
      <c r="U182" s="36">
        <f>SUMIFS(СВЦЭМ!$E$33:$E$776,СВЦЭМ!$A$33:$A$776,$A182,СВЦЭМ!$B$33:$B$776,U$155)+'СЕТ СН'!$F$15</f>
        <v>129.37464095999999</v>
      </c>
      <c r="V182" s="36">
        <f>SUMIFS(СВЦЭМ!$E$33:$E$776,СВЦЭМ!$A$33:$A$776,$A182,СВЦЭМ!$B$33:$B$776,V$155)+'СЕТ СН'!$F$15</f>
        <v>128.16162990000001</v>
      </c>
      <c r="W182" s="36">
        <f>SUMIFS(СВЦЭМ!$E$33:$E$776,СВЦЭМ!$A$33:$A$776,$A182,СВЦЭМ!$B$33:$B$776,W$155)+'СЕТ СН'!$F$15</f>
        <v>126.27139510000001</v>
      </c>
      <c r="X182" s="36">
        <f>SUMIFS(СВЦЭМ!$E$33:$E$776,СВЦЭМ!$A$33:$A$776,$A182,СВЦЭМ!$B$33:$B$776,X$155)+'СЕТ СН'!$F$15</f>
        <v>139.81675224</v>
      </c>
      <c r="Y182" s="36">
        <f>SUMIFS(СВЦЭМ!$E$33:$E$776,СВЦЭМ!$A$33:$A$776,$A182,СВЦЭМ!$B$33:$B$776,Y$155)+'СЕТ СН'!$F$15</f>
        <v>163.63549183000001</v>
      </c>
    </row>
    <row r="183" spans="1:27" ht="15.75" x14ac:dyDescent="0.2">
      <c r="A183" s="35">
        <f t="shared" si="4"/>
        <v>44040</v>
      </c>
      <c r="B183" s="36">
        <f>SUMIFS(СВЦЭМ!$E$33:$E$776,СВЦЭМ!$A$33:$A$776,$A183,СВЦЭМ!$B$33:$B$776,B$155)+'СЕТ СН'!$F$15</f>
        <v>162.95359583000001</v>
      </c>
      <c r="C183" s="36">
        <f>SUMIFS(СВЦЭМ!$E$33:$E$776,СВЦЭМ!$A$33:$A$776,$A183,СВЦЭМ!$B$33:$B$776,C$155)+'СЕТ СН'!$F$15</f>
        <v>175.40234767999999</v>
      </c>
      <c r="D183" s="36">
        <f>SUMIFS(СВЦЭМ!$E$33:$E$776,СВЦЭМ!$A$33:$A$776,$A183,СВЦЭМ!$B$33:$B$776,D$155)+'СЕТ СН'!$F$15</f>
        <v>177.45260905999999</v>
      </c>
      <c r="E183" s="36">
        <f>SUMIFS(СВЦЭМ!$E$33:$E$776,СВЦЭМ!$A$33:$A$776,$A183,СВЦЭМ!$B$33:$B$776,E$155)+'СЕТ СН'!$F$15</f>
        <v>180.26002339999999</v>
      </c>
      <c r="F183" s="36">
        <f>SUMIFS(СВЦЭМ!$E$33:$E$776,СВЦЭМ!$A$33:$A$776,$A183,СВЦЭМ!$B$33:$B$776,F$155)+'СЕТ СН'!$F$15</f>
        <v>177.94333628000001</v>
      </c>
      <c r="G183" s="36">
        <f>SUMIFS(СВЦЭМ!$E$33:$E$776,СВЦЭМ!$A$33:$A$776,$A183,СВЦЭМ!$B$33:$B$776,G$155)+'СЕТ СН'!$F$15</f>
        <v>181.23761535</v>
      </c>
      <c r="H183" s="36">
        <f>SUMIFS(СВЦЭМ!$E$33:$E$776,СВЦЭМ!$A$33:$A$776,$A183,СВЦЭМ!$B$33:$B$776,H$155)+'СЕТ СН'!$F$15</f>
        <v>181.73463437000001</v>
      </c>
      <c r="I183" s="36">
        <f>SUMIFS(СВЦЭМ!$E$33:$E$776,СВЦЭМ!$A$33:$A$776,$A183,СВЦЭМ!$B$33:$B$776,I$155)+'СЕТ СН'!$F$15</f>
        <v>184.06141839</v>
      </c>
      <c r="J183" s="36">
        <f>SUMIFS(СВЦЭМ!$E$33:$E$776,СВЦЭМ!$A$33:$A$776,$A183,СВЦЭМ!$B$33:$B$776,J$155)+'СЕТ СН'!$F$15</f>
        <v>180.25417389</v>
      </c>
      <c r="K183" s="36">
        <f>SUMIFS(СВЦЭМ!$E$33:$E$776,СВЦЭМ!$A$33:$A$776,$A183,СВЦЭМ!$B$33:$B$776,K$155)+'СЕТ СН'!$F$15</f>
        <v>155.52836862999999</v>
      </c>
      <c r="L183" s="36">
        <f>SUMIFS(СВЦЭМ!$E$33:$E$776,СВЦЭМ!$A$33:$A$776,$A183,СВЦЭМ!$B$33:$B$776,L$155)+'СЕТ СН'!$F$15</f>
        <v>131.95207225999999</v>
      </c>
      <c r="M183" s="36">
        <f>SUMIFS(СВЦЭМ!$E$33:$E$776,СВЦЭМ!$A$33:$A$776,$A183,СВЦЭМ!$B$33:$B$776,M$155)+'СЕТ СН'!$F$15</f>
        <v>127.70354958</v>
      </c>
      <c r="N183" s="36">
        <f>SUMIFS(СВЦЭМ!$E$33:$E$776,СВЦЭМ!$A$33:$A$776,$A183,СВЦЭМ!$B$33:$B$776,N$155)+'СЕТ СН'!$F$15</f>
        <v>127.19539654</v>
      </c>
      <c r="O183" s="36">
        <f>SUMIFS(СВЦЭМ!$E$33:$E$776,СВЦЭМ!$A$33:$A$776,$A183,СВЦЭМ!$B$33:$B$776,O$155)+'СЕТ СН'!$F$15</f>
        <v>129.48672733999999</v>
      </c>
      <c r="P183" s="36">
        <f>SUMIFS(СВЦЭМ!$E$33:$E$776,СВЦЭМ!$A$33:$A$776,$A183,СВЦЭМ!$B$33:$B$776,P$155)+'СЕТ СН'!$F$15</f>
        <v>129.85629918000001</v>
      </c>
      <c r="Q183" s="36">
        <f>SUMIFS(СВЦЭМ!$E$33:$E$776,СВЦЭМ!$A$33:$A$776,$A183,СВЦЭМ!$B$33:$B$776,Q$155)+'СЕТ СН'!$F$15</f>
        <v>131.90428170000001</v>
      </c>
      <c r="R183" s="36">
        <f>SUMIFS(СВЦЭМ!$E$33:$E$776,СВЦЭМ!$A$33:$A$776,$A183,СВЦЭМ!$B$33:$B$776,R$155)+'СЕТ СН'!$F$15</f>
        <v>132.24406994</v>
      </c>
      <c r="S183" s="36">
        <f>SUMIFS(СВЦЭМ!$E$33:$E$776,СВЦЭМ!$A$33:$A$776,$A183,СВЦЭМ!$B$33:$B$776,S$155)+'СЕТ СН'!$F$15</f>
        <v>133.32718378999999</v>
      </c>
      <c r="T183" s="36">
        <f>SUMIFS(СВЦЭМ!$E$33:$E$776,СВЦЭМ!$A$33:$A$776,$A183,СВЦЭМ!$B$33:$B$776,T$155)+'СЕТ СН'!$F$15</f>
        <v>134.0427344</v>
      </c>
      <c r="U183" s="36">
        <f>SUMIFS(СВЦЭМ!$E$33:$E$776,СВЦЭМ!$A$33:$A$776,$A183,СВЦЭМ!$B$33:$B$776,U$155)+'СЕТ СН'!$F$15</f>
        <v>130.91176769</v>
      </c>
      <c r="V183" s="36">
        <f>SUMIFS(СВЦЭМ!$E$33:$E$776,СВЦЭМ!$A$33:$A$776,$A183,СВЦЭМ!$B$33:$B$776,V$155)+'СЕТ СН'!$F$15</f>
        <v>133.31621892999999</v>
      </c>
      <c r="W183" s="36">
        <f>SUMIFS(СВЦЭМ!$E$33:$E$776,СВЦЭМ!$A$33:$A$776,$A183,СВЦЭМ!$B$33:$B$776,W$155)+'СЕТ СН'!$F$15</f>
        <v>133.68982714000001</v>
      </c>
      <c r="X183" s="36">
        <f>SUMIFS(СВЦЭМ!$E$33:$E$776,СВЦЭМ!$A$33:$A$776,$A183,СВЦЭМ!$B$33:$B$776,X$155)+'СЕТ СН'!$F$15</f>
        <v>142.67515881</v>
      </c>
      <c r="Y183" s="36">
        <f>SUMIFS(СВЦЭМ!$E$33:$E$776,СВЦЭМ!$A$33:$A$776,$A183,СВЦЭМ!$B$33:$B$776,Y$155)+'СЕТ СН'!$F$15</f>
        <v>166.26476658000001</v>
      </c>
    </row>
    <row r="184" spans="1:27" ht="15.75" x14ac:dyDescent="0.2">
      <c r="A184" s="35">
        <f t="shared" si="4"/>
        <v>44041</v>
      </c>
      <c r="B184" s="36">
        <f>SUMIFS(СВЦЭМ!$E$33:$E$776,СВЦЭМ!$A$33:$A$776,$A184,СВЦЭМ!$B$33:$B$776,B$155)+'СЕТ СН'!$F$15</f>
        <v>187.95118801999999</v>
      </c>
      <c r="C184" s="36">
        <f>SUMIFS(СВЦЭМ!$E$33:$E$776,СВЦЭМ!$A$33:$A$776,$A184,СВЦЭМ!$B$33:$B$776,C$155)+'СЕТ СН'!$F$15</f>
        <v>196.96080717999999</v>
      </c>
      <c r="D184" s="36">
        <f>SUMIFS(СВЦЭМ!$E$33:$E$776,СВЦЭМ!$A$33:$A$776,$A184,СВЦЭМ!$B$33:$B$776,D$155)+'СЕТ СН'!$F$15</f>
        <v>203.95020455</v>
      </c>
      <c r="E184" s="36">
        <f>SUMIFS(СВЦЭМ!$E$33:$E$776,СВЦЭМ!$A$33:$A$776,$A184,СВЦЭМ!$B$33:$B$776,E$155)+'СЕТ СН'!$F$15</f>
        <v>209.07694534000001</v>
      </c>
      <c r="F184" s="36">
        <f>SUMIFS(СВЦЭМ!$E$33:$E$776,СВЦЭМ!$A$33:$A$776,$A184,СВЦЭМ!$B$33:$B$776,F$155)+'СЕТ СН'!$F$15</f>
        <v>201.30285592999999</v>
      </c>
      <c r="G184" s="36">
        <f>SUMIFS(СВЦЭМ!$E$33:$E$776,СВЦЭМ!$A$33:$A$776,$A184,СВЦЭМ!$B$33:$B$776,G$155)+'СЕТ СН'!$F$15</f>
        <v>200.99925472999999</v>
      </c>
      <c r="H184" s="36">
        <f>SUMIFS(СВЦЭМ!$E$33:$E$776,СВЦЭМ!$A$33:$A$776,$A184,СВЦЭМ!$B$33:$B$776,H$155)+'СЕТ СН'!$F$15</f>
        <v>195.12261515</v>
      </c>
      <c r="I184" s="36">
        <f>SUMIFS(СВЦЭМ!$E$33:$E$776,СВЦЭМ!$A$33:$A$776,$A184,СВЦЭМ!$B$33:$B$776,I$155)+'СЕТ СН'!$F$15</f>
        <v>191.31991578</v>
      </c>
      <c r="J184" s="36">
        <f>SUMIFS(СВЦЭМ!$E$33:$E$776,СВЦЭМ!$A$33:$A$776,$A184,СВЦЭМ!$B$33:$B$776,J$155)+'СЕТ СН'!$F$15</f>
        <v>175.42795530999999</v>
      </c>
      <c r="K184" s="36">
        <f>SUMIFS(СВЦЭМ!$E$33:$E$776,СВЦЭМ!$A$33:$A$776,$A184,СВЦЭМ!$B$33:$B$776,K$155)+'СЕТ СН'!$F$15</f>
        <v>143.55683593000001</v>
      </c>
      <c r="L184" s="36">
        <f>SUMIFS(СВЦЭМ!$E$33:$E$776,СВЦЭМ!$A$33:$A$776,$A184,СВЦЭМ!$B$33:$B$776,L$155)+'СЕТ СН'!$F$15</f>
        <v>131.52914462999999</v>
      </c>
      <c r="M184" s="36">
        <f>SUMIFS(СВЦЭМ!$E$33:$E$776,СВЦЭМ!$A$33:$A$776,$A184,СВЦЭМ!$B$33:$B$776,M$155)+'СЕТ СН'!$F$15</f>
        <v>127.42729263</v>
      </c>
      <c r="N184" s="36">
        <f>SUMIFS(СВЦЭМ!$E$33:$E$776,СВЦЭМ!$A$33:$A$776,$A184,СВЦЭМ!$B$33:$B$776,N$155)+'СЕТ СН'!$F$15</f>
        <v>121.79394781000001</v>
      </c>
      <c r="O184" s="36">
        <f>SUMIFS(СВЦЭМ!$E$33:$E$776,СВЦЭМ!$A$33:$A$776,$A184,СВЦЭМ!$B$33:$B$776,O$155)+'СЕТ СН'!$F$15</f>
        <v>120.65309805</v>
      </c>
      <c r="P184" s="36">
        <f>SUMIFS(СВЦЭМ!$E$33:$E$776,СВЦЭМ!$A$33:$A$776,$A184,СВЦЭМ!$B$33:$B$776,P$155)+'СЕТ СН'!$F$15</f>
        <v>120.79450122999999</v>
      </c>
      <c r="Q184" s="36">
        <f>SUMIFS(СВЦЭМ!$E$33:$E$776,СВЦЭМ!$A$33:$A$776,$A184,СВЦЭМ!$B$33:$B$776,Q$155)+'СЕТ СН'!$F$15</f>
        <v>122.94839382000001</v>
      </c>
      <c r="R184" s="36">
        <f>SUMIFS(СВЦЭМ!$E$33:$E$776,СВЦЭМ!$A$33:$A$776,$A184,СВЦЭМ!$B$33:$B$776,R$155)+'СЕТ СН'!$F$15</f>
        <v>124.32252015</v>
      </c>
      <c r="S184" s="36">
        <f>SUMIFS(СВЦЭМ!$E$33:$E$776,СВЦЭМ!$A$33:$A$776,$A184,СВЦЭМ!$B$33:$B$776,S$155)+'СЕТ СН'!$F$15</f>
        <v>125.08192475</v>
      </c>
      <c r="T184" s="36">
        <f>SUMIFS(СВЦЭМ!$E$33:$E$776,СВЦЭМ!$A$33:$A$776,$A184,СВЦЭМ!$B$33:$B$776,T$155)+'СЕТ СН'!$F$15</f>
        <v>130.74674458000001</v>
      </c>
      <c r="U184" s="36">
        <f>SUMIFS(СВЦЭМ!$E$33:$E$776,СВЦЭМ!$A$33:$A$776,$A184,СВЦЭМ!$B$33:$B$776,U$155)+'СЕТ СН'!$F$15</f>
        <v>129.58619461000001</v>
      </c>
      <c r="V184" s="36">
        <f>SUMIFS(СВЦЭМ!$E$33:$E$776,СВЦЭМ!$A$33:$A$776,$A184,СВЦЭМ!$B$33:$B$776,V$155)+'СЕТ СН'!$F$15</f>
        <v>127.53493915999999</v>
      </c>
      <c r="W184" s="36">
        <f>SUMIFS(СВЦЭМ!$E$33:$E$776,СВЦЭМ!$A$33:$A$776,$A184,СВЦЭМ!$B$33:$B$776,W$155)+'СЕТ СН'!$F$15</f>
        <v>122.68933629999999</v>
      </c>
      <c r="X184" s="36">
        <f>SUMIFS(СВЦЭМ!$E$33:$E$776,СВЦЭМ!$A$33:$A$776,$A184,СВЦЭМ!$B$33:$B$776,X$155)+'СЕТ СН'!$F$15</f>
        <v>134.26538210000001</v>
      </c>
      <c r="Y184" s="36">
        <f>SUMIFS(СВЦЭМ!$E$33:$E$776,СВЦЭМ!$A$33:$A$776,$A184,СВЦЭМ!$B$33:$B$776,Y$155)+'СЕТ СН'!$F$15</f>
        <v>157.21096653000001</v>
      </c>
    </row>
    <row r="185" spans="1:27" ht="15.75" x14ac:dyDescent="0.2">
      <c r="A185" s="35">
        <f t="shared" si="4"/>
        <v>44042</v>
      </c>
      <c r="B185" s="36">
        <f>SUMIFS(СВЦЭМ!$E$33:$E$776,СВЦЭМ!$A$33:$A$776,$A185,СВЦЭМ!$B$33:$B$776,B$155)+'СЕТ СН'!$F$15</f>
        <v>164.23366885999999</v>
      </c>
      <c r="C185" s="36">
        <f>SUMIFS(СВЦЭМ!$E$33:$E$776,СВЦЭМ!$A$33:$A$776,$A185,СВЦЭМ!$B$33:$B$776,C$155)+'СЕТ СН'!$F$15</f>
        <v>173.99558385</v>
      </c>
      <c r="D185" s="36">
        <f>SUMIFS(СВЦЭМ!$E$33:$E$776,СВЦЭМ!$A$33:$A$776,$A185,СВЦЭМ!$B$33:$B$776,D$155)+'СЕТ СН'!$F$15</f>
        <v>177.46005309</v>
      </c>
      <c r="E185" s="36">
        <f>SUMIFS(СВЦЭМ!$E$33:$E$776,СВЦЭМ!$A$33:$A$776,$A185,СВЦЭМ!$B$33:$B$776,E$155)+'СЕТ СН'!$F$15</f>
        <v>179.03212392</v>
      </c>
      <c r="F185" s="36">
        <f>SUMIFS(СВЦЭМ!$E$33:$E$776,СВЦЭМ!$A$33:$A$776,$A185,СВЦЭМ!$B$33:$B$776,F$155)+'СЕТ СН'!$F$15</f>
        <v>177.83925715000001</v>
      </c>
      <c r="G185" s="36">
        <f>SUMIFS(СВЦЭМ!$E$33:$E$776,СВЦЭМ!$A$33:$A$776,$A185,СВЦЭМ!$B$33:$B$776,G$155)+'СЕТ СН'!$F$15</f>
        <v>179.07931201</v>
      </c>
      <c r="H185" s="36">
        <f>SUMIFS(СВЦЭМ!$E$33:$E$776,СВЦЭМ!$A$33:$A$776,$A185,СВЦЭМ!$B$33:$B$776,H$155)+'СЕТ СН'!$F$15</f>
        <v>175.36409872999999</v>
      </c>
      <c r="I185" s="36">
        <f>SUMIFS(СВЦЭМ!$E$33:$E$776,СВЦЭМ!$A$33:$A$776,$A185,СВЦЭМ!$B$33:$B$776,I$155)+'СЕТ СН'!$F$15</f>
        <v>167.48620991000001</v>
      </c>
      <c r="J185" s="36">
        <f>SUMIFS(СВЦЭМ!$E$33:$E$776,СВЦЭМ!$A$33:$A$776,$A185,СВЦЭМ!$B$33:$B$776,J$155)+'СЕТ СН'!$F$15</f>
        <v>150.11023793999999</v>
      </c>
      <c r="K185" s="36">
        <f>SUMIFS(СВЦЭМ!$E$33:$E$776,СВЦЭМ!$A$33:$A$776,$A185,СВЦЭМ!$B$33:$B$776,K$155)+'СЕТ СН'!$F$15</f>
        <v>138.18625148000001</v>
      </c>
      <c r="L185" s="36">
        <f>SUMIFS(СВЦЭМ!$E$33:$E$776,СВЦЭМ!$A$33:$A$776,$A185,СВЦЭМ!$B$33:$B$776,L$155)+'СЕТ СН'!$F$15</f>
        <v>142.52307020000001</v>
      </c>
      <c r="M185" s="36">
        <f>SUMIFS(СВЦЭМ!$E$33:$E$776,СВЦЭМ!$A$33:$A$776,$A185,СВЦЭМ!$B$33:$B$776,M$155)+'СЕТ СН'!$F$15</f>
        <v>141.39886229999999</v>
      </c>
      <c r="N185" s="36">
        <f>SUMIFS(СВЦЭМ!$E$33:$E$776,СВЦЭМ!$A$33:$A$776,$A185,СВЦЭМ!$B$33:$B$776,N$155)+'СЕТ СН'!$F$15</f>
        <v>139.03631254000001</v>
      </c>
      <c r="O185" s="36">
        <f>SUMIFS(СВЦЭМ!$E$33:$E$776,СВЦЭМ!$A$33:$A$776,$A185,СВЦЭМ!$B$33:$B$776,O$155)+'СЕТ СН'!$F$15</f>
        <v>139.13806622000001</v>
      </c>
      <c r="P185" s="36">
        <f>SUMIFS(СВЦЭМ!$E$33:$E$776,СВЦЭМ!$A$33:$A$776,$A185,СВЦЭМ!$B$33:$B$776,P$155)+'СЕТ СН'!$F$15</f>
        <v>139.37591094999999</v>
      </c>
      <c r="Q185" s="36">
        <f>SUMIFS(СВЦЭМ!$E$33:$E$776,СВЦЭМ!$A$33:$A$776,$A185,СВЦЭМ!$B$33:$B$776,Q$155)+'СЕТ СН'!$F$15</f>
        <v>140.09627184000001</v>
      </c>
      <c r="R185" s="36">
        <f>SUMIFS(СВЦЭМ!$E$33:$E$776,СВЦЭМ!$A$33:$A$776,$A185,СВЦЭМ!$B$33:$B$776,R$155)+'СЕТ СН'!$F$15</f>
        <v>139.16903010999999</v>
      </c>
      <c r="S185" s="36">
        <f>SUMIFS(СВЦЭМ!$E$33:$E$776,СВЦЭМ!$A$33:$A$776,$A185,СВЦЭМ!$B$33:$B$776,S$155)+'СЕТ СН'!$F$15</f>
        <v>139.4738438</v>
      </c>
      <c r="T185" s="36">
        <f>SUMIFS(СВЦЭМ!$E$33:$E$776,СВЦЭМ!$A$33:$A$776,$A185,СВЦЭМ!$B$33:$B$776,T$155)+'СЕТ СН'!$F$15</f>
        <v>141.24479012</v>
      </c>
      <c r="U185" s="36">
        <f>SUMIFS(СВЦЭМ!$E$33:$E$776,СВЦЭМ!$A$33:$A$776,$A185,СВЦЭМ!$B$33:$B$776,U$155)+'СЕТ СН'!$F$15</f>
        <v>140.19780686999999</v>
      </c>
      <c r="V185" s="36">
        <f>SUMIFS(СВЦЭМ!$E$33:$E$776,СВЦЭМ!$A$33:$A$776,$A185,СВЦЭМ!$B$33:$B$776,V$155)+'СЕТ СН'!$F$15</f>
        <v>138.51891504</v>
      </c>
      <c r="W185" s="36">
        <f>SUMIFS(СВЦЭМ!$E$33:$E$776,СВЦЭМ!$A$33:$A$776,$A185,СВЦЭМ!$B$33:$B$776,W$155)+'СЕТ СН'!$F$15</f>
        <v>144.27522508000001</v>
      </c>
      <c r="X185" s="36">
        <f>SUMIFS(СВЦЭМ!$E$33:$E$776,СВЦЭМ!$A$33:$A$776,$A185,СВЦЭМ!$B$33:$B$776,X$155)+'СЕТ СН'!$F$15</f>
        <v>164.00235764999999</v>
      </c>
      <c r="Y185" s="36">
        <f>SUMIFS(СВЦЭМ!$E$33:$E$776,СВЦЭМ!$A$33:$A$776,$A185,СВЦЭМ!$B$33:$B$776,Y$155)+'СЕТ СН'!$F$15</f>
        <v>156.22312511999999</v>
      </c>
    </row>
    <row r="186" spans="1:27" ht="15.75" x14ac:dyDescent="0.2">
      <c r="A186" s="35">
        <f t="shared" si="4"/>
        <v>44043</v>
      </c>
      <c r="B186" s="36">
        <f>SUMIFS(СВЦЭМ!$E$33:$E$776,СВЦЭМ!$A$33:$A$776,$A186,СВЦЭМ!$B$33:$B$776,B$155)+'СЕТ СН'!$F$15</f>
        <v>165.51852925</v>
      </c>
      <c r="C186" s="36">
        <f>SUMIFS(СВЦЭМ!$E$33:$E$776,СВЦЭМ!$A$33:$A$776,$A186,СВЦЭМ!$B$33:$B$776,C$155)+'СЕТ СН'!$F$15</f>
        <v>188.2537805</v>
      </c>
      <c r="D186" s="36">
        <f>SUMIFS(СВЦЭМ!$E$33:$E$776,СВЦЭМ!$A$33:$A$776,$A186,СВЦЭМ!$B$33:$B$776,D$155)+'СЕТ СН'!$F$15</f>
        <v>190.18431507</v>
      </c>
      <c r="E186" s="36">
        <f>SUMIFS(СВЦЭМ!$E$33:$E$776,СВЦЭМ!$A$33:$A$776,$A186,СВЦЭМ!$B$33:$B$776,E$155)+'СЕТ СН'!$F$15</f>
        <v>190.80575486000001</v>
      </c>
      <c r="F186" s="36">
        <f>SUMIFS(СВЦЭМ!$E$33:$E$776,СВЦЭМ!$A$33:$A$776,$A186,СВЦЭМ!$B$33:$B$776,F$155)+'СЕТ СН'!$F$15</f>
        <v>189.66589547000001</v>
      </c>
      <c r="G186" s="36">
        <f>SUMIFS(СВЦЭМ!$E$33:$E$776,СВЦЭМ!$A$33:$A$776,$A186,СВЦЭМ!$B$33:$B$776,G$155)+'СЕТ СН'!$F$15</f>
        <v>196.29863746000001</v>
      </c>
      <c r="H186" s="36">
        <f>SUMIFS(СВЦЭМ!$E$33:$E$776,СВЦЭМ!$A$33:$A$776,$A186,СВЦЭМ!$B$33:$B$776,H$155)+'СЕТ СН'!$F$15</f>
        <v>185.48333804000001</v>
      </c>
      <c r="I186" s="36">
        <f>SUMIFS(СВЦЭМ!$E$33:$E$776,СВЦЭМ!$A$33:$A$776,$A186,СВЦЭМ!$B$33:$B$776,I$155)+'СЕТ СН'!$F$15</f>
        <v>180.45816830999999</v>
      </c>
      <c r="J186" s="36">
        <f>SUMIFS(СВЦЭМ!$E$33:$E$776,СВЦЭМ!$A$33:$A$776,$A186,СВЦЭМ!$B$33:$B$776,J$155)+'СЕТ СН'!$F$15</f>
        <v>174.24065533000001</v>
      </c>
      <c r="K186" s="36">
        <f>SUMIFS(СВЦЭМ!$E$33:$E$776,СВЦЭМ!$A$33:$A$776,$A186,СВЦЭМ!$B$33:$B$776,K$155)+'СЕТ СН'!$F$15</f>
        <v>157.47889357</v>
      </c>
      <c r="L186" s="36">
        <f>SUMIFS(СВЦЭМ!$E$33:$E$776,СВЦЭМ!$A$33:$A$776,$A186,СВЦЭМ!$B$33:$B$776,L$155)+'СЕТ СН'!$F$15</f>
        <v>131.25033572999999</v>
      </c>
      <c r="M186" s="36">
        <f>SUMIFS(СВЦЭМ!$E$33:$E$776,СВЦЭМ!$A$33:$A$776,$A186,СВЦЭМ!$B$33:$B$776,M$155)+'СЕТ СН'!$F$15</f>
        <v>127.22578196000001</v>
      </c>
      <c r="N186" s="36">
        <f>SUMIFS(СВЦЭМ!$E$33:$E$776,СВЦЭМ!$A$33:$A$776,$A186,СВЦЭМ!$B$33:$B$776,N$155)+'СЕТ СН'!$F$15</f>
        <v>128.53271079999999</v>
      </c>
      <c r="O186" s="36">
        <f>SUMIFS(СВЦЭМ!$E$33:$E$776,СВЦЭМ!$A$33:$A$776,$A186,СВЦЭМ!$B$33:$B$776,O$155)+'СЕТ СН'!$F$15</f>
        <v>129.79453233999999</v>
      </c>
      <c r="P186" s="36">
        <f>SUMIFS(СВЦЭМ!$E$33:$E$776,СВЦЭМ!$A$33:$A$776,$A186,СВЦЭМ!$B$33:$B$776,P$155)+'СЕТ СН'!$F$15</f>
        <v>130.55980105</v>
      </c>
      <c r="Q186" s="36">
        <f>SUMIFS(СВЦЭМ!$E$33:$E$776,СВЦЭМ!$A$33:$A$776,$A186,СВЦЭМ!$B$33:$B$776,Q$155)+'СЕТ СН'!$F$15</f>
        <v>130.41264054999999</v>
      </c>
      <c r="R186" s="36">
        <f>SUMIFS(СВЦЭМ!$E$33:$E$776,СВЦЭМ!$A$33:$A$776,$A186,СВЦЭМ!$B$33:$B$776,R$155)+'СЕТ СН'!$F$15</f>
        <v>128.80548793</v>
      </c>
      <c r="S186" s="36">
        <f>SUMIFS(СВЦЭМ!$E$33:$E$776,СВЦЭМ!$A$33:$A$776,$A186,СВЦЭМ!$B$33:$B$776,S$155)+'СЕТ СН'!$F$15</f>
        <v>131.44790219000001</v>
      </c>
      <c r="T186" s="36">
        <f>SUMIFS(СВЦЭМ!$E$33:$E$776,СВЦЭМ!$A$33:$A$776,$A186,СВЦЭМ!$B$33:$B$776,T$155)+'СЕТ СН'!$F$15</f>
        <v>132.56882820000001</v>
      </c>
      <c r="U186" s="36">
        <f>SUMIFS(СВЦЭМ!$E$33:$E$776,СВЦЭМ!$A$33:$A$776,$A186,СВЦЭМ!$B$33:$B$776,U$155)+'СЕТ СН'!$F$15</f>
        <v>134.59964249999999</v>
      </c>
      <c r="V186" s="36">
        <f>SUMIFS(СВЦЭМ!$E$33:$E$776,СВЦЭМ!$A$33:$A$776,$A186,СВЦЭМ!$B$33:$B$776,V$155)+'СЕТ СН'!$F$15</f>
        <v>133.90089169999999</v>
      </c>
      <c r="W186" s="36">
        <f>SUMIFS(СВЦЭМ!$E$33:$E$776,СВЦЭМ!$A$33:$A$776,$A186,СВЦЭМ!$B$33:$B$776,W$155)+'СЕТ СН'!$F$15</f>
        <v>130.28144678999999</v>
      </c>
      <c r="X186" s="36">
        <f>SUMIFS(СВЦЭМ!$E$33:$E$776,СВЦЭМ!$A$33:$A$776,$A186,СВЦЭМ!$B$33:$B$776,X$155)+'СЕТ СН'!$F$15</f>
        <v>130.80312323000001</v>
      </c>
      <c r="Y186" s="36">
        <f>SUMIFS(СВЦЭМ!$E$33:$E$776,СВЦЭМ!$A$33:$A$776,$A186,СВЦЭМ!$B$33:$B$776,Y$155)+'СЕТ СН'!$F$15</f>
        <v>142.93570836000001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7"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28"/>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2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01.07.2020</v>
      </c>
      <c r="B191" s="36">
        <f>SUMIFS(СВЦЭМ!$F$33:$F$776,СВЦЭМ!$A$33:$A$776,$A191,СВЦЭМ!$B$33:$B$776,B$190)+'СЕТ СН'!$F$15</f>
        <v>202.56307649999999</v>
      </c>
      <c r="C191" s="36">
        <f>SUMIFS(СВЦЭМ!$F$33:$F$776,СВЦЭМ!$A$33:$A$776,$A191,СВЦЭМ!$B$33:$B$776,C$190)+'СЕТ СН'!$F$15</f>
        <v>204.27184161</v>
      </c>
      <c r="D191" s="36">
        <f>SUMIFS(СВЦЭМ!$F$33:$F$776,СВЦЭМ!$A$33:$A$776,$A191,СВЦЭМ!$B$33:$B$776,D$190)+'СЕТ СН'!$F$15</f>
        <v>199.49602200999999</v>
      </c>
      <c r="E191" s="36">
        <f>SUMIFS(СВЦЭМ!$F$33:$F$776,СВЦЭМ!$A$33:$A$776,$A191,СВЦЭМ!$B$33:$B$776,E$190)+'СЕТ СН'!$F$15</f>
        <v>195.74370225999999</v>
      </c>
      <c r="F191" s="36">
        <f>SUMIFS(СВЦЭМ!$F$33:$F$776,СВЦЭМ!$A$33:$A$776,$A191,СВЦЭМ!$B$33:$B$776,F$190)+'СЕТ СН'!$F$15</f>
        <v>193.02734386</v>
      </c>
      <c r="G191" s="36">
        <f>SUMIFS(СВЦЭМ!$F$33:$F$776,СВЦЭМ!$A$33:$A$776,$A191,СВЦЭМ!$B$33:$B$776,G$190)+'СЕТ СН'!$F$15</f>
        <v>193.93338854000001</v>
      </c>
      <c r="H191" s="36">
        <f>SUMIFS(СВЦЭМ!$F$33:$F$776,СВЦЭМ!$A$33:$A$776,$A191,СВЦЭМ!$B$33:$B$776,H$190)+'СЕТ СН'!$F$15</f>
        <v>198.51055747999999</v>
      </c>
      <c r="I191" s="36">
        <f>SUMIFS(СВЦЭМ!$F$33:$F$776,СВЦЭМ!$A$33:$A$776,$A191,СВЦЭМ!$B$33:$B$776,I$190)+'СЕТ СН'!$F$15</f>
        <v>195.37694603</v>
      </c>
      <c r="J191" s="36">
        <f>SUMIFS(СВЦЭМ!$F$33:$F$776,СВЦЭМ!$A$33:$A$776,$A191,СВЦЭМ!$B$33:$B$776,J$190)+'СЕТ СН'!$F$15</f>
        <v>186.53256966000001</v>
      </c>
      <c r="K191" s="36">
        <f>SUMIFS(СВЦЭМ!$F$33:$F$776,СВЦЭМ!$A$33:$A$776,$A191,СВЦЭМ!$B$33:$B$776,K$190)+'СЕТ СН'!$F$15</f>
        <v>165.57091775000001</v>
      </c>
      <c r="L191" s="36">
        <f>SUMIFS(СВЦЭМ!$F$33:$F$776,СВЦЭМ!$A$33:$A$776,$A191,СВЦЭМ!$B$33:$B$776,L$190)+'СЕТ СН'!$F$15</f>
        <v>145.91371497</v>
      </c>
      <c r="M191" s="36">
        <f>SUMIFS(СВЦЭМ!$F$33:$F$776,СВЦЭМ!$A$33:$A$776,$A191,СВЦЭМ!$B$33:$B$776,M$190)+'СЕТ СН'!$F$15</f>
        <v>144.13500572000001</v>
      </c>
      <c r="N191" s="36">
        <f>SUMIFS(СВЦЭМ!$F$33:$F$776,СВЦЭМ!$A$33:$A$776,$A191,СВЦЭМ!$B$33:$B$776,N$190)+'СЕТ СН'!$F$15</f>
        <v>154.87029322999999</v>
      </c>
      <c r="O191" s="36">
        <f>SUMIFS(СВЦЭМ!$F$33:$F$776,СВЦЭМ!$A$33:$A$776,$A191,СВЦЭМ!$B$33:$B$776,O$190)+'СЕТ СН'!$F$15</f>
        <v>151.23116067000001</v>
      </c>
      <c r="P191" s="36">
        <f>SUMIFS(СВЦЭМ!$F$33:$F$776,СВЦЭМ!$A$33:$A$776,$A191,СВЦЭМ!$B$33:$B$776,P$190)+'СЕТ СН'!$F$15</f>
        <v>135.71178914999999</v>
      </c>
      <c r="Q191" s="36">
        <f>SUMIFS(СВЦЭМ!$F$33:$F$776,СВЦЭМ!$A$33:$A$776,$A191,СВЦЭМ!$B$33:$B$776,Q$190)+'СЕТ СН'!$F$15</f>
        <v>136.38687271000001</v>
      </c>
      <c r="R191" s="36">
        <f>SUMIFS(СВЦЭМ!$F$33:$F$776,СВЦЭМ!$A$33:$A$776,$A191,СВЦЭМ!$B$33:$B$776,R$190)+'СЕТ СН'!$F$15</f>
        <v>138.94750830999999</v>
      </c>
      <c r="S191" s="36">
        <f>SUMIFS(СВЦЭМ!$F$33:$F$776,СВЦЭМ!$A$33:$A$776,$A191,СВЦЭМ!$B$33:$B$776,S$190)+'СЕТ СН'!$F$15</f>
        <v>139.96176098999999</v>
      </c>
      <c r="T191" s="36">
        <f>SUMIFS(СВЦЭМ!$F$33:$F$776,СВЦЭМ!$A$33:$A$776,$A191,СВЦЭМ!$B$33:$B$776,T$190)+'СЕТ СН'!$F$15</f>
        <v>138.46994617999999</v>
      </c>
      <c r="U191" s="36">
        <f>SUMIFS(СВЦЭМ!$F$33:$F$776,СВЦЭМ!$A$33:$A$776,$A191,СВЦЭМ!$B$33:$B$776,U$190)+'СЕТ СН'!$F$15</f>
        <v>137.07201523000001</v>
      </c>
      <c r="V191" s="36">
        <f>SUMIFS(СВЦЭМ!$F$33:$F$776,СВЦЭМ!$A$33:$A$776,$A191,СВЦЭМ!$B$33:$B$776,V$190)+'СЕТ СН'!$F$15</f>
        <v>136.57558954000001</v>
      </c>
      <c r="W191" s="36">
        <f>SUMIFS(СВЦЭМ!$F$33:$F$776,СВЦЭМ!$A$33:$A$776,$A191,СВЦЭМ!$B$33:$B$776,W$190)+'СЕТ СН'!$F$15</f>
        <v>131.88098776999999</v>
      </c>
      <c r="X191" s="36">
        <f>SUMIFS(СВЦЭМ!$F$33:$F$776,СВЦЭМ!$A$33:$A$776,$A191,СВЦЭМ!$B$33:$B$776,X$190)+'СЕТ СН'!$F$15</f>
        <v>141.48852442</v>
      </c>
      <c r="Y191" s="36">
        <f>SUMIFS(СВЦЭМ!$F$33:$F$776,СВЦЭМ!$A$33:$A$776,$A191,СВЦЭМ!$B$33:$B$776,Y$190)+'СЕТ СН'!$F$15</f>
        <v>174.33473183999999</v>
      </c>
      <c r="AA191" s="45"/>
    </row>
    <row r="192" spans="1:27" ht="15.75" x14ac:dyDescent="0.2">
      <c r="A192" s="35">
        <f>A191+1</f>
        <v>44014</v>
      </c>
      <c r="B192" s="36">
        <f>SUMIFS(СВЦЭМ!$F$33:$F$776,СВЦЭМ!$A$33:$A$776,$A192,СВЦЭМ!$B$33:$B$776,B$190)+'СЕТ СН'!$F$15</f>
        <v>192.48131257</v>
      </c>
      <c r="C192" s="36">
        <f>SUMIFS(СВЦЭМ!$F$33:$F$776,СВЦЭМ!$A$33:$A$776,$A192,СВЦЭМ!$B$33:$B$776,C$190)+'СЕТ СН'!$F$15</f>
        <v>187.48938029000001</v>
      </c>
      <c r="D192" s="36">
        <f>SUMIFS(СВЦЭМ!$F$33:$F$776,СВЦЭМ!$A$33:$A$776,$A192,СВЦЭМ!$B$33:$B$776,D$190)+'СЕТ СН'!$F$15</f>
        <v>181.70333113999999</v>
      </c>
      <c r="E192" s="36">
        <f>SUMIFS(СВЦЭМ!$F$33:$F$776,СВЦЭМ!$A$33:$A$776,$A192,СВЦЭМ!$B$33:$B$776,E$190)+'СЕТ СН'!$F$15</f>
        <v>180.3482582</v>
      </c>
      <c r="F192" s="36">
        <f>SUMIFS(СВЦЭМ!$F$33:$F$776,СВЦЭМ!$A$33:$A$776,$A192,СВЦЭМ!$B$33:$B$776,F$190)+'СЕТ СН'!$F$15</f>
        <v>177.48548459</v>
      </c>
      <c r="G192" s="36">
        <f>SUMIFS(СВЦЭМ!$F$33:$F$776,СВЦЭМ!$A$33:$A$776,$A192,СВЦЭМ!$B$33:$B$776,G$190)+'СЕТ СН'!$F$15</f>
        <v>180.53254644</v>
      </c>
      <c r="H192" s="36">
        <f>SUMIFS(СВЦЭМ!$F$33:$F$776,СВЦЭМ!$A$33:$A$776,$A192,СВЦЭМ!$B$33:$B$776,H$190)+'СЕТ СН'!$F$15</f>
        <v>187.06727877</v>
      </c>
      <c r="I192" s="36">
        <f>SUMIFS(СВЦЭМ!$F$33:$F$776,СВЦЭМ!$A$33:$A$776,$A192,СВЦЭМ!$B$33:$B$776,I$190)+'СЕТ СН'!$F$15</f>
        <v>189.51398408</v>
      </c>
      <c r="J192" s="36">
        <f>SUMIFS(СВЦЭМ!$F$33:$F$776,СВЦЭМ!$A$33:$A$776,$A192,СВЦЭМ!$B$33:$B$776,J$190)+'СЕТ СН'!$F$15</f>
        <v>187.69771087999999</v>
      </c>
      <c r="K192" s="36">
        <f>SUMIFS(СВЦЭМ!$F$33:$F$776,СВЦЭМ!$A$33:$A$776,$A192,СВЦЭМ!$B$33:$B$776,K$190)+'СЕТ СН'!$F$15</f>
        <v>166.27062409999999</v>
      </c>
      <c r="L192" s="36">
        <f>SUMIFS(СВЦЭМ!$F$33:$F$776,СВЦЭМ!$A$33:$A$776,$A192,СВЦЭМ!$B$33:$B$776,L$190)+'СЕТ СН'!$F$15</f>
        <v>146.21971450000001</v>
      </c>
      <c r="M192" s="36">
        <f>SUMIFS(СВЦЭМ!$F$33:$F$776,СВЦЭМ!$A$33:$A$776,$A192,СВЦЭМ!$B$33:$B$776,M$190)+'СЕТ СН'!$F$15</f>
        <v>143.12844942999999</v>
      </c>
      <c r="N192" s="36">
        <f>SUMIFS(СВЦЭМ!$F$33:$F$776,СВЦЭМ!$A$33:$A$776,$A192,СВЦЭМ!$B$33:$B$776,N$190)+'СЕТ СН'!$F$15</f>
        <v>148.16942976000001</v>
      </c>
      <c r="O192" s="36">
        <f>SUMIFS(СВЦЭМ!$F$33:$F$776,СВЦЭМ!$A$33:$A$776,$A192,СВЦЭМ!$B$33:$B$776,O$190)+'СЕТ СН'!$F$15</f>
        <v>149.95543785000001</v>
      </c>
      <c r="P192" s="36">
        <f>SUMIFS(СВЦЭМ!$F$33:$F$776,СВЦЭМ!$A$33:$A$776,$A192,СВЦЭМ!$B$33:$B$776,P$190)+'СЕТ СН'!$F$15</f>
        <v>145.66775881999999</v>
      </c>
      <c r="Q192" s="36">
        <f>SUMIFS(СВЦЭМ!$F$33:$F$776,СВЦЭМ!$A$33:$A$776,$A192,СВЦЭМ!$B$33:$B$776,Q$190)+'СЕТ СН'!$F$15</f>
        <v>148.45662886</v>
      </c>
      <c r="R192" s="36">
        <f>SUMIFS(СВЦЭМ!$F$33:$F$776,СВЦЭМ!$A$33:$A$776,$A192,СВЦЭМ!$B$33:$B$776,R$190)+'СЕТ СН'!$F$15</f>
        <v>152.77303029999999</v>
      </c>
      <c r="S192" s="36">
        <f>SUMIFS(СВЦЭМ!$F$33:$F$776,СВЦЭМ!$A$33:$A$776,$A192,СВЦЭМ!$B$33:$B$776,S$190)+'СЕТ СН'!$F$15</f>
        <v>153.31865708000001</v>
      </c>
      <c r="T192" s="36">
        <f>SUMIFS(СВЦЭМ!$F$33:$F$776,СВЦЭМ!$A$33:$A$776,$A192,СВЦЭМ!$B$33:$B$776,T$190)+'СЕТ СН'!$F$15</f>
        <v>151.58407499</v>
      </c>
      <c r="U192" s="36">
        <f>SUMIFS(СВЦЭМ!$F$33:$F$776,СВЦЭМ!$A$33:$A$776,$A192,СВЦЭМ!$B$33:$B$776,U$190)+'СЕТ СН'!$F$15</f>
        <v>149.28689998999999</v>
      </c>
      <c r="V192" s="36">
        <f>SUMIFS(СВЦЭМ!$F$33:$F$776,СВЦЭМ!$A$33:$A$776,$A192,СВЦЭМ!$B$33:$B$776,V$190)+'СЕТ СН'!$F$15</f>
        <v>145.37196234000001</v>
      </c>
      <c r="W192" s="36">
        <f>SUMIFS(СВЦЭМ!$F$33:$F$776,СВЦЭМ!$A$33:$A$776,$A192,СВЦЭМ!$B$33:$B$776,W$190)+'СЕТ СН'!$F$15</f>
        <v>138.14912114000001</v>
      </c>
      <c r="X192" s="36">
        <f>SUMIFS(СВЦЭМ!$F$33:$F$776,СВЦЭМ!$A$33:$A$776,$A192,СВЦЭМ!$B$33:$B$776,X$190)+'СЕТ СН'!$F$15</f>
        <v>148.71411191999999</v>
      </c>
      <c r="Y192" s="36">
        <f>SUMIFS(СВЦЭМ!$F$33:$F$776,СВЦЭМ!$A$33:$A$776,$A192,СВЦЭМ!$B$33:$B$776,Y$190)+'СЕТ СН'!$F$15</f>
        <v>177.48739796999999</v>
      </c>
    </row>
    <row r="193" spans="1:25" ht="15.75" x14ac:dyDescent="0.2">
      <c r="A193" s="35">
        <f t="shared" ref="A193:A221" si="5">A192+1</f>
        <v>44015</v>
      </c>
      <c r="B193" s="36">
        <f>SUMIFS(СВЦЭМ!$F$33:$F$776,СВЦЭМ!$A$33:$A$776,$A193,СВЦЭМ!$B$33:$B$776,B$190)+'СЕТ СН'!$F$15</f>
        <v>199.47564277999999</v>
      </c>
      <c r="C193" s="36">
        <f>SUMIFS(СВЦЭМ!$F$33:$F$776,СВЦЭМ!$A$33:$A$776,$A193,СВЦЭМ!$B$33:$B$776,C$190)+'СЕТ СН'!$F$15</f>
        <v>195.99977856000001</v>
      </c>
      <c r="D193" s="36">
        <f>SUMIFS(СВЦЭМ!$F$33:$F$776,СВЦЭМ!$A$33:$A$776,$A193,СВЦЭМ!$B$33:$B$776,D$190)+'СЕТ СН'!$F$15</f>
        <v>190.15596837000001</v>
      </c>
      <c r="E193" s="36">
        <f>SUMIFS(СВЦЭМ!$F$33:$F$776,СВЦЭМ!$A$33:$A$776,$A193,СВЦЭМ!$B$33:$B$776,E$190)+'СЕТ СН'!$F$15</f>
        <v>186.43091737</v>
      </c>
      <c r="F193" s="36">
        <f>SUMIFS(СВЦЭМ!$F$33:$F$776,СВЦЭМ!$A$33:$A$776,$A193,СВЦЭМ!$B$33:$B$776,F$190)+'СЕТ СН'!$F$15</f>
        <v>183.61917596999999</v>
      </c>
      <c r="G193" s="36">
        <f>SUMIFS(СВЦЭМ!$F$33:$F$776,СВЦЭМ!$A$33:$A$776,$A193,СВЦЭМ!$B$33:$B$776,G$190)+'СЕТ СН'!$F$15</f>
        <v>186.4423634</v>
      </c>
      <c r="H193" s="36">
        <f>SUMIFS(СВЦЭМ!$F$33:$F$776,СВЦЭМ!$A$33:$A$776,$A193,СВЦЭМ!$B$33:$B$776,H$190)+'СЕТ СН'!$F$15</f>
        <v>193.91294457999999</v>
      </c>
      <c r="I193" s="36">
        <f>SUMIFS(СВЦЭМ!$F$33:$F$776,СВЦЭМ!$A$33:$A$776,$A193,СВЦЭМ!$B$33:$B$776,I$190)+'СЕТ СН'!$F$15</f>
        <v>197.26534667000001</v>
      </c>
      <c r="J193" s="36">
        <f>SUMIFS(СВЦЭМ!$F$33:$F$776,СВЦЭМ!$A$33:$A$776,$A193,СВЦЭМ!$B$33:$B$776,J$190)+'СЕТ СН'!$F$15</f>
        <v>182.17769204999999</v>
      </c>
      <c r="K193" s="36">
        <f>SUMIFS(СВЦЭМ!$F$33:$F$776,СВЦЭМ!$A$33:$A$776,$A193,СВЦЭМ!$B$33:$B$776,K$190)+'СЕТ СН'!$F$15</f>
        <v>154.99717494999999</v>
      </c>
      <c r="L193" s="36">
        <f>SUMIFS(СВЦЭМ!$F$33:$F$776,СВЦЭМ!$A$33:$A$776,$A193,СВЦЭМ!$B$33:$B$776,L$190)+'СЕТ СН'!$F$15</f>
        <v>134.69854580000001</v>
      </c>
      <c r="M193" s="36">
        <f>SUMIFS(СВЦЭМ!$F$33:$F$776,СВЦЭМ!$A$33:$A$776,$A193,СВЦЭМ!$B$33:$B$776,M$190)+'СЕТ СН'!$F$15</f>
        <v>131.91980154000001</v>
      </c>
      <c r="N193" s="36">
        <f>SUMIFS(СВЦЭМ!$F$33:$F$776,СВЦЭМ!$A$33:$A$776,$A193,СВЦЭМ!$B$33:$B$776,N$190)+'СЕТ СН'!$F$15</f>
        <v>139.1062852</v>
      </c>
      <c r="O193" s="36">
        <f>SUMIFS(СВЦЭМ!$F$33:$F$776,СВЦЭМ!$A$33:$A$776,$A193,СВЦЭМ!$B$33:$B$776,O$190)+'СЕТ СН'!$F$15</f>
        <v>131.60910038</v>
      </c>
      <c r="P193" s="36">
        <f>SUMIFS(СВЦЭМ!$F$33:$F$776,СВЦЭМ!$A$33:$A$776,$A193,СВЦЭМ!$B$33:$B$776,P$190)+'СЕТ СН'!$F$15</f>
        <v>136.90025707000001</v>
      </c>
      <c r="Q193" s="36">
        <f>SUMIFS(СВЦЭМ!$F$33:$F$776,СВЦЭМ!$A$33:$A$776,$A193,СВЦЭМ!$B$33:$B$776,Q$190)+'СЕТ СН'!$F$15</f>
        <v>138.07454781000001</v>
      </c>
      <c r="R193" s="36">
        <f>SUMIFS(СВЦЭМ!$F$33:$F$776,СВЦЭМ!$A$33:$A$776,$A193,СВЦЭМ!$B$33:$B$776,R$190)+'СЕТ СН'!$F$15</f>
        <v>136.79174745</v>
      </c>
      <c r="S193" s="36">
        <f>SUMIFS(СВЦЭМ!$F$33:$F$776,СВЦЭМ!$A$33:$A$776,$A193,СВЦЭМ!$B$33:$B$776,S$190)+'СЕТ СН'!$F$15</f>
        <v>138.35471566999999</v>
      </c>
      <c r="T193" s="36">
        <f>SUMIFS(СВЦЭМ!$F$33:$F$776,СВЦЭМ!$A$33:$A$776,$A193,СВЦЭМ!$B$33:$B$776,T$190)+'СЕТ СН'!$F$15</f>
        <v>137.21701141</v>
      </c>
      <c r="U193" s="36">
        <f>SUMIFS(СВЦЭМ!$F$33:$F$776,СВЦЭМ!$A$33:$A$776,$A193,СВЦЭМ!$B$33:$B$776,U$190)+'СЕТ СН'!$F$15</f>
        <v>135.67178290000001</v>
      </c>
      <c r="V193" s="36">
        <f>SUMIFS(СВЦЭМ!$F$33:$F$776,СВЦЭМ!$A$33:$A$776,$A193,СВЦЭМ!$B$33:$B$776,V$190)+'СЕТ СН'!$F$15</f>
        <v>129.62239221999999</v>
      </c>
      <c r="W193" s="36">
        <f>SUMIFS(СВЦЭМ!$F$33:$F$776,СВЦЭМ!$A$33:$A$776,$A193,СВЦЭМ!$B$33:$B$776,W$190)+'СЕТ СН'!$F$15</f>
        <v>123.50055758000001</v>
      </c>
      <c r="X193" s="36">
        <f>SUMIFS(СВЦЭМ!$F$33:$F$776,СВЦЭМ!$A$33:$A$776,$A193,СВЦЭМ!$B$33:$B$776,X$190)+'СЕТ СН'!$F$15</f>
        <v>136.37933734999999</v>
      </c>
      <c r="Y193" s="36">
        <f>SUMIFS(СВЦЭМ!$F$33:$F$776,СВЦЭМ!$A$33:$A$776,$A193,СВЦЭМ!$B$33:$B$776,Y$190)+'СЕТ СН'!$F$15</f>
        <v>159.62212873999999</v>
      </c>
    </row>
    <row r="194" spans="1:25" ht="15.75" x14ac:dyDescent="0.2">
      <c r="A194" s="35">
        <f t="shared" si="5"/>
        <v>44016</v>
      </c>
      <c r="B194" s="36">
        <f>SUMIFS(СВЦЭМ!$F$33:$F$776,СВЦЭМ!$A$33:$A$776,$A194,СВЦЭМ!$B$33:$B$776,B$190)+'СЕТ СН'!$F$15</f>
        <v>199.36699562999999</v>
      </c>
      <c r="C194" s="36">
        <f>SUMIFS(СВЦЭМ!$F$33:$F$776,СВЦЭМ!$A$33:$A$776,$A194,СВЦЭМ!$B$33:$B$776,C$190)+'СЕТ СН'!$F$15</f>
        <v>200.96358291000001</v>
      </c>
      <c r="D194" s="36">
        <f>SUMIFS(СВЦЭМ!$F$33:$F$776,СВЦЭМ!$A$33:$A$776,$A194,СВЦЭМ!$B$33:$B$776,D$190)+'СЕТ СН'!$F$15</f>
        <v>204.15318780999999</v>
      </c>
      <c r="E194" s="36">
        <f>SUMIFS(СВЦЭМ!$F$33:$F$776,СВЦЭМ!$A$33:$A$776,$A194,СВЦЭМ!$B$33:$B$776,E$190)+'СЕТ СН'!$F$15</f>
        <v>204.45985938999999</v>
      </c>
      <c r="F194" s="36">
        <f>SUMIFS(СВЦЭМ!$F$33:$F$776,СВЦЭМ!$A$33:$A$776,$A194,СВЦЭМ!$B$33:$B$776,F$190)+'СЕТ СН'!$F$15</f>
        <v>204.98001037</v>
      </c>
      <c r="G194" s="36">
        <f>SUMIFS(СВЦЭМ!$F$33:$F$776,СВЦЭМ!$A$33:$A$776,$A194,СВЦЭМ!$B$33:$B$776,G$190)+'СЕТ СН'!$F$15</f>
        <v>202.12735193</v>
      </c>
      <c r="H194" s="36">
        <f>SUMIFS(СВЦЭМ!$F$33:$F$776,СВЦЭМ!$A$33:$A$776,$A194,СВЦЭМ!$B$33:$B$776,H$190)+'СЕТ СН'!$F$15</f>
        <v>197.47729293</v>
      </c>
      <c r="I194" s="36">
        <f>SUMIFS(СВЦЭМ!$F$33:$F$776,СВЦЭМ!$A$33:$A$776,$A194,СВЦЭМ!$B$33:$B$776,I$190)+'СЕТ СН'!$F$15</f>
        <v>200.02280361000001</v>
      </c>
      <c r="J194" s="36">
        <f>SUMIFS(СВЦЭМ!$F$33:$F$776,СВЦЭМ!$A$33:$A$776,$A194,СВЦЭМ!$B$33:$B$776,J$190)+'СЕТ СН'!$F$15</f>
        <v>178.12357144000001</v>
      </c>
      <c r="K194" s="36">
        <f>SUMIFS(СВЦЭМ!$F$33:$F$776,СВЦЭМ!$A$33:$A$776,$A194,СВЦЭМ!$B$33:$B$776,K$190)+'СЕТ СН'!$F$15</f>
        <v>151.4142635</v>
      </c>
      <c r="L194" s="36">
        <f>SUMIFS(СВЦЭМ!$F$33:$F$776,СВЦЭМ!$A$33:$A$776,$A194,СВЦЭМ!$B$33:$B$776,L$190)+'СЕТ СН'!$F$15</f>
        <v>135.34274108</v>
      </c>
      <c r="M194" s="36">
        <f>SUMIFS(СВЦЭМ!$F$33:$F$776,СВЦЭМ!$A$33:$A$776,$A194,СВЦЭМ!$B$33:$B$776,M$190)+'СЕТ СН'!$F$15</f>
        <v>131.66501077999999</v>
      </c>
      <c r="N194" s="36">
        <f>SUMIFS(СВЦЭМ!$F$33:$F$776,СВЦЭМ!$A$33:$A$776,$A194,СВЦЭМ!$B$33:$B$776,N$190)+'СЕТ СН'!$F$15</f>
        <v>133.21793244</v>
      </c>
      <c r="O194" s="36">
        <f>SUMIFS(СВЦЭМ!$F$33:$F$776,СВЦЭМ!$A$33:$A$776,$A194,СВЦЭМ!$B$33:$B$776,O$190)+'СЕТ СН'!$F$15</f>
        <v>131.78553543000001</v>
      </c>
      <c r="P194" s="36">
        <f>SUMIFS(СВЦЭМ!$F$33:$F$776,СВЦЭМ!$A$33:$A$776,$A194,СВЦЭМ!$B$33:$B$776,P$190)+'СЕТ СН'!$F$15</f>
        <v>131.27785562</v>
      </c>
      <c r="Q194" s="36">
        <f>SUMIFS(СВЦЭМ!$F$33:$F$776,СВЦЭМ!$A$33:$A$776,$A194,СВЦЭМ!$B$33:$B$776,Q$190)+'СЕТ СН'!$F$15</f>
        <v>132.08336352000001</v>
      </c>
      <c r="R194" s="36">
        <f>SUMIFS(СВЦЭМ!$F$33:$F$776,СВЦЭМ!$A$33:$A$776,$A194,СВЦЭМ!$B$33:$B$776,R$190)+'СЕТ СН'!$F$15</f>
        <v>125.129881</v>
      </c>
      <c r="S194" s="36">
        <f>SUMIFS(СВЦЭМ!$F$33:$F$776,СВЦЭМ!$A$33:$A$776,$A194,СВЦЭМ!$B$33:$B$776,S$190)+'СЕТ СН'!$F$15</f>
        <v>125.86126102</v>
      </c>
      <c r="T194" s="36">
        <f>SUMIFS(СВЦЭМ!$F$33:$F$776,СВЦЭМ!$A$33:$A$776,$A194,СВЦЭМ!$B$33:$B$776,T$190)+'СЕТ СН'!$F$15</f>
        <v>131.28796557999999</v>
      </c>
      <c r="U194" s="36">
        <f>SUMIFS(СВЦЭМ!$F$33:$F$776,СВЦЭМ!$A$33:$A$776,$A194,СВЦЭМ!$B$33:$B$776,U$190)+'СЕТ СН'!$F$15</f>
        <v>133.21841626</v>
      </c>
      <c r="V194" s="36">
        <f>SUMIFS(СВЦЭМ!$F$33:$F$776,СВЦЭМ!$A$33:$A$776,$A194,СВЦЭМ!$B$33:$B$776,V$190)+'СЕТ СН'!$F$15</f>
        <v>130.89190629000001</v>
      </c>
      <c r="W194" s="36">
        <f>SUMIFS(СВЦЭМ!$F$33:$F$776,СВЦЭМ!$A$33:$A$776,$A194,СВЦЭМ!$B$33:$B$776,W$190)+'СЕТ СН'!$F$15</f>
        <v>131.60076118000001</v>
      </c>
      <c r="X194" s="36">
        <f>SUMIFS(СВЦЭМ!$F$33:$F$776,СВЦЭМ!$A$33:$A$776,$A194,СВЦЭМ!$B$33:$B$776,X$190)+'СЕТ СН'!$F$15</f>
        <v>138.81358366000001</v>
      </c>
      <c r="Y194" s="36">
        <f>SUMIFS(СВЦЭМ!$F$33:$F$776,СВЦЭМ!$A$33:$A$776,$A194,СВЦЭМ!$B$33:$B$776,Y$190)+'СЕТ СН'!$F$15</f>
        <v>160.60037048000001</v>
      </c>
    </row>
    <row r="195" spans="1:25" ht="15.75" x14ac:dyDescent="0.2">
      <c r="A195" s="35">
        <f t="shared" si="5"/>
        <v>44017</v>
      </c>
      <c r="B195" s="36">
        <f>SUMIFS(СВЦЭМ!$F$33:$F$776,СВЦЭМ!$A$33:$A$776,$A195,СВЦЭМ!$B$33:$B$776,B$190)+'СЕТ СН'!$F$15</f>
        <v>177.30650802</v>
      </c>
      <c r="C195" s="36">
        <f>SUMIFS(СВЦЭМ!$F$33:$F$776,СВЦЭМ!$A$33:$A$776,$A195,СВЦЭМ!$B$33:$B$776,C$190)+'СЕТ СН'!$F$15</f>
        <v>185.00547621000001</v>
      </c>
      <c r="D195" s="36">
        <f>SUMIFS(СВЦЭМ!$F$33:$F$776,СВЦЭМ!$A$33:$A$776,$A195,СВЦЭМ!$B$33:$B$776,D$190)+'СЕТ СН'!$F$15</f>
        <v>195.35702792999999</v>
      </c>
      <c r="E195" s="36">
        <f>SUMIFS(СВЦЭМ!$F$33:$F$776,СВЦЭМ!$A$33:$A$776,$A195,СВЦЭМ!$B$33:$B$776,E$190)+'СЕТ СН'!$F$15</f>
        <v>189.91002750000001</v>
      </c>
      <c r="F195" s="36">
        <f>SUMIFS(СВЦЭМ!$F$33:$F$776,СВЦЭМ!$A$33:$A$776,$A195,СВЦЭМ!$B$33:$B$776,F$190)+'СЕТ СН'!$F$15</f>
        <v>183.49954366</v>
      </c>
      <c r="G195" s="36">
        <f>SUMIFS(СВЦЭМ!$F$33:$F$776,СВЦЭМ!$A$33:$A$776,$A195,СВЦЭМ!$B$33:$B$776,G$190)+'СЕТ СН'!$F$15</f>
        <v>180.65211034999999</v>
      </c>
      <c r="H195" s="36">
        <f>SUMIFS(СВЦЭМ!$F$33:$F$776,СВЦЭМ!$A$33:$A$776,$A195,СВЦЭМ!$B$33:$B$776,H$190)+'СЕТ СН'!$F$15</f>
        <v>176.88500926</v>
      </c>
      <c r="I195" s="36">
        <f>SUMIFS(СВЦЭМ!$F$33:$F$776,СВЦЭМ!$A$33:$A$776,$A195,СВЦЭМ!$B$33:$B$776,I$190)+'СЕТ СН'!$F$15</f>
        <v>179.57339648999999</v>
      </c>
      <c r="J195" s="36">
        <f>SUMIFS(СВЦЭМ!$F$33:$F$776,СВЦЭМ!$A$33:$A$776,$A195,СВЦЭМ!$B$33:$B$776,J$190)+'СЕТ СН'!$F$15</f>
        <v>163.08813773</v>
      </c>
      <c r="K195" s="36">
        <f>SUMIFS(СВЦЭМ!$F$33:$F$776,СВЦЭМ!$A$33:$A$776,$A195,СВЦЭМ!$B$33:$B$776,K$190)+'СЕТ СН'!$F$15</f>
        <v>140.75686241</v>
      </c>
      <c r="L195" s="36">
        <f>SUMIFS(СВЦЭМ!$F$33:$F$776,СВЦЭМ!$A$33:$A$776,$A195,СВЦЭМ!$B$33:$B$776,L$190)+'СЕТ СН'!$F$15</f>
        <v>127.66299136000001</v>
      </c>
      <c r="M195" s="36">
        <f>SUMIFS(СВЦЭМ!$F$33:$F$776,СВЦЭМ!$A$33:$A$776,$A195,СВЦЭМ!$B$33:$B$776,M$190)+'СЕТ СН'!$F$15</f>
        <v>118.24086122999999</v>
      </c>
      <c r="N195" s="36">
        <f>SUMIFS(СВЦЭМ!$F$33:$F$776,СВЦЭМ!$A$33:$A$776,$A195,СВЦЭМ!$B$33:$B$776,N$190)+'СЕТ СН'!$F$15</f>
        <v>121.93206709</v>
      </c>
      <c r="O195" s="36">
        <f>SUMIFS(СВЦЭМ!$F$33:$F$776,СВЦЭМ!$A$33:$A$776,$A195,СВЦЭМ!$B$33:$B$776,O$190)+'СЕТ СН'!$F$15</f>
        <v>124.24917336</v>
      </c>
      <c r="P195" s="36">
        <f>SUMIFS(СВЦЭМ!$F$33:$F$776,СВЦЭМ!$A$33:$A$776,$A195,СВЦЭМ!$B$33:$B$776,P$190)+'СЕТ СН'!$F$15</f>
        <v>121.50721606</v>
      </c>
      <c r="Q195" s="36">
        <f>SUMIFS(СВЦЭМ!$F$33:$F$776,СВЦЭМ!$A$33:$A$776,$A195,СВЦЭМ!$B$33:$B$776,Q$190)+'СЕТ СН'!$F$15</f>
        <v>122.60899381999999</v>
      </c>
      <c r="R195" s="36">
        <f>SUMIFS(СВЦЭМ!$F$33:$F$776,СВЦЭМ!$A$33:$A$776,$A195,СВЦЭМ!$B$33:$B$776,R$190)+'СЕТ СН'!$F$15</f>
        <v>126.85028496</v>
      </c>
      <c r="S195" s="36">
        <f>SUMIFS(СВЦЭМ!$F$33:$F$776,СВЦЭМ!$A$33:$A$776,$A195,СВЦЭМ!$B$33:$B$776,S$190)+'СЕТ СН'!$F$15</f>
        <v>128.95399197</v>
      </c>
      <c r="T195" s="36">
        <f>SUMIFS(СВЦЭМ!$F$33:$F$776,СВЦЭМ!$A$33:$A$776,$A195,СВЦЭМ!$B$33:$B$776,T$190)+'СЕТ СН'!$F$15</f>
        <v>127.72294853</v>
      </c>
      <c r="U195" s="36">
        <f>SUMIFS(СВЦЭМ!$F$33:$F$776,СВЦЭМ!$A$33:$A$776,$A195,СВЦЭМ!$B$33:$B$776,U$190)+'СЕТ СН'!$F$15</f>
        <v>126.07203444</v>
      </c>
      <c r="V195" s="36">
        <f>SUMIFS(СВЦЭМ!$F$33:$F$776,СВЦЭМ!$A$33:$A$776,$A195,СВЦЭМ!$B$33:$B$776,V$190)+'СЕТ СН'!$F$15</f>
        <v>122.47120119</v>
      </c>
      <c r="W195" s="36">
        <f>SUMIFS(СВЦЭМ!$F$33:$F$776,СВЦЭМ!$A$33:$A$776,$A195,СВЦЭМ!$B$33:$B$776,W$190)+'СЕТ СН'!$F$15</f>
        <v>120.36417382</v>
      </c>
      <c r="X195" s="36">
        <f>SUMIFS(СВЦЭМ!$F$33:$F$776,СВЦЭМ!$A$33:$A$776,$A195,СВЦЭМ!$B$33:$B$776,X$190)+'СЕТ СН'!$F$15</f>
        <v>130.19713182000001</v>
      </c>
      <c r="Y195" s="36">
        <f>SUMIFS(СВЦЭМ!$F$33:$F$776,СВЦЭМ!$A$33:$A$776,$A195,СВЦЭМ!$B$33:$B$776,Y$190)+'СЕТ СН'!$F$15</f>
        <v>159.85226790999999</v>
      </c>
    </row>
    <row r="196" spans="1:25" ht="15.75" x14ac:dyDescent="0.2">
      <c r="A196" s="35">
        <f t="shared" si="5"/>
        <v>44018</v>
      </c>
      <c r="B196" s="36">
        <f>SUMIFS(СВЦЭМ!$F$33:$F$776,СВЦЭМ!$A$33:$A$776,$A196,СВЦЭМ!$B$33:$B$776,B$190)+'СЕТ СН'!$F$15</f>
        <v>170.54873502000001</v>
      </c>
      <c r="C196" s="36">
        <f>SUMIFS(СВЦЭМ!$F$33:$F$776,СВЦЭМ!$A$33:$A$776,$A196,СВЦЭМ!$B$33:$B$776,C$190)+'СЕТ СН'!$F$15</f>
        <v>191.04961956</v>
      </c>
      <c r="D196" s="36">
        <f>SUMIFS(СВЦЭМ!$F$33:$F$776,СВЦЭМ!$A$33:$A$776,$A196,СВЦЭМ!$B$33:$B$776,D$190)+'СЕТ СН'!$F$15</f>
        <v>197.40629385</v>
      </c>
      <c r="E196" s="36">
        <f>SUMIFS(СВЦЭМ!$F$33:$F$776,СВЦЭМ!$A$33:$A$776,$A196,СВЦЭМ!$B$33:$B$776,E$190)+'СЕТ СН'!$F$15</f>
        <v>208.92468208</v>
      </c>
      <c r="F196" s="36">
        <f>SUMIFS(СВЦЭМ!$F$33:$F$776,СВЦЭМ!$A$33:$A$776,$A196,СВЦЭМ!$B$33:$B$776,F$190)+'СЕТ СН'!$F$15</f>
        <v>207.33372764000001</v>
      </c>
      <c r="G196" s="36">
        <f>SUMIFS(СВЦЭМ!$F$33:$F$776,СВЦЭМ!$A$33:$A$776,$A196,СВЦЭМ!$B$33:$B$776,G$190)+'СЕТ СН'!$F$15</f>
        <v>205.49110927999999</v>
      </c>
      <c r="H196" s="36">
        <f>SUMIFS(СВЦЭМ!$F$33:$F$776,СВЦЭМ!$A$33:$A$776,$A196,СВЦЭМ!$B$33:$B$776,H$190)+'СЕТ СН'!$F$15</f>
        <v>186.51667277999999</v>
      </c>
      <c r="I196" s="36">
        <f>SUMIFS(СВЦЭМ!$F$33:$F$776,СВЦЭМ!$A$33:$A$776,$A196,СВЦЭМ!$B$33:$B$776,I$190)+'СЕТ СН'!$F$15</f>
        <v>190.96814284999999</v>
      </c>
      <c r="J196" s="36">
        <f>SUMIFS(СВЦЭМ!$F$33:$F$776,СВЦЭМ!$A$33:$A$776,$A196,СВЦЭМ!$B$33:$B$776,J$190)+'СЕТ СН'!$F$15</f>
        <v>183.15835817000001</v>
      </c>
      <c r="K196" s="36">
        <f>SUMIFS(СВЦЭМ!$F$33:$F$776,СВЦЭМ!$A$33:$A$776,$A196,СВЦЭМ!$B$33:$B$776,K$190)+'СЕТ СН'!$F$15</f>
        <v>156.27762551000001</v>
      </c>
      <c r="L196" s="36">
        <f>SUMIFS(СВЦЭМ!$F$33:$F$776,СВЦЭМ!$A$33:$A$776,$A196,СВЦЭМ!$B$33:$B$776,L$190)+'СЕТ СН'!$F$15</f>
        <v>139.04564422000001</v>
      </c>
      <c r="M196" s="36">
        <f>SUMIFS(СВЦЭМ!$F$33:$F$776,СВЦЭМ!$A$33:$A$776,$A196,СВЦЭМ!$B$33:$B$776,M$190)+'СЕТ СН'!$F$15</f>
        <v>131.81018671000001</v>
      </c>
      <c r="N196" s="36">
        <f>SUMIFS(СВЦЭМ!$F$33:$F$776,СВЦЭМ!$A$33:$A$776,$A196,СВЦЭМ!$B$33:$B$776,N$190)+'СЕТ СН'!$F$15</f>
        <v>135.77088247</v>
      </c>
      <c r="O196" s="36">
        <f>SUMIFS(СВЦЭМ!$F$33:$F$776,СВЦЭМ!$A$33:$A$776,$A196,СВЦЭМ!$B$33:$B$776,O$190)+'СЕТ СН'!$F$15</f>
        <v>146.18892517</v>
      </c>
      <c r="P196" s="36">
        <f>SUMIFS(СВЦЭМ!$F$33:$F$776,СВЦЭМ!$A$33:$A$776,$A196,СВЦЭМ!$B$33:$B$776,P$190)+'СЕТ СН'!$F$15</f>
        <v>141.28194654999999</v>
      </c>
      <c r="Q196" s="36">
        <f>SUMIFS(СВЦЭМ!$F$33:$F$776,СВЦЭМ!$A$33:$A$776,$A196,СВЦЭМ!$B$33:$B$776,Q$190)+'СЕТ СН'!$F$15</f>
        <v>141.8473104</v>
      </c>
      <c r="R196" s="36">
        <f>SUMIFS(СВЦЭМ!$F$33:$F$776,СВЦЭМ!$A$33:$A$776,$A196,СВЦЭМ!$B$33:$B$776,R$190)+'СЕТ СН'!$F$15</f>
        <v>148.48072414000001</v>
      </c>
      <c r="S196" s="36">
        <f>SUMIFS(СВЦЭМ!$F$33:$F$776,СВЦЭМ!$A$33:$A$776,$A196,СВЦЭМ!$B$33:$B$776,S$190)+'СЕТ СН'!$F$15</f>
        <v>149.34520699000001</v>
      </c>
      <c r="T196" s="36">
        <f>SUMIFS(СВЦЭМ!$F$33:$F$776,СВЦЭМ!$A$33:$A$776,$A196,СВЦЭМ!$B$33:$B$776,T$190)+'СЕТ СН'!$F$15</f>
        <v>148.35677290999999</v>
      </c>
      <c r="U196" s="36">
        <f>SUMIFS(СВЦЭМ!$F$33:$F$776,СВЦЭМ!$A$33:$A$776,$A196,СВЦЭМ!$B$33:$B$776,U$190)+'СЕТ СН'!$F$15</f>
        <v>146.11935840000001</v>
      </c>
      <c r="V196" s="36">
        <f>SUMIFS(СВЦЭМ!$F$33:$F$776,СВЦЭМ!$A$33:$A$776,$A196,СВЦЭМ!$B$33:$B$776,V$190)+'СЕТ СН'!$F$15</f>
        <v>144.59160448</v>
      </c>
      <c r="W196" s="36">
        <f>SUMIFS(СВЦЭМ!$F$33:$F$776,СВЦЭМ!$A$33:$A$776,$A196,СВЦЭМ!$B$33:$B$776,W$190)+'СЕТ СН'!$F$15</f>
        <v>136.45862045000001</v>
      </c>
      <c r="X196" s="36">
        <f>SUMIFS(СВЦЭМ!$F$33:$F$776,СВЦЭМ!$A$33:$A$776,$A196,СВЦЭМ!$B$33:$B$776,X$190)+'СЕТ СН'!$F$15</f>
        <v>142.23160863999999</v>
      </c>
      <c r="Y196" s="36">
        <f>SUMIFS(СВЦЭМ!$F$33:$F$776,СВЦЭМ!$A$33:$A$776,$A196,СВЦЭМ!$B$33:$B$776,Y$190)+'СЕТ СН'!$F$15</f>
        <v>171.18396403</v>
      </c>
    </row>
    <row r="197" spans="1:25" ht="15.75" x14ac:dyDescent="0.2">
      <c r="A197" s="35">
        <f t="shared" si="5"/>
        <v>44019</v>
      </c>
      <c r="B197" s="36">
        <f>SUMIFS(СВЦЭМ!$F$33:$F$776,СВЦЭМ!$A$33:$A$776,$A197,СВЦЭМ!$B$33:$B$776,B$190)+'СЕТ СН'!$F$15</f>
        <v>177.75360172000001</v>
      </c>
      <c r="C197" s="36">
        <f>SUMIFS(СВЦЭМ!$F$33:$F$776,СВЦЭМ!$A$33:$A$776,$A197,СВЦЭМ!$B$33:$B$776,C$190)+'СЕТ СН'!$F$15</f>
        <v>179.61685494</v>
      </c>
      <c r="D197" s="36">
        <f>SUMIFS(СВЦЭМ!$F$33:$F$776,СВЦЭМ!$A$33:$A$776,$A197,СВЦЭМ!$B$33:$B$776,D$190)+'СЕТ СН'!$F$15</f>
        <v>180.48778136000001</v>
      </c>
      <c r="E197" s="36">
        <f>SUMIFS(СВЦЭМ!$F$33:$F$776,СВЦЭМ!$A$33:$A$776,$A197,СВЦЭМ!$B$33:$B$776,E$190)+'СЕТ СН'!$F$15</f>
        <v>181.99408384</v>
      </c>
      <c r="F197" s="36">
        <f>SUMIFS(СВЦЭМ!$F$33:$F$776,СВЦЭМ!$A$33:$A$776,$A197,СВЦЭМ!$B$33:$B$776,F$190)+'СЕТ СН'!$F$15</f>
        <v>182.22771198000001</v>
      </c>
      <c r="G197" s="36">
        <f>SUMIFS(СВЦЭМ!$F$33:$F$776,СВЦЭМ!$A$33:$A$776,$A197,СВЦЭМ!$B$33:$B$776,G$190)+'СЕТ СН'!$F$15</f>
        <v>182.66977689999999</v>
      </c>
      <c r="H197" s="36">
        <f>SUMIFS(СВЦЭМ!$F$33:$F$776,СВЦЭМ!$A$33:$A$776,$A197,СВЦЭМ!$B$33:$B$776,H$190)+'СЕТ СН'!$F$15</f>
        <v>181.45376418999999</v>
      </c>
      <c r="I197" s="36">
        <f>SUMIFS(СВЦЭМ!$F$33:$F$776,СВЦЭМ!$A$33:$A$776,$A197,СВЦЭМ!$B$33:$B$776,I$190)+'СЕТ СН'!$F$15</f>
        <v>175.09777076</v>
      </c>
      <c r="J197" s="36">
        <f>SUMIFS(СВЦЭМ!$F$33:$F$776,СВЦЭМ!$A$33:$A$776,$A197,СВЦЭМ!$B$33:$B$776,J$190)+'СЕТ СН'!$F$15</f>
        <v>181.06400550999999</v>
      </c>
      <c r="K197" s="36">
        <f>SUMIFS(СВЦЭМ!$F$33:$F$776,СВЦЭМ!$A$33:$A$776,$A197,СВЦЭМ!$B$33:$B$776,K$190)+'СЕТ СН'!$F$15</f>
        <v>165.23968778</v>
      </c>
      <c r="L197" s="36">
        <f>SUMIFS(СВЦЭМ!$F$33:$F$776,СВЦЭМ!$A$33:$A$776,$A197,СВЦЭМ!$B$33:$B$776,L$190)+'СЕТ СН'!$F$15</f>
        <v>158.39773080000001</v>
      </c>
      <c r="M197" s="36">
        <f>SUMIFS(СВЦЭМ!$F$33:$F$776,СВЦЭМ!$A$33:$A$776,$A197,СВЦЭМ!$B$33:$B$776,M$190)+'СЕТ СН'!$F$15</f>
        <v>154.56646114</v>
      </c>
      <c r="N197" s="36">
        <f>SUMIFS(СВЦЭМ!$F$33:$F$776,СВЦЭМ!$A$33:$A$776,$A197,СВЦЭМ!$B$33:$B$776,N$190)+'СЕТ СН'!$F$15</f>
        <v>154.81640106</v>
      </c>
      <c r="O197" s="36">
        <f>SUMIFS(СВЦЭМ!$F$33:$F$776,СВЦЭМ!$A$33:$A$776,$A197,СВЦЭМ!$B$33:$B$776,O$190)+'СЕТ СН'!$F$15</f>
        <v>156.01298728</v>
      </c>
      <c r="P197" s="36">
        <f>SUMIFS(СВЦЭМ!$F$33:$F$776,СВЦЭМ!$A$33:$A$776,$A197,СВЦЭМ!$B$33:$B$776,P$190)+'СЕТ СН'!$F$15</f>
        <v>154.95696895</v>
      </c>
      <c r="Q197" s="36">
        <f>SUMIFS(СВЦЭМ!$F$33:$F$776,СВЦЭМ!$A$33:$A$776,$A197,СВЦЭМ!$B$33:$B$776,Q$190)+'СЕТ СН'!$F$15</f>
        <v>156.32769479000001</v>
      </c>
      <c r="R197" s="36">
        <f>SUMIFS(СВЦЭМ!$F$33:$F$776,СВЦЭМ!$A$33:$A$776,$A197,СВЦЭМ!$B$33:$B$776,R$190)+'СЕТ СН'!$F$15</f>
        <v>156.9946679</v>
      </c>
      <c r="S197" s="36">
        <f>SUMIFS(СВЦЭМ!$F$33:$F$776,СВЦЭМ!$A$33:$A$776,$A197,СВЦЭМ!$B$33:$B$776,S$190)+'СЕТ СН'!$F$15</f>
        <v>158.24057366</v>
      </c>
      <c r="T197" s="36">
        <f>SUMIFS(СВЦЭМ!$F$33:$F$776,СВЦЭМ!$A$33:$A$776,$A197,СВЦЭМ!$B$33:$B$776,T$190)+'СЕТ СН'!$F$15</f>
        <v>158.80697463000001</v>
      </c>
      <c r="U197" s="36">
        <f>SUMIFS(СВЦЭМ!$F$33:$F$776,СВЦЭМ!$A$33:$A$776,$A197,СВЦЭМ!$B$33:$B$776,U$190)+'СЕТ СН'!$F$15</f>
        <v>157.57338902999999</v>
      </c>
      <c r="V197" s="36">
        <f>SUMIFS(СВЦЭМ!$F$33:$F$776,СВЦЭМ!$A$33:$A$776,$A197,СВЦЭМ!$B$33:$B$776,V$190)+'СЕТ СН'!$F$15</f>
        <v>157.60097472999999</v>
      </c>
      <c r="W197" s="36">
        <f>SUMIFS(СВЦЭМ!$F$33:$F$776,СВЦЭМ!$A$33:$A$776,$A197,СВЦЭМ!$B$33:$B$776,W$190)+'СЕТ СН'!$F$15</f>
        <v>155.67704451</v>
      </c>
      <c r="X197" s="36">
        <f>SUMIFS(СВЦЭМ!$F$33:$F$776,СВЦЭМ!$A$33:$A$776,$A197,СВЦЭМ!$B$33:$B$776,X$190)+'СЕТ СН'!$F$15</f>
        <v>162.12683412000001</v>
      </c>
      <c r="Y197" s="36">
        <f>SUMIFS(СВЦЭМ!$F$33:$F$776,СВЦЭМ!$A$33:$A$776,$A197,СВЦЭМ!$B$33:$B$776,Y$190)+'СЕТ СН'!$F$15</f>
        <v>180.33858977</v>
      </c>
    </row>
    <row r="198" spans="1:25" ht="15.75" x14ac:dyDescent="0.2">
      <c r="A198" s="35">
        <f t="shared" si="5"/>
        <v>44020</v>
      </c>
      <c r="B198" s="36">
        <f>SUMIFS(СВЦЭМ!$F$33:$F$776,СВЦЭМ!$A$33:$A$776,$A198,СВЦЭМ!$B$33:$B$776,B$190)+'СЕТ СН'!$F$15</f>
        <v>170.96902251</v>
      </c>
      <c r="C198" s="36">
        <f>SUMIFS(СВЦЭМ!$F$33:$F$776,СВЦЭМ!$A$33:$A$776,$A198,СВЦЭМ!$B$33:$B$776,C$190)+'СЕТ СН'!$F$15</f>
        <v>173.29741665</v>
      </c>
      <c r="D198" s="36">
        <f>SUMIFS(СВЦЭМ!$F$33:$F$776,СВЦЭМ!$A$33:$A$776,$A198,СВЦЭМ!$B$33:$B$776,D$190)+'СЕТ СН'!$F$15</f>
        <v>178.96463029</v>
      </c>
      <c r="E198" s="36">
        <f>SUMIFS(СВЦЭМ!$F$33:$F$776,СВЦЭМ!$A$33:$A$776,$A198,СВЦЭМ!$B$33:$B$776,E$190)+'СЕТ СН'!$F$15</f>
        <v>183.9642982</v>
      </c>
      <c r="F198" s="36">
        <f>SUMIFS(СВЦЭМ!$F$33:$F$776,СВЦЭМ!$A$33:$A$776,$A198,СВЦЭМ!$B$33:$B$776,F$190)+'СЕТ СН'!$F$15</f>
        <v>185.96655459999999</v>
      </c>
      <c r="G198" s="36">
        <f>SUMIFS(СВЦЭМ!$F$33:$F$776,СВЦЭМ!$A$33:$A$776,$A198,СВЦЭМ!$B$33:$B$776,G$190)+'СЕТ СН'!$F$15</f>
        <v>187.50302904</v>
      </c>
      <c r="H198" s="36">
        <f>SUMIFS(СВЦЭМ!$F$33:$F$776,СВЦЭМ!$A$33:$A$776,$A198,СВЦЭМ!$B$33:$B$776,H$190)+'СЕТ СН'!$F$15</f>
        <v>177.97207075</v>
      </c>
      <c r="I198" s="36">
        <f>SUMIFS(СВЦЭМ!$F$33:$F$776,СВЦЭМ!$A$33:$A$776,$A198,СВЦЭМ!$B$33:$B$776,I$190)+'СЕТ СН'!$F$15</f>
        <v>164.54937004999999</v>
      </c>
      <c r="J198" s="36">
        <f>SUMIFS(СВЦЭМ!$F$33:$F$776,СВЦЭМ!$A$33:$A$776,$A198,СВЦЭМ!$B$33:$B$776,J$190)+'СЕТ СН'!$F$15</f>
        <v>155.08046727999999</v>
      </c>
      <c r="K198" s="36">
        <f>SUMIFS(СВЦЭМ!$F$33:$F$776,СВЦЭМ!$A$33:$A$776,$A198,СВЦЭМ!$B$33:$B$776,K$190)+'СЕТ СН'!$F$15</f>
        <v>158.36657539999999</v>
      </c>
      <c r="L198" s="36">
        <f>SUMIFS(СВЦЭМ!$F$33:$F$776,СВЦЭМ!$A$33:$A$776,$A198,СВЦЭМ!$B$33:$B$776,L$190)+'СЕТ СН'!$F$15</f>
        <v>156.74157797000001</v>
      </c>
      <c r="M198" s="36">
        <f>SUMIFS(СВЦЭМ!$F$33:$F$776,СВЦЭМ!$A$33:$A$776,$A198,СВЦЭМ!$B$33:$B$776,M$190)+'СЕТ СН'!$F$15</f>
        <v>153.8221696</v>
      </c>
      <c r="N198" s="36">
        <f>SUMIFS(СВЦЭМ!$F$33:$F$776,СВЦЭМ!$A$33:$A$776,$A198,СВЦЭМ!$B$33:$B$776,N$190)+'СЕТ СН'!$F$15</f>
        <v>155.38725045000001</v>
      </c>
      <c r="O198" s="36">
        <f>SUMIFS(СВЦЭМ!$F$33:$F$776,СВЦЭМ!$A$33:$A$776,$A198,СВЦЭМ!$B$33:$B$776,O$190)+'СЕТ СН'!$F$15</f>
        <v>157.03748813000001</v>
      </c>
      <c r="P198" s="36">
        <f>SUMIFS(СВЦЭМ!$F$33:$F$776,СВЦЭМ!$A$33:$A$776,$A198,СВЦЭМ!$B$33:$B$776,P$190)+'СЕТ СН'!$F$15</f>
        <v>155.20677734</v>
      </c>
      <c r="Q198" s="36">
        <f>SUMIFS(СВЦЭМ!$F$33:$F$776,СВЦЭМ!$A$33:$A$776,$A198,СВЦЭМ!$B$33:$B$776,Q$190)+'СЕТ СН'!$F$15</f>
        <v>155.99327779999999</v>
      </c>
      <c r="R198" s="36">
        <f>SUMIFS(СВЦЭМ!$F$33:$F$776,СВЦЭМ!$A$33:$A$776,$A198,СВЦЭМ!$B$33:$B$776,R$190)+'СЕТ СН'!$F$15</f>
        <v>157.21636910000001</v>
      </c>
      <c r="S198" s="36">
        <f>SUMIFS(СВЦЭМ!$F$33:$F$776,СВЦЭМ!$A$33:$A$776,$A198,СВЦЭМ!$B$33:$B$776,S$190)+'СЕТ СН'!$F$15</f>
        <v>158.15941611</v>
      </c>
      <c r="T198" s="36">
        <f>SUMIFS(СВЦЭМ!$F$33:$F$776,СВЦЭМ!$A$33:$A$776,$A198,СВЦЭМ!$B$33:$B$776,T$190)+'СЕТ СН'!$F$15</f>
        <v>158.37530371</v>
      </c>
      <c r="U198" s="36">
        <f>SUMIFS(СВЦЭМ!$F$33:$F$776,СВЦЭМ!$A$33:$A$776,$A198,СВЦЭМ!$B$33:$B$776,U$190)+'СЕТ СН'!$F$15</f>
        <v>157.10421909999999</v>
      </c>
      <c r="V198" s="36">
        <f>SUMIFS(СВЦЭМ!$F$33:$F$776,СВЦЭМ!$A$33:$A$776,$A198,СВЦЭМ!$B$33:$B$776,V$190)+'СЕТ СН'!$F$15</f>
        <v>154.68885123999999</v>
      </c>
      <c r="W198" s="36">
        <f>SUMIFS(СВЦЭМ!$F$33:$F$776,СВЦЭМ!$A$33:$A$776,$A198,СВЦЭМ!$B$33:$B$776,W$190)+'СЕТ СН'!$F$15</f>
        <v>156.65260860000001</v>
      </c>
      <c r="X198" s="36">
        <f>SUMIFS(СВЦЭМ!$F$33:$F$776,СВЦЭМ!$A$33:$A$776,$A198,СВЦЭМ!$B$33:$B$776,X$190)+'СЕТ СН'!$F$15</f>
        <v>152.85770886</v>
      </c>
      <c r="Y198" s="36">
        <f>SUMIFS(СВЦЭМ!$F$33:$F$776,СВЦЭМ!$A$33:$A$776,$A198,СВЦЭМ!$B$33:$B$776,Y$190)+'СЕТ СН'!$F$15</f>
        <v>165.12413117</v>
      </c>
    </row>
    <row r="199" spans="1:25" ht="15.75" x14ac:dyDescent="0.2">
      <c r="A199" s="35">
        <f t="shared" si="5"/>
        <v>44021</v>
      </c>
      <c r="B199" s="36">
        <f>SUMIFS(СВЦЭМ!$F$33:$F$776,СВЦЭМ!$A$33:$A$776,$A199,СВЦЭМ!$B$33:$B$776,B$190)+'СЕТ СН'!$F$15</f>
        <v>180.47751563</v>
      </c>
      <c r="C199" s="36">
        <f>SUMIFS(СВЦЭМ!$F$33:$F$776,СВЦЭМ!$A$33:$A$776,$A199,СВЦЭМ!$B$33:$B$776,C$190)+'СЕТ СН'!$F$15</f>
        <v>184.38237749999999</v>
      </c>
      <c r="D199" s="36">
        <f>SUMIFS(СВЦЭМ!$F$33:$F$776,СВЦЭМ!$A$33:$A$776,$A199,СВЦЭМ!$B$33:$B$776,D$190)+'СЕТ СН'!$F$15</f>
        <v>183.32463614</v>
      </c>
      <c r="E199" s="36">
        <f>SUMIFS(СВЦЭМ!$F$33:$F$776,СВЦЭМ!$A$33:$A$776,$A199,СВЦЭМ!$B$33:$B$776,E$190)+'СЕТ СН'!$F$15</f>
        <v>185.43001197999999</v>
      </c>
      <c r="F199" s="36">
        <f>SUMIFS(СВЦЭМ!$F$33:$F$776,СВЦЭМ!$A$33:$A$776,$A199,СВЦЭМ!$B$33:$B$776,F$190)+'СЕТ СН'!$F$15</f>
        <v>182.90559551999999</v>
      </c>
      <c r="G199" s="36">
        <f>SUMIFS(СВЦЭМ!$F$33:$F$776,СВЦЭМ!$A$33:$A$776,$A199,СВЦЭМ!$B$33:$B$776,G$190)+'СЕТ СН'!$F$15</f>
        <v>184.44550211999999</v>
      </c>
      <c r="H199" s="36">
        <f>SUMIFS(СВЦЭМ!$F$33:$F$776,СВЦЭМ!$A$33:$A$776,$A199,СВЦЭМ!$B$33:$B$776,H$190)+'СЕТ СН'!$F$15</f>
        <v>184.61530766999999</v>
      </c>
      <c r="I199" s="36">
        <f>SUMIFS(СВЦЭМ!$F$33:$F$776,СВЦЭМ!$A$33:$A$776,$A199,СВЦЭМ!$B$33:$B$776,I$190)+'СЕТ СН'!$F$15</f>
        <v>168.21113210999999</v>
      </c>
      <c r="J199" s="36">
        <f>SUMIFS(СВЦЭМ!$F$33:$F$776,СВЦЭМ!$A$33:$A$776,$A199,СВЦЭМ!$B$33:$B$776,J$190)+'СЕТ СН'!$F$15</f>
        <v>165.06650539</v>
      </c>
      <c r="K199" s="36">
        <f>SUMIFS(СВЦЭМ!$F$33:$F$776,СВЦЭМ!$A$33:$A$776,$A199,СВЦЭМ!$B$33:$B$776,K$190)+'СЕТ СН'!$F$15</f>
        <v>162.45488940000001</v>
      </c>
      <c r="L199" s="36">
        <f>SUMIFS(СВЦЭМ!$F$33:$F$776,СВЦЭМ!$A$33:$A$776,$A199,СВЦЭМ!$B$33:$B$776,L$190)+'СЕТ СН'!$F$15</f>
        <v>157.65256957</v>
      </c>
      <c r="M199" s="36">
        <f>SUMIFS(СВЦЭМ!$F$33:$F$776,СВЦЭМ!$A$33:$A$776,$A199,СВЦЭМ!$B$33:$B$776,M$190)+'СЕТ СН'!$F$15</f>
        <v>159.74502619</v>
      </c>
      <c r="N199" s="36">
        <f>SUMIFS(СВЦЭМ!$F$33:$F$776,СВЦЭМ!$A$33:$A$776,$A199,СВЦЭМ!$B$33:$B$776,N$190)+'СЕТ СН'!$F$15</f>
        <v>158.96442893</v>
      </c>
      <c r="O199" s="36">
        <f>SUMIFS(СВЦЭМ!$F$33:$F$776,СВЦЭМ!$A$33:$A$776,$A199,СВЦЭМ!$B$33:$B$776,O$190)+'СЕТ СН'!$F$15</f>
        <v>160.35466292000001</v>
      </c>
      <c r="P199" s="36">
        <f>SUMIFS(СВЦЭМ!$F$33:$F$776,СВЦЭМ!$A$33:$A$776,$A199,СВЦЭМ!$B$33:$B$776,P$190)+'СЕТ СН'!$F$15</f>
        <v>157.99443889</v>
      </c>
      <c r="Q199" s="36">
        <f>SUMIFS(СВЦЭМ!$F$33:$F$776,СВЦЭМ!$A$33:$A$776,$A199,СВЦЭМ!$B$33:$B$776,Q$190)+'СЕТ СН'!$F$15</f>
        <v>159.17244123</v>
      </c>
      <c r="R199" s="36">
        <f>SUMIFS(СВЦЭМ!$F$33:$F$776,СВЦЭМ!$A$33:$A$776,$A199,СВЦЭМ!$B$33:$B$776,R$190)+'СЕТ СН'!$F$15</f>
        <v>161.66419377</v>
      </c>
      <c r="S199" s="36">
        <f>SUMIFS(СВЦЭМ!$F$33:$F$776,СВЦЭМ!$A$33:$A$776,$A199,СВЦЭМ!$B$33:$B$776,S$190)+'СЕТ СН'!$F$15</f>
        <v>162.71270924000001</v>
      </c>
      <c r="T199" s="36">
        <f>SUMIFS(СВЦЭМ!$F$33:$F$776,СВЦЭМ!$A$33:$A$776,$A199,СВЦЭМ!$B$33:$B$776,T$190)+'СЕТ СН'!$F$15</f>
        <v>163.53293658999999</v>
      </c>
      <c r="U199" s="36">
        <f>SUMIFS(СВЦЭМ!$F$33:$F$776,СВЦЭМ!$A$33:$A$776,$A199,СВЦЭМ!$B$33:$B$776,U$190)+'СЕТ СН'!$F$15</f>
        <v>163.12756252</v>
      </c>
      <c r="V199" s="36">
        <f>SUMIFS(СВЦЭМ!$F$33:$F$776,СВЦЭМ!$A$33:$A$776,$A199,СВЦЭМ!$B$33:$B$776,V$190)+'СЕТ СН'!$F$15</f>
        <v>161.3044214</v>
      </c>
      <c r="W199" s="36">
        <f>SUMIFS(СВЦЭМ!$F$33:$F$776,СВЦЭМ!$A$33:$A$776,$A199,СВЦЭМ!$B$33:$B$776,W$190)+'СЕТ СН'!$F$15</f>
        <v>160.60806367000001</v>
      </c>
      <c r="X199" s="36">
        <f>SUMIFS(СВЦЭМ!$F$33:$F$776,СВЦЭМ!$A$33:$A$776,$A199,СВЦЭМ!$B$33:$B$776,X$190)+'СЕТ СН'!$F$15</f>
        <v>160.71203924</v>
      </c>
      <c r="Y199" s="36">
        <f>SUMIFS(СВЦЭМ!$F$33:$F$776,СВЦЭМ!$A$33:$A$776,$A199,СВЦЭМ!$B$33:$B$776,Y$190)+'СЕТ СН'!$F$15</f>
        <v>164.70427669</v>
      </c>
    </row>
    <row r="200" spans="1:25" ht="15.75" x14ac:dyDescent="0.2">
      <c r="A200" s="35">
        <f t="shared" si="5"/>
        <v>44022</v>
      </c>
      <c r="B200" s="36">
        <f>SUMIFS(СВЦЭМ!$F$33:$F$776,СВЦЭМ!$A$33:$A$776,$A200,СВЦЭМ!$B$33:$B$776,B$190)+'СЕТ СН'!$F$15</f>
        <v>184.50072899</v>
      </c>
      <c r="C200" s="36">
        <f>SUMIFS(СВЦЭМ!$F$33:$F$776,СВЦЭМ!$A$33:$A$776,$A200,СВЦЭМ!$B$33:$B$776,C$190)+'СЕТ СН'!$F$15</f>
        <v>179.6759902</v>
      </c>
      <c r="D200" s="36">
        <f>SUMIFS(СВЦЭМ!$F$33:$F$776,СВЦЭМ!$A$33:$A$776,$A200,СВЦЭМ!$B$33:$B$776,D$190)+'СЕТ СН'!$F$15</f>
        <v>178.71673659999999</v>
      </c>
      <c r="E200" s="36">
        <f>SUMIFS(СВЦЭМ!$F$33:$F$776,СВЦЭМ!$A$33:$A$776,$A200,СВЦЭМ!$B$33:$B$776,E$190)+'СЕТ СН'!$F$15</f>
        <v>182.64793460000001</v>
      </c>
      <c r="F200" s="36">
        <f>SUMIFS(СВЦЭМ!$F$33:$F$776,СВЦЭМ!$A$33:$A$776,$A200,СВЦЭМ!$B$33:$B$776,F$190)+'СЕТ СН'!$F$15</f>
        <v>187.01386410000001</v>
      </c>
      <c r="G200" s="36">
        <f>SUMIFS(СВЦЭМ!$F$33:$F$776,СВЦЭМ!$A$33:$A$776,$A200,СВЦЭМ!$B$33:$B$776,G$190)+'СЕТ СН'!$F$15</f>
        <v>195.11858881000001</v>
      </c>
      <c r="H200" s="36">
        <f>SUMIFS(СВЦЭМ!$F$33:$F$776,СВЦЭМ!$A$33:$A$776,$A200,СВЦЭМ!$B$33:$B$776,H$190)+'СЕТ СН'!$F$15</f>
        <v>199.83897923999999</v>
      </c>
      <c r="I200" s="36">
        <f>SUMIFS(СВЦЭМ!$F$33:$F$776,СВЦЭМ!$A$33:$A$776,$A200,СВЦЭМ!$B$33:$B$776,I$190)+'СЕТ СН'!$F$15</f>
        <v>183.53618875999999</v>
      </c>
      <c r="J200" s="36">
        <f>SUMIFS(СВЦЭМ!$F$33:$F$776,СВЦЭМ!$A$33:$A$776,$A200,СВЦЭМ!$B$33:$B$776,J$190)+'СЕТ СН'!$F$15</f>
        <v>174.17187275000001</v>
      </c>
      <c r="K200" s="36">
        <f>SUMIFS(СВЦЭМ!$F$33:$F$776,СВЦЭМ!$A$33:$A$776,$A200,СВЦЭМ!$B$33:$B$776,K$190)+'СЕТ СН'!$F$15</f>
        <v>159.34468582</v>
      </c>
      <c r="L200" s="36">
        <f>SUMIFS(СВЦЭМ!$F$33:$F$776,СВЦЭМ!$A$33:$A$776,$A200,СВЦЭМ!$B$33:$B$776,L$190)+'СЕТ СН'!$F$15</f>
        <v>158.0377627</v>
      </c>
      <c r="M200" s="36">
        <f>SUMIFS(СВЦЭМ!$F$33:$F$776,СВЦЭМ!$A$33:$A$776,$A200,СВЦЭМ!$B$33:$B$776,M$190)+'СЕТ СН'!$F$15</f>
        <v>159.43483696000001</v>
      </c>
      <c r="N200" s="36">
        <f>SUMIFS(СВЦЭМ!$F$33:$F$776,СВЦЭМ!$A$33:$A$776,$A200,СВЦЭМ!$B$33:$B$776,N$190)+'СЕТ СН'!$F$15</f>
        <v>158.13657857999999</v>
      </c>
      <c r="O200" s="36">
        <f>SUMIFS(СВЦЭМ!$F$33:$F$776,СВЦЭМ!$A$33:$A$776,$A200,СВЦЭМ!$B$33:$B$776,O$190)+'СЕТ СН'!$F$15</f>
        <v>158.53850431000001</v>
      </c>
      <c r="P200" s="36">
        <f>SUMIFS(СВЦЭМ!$F$33:$F$776,СВЦЭМ!$A$33:$A$776,$A200,СВЦЭМ!$B$33:$B$776,P$190)+'СЕТ СН'!$F$15</f>
        <v>155.99133187000001</v>
      </c>
      <c r="Q200" s="36">
        <f>SUMIFS(СВЦЭМ!$F$33:$F$776,СВЦЭМ!$A$33:$A$776,$A200,СВЦЭМ!$B$33:$B$776,Q$190)+'СЕТ СН'!$F$15</f>
        <v>158.33185112999999</v>
      </c>
      <c r="R200" s="36">
        <f>SUMIFS(СВЦЭМ!$F$33:$F$776,СВЦЭМ!$A$33:$A$776,$A200,СВЦЭМ!$B$33:$B$776,R$190)+'СЕТ СН'!$F$15</f>
        <v>162.00363012</v>
      </c>
      <c r="S200" s="36">
        <f>SUMIFS(СВЦЭМ!$F$33:$F$776,СВЦЭМ!$A$33:$A$776,$A200,СВЦЭМ!$B$33:$B$776,S$190)+'СЕТ СН'!$F$15</f>
        <v>162.76543505000001</v>
      </c>
      <c r="T200" s="36">
        <f>SUMIFS(СВЦЭМ!$F$33:$F$776,СВЦЭМ!$A$33:$A$776,$A200,СВЦЭМ!$B$33:$B$776,T$190)+'СЕТ СН'!$F$15</f>
        <v>161.41946300000001</v>
      </c>
      <c r="U200" s="36">
        <f>SUMIFS(СВЦЭМ!$F$33:$F$776,СВЦЭМ!$A$33:$A$776,$A200,СВЦЭМ!$B$33:$B$776,U$190)+'СЕТ СН'!$F$15</f>
        <v>158.39749452999999</v>
      </c>
      <c r="V200" s="36">
        <f>SUMIFS(СВЦЭМ!$F$33:$F$776,СВЦЭМ!$A$33:$A$776,$A200,СВЦЭМ!$B$33:$B$776,V$190)+'СЕТ СН'!$F$15</f>
        <v>153.76874595000001</v>
      </c>
      <c r="W200" s="36">
        <f>SUMIFS(СВЦЭМ!$F$33:$F$776,СВЦЭМ!$A$33:$A$776,$A200,СВЦЭМ!$B$33:$B$776,W$190)+'СЕТ СН'!$F$15</f>
        <v>156.70649080999999</v>
      </c>
      <c r="X200" s="36">
        <f>SUMIFS(СВЦЭМ!$F$33:$F$776,СВЦЭМ!$A$33:$A$776,$A200,СВЦЭМ!$B$33:$B$776,X$190)+'СЕТ СН'!$F$15</f>
        <v>154.47763906</v>
      </c>
      <c r="Y200" s="36">
        <f>SUMIFS(СВЦЭМ!$F$33:$F$776,СВЦЭМ!$A$33:$A$776,$A200,СВЦЭМ!$B$33:$B$776,Y$190)+'СЕТ СН'!$F$15</f>
        <v>161.0610131</v>
      </c>
    </row>
    <row r="201" spans="1:25" ht="15.75" x14ac:dyDescent="0.2">
      <c r="A201" s="35">
        <f t="shared" si="5"/>
        <v>44023</v>
      </c>
      <c r="B201" s="36">
        <f>SUMIFS(СВЦЭМ!$F$33:$F$776,СВЦЭМ!$A$33:$A$776,$A201,СВЦЭМ!$B$33:$B$776,B$190)+'СЕТ СН'!$F$15</f>
        <v>185.22642504999999</v>
      </c>
      <c r="C201" s="36">
        <f>SUMIFS(СВЦЭМ!$F$33:$F$776,СВЦЭМ!$A$33:$A$776,$A201,СВЦЭМ!$B$33:$B$776,C$190)+'СЕТ СН'!$F$15</f>
        <v>179.88144611999999</v>
      </c>
      <c r="D201" s="36">
        <f>SUMIFS(СВЦЭМ!$F$33:$F$776,СВЦЭМ!$A$33:$A$776,$A201,СВЦЭМ!$B$33:$B$776,D$190)+'СЕТ СН'!$F$15</f>
        <v>185.03044986</v>
      </c>
      <c r="E201" s="36">
        <f>SUMIFS(СВЦЭМ!$F$33:$F$776,СВЦЭМ!$A$33:$A$776,$A201,СВЦЭМ!$B$33:$B$776,E$190)+'СЕТ СН'!$F$15</f>
        <v>188.20268021999999</v>
      </c>
      <c r="F201" s="36">
        <f>SUMIFS(СВЦЭМ!$F$33:$F$776,СВЦЭМ!$A$33:$A$776,$A201,СВЦЭМ!$B$33:$B$776,F$190)+'СЕТ СН'!$F$15</f>
        <v>186.27449955</v>
      </c>
      <c r="G201" s="36">
        <f>SUMIFS(СВЦЭМ!$F$33:$F$776,СВЦЭМ!$A$33:$A$776,$A201,СВЦЭМ!$B$33:$B$776,G$190)+'СЕТ СН'!$F$15</f>
        <v>185.91388549999999</v>
      </c>
      <c r="H201" s="36">
        <f>SUMIFS(СВЦЭМ!$F$33:$F$776,СВЦЭМ!$A$33:$A$776,$A201,СВЦЭМ!$B$33:$B$776,H$190)+'СЕТ СН'!$F$15</f>
        <v>182.97267902999999</v>
      </c>
      <c r="I201" s="36">
        <f>SUMIFS(СВЦЭМ!$F$33:$F$776,СВЦЭМ!$A$33:$A$776,$A201,СВЦЭМ!$B$33:$B$776,I$190)+'СЕТ СН'!$F$15</f>
        <v>183.01947576000001</v>
      </c>
      <c r="J201" s="36">
        <f>SUMIFS(СВЦЭМ!$F$33:$F$776,СВЦЭМ!$A$33:$A$776,$A201,СВЦЭМ!$B$33:$B$776,J$190)+'СЕТ СН'!$F$15</f>
        <v>175.91999497</v>
      </c>
      <c r="K201" s="36">
        <f>SUMIFS(СВЦЭМ!$F$33:$F$776,СВЦЭМ!$A$33:$A$776,$A201,СВЦЭМ!$B$33:$B$776,K$190)+'СЕТ СН'!$F$15</f>
        <v>151.59528237000001</v>
      </c>
      <c r="L201" s="36">
        <f>SUMIFS(СВЦЭМ!$F$33:$F$776,СВЦЭМ!$A$33:$A$776,$A201,СВЦЭМ!$B$33:$B$776,L$190)+'СЕТ СН'!$F$15</f>
        <v>145.48725257999999</v>
      </c>
      <c r="M201" s="36">
        <f>SUMIFS(СВЦЭМ!$F$33:$F$776,СВЦЭМ!$A$33:$A$776,$A201,СВЦЭМ!$B$33:$B$776,M$190)+'СЕТ СН'!$F$15</f>
        <v>144.04135618000001</v>
      </c>
      <c r="N201" s="36">
        <f>SUMIFS(СВЦЭМ!$F$33:$F$776,СВЦЭМ!$A$33:$A$776,$A201,СВЦЭМ!$B$33:$B$776,N$190)+'СЕТ СН'!$F$15</f>
        <v>144.81113963000001</v>
      </c>
      <c r="O201" s="36">
        <f>SUMIFS(СВЦЭМ!$F$33:$F$776,СВЦЭМ!$A$33:$A$776,$A201,СВЦЭМ!$B$33:$B$776,O$190)+'СЕТ СН'!$F$15</f>
        <v>151.73695477000001</v>
      </c>
      <c r="P201" s="36">
        <f>SUMIFS(СВЦЭМ!$F$33:$F$776,СВЦЭМ!$A$33:$A$776,$A201,СВЦЭМ!$B$33:$B$776,P$190)+'СЕТ СН'!$F$15</f>
        <v>152.46153691999999</v>
      </c>
      <c r="Q201" s="36">
        <f>SUMIFS(СВЦЭМ!$F$33:$F$776,СВЦЭМ!$A$33:$A$776,$A201,СВЦЭМ!$B$33:$B$776,Q$190)+'СЕТ СН'!$F$15</f>
        <v>154.94776901</v>
      </c>
      <c r="R201" s="36">
        <f>SUMIFS(СВЦЭМ!$F$33:$F$776,СВЦЭМ!$A$33:$A$776,$A201,СВЦЭМ!$B$33:$B$776,R$190)+'СЕТ СН'!$F$15</f>
        <v>158.83827783999999</v>
      </c>
      <c r="S201" s="36">
        <f>SUMIFS(СВЦЭМ!$F$33:$F$776,СВЦЭМ!$A$33:$A$776,$A201,СВЦЭМ!$B$33:$B$776,S$190)+'СЕТ СН'!$F$15</f>
        <v>159.20640059999999</v>
      </c>
      <c r="T201" s="36">
        <f>SUMIFS(СВЦЭМ!$F$33:$F$776,СВЦЭМ!$A$33:$A$776,$A201,СВЦЭМ!$B$33:$B$776,T$190)+'СЕТ СН'!$F$15</f>
        <v>157.96802546000001</v>
      </c>
      <c r="U201" s="36">
        <f>SUMIFS(СВЦЭМ!$F$33:$F$776,СВЦЭМ!$A$33:$A$776,$A201,СВЦЭМ!$B$33:$B$776,U$190)+'СЕТ СН'!$F$15</f>
        <v>155.20598974000001</v>
      </c>
      <c r="V201" s="36">
        <f>SUMIFS(СВЦЭМ!$F$33:$F$776,СВЦЭМ!$A$33:$A$776,$A201,СВЦЭМ!$B$33:$B$776,V$190)+'СЕТ СН'!$F$15</f>
        <v>151.71665060000001</v>
      </c>
      <c r="W201" s="36">
        <f>SUMIFS(СВЦЭМ!$F$33:$F$776,СВЦЭМ!$A$33:$A$776,$A201,СВЦЭМ!$B$33:$B$776,W$190)+'СЕТ СН'!$F$15</f>
        <v>149.13780388999999</v>
      </c>
      <c r="X201" s="36">
        <f>SUMIFS(СВЦЭМ!$F$33:$F$776,СВЦЭМ!$A$33:$A$776,$A201,СВЦЭМ!$B$33:$B$776,X$190)+'СЕТ СН'!$F$15</f>
        <v>152.92513973000001</v>
      </c>
      <c r="Y201" s="36">
        <f>SUMIFS(СВЦЭМ!$F$33:$F$776,СВЦЭМ!$A$33:$A$776,$A201,СВЦЭМ!$B$33:$B$776,Y$190)+'СЕТ СН'!$F$15</f>
        <v>155.13157430000001</v>
      </c>
    </row>
    <row r="202" spans="1:25" ht="15.75" x14ac:dyDescent="0.2">
      <c r="A202" s="35">
        <f t="shared" si="5"/>
        <v>44024</v>
      </c>
      <c r="B202" s="36">
        <f>SUMIFS(СВЦЭМ!$F$33:$F$776,СВЦЭМ!$A$33:$A$776,$A202,СВЦЭМ!$B$33:$B$776,B$190)+'СЕТ СН'!$F$15</f>
        <v>179.61256728000001</v>
      </c>
      <c r="C202" s="36">
        <f>SUMIFS(СВЦЭМ!$F$33:$F$776,СВЦЭМ!$A$33:$A$776,$A202,СВЦЭМ!$B$33:$B$776,C$190)+'СЕТ СН'!$F$15</f>
        <v>191.34122001</v>
      </c>
      <c r="D202" s="36">
        <f>SUMIFS(СВЦЭМ!$F$33:$F$776,СВЦЭМ!$A$33:$A$776,$A202,СВЦЭМ!$B$33:$B$776,D$190)+'СЕТ СН'!$F$15</f>
        <v>197.54301581999999</v>
      </c>
      <c r="E202" s="36">
        <f>SUMIFS(СВЦЭМ!$F$33:$F$776,СВЦЭМ!$A$33:$A$776,$A202,СВЦЭМ!$B$33:$B$776,E$190)+'СЕТ СН'!$F$15</f>
        <v>201.94660465000001</v>
      </c>
      <c r="F202" s="36">
        <f>SUMIFS(СВЦЭМ!$F$33:$F$776,СВЦЭМ!$A$33:$A$776,$A202,СВЦЭМ!$B$33:$B$776,F$190)+'СЕТ СН'!$F$15</f>
        <v>202.64552168</v>
      </c>
      <c r="G202" s="36">
        <f>SUMIFS(СВЦЭМ!$F$33:$F$776,СВЦЭМ!$A$33:$A$776,$A202,СВЦЭМ!$B$33:$B$776,G$190)+'СЕТ СН'!$F$15</f>
        <v>203.98059612</v>
      </c>
      <c r="H202" s="36">
        <f>SUMIFS(СВЦЭМ!$F$33:$F$776,СВЦЭМ!$A$33:$A$776,$A202,СВЦЭМ!$B$33:$B$776,H$190)+'СЕТ СН'!$F$15</f>
        <v>199.21022027999999</v>
      </c>
      <c r="I202" s="36">
        <f>SUMIFS(СВЦЭМ!$F$33:$F$776,СВЦЭМ!$A$33:$A$776,$A202,СВЦЭМ!$B$33:$B$776,I$190)+'СЕТ СН'!$F$15</f>
        <v>192.03506263</v>
      </c>
      <c r="J202" s="36">
        <f>SUMIFS(СВЦЭМ!$F$33:$F$776,СВЦЭМ!$A$33:$A$776,$A202,СВЦЭМ!$B$33:$B$776,J$190)+'СЕТ СН'!$F$15</f>
        <v>173.90321187000001</v>
      </c>
      <c r="K202" s="36">
        <f>SUMIFS(СВЦЭМ!$F$33:$F$776,СВЦЭМ!$A$33:$A$776,$A202,СВЦЭМ!$B$33:$B$776,K$190)+'СЕТ СН'!$F$15</f>
        <v>144.93059640999999</v>
      </c>
      <c r="L202" s="36">
        <f>SUMIFS(СВЦЭМ!$F$33:$F$776,СВЦЭМ!$A$33:$A$776,$A202,СВЦЭМ!$B$33:$B$776,L$190)+'СЕТ СН'!$F$15</f>
        <v>137.65414208000001</v>
      </c>
      <c r="M202" s="36">
        <f>SUMIFS(СВЦЭМ!$F$33:$F$776,СВЦЭМ!$A$33:$A$776,$A202,СВЦЭМ!$B$33:$B$776,M$190)+'СЕТ СН'!$F$15</f>
        <v>137.07577205000001</v>
      </c>
      <c r="N202" s="36">
        <f>SUMIFS(СВЦЭМ!$F$33:$F$776,СВЦЭМ!$A$33:$A$776,$A202,СВЦЭМ!$B$33:$B$776,N$190)+'СЕТ СН'!$F$15</f>
        <v>138.45584417000001</v>
      </c>
      <c r="O202" s="36">
        <f>SUMIFS(СВЦЭМ!$F$33:$F$776,СВЦЭМ!$A$33:$A$776,$A202,СВЦЭМ!$B$33:$B$776,O$190)+'СЕТ СН'!$F$15</f>
        <v>138.92573042000001</v>
      </c>
      <c r="P202" s="36">
        <f>SUMIFS(СВЦЭМ!$F$33:$F$776,СВЦЭМ!$A$33:$A$776,$A202,СВЦЭМ!$B$33:$B$776,P$190)+'СЕТ СН'!$F$15</f>
        <v>140.22457940000001</v>
      </c>
      <c r="Q202" s="36">
        <f>SUMIFS(СВЦЭМ!$F$33:$F$776,СВЦЭМ!$A$33:$A$776,$A202,СВЦЭМ!$B$33:$B$776,Q$190)+'СЕТ СН'!$F$15</f>
        <v>143.76081755999999</v>
      </c>
      <c r="R202" s="36">
        <f>SUMIFS(СВЦЭМ!$F$33:$F$776,СВЦЭМ!$A$33:$A$776,$A202,СВЦЭМ!$B$33:$B$776,R$190)+'СЕТ СН'!$F$15</f>
        <v>143.61842637999999</v>
      </c>
      <c r="S202" s="36">
        <f>SUMIFS(СВЦЭМ!$F$33:$F$776,СВЦЭМ!$A$33:$A$776,$A202,СВЦЭМ!$B$33:$B$776,S$190)+'СЕТ СН'!$F$15</f>
        <v>144.79509573000001</v>
      </c>
      <c r="T202" s="36">
        <f>SUMIFS(СВЦЭМ!$F$33:$F$776,СВЦЭМ!$A$33:$A$776,$A202,СВЦЭМ!$B$33:$B$776,T$190)+'СЕТ СН'!$F$15</f>
        <v>144.11266456999999</v>
      </c>
      <c r="U202" s="36">
        <f>SUMIFS(СВЦЭМ!$F$33:$F$776,СВЦЭМ!$A$33:$A$776,$A202,СВЦЭМ!$B$33:$B$776,U$190)+'СЕТ СН'!$F$15</f>
        <v>139.73520882</v>
      </c>
      <c r="V202" s="36">
        <f>SUMIFS(СВЦЭМ!$F$33:$F$776,СВЦЭМ!$A$33:$A$776,$A202,СВЦЭМ!$B$33:$B$776,V$190)+'СЕТ СН'!$F$15</f>
        <v>140.03943917000001</v>
      </c>
      <c r="W202" s="36">
        <f>SUMIFS(СВЦЭМ!$F$33:$F$776,СВЦЭМ!$A$33:$A$776,$A202,СВЦЭМ!$B$33:$B$776,W$190)+'СЕТ СН'!$F$15</f>
        <v>138.46759105999999</v>
      </c>
      <c r="X202" s="36">
        <f>SUMIFS(СВЦЭМ!$F$33:$F$776,СВЦЭМ!$A$33:$A$776,$A202,СВЦЭМ!$B$33:$B$776,X$190)+'СЕТ СН'!$F$15</f>
        <v>139.99076246000001</v>
      </c>
      <c r="Y202" s="36">
        <f>SUMIFS(СВЦЭМ!$F$33:$F$776,СВЦЭМ!$A$33:$A$776,$A202,СВЦЭМ!$B$33:$B$776,Y$190)+'СЕТ СН'!$F$15</f>
        <v>160.51152074000001</v>
      </c>
    </row>
    <row r="203" spans="1:25" ht="15.75" x14ac:dyDescent="0.2">
      <c r="A203" s="35">
        <f t="shared" si="5"/>
        <v>44025</v>
      </c>
      <c r="B203" s="36">
        <f>SUMIFS(СВЦЭМ!$F$33:$F$776,СВЦЭМ!$A$33:$A$776,$A203,СВЦЭМ!$B$33:$B$776,B$190)+'СЕТ СН'!$F$15</f>
        <v>178.79154220000001</v>
      </c>
      <c r="C203" s="36">
        <f>SUMIFS(СВЦЭМ!$F$33:$F$776,СВЦЭМ!$A$33:$A$776,$A203,СВЦЭМ!$B$33:$B$776,C$190)+'СЕТ СН'!$F$15</f>
        <v>172.72978194000001</v>
      </c>
      <c r="D203" s="36">
        <f>SUMIFS(СВЦЭМ!$F$33:$F$776,СВЦЭМ!$A$33:$A$776,$A203,СВЦЭМ!$B$33:$B$776,D$190)+'СЕТ СН'!$F$15</f>
        <v>177.88849451999999</v>
      </c>
      <c r="E203" s="36">
        <f>SUMIFS(СВЦЭМ!$F$33:$F$776,СВЦЭМ!$A$33:$A$776,$A203,СВЦЭМ!$B$33:$B$776,E$190)+'СЕТ СН'!$F$15</f>
        <v>181.03571776000001</v>
      </c>
      <c r="F203" s="36">
        <f>SUMIFS(СВЦЭМ!$F$33:$F$776,СВЦЭМ!$A$33:$A$776,$A203,СВЦЭМ!$B$33:$B$776,F$190)+'СЕТ СН'!$F$15</f>
        <v>179.25285658999999</v>
      </c>
      <c r="G203" s="36">
        <f>SUMIFS(СВЦЭМ!$F$33:$F$776,СВЦЭМ!$A$33:$A$776,$A203,СВЦЭМ!$B$33:$B$776,G$190)+'СЕТ СН'!$F$15</f>
        <v>179.15614121999999</v>
      </c>
      <c r="H203" s="36">
        <f>SUMIFS(СВЦЭМ!$F$33:$F$776,СВЦЭМ!$A$33:$A$776,$A203,СВЦЭМ!$B$33:$B$776,H$190)+'СЕТ СН'!$F$15</f>
        <v>176.55216159</v>
      </c>
      <c r="I203" s="36">
        <f>SUMIFS(СВЦЭМ!$F$33:$F$776,СВЦЭМ!$A$33:$A$776,$A203,СВЦЭМ!$B$33:$B$776,I$190)+'СЕТ СН'!$F$15</f>
        <v>180.75881326999999</v>
      </c>
      <c r="J203" s="36">
        <f>SUMIFS(СВЦЭМ!$F$33:$F$776,СВЦЭМ!$A$33:$A$776,$A203,СВЦЭМ!$B$33:$B$776,J$190)+'СЕТ СН'!$F$15</f>
        <v>186.49574279999999</v>
      </c>
      <c r="K203" s="36">
        <f>SUMIFS(СВЦЭМ!$F$33:$F$776,СВЦЭМ!$A$33:$A$776,$A203,СВЦЭМ!$B$33:$B$776,K$190)+'СЕТ СН'!$F$15</f>
        <v>165.75815187000001</v>
      </c>
      <c r="L203" s="36">
        <f>SUMIFS(СВЦЭМ!$F$33:$F$776,СВЦЭМ!$A$33:$A$776,$A203,СВЦЭМ!$B$33:$B$776,L$190)+'СЕТ СН'!$F$15</f>
        <v>158.75743319</v>
      </c>
      <c r="M203" s="36">
        <f>SUMIFS(СВЦЭМ!$F$33:$F$776,СВЦЭМ!$A$33:$A$776,$A203,СВЦЭМ!$B$33:$B$776,M$190)+'СЕТ СН'!$F$15</f>
        <v>159.77722833999999</v>
      </c>
      <c r="N203" s="36">
        <f>SUMIFS(СВЦЭМ!$F$33:$F$776,СВЦЭМ!$A$33:$A$776,$A203,СВЦЭМ!$B$33:$B$776,N$190)+'СЕТ СН'!$F$15</f>
        <v>160.14806164000001</v>
      </c>
      <c r="O203" s="36">
        <f>SUMIFS(СВЦЭМ!$F$33:$F$776,СВЦЭМ!$A$33:$A$776,$A203,СВЦЭМ!$B$33:$B$776,O$190)+'СЕТ СН'!$F$15</f>
        <v>160.14292631000001</v>
      </c>
      <c r="P203" s="36">
        <f>SUMIFS(СВЦЭМ!$F$33:$F$776,СВЦЭМ!$A$33:$A$776,$A203,СВЦЭМ!$B$33:$B$776,P$190)+'СЕТ СН'!$F$15</f>
        <v>158.3212431</v>
      </c>
      <c r="Q203" s="36">
        <f>SUMIFS(СВЦЭМ!$F$33:$F$776,СВЦЭМ!$A$33:$A$776,$A203,СВЦЭМ!$B$33:$B$776,Q$190)+'СЕТ СН'!$F$15</f>
        <v>155.51917699000001</v>
      </c>
      <c r="R203" s="36">
        <f>SUMIFS(СВЦЭМ!$F$33:$F$776,СВЦЭМ!$A$33:$A$776,$A203,СВЦЭМ!$B$33:$B$776,R$190)+'СЕТ СН'!$F$15</f>
        <v>161.43183629000001</v>
      </c>
      <c r="S203" s="36">
        <f>SUMIFS(СВЦЭМ!$F$33:$F$776,СВЦЭМ!$A$33:$A$776,$A203,СВЦЭМ!$B$33:$B$776,S$190)+'СЕТ СН'!$F$15</f>
        <v>167.55991452999999</v>
      </c>
      <c r="T203" s="36">
        <f>SUMIFS(СВЦЭМ!$F$33:$F$776,СВЦЭМ!$A$33:$A$776,$A203,СВЦЭМ!$B$33:$B$776,T$190)+'СЕТ СН'!$F$15</f>
        <v>161.31404795</v>
      </c>
      <c r="U203" s="36">
        <f>SUMIFS(СВЦЭМ!$F$33:$F$776,СВЦЭМ!$A$33:$A$776,$A203,СВЦЭМ!$B$33:$B$776,U$190)+'СЕТ СН'!$F$15</f>
        <v>157.55369432000001</v>
      </c>
      <c r="V203" s="36">
        <f>SUMIFS(СВЦЭМ!$F$33:$F$776,СВЦЭМ!$A$33:$A$776,$A203,СВЦЭМ!$B$33:$B$776,V$190)+'СЕТ СН'!$F$15</f>
        <v>156.11015734</v>
      </c>
      <c r="W203" s="36">
        <f>SUMIFS(СВЦЭМ!$F$33:$F$776,СВЦЭМ!$A$33:$A$776,$A203,СВЦЭМ!$B$33:$B$776,W$190)+'СЕТ СН'!$F$15</f>
        <v>151.31766594999999</v>
      </c>
      <c r="X203" s="36">
        <f>SUMIFS(СВЦЭМ!$F$33:$F$776,СВЦЭМ!$A$33:$A$776,$A203,СВЦЭМ!$B$33:$B$776,X$190)+'СЕТ СН'!$F$15</f>
        <v>147.25406881000001</v>
      </c>
      <c r="Y203" s="36">
        <f>SUMIFS(СВЦЭМ!$F$33:$F$776,СВЦЭМ!$A$33:$A$776,$A203,СВЦЭМ!$B$33:$B$776,Y$190)+'СЕТ СН'!$F$15</f>
        <v>162.20135604999999</v>
      </c>
    </row>
    <row r="204" spans="1:25" ht="15.75" x14ac:dyDescent="0.2">
      <c r="A204" s="35">
        <f t="shared" si="5"/>
        <v>44026</v>
      </c>
      <c r="B204" s="36">
        <f>SUMIFS(СВЦЭМ!$F$33:$F$776,СВЦЭМ!$A$33:$A$776,$A204,СВЦЭМ!$B$33:$B$776,B$190)+'СЕТ СН'!$F$15</f>
        <v>178.57717493000001</v>
      </c>
      <c r="C204" s="36">
        <f>SUMIFS(СВЦЭМ!$F$33:$F$776,СВЦЭМ!$A$33:$A$776,$A204,СВЦЭМ!$B$33:$B$776,C$190)+'СЕТ СН'!$F$15</f>
        <v>172.72193802999999</v>
      </c>
      <c r="D204" s="36">
        <f>SUMIFS(СВЦЭМ!$F$33:$F$776,СВЦЭМ!$A$33:$A$776,$A204,СВЦЭМ!$B$33:$B$776,D$190)+'СЕТ СН'!$F$15</f>
        <v>175.97277663</v>
      </c>
      <c r="E204" s="36">
        <f>SUMIFS(СВЦЭМ!$F$33:$F$776,СВЦЭМ!$A$33:$A$776,$A204,СВЦЭМ!$B$33:$B$776,E$190)+'СЕТ СН'!$F$15</f>
        <v>180.22898321</v>
      </c>
      <c r="F204" s="36">
        <f>SUMIFS(СВЦЭМ!$F$33:$F$776,СВЦЭМ!$A$33:$A$776,$A204,СВЦЭМ!$B$33:$B$776,F$190)+'СЕТ СН'!$F$15</f>
        <v>180.13888958000001</v>
      </c>
      <c r="G204" s="36">
        <f>SUMIFS(СВЦЭМ!$F$33:$F$776,СВЦЭМ!$A$33:$A$776,$A204,СВЦЭМ!$B$33:$B$776,G$190)+'СЕТ СН'!$F$15</f>
        <v>181.18681620000001</v>
      </c>
      <c r="H204" s="36">
        <f>SUMIFS(СВЦЭМ!$F$33:$F$776,СВЦЭМ!$A$33:$A$776,$A204,СВЦЭМ!$B$33:$B$776,H$190)+'СЕТ СН'!$F$15</f>
        <v>177.82352409999999</v>
      </c>
      <c r="I204" s="36">
        <f>SUMIFS(СВЦЭМ!$F$33:$F$776,СВЦЭМ!$A$33:$A$776,$A204,СВЦЭМ!$B$33:$B$776,I$190)+'СЕТ СН'!$F$15</f>
        <v>188.93122636999999</v>
      </c>
      <c r="J204" s="36">
        <f>SUMIFS(СВЦЭМ!$F$33:$F$776,СВЦЭМ!$A$33:$A$776,$A204,СВЦЭМ!$B$33:$B$776,J$190)+'СЕТ СН'!$F$15</f>
        <v>178.47469219000001</v>
      </c>
      <c r="K204" s="36">
        <f>SUMIFS(СВЦЭМ!$F$33:$F$776,СВЦЭМ!$A$33:$A$776,$A204,СВЦЭМ!$B$33:$B$776,K$190)+'СЕТ СН'!$F$15</f>
        <v>161.75458641</v>
      </c>
      <c r="L204" s="36">
        <f>SUMIFS(СВЦЭМ!$F$33:$F$776,СВЦЭМ!$A$33:$A$776,$A204,СВЦЭМ!$B$33:$B$776,L$190)+'СЕТ СН'!$F$15</f>
        <v>161.67447304999999</v>
      </c>
      <c r="M204" s="36">
        <f>SUMIFS(СВЦЭМ!$F$33:$F$776,СВЦЭМ!$A$33:$A$776,$A204,СВЦЭМ!$B$33:$B$776,M$190)+'СЕТ СН'!$F$15</f>
        <v>162.15051546000001</v>
      </c>
      <c r="N204" s="36">
        <f>SUMIFS(СВЦЭМ!$F$33:$F$776,СВЦЭМ!$A$33:$A$776,$A204,СВЦЭМ!$B$33:$B$776,N$190)+'СЕТ СН'!$F$15</f>
        <v>161.86923461000001</v>
      </c>
      <c r="O204" s="36">
        <f>SUMIFS(СВЦЭМ!$F$33:$F$776,СВЦЭМ!$A$33:$A$776,$A204,СВЦЭМ!$B$33:$B$776,O$190)+'СЕТ СН'!$F$15</f>
        <v>167.92206067000001</v>
      </c>
      <c r="P204" s="36">
        <f>SUMIFS(СВЦЭМ!$F$33:$F$776,СВЦЭМ!$A$33:$A$776,$A204,СВЦЭМ!$B$33:$B$776,P$190)+'СЕТ СН'!$F$15</f>
        <v>168.18974562</v>
      </c>
      <c r="Q204" s="36">
        <f>SUMIFS(СВЦЭМ!$F$33:$F$776,СВЦЭМ!$A$33:$A$776,$A204,СВЦЭМ!$B$33:$B$776,Q$190)+'СЕТ СН'!$F$15</f>
        <v>168.27351474</v>
      </c>
      <c r="R204" s="36">
        <f>SUMIFS(СВЦЭМ!$F$33:$F$776,СВЦЭМ!$A$33:$A$776,$A204,СВЦЭМ!$B$33:$B$776,R$190)+'СЕТ СН'!$F$15</f>
        <v>166.59955385999999</v>
      </c>
      <c r="S204" s="36">
        <f>SUMIFS(СВЦЭМ!$F$33:$F$776,СВЦЭМ!$A$33:$A$776,$A204,СВЦЭМ!$B$33:$B$776,S$190)+'СЕТ СН'!$F$15</f>
        <v>166.51459152000001</v>
      </c>
      <c r="T204" s="36">
        <f>SUMIFS(СВЦЭМ!$F$33:$F$776,СВЦЭМ!$A$33:$A$776,$A204,СВЦЭМ!$B$33:$B$776,T$190)+'СЕТ СН'!$F$15</f>
        <v>166.20504739</v>
      </c>
      <c r="U204" s="36">
        <f>SUMIFS(СВЦЭМ!$F$33:$F$776,СВЦЭМ!$A$33:$A$776,$A204,СВЦЭМ!$B$33:$B$776,U$190)+'СЕТ СН'!$F$15</f>
        <v>165.80062108999999</v>
      </c>
      <c r="V204" s="36">
        <f>SUMIFS(СВЦЭМ!$F$33:$F$776,СВЦЭМ!$A$33:$A$776,$A204,СВЦЭМ!$B$33:$B$776,V$190)+'СЕТ СН'!$F$15</f>
        <v>162.52955137000001</v>
      </c>
      <c r="W204" s="36">
        <f>SUMIFS(СВЦЭМ!$F$33:$F$776,СВЦЭМ!$A$33:$A$776,$A204,СВЦЭМ!$B$33:$B$776,W$190)+'СЕТ СН'!$F$15</f>
        <v>162.12600380000001</v>
      </c>
      <c r="X204" s="36">
        <f>SUMIFS(СВЦЭМ!$F$33:$F$776,СВЦЭМ!$A$33:$A$776,$A204,СВЦЭМ!$B$33:$B$776,X$190)+'СЕТ СН'!$F$15</f>
        <v>159.02058743000001</v>
      </c>
      <c r="Y204" s="36">
        <f>SUMIFS(СВЦЭМ!$F$33:$F$776,СВЦЭМ!$A$33:$A$776,$A204,СВЦЭМ!$B$33:$B$776,Y$190)+'СЕТ СН'!$F$15</f>
        <v>159.22583237000001</v>
      </c>
    </row>
    <row r="205" spans="1:25" ht="15.75" x14ac:dyDescent="0.2">
      <c r="A205" s="35">
        <f t="shared" si="5"/>
        <v>44027</v>
      </c>
      <c r="B205" s="36">
        <f>SUMIFS(СВЦЭМ!$F$33:$F$776,СВЦЭМ!$A$33:$A$776,$A205,СВЦЭМ!$B$33:$B$776,B$190)+'СЕТ СН'!$F$15</f>
        <v>199.17854467000001</v>
      </c>
      <c r="C205" s="36">
        <f>SUMIFS(СВЦЭМ!$F$33:$F$776,СВЦЭМ!$A$33:$A$776,$A205,СВЦЭМ!$B$33:$B$776,C$190)+'СЕТ СН'!$F$15</f>
        <v>206.24712051</v>
      </c>
      <c r="D205" s="36">
        <f>SUMIFS(СВЦЭМ!$F$33:$F$776,СВЦЭМ!$A$33:$A$776,$A205,СВЦЭМ!$B$33:$B$776,D$190)+'СЕТ СН'!$F$15</f>
        <v>203.27773274</v>
      </c>
      <c r="E205" s="36">
        <f>SUMIFS(СВЦЭМ!$F$33:$F$776,СВЦЭМ!$A$33:$A$776,$A205,СВЦЭМ!$B$33:$B$776,E$190)+'СЕТ СН'!$F$15</f>
        <v>205.58049573</v>
      </c>
      <c r="F205" s="36">
        <f>SUMIFS(СВЦЭМ!$F$33:$F$776,СВЦЭМ!$A$33:$A$776,$A205,СВЦЭМ!$B$33:$B$776,F$190)+'СЕТ СН'!$F$15</f>
        <v>204.49401939000001</v>
      </c>
      <c r="G205" s="36">
        <f>SUMIFS(СВЦЭМ!$F$33:$F$776,СВЦЭМ!$A$33:$A$776,$A205,СВЦЭМ!$B$33:$B$776,G$190)+'СЕТ СН'!$F$15</f>
        <v>204.63550656999999</v>
      </c>
      <c r="H205" s="36">
        <f>SUMIFS(СВЦЭМ!$F$33:$F$776,СВЦЭМ!$A$33:$A$776,$A205,СВЦЭМ!$B$33:$B$776,H$190)+'СЕТ СН'!$F$15</f>
        <v>207.31772573999999</v>
      </c>
      <c r="I205" s="36">
        <f>SUMIFS(СВЦЭМ!$F$33:$F$776,СВЦЭМ!$A$33:$A$776,$A205,СВЦЭМ!$B$33:$B$776,I$190)+'СЕТ СН'!$F$15</f>
        <v>212.91647892</v>
      </c>
      <c r="J205" s="36">
        <f>SUMIFS(СВЦЭМ!$F$33:$F$776,СВЦЭМ!$A$33:$A$776,$A205,СВЦЭМ!$B$33:$B$776,J$190)+'СЕТ СН'!$F$15</f>
        <v>187.47067261999999</v>
      </c>
      <c r="K205" s="36">
        <f>SUMIFS(СВЦЭМ!$F$33:$F$776,СВЦЭМ!$A$33:$A$776,$A205,СВЦЭМ!$B$33:$B$776,K$190)+'СЕТ СН'!$F$15</f>
        <v>156.52643724999999</v>
      </c>
      <c r="L205" s="36">
        <f>SUMIFS(СВЦЭМ!$F$33:$F$776,СВЦЭМ!$A$33:$A$776,$A205,СВЦЭМ!$B$33:$B$776,L$190)+'СЕТ СН'!$F$15</f>
        <v>150.82648447</v>
      </c>
      <c r="M205" s="36">
        <f>SUMIFS(СВЦЭМ!$F$33:$F$776,СВЦЭМ!$A$33:$A$776,$A205,СВЦЭМ!$B$33:$B$776,M$190)+'СЕТ СН'!$F$15</f>
        <v>151.98215882</v>
      </c>
      <c r="N205" s="36">
        <f>SUMIFS(СВЦЭМ!$F$33:$F$776,СВЦЭМ!$A$33:$A$776,$A205,СВЦЭМ!$B$33:$B$776,N$190)+'СЕТ СН'!$F$15</f>
        <v>151.88042535</v>
      </c>
      <c r="O205" s="36">
        <f>SUMIFS(СВЦЭМ!$F$33:$F$776,СВЦЭМ!$A$33:$A$776,$A205,СВЦЭМ!$B$33:$B$776,O$190)+'СЕТ СН'!$F$15</f>
        <v>152.49820224999999</v>
      </c>
      <c r="P205" s="36">
        <f>SUMIFS(СВЦЭМ!$F$33:$F$776,СВЦЭМ!$A$33:$A$776,$A205,СВЦЭМ!$B$33:$B$776,P$190)+'СЕТ СН'!$F$15</f>
        <v>152.1785519</v>
      </c>
      <c r="Q205" s="36">
        <f>SUMIFS(СВЦЭМ!$F$33:$F$776,СВЦЭМ!$A$33:$A$776,$A205,СВЦЭМ!$B$33:$B$776,Q$190)+'СЕТ СН'!$F$15</f>
        <v>152.27968618</v>
      </c>
      <c r="R205" s="36">
        <f>SUMIFS(СВЦЭМ!$F$33:$F$776,СВЦЭМ!$A$33:$A$776,$A205,СВЦЭМ!$B$33:$B$776,R$190)+'СЕТ СН'!$F$15</f>
        <v>151.15093815</v>
      </c>
      <c r="S205" s="36">
        <f>SUMIFS(СВЦЭМ!$F$33:$F$776,СВЦЭМ!$A$33:$A$776,$A205,СВЦЭМ!$B$33:$B$776,S$190)+'СЕТ СН'!$F$15</f>
        <v>151.32552867999999</v>
      </c>
      <c r="T205" s="36">
        <f>SUMIFS(СВЦЭМ!$F$33:$F$776,СВЦЭМ!$A$33:$A$776,$A205,СВЦЭМ!$B$33:$B$776,T$190)+'СЕТ СН'!$F$15</f>
        <v>151.45042318</v>
      </c>
      <c r="U205" s="36">
        <f>SUMIFS(СВЦЭМ!$F$33:$F$776,СВЦЭМ!$A$33:$A$776,$A205,СВЦЭМ!$B$33:$B$776,U$190)+'СЕТ СН'!$F$15</f>
        <v>148.52013378999999</v>
      </c>
      <c r="V205" s="36">
        <f>SUMIFS(СВЦЭМ!$F$33:$F$776,СВЦЭМ!$A$33:$A$776,$A205,СВЦЭМ!$B$33:$B$776,V$190)+'СЕТ СН'!$F$15</f>
        <v>146.78683520999999</v>
      </c>
      <c r="W205" s="36">
        <f>SUMIFS(СВЦЭМ!$F$33:$F$776,СВЦЭМ!$A$33:$A$776,$A205,СВЦЭМ!$B$33:$B$776,W$190)+'СЕТ СН'!$F$15</f>
        <v>149.05282346999999</v>
      </c>
      <c r="X205" s="36">
        <f>SUMIFS(СВЦЭМ!$F$33:$F$776,СВЦЭМ!$A$33:$A$776,$A205,СВЦЭМ!$B$33:$B$776,X$190)+'СЕТ СН'!$F$15</f>
        <v>152.75638329</v>
      </c>
      <c r="Y205" s="36">
        <f>SUMIFS(СВЦЭМ!$F$33:$F$776,СВЦЭМ!$A$33:$A$776,$A205,СВЦЭМ!$B$33:$B$776,Y$190)+'СЕТ СН'!$F$15</f>
        <v>161.60305811999999</v>
      </c>
    </row>
    <row r="206" spans="1:25" ht="15.75" x14ac:dyDescent="0.2">
      <c r="A206" s="35">
        <f t="shared" si="5"/>
        <v>44028</v>
      </c>
      <c r="B206" s="36">
        <f>SUMIFS(СВЦЭМ!$F$33:$F$776,СВЦЭМ!$A$33:$A$776,$A206,СВЦЭМ!$B$33:$B$776,B$190)+'СЕТ СН'!$F$15</f>
        <v>192.56113203000001</v>
      </c>
      <c r="C206" s="36">
        <f>SUMIFS(СВЦЭМ!$F$33:$F$776,СВЦЭМ!$A$33:$A$776,$A206,СВЦЭМ!$B$33:$B$776,C$190)+'СЕТ СН'!$F$15</f>
        <v>205.61493862</v>
      </c>
      <c r="D206" s="36">
        <f>SUMIFS(СВЦЭМ!$F$33:$F$776,СВЦЭМ!$A$33:$A$776,$A206,СВЦЭМ!$B$33:$B$776,D$190)+'СЕТ СН'!$F$15</f>
        <v>203.90474245999999</v>
      </c>
      <c r="E206" s="36">
        <f>SUMIFS(СВЦЭМ!$F$33:$F$776,СВЦЭМ!$A$33:$A$776,$A206,СВЦЭМ!$B$33:$B$776,E$190)+'СЕТ СН'!$F$15</f>
        <v>206.81704988000001</v>
      </c>
      <c r="F206" s="36">
        <f>SUMIFS(СВЦЭМ!$F$33:$F$776,СВЦЭМ!$A$33:$A$776,$A206,СВЦЭМ!$B$33:$B$776,F$190)+'СЕТ СН'!$F$15</f>
        <v>205.63565631</v>
      </c>
      <c r="G206" s="36">
        <f>SUMIFS(СВЦЭМ!$F$33:$F$776,СВЦЭМ!$A$33:$A$776,$A206,СВЦЭМ!$B$33:$B$776,G$190)+'СЕТ СН'!$F$15</f>
        <v>204.59889437999999</v>
      </c>
      <c r="H206" s="36">
        <f>SUMIFS(СВЦЭМ!$F$33:$F$776,СВЦЭМ!$A$33:$A$776,$A206,СВЦЭМ!$B$33:$B$776,H$190)+'СЕТ СН'!$F$15</f>
        <v>207.76878639</v>
      </c>
      <c r="I206" s="36">
        <f>SUMIFS(СВЦЭМ!$F$33:$F$776,СВЦЭМ!$A$33:$A$776,$A206,СВЦЭМ!$B$33:$B$776,I$190)+'СЕТ СН'!$F$15</f>
        <v>202.52318604000001</v>
      </c>
      <c r="J206" s="36">
        <f>SUMIFS(СВЦЭМ!$F$33:$F$776,СВЦЭМ!$A$33:$A$776,$A206,СВЦЭМ!$B$33:$B$776,J$190)+'СЕТ СН'!$F$15</f>
        <v>193.73849075000001</v>
      </c>
      <c r="K206" s="36">
        <f>SUMIFS(СВЦЭМ!$F$33:$F$776,СВЦЭМ!$A$33:$A$776,$A206,СВЦЭМ!$B$33:$B$776,K$190)+'СЕТ СН'!$F$15</f>
        <v>157.01902891</v>
      </c>
      <c r="L206" s="36">
        <f>SUMIFS(СВЦЭМ!$F$33:$F$776,СВЦЭМ!$A$33:$A$776,$A206,СВЦЭМ!$B$33:$B$776,L$190)+'СЕТ СН'!$F$15</f>
        <v>146.60891742000001</v>
      </c>
      <c r="M206" s="36">
        <f>SUMIFS(СВЦЭМ!$F$33:$F$776,СВЦЭМ!$A$33:$A$776,$A206,СВЦЭМ!$B$33:$B$776,M$190)+'СЕТ СН'!$F$15</f>
        <v>143.19522366000001</v>
      </c>
      <c r="N206" s="36">
        <f>SUMIFS(СВЦЭМ!$F$33:$F$776,СВЦЭМ!$A$33:$A$776,$A206,СВЦЭМ!$B$33:$B$776,N$190)+'СЕТ СН'!$F$15</f>
        <v>148.24268173999999</v>
      </c>
      <c r="O206" s="36">
        <f>SUMIFS(СВЦЭМ!$F$33:$F$776,СВЦЭМ!$A$33:$A$776,$A206,СВЦЭМ!$B$33:$B$776,O$190)+'СЕТ СН'!$F$15</f>
        <v>147.38650068000001</v>
      </c>
      <c r="P206" s="36">
        <f>SUMIFS(СВЦЭМ!$F$33:$F$776,СВЦЭМ!$A$33:$A$776,$A206,СВЦЭМ!$B$33:$B$776,P$190)+'СЕТ СН'!$F$15</f>
        <v>147.64324167000001</v>
      </c>
      <c r="Q206" s="36">
        <f>SUMIFS(СВЦЭМ!$F$33:$F$776,СВЦЭМ!$A$33:$A$776,$A206,СВЦЭМ!$B$33:$B$776,Q$190)+'СЕТ СН'!$F$15</f>
        <v>150.01958485</v>
      </c>
      <c r="R206" s="36">
        <f>SUMIFS(СВЦЭМ!$F$33:$F$776,СВЦЭМ!$A$33:$A$776,$A206,СВЦЭМ!$B$33:$B$776,R$190)+'СЕТ СН'!$F$15</f>
        <v>149.24794971</v>
      </c>
      <c r="S206" s="36">
        <f>SUMIFS(СВЦЭМ!$F$33:$F$776,СВЦЭМ!$A$33:$A$776,$A206,СВЦЭМ!$B$33:$B$776,S$190)+'СЕТ СН'!$F$15</f>
        <v>148.77952866999999</v>
      </c>
      <c r="T206" s="36">
        <f>SUMIFS(СВЦЭМ!$F$33:$F$776,СВЦЭМ!$A$33:$A$776,$A206,СВЦЭМ!$B$33:$B$776,T$190)+'СЕТ СН'!$F$15</f>
        <v>148.73990602999999</v>
      </c>
      <c r="U206" s="36">
        <f>SUMIFS(СВЦЭМ!$F$33:$F$776,СВЦЭМ!$A$33:$A$776,$A206,СВЦЭМ!$B$33:$B$776,U$190)+'СЕТ СН'!$F$15</f>
        <v>148.54958020999999</v>
      </c>
      <c r="V206" s="36">
        <f>SUMIFS(СВЦЭМ!$F$33:$F$776,СВЦЭМ!$A$33:$A$776,$A206,СВЦЭМ!$B$33:$B$776,V$190)+'СЕТ СН'!$F$15</f>
        <v>147.16636249000001</v>
      </c>
      <c r="W206" s="36">
        <f>SUMIFS(СВЦЭМ!$F$33:$F$776,СВЦЭМ!$A$33:$A$776,$A206,СВЦЭМ!$B$33:$B$776,W$190)+'СЕТ СН'!$F$15</f>
        <v>147.70692119</v>
      </c>
      <c r="X206" s="36">
        <f>SUMIFS(СВЦЭМ!$F$33:$F$776,СВЦЭМ!$A$33:$A$776,$A206,СВЦЭМ!$B$33:$B$776,X$190)+'СЕТ СН'!$F$15</f>
        <v>156.73911407</v>
      </c>
      <c r="Y206" s="36">
        <f>SUMIFS(СВЦЭМ!$F$33:$F$776,СВЦЭМ!$A$33:$A$776,$A206,СВЦЭМ!$B$33:$B$776,Y$190)+'СЕТ СН'!$F$15</f>
        <v>163.69287889</v>
      </c>
    </row>
    <row r="207" spans="1:25" ht="15.75" x14ac:dyDescent="0.2">
      <c r="A207" s="35">
        <f t="shared" si="5"/>
        <v>44029</v>
      </c>
      <c r="B207" s="36">
        <f>SUMIFS(СВЦЭМ!$F$33:$F$776,СВЦЭМ!$A$33:$A$776,$A207,СВЦЭМ!$B$33:$B$776,B$190)+'СЕТ СН'!$F$15</f>
        <v>196.38970867</v>
      </c>
      <c r="C207" s="36">
        <f>SUMIFS(СВЦЭМ!$F$33:$F$776,СВЦЭМ!$A$33:$A$776,$A207,СВЦЭМ!$B$33:$B$776,C$190)+'СЕТ СН'!$F$15</f>
        <v>221.18323620000001</v>
      </c>
      <c r="D207" s="36">
        <f>SUMIFS(СВЦЭМ!$F$33:$F$776,СВЦЭМ!$A$33:$A$776,$A207,СВЦЭМ!$B$33:$B$776,D$190)+'СЕТ СН'!$F$15</f>
        <v>214.96832759</v>
      </c>
      <c r="E207" s="36">
        <f>SUMIFS(СВЦЭМ!$F$33:$F$776,СВЦЭМ!$A$33:$A$776,$A207,СВЦЭМ!$B$33:$B$776,E$190)+'СЕТ СН'!$F$15</f>
        <v>210.41695275000001</v>
      </c>
      <c r="F207" s="36">
        <f>SUMIFS(СВЦЭМ!$F$33:$F$776,СВЦЭМ!$A$33:$A$776,$A207,СВЦЭМ!$B$33:$B$776,F$190)+'СЕТ СН'!$F$15</f>
        <v>210.9192683</v>
      </c>
      <c r="G207" s="36">
        <f>SUMIFS(СВЦЭМ!$F$33:$F$776,СВЦЭМ!$A$33:$A$776,$A207,СВЦЭМ!$B$33:$B$776,G$190)+'СЕТ СН'!$F$15</f>
        <v>206.47322269</v>
      </c>
      <c r="H207" s="36">
        <f>SUMIFS(СВЦЭМ!$F$33:$F$776,СВЦЭМ!$A$33:$A$776,$A207,СВЦЭМ!$B$33:$B$776,H$190)+'СЕТ СН'!$F$15</f>
        <v>202.13286701000001</v>
      </c>
      <c r="I207" s="36">
        <f>SUMIFS(СВЦЭМ!$F$33:$F$776,СВЦЭМ!$A$33:$A$776,$A207,СВЦЭМ!$B$33:$B$776,I$190)+'СЕТ СН'!$F$15</f>
        <v>192.50677587999999</v>
      </c>
      <c r="J207" s="36">
        <f>SUMIFS(СВЦЭМ!$F$33:$F$776,СВЦЭМ!$A$33:$A$776,$A207,СВЦЭМ!$B$33:$B$776,J$190)+'СЕТ СН'!$F$15</f>
        <v>179.37363331</v>
      </c>
      <c r="K207" s="36">
        <f>SUMIFS(СВЦЭМ!$F$33:$F$776,СВЦЭМ!$A$33:$A$776,$A207,СВЦЭМ!$B$33:$B$776,K$190)+'СЕТ СН'!$F$15</f>
        <v>157.77689631000001</v>
      </c>
      <c r="L207" s="36">
        <f>SUMIFS(СВЦЭМ!$F$33:$F$776,СВЦЭМ!$A$33:$A$776,$A207,СВЦЭМ!$B$33:$B$776,L$190)+'СЕТ СН'!$F$15</f>
        <v>139.45030419</v>
      </c>
      <c r="M207" s="36">
        <f>SUMIFS(СВЦЭМ!$F$33:$F$776,СВЦЭМ!$A$33:$A$776,$A207,СВЦЭМ!$B$33:$B$776,M$190)+'СЕТ СН'!$F$15</f>
        <v>132.94580697999999</v>
      </c>
      <c r="N207" s="36">
        <f>SUMIFS(СВЦЭМ!$F$33:$F$776,СВЦЭМ!$A$33:$A$776,$A207,СВЦЭМ!$B$33:$B$776,N$190)+'СЕТ СН'!$F$15</f>
        <v>136.04289234000001</v>
      </c>
      <c r="O207" s="36">
        <f>SUMIFS(СВЦЭМ!$F$33:$F$776,СВЦЭМ!$A$33:$A$776,$A207,СВЦЭМ!$B$33:$B$776,O$190)+'СЕТ СН'!$F$15</f>
        <v>135.42350382999999</v>
      </c>
      <c r="P207" s="36">
        <f>SUMIFS(СВЦЭМ!$F$33:$F$776,СВЦЭМ!$A$33:$A$776,$A207,СВЦЭМ!$B$33:$B$776,P$190)+'СЕТ СН'!$F$15</f>
        <v>136.36266523</v>
      </c>
      <c r="Q207" s="36">
        <f>SUMIFS(СВЦЭМ!$F$33:$F$776,СВЦЭМ!$A$33:$A$776,$A207,СВЦЭМ!$B$33:$B$776,Q$190)+'СЕТ СН'!$F$15</f>
        <v>137.52622217999999</v>
      </c>
      <c r="R207" s="36">
        <f>SUMIFS(СВЦЭМ!$F$33:$F$776,СВЦЭМ!$A$33:$A$776,$A207,СВЦЭМ!$B$33:$B$776,R$190)+'СЕТ СН'!$F$15</f>
        <v>142.29662922</v>
      </c>
      <c r="S207" s="36">
        <f>SUMIFS(СВЦЭМ!$F$33:$F$776,СВЦЭМ!$A$33:$A$776,$A207,СВЦЭМ!$B$33:$B$776,S$190)+'СЕТ СН'!$F$15</f>
        <v>144.75700104000001</v>
      </c>
      <c r="T207" s="36">
        <f>SUMIFS(СВЦЭМ!$F$33:$F$776,СВЦЭМ!$A$33:$A$776,$A207,СВЦЭМ!$B$33:$B$776,T$190)+'СЕТ СН'!$F$15</f>
        <v>144.67864752</v>
      </c>
      <c r="U207" s="36">
        <f>SUMIFS(СВЦЭМ!$F$33:$F$776,СВЦЭМ!$A$33:$A$776,$A207,СВЦЭМ!$B$33:$B$776,U$190)+'СЕТ СН'!$F$15</f>
        <v>143.33265026999999</v>
      </c>
      <c r="V207" s="36">
        <f>SUMIFS(СВЦЭМ!$F$33:$F$776,СВЦЭМ!$A$33:$A$776,$A207,СВЦЭМ!$B$33:$B$776,V$190)+'СЕТ СН'!$F$15</f>
        <v>140.59929541</v>
      </c>
      <c r="W207" s="36">
        <f>SUMIFS(СВЦЭМ!$F$33:$F$776,СВЦЭМ!$A$33:$A$776,$A207,СВЦЭМ!$B$33:$B$776,W$190)+'СЕТ СН'!$F$15</f>
        <v>137.41938913000001</v>
      </c>
      <c r="X207" s="36">
        <f>SUMIFS(СВЦЭМ!$F$33:$F$776,СВЦЭМ!$A$33:$A$776,$A207,СВЦЭМ!$B$33:$B$776,X$190)+'СЕТ СН'!$F$15</f>
        <v>151.68503010000001</v>
      </c>
      <c r="Y207" s="36">
        <f>SUMIFS(СВЦЭМ!$F$33:$F$776,СВЦЭМ!$A$33:$A$776,$A207,СВЦЭМ!$B$33:$B$776,Y$190)+'СЕТ СН'!$F$15</f>
        <v>166.62336836</v>
      </c>
    </row>
    <row r="208" spans="1:25" ht="15.75" x14ac:dyDescent="0.2">
      <c r="A208" s="35">
        <f t="shared" si="5"/>
        <v>44030</v>
      </c>
      <c r="B208" s="36">
        <f>SUMIFS(СВЦЭМ!$F$33:$F$776,СВЦЭМ!$A$33:$A$776,$A208,СВЦЭМ!$B$33:$B$776,B$190)+'СЕТ СН'!$F$15</f>
        <v>201.44516766000001</v>
      </c>
      <c r="C208" s="36">
        <f>SUMIFS(СВЦЭМ!$F$33:$F$776,СВЦЭМ!$A$33:$A$776,$A208,СВЦЭМ!$B$33:$B$776,C$190)+'СЕТ СН'!$F$15</f>
        <v>222.26084509</v>
      </c>
      <c r="D208" s="36">
        <f>SUMIFS(СВЦЭМ!$F$33:$F$776,СВЦЭМ!$A$33:$A$776,$A208,СВЦЭМ!$B$33:$B$776,D$190)+'СЕТ СН'!$F$15</f>
        <v>223.78168339999999</v>
      </c>
      <c r="E208" s="36">
        <f>SUMIFS(СВЦЭМ!$F$33:$F$776,СВЦЭМ!$A$33:$A$776,$A208,СВЦЭМ!$B$33:$B$776,E$190)+'СЕТ СН'!$F$15</f>
        <v>222.45929429</v>
      </c>
      <c r="F208" s="36">
        <f>SUMIFS(СВЦЭМ!$F$33:$F$776,СВЦЭМ!$A$33:$A$776,$A208,СВЦЭМ!$B$33:$B$776,F$190)+'СЕТ СН'!$F$15</f>
        <v>220.35582360000001</v>
      </c>
      <c r="G208" s="36">
        <f>SUMIFS(СВЦЭМ!$F$33:$F$776,СВЦЭМ!$A$33:$A$776,$A208,СВЦЭМ!$B$33:$B$776,G$190)+'СЕТ СН'!$F$15</f>
        <v>222.19296754000001</v>
      </c>
      <c r="H208" s="36">
        <f>SUMIFS(СВЦЭМ!$F$33:$F$776,СВЦЭМ!$A$33:$A$776,$A208,СВЦЭМ!$B$33:$B$776,H$190)+'СЕТ СН'!$F$15</f>
        <v>222.49282183</v>
      </c>
      <c r="I208" s="36">
        <f>SUMIFS(СВЦЭМ!$F$33:$F$776,СВЦЭМ!$A$33:$A$776,$A208,СВЦЭМ!$B$33:$B$776,I$190)+'СЕТ СН'!$F$15</f>
        <v>219.43771483</v>
      </c>
      <c r="J208" s="36">
        <f>SUMIFS(СВЦЭМ!$F$33:$F$776,СВЦЭМ!$A$33:$A$776,$A208,СВЦЭМ!$B$33:$B$776,J$190)+'СЕТ СН'!$F$15</f>
        <v>204.58829607999999</v>
      </c>
      <c r="K208" s="36">
        <f>SUMIFS(СВЦЭМ!$F$33:$F$776,СВЦЭМ!$A$33:$A$776,$A208,СВЦЭМ!$B$33:$B$776,K$190)+'СЕТ СН'!$F$15</f>
        <v>167.12599872000001</v>
      </c>
      <c r="L208" s="36">
        <f>SUMIFS(СВЦЭМ!$F$33:$F$776,СВЦЭМ!$A$33:$A$776,$A208,СВЦЭМ!$B$33:$B$776,L$190)+'СЕТ СН'!$F$15</f>
        <v>136.91877502</v>
      </c>
      <c r="M208" s="36">
        <f>SUMIFS(СВЦЭМ!$F$33:$F$776,СВЦЭМ!$A$33:$A$776,$A208,СВЦЭМ!$B$33:$B$776,M$190)+'СЕТ СН'!$F$15</f>
        <v>133.17252442</v>
      </c>
      <c r="N208" s="36">
        <f>SUMIFS(СВЦЭМ!$F$33:$F$776,СВЦЭМ!$A$33:$A$776,$A208,СВЦЭМ!$B$33:$B$776,N$190)+'СЕТ СН'!$F$15</f>
        <v>136.61215096000001</v>
      </c>
      <c r="O208" s="36">
        <f>SUMIFS(СВЦЭМ!$F$33:$F$776,СВЦЭМ!$A$33:$A$776,$A208,СВЦЭМ!$B$33:$B$776,O$190)+'СЕТ СН'!$F$15</f>
        <v>136.32766258000001</v>
      </c>
      <c r="P208" s="36">
        <f>SUMIFS(СВЦЭМ!$F$33:$F$776,СВЦЭМ!$A$33:$A$776,$A208,СВЦЭМ!$B$33:$B$776,P$190)+'СЕТ СН'!$F$15</f>
        <v>137.15086742</v>
      </c>
      <c r="Q208" s="36">
        <f>SUMIFS(СВЦЭМ!$F$33:$F$776,СВЦЭМ!$A$33:$A$776,$A208,СВЦЭМ!$B$33:$B$776,Q$190)+'СЕТ СН'!$F$15</f>
        <v>137.49281726999999</v>
      </c>
      <c r="R208" s="36">
        <f>SUMIFS(СВЦЭМ!$F$33:$F$776,СВЦЭМ!$A$33:$A$776,$A208,СВЦЭМ!$B$33:$B$776,R$190)+'СЕТ СН'!$F$15</f>
        <v>136.47680183</v>
      </c>
      <c r="S208" s="36">
        <f>SUMIFS(СВЦЭМ!$F$33:$F$776,СВЦЭМ!$A$33:$A$776,$A208,СВЦЭМ!$B$33:$B$776,S$190)+'СЕТ СН'!$F$15</f>
        <v>138.17503532000001</v>
      </c>
      <c r="T208" s="36">
        <f>SUMIFS(СВЦЭМ!$F$33:$F$776,СВЦЭМ!$A$33:$A$776,$A208,СВЦЭМ!$B$33:$B$776,T$190)+'СЕТ СН'!$F$15</f>
        <v>143.72114424</v>
      </c>
      <c r="U208" s="36">
        <f>SUMIFS(СВЦЭМ!$F$33:$F$776,СВЦЭМ!$A$33:$A$776,$A208,СВЦЭМ!$B$33:$B$776,U$190)+'СЕТ СН'!$F$15</f>
        <v>142.85482884000001</v>
      </c>
      <c r="V208" s="36">
        <f>SUMIFS(СВЦЭМ!$F$33:$F$776,СВЦЭМ!$A$33:$A$776,$A208,СВЦЭМ!$B$33:$B$776,V$190)+'СЕТ СН'!$F$15</f>
        <v>141.32296804999999</v>
      </c>
      <c r="W208" s="36">
        <f>SUMIFS(СВЦЭМ!$F$33:$F$776,СВЦЭМ!$A$33:$A$776,$A208,СВЦЭМ!$B$33:$B$776,W$190)+'СЕТ СН'!$F$15</f>
        <v>135.63211502999999</v>
      </c>
      <c r="X208" s="36">
        <f>SUMIFS(СВЦЭМ!$F$33:$F$776,СВЦЭМ!$A$33:$A$776,$A208,СВЦЭМ!$B$33:$B$776,X$190)+'СЕТ СН'!$F$15</f>
        <v>149.57556135999999</v>
      </c>
      <c r="Y208" s="36">
        <f>SUMIFS(СВЦЭМ!$F$33:$F$776,СВЦЭМ!$A$33:$A$776,$A208,СВЦЭМ!$B$33:$B$776,Y$190)+'СЕТ СН'!$F$15</f>
        <v>177.64302860000001</v>
      </c>
    </row>
    <row r="209" spans="1:25" ht="15.75" x14ac:dyDescent="0.2">
      <c r="A209" s="35">
        <f t="shared" si="5"/>
        <v>44031</v>
      </c>
      <c r="B209" s="36">
        <f>SUMIFS(СВЦЭМ!$F$33:$F$776,СВЦЭМ!$A$33:$A$776,$A209,СВЦЭМ!$B$33:$B$776,B$190)+'СЕТ СН'!$F$15</f>
        <v>189.42333013999999</v>
      </c>
      <c r="C209" s="36">
        <f>SUMIFS(СВЦЭМ!$F$33:$F$776,СВЦЭМ!$A$33:$A$776,$A209,СВЦЭМ!$B$33:$B$776,C$190)+'СЕТ СН'!$F$15</f>
        <v>198.5550302</v>
      </c>
      <c r="D209" s="36">
        <f>SUMIFS(СВЦЭМ!$F$33:$F$776,СВЦЭМ!$A$33:$A$776,$A209,СВЦЭМ!$B$33:$B$776,D$190)+'СЕТ СН'!$F$15</f>
        <v>196.53510252000001</v>
      </c>
      <c r="E209" s="36">
        <f>SUMIFS(СВЦЭМ!$F$33:$F$776,СВЦЭМ!$A$33:$A$776,$A209,СВЦЭМ!$B$33:$B$776,E$190)+'СЕТ СН'!$F$15</f>
        <v>193.78104174000001</v>
      </c>
      <c r="F209" s="36">
        <f>SUMIFS(СВЦЭМ!$F$33:$F$776,СВЦЭМ!$A$33:$A$776,$A209,СВЦЭМ!$B$33:$B$776,F$190)+'СЕТ СН'!$F$15</f>
        <v>191.17966788000001</v>
      </c>
      <c r="G209" s="36">
        <f>SUMIFS(СВЦЭМ!$F$33:$F$776,СВЦЭМ!$A$33:$A$776,$A209,СВЦЭМ!$B$33:$B$776,G$190)+'СЕТ СН'!$F$15</f>
        <v>194.10691233</v>
      </c>
      <c r="H209" s="36">
        <f>SUMIFS(СВЦЭМ!$F$33:$F$776,СВЦЭМ!$A$33:$A$776,$A209,СВЦЭМ!$B$33:$B$776,H$190)+'СЕТ СН'!$F$15</f>
        <v>198.52875533</v>
      </c>
      <c r="I209" s="36">
        <f>SUMIFS(СВЦЭМ!$F$33:$F$776,СВЦЭМ!$A$33:$A$776,$A209,СВЦЭМ!$B$33:$B$776,I$190)+'СЕТ СН'!$F$15</f>
        <v>205.71764272999999</v>
      </c>
      <c r="J209" s="36">
        <f>SUMIFS(СВЦЭМ!$F$33:$F$776,СВЦЭМ!$A$33:$A$776,$A209,СВЦЭМ!$B$33:$B$776,J$190)+'СЕТ СН'!$F$15</f>
        <v>204.06060339999999</v>
      </c>
      <c r="K209" s="36">
        <f>SUMIFS(СВЦЭМ!$F$33:$F$776,СВЦЭМ!$A$33:$A$776,$A209,СВЦЭМ!$B$33:$B$776,K$190)+'СЕТ СН'!$F$15</f>
        <v>170.15644674999999</v>
      </c>
      <c r="L209" s="36">
        <f>SUMIFS(СВЦЭМ!$F$33:$F$776,СВЦЭМ!$A$33:$A$776,$A209,СВЦЭМ!$B$33:$B$776,L$190)+'СЕТ СН'!$F$15</f>
        <v>153.3197629</v>
      </c>
      <c r="M209" s="36">
        <f>SUMIFS(СВЦЭМ!$F$33:$F$776,СВЦЭМ!$A$33:$A$776,$A209,СВЦЭМ!$B$33:$B$776,M$190)+'СЕТ СН'!$F$15</f>
        <v>143.27898769000001</v>
      </c>
      <c r="N209" s="36">
        <f>SUMIFS(СВЦЭМ!$F$33:$F$776,СВЦЭМ!$A$33:$A$776,$A209,СВЦЭМ!$B$33:$B$776,N$190)+'СЕТ СН'!$F$15</f>
        <v>144.26117699</v>
      </c>
      <c r="O209" s="36">
        <f>SUMIFS(СВЦЭМ!$F$33:$F$776,СВЦЭМ!$A$33:$A$776,$A209,СВЦЭМ!$B$33:$B$776,O$190)+'СЕТ СН'!$F$15</f>
        <v>144.52642112999999</v>
      </c>
      <c r="P209" s="36">
        <f>SUMIFS(СВЦЭМ!$F$33:$F$776,СВЦЭМ!$A$33:$A$776,$A209,СВЦЭМ!$B$33:$B$776,P$190)+'СЕТ СН'!$F$15</f>
        <v>144.33076729000001</v>
      </c>
      <c r="Q209" s="36">
        <f>SUMIFS(СВЦЭМ!$F$33:$F$776,СВЦЭМ!$A$33:$A$776,$A209,СВЦЭМ!$B$33:$B$776,Q$190)+'СЕТ СН'!$F$15</f>
        <v>144.25339460999999</v>
      </c>
      <c r="R209" s="36">
        <f>SUMIFS(СВЦЭМ!$F$33:$F$776,СВЦЭМ!$A$33:$A$776,$A209,СВЦЭМ!$B$33:$B$776,R$190)+'СЕТ СН'!$F$15</f>
        <v>146.77316439000001</v>
      </c>
      <c r="S209" s="36">
        <f>SUMIFS(СВЦЭМ!$F$33:$F$776,СВЦЭМ!$A$33:$A$776,$A209,СВЦЭМ!$B$33:$B$776,S$190)+'СЕТ СН'!$F$15</f>
        <v>148.78387179999999</v>
      </c>
      <c r="T209" s="36">
        <f>SUMIFS(СВЦЭМ!$F$33:$F$776,СВЦЭМ!$A$33:$A$776,$A209,СВЦЭМ!$B$33:$B$776,T$190)+'СЕТ СН'!$F$15</f>
        <v>148.44097622000001</v>
      </c>
      <c r="U209" s="36">
        <f>SUMIFS(СВЦЭМ!$F$33:$F$776,СВЦЭМ!$A$33:$A$776,$A209,СВЦЭМ!$B$33:$B$776,U$190)+'СЕТ СН'!$F$15</f>
        <v>148.23884554</v>
      </c>
      <c r="V209" s="36">
        <f>SUMIFS(СВЦЭМ!$F$33:$F$776,СВЦЭМ!$A$33:$A$776,$A209,СВЦЭМ!$B$33:$B$776,V$190)+'СЕТ СН'!$F$15</f>
        <v>146.85200741</v>
      </c>
      <c r="W209" s="36">
        <f>SUMIFS(СВЦЭМ!$F$33:$F$776,СВЦЭМ!$A$33:$A$776,$A209,СВЦЭМ!$B$33:$B$776,W$190)+'СЕТ СН'!$F$15</f>
        <v>136.38675918999999</v>
      </c>
      <c r="X209" s="36">
        <f>SUMIFS(СВЦЭМ!$F$33:$F$776,СВЦЭМ!$A$33:$A$776,$A209,СВЦЭМ!$B$33:$B$776,X$190)+'СЕТ СН'!$F$15</f>
        <v>150.78703938000001</v>
      </c>
      <c r="Y209" s="36">
        <f>SUMIFS(СВЦЭМ!$F$33:$F$776,СВЦЭМ!$A$33:$A$776,$A209,СВЦЭМ!$B$33:$B$776,Y$190)+'СЕТ СН'!$F$15</f>
        <v>190.13182725999999</v>
      </c>
    </row>
    <row r="210" spans="1:25" ht="15.75" x14ac:dyDescent="0.2">
      <c r="A210" s="35">
        <f t="shared" si="5"/>
        <v>44032</v>
      </c>
      <c r="B210" s="36">
        <f>SUMIFS(СВЦЭМ!$F$33:$F$776,СВЦЭМ!$A$33:$A$776,$A210,СВЦЭМ!$B$33:$B$776,B$190)+'СЕТ СН'!$F$15</f>
        <v>184.70230737</v>
      </c>
      <c r="C210" s="36">
        <f>SUMIFS(СВЦЭМ!$F$33:$F$776,СВЦЭМ!$A$33:$A$776,$A210,СВЦЭМ!$B$33:$B$776,C$190)+'СЕТ СН'!$F$15</f>
        <v>178.48431471000001</v>
      </c>
      <c r="D210" s="36">
        <f>SUMIFS(СВЦЭМ!$F$33:$F$776,СВЦЭМ!$A$33:$A$776,$A210,СВЦЭМ!$B$33:$B$776,D$190)+'СЕТ СН'!$F$15</f>
        <v>204.8345368</v>
      </c>
      <c r="E210" s="36">
        <f>SUMIFS(СВЦЭМ!$F$33:$F$776,СВЦЭМ!$A$33:$A$776,$A210,СВЦЭМ!$B$33:$B$776,E$190)+'СЕТ СН'!$F$15</f>
        <v>201.32821387000001</v>
      </c>
      <c r="F210" s="36">
        <f>SUMIFS(СВЦЭМ!$F$33:$F$776,СВЦЭМ!$A$33:$A$776,$A210,СВЦЭМ!$B$33:$B$776,F$190)+'СЕТ СН'!$F$15</f>
        <v>200.8115833</v>
      </c>
      <c r="G210" s="36">
        <f>SUMIFS(СВЦЭМ!$F$33:$F$776,СВЦЭМ!$A$33:$A$776,$A210,СВЦЭМ!$B$33:$B$776,G$190)+'СЕТ СН'!$F$15</f>
        <v>200.99011959000001</v>
      </c>
      <c r="H210" s="36">
        <f>SUMIFS(СВЦЭМ!$F$33:$F$776,СВЦЭМ!$A$33:$A$776,$A210,СВЦЭМ!$B$33:$B$776,H$190)+'СЕТ СН'!$F$15</f>
        <v>208.26959667</v>
      </c>
      <c r="I210" s="36">
        <f>SUMIFS(СВЦЭМ!$F$33:$F$776,СВЦЭМ!$A$33:$A$776,$A210,СВЦЭМ!$B$33:$B$776,I$190)+'СЕТ СН'!$F$15</f>
        <v>186.53389250000001</v>
      </c>
      <c r="J210" s="36">
        <f>SUMIFS(СВЦЭМ!$F$33:$F$776,СВЦЭМ!$A$33:$A$776,$A210,СВЦЭМ!$B$33:$B$776,J$190)+'СЕТ СН'!$F$15</f>
        <v>197.37188369</v>
      </c>
      <c r="K210" s="36">
        <f>SUMIFS(СВЦЭМ!$F$33:$F$776,СВЦЭМ!$A$33:$A$776,$A210,СВЦЭМ!$B$33:$B$776,K$190)+'СЕТ СН'!$F$15</f>
        <v>185.20964713000001</v>
      </c>
      <c r="L210" s="36">
        <f>SUMIFS(СВЦЭМ!$F$33:$F$776,СВЦЭМ!$A$33:$A$776,$A210,СВЦЭМ!$B$33:$B$776,L$190)+'СЕТ СН'!$F$15</f>
        <v>156.02768857999999</v>
      </c>
      <c r="M210" s="36">
        <f>SUMIFS(СВЦЭМ!$F$33:$F$776,СВЦЭМ!$A$33:$A$776,$A210,СВЦЭМ!$B$33:$B$776,M$190)+'СЕТ СН'!$F$15</f>
        <v>152.60153686000001</v>
      </c>
      <c r="N210" s="36">
        <f>SUMIFS(СВЦЭМ!$F$33:$F$776,СВЦЭМ!$A$33:$A$776,$A210,СВЦЭМ!$B$33:$B$776,N$190)+'СЕТ СН'!$F$15</f>
        <v>153.71112747000001</v>
      </c>
      <c r="O210" s="36">
        <f>SUMIFS(СВЦЭМ!$F$33:$F$776,СВЦЭМ!$A$33:$A$776,$A210,СВЦЭМ!$B$33:$B$776,O$190)+'СЕТ СН'!$F$15</f>
        <v>153.21514926</v>
      </c>
      <c r="P210" s="36">
        <f>SUMIFS(СВЦЭМ!$F$33:$F$776,СВЦЭМ!$A$33:$A$776,$A210,СВЦЭМ!$B$33:$B$776,P$190)+'СЕТ СН'!$F$15</f>
        <v>150.71659879000001</v>
      </c>
      <c r="Q210" s="36">
        <f>SUMIFS(СВЦЭМ!$F$33:$F$776,СВЦЭМ!$A$33:$A$776,$A210,СВЦЭМ!$B$33:$B$776,Q$190)+'СЕТ СН'!$F$15</f>
        <v>150.76197544999999</v>
      </c>
      <c r="R210" s="36">
        <f>SUMIFS(СВЦЭМ!$F$33:$F$776,СВЦЭМ!$A$33:$A$776,$A210,СВЦЭМ!$B$33:$B$776,R$190)+'СЕТ СН'!$F$15</f>
        <v>150.86367888999999</v>
      </c>
      <c r="S210" s="36">
        <f>SUMIFS(СВЦЭМ!$F$33:$F$776,СВЦЭМ!$A$33:$A$776,$A210,СВЦЭМ!$B$33:$B$776,S$190)+'СЕТ СН'!$F$15</f>
        <v>151.10078085999999</v>
      </c>
      <c r="T210" s="36">
        <f>SUMIFS(СВЦЭМ!$F$33:$F$776,СВЦЭМ!$A$33:$A$776,$A210,СВЦЭМ!$B$33:$B$776,T$190)+'СЕТ СН'!$F$15</f>
        <v>150.36342217000001</v>
      </c>
      <c r="U210" s="36">
        <f>SUMIFS(СВЦЭМ!$F$33:$F$776,СВЦЭМ!$A$33:$A$776,$A210,СВЦЭМ!$B$33:$B$776,U$190)+'СЕТ СН'!$F$15</f>
        <v>149.50651574</v>
      </c>
      <c r="V210" s="36">
        <f>SUMIFS(СВЦЭМ!$F$33:$F$776,СВЦЭМ!$A$33:$A$776,$A210,СВЦЭМ!$B$33:$B$776,V$190)+'СЕТ СН'!$F$15</f>
        <v>150.30594556</v>
      </c>
      <c r="W210" s="36">
        <f>SUMIFS(СВЦЭМ!$F$33:$F$776,СВЦЭМ!$A$33:$A$776,$A210,СВЦЭМ!$B$33:$B$776,W$190)+'СЕТ СН'!$F$15</f>
        <v>149.89706204999999</v>
      </c>
      <c r="X210" s="36">
        <f>SUMIFS(СВЦЭМ!$F$33:$F$776,СВЦЭМ!$A$33:$A$776,$A210,СВЦЭМ!$B$33:$B$776,X$190)+'СЕТ СН'!$F$15</f>
        <v>156.23446243999999</v>
      </c>
      <c r="Y210" s="36">
        <f>SUMIFS(СВЦЭМ!$F$33:$F$776,СВЦЭМ!$A$33:$A$776,$A210,СВЦЭМ!$B$33:$B$776,Y$190)+'СЕТ СН'!$F$15</f>
        <v>187.54756315</v>
      </c>
    </row>
    <row r="211" spans="1:25" ht="15.75" x14ac:dyDescent="0.2">
      <c r="A211" s="35">
        <f t="shared" si="5"/>
        <v>44033</v>
      </c>
      <c r="B211" s="36">
        <f>SUMIFS(СВЦЭМ!$F$33:$F$776,СВЦЭМ!$A$33:$A$776,$A211,СВЦЭМ!$B$33:$B$776,B$190)+'СЕТ СН'!$F$15</f>
        <v>193.85360123999999</v>
      </c>
      <c r="C211" s="36">
        <f>SUMIFS(СВЦЭМ!$F$33:$F$776,СВЦЭМ!$A$33:$A$776,$A211,СВЦЭМ!$B$33:$B$776,C$190)+'СЕТ СН'!$F$15</f>
        <v>185.22246465000001</v>
      </c>
      <c r="D211" s="36">
        <f>SUMIFS(СВЦЭМ!$F$33:$F$776,СВЦЭМ!$A$33:$A$776,$A211,СВЦЭМ!$B$33:$B$776,D$190)+'СЕТ СН'!$F$15</f>
        <v>181.05593311000001</v>
      </c>
      <c r="E211" s="36">
        <f>SUMIFS(СВЦЭМ!$F$33:$F$776,СВЦЭМ!$A$33:$A$776,$A211,СВЦЭМ!$B$33:$B$776,E$190)+'СЕТ СН'!$F$15</f>
        <v>180.72281709000001</v>
      </c>
      <c r="F211" s="36">
        <f>SUMIFS(СВЦЭМ!$F$33:$F$776,СВЦЭМ!$A$33:$A$776,$A211,СВЦЭМ!$B$33:$B$776,F$190)+'СЕТ СН'!$F$15</f>
        <v>178.96904891</v>
      </c>
      <c r="G211" s="36">
        <f>SUMIFS(СВЦЭМ!$F$33:$F$776,СВЦЭМ!$A$33:$A$776,$A211,СВЦЭМ!$B$33:$B$776,G$190)+'СЕТ СН'!$F$15</f>
        <v>177.18454496999999</v>
      </c>
      <c r="H211" s="36">
        <f>SUMIFS(СВЦЭМ!$F$33:$F$776,СВЦЭМ!$A$33:$A$776,$A211,СВЦЭМ!$B$33:$B$776,H$190)+'СЕТ СН'!$F$15</f>
        <v>182.49861458999999</v>
      </c>
      <c r="I211" s="36">
        <f>SUMIFS(СВЦЭМ!$F$33:$F$776,СВЦЭМ!$A$33:$A$776,$A211,СВЦЭМ!$B$33:$B$776,I$190)+'СЕТ СН'!$F$15</f>
        <v>192.43315673999999</v>
      </c>
      <c r="J211" s="36">
        <f>SUMIFS(СВЦЭМ!$F$33:$F$776,СВЦЭМ!$A$33:$A$776,$A211,СВЦЭМ!$B$33:$B$776,J$190)+'СЕТ СН'!$F$15</f>
        <v>197.81862278</v>
      </c>
      <c r="K211" s="36">
        <f>SUMIFS(СВЦЭМ!$F$33:$F$776,СВЦЭМ!$A$33:$A$776,$A211,СВЦЭМ!$B$33:$B$776,K$190)+'СЕТ СН'!$F$15</f>
        <v>177.2889424</v>
      </c>
      <c r="L211" s="36">
        <f>SUMIFS(СВЦЭМ!$F$33:$F$776,СВЦЭМ!$A$33:$A$776,$A211,СВЦЭМ!$B$33:$B$776,L$190)+'СЕТ СН'!$F$15</f>
        <v>156.57225456</v>
      </c>
      <c r="M211" s="36">
        <f>SUMIFS(СВЦЭМ!$F$33:$F$776,СВЦЭМ!$A$33:$A$776,$A211,СВЦЭМ!$B$33:$B$776,M$190)+'СЕТ СН'!$F$15</f>
        <v>155.98366920999999</v>
      </c>
      <c r="N211" s="36">
        <f>SUMIFS(СВЦЭМ!$F$33:$F$776,СВЦЭМ!$A$33:$A$776,$A211,СВЦЭМ!$B$33:$B$776,N$190)+'СЕТ СН'!$F$15</f>
        <v>156.34185762999999</v>
      </c>
      <c r="O211" s="36">
        <f>SUMIFS(СВЦЭМ!$F$33:$F$776,СВЦЭМ!$A$33:$A$776,$A211,СВЦЭМ!$B$33:$B$776,O$190)+'СЕТ СН'!$F$15</f>
        <v>157.59471564</v>
      </c>
      <c r="P211" s="36">
        <f>SUMIFS(СВЦЭМ!$F$33:$F$776,СВЦЭМ!$A$33:$A$776,$A211,СВЦЭМ!$B$33:$B$776,P$190)+'СЕТ СН'!$F$15</f>
        <v>157.87225042</v>
      </c>
      <c r="Q211" s="36">
        <f>SUMIFS(СВЦЭМ!$F$33:$F$776,СВЦЭМ!$A$33:$A$776,$A211,СВЦЭМ!$B$33:$B$776,Q$190)+'СЕТ СН'!$F$15</f>
        <v>158.98596434000001</v>
      </c>
      <c r="R211" s="36">
        <f>SUMIFS(СВЦЭМ!$F$33:$F$776,СВЦЭМ!$A$33:$A$776,$A211,СВЦЭМ!$B$33:$B$776,R$190)+'СЕТ СН'!$F$15</f>
        <v>157.10190502</v>
      </c>
      <c r="S211" s="36">
        <f>SUMIFS(СВЦЭМ!$F$33:$F$776,СВЦЭМ!$A$33:$A$776,$A211,СВЦЭМ!$B$33:$B$776,S$190)+'СЕТ СН'!$F$15</f>
        <v>157.32338844</v>
      </c>
      <c r="T211" s="36">
        <f>SUMIFS(СВЦЭМ!$F$33:$F$776,СВЦЭМ!$A$33:$A$776,$A211,СВЦЭМ!$B$33:$B$776,T$190)+'СЕТ СН'!$F$15</f>
        <v>156.05861422000001</v>
      </c>
      <c r="U211" s="36">
        <f>SUMIFS(СВЦЭМ!$F$33:$F$776,СВЦЭМ!$A$33:$A$776,$A211,СВЦЭМ!$B$33:$B$776,U$190)+'СЕТ СН'!$F$15</f>
        <v>156.13594562</v>
      </c>
      <c r="V211" s="36">
        <f>SUMIFS(СВЦЭМ!$F$33:$F$776,СВЦЭМ!$A$33:$A$776,$A211,СВЦЭМ!$B$33:$B$776,V$190)+'СЕТ СН'!$F$15</f>
        <v>155.73014925999999</v>
      </c>
      <c r="W211" s="36">
        <f>SUMIFS(СВЦЭМ!$F$33:$F$776,СВЦЭМ!$A$33:$A$776,$A211,СВЦЭМ!$B$33:$B$776,W$190)+'СЕТ СН'!$F$15</f>
        <v>157.29409723000001</v>
      </c>
      <c r="X211" s="36">
        <f>SUMIFS(СВЦЭМ!$F$33:$F$776,СВЦЭМ!$A$33:$A$776,$A211,СВЦЭМ!$B$33:$B$776,X$190)+'СЕТ СН'!$F$15</f>
        <v>166.530449</v>
      </c>
      <c r="Y211" s="36">
        <f>SUMIFS(СВЦЭМ!$F$33:$F$776,СВЦЭМ!$A$33:$A$776,$A211,СВЦЭМ!$B$33:$B$776,Y$190)+'СЕТ СН'!$F$15</f>
        <v>193.04238744</v>
      </c>
    </row>
    <row r="212" spans="1:25" ht="15.75" x14ac:dyDescent="0.2">
      <c r="A212" s="35">
        <f t="shared" si="5"/>
        <v>44034</v>
      </c>
      <c r="B212" s="36">
        <f>SUMIFS(СВЦЭМ!$F$33:$F$776,СВЦЭМ!$A$33:$A$776,$A212,СВЦЭМ!$B$33:$B$776,B$190)+'СЕТ СН'!$F$15</f>
        <v>192.98644668</v>
      </c>
      <c r="C212" s="36">
        <f>SUMIFS(СВЦЭМ!$F$33:$F$776,СВЦЭМ!$A$33:$A$776,$A212,СВЦЭМ!$B$33:$B$776,C$190)+'СЕТ СН'!$F$15</f>
        <v>187.27999346999999</v>
      </c>
      <c r="D212" s="36">
        <f>SUMIFS(СВЦЭМ!$F$33:$F$776,СВЦЭМ!$A$33:$A$776,$A212,СВЦЭМ!$B$33:$B$776,D$190)+'СЕТ СН'!$F$15</f>
        <v>185.36044017</v>
      </c>
      <c r="E212" s="36">
        <f>SUMIFS(СВЦЭМ!$F$33:$F$776,СВЦЭМ!$A$33:$A$776,$A212,СВЦЭМ!$B$33:$B$776,E$190)+'СЕТ СН'!$F$15</f>
        <v>189.63940742</v>
      </c>
      <c r="F212" s="36">
        <f>SUMIFS(СВЦЭМ!$F$33:$F$776,СВЦЭМ!$A$33:$A$776,$A212,СВЦЭМ!$B$33:$B$776,F$190)+'СЕТ СН'!$F$15</f>
        <v>190.87999558999999</v>
      </c>
      <c r="G212" s="36">
        <f>SUMIFS(СВЦЭМ!$F$33:$F$776,СВЦЭМ!$A$33:$A$776,$A212,СВЦЭМ!$B$33:$B$776,G$190)+'СЕТ СН'!$F$15</f>
        <v>191.09633676000001</v>
      </c>
      <c r="H212" s="36">
        <f>SUMIFS(СВЦЭМ!$F$33:$F$776,СВЦЭМ!$A$33:$A$776,$A212,СВЦЭМ!$B$33:$B$776,H$190)+'СЕТ СН'!$F$15</f>
        <v>187.38313914</v>
      </c>
      <c r="I212" s="36">
        <f>SUMIFS(СВЦЭМ!$F$33:$F$776,СВЦЭМ!$A$33:$A$776,$A212,СВЦЭМ!$B$33:$B$776,I$190)+'СЕТ СН'!$F$15</f>
        <v>198.45553862</v>
      </c>
      <c r="J212" s="36">
        <f>SUMIFS(СВЦЭМ!$F$33:$F$776,СВЦЭМ!$A$33:$A$776,$A212,СВЦЭМ!$B$33:$B$776,J$190)+'СЕТ СН'!$F$15</f>
        <v>201.68698542000001</v>
      </c>
      <c r="K212" s="36">
        <f>SUMIFS(СВЦЭМ!$F$33:$F$776,СВЦЭМ!$A$33:$A$776,$A212,СВЦЭМ!$B$33:$B$776,K$190)+'СЕТ СН'!$F$15</f>
        <v>177.02417536999999</v>
      </c>
      <c r="L212" s="36">
        <f>SUMIFS(СВЦЭМ!$F$33:$F$776,СВЦЭМ!$A$33:$A$776,$A212,СВЦЭМ!$B$33:$B$776,L$190)+'СЕТ СН'!$F$15</f>
        <v>148.72892848999999</v>
      </c>
      <c r="M212" s="36">
        <f>SUMIFS(СВЦЭМ!$F$33:$F$776,СВЦЭМ!$A$33:$A$776,$A212,СВЦЭМ!$B$33:$B$776,M$190)+'СЕТ СН'!$F$15</f>
        <v>144.49875030999999</v>
      </c>
      <c r="N212" s="36">
        <f>SUMIFS(СВЦЭМ!$F$33:$F$776,СВЦЭМ!$A$33:$A$776,$A212,СВЦЭМ!$B$33:$B$776,N$190)+'СЕТ СН'!$F$15</f>
        <v>151.44902241</v>
      </c>
      <c r="O212" s="36">
        <f>SUMIFS(СВЦЭМ!$F$33:$F$776,СВЦЭМ!$A$33:$A$776,$A212,СВЦЭМ!$B$33:$B$776,O$190)+'СЕТ СН'!$F$15</f>
        <v>151.47863609000001</v>
      </c>
      <c r="P212" s="36">
        <f>SUMIFS(СВЦЭМ!$F$33:$F$776,СВЦЭМ!$A$33:$A$776,$A212,СВЦЭМ!$B$33:$B$776,P$190)+'СЕТ СН'!$F$15</f>
        <v>154.28086397000001</v>
      </c>
      <c r="Q212" s="36">
        <f>SUMIFS(СВЦЭМ!$F$33:$F$776,СВЦЭМ!$A$33:$A$776,$A212,СВЦЭМ!$B$33:$B$776,Q$190)+'СЕТ СН'!$F$15</f>
        <v>156.51663596</v>
      </c>
      <c r="R212" s="36">
        <f>SUMIFS(СВЦЭМ!$F$33:$F$776,СВЦЭМ!$A$33:$A$776,$A212,СВЦЭМ!$B$33:$B$776,R$190)+'СЕТ СН'!$F$15</f>
        <v>151.71269201999999</v>
      </c>
      <c r="S212" s="36">
        <f>SUMIFS(СВЦЭМ!$F$33:$F$776,СВЦЭМ!$A$33:$A$776,$A212,СВЦЭМ!$B$33:$B$776,S$190)+'СЕТ СН'!$F$15</f>
        <v>152.46109269999999</v>
      </c>
      <c r="T212" s="36">
        <f>SUMIFS(СВЦЭМ!$F$33:$F$776,СВЦЭМ!$A$33:$A$776,$A212,СВЦЭМ!$B$33:$B$776,T$190)+'СЕТ СН'!$F$15</f>
        <v>159.10307477000001</v>
      </c>
      <c r="U212" s="36">
        <f>SUMIFS(СВЦЭМ!$F$33:$F$776,СВЦЭМ!$A$33:$A$776,$A212,СВЦЭМ!$B$33:$B$776,U$190)+'СЕТ СН'!$F$15</f>
        <v>162.81452902999999</v>
      </c>
      <c r="V212" s="36">
        <f>SUMIFS(СВЦЭМ!$F$33:$F$776,СВЦЭМ!$A$33:$A$776,$A212,СВЦЭМ!$B$33:$B$776,V$190)+'СЕТ СН'!$F$15</f>
        <v>164.66573557000001</v>
      </c>
      <c r="W212" s="36">
        <f>SUMIFS(СВЦЭМ!$F$33:$F$776,СВЦЭМ!$A$33:$A$776,$A212,СВЦЭМ!$B$33:$B$776,W$190)+'СЕТ СН'!$F$15</f>
        <v>157.16126134999999</v>
      </c>
      <c r="X212" s="36">
        <f>SUMIFS(СВЦЭМ!$F$33:$F$776,СВЦЭМ!$A$33:$A$776,$A212,СВЦЭМ!$B$33:$B$776,X$190)+'СЕТ СН'!$F$15</f>
        <v>170.33090593</v>
      </c>
      <c r="Y212" s="36">
        <f>SUMIFS(СВЦЭМ!$F$33:$F$776,СВЦЭМ!$A$33:$A$776,$A212,СВЦЭМ!$B$33:$B$776,Y$190)+'СЕТ СН'!$F$15</f>
        <v>187.95303247999999</v>
      </c>
    </row>
    <row r="213" spans="1:25" ht="15.75" x14ac:dyDescent="0.2">
      <c r="A213" s="35">
        <f t="shared" si="5"/>
        <v>44035</v>
      </c>
      <c r="B213" s="36">
        <f>SUMIFS(СВЦЭМ!$F$33:$F$776,СВЦЭМ!$A$33:$A$776,$A213,СВЦЭМ!$B$33:$B$776,B$190)+'СЕТ СН'!$F$15</f>
        <v>181.36792825000001</v>
      </c>
      <c r="C213" s="36">
        <f>SUMIFS(СВЦЭМ!$F$33:$F$776,СВЦЭМ!$A$33:$A$776,$A213,СВЦЭМ!$B$33:$B$776,C$190)+'СЕТ СН'!$F$15</f>
        <v>182.47789803000001</v>
      </c>
      <c r="D213" s="36">
        <f>SUMIFS(СВЦЭМ!$F$33:$F$776,СВЦЭМ!$A$33:$A$776,$A213,СВЦЭМ!$B$33:$B$776,D$190)+'СЕТ СН'!$F$15</f>
        <v>187.14140775000001</v>
      </c>
      <c r="E213" s="36">
        <f>SUMIFS(СВЦЭМ!$F$33:$F$776,СВЦЭМ!$A$33:$A$776,$A213,СВЦЭМ!$B$33:$B$776,E$190)+'СЕТ СН'!$F$15</f>
        <v>194.15436237</v>
      </c>
      <c r="F213" s="36">
        <f>SUMIFS(СВЦЭМ!$F$33:$F$776,СВЦЭМ!$A$33:$A$776,$A213,СВЦЭМ!$B$33:$B$776,F$190)+'СЕТ СН'!$F$15</f>
        <v>191.50977140000001</v>
      </c>
      <c r="G213" s="36">
        <f>SUMIFS(СВЦЭМ!$F$33:$F$776,СВЦЭМ!$A$33:$A$776,$A213,СВЦЭМ!$B$33:$B$776,G$190)+'СЕТ СН'!$F$15</f>
        <v>189.77844185000001</v>
      </c>
      <c r="H213" s="36">
        <f>SUMIFS(СВЦЭМ!$F$33:$F$776,СВЦЭМ!$A$33:$A$776,$A213,СВЦЭМ!$B$33:$B$776,H$190)+'СЕТ СН'!$F$15</f>
        <v>181.14230190000001</v>
      </c>
      <c r="I213" s="36">
        <f>SUMIFS(СВЦЭМ!$F$33:$F$776,СВЦЭМ!$A$33:$A$776,$A213,СВЦЭМ!$B$33:$B$776,I$190)+'СЕТ СН'!$F$15</f>
        <v>167.37062703000001</v>
      </c>
      <c r="J213" s="36">
        <f>SUMIFS(СВЦЭМ!$F$33:$F$776,СВЦЭМ!$A$33:$A$776,$A213,СВЦЭМ!$B$33:$B$776,J$190)+'СЕТ СН'!$F$15</f>
        <v>172.75308314</v>
      </c>
      <c r="K213" s="36">
        <f>SUMIFS(СВЦЭМ!$F$33:$F$776,СВЦЭМ!$A$33:$A$776,$A213,СВЦЭМ!$B$33:$B$776,K$190)+'СЕТ СН'!$F$15</f>
        <v>178.42115311000001</v>
      </c>
      <c r="L213" s="36">
        <f>SUMIFS(СВЦЭМ!$F$33:$F$776,СВЦЭМ!$A$33:$A$776,$A213,СВЦЭМ!$B$33:$B$776,L$190)+'СЕТ СН'!$F$15</f>
        <v>159.25774229000001</v>
      </c>
      <c r="M213" s="36">
        <f>SUMIFS(СВЦЭМ!$F$33:$F$776,СВЦЭМ!$A$33:$A$776,$A213,СВЦЭМ!$B$33:$B$776,M$190)+'СЕТ СН'!$F$15</f>
        <v>155.4046074</v>
      </c>
      <c r="N213" s="36">
        <f>SUMIFS(СВЦЭМ!$F$33:$F$776,СВЦЭМ!$A$33:$A$776,$A213,СВЦЭМ!$B$33:$B$776,N$190)+'СЕТ СН'!$F$15</f>
        <v>159.03875764</v>
      </c>
      <c r="O213" s="36">
        <f>SUMIFS(СВЦЭМ!$F$33:$F$776,СВЦЭМ!$A$33:$A$776,$A213,СВЦЭМ!$B$33:$B$776,O$190)+'СЕТ СН'!$F$15</f>
        <v>161.33726601000001</v>
      </c>
      <c r="P213" s="36">
        <f>SUMIFS(СВЦЭМ!$F$33:$F$776,СВЦЭМ!$A$33:$A$776,$A213,СВЦЭМ!$B$33:$B$776,P$190)+'СЕТ СН'!$F$15</f>
        <v>164.57852865999999</v>
      </c>
      <c r="Q213" s="36">
        <f>SUMIFS(СВЦЭМ!$F$33:$F$776,СВЦЭМ!$A$33:$A$776,$A213,СВЦЭМ!$B$33:$B$776,Q$190)+'СЕТ СН'!$F$15</f>
        <v>168.43693329000001</v>
      </c>
      <c r="R213" s="36">
        <f>SUMIFS(СВЦЭМ!$F$33:$F$776,СВЦЭМ!$A$33:$A$776,$A213,СВЦЭМ!$B$33:$B$776,R$190)+'СЕТ СН'!$F$15</f>
        <v>167.79599837999999</v>
      </c>
      <c r="S213" s="36">
        <f>SUMIFS(СВЦЭМ!$F$33:$F$776,СВЦЭМ!$A$33:$A$776,$A213,СВЦЭМ!$B$33:$B$776,S$190)+'СЕТ СН'!$F$15</f>
        <v>169.30069717000001</v>
      </c>
      <c r="T213" s="36">
        <f>SUMIFS(СВЦЭМ!$F$33:$F$776,СВЦЭМ!$A$33:$A$776,$A213,СВЦЭМ!$B$33:$B$776,T$190)+'СЕТ СН'!$F$15</f>
        <v>173.04554687999999</v>
      </c>
      <c r="U213" s="36">
        <f>SUMIFS(СВЦЭМ!$F$33:$F$776,СВЦЭМ!$A$33:$A$776,$A213,СВЦЭМ!$B$33:$B$776,U$190)+'СЕТ СН'!$F$15</f>
        <v>171.20090730000001</v>
      </c>
      <c r="V213" s="36">
        <f>SUMIFS(СВЦЭМ!$F$33:$F$776,СВЦЭМ!$A$33:$A$776,$A213,СВЦЭМ!$B$33:$B$776,V$190)+'СЕТ СН'!$F$15</f>
        <v>168.34094354000001</v>
      </c>
      <c r="W213" s="36">
        <f>SUMIFS(СВЦЭМ!$F$33:$F$776,СВЦЭМ!$A$33:$A$776,$A213,СВЦЭМ!$B$33:$B$776,W$190)+'СЕТ СН'!$F$15</f>
        <v>160.37033785</v>
      </c>
      <c r="X213" s="36">
        <f>SUMIFS(СВЦЭМ!$F$33:$F$776,СВЦЭМ!$A$33:$A$776,$A213,СВЦЭМ!$B$33:$B$776,X$190)+'СЕТ СН'!$F$15</f>
        <v>160.98029819000001</v>
      </c>
      <c r="Y213" s="36">
        <f>SUMIFS(СВЦЭМ!$F$33:$F$776,СВЦЭМ!$A$33:$A$776,$A213,СВЦЭМ!$B$33:$B$776,Y$190)+'СЕТ СН'!$F$15</f>
        <v>187.14984204000001</v>
      </c>
    </row>
    <row r="214" spans="1:25" ht="15.75" x14ac:dyDescent="0.2">
      <c r="A214" s="35">
        <f t="shared" si="5"/>
        <v>44036</v>
      </c>
      <c r="B214" s="36">
        <f>SUMIFS(СВЦЭМ!$F$33:$F$776,СВЦЭМ!$A$33:$A$776,$A214,СВЦЭМ!$B$33:$B$776,B$190)+'СЕТ СН'!$F$15</f>
        <v>180.21095634</v>
      </c>
      <c r="C214" s="36">
        <f>SUMIFS(СВЦЭМ!$F$33:$F$776,СВЦЭМ!$A$33:$A$776,$A214,СВЦЭМ!$B$33:$B$776,C$190)+'СЕТ СН'!$F$15</f>
        <v>175.13499426000001</v>
      </c>
      <c r="D214" s="36">
        <f>SUMIFS(СВЦЭМ!$F$33:$F$776,СВЦЭМ!$A$33:$A$776,$A214,СВЦЭМ!$B$33:$B$776,D$190)+'СЕТ СН'!$F$15</f>
        <v>175.81573207</v>
      </c>
      <c r="E214" s="36">
        <f>SUMIFS(СВЦЭМ!$F$33:$F$776,СВЦЭМ!$A$33:$A$776,$A214,СВЦЭМ!$B$33:$B$776,E$190)+'СЕТ СН'!$F$15</f>
        <v>182.41883888999999</v>
      </c>
      <c r="F214" s="36">
        <f>SUMIFS(СВЦЭМ!$F$33:$F$776,СВЦЭМ!$A$33:$A$776,$A214,СВЦЭМ!$B$33:$B$776,F$190)+'СЕТ СН'!$F$15</f>
        <v>183.04028980999999</v>
      </c>
      <c r="G214" s="36">
        <f>SUMIFS(СВЦЭМ!$F$33:$F$776,СВЦЭМ!$A$33:$A$776,$A214,СВЦЭМ!$B$33:$B$776,G$190)+'СЕТ СН'!$F$15</f>
        <v>180.52484239</v>
      </c>
      <c r="H214" s="36">
        <f>SUMIFS(СВЦЭМ!$F$33:$F$776,СВЦЭМ!$A$33:$A$776,$A214,СВЦЭМ!$B$33:$B$776,H$190)+'СЕТ СН'!$F$15</f>
        <v>170.71271285</v>
      </c>
      <c r="I214" s="36">
        <f>SUMIFS(СВЦЭМ!$F$33:$F$776,СВЦЭМ!$A$33:$A$776,$A214,СВЦЭМ!$B$33:$B$776,I$190)+'СЕТ СН'!$F$15</f>
        <v>165.89559929000001</v>
      </c>
      <c r="J214" s="36">
        <f>SUMIFS(СВЦЭМ!$F$33:$F$776,СВЦЭМ!$A$33:$A$776,$A214,СВЦЭМ!$B$33:$B$776,J$190)+'СЕТ СН'!$F$15</f>
        <v>173.06437335999999</v>
      </c>
      <c r="K214" s="36">
        <f>SUMIFS(СВЦЭМ!$F$33:$F$776,СВЦЭМ!$A$33:$A$776,$A214,СВЦЭМ!$B$33:$B$776,K$190)+'СЕТ СН'!$F$15</f>
        <v>176.62003397999999</v>
      </c>
      <c r="L214" s="36">
        <f>SUMIFS(СВЦЭМ!$F$33:$F$776,СВЦЭМ!$A$33:$A$776,$A214,СВЦЭМ!$B$33:$B$776,L$190)+'СЕТ СН'!$F$15</f>
        <v>161.26301122999999</v>
      </c>
      <c r="M214" s="36">
        <f>SUMIFS(СВЦЭМ!$F$33:$F$776,СВЦЭМ!$A$33:$A$776,$A214,СВЦЭМ!$B$33:$B$776,M$190)+'СЕТ СН'!$F$15</f>
        <v>160.04065990999999</v>
      </c>
      <c r="N214" s="36">
        <f>SUMIFS(СВЦЭМ!$F$33:$F$776,СВЦЭМ!$A$33:$A$776,$A214,СВЦЭМ!$B$33:$B$776,N$190)+'СЕТ СН'!$F$15</f>
        <v>163.07274835000001</v>
      </c>
      <c r="O214" s="36">
        <f>SUMIFS(СВЦЭМ!$F$33:$F$776,СВЦЭМ!$A$33:$A$776,$A214,СВЦЭМ!$B$33:$B$776,O$190)+'СЕТ СН'!$F$15</f>
        <v>164.06786073999999</v>
      </c>
      <c r="P214" s="36">
        <f>SUMIFS(СВЦЭМ!$F$33:$F$776,СВЦЭМ!$A$33:$A$776,$A214,СВЦЭМ!$B$33:$B$776,P$190)+'СЕТ СН'!$F$15</f>
        <v>164.43935571</v>
      </c>
      <c r="Q214" s="36">
        <f>SUMIFS(СВЦЭМ!$F$33:$F$776,СВЦЭМ!$A$33:$A$776,$A214,СВЦЭМ!$B$33:$B$776,Q$190)+'СЕТ СН'!$F$15</f>
        <v>165.18525915999999</v>
      </c>
      <c r="R214" s="36">
        <f>SUMIFS(СВЦЭМ!$F$33:$F$776,СВЦЭМ!$A$33:$A$776,$A214,СВЦЭМ!$B$33:$B$776,R$190)+'СЕТ СН'!$F$15</f>
        <v>165.73206809000001</v>
      </c>
      <c r="S214" s="36">
        <f>SUMIFS(СВЦЭМ!$F$33:$F$776,СВЦЭМ!$A$33:$A$776,$A214,СВЦЭМ!$B$33:$B$776,S$190)+'СЕТ СН'!$F$15</f>
        <v>166.77304588000001</v>
      </c>
      <c r="T214" s="36">
        <f>SUMIFS(СВЦЭМ!$F$33:$F$776,СВЦЭМ!$A$33:$A$776,$A214,СВЦЭМ!$B$33:$B$776,T$190)+'СЕТ СН'!$F$15</f>
        <v>166.76446580000001</v>
      </c>
      <c r="U214" s="36">
        <f>SUMIFS(СВЦЭМ!$F$33:$F$776,СВЦЭМ!$A$33:$A$776,$A214,СВЦЭМ!$B$33:$B$776,U$190)+'СЕТ СН'!$F$15</f>
        <v>164.60532653999999</v>
      </c>
      <c r="V214" s="36">
        <f>SUMIFS(СВЦЭМ!$F$33:$F$776,СВЦЭМ!$A$33:$A$776,$A214,СВЦЭМ!$B$33:$B$776,V$190)+'СЕТ СН'!$F$15</f>
        <v>161.60209576</v>
      </c>
      <c r="W214" s="36">
        <f>SUMIFS(СВЦЭМ!$F$33:$F$776,СВЦЭМ!$A$33:$A$776,$A214,СВЦЭМ!$B$33:$B$776,W$190)+'СЕТ СН'!$F$15</f>
        <v>156.58476451000001</v>
      </c>
      <c r="X214" s="36">
        <f>SUMIFS(СВЦЭМ!$F$33:$F$776,СВЦЭМ!$A$33:$A$776,$A214,СВЦЭМ!$B$33:$B$776,X$190)+'СЕТ СН'!$F$15</f>
        <v>169.84710985000001</v>
      </c>
      <c r="Y214" s="36">
        <f>SUMIFS(СВЦЭМ!$F$33:$F$776,СВЦЭМ!$A$33:$A$776,$A214,СВЦЭМ!$B$33:$B$776,Y$190)+'СЕТ СН'!$F$15</f>
        <v>190.17473052</v>
      </c>
    </row>
    <row r="215" spans="1:25" ht="15.75" x14ac:dyDescent="0.2">
      <c r="A215" s="35">
        <f t="shared" si="5"/>
        <v>44037</v>
      </c>
      <c r="B215" s="36">
        <f>SUMIFS(СВЦЭМ!$F$33:$F$776,СВЦЭМ!$A$33:$A$776,$A215,СВЦЭМ!$B$33:$B$776,B$190)+'СЕТ СН'!$F$15</f>
        <v>186.53232989</v>
      </c>
      <c r="C215" s="36">
        <f>SUMIFS(СВЦЭМ!$F$33:$F$776,СВЦЭМ!$A$33:$A$776,$A215,СВЦЭМ!$B$33:$B$776,C$190)+'СЕТ СН'!$F$15</f>
        <v>198.67590128000001</v>
      </c>
      <c r="D215" s="36">
        <f>SUMIFS(СВЦЭМ!$F$33:$F$776,СВЦЭМ!$A$33:$A$776,$A215,СВЦЭМ!$B$33:$B$776,D$190)+'СЕТ СН'!$F$15</f>
        <v>206.08648187</v>
      </c>
      <c r="E215" s="36">
        <f>SUMIFS(СВЦЭМ!$F$33:$F$776,СВЦЭМ!$A$33:$A$776,$A215,СВЦЭМ!$B$33:$B$776,E$190)+'СЕТ СН'!$F$15</f>
        <v>210.54866013</v>
      </c>
      <c r="F215" s="36">
        <f>SUMIFS(СВЦЭМ!$F$33:$F$776,СВЦЭМ!$A$33:$A$776,$A215,СВЦЭМ!$B$33:$B$776,F$190)+'СЕТ СН'!$F$15</f>
        <v>210.39632139</v>
      </c>
      <c r="G215" s="36">
        <f>SUMIFS(СВЦЭМ!$F$33:$F$776,СВЦЭМ!$A$33:$A$776,$A215,СВЦЭМ!$B$33:$B$776,G$190)+'СЕТ СН'!$F$15</f>
        <v>209.62499126</v>
      </c>
      <c r="H215" s="36">
        <f>SUMIFS(СВЦЭМ!$F$33:$F$776,СВЦЭМ!$A$33:$A$776,$A215,СВЦЭМ!$B$33:$B$776,H$190)+'СЕТ СН'!$F$15</f>
        <v>209.83736880000001</v>
      </c>
      <c r="I215" s="36">
        <f>SUMIFS(СВЦЭМ!$F$33:$F$776,СВЦЭМ!$A$33:$A$776,$A215,СВЦЭМ!$B$33:$B$776,I$190)+'СЕТ СН'!$F$15</f>
        <v>214.23048865000001</v>
      </c>
      <c r="J215" s="36">
        <f>SUMIFS(СВЦЭМ!$F$33:$F$776,СВЦЭМ!$A$33:$A$776,$A215,СВЦЭМ!$B$33:$B$776,J$190)+'СЕТ СН'!$F$15</f>
        <v>203.87685026</v>
      </c>
      <c r="K215" s="36">
        <f>SUMIFS(СВЦЭМ!$F$33:$F$776,СВЦЭМ!$A$33:$A$776,$A215,СВЦЭМ!$B$33:$B$776,K$190)+'СЕТ СН'!$F$15</f>
        <v>172.90650017999999</v>
      </c>
      <c r="L215" s="36">
        <f>SUMIFS(СВЦЭМ!$F$33:$F$776,СВЦЭМ!$A$33:$A$776,$A215,СВЦЭМ!$B$33:$B$776,L$190)+'СЕТ СН'!$F$15</f>
        <v>150.97996535999999</v>
      </c>
      <c r="M215" s="36">
        <f>SUMIFS(СВЦЭМ!$F$33:$F$776,СВЦЭМ!$A$33:$A$776,$A215,СВЦЭМ!$B$33:$B$776,M$190)+'СЕТ СН'!$F$15</f>
        <v>146.29635281</v>
      </c>
      <c r="N215" s="36">
        <f>SUMIFS(СВЦЭМ!$F$33:$F$776,СВЦЭМ!$A$33:$A$776,$A215,СВЦЭМ!$B$33:$B$776,N$190)+'СЕТ СН'!$F$15</f>
        <v>142.55071841</v>
      </c>
      <c r="O215" s="36">
        <f>SUMIFS(СВЦЭМ!$F$33:$F$776,СВЦЭМ!$A$33:$A$776,$A215,СВЦЭМ!$B$33:$B$776,O$190)+'СЕТ СН'!$F$15</f>
        <v>141.67381372</v>
      </c>
      <c r="P215" s="36">
        <f>SUMIFS(СВЦЭМ!$F$33:$F$776,СВЦЭМ!$A$33:$A$776,$A215,СВЦЭМ!$B$33:$B$776,P$190)+'СЕТ СН'!$F$15</f>
        <v>143.57112280000001</v>
      </c>
      <c r="Q215" s="36">
        <f>SUMIFS(СВЦЭМ!$F$33:$F$776,СВЦЭМ!$A$33:$A$776,$A215,СВЦЭМ!$B$33:$B$776,Q$190)+'СЕТ СН'!$F$15</f>
        <v>144.79838004999999</v>
      </c>
      <c r="R215" s="36">
        <f>SUMIFS(СВЦЭМ!$F$33:$F$776,СВЦЭМ!$A$33:$A$776,$A215,СВЦЭМ!$B$33:$B$776,R$190)+'СЕТ СН'!$F$15</f>
        <v>146.22873355999999</v>
      </c>
      <c r="S215" s="36">
        <f>SUMIFS(СВЦЭМ!$F$33:$F$776,СВЦЭМ!$A$33:$A$776,$A215,СВЦЭМ!$B$33:$B$776,S$190)+'СЕТ СН'!$F$15</f>
        <v>146.31073787</v>
      </c>
      <c r="T215" s="36">
        <f>SUMIFS(СВЦЭМ!$F$33:$F$776,СВЦЭМ!$A$33:$A$776,$A215,СВЦЭМ!$B$33:$B$776,T$190)+'СЕТ СН'!$F$15</f>
        <v>149.19314652</v>
      </c>
      <c r="U215" s="36">
        <f>SUMIFS(СВЦЭМ!$F$33:$F$776,СВЦЭМ!$A$33:$A$776,$A215,СВЦЭМ!$B$33:$B$776,U$190)+'СЕТ СН'!$F$15</f>
        <v>147.17815852000001</v>
      </c>
      <c r="V215" s="36">
        <f>SUMIFS(СВЦЭМ!$F$33:$F$776,СВЦЭМ!$A$33:$A$776,$A215,СВЦЭМ!$B$33:$B$776,V$190)+'СЕТ СН'!$F$15</f>
        <v>144.48070956000001</v>
      </c>
      <c r="W215" s="36">
        <f>SUMIFS(СВЦЭМ!$F$33:$F$776,СВЦЭМ!$A$33:$A$776,$A215,СВЦЭМ!$B$33:$B$776,W$190)+'СЕТ СН'!$F$15</f>
        <v>139.23767039000001</v>
      </c>
      <c r="X215" s="36">
        <f>SUMIFS(СВЦЭМ!$F$33:$F$776,СВЦЭМ!$A$33:$A$776,$A215,СВЦЭМ!$B$33:$B$776,X$190)+'СЕТ СН'!$F$15</f>
        <v>149.35464643</v>
      </c>
      <c r="Y215" s="36">
        <f>SUMIFS(СВЦЭМ!$F$33:$F$776,СВЦЭМ!$A$33:$A$776,$A215,СВЦЭМ!$B$33:$B$776,Y$190)+'СЕТ СН'!$F$15</f>
        <v>179.00358209000001</v>
      </c>
    </row>
    <row r="216" spans="1:25" ht="15.75" x14ac:dyDescent="0.2">
      <c r="A216" s="35">
        <f t="shared" si="5"/>
        <v>44038</v>
      </c>
      <c r="B216" s="36">
        <f>SUMIFS(СВЦЭМ!$F$33:$F$776,СВЦЭМ!$A$33:$A$776,$A216,СВЦЭМ!$B$33:$B$776,B$190)+'СЕТ СН'!$F$15</f>
        <v>170.81489511999999</v>
      </c>
      <c r="C216" s="36">
        <f>SUMIFS(СВЦЭМ!$F$33:$F$776,СВЦЭМ!$A$33:$A$776,$A216,СВЦЭМ!$B$33:$B$776,C$190)+'СЕТ СН'!$F$15</f>
        <v>175.51261736000001</v>
      </c>
      <c r="D216" s="36">
        <f>SUMIFS(СВЦЭМ!$F$33:$F$776,СВЦЭМ!$A$33:$A$776,$A216,СВЦЭМ!$B$33:$B$776,D$190)+'СЕТ СН'!$F$15</f>
        <v>175.52574246</v>
      </c>
      <c r="E216" s="36">
        <f>SUMIFS(СВЦЭМ!$F$33:$F$776,СВЦЭМ!$A$33:$A$776,$A216,СВЦЭМ!$B$33:$B$776,E$190)+'СЕТ СН'!$F$15</f>
        <v>178.13350453999999</v>
      </c>
      <c r="F216" s="36">
        <f>SUMIFS(СВЦЭМ!$F$33:$F$776,СВЦЭМ!$A$33:$A$776,$A216,СВЦЭМ!$B$33:$B$776,F$190)+'СЕТ СН'!$F$15</f>
        <v>180.52659832000001</v>
      </c>
      <c r="G216" s="36">
        <f>SUMIFS(СВЦЭМ!$F$33:$F$776,СВЦЭМ!$A$33:$A$776,$A216,СВЦЭМ!$B$33:$B$776,G$190)+'СЕТ СН'!$F$15</f>
        <v>182.0633235</v>
      </c>
      <c r="H216" s="36">
        <f>SUMIFS(СВЦЭМ!$F$33:$F$776,СВЦЭМ!$A$33:$A$776,$A216,СВЦЭМ!$B$33:$B$776,H$190)+'СЕТ СН'!$F$15</f>
        <v>184.99142287000001</v>
      </c>
      <c r="I216" s="36">
        <f>SUMIFS(СВЦЭМ!$F$33:$F$776,СВЦЭМ!$A$33:$A$776,$A216,СВЦЭМ!$B$33:$B$776,I$190)+'СЕТ СН'!$F$15</f>
        <v>187.97096020999999</v>
      </c>
      <c r="J216" s="36">
        <f>SUMIFS(СВЦЭМ!$F$33:$F$776,СВЦЭМ!$A$33:$A$776,$A216,СВЦЭМ!$B$33:$B$776,J$190)+'СЕТ СН'!$F$15</f>
        <v>175.59499635</v>
      </c>
      <c r="K216" s="36">
        <f>SUMIFS(СВЦЭМ!$F$33:$F$776,СВЦЭМ!$A$33:$A$776,$A216,СВЦЭМ!$B$33:$B$776,K$190)+'СЕТ СН'!$F$15</f>
        <v>157.61722685000001</v>
      </c>
      <c r="L216" s="36">
        <f>SUMIFS(СВЦЭМ!$F$33:$F$776,СВЦЭМ!$A$33:$A$776,$A216,СВЦЭМ!$B$33:$B$776,L$190)+'СЕТ СН'!$F$15</f>
        <v>136.21877843999999</v>
      </c>
      <c r="M216" s="36">
        <f>SUMIFS(СВЦЭМ!$F$33:$F$776,СВЦЭМ!$A$33:$A$776,$A216,СВЦЭМ!$B$33:$B$776,M$190)+'СЕТ СН'!$F$15</f>
        <v>129.71520283999999</v>
      </c>
      <c r="N216" s="36">
        <f>SUMIFS(СВЦЭМ!$F$33:$F$776,СВЦЭМ!$A$33:$A$776,$A216,СВЦЭМ!$B$33:$B$776,N$190)+'СЕТ СН'!$F$15</f>
        <v>125.79231624000001</v>
      </c>
      <c r="O216" s="36">
        <f>SUMIFS(СВЦЭМ!$F$33:$F$776,СВЦЭМ!$A$33:$A$776,$A216,СВЦЭМ!$B$33:$B$776,O$190)+'СЕТ СН'!$F$15</f>
        <v>127.97155217</v>
      </c>
      <c r="P216" s="36">
        <f>SUMIFS(СВЦЭМ!$F$33:$F$776,СВЦЭМ!$A$33:$A$776,$A216,СВЦЭМ!$B$33:$B$776,P$190)+'СЕТ СН'!$F$15</f>
        <v>128.90748192999999</v>
      </c>
      <c r="Q216" s="36">
        <f>SUMIFS(СВЦЭМ!$F$33:$F$776,СВЦЭМ!$A$33:$A$776,$A216,СВЦЭМ!$B$33:$B$776,Q$190)+'СЕТ СН'!$F$15</f>
        <v>130.83459902999999</v>
      </c>
      <c r="R216" s="36">
        <f>SUMIFS(СВЦЭМ!$F$33:$F$776,СВЦЭМ!$A$33:$A$776,$A216,СВЦЭМ!$B$33:$B$776,R$190)+'СЕТ СН'!$F$15</f>
        <v>133.20388664000001</v>
      </c>
      <c r="S216" s="36">
        <f>SUMIFS(СВЦЭМ!$F$33:$F$776,СВЦЭМ!$A$33:$A$776,$A216,СВЦЭМ!$B$33:$B$776,S$190)+'СЕТ СН'!$F$15</f>
        <v>134.06735785000001</v>
      </c>
      <c r="T216" s="36">
        <f>SUMIFS(СВЦЭМ!$F$33:$F$776,СВЦЭМ!$A$33:$A$776,$A216,СВЦЭМ!$B$33:$B$776,T$190)+'СЕТ СН'!$F$15</f>
        <v>135.46795003</v>
      </c>
      <c r="U216" s="36">
        <f>SUMIFS(СВЦЭМ!$F$33:$F$776,СВЦЭМ!$A$33:$A$776,$A216,СВЦЭМ!$B$33:$B$776,U$190)+'СЕТ СН'!$F$15</f>
        <v>132.05456025999999</v>
      </c>
      <c r="V216" s="36">
        <f>SUMIFS(СВЦЭМ!$F$33:$F$776,СВЦЭМ!$A$33:$A$776,$A216,СВЦЭМ!$B$33:$B$776,V$190)+'СЕТ СН'!$F$15</f>
        <v>129.09164060000001</v>
      </c>
      <c r="W216" s="36">
        <f>SUMIFS(СВЦЭМ!$F$33:$F$776,СВЦЭМ!$A$33:$A$776,$A216,СВЦЭМ!$B$33:$B$776,W$190)+'СЕТ СН'!$F$15</f>
        <v>125.77575619</v>
      </c>
      <c r="X216" s="36">
        <f>SUMIFS(СВЦЭМ!$F$33:$F$776,СВЦЭМ!$A$33:$A$776,$A216,СВЦЭМ!$B$33:$B$776,X$190)+'СЕТ СН'!$F$15</f>
        <v>133.39229226</v>
      </c>
      <c r="Y216" s="36">
        <f>SUMIFS(СВЦЭМ!$F$33:$F$776,СВЦЭМ!$A$33:$A$776,$A216,СВЦЭМ!$B$33:$B$776,Y$190)+'СЕТ СН'!$F$15</f>
        <v>161.16373892999999</v>
      </c>
    </row>
    <row r="217" spans="1:25" ht="15.75" x14ac:dyDescent="0.2">
      <c r="A217" s="35">
        <f t="shared" si="5"/>
        <v>44039</v>
      </c>
      <c r="B217" s="36">
        <f>SUMIFS(СВЦЭМ!$F$33:$F$776,СВЦЭМ!$A$33:$A$776,$A217,СВЦЭМ!$B$33:$B$776,B$190)+'СЕТ СН'!$F$15</f>
        <v>179.17749846000001</v>
      </c>
      <c r="C217" s="36">
        <f>SUMIFS(СВЦЭМ!$F$33:$F$776,СВЦЭМ!$A$33:$A$776,$A217,СВЦЭМ!$B$33:$B$776,C$190)+'СЕТ СН'!$F$15</f>
        <v>174.77553441000001</v>
      </c>
      <c r="D217" s="36">
        <f>SUMIFS(СВЦЭМ!$F$33:$F$776,СВЦЭМ!$A$33:$A$776,$A217,СВЦЭМ!$B$33:$B$776,D$190)+'СЕТ СН'!$F$15</f>
        <v>174.85358271999999</v>
      </c>
      <c r="E217" s="36">
        <f>SUMIFS(СВЦЭМ!$F$33:$F$776,СВЦЭМ!$A$33:$A$776,$A217,СВЦЭМ!$B$33:$B$776,E$190)+'СЕТ СН'!$F$15</f>
        <v>176.89904117</v>
      </c>
      <c r="F217" s="36">
        <f>SUMIFS(СВЦЭМ!$F$33:$F$776,СВЦЭМ!$A$33:$A$776,$A217,СВЦЭМ!$B$33:$B$776,F$190)+'СЕТ СН'!$F$15</f>
        <v>176.4644203</v>
      </c>
      <c r="G217" s="36">
        <f>SUMIFS(СВЦЭМ!$F$33:$F$776,СВЦЭМ!$A$33:$A$776,$A217,СВЦЭМ!$B$33:$B$776,G$190)+'СЕТ СН'!$F$15</f>
        <v>175.04477815999999</v>
      </c>
      <c r="H217" s="36">
        <f>SUMIFS(СВЦЭМ!$F$33:$F$776,СВЦЭМ!$A$33:$A$776,$A217,СВЦЭМ!$B$33:$B$776,H$190)+'СЕТ СН'!$F$15</f>
        <v>173.0848987</v>
      </c>
      <c r="I217" s="36">
        <f>SUMIFS(СВЦЭМ!$F$33:$F$776,СВЦЭМ!$A$33:$A$776,$A217,СВЦЭМ!$B$33:$B$776,I$190)+'СЕТ СН'!$F$15</f>
        <v>180.23765696000001</v>
      </c>
      <c r="J217" s="36">
        <f>SUMIFS(СВЦЭМ!$F$33:$F$776,СВЦЭМ!$A$33:$A$776,$A217,СВЦЭМ!$B$33:$B$776,J$190)+'СЕТ СН'!$F$15</f>
        <v>171.73677276000001</v>
      </c>
      <c r="K217" s="36">
        <f>SUMIFS(СВЦЭМ!$F$33:$F$776,СВЦЭМ!$A$33:$A$776,$A217,СВЦЭМ!$B$33:$B$776,K$190)+'СЕТ СН'!$F$15</f>
        <v>147.50422565</v>
      </c>
      <c r="L217" s="36">
        <f>SUMIFS(СВЦЭМ!$F$33:$F$776,СВЦЭМ!$A$33:$A$776,$A217,СВЦЭМ!$B$33:$B$776,L$190)+'СЕТ СН'!$F$15</f>
        <v>129.10253291000001</v>
      </c>
      <c r="M217" s="36">
        <f>SUMIFS(СВЦЭМ!$F$33:$F$776,СВЦЭМ!$A$33:$A$776,$A217,СВЦЭМ!$B$33:$B$776,M$190)+'СЕТ СН'!$F$15</f>
        <v>124.08891096000001</v>
      </c>
      <c r="N217" s="36">
        <f>SUMIFS(СВЦЭМ!$F$33:$F$776,СВЦЭМ!$A$33:$A$776,$A217,СВЦЭМ!$B$33:$B$776,N$190)+'СЕТ СН'!$F$15</f>
        <v>119.28499479</v>
      </c>
      <c r="O217" s="36">
        <f>SUMIFS(СВЦЭМ!$F$33:$F$776,СВЦЭМ!$A$33:$A$776,$A217,СВЦЭМ!$B$33:$B$776,O$190)+'СЕТ СН'!$F$15</f>
        <v>120.60061382000001</v>
      </c>
      <c r="P217" s="36">
        <f>SUMIFS(СВЦЭМ!$F$33:$F$776,СВЦЭМ!$A$33:$A$776,$A217,СВЦЭМ!$B$33:$B$776,P$190)+'СЕТ СН'!$F$15</f>
        <v>122.92080481000001</v>
      </c>
      <c r="Q217" s="36">
        <f>SUMIFS(СВЦЭМ!$F$33:$F$776,СВЦЭМ!$A$33:$A$776,$A217,СВЦЭМ!$B$33:$B$776,Q$190)+'СЕТ СН'!$F$15</f>
        <v>126.09604491</v>
      </c>
      <c r="R217" s="36">
        <f>SUMIFS(СВЦЭМ!$F$33:$F$776,СВЦЭМ!$A$33:$A$776,$A217,СВЦЭМ!$B$33:$B$776,R$190)+'СЕТ СН'!$F$15</f>
        <v>126.45763662</v>
      </c>
      <c r="S217" s="36">
        <f>SUMIFS(СВЦЭМ!$F$33:$F$776,СВЦЭМ!$A$33:$A$776,$A217,СВЦЭМ!$B$33:$B$776,S$190)+'СЕТ СН'!$F$15</f>
        <v>128.82617483000001</v>
      </c>
      <c r="T217" s="36">
        <f>SUMIFS(СВЦЭМ!$F$33:$F$776,СВЦЭМ!$A$33:$A$776,$A217,СВЦЭМ!$B$33:$B$776,T$190)+'СЕТ СН'!$F$15</f>
        <v>132.07587938</v>
      </c>
      <c r="U217" s="36">
        <f>SUMIFS(СВЦЭМ!$F$33:$F$776,СВЦЭМ!$A$33:$A$776,$A217,СВЦЭМ!$B$33:$B$776,U$190)+'СЕТ СН'!$F$15</f>
        <v>129.37464095999999</v>
      </c>
      <c r="V217" s="36">
        <f>SUMIFS(СВЦЭМ!$F$33:$F$776,СВЦЭМ!$A$33:$A$776,$A217,СВЦЭМ!$B$33:$B$776,V$190)+'СЕТ СН'!$F$15</f>
        <v>128.16162990000001</v>
      </c>
      <c r="W217" s="36">
        <f>SUMIFS(СВЦЭМ!$F$33:$F$776,СВЦЭМ!$A$33:$A$776,$A217,СВЦЭМ!$B$33:$B$776,W$190)+'СЕТ СН'!$F$15</f>
        <v>126.27139510000001</v>
      </c>
      <c r="X217" s="36">
        <f>SUMIFS(СВЦЭМ!$F$33:$F$776,СВЦЭМ!$A$33:$A$776,$A217,СВЦЭМ!$B$33:$B$776,X$190)+'СЕТ СН'!$F$15</f>
        <v>139.81675224</v>
      </c>
      <c r="Y217" s="36">
        <f>SUMIFS(СВЦЭМ!$F$33:$F$776,СВЦЭМ!$A$33:$A$776,$A217,СВЦЭМ!$B$33:$B$776,Y$190)+'СЕТ СН'!$F$15</f>
        <v>163.63549183000001</v>
      </c>
    </row>
    <row r="218" spans="1:25" ht="15.75" x14ac:dyDescent="0.2">
      <c r="A218" s="35">
        <f t="shared" si="5"/>
        <v>44040</v>
      </c>
      <c r="B218" s="36">
        <f>SUMIFS(СВЦЭМ!$F$33:$F$776,СВЦЭМ!$A$33:$A$776,$A218,СВЦЭМ!$B$33:$B$776,B$190)+'СЕТ СН'!$F$15</f>
        <v>162.95359583000001</v>
      </c>
      <c r="C218" s="36">
        <f>SUMIFS(СВЦЭМ!$F$33:$F$776,СВЦЭМ!$A$33:$A$776,$A218,СВЦЭМ!$B$33:$B$776,C$190)+'СЕТ СН'!$F$15</f>
        <v>175.40234767999999</v>
      </c>
      <c r="D218" s="36">
        <f>SUMIFS(СВЦЭМ!$F$33:$F$776,СВЦЭМ!$A$33:$A$776,$A218,СВЦЭМ!$B$33:$B$776,D$190)+'СЕТ СН'!$F$15</f>
        <v>177.45260905999999</v>
      </c>
      <c r="E218" s="36">
        <f>SUMIFS(СВЦЭМ!$F$33:$F$776,СВЦЭМ!$A$33:$A$776,$A218,СВЦЭМ!$B$33:$B$776,E$190)+'СЕТ СН'!$F$15</f>
        <v>180.26002339999999</v>
      </c>
      <c r="F218" s="36">
        <f>SUMIFS(СВЦЭМ!$F$33:$F$776,СВЦЭМ!$A$33:$A$776,$A218,СВЦЭМ!$B$33:$B$776,F$190)+'СЕТ СН'!$F$15</f>
        <v>177.94333628000001</v>
      </c>
      <c r="G218" s="36">
        <f>SUMIFS(СВЦЭМ!$F$33:$F$776,СВЦЭМ!$A$33:$A$776,$A218,СВЦЭМ!$B$33:$B$776,G$190)+'СЕТ СН'!$F$15</f>
        <v>181.23761535</v>
      </c>
      <c r="H218" s="36">
        <f>SUMIFS(СВЦЭМ!$F$33:$F$776,СВЦЭМ!$A$33:$A$776,$A218,СВЦЭМ!$B$33:$B$776,H$190)+'СЕТ СН'!$F$15</f>
        <v>181.73463437000001</v>
      </c>
      <c r="I218" s="36">
        <f>SUMIFS(СВЦЭМ!$F$33:$F$776,СВЦЭМ!$A$33:$A$776,$A218,СВЦЭМ!$B$33:$B$776,I$190)+'СЕТ СН'!$F$15</f>
        <v>184.06141839</v>
      </c>
      <c r="J218" s="36">
        <f>SUMIFS(СВЦЭМ!$F$33:$F$776,СВЦЭМ!$A$33:$A$776,$A218,СВЦЭМ!$B$33:$B$776,J$190)+'СЕТ СН'!$F$15</f>
        <v>180.25417389</v>
      </c>
      <c r="K218" s="36">
        <f>SUMIFS(СВЦЭМ!$F$33:$F$776,СВЦЭМ!$A$33:$A$776,$A218,СВЦЭМ!$B$33:$B$776,K$190)+'СЕТ СН'!$F$15</f>
        <v>155.52836862999999</v>
      </c>
      <c r="L218" s="36">
        <f>SUMIFS(СВЦЭМ!$F$33:$F$776,СВЦЭМ!$A$33:$A$776,$A218,СВЦЭМ!$B$33:$B$776,L$190)+'СЕТ СН'!$F$15</f>
        <v>131.95207225999999</v>
      </c>
      <c r="M218" s="36">
        <f>SUMIFS(СВЦЭМ!$F$33:$F$776,СВЦЭМ!$A$33:$A$776,$A218,СВЦЭМ!$B$33:$B$776,M$190)+'СЕТ СН'!$F$15</f>
        <v>127.70354958</v>
      </c>
      <c r="N218" s="36">
        <f>SUMIFS(СВЦЭМ!$F$33:$F$776,СВЦЭМ!$A$33:$A$776,$A218,СВЦЭМ!$B$33:$B$776,N$190)+'СЕТ СН'!$F$15</f>
        <v>127.19539654</v>
      </c>
      <c r="O218" s="36">
        <f>SUMIFS(СВЦЭМ!$F$33:$F$776,СВЦЭМ!$A$33:$A$776,$A218,СВЦЭМ!$B$33:$B$776,O$190)+'СЕТ СН'!$F$15</f>
        <v>129.48672733999999</v>
      </c>
      <c r="P218" s="36">
        <f>SUMIFS(СВЦЭМ!$F$33:$F$776,СВЦЭМ!$A$33:$A$776,$A218,СВЦЭМ!$B$33:$B$776,P$190)+'СЕТ СН'!$F$15</f>
        <v>129.85629918000001</v>
      </c>
      <c r="Q218" s="36">
        <f>SUMIFS(СВЦЭМ!$F$33:$F$776,СВЦЭМ!$A$33:$A$776,$A218,СВЦЭМ!$B$33:$B$776,Q$190)+'СЕТ СН'!$F$15</f>
        <v>131.90428170000001</v>
      </c>
      <c r="R218" s="36">
        <f>SUMIFS(СВЦЭМ!$F$33:$F$776,СВЦЭМ!$A$33:$A$776,$A218,СВЦЭМ!$B$33:$B$776,R$190)+'СЕТ СН'!$F$15</f>
        <v>132.24406994</v>
      </c>
      <c r="S218" s="36">
        <f>SUMIFS(СВЦЭМ!$F$33:$F$776,СВЦЭМ!$A$33:$A$776,$A218,СВЦЭМ!$B$33:$B$776,S$190)+'СЕТ СН'!$F$15</f>
        <v>133.32718378999999</v>
      </c>
      <c r="T218" s="36">
        <f>SUMIFS(СВЦЭМ!$F$33:$F$776,СВЦЭМ!$A$33:$A$776,$A218,СВЦЭМ!$B$33:$B$776,T$190)+'СЕТ СН'!$F$15</f>
        <v>134.0427344</v>
      </c>
      <c r="U218" s="36">
        <f>SUMIFS(СВЦЭМ!$F$33:$F$776,СВЦЭМ!$A$33:$A$776,$A218,СВЦЭМ!$B$33:$B$776,U$190)+'СЕТ СН'!$F$15</f>
        <v>130.91176769</v>
      </c>
      <c r="V218" s="36">
        <f>SUMIFS(СВЦЭМ!$F$33:$F$776,СВЦЭМ!$A$33:$A$776,$A218,СВЦЭМ!$B$33:$B$776,V$190)+'СЕТ СН'!$F$15</f>
        <v>133.31621892999999</v>
      </c>
      <c r="W218" s="36">
        <f>SUMIFS(СВЦЭМ!$F$33:$F$776,СВЦЭМ!$A$33:$A$776,$A218,СВЦЭМ!$B$33:$B$776,W$190)+'СЕТ СН'!$F$15</f>
        <v>133.68982714000001</v>
      </c>
      <c r="X218" s="36">
        <f>SUMIFS(СВЦЭМ!$F$33:$F$776,СВЦЭМ!$A$33:$A$776,$A218,СВЦЭМ!$B$33:$B$776,X$190)+'СЕТ СН'!$F$15</f>
        <v>142.67515881</v>
      </c>
      <c r="Y218" s="36">
        <f>SUMIFS(СВЦЭМ!$F$33:$F$776,СВЦЭМ!$A$33:$A$776,$A218,СВЦЭМ!$B$33:$B$776,Y$190)+'СЕТ СН'!$F$15</f>
        <v>166.26476658000001</v>
      </c>
    </row>
    <row r="219" spans="1:25" ht="15.75" x14ac:dyDescent="0.2">
      <c r="A219" s="35">
        <f t="shared" si="5"/>
        <v>44041</v>
      </c>
      <c r="B219" s="36">
        <f>SUMIFS(СВЦЭМ!$F$33:$F$776,СВЦЭМ!$A$33:$A$776,$A219,СВЦЭМ!$B$33:$B$776,B$190)+'СЕТ СН'!$F$15</f>
        <v>187.95118801999999</v>
      </c>
      <c r="C219" s="36">
        <f>SUMIFS(СВЦЭМ!$F$33:$F$776,СВЦЭМ!$A$33:$A$776,$A219,СВЦЭМ!$B$33:$B$776,C$190)+'СЕТ СН'!$F$15</f>
        <v>196.96080717999999</v>
      </c>
      <c r="D219" s="36">
        <f>SUMIFS(СВЦЭМ!$F$33:$F$776,СВЦЭМ!$A$33:$A$776,$A219,СВЦЭМ!$B$33:$B$776,D$190)+'СЕТ СН'!$F$15</f>
        <v>203.95020455</v>
      </c>
      <c r="E219" s="36">
        <f>SUMIFS(СВЦЭМ!$F$33:$F$776,СВЦЭМ!$A$33:$A$776,$A219,СВЦЭМ!$B$33:$B$776,E$190)+'СЕТ СН'!$F$15</f>
        <v>209.07694534000001</v>
      </c>
      <c r="F219" s="36">
        <f>SUMIFS(СВЦЭМ!$F$33:$F$776,СВЦЭМ!$A$33:$A$776,$A219,СВЦЭМ!$B$33:$B$776,F$190)+'СЕТ СН'!$F$15</f>
        <v>201.30285592999999</v>
      </c>
      <c r="G219" s="36">
        <f>SUMIFS(СВЦЭМ!$F$33:$F$776,СВЦЭМ!$A$33:$A$776,$A219,СВЦЭМ!$B$33:$B$776,G$190)+'СЕТ СН'!$F$15</f>
        <v>200.99925472999999</v>
      </c>
      <c r="H219" s="36">
        <f>SUMIFS(СВЦЭМ!$F$33:$F$776,СВЦЭМ!$A$33:$A$776,$A219,СВЦЭМ!$B$33:$B$776,H$190)+'СЕТ СН'!$F$15</f>
        <v>195.12261515</v>
      </c>
      <c r="I219" s="36">
        <f>SUMIFS(СВЦЭМ!$F$33:$F$776,СВЦЭМ!$A$33:$A$776,$A219,СВЦЭМ!$B$33:$B$776,I$190)+'СЕТ СН'!$F$15</f>
        <v>191.31991578</v>
      </c>
      <c r="J219" s="36">
        <f>SUMIFS(СВЦЭМ!$F$33:$F$776,СВЦЭМ!$A$33:$A$776,$A219,СВЦЭМ!$B$33:$B$776,J$190)+'СЕТ СН'!$F$15</f>
        <v>175.42795530999999</v>
      </c>
      <c r="K219" s="36">
        <f>SUMIFS(СВЦЭМ!$F$33:$F$776,СВЦЭМ!$A$33:$A$776,$A219,СВЦЭМ!$B$33:$B$776,K$190)+'СЕТ СН'!$F$15</f>
        <v>143.55683593000001</v>
      </c>
      <c r="L219" s="36">
        <f>SUMIFS(СВЦЭМ!$F$33:$F$776,СВЦЭМ!$A$33:$A$776,$A219,СВЦЭМ!$B$33:$B$776,L$190)+'СЕТ СН'!$F$15</f>
        <v>131.52914462999999</v>
      </c>
      <c r="M219" s="36">
        <f>SUMIFS(СВЦЭМ!$F$33:$F$776,СВЦЭМ!$A$33:$A$776,$A219,СВЦЭМ!$B$33:$B$776,M$190)+'СЕТ СН'!$F$15</f>
        <v>127.42729263</v>
      </c>
      <c r="N219" s="36">
        <f>SUMIFS(СВЦЭМ!$F$33:$F$776,СВЦЭМ!$A$33:$A$776,$A219,СВЦЭМ!$B$33:$B$776,N$190)+'СЕТ СН'!$F$15</f>
        <v>121.79394781000001</v>
      </c>
      <c r="O219" s="36">
        <f>SUMIFS(СВЦЭМ!$F$33:$F$776,СВЦЭМ!$A$33:$A$776,$A219,СВЦЭМ!$B$33:$B$776,O$190)+'СЕТ СН'!$F$15</f>
        <v>120.65309805</v>
      </c>
      <c r="P219" s="36">
        <f>SUMIFS(СВЦЭМ!$F$33:$F$776,СВЦЭМ!$A$33:$A$776,$A219,СВЦЭМ!$B$33:$B$776,P$190)+'СЕТ СН'!$F$15</f>
        <v>120.79450122999999</v>
      </c>
      <c r="Q219" s="36">
        <f>SUMIFS(СВЦЭМ!$F$33:$F$776,СВЦЭМ!$A$33:$A$776,$A219,СВЦЭМ!$B$33:$B$776,Q$190)+'СЕТ СН'!$F$15</f>
        <v>122.94839382000001</v>
      </c>
      <c r="R219" s="36">
        <f>SUMIFS(СВЦЭМ!$F$33:$F$776,СВЦЭМ!$A$33:$A$776,$A219,СВЦЭМ!$B$33:$B$776,R$190)+'СЕТ СН'!$F$15</f>
        <v>124.32252015</v>
      </c>
      <c r="S219" s="36">
        <f>SUMIFS(СВЦЭМ!$F$33:$F$776,СВЦЭМ!$A$33:$A$776,$A219,СВЦЭМ!$B$33:$B$776,S$190)+'СЕТ СН'!$F$15</f>
        <v>125.08192475</v>
      </c>
      <c r="T219" s="36">
        <f>SUMIFS(СВЦЭМ!$F$33:$F$776,СВЦЭМ!$A$33:$A$776,$A219,СВЦЭМ!$B$33:$B$776,T$190)+'СЕТ СН'!$F$15</f>
        <v>130.74674458000001</v>
      </c>
      <c r="U219" s="36">
        <f>SUMIFS(СВЦЭМ!$F$33:$F$776,СВЦЭМ!$A$33:$A$776,$A219,СВЦЭМ!$B$33:$B$776,U$190)+'СЕТ СН'!$F$15</f>
        <v>129.58619461000001</v>
      </c>
      <c r="V219" s="36">
        <f>SUMIFS(СВЦЭМ!$F$33:$F$776,СВЦЭМ!$A$33:$A$776,$A219,СВЦЭМ!$B$33:$B$776,V$190)+'СЕТ СН'!$F$15</f>
        <v>127.53493915999999</v>
      </c>
      <c r="W219" s="36">
        <f>SUMIFS(СВЦЭМ!$F$33:$F$776,СВЦЭМ!$A$33:$A$776,$A219,СВЦЭМ!$B$33:$B$776,W$190)+'СЕТ СН'!$F$15</f>
        <v>122.68933629999999</v>
      </c>
      <c r="X219" s="36">
        <f>SUMIFS(СВЦЭМ!$F$33:$F$776,СВЦЭМ!$A$33:$A$776,$A219,СВЦЭМ!$B$33:$B$776,X$190)+'СЕТ СН'!$F$15</f>
        <v>134.26538210000001</v>
      </c>
      <c r="Y219" s="36">
        <f>SUMIFS(СВЦЭМ!$F$33:$F$776,СВЦЭМ!$A$33:$A$776,$A219,СВЦЭМ!$B$33:$B$776,Y$190)+'СЕТ СН'!$F$15</f>
        <v>157.21096653000001</v>
      </c>
    </row>
    <row r="220" spans="1:25" ht="15.75" x14ac:dyDescent="0.2">
      <c r="A220" s="35">
        <f t="shared" si="5"/>
        <v>44042</v>
      </c>
      <c r="B220" s="36">
        <f>SUMIFS(СВЦЭМ!$F$33:$F$776,СВЦЭМ!$A$33:$A$776,$A220,СВЦЭМ!$B$33:$B$776,B$190)+'СЕТ СН'!$F$15</f>
        <v>164.23366885999999</v>
      </c>
      <c r="C220" s="36">
        <f>SUMIFS(СВЦЭМ!$F$33:$F$776,СВЦЭМ!$A$33:$A$776,$A220,СВЦЭМ!$B$33:$B$776,C$190)+'СЕТ СН'!$F$15</f>
        <v>173.99558385</v>
      </c>
      <c r="D220" s="36">
        <f>SUMIFS(СВЦЭМ!$F$33:$F$776,СВЦЭМ!$A$33:$A$776,$A220,СВЦЭМ!$B$33:$B$776,D$190)+'СЕТ СН'!$F$15</f>
        <v>177.46005309</v>
      </c>
      <c r="E220" s="36">
        <f>SUMIFS(СВЦЭМ!$F$33:$F$776,СВЦЭМ!$A$33:$A$776,$A220,СВЦЭМ!$B$33:$B$776,E$190)+'СЕТ СН'!$F$15</f>
        <v>179.03212392</v>
      </c>
      <c r="F220" s="36">
        <f>SUMIFS(СВЦЭМ!$F$33:$F$776,СВЦЭМ!$A$33:$A$776,$A220,СВЦЭМ!$B$33:$B$776,F$190)+'СЕТ СН'!$F$15</f>
        <v>177.83925715000001</v>
      </c>
      <c r="G220" s="36">
        <f>SUMIFS(СВЦЭМ!$F$33:$F$776,СВЦЭМ!$A$33:$A$776,$A220,СВЦЭМ!$B$33:$B$776,G$190)+'СЕТ СН'!$F$15</f>
        <v>179.07931201</v>
      </c>
      <c r="H220" s="36">
        <f>SUMIFS(СВЦЭМ!$F$33:$F$776,СВЦЭМ!$A$33:$A$776,$A220,СВЦЭМ!$B$33:$B$776,H$190)+'СЕТ СН'!$F$15</f>
        <v>175.36409872999999</v>
      </c>
      <c r="I220" s="36">
        <f>SUMIFS(СВЦЭМ!$F$33:$F$776,СВЦЭМ!$A$33:$A$776,$A220,СВЦЭМ!$B$33:$B$776,I$190)+'СЕТ СН'!$F$15</f>
        <v>167.48620991000001</v>
      </c>
      <c r="J220" s="36">
        <f>SUMIFS(СВЦЭМ!$F$33:$F$776,СВЦЭМ!$A$33:$A$776,$A220,СВЦЭМ!$B$33:$B$776,J$190)+'СЕТ СН'!$F$15</f>
        <v>150.11023793999999</v>
      </c>
      <c r="K220" s="36">
        <f>SUMIFS(СВЦЭМ!$F$33:$F$776,СВЦЭМ!$A$33:$A$776,$A220,СВЦЭМ!$B$33:$B$776,K$190)+'СЕТ СН'!$F$15</f>
        <v>138.18625148000001</v>
      </c>
      <c r="L220" s="36">
        <f>SUMIFS(СВЦЭМ!$F$33:$F$776,СВЦЭМ!$A$33:$A$776,$A220,СВЦЭМ!$B$33:$B$776,L$190)+'СЕТ СН'!$F$15</f>
        <v>142.52307020000001</v>
      </c>
      <c r="M220" s="36">
        <f>SUMIFS(СВЦЭМ!$F$33:$F$776,СВЦЭМ!$A$33:$A$776,$A220,СВЦЭМ!$B$33:$B$776,M$190)+'СЕТ СН'!$F$15</f>
        <v>141.39886229999999</v>
      </c>
      <c r="N220" s="36">
        <f>SUMIFS(СВЦЭМ!$F$33:$F$776,СВЦЭМ!$A$33:$A$776,$A220,СВЦЭМ!$B$33:$B$776,N$190)+'СЕТ СН'!$F$15</f>
        <v>139.03631254000001</v>
      </c>
      <c r="O220" s="36">
        <f>SUMIFS(СВЦЭМ!$F$33:$F$776,СВЦЭМ!$A$33:$A$776,$A220,СВЦЭМ!$B$33:$B$776,O$190)+'СЕТ СН'!$F$15</f>
        <v>139.13806622000001</v>
      </c>
      <c r="P220" s="36">
        <f>SUMIFS(СВЦЭМ!$F$33:$F$776,СВЦЭМ!$A$33:$A$776,$A220,СВЦЭМ!$B$33:$B$776,P$190)+'СЕТ СН'!$F$15</f>
        <v>139.37591094999999</v>
      </c>
      <c r="Q220" s="36">
        <f>SUMIFS(СВЦЭМ!$F$33:$F$776,СВЦЭМ!$A$33:$A$776,$A220,СВЦЭМ!$B$33:$B$776,Q$190)+'СЕТ СН'!$F$15</f>
        <v>140.09627184000001</v>
      </c>
      <c r="R220" s="36">
        <f>SUMIFS(СВЦЭМ!$F$33:$F$776,СВЦЭМ!$A$33:$A$776,$A220,СВЦЭМ!$B$33:$B$776,R$190)+'СЕТ СН'!$F$15</f>
        <v>139.16903010999999</v>
      </c>
      <c r="S220" s="36">
        <f>SUMIFS(СВЦЭМ!$F$33:$F$776,СВЦЭМ!$A$33:$A$776,$A220,СВЦЭМ!$B$33:$B$776,S$190)+'СЕТ СН'!$F$15</f>
        <v>139.4738438</v>
      </c>
      <c r="T220" s="36">
        <f>SUMIFS(СВЦЭМ!$F$33:$F$776,СВЦЭМ!$A$33:$A$776,$A220,СВЦЭМ!$B$33:$B$776,T$190)+'СЕТ СН'!$F$15</f>
        <v>141.24479012</v>
      </c>
      <c r="U220" s="36">
        <f>SUMIFS(СВЦЭМ!$F$33:$F$776,СВЦЭМ!$A$33:$A$776,$A220,СВЦЭМ!$B$33:$B$776,U$190)+'СЕТ СН'!$F$15</f>
        <v>140.19780686999999</v>
      </c>
      <c r="V220" s="36">
        <f>SUMIFS(СВЦЭМ!$F$33:$F$776,СВЦЭМ!$A$33:$A$776,$A220,СВЦЭМ!$B$33:$B$776,V$190)+'СЕТ СН'!$F$15</f>
        <v>138.51891504</v>
      </c>
      <c r="W220" s="36">
        <f>SUMIFS(СВЦЭМ!$F$33:$F$776,СВЦЭМ!$A$33:$A$776,$A220,СВЦЭМ!$B$33:$B$776,W$190)+'СЕТ СН'!$F$15</f>
        <v>144.27522508000001</v>
      </c>
      <c r="X220" s="36">
        <f>SUMIFS(СВЦЭМ!$F$33:$F$776,СВЦЭМ!$A$33:$A$776,$A220,СВЦЭМ!$B$33:$B$776,X$190)+'СЕТ СН'!$F$15</f>
        <v>164.00235764999999</v>
      </c>
      <c r="Y220" s="36">
        <f>SUMIFS(СВЦЭМ!$F$33:$F$776,СВЦЭМ!$A$33:$A$776,$A220,СВЦЭМ!$B$33:$B$776,Y$190)+'СЕТ СН'!$F$15</f>
        <v>156.22312511999999</v>
      </c>
    </row>
    <row r="221" spans="1:25" ht="15.75" x14ac:dyDescent="0.2">
      <c r="A221" s="35">
        <f t="shared" si="5"/>
        <v>44043</v>
      </c>
      <c r="B221" s="36">
        <f>SUMIFS(СВЦЭМ!$F$33:$F$776,СВЦЭМ!$A$33:$A$776,$A221,СВЦЭМ!$B$33:$B$776,B$190)+'СЕТ СН'!$F$15</f>
        <v>165.51852925</v>
      </c>
      <c r="C221" s="36">
        <f>SUMIFS(СВЦЭМ!$F$33:$F$776,СВЦЭМ!$A$33:$A$776,$A221,СВЦЭМ!$B$33:$B$776,C$190)+'СЕТ СН'!$F$15</f>
        <v>188.2537805</v>
      </c>
      <c r="D221" s="36">
        <f>SUMIFS(СВЦЭМ!$F$33:$F$776,СВЦЭМ!$A$33:$A$776,$A221,СВЦЭМ!$B$33:$B$776,D$190)+'СЕТ СН'!$F$15</f>
        <v>190.18431507</v>
      </c>
      <c r="E221" s="36">
        <f>SUMIFS(СВЦЭМ!$F$33:$F$776,СВЦЭМ!$A$33:$A$776,$A221,СВЦЭМ!$B$33:$B$776,E$190)+'СЕТ СН'!$F$15</f>
        <v>190.80575486000001</v>
      </c>
      <c r="F221" s="36">
        <f>SUMIFS(СВЦЭМ!$F$33:$F$776,СВЦЭМ!$A$33:$A$776,$A221,СВЦЭМ!$B$33:$B$776,F$190)+'СЕТ СН'!$F$15</f>
        <v>189.66589547000001</v>
      </c>
      <c r="G221" s="36">
        <f>SUMIFS(СВЦЭМ!$F$33:$F$776,СВЦЭМ!$A$33:$A$776,$A221,СВЦЭМ!$B$33:$B$776,G$190)+'СЕТ СН'!$F$15</f>
        <v>196.29863746000001</v>
      </c>
      <c r="H221" s="36">
        <f>SUMIFS(СВЦЭМ!$F$33:$F$776,СВЦЭМ!$A$33:$A$776,$A221,СВЦЭМ!$B$33:$B$776,H$190)+'СЕТ СН'!$F$15</f>
        <v>185.48333804000001</v>
      </c>
      <c r="I221" s="36">
        <f>SUMIFS(СВЦЭМ!$F$33:$F$776,СВЦЭМ!$A$33:$A$776,$A221,СВЦЭМ!$B$33:$B$776,I$190)+'СЕТ СН'!$F$15</f>
        <v>180.45816830999999</v>
      </c>
      <c r="J221" s="36">
        <f>SUMIFS(СВЦЭМ!$F$33:$F$776,СВЦЭМ!$A$33:$A$776,$A221,СВЦЭМ!$B$33:$B$776,J$190)+'СЕТ СН'!$F$15</f>
        <v>174.24065533000001</v>
      </c>
      <c r="K221" s="36">
        <f>SUMIFS(СВЦЭМ!$F$33:$F$776,СВЦЭМ!$A$33:$A$776,$A221,СВЦЭМ!$B$33:$B$776,K$190)+'СЕТ СН'!$F$15</f>
        <v>157.47889357</v>
      </c>
      <c r="L221" s="36">
        <f>SUMIFS(СВЦЭМ!$F$33:$F$776,СВЦЭМ!$A$33:$A$776,$A221,СВЦЭМ!$B$33:$B$776,L$190)+'СЕТ СН'!$F$15</f>
        <v>131.25033572999999</v>
      </c>
      <c r="M221" s="36">
        <f>SUMIFS(СВЦЭМ!$F$33:$F$776,СВЦЭМ!$A$33:$A$776,$A221,СВЦЭМ!$B$33:$B$776,M$190)+'СЕТ СН'!$F$15</f>
        <v>127.22578196000001</v>
      </c>
      <c r="N221" s="36">
        <f>SUMIFS(СВЦЭМ!$F$33:$F$776,СВЦЭМ!$A$33:$A$776,$A221,СВЦЭМ!$B$33:$B$776,N$190)+'СЕТ СН'!$F$15</f>
        <v>128.53271079999999</v>
      </c>
      <c r="O221" s="36">
        <f>SUMIFS(СВЦЭМ!$F$33:$F$776,СВЦЭМ!$A$33:$A$776,$A221,СВЦЭМ!$B$33:$B$776,O$190)+'СЕТ СН'!$F$15</f>
        <v>129.79453233999999</v>
      </c>
      <c r="P221" s="36">
        <f>SUMIFS(СВЦЭМ!$F$33:$F$776,СВЦЭМ!$A$33:$A$776,$A221,СВЦЭМ!$B$33:$B$776,P$190)+'СЕТ СН'!$F$15</f>
        <v>130.55980105</v>
      </c>
      <c r="Q221" s="36">
        <f>SUMIFS(СВЦЭМ!$F$33:$F$776,СВЦЭМ!$A$33:$A$776,$A221,СВЦЭМ!$B$33:$B$776,Q$190)+'СЕТ СН'!$F$15</f>
        <v>130.41264054999999</v>
      </c>
      <c r="R221" s="36">
        <f>SUMIFS(СВЦЭМ!$F$33:$F$776,СВЦЭМ!$A$33:$A$776,$A221,СВЦЭМ!$B$33:$B$776,R$190)+'СЕТ СН'!$F$15</f>
        <v>128.80548793</v>
      </c>
      <c r="S221" s="36">
        <f>SUMIFS(СВЦЭМ!$F$33:$F$776,СВЦЭМ!$A$33:$A$776,$A221,СВЦЭМ!$B$33:$B$776,S$190)+'СЕТ СН'!$F$15</f>
        <v>131.44790219000001</v>
      </c>
      <c r="T221" s="36">
        <f>SUMIFS(СВЦЭМ!$F$33:$F$776,СВЦЭМ!$A$33:$A$776,$A221,СВЦЭМ!$B$33:$B$776,T$190)+'СЕТ СН'!$F$15</f>
        <v>132.56882820000001</v>
      </c>
      <c r="U221" s="36">
        <f>SUMIFS(СВЦЭМ!$F$33:$F$776,СВЦЭМ!$A$33:$A$776,$A221,СВЦЭМ!$B$33:$B$776,U$190)+'СЕТ СН'!$F$15</f>
        <v>134.59964249999999</v>
      </c>
      <c r="V221" s="36">
        <f>SUMIFS(СВЦЭМ!$F$33:$F$776,СВЦЭМ!$A$33:$A$776,$A221,СВЦЭМ!$B$33:$B$776,V$190)+'СЕТ СН'!$F$15</f>
        <v>133.90089169999999</v>
      </c>
      <c r="W221" s="36">
        <f>SUMIFS(СВЦЭМ!$F$33:$F$776,СВЦЭМ!$A$33:$A$776,$A221,СВЦЭМ!$B$33:$B$776,W$190)+'СЕТ СН'!$F$15</f>
        <v>130.28144678999999</v>
      </c>
      <c r="X221" s="36">
        <f>SUMIFS(СВЦЭМ!$F$33:$F$776,СВЦЭМ!$A$33:$A$776,$A221,СВЦЭМ!$B$33:$B$776,X$190)+'СЕТ СН'!$F$15</f>
        <v>130.80312323000001</v>
      </c>
      <c r="Y221" s="36">
        <f>SUMIFS(СВЦЭМ!$F$33:$F$776,СВЦЭМ!$A$33:$A$776,$A221,СВЦЭМ!$B$33:$B$776,Y$190)+'СЕТ СН'!$F$15</f>
        <v>142.93570836000001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7"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28"/>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2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01.07.2020</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44014</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44015</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44016</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44017</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44018</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44019</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44020</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44021</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44022</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44023</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44024</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44025</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44026</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44027</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44028</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44029</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44030</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44031</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44032</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44033</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44034</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44035</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44036</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44037</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44038</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44039</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44040</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44041</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44042</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44043</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7"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28"/>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2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01.07.2020</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44014</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44015</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44016</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44017</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44018</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44019</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44020</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44021</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44022</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44023</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44024</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44025</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44026</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44027</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44028</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44029</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44030</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44031</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44032</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44033</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44034</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44035</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44036</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44037</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44038</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44039</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44040</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44041</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44042</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44043</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01.07.2020</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44014</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44015</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44016</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44017</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44018</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44019</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44020</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44021</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44022</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44023</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44024</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44025</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44026</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44027</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44028</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44029</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44030</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44031</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44032</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44033</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44034</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44035</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44036</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44037</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44038</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44039</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44040</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44041</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44042</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44043</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7"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28"/>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2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01.07.2020</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44014</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44015</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44016</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44017</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44018</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44019</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44020</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44021</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44022</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44023</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44024</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44025</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44026</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44027</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44028</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44029</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44030</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44031</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44032</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44033</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44034</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44035</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44036</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44037</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44038</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44039</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44040</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44041</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44042</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44043</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7"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28"/>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2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01.07.2020</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44014</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44015</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44016</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44017</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44018</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44019</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44020</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44021</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44022</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44023</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44024</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44025</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44026</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44027</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44028</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44029</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44030</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44031</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44032</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44033</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44034</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44035</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44036</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44037</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44038</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44039</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44040</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44041</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44042</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44043</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7"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28"/>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2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01.07.2020</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44014</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44015</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44016</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44017</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44018</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44019</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44020</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44021</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44022</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44023</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44024</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44025</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44026</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44027</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44028</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44029</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44030</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44031</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44032</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44033</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44034</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44035</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44036</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44037</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44038</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44039</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44040</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44041</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44042</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44043</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0</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8" t="s">
        <v>74</v>
      </c>
      <c r="B437" s="138"/>
      <c r="C437" s="138"/>
      <c r="D437" s="138"/>
      <c r="E437" s="138"/>
      <c r="F437" s="138"/>
      <c r="G437" s="138"/>
      <c r="H437" s="138"/>
      <c r="I437" s="138"/>
      <c r="J437" s="138"/>
      <c r="K437" s="138"/>
      <c r="L437" s="138"/>
      <c r="M437" s="138"/>
      <c r="N437" s="139" t="s">
        <v>29</v>
      </c>
      <c r="O437" s="139"/>
      <c r="P437" s="139"/>
      <c r="Q437" s="139"/>
      <c r="R437" s="139"/>
      <c r="S437" s="139"/>
      <c r="T437" s="139"/>
      <c r="U437" s="139"/>
      <c r="V437" s="47"/>
      <c r="W437" s="47"/>
      <c r="X437" s="47"/>
      <c r="Y437" s="47"/>
    </row>
    <row r="438" spans="1:26" ht="15.75" x14ac:dyDescent="0.25">
      <c r="A438" s="138"/>
      <c r="B438" s="138"/>
      <c r="C438" s="138"/>
      <c r="D438" s="138"/>
      <c r="E438" s="138"/>
      <c r="F438" s="138"/>
      <c r="G438" s="138"/>
      <c r="H438" s="138"/>
      <c r="I438" s="138"/>
      <c r="J438" s="138"/>
      <c r="K438" s="138"/>
      <c r="L438" s="138"/>
      <c r="M438" s="138"/>
      <c r="N438" s="140" t="s">
        <v>0</v>
      </c>
      <c r="O438" s="140"/>
      <c r="P438" s="140" t="s">
        <v>1</v>
      </c>
      <c r="Q438" s="140"/>
      <c r="R438" s="140" t="s">
        <v>2</v>
      </c>
      <c r="S438" s="140"/>
      <c r="T438" s="140" t="s">
        <v>3</v>
      </c>
      <c r="U438" s="140"/>
    </row>
    <row r="439" spans="1:26" ht="15.75" x14ac:dyDescent="0.25">
      <c r="A439" s="138"/>
      <c r="B439" s="138"/>
      <c r="C439" s="138"/>
      <c r="D439" s="138"/>
      <c r="E439" s="138"/>
      <c r="F439" s="138"/>
      <c r="G439" s="138"/>
      <c r="H439" s="138"/>
      <c r="I439" s="138"/>
      <c r="J439" s="138"/>
      <c r="K439" s="138"/>
      <c r="L439" s="138"/>
      <c r="M439" s="138"/>
      <c r="N439" s="141">
        <f>СВЦЭМ!$D$12+'СЕТ СН'!$F$13-'СЕТ СН'!$F$25</f>
        <v>580527.55089058529</v>
      </c>
      <c r="O439" s="142"/>
      <c r="P439" s="141">
        <f>СВЦЭМ!$D$12+'СЕТ СН'!$F$13-'СЕТ СН'!$G$25</f>
        <v>580527.55089058529</v>
      </c>
      <c r="Q439" s="142"/>
      <c r="R439" s="141">
        <f>СВЦЭМ!$D$12+'СЕТ СН'!$F$13-'СЕТ СН'!$H$25</f>
        <v>580527.55089058529</v>
      </c>
      <c r="S439" s="142"/>
      <c r="T439" s="141">
        <f>СВЦЭМ!$D$12+'СЕТ СН'!$F$13-'СЕТ СН'!$I$25</f>
        <v>580527.55089058529</v>
      </c>
      <c r="U439" s="14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81</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137</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01.07.2020</v>
      </c>
      <c r="B12" s="36">
        <f>SUMIFS(СВЦЭМ!$D$33:$D$776,СВЦЭМ!$A$33:$A$776,$A12,СВЦЭМ!$B$33:$B$776,B$11)+'СЕТ СН'!$F$14+СВЦЭМ!$D$10+'СЕТ СН'!$F$8*'СЕТ СН'!$F$9-'СЕТ СН'!$F$26</f>
        <v>1226.19906072</v>
      </c>
      <c r="C12" s="36">
        <f>SUMIFS(СВЦЭМ!$D$33:$D$776,СВЦЭМ!$A$33:$A$776,$A12,СВЦЭМ!$B$33:$B$776,C$11)+'СЕТ СН'!$F$14+СВЦЭМ!$D$10+'СЕТ СН'!$F$8*'СЕТ СН'!$F$9-'СЕТ СН'!$F$26</f>
        <v>1235.12095434</v>
      </c>
      <c r="D12" s="36">
        <f>SUMIFS(СВЦЭМ!$D$33:$D$776,СВЦЭМ!$A$33:$A$776,$A12,СВЦЭМ!$B$33:$B$776,D$11)+'СЕТ СН'!$F$14+СВЦЭМ!$D$10+'СЕТ СН'!$F$8*'СЕТ СН'!$F$9-'СЕТ СН'!$F$26</f>
        <v>1210.1851956600001</v>
      </c>
      <c r="E12" s="36">
        <f>SUMIFS(СВЦЭМ!$D$33:$D$776,СВЦЭМ!$A$33:$A$776,$A12,СВЦЭМ!$B$33:$B$776,E$11)+'СЕТ СН'!$F$14+СВЦЭМ!$D$10+'СЕТ СН'!$F$8*'СЕТ СН'!$F$9-'СЕТ СН'!$F$26</f>
        <v>1190.5933878199999</v>
      </c>
      <c r="F12" s="36">
        <f>SUMIFS(СВЦЭМ!$D$33:$D$776,СВЦЭМ!$A$33:$A$776,$A12,СВЦЭМ!$B$33:$B$776,F$11)+'СЕТ СН'!$F$14+СВЦЭМ!$D$10+'СЕТ СН'!$F$8*'СЕТ СН'!$F$9-'СЕТ СН'!$F$26</f>
        <v>1176.41059548</v>
      </c>
      <c r="G12" s="36">
        <f>SUMIFS(СВЦЭМ!$D$33:$D$776,СВЦЭМ!$A$33:$A$776,$A12,СВЦЭМ!$B$33:$B$776,G$11)+'СЕТ СН'!$F$14+СВЦЭМ!$D$10+'СЕТ СН'!$F$8*'СЕТ СН'!$F$9-'СЕТ СН'!$F$26</f>
        <v>1181.14128329</v>
      </c>
      <c r="H12" s="36">
        <f>SUMIFS(СВЦЭМ!$D$33:$D$776,СВЦЭМ!$A$33:$A$776,$A12,СВЦЭМ!$B$33:$B$776,H$11)+'СЕТ СН'!$F$14+СВЦЭМ!$D$10+'СЕТ СН'!$F$8*'СЕТ СН'!$F$9-'СЕТ СН'!$F$26</f>
        <v>1205.03983679</v>
      </c>
      <c r="I12" s="36">
        <f>SUMIFS(СВЦЭМ!$D$33:$D$776,СВЦЭМ!$A$33:$A$776,$A12,СВЦЭМ!$B$33:$B$776,I$11)+'СЕТ СН'!$F$14+СВЦЭМ!$D$10+'СЕТ СН'!$F$8*'СЕТ СН'!$F$9-'СЕТ СН'!$F$26</f>
        <v>1188.67846104</v>
      </c>
      <c r="J12" s="36">
        <f>SUMIFS(СВЦЭМ!$D$33:$D$776,СВЦЭМ!$A$33:$A$776,$A12,СВЦЭМ!$B$33:$B$776,J$11)+'СЕТ СН'!$F$14+СВЦЭМ!$D$10+'СЕТ СН'!$F$8*'СЕТ СН'!$F$9-'СЕТ СН'!$F$26</f>
        <v>1142.4997412599998</v>
      </c>
      <c r="K12" s="36">
        <f>SUMIFS(СВЦЭМ!$D$33:$D$776,СВЦЭМ!$A$33:$A$776,$A12,СВЦЭМ!$B$33:$B$776,K$11)+'СЕТ СН'!$F$14+СВЦЭМ!$D$10+'СЕТ СН'!$F$8*'СЕТ СН'!$F$9-'СЕТ СН'!$F$26</f>
        <v>1033.0536696700001</v>
      </c>
      <c r="L12" s="36">
        <f>SUMIFS(СВЦЭМ!$D$33:$D$776,СВЦЭМ!$A$33:$A$776,$A12,СВЦЭМ!$B$33:$B$776,L$11)+'СЕТ СН'!$F$14+СВЦЭМ!$D$10+'СЕТ СН'!$F$8*'СЕТ СН'!$F$9-'СЕТ СН'!$F$26</f>
        <v>930.41845596999997</v>
      </c>
      <c r="M12" s="36">
        <f>SUMIFS(СВЦЭМ!$D$33:$D$776,СВЦЭМ!$A$33:$A$776,$A12,СВЦЭМ!$B$33:$B$776,M$11)+'СЕТ СН'!$F$14+СВЦЭМ!$D$10+'СЕТ СН'!$F$8*'СЕТ СН'!$F$9-'СЕТ СН'!$F$26</f>
        <v>921.13136635000001</v>
      </c>
      <c r="N12" s="36">
        <f>SUMIFS(СВЦЭМ!$D$33:$D$776,СВЦЭМ!$A$33:$A$776,$A12,СВЦЭМ!$B$33:$B$776,N$11)+'СЕТ СН'!$F$14+СВЦЭМ!$D$10+'СЕТ СН'!$F$8*'СЕТ СН'!$F$9-'СЕТ СН'!$F$26</f>
        <v>977.18301010000005</v>
      </c>
      <c r="O12" s="36">
        <f>SUMIFS(СВЦЭМ!$D$33:$D$776,СВЦЭМ!$A$33:$A$776,$A12,СВЦЭМ!$B$33:$B$776,O$11)+'СЕТ СН'!$F$14+СВЦЭМ!$D$10+'СЕТ СН'!$F$8*'СЕТ СН'!$F$9-'СЕТ СН'!$F$26</f>
        <v>958.18218114000001</v>
      </c>
      <c r="P12" s="36">
        <f>SUMIFS(СВЦЭМ!$D$33:$D$776,СВЦЭМ!$A$33:$A$776,$A12,СВЦЭМ!$B$33:$B$776,P$11)+'СЕТ СН'!$F$14+СВЦЭМ!$D$10+'СЕТ СН'!$F$8*'СЕТ СН'!$F$9-'СЕТ СН'!$F$26</f>
        <v>877.15162811000005</v>
      </c>
      <c r="Q12" s="36">
        <f>SUMIFS(СВЦЭМ!$D$33:$D$776,СВЦЭМ!$A$33:$A$776,$A12,СВЦЭМ!$B$33:$B$776,Q$11)+'СЕТ СН'!$F$14+СВЦЭМ!$D$10+'СЕТ СН'!$F$8*'СЕТ СН'!$F$9-'СЕТ СН'!$F$26</f>
        <v>880.67640968000001</v>
      </c>
      <c r="R12" s="36">
        <f>SUMIFS(СВЦЭМ!$D$33:$D$776,СВЦЭМ!$A$33:$A$776,$A12,СВЦЭМ!$B$33:$B$776,R$11)+'СЕТ СН'!$F$14+СВЦЭМ!$D$10+'СЕТ СН'!$F$8*'СЕТ СН'!$F$9-'СЕТ СН'!$F$26</f>
        <v>894.04613398000015</v>
      </c>
      <c r="S12" s="36">
        <f>SUMIFS(СВЦЭМ!$D$33:$D$776,СВЦЭМ!$A$33:$A$776,$A12,СВЦЭМ!$B$33:$B$776,S$11)+'СЕТ СН'!$F$14+СВЦЭМ!$D$10+'СЕТ СН'!$F$8*'СЕТ СН'!$F$9-'СЕТ СН'!$F$26</f>
        <v>899.34180304999995</v>
      </c>
      <c r="T12" s="36">
        <f>SUMIFS(СВЦЭМ!$D$33:$D$776,СВЦЭМ!$A$33:$A$776,$A12,СВЦЭМ!$B$33:$B$776,T$11)+'СЕТ СН'!$F$14+СВЦЭМ!$D$10+'СЕТ СН'!$F$8*'СЕТ СН'!$F$9-'СЕТ СН'!$F$26</f>
        <v>891.55266166000001</v>
      </c>
      <c r="U12" s="36">
        <f>SUMIFS(СВЦЭМ!$D$33:$D$776,СВЦЭМ!$A$33:$A$776,$A12,СВЦЭМ!$B$33:$B$776,U$11)+'СЕТ СН'!$F$14+СВЦЭМ!$D$10+'СЕТ СН'!$F$8*'СЕТ СН'!$F$9-'СЕТ СН'!$F$26</f>
        <v>884.25371156999995</v>
      </c>
      <c r="V12" s="36">
        <f>SUMIFS(СВЦЭМ!$D$33:$D$776,СВЦЭМ!$A$33:$A$776,$A12,СВЦЭМ!$B$33:$B$776,V$11)+'СЕТ СН'!$F$14+СВЦЭМ!$D$10+'СЕТ СН'!$F$8*'СЕТ СН'!$F$9-'СЕТ СН'!$F$26</f>
        <v>881.66174782999997</v>
      </c>
      <c r="W12" s="36">
        <f>SUMIFS(СВЦЭМ!$D$33:$D$776,СВЦЭМ!$A$33:$A$776,$A12,СВЦЭМ!$B$33:$B$776,W$11)+'СЕТ СН'!$F$14+СВЦЭМ!$D$10+'СЕТ СН'!$F$8*'СЕТ СН'!$F$9-'СЕТ СН'!$F$26</f>
        <v>857.15004792000013</v>
      </c>
      <c r="X12" s="36">
        <f>SUMIFS(СВЦЭМ!$D$33:$D$776,СВЦЭМ!$A$33:$A$776,$A12,СВЦЭМ!$B$33:$B$776,X$11)+'СЕТ СН'!$F$14+СВЦЭМ!$D$10+'СЕТ СН'!$F$8*'СЕТ СН'!$F$9-'СЕТ СН'!$F$26</f>
        <v>907.31342001000007</v>
      </c>
      <c r="Y12" s="36">
        <f>SUMIFS(СВЦЭМ!$D$33:$D$776,СВЦЭМ!$A$33:$A$776,$A12,СВЦЭМ!$B$33:$B$776,Y$11)+'СЕТ СН'!$F$14+СВЦЭМ!$D$10+'СЕТ СН'!$F$8*'СЕТ СН'!$F$9-'СЕТ СН'!$F$26</f>
        <v>1078.8117534600001</v>
      </c>
    </row>
    <row r="13" spans="1:25" ht="15.75" x14ac:dyDescent="0.2">
      <c r="A13" s="35">
        <f>A12+1</f>
        <v>44014</v>
      </c>
      <c r="B13" s="36">
        <f>SUMIFS(СВЦЭМ!$D$33:$D$776,СВЦЭМ!$A$33:$A$776,$A13,СВЦЭМ!$B$33:$B$776,B$11)+'СЕТ СН'!$F$14+СВЦЭМ!$D$10+'СЕТ СН'!$F$8*'СЕТ СН'!$F$9-'СЕТ СН'!$F$26</f>
        <v>1173.5596283899999</v>
      </c>
      <c r="C13" s="36">
        <f>SUMIFS(СВЦЭМ!$D$33:$D$776,СВЦЭМ!$A$33:$A$776,$A13,СВЦЭМ!$B$33:$B$776,C$11)+'СЕТ СН'!$F$14+СВЦЭМ!$D$10+'СЕТ СН'!$F$8*'СЕТ СН'!$F$9-'СЕТ СН'!$F$26</f>
        <v>1147.4954909099999</v>
      </c>
      <c r="D13" s="36">
        <f>SUMIFS(СВЦЭМ!$D$33:$D$776,СВЦЭМ!$A$33:$A$776,$A13,СВЦЭМ!$B$33:$B$776,D$11)+'СЕТ СН'!$F$14+СВЦЭМ!$D$10+'СЕТ СН'!$F$8*'СЕТ СН'!$F$9-'СЕТ СН'!$F$26</f>
        <v>1117.28506892</v>
      </c>
      <c r="E13" s="36">
        <f>SUMIFS(СВЦЭМ!$D$33:$D$776,СВЦЭМ!$A$33:$A$776,$A13,СВЦЭМ!$B$33:$B$776,E$11)+'СЕТ СН'!$F$14+СВЦЭМ!$D$10+'СЕТ СН'!$F$8*'СЕТ СН'!$F$9-'СЕТ СН'!$F$26</f>
        <v>1110.20989132</v>
      </c>
      <c r="F13" s="36">
        <f>SUMIFS(СВЦЭМ!$D$33:$D$776,СВЦЭМ!$A$33:$A$776,$A13,СВЦЭМ!$B$33:$B$776,F$11)+'СЕТ СН'!$F$14+СВЦЭМ!$D$10+'СЕТ СН'!$F$8*'СЕТ СН'!$F$9-'СЕТ СН'!$F$26</f>
        <v>1095.2626282400001</v>
      </c>
      <c r="G13" s="36">
        <f>SUMIFS(СВЦЭМ!$D$33:$D$776,СВЦЭМ!$A$33:$A$776,$A13,СВЦЭМ!$B$33:$B$776,G$11)+'СЕТ СН'!$F$14+СВЦЭМ!$D$10+'СЕТ СН'!$F$8*'СЕТ СН'!$F$9-'СЕТ СН'!$F$26</f>
        <v>1111.17210669</v>
      </c>
      <c r="H13" s="36">
        <f>SUMIFS(СВЦЭМ!$D$33:$D$776,СВЦЭМ!$A$33:$A$776,$A13,СВЦЭМ!$B$33:$B$776,H$11)+'СЕТ СН'!$F$14+СВЦЭМ!$D$10+'СЕТ СН'!$F$8*'СЕТ СН'!$F$9-'СЕТ СН'!$F$26</f>
        <v>1145.29159239</v>
      </c>
      <c r="I13" s="36">
        <f>SUMIFS(СВЦЭМ!$D$33:$D$776,СВЦЭМ!$A$33:$A$776,$A13,СВЦЭМ!$B$33:$B$776,I$11)+'СЕТ СН'!$F$14+СВЦЭМ!$D$10+'СЕТ СН'!$F$8*'СЕТ СН'!$F$9-'СЕТ СН'!$F$26</f>
        <v>1158.0664579300001</v>
      </c>
      <c r="J13" s="36">
        <f>SUMIFS(СВЦЭМ!$D$33:$D$776,СВЦЭМ!$A$33:$A$776,$A13,СВЦЭМ!$B$33:$B$776,J$11)+'СЕТ СН'!$F$14+СВЦЭМ!$D$10+'СЕТ СН'!$F$8*'СЕТ СН'!$F$9-'СЕТ СН'!$F$26</f>
        <v>1148.5832374500001</v>
      </c>
      <c r="K13" s="36">
        <f>SUMIFS(СВЦЭМ!$D$33:$D$776,СВЦЭМ!$A$33:$A$776,$A13,СВЦЭМ!$B$33:$B$776,K$11)+'СЕТ СН'!$F$14+СВЦЭМ!$D$10+'СЕТ СН'!$F$8*'СЕТ СН'!$F$9-'СЕТ СН'!$F$26</f>
        <v>1036.7070129700001</v>
      </c>
      <c r="L13" s="36">
        <f>SUMIFS(СВЦЭМ!$D$33:$D$776,СВЦЭМ!$A$33:$A$776,$A13,СВЦЭМ!$B$33:$B$776,L$11)+'СЕТ СН'!$F$14+СВЦЭМ!$D$10+'СЕТ СН'!$F$8*'СЕТ СН'!$F$9-'СЕТ СН'!$F$26</f>
        <v>932.01615673000015</v>
      </c>
      <c r="M13" s="36">
        <f>SUMIFS(СВЦЭМ!$D$33:$D$776,СВЦЭМ!$A$33:$A$776,$A13,СВЦЭМ!$B$33:$B$776,M$11)+'СЕТ СН'!$F$14+СВЦЭМ!$D$10+'СЕТ СН'!$F$8*'СЕТ СН'!$F$9-'СЕТ СН'!$F$26</f>
        <v>915.87588209</v>
      </c>
      <c r="N13" s="36">
        <f>SUMIFS(СВЦЭМ!$D$33:$D$776,СВЦЭМ!$A$33:$A$776,$A13,СВЦЭМ!$B$33:$B$776,N$11)+'СЕТ СН'!$F$14+СВЦЭМ!$D$10+'СЕТ СН'!$F$8*'СЕТ СН'!$F$9-'СЕТ СН'!$F$26</f>
        <v>942.19611183000006</v>
      </c>
      <c r="O13" s="36">
        <f>SUMIFS(СВЦЭМ!$D$33:$D$776,СВЦЭМ!$A$33:$A$776,$A13,СВЦЭМ!$B$33:$B$776,O$11)+'СЕТ СН'!$F$14+СВЦЭМ!$D$10+'СЕТ СН'!$F$8*'СЕТ СН'!$F$9-'СЕТ СН'!$F$26</f>
        <v>951.52131056999997</v>
      </c>
      <c r="P13" s="36">
        <f>SUMIFS(СВЦЭМ!$D$33:$D$776,СВЦЭМ!$A$33:$A$776,$A13,СВЦЭМ!$B$33:$B$776,P$11)+'СЕТ СН'!$F$14+СВЦЭМ!$D$10+'СЕТ СН'!$F$8*'СЕТ СН'!$F$9-'СЕТ СН'!$F$26</f>
        <v>929.13425686000005</v>
      </c>
      <c r="Q13" s="36">
        <f>SUMIFS(СВЦЭМ!$D$33:$D$776,СВЦЭМ!$A$33:$A$776,$A13,СВЦЭМ!$B$33:$B$776,Q$11)+'СЕТ СН'!$F$14+СВЦЭМ!$D$10+'СЕТ СН'!$F$8*'СЕТ СН'!$F$9-'СЕТ СН'!$F$26</f>
        <v>943.69565078000005</v>
      </c>
      <c r="R13" s="36">
        <f>SUMIFS(СВЦЭМ!$D$33:$D$776,СВЦЭМ!$A$33:$A$776,$A13,СВЦЭМ!$B$33:$B$776,R$11)+'СЕТ СН'!$F$14+СВЦЭМ!$D$10+'СЕТ СН'!$F$8*'СЕТ СН'!$F$9-'СЕТ СН'!$F$26</f>
        <v>966.23267138999995</v>
      </c>
      <c r="S13" s="36">
        <f>SUMIFS(СВЦЭМ!$D$33:$D$776,СВЦЭМ!$A$33:$A$776,$A13,СВЦЭМ!$B$33:$B$776,S$11)+'СЕТ СН'!$F$14+СВЦЭМ!$D$10+'СЕТ СН'!$F$8*'СЕТ СН'!$F$9-'СЕТ СН'!$F$26</f>
        <v>969.08152642999994</v>
      </c>
      <c r="T13" s="36">
        <f>SUMIFS(СВЦЭМ!$D$33:$D$776,СВЦЭМ!$A$33:$A$776,$A13,СВЦЭМ!$B$33:$B$776,T$11)+'СЕТ СН'!$F$14+СВЦЭМ!$D$10+'СЕТ СН'!$F$8*'СЕТ СН'!$F$9-'СЕТ СН'!$F$26</f>
        <v>960.02483584000015</v>
      </c>
      <c r="U13" s="36">
        <f>SUMIFS(СВЦЭМ!$D$33:$D$776,СВЦЭМ!$A$33:$A$776,$A13,СВЦЭМ!$B$33:$B$776,U$11)+'СЕТ СН'!$F$14+СВЦЭМ!$D$10+'СЕТ СН'!$F$8*'СЕТ СН'!$F$9-'СЕТ СН'!$F$26</f>
        <v>948.03070576000005</v>
      </c>
      <c r="V13" s="36">
        <f>SUMIFS(СВЦЭМ!$D$33:$D$776,СВЦЭМ!$A$33:$A$776,$A13,СВЦЭМ!$B$33:$B$776,V$11)+'СЕТ СН'!$F$14+СВЦЭМ!$D$10+'СЕТ СН'!$F$8*'СЕТ СН'!$F$9-'СЕТ СН'!$F$26</f>
        <v>927.58982885</v>
      </c>
      <c r="W13" s="36">
        <f>SUMIFS(СВЦЭМ!$D$33:$D$776,СВЦЭМ!$A$33:$A$776,$A13,СВЦЭМ!$B$33:$B$776,W$11)+'СЕТ СН'!$F$14+СВЦЭМ!$D$10+'СЕТ СН'!$F$8*'СЕТ СН'!$F$9-'СЕТ СН'!$F$26</f>
        <v>889.87755317000006</v>
      </c>
      <c r="X13" s="36">
        <f>SUMIFS(СВЦЭМ!$D$33:$D$776,СВЦЭМ!$A$33:$A$776,$A13,СВЦЭМ!$B$33:$B$776,X$11)+'СЕТ СН'!$F$14+СВЦЭМ!$D$10+'СЕТ СН'!$F$8*'СЕТ СН'!$F$9-'СЕТ СН'!$F$26</f>
        <v>945.04003475000013</v>
      </c>
      <c r="Y13" s="36">
        <f>SUMIFS(СВЦЭМ!$D$33:$D$776,СВЦЭМ!$A$33:$A$776,$A13,СВЦЭМ!$B$33:$B$776,Y$11)+'СЕТ СН'!$F$14+СВЦЭМ!$D$10+'СЕТ СН'!$F$8*'СЕТ СН'!$F$9-'СЕТ СН'!$F$26</f>
        <v>1095.27261847</v>
      </c>
    </row>
    <row r="14" spans="1:25" ht="15.75" x14ac:dyDescent="0.2">
      <c r="A14" s="35">
        <f t="shared" ref="A14:A42" si="0">A13+1</f>
        <v>44015</v>
      </c>
      <c r="B14" s="36">
        <f>SUMIFS(СВЦЭМ!$D$33:$D$776,СВЦЭМ!$A$33:$A$776,$A14,СВЦЭМ!$B$33:$B$776,B$11)+'СЕТ СН'!$F$14+СВЦЭМ!$D$10+'СЕТ СН'!$F$8*'СЕТ СН'!$F$9-'СЕТ СН'!$F$26</f>
        <v>1210.0787905299999</v>
      </c>
      <c r="C14" s="36">
        <f>SUMIFS(СВЦЭМ!$D$33:$D$776,СВЦЭМ!$A$33:$A$776,$A14,СВЦЭМ!$B$33:$B$776,C$11)+'СЕТ СН'!$F$14+СВЦЭМ!$D$10+'СЕТ СН'!$F$8*'СЕТ СН'!$F$9-'СЕТ СН'!$F$26</f>
        <v>1191.9304267799998</v>
      </c>
      <c r="D14" s="36">
        <f>SUMIFS(СВЦЭМ!$D$33:$D$776,СВЦЭМ!$A$33:$A$776,$A14,СВЦЭМ!$B$33:$B$776,D$11)+'СЕТ СН'!$F$14+СВЦЭМ!$D$10+'СЕТ СН'!$F$8*'СЕТ СН'!$F$9-'СЕТ СН'!$F$26</f>
        <v>1161.4184198</v>
      </c>
      <c r="E14" s="36">
        <f>SUMIFS(СВЦЭМ!$D$33:$D$776,СВЦЭМ!$A$33:$A$776,$A14,СВЦЭМ!$B$33:$B$776,E$11)+'СЕТ СН'!$F$14+СВЦЭМ!$D$10+'СЕТ СН'!$F$8*'СЕТ СН'!$F$9-'СЕТ СН'!$F$26</f>
        <v>1141.968989</v>
      </c>
      <c r="F14" s="36">
        <f>SUMIFS(СВЦЭМ!$D$33:$D$776,СВЦЭМ!$A$33:$A$776,$A14,СВЦЭМ!$B$33:$B$776,F$11)+'СЕТ СН'!$F$14+СВЦЭМ!$D$10+'СЕТ СН'!$F$8*'СЕТ СН'!$F$9-'СЕТ СН'!$F$26</f>
        <v>1127.2881779700001</v>
      </c>
      <c r="G14" s="36">
        <f>SUMIFS(СВЦЭМ!$D$33:$D$776,СВЦЭМ!$A$33:$A$776,$A14,СВЦЭМ!$B$33:$B$776,G$11)+'СЕТ СН'!$F$14+СВЦЭМ!$D$10+'СЕТ СН'!$F$8*'СЕТ СН'!$F$9-'СЕТ СН'!$F$26</f>
        <v>1142.0287515999999</v>
      </c>
      <c r="H14" s="36">
        <f>SUMIFS(СВЦЭМ!$D$33:$D$776,СВЦЭМ!$A$33:$A$776,$A14,СВЦЭМ!$B$33:$B$776,H$11)+'СЕТ СН'!$F$14+СВЦЭМ!$D$10+'СЕТ СН'!$F$8*'СЕТ СН'!$F$9-'СЕТ СН'!$F$26</f>
        <v>1181.0345402</v>
      </c>
      <c r="I14" s="36">
        <f>SUMIFS(СВЦЭМ!$D$33:$D$776,СВЦЭМ!$A$33:$A$776,$A14,СВЦЭМ!$B$33:$B$776,I$11)+'СЕТ СН'!$F$14+СВЦЭМ!$D$10+'СЕТ СН'!$F$8*'СЕТ СН'!$F$9-'СЕТ СН'!$F$26</f>
        <v>1198.5382770900001</v>
      </c>
      <c r="J14" s="36">
        <f>SUMIFS(СВЦЭМ!$D$33:$D$776,СВЦЭМ!$A$33:$A$776,$A14,СВЦЭМ!$B$33:$B$776,J$11)+'СЕТ СН'!$F$14+СВЦЭМ!$D$10+'СЕТ СН'!$F$8*'СЕТ СН'!$F$9-'СЕТ СН'!$F$26</f>
        <v>1119.7618268600002</v>
      </c>
      <c r="K14" s="36">
        <f>SUMIFS(СВЦЭМ!$D$33:$D$776,СВЦЭМ!$A$33:$A$776,$A14,СВЦЭМ!$B$33:$B$776,K$11)+'СЕТ СН'!$F$14+СВЦЭМ!$D$10+'СЕТ СН'!$F$8*'СЕТ СН'!$F$9-'СЕТ СН'!$F$26</f>
        <v>977.84549157000015</v>
      </c>
      <c r="L14" s="36">
        <f>SUMIFS(СВЦЭМ!$D$33:$D$776,СВЦЭМ!$A$33:$A$776,$A14,СВЦЭМ!$B$33:$B$776,L$11)+'СЕТ СН'!$F$14+СВЦЭМ!$D$10+'СЕТ СН'!$F$8*'СЕТ СН'!$F$9-'СЕТ СН'!$F$26</f>
        <v>871.86122905000002</v>
      </c>
      <c r="M14" s="36">
        <f>SUMIFS(СВЦЭМ!$D$33:$D$776,СВЦЭМ!$A$33:$A$776,$A14,СВЦЭМ!$B$33:$B$776,M$11)+'СЕТ СН'!$F$14+СВЦЭМ!$D$10+'СЕТ СН'!$F$8*'СЕТ СН'!$F$9-'СЕТ СН'!$F$26</f>
        <v>857.35270441000011</v>
      </c>
      <c r="N14" s="36">
        <f>SUMIFS(СВЦЭМ!$D$33:$D$776,СВЦЭМ!$A$33:$A$776,$A14,СВЦЭМ!$B$33:$B$776,N$11)+'СЕТ СН'!$F$14+СВЦЭМ!$D$10+'СЕТ СН'!$F$8*'СЕТ СН'!$F$9-'СЕТ СН'!$F$26</f>
        <v>894.87514819000012</v>
      </c>
      <c r="O14" s="36">
        <f>SUMIFS(СВЦЭМ!$D$33:$D$776,СВЦЭМ!$A$33:$A$776,$A14,СВЦЭМ!$B$33:$B$776,O$11)+'СЕТ СН'!$F$14+СВЦЭМ!$D$10+'СЕТ СН'!$F$8*'СЕТ СН'!$F$9-'СЕТ СН'!$F$26</f>
        <v>855.73045529000001</v>
      </c>
      <c r="P14" s="36">
        <f>SUMIFS(СВЦЭМ!$D$33:$D$776,СВЦЭМ!$A$33:$A$776,$A14,СВЦЭМ!$B$33:$B$776,P$11)+'СЕТ СН'!$F$14+СВЦЭМ!$D$10+'СЕТ СН'!$F$8*'СЕТ СН'!$F$9-'СЕТ СН'!$F$26</f>
        <v>883.35691887999997</v>
      </c>
      <c r="Q14" s="36">
        <f>SUMIFS(СВЦЭМ!$D$33:$D$776,СВЦЭМ!$A$33:$A$776,$A14,СВЦЭМ!$B$33:$B$776,Q$11)+'СЕТ СН'!$F$14+СВЦЭМ!$D$10+'СЕТ СН'!$F$8*'СЕТ СН'!$F$9-'СЕТ СН'!$F$26</f>
        <v>889.48818701999994</v>
      </c>
      <c r="R14" s="36">
        <f>SUMIFS(СВЦЭМ!$D$33:$D$776,СВЦЭМ!$A$33:$A$776,$A14,СВЦЭМ!$B$33:$B$776,R$11)+'СЕТ СН'!$F$14+СВЦЭМ!$D$10+'СЕТ СН'!$F$8*'СЕТ СН'!$F$9-'СЕТ СН'!$F$26</f>
        <v>882.79036278000012</v>
      </c>
      <c r="S14" s="36">
        <f>SUMIFS(СВЦЭМ!$D$33:$D$776,СВЦЭМ!$A$33:$A$776,$A14,СВЦЭМ!$B$33:$B$776,S$11)+'СЕТ СН'!$F$14+СВЦЭМ!$D$10+'СЕТ СН'!$F$8*'СЕТ СН'!$F$9-'СЕТ СН'!$F$26</f>
        <v>890.95101408000005</v>
      </c>
      <c r="T14" s="36">
        <f>SUMIFS(СВЦЭМ!$D$33:$D$776,СВЦЭМ!$A$33:$A$776,$A14,СВЦЭМ!$B$33:$B$776,T$11)+'СЕТ СН'!$F$14+СВЦЭМ!$D$10+'СЕТ СН'!$F$8*'СЕТ СН'!$F$9-'СЕТ СН'!$F$26</f>
        <v>885.01077322000015</v>
      </c>
      <c r="U14" s="36">
        <f>SUMIFS(СВЦЭМ!$D$33:$D$776,СВЦЭМ!$A$33:$A$776,$A14,СВЦЭМ!$B$33:$B$776,U$11)+'СЕТ СН'!$F$14+СВЦЭМ!$D$10+'СЕТ СН'!$F$8*'СЕТ СН'!$F$9-'СЕТ СН'!$F$26</f>
        <v>876.94274541000004</v>
      </c>
      <c r="V14" s="36">
        <f>SUMIFS(СВЦЭМ!$D$33:$D$776,СВЦЭМ!$A$33:$A$776,$A14,СВЦЭМ!$B$33:$B$776,V$11)+'СЕТ СН'!$F$14+СВЦЭМ!$D$10+'СЕТ СН'!$F$8*'СЕТ СН'!$F$9-'СЕТ СН'!$F$26</f>
        <v>845.35735089000013</v>
      </c>
      <c r="W14" s="36">
        <f>SUMIFS(СВЦЭМ!$D$33:$D$776,СВЦЭМ!$A$33:$A$776,$A14,СВЦЭМ!$B$33:$B$776,W$11)+'СЕТ СН'!$F$14+СВЦЭМ!$D$10+'СЕТ СН'!$F$8*'СЕТ СН'!$F$9-'СЕТ СН'!$F$26</f>
        <v>813.39370817000008</v>
      </c>
      <c r="X14" s="36">
        <f>SUMIFS(СВЦЭМ!$D$33:$D$776,СВЦЭМ!$A$33:$A$776,$A14,СВЦЭМ!$B$33:$B$776,X$11)+'СЕТ СН'!$F$14+СВЦЭМ!$D$10+'СЕТ СН'!$F$8*'СЕТ СН'!$F$9-'СЕТ СН'!$F$26</f>
        <v>880.63706563000005</v>
      </c>
      <c r="Y14" s="36">
        <f>SUMIFS(СВЦЭМ!$D$33:$D$776,СВЦЭМ!$A$33:$A$776,$A14,СВЦЭМ!$B$33:$B$776,Y$11)+'СЕТ СН'!$F$14+СВЦЭМ!$D$10+'СЕТ СН'!$F$8*'СЕТ СН'!$F$9-'СЕТ СН'!$F$26</f>
        <v>1001.9935418100001</v>
      </c>
    </row>
    <row r="15" spans="1:25" ht="15.75" x14ac:dyDescent="0.2">
      <c r="A15" s="35">
        <f t="shared" si="0"/>
        <v>44016</v>
      </c>
      <c r="B15" s="36">
        <f>SUMIFS(СВЦЭМ!$D$33:$D$776,СВЦЭМ!$A$33:$A$776,$A15,СВЦЭМ!$B$33:$B$776,B$11)+'СЕТ СН'!$F$14+СВЦЭМ!$D$10+'СЕТ СН'!$F$8*'СЕТ СН'!$F$9-'СЕТ СН'!$F$26</f>
        <v>1209.5115163600001</v>
      </c>
      <c r="C15" s="36">
        <f>SUMIFS(СВЦЭМ!$D$33:$D$776,СВЦЭМ!$A$33:$A$776,$A15,СВЦЭМ!$B$33:$B$776,C$11)+'СЕТ СН'!$F$14+СВЦЭМ!$D$10+'СЕТ СН'!$F$8*'СЕТ СН'!$F$9-'СЕТ СН'!$F$26</f>
        <v>1217.84770123</v>
      </c>
      <c r="D15" s="36">
        <f>SUMIFS(СВЦЭМ!$D$33:$D$776,СВЦЭМ!$A$33:$A$776,$A15,СВЦЭМ!$B$33:$B$776,D$11)+'СЕТ СН'!$F$14+СВЦЭМ!$D$10+'СЕТ СН'!$F$8*'СЕТ СН'!$F$9-'СЕТ СН'!$F$26</f>
        <v>1234.5014329400001</v>
      </c>
      <c r="E15" s="36">
        <f>SUMIFS(СВЦЭМ!$D$33:$D$776,СВЦЭМ!$A$33:$A$776,$A15,СВЦЭМ!$B$33:$B$776,E$11)+'СЕТ СН'!$F$14+СВЦЭМ!$D$10+'СЕТ СН'!$F$8*'СЕТ СН'!$F$9-'СЕТ СН'!$F$26</f>
        <v>1236.1026426000001</v>
      </c>
      <c r="F15" s="36">
        <f>SUMIFS(СВЦЭМ!$D$33:$D$776,СВЦЭМ!$A$33:$A$776,$A15,СВЦЭМ!$B$33:$B$776,F$11)+'СЕТ СН'!$F$14+СВЦЭМ!$D$10+'СЕТ СН'!$F$8*'СЕТ СН'!$F$9-'СЕТ СН'!$F$26</f>
        <v>1238.8184820199999</v>
      </c>
      <c r="G15" s="36">
        <f>SUMIFS(СВЦЭМ!$D$33:$D$776,СВЦЭМ!$A$33:$A$776,$A15,СВЦЭМ!$B$33:$B$776,G$11)+'СЕТ СН'!$F$14+СВЦЭМ!$D$10+'СЕТ СН'!$F$8*'СЕТ СН'!$F$9-'СЕТ СН'!$F$26</f>
        <v>1223.92403283</v>
      </c>
      <c r="H15" s="36">
        <f>SUMIFS(СВЦЭМ!$D$33:$D$776,СВЦЭМ!$A$33:$A$776,$A15,СВЦЭМ!$B$33:$B$776,H$11)+'СЕТ СН'!$F$14+СВЦЭМ!$D$10+'СЕТ СН'!$F$8*'СЕТ СН'!$F$9-'СЕТ СН'!$F$26</f>
        <v>1199.64490196</v>
      </c>
      <c r="I15" s="36">
        <f>SUMIFS(СВЦЭМ!$D$33:$D$776,СВЦЭМ!$A$33:$A$776,$A15,СВЦЭМ!$B$33:$B$776,I$11)+'СЕТ СН'!$F$14+СВЦЭМ!$D$10+'СЕТ СН'!$F$8*'СЕТ СН'!$F$9-'СЕТ СН'!$F$26</f>
        <v>1212.9356552199999</v>
      </c>
      <c r="J15" s="36">
        <f>SUMIFS(СВЦЭМ!$D$33:$D$776,СВЦЭМ!$A$33:$A$776,$A15,СВЦЭМ!$B$33:$B$776,J$11)+'СЕТ СН'!$F$14+СВЦЭМ!$D$10+'СЕТ СН'!$F$8*'СЕТ СН'!$F$9-'СЕТ СН'!$F$26</f>
        <v>1098.59424064</v>
      </c>
      <c r="K15" s="36">
        <f>SUMIFS(СВЦЭМ!$D$33:$D$776,СВЦЭМ!$A$33:$A$776,$A15,СВЦЭМ!$B$33:$B$776,K$11)+'СЕТ СН'!$F$14+СВЦЭМ!$D$10+'СЕТ СН'!$F$8*'СЕТ СН'!$F$9-'СЕТ СН'!$F$26</f>
        <v>959.13820719</v>
      </c>
      <c r="L15" s="36">
        <f>SUMIFS(СВЦЭМ!$D$33:$D$776,СВЦЭМ!$A$33:$A$776,$A15,СВЦЭМ!$B$33:$B$776,L$11)+'СЕТ СН'!$F$14+СВЦЭМ!$D$10+'СЕТ СН'!$F$8*'СЕТ СН'!$F$9-'СЕТ СН'!$F$26</f>
        <v>875.22473506999995</v>
      </c>
      <c r="M15" s="36">
        <f>SUMIFS(СВЦЭМ!$D$33:$D$776,СВЦЭМ!$A$33:$A$776,$A15,СВЦЭМ!$B$33:$B$776,M$11)+'СЕТ СН'!$F$14+СВЦЭМ!$D$10+'СЕТ СН'!$F$8*'СЕТ СН'!$F$9-'СЕТ СН'!$F$26</f>
        <v>856.02237760000003</v>
      </c>
      <c r="N15" s="36">
        <f>SUMIFS(СВЦЭМ!$D$33:$D$776,СВЦЭМ!$A$33:$A$776,$A15,СВЦЭМ!$B$33:$B$776,N$11)+'СЕТ СН'!$F$14+СВЦЭМ!$D$10+'СЕТ СН'!$F$8*'СЕТ СН'!$F$9-'СЕТ СН'!$F$26</f>
        <v>864.13057325</v>
      </c>
      <c r="O15" s="36">
        <f>SUMIFS(СВЦЭМ!$D$33:$D$776,СВЦЭМ!$A$33:$A$776,$A15,СВЦЭМ!$B$33:$B$776,O$11)+'СЕТ СН'!$F$14+СВЦЭМ!$D$10+'СЕТ СН'!$F$8*'СЕТ СН'!$F$9-'СЕТ СН'!$F$26</f>
        <v>856.65166718</v>
      </c>
      <c r="P15" s="36">
        <f>SUMIFS(СВЦЭМ!$D$33:$D$776,СВЦЭМ!$A$33:$A$776,$A15,СВЦЭМ!$B$33:$B$776,P$11)+'СЕТ СН'!$F$14+СВЦЭМ!$D$10+'СЕТ СН'!$F$8*'СЕТ СН'!$F$9-'СЕТ СН'!$F$26</f>
        <v>854.00094280999997</v>
      </c>
      <c r="Q15" s="36">
        <f>SUMIFS(СВЦЭМ!$D$33:$D$776,СВЦЭМ!$A$33:$A$776,$A15,СВЦЭМ!$B$33:$B$776,Q$11)+'СЕТ СН'!$F$14+СВЦЭМ!$D$10+'СЕТ СН'!$F$8*'СЕТ СН'!$F$9-'СЕТ СН'!$F$26</f>
        <v>858.20670272999996</v>
      </c>
      <c r="R15" s="36">
        <f>SUMIFS(СВЦЭМ!$D$33:$D$776,СВЦЭМ!$A$33:$A$776,$A15,СВЦЭМ!$B$33:$B$776,R$11)+'СЕТ СН'!$F$14+СВЦЭМ!$D$10+'СЕТ СН'!$F$8*'СЕТ СН'!$F$9-'СЕТ СН'!$F$26</f>
        <v>821.90081669000006</v>
      </c>
      <c r="S15" s="36">
        <f>SUMIFS(СВЦЭМ!$D$33:$D$776,СВЦЭМ!$A$33:$A$776,$A15,СВЦЭМ!$B$33:$B$776,S$11)+'СЕТ СН'!$F$14+СВЦЭМ!$D$10+'СЕТ СН'!$F$8*'СЕТ СН'!$F$9-'СЕТ СН'!$F$26</f>
        <v>825.71953623000013</v>
      </c>
      <c r="T15" s="36">
        <f>SUMIFS(СВЦЭМ!$D$33:$D$776,СВЦЭМ!$A$33:$A$776,$A15,СВЦЭМ!$B$33:$B$776,T$11)+'СЕТ СН'!$F$14+СВЦЭМ!$D$10+'СЕТ СН'!$F$8*'СЕТ СН'!$F$9-'СЕТ СН'!$F$26</f>
        <v>854.05372951000004</v>
      </c>
      <c r="U15" s="36">
        <f>SUMIFS(СВЦЭМ!$D$33:$D$776,СВЦЭМ!$A$33:$A$776,$A15,СВЦЭМ!$B$33:$B$776,U$11)+'СЕТ СН'!$F$14+СВЦЭМ!$D$10+'СЕТ СН'!$F$8*'СЕТ СН'!$F$9-'СЕТ СН'!$F$26</f>
        <v>864.13309939999999</v>
      </c>
      <c r="V15" s="36">
        <f>SUMIFS(СВЦЭМ!$D$33:$D$776,СВЦЭМ!$A$33:$A$776,$A15,СВЦЭМ!$B$33:$B$776,V$11)+'СЕТ СН'!$F$14+СВЦЭМ!$D$10+'СЕТ СН'!$F$8*'СЕТ СН'!$F$9-'СЕТ СН'!$F$26</f>
        <v>851.98580405000007</v>
      </c>
      <c r="W15" s="36">
        <f>SUMIFS(СВЦЭМ!$D$33:$D$776,СВЦЭМ!$A$33:$A$776,$A15,СВЦЭМ!$B$33:$B$776,W$11)+'СЕТ СН'!$F$14+СВЦЭМ!$D$10+'СЕТ СН'!$F$8*'СЕТ СН'!$F$9-'СЕТ СН'!$F$26</f>
        <v>855.68691422000006</v>
      </c>
      <c r="X15" s="36">
        <f>SUMIFS(СВЦЭМ!$D$33:$D$776,СВЦЭМ!$A$33:$A$776,$A15,СВЦЭМ!$B$33:$B$776,X$11)+'СЕТ СН'!$F$14+СВЦЭМ!$D$10+'СЕТ СН'!$F$8*'СЕТ СН'!$F$9-'СЕТ СН'!$F$26</f>
        <v>893.34687959000007</v>
      </c>
      <c r="Y15" s="36">
        <f>SUMIFS(СВЦЭМ!$D$33:$D$776,СВЦЭМ!$A$33:$A$776,$A15,СВЦЭМ!$B$33:$B$776,Y$11)+'СЕТ СН'!$F$14+СВЦЭМ!$D$10+'СЕТ СН'!$F$8*'СЕТ СН'!$F$9-'СЕТ СН'!$F$26</f>
        <v>1007.10118868</v>
      </c>
    </row>
    <row r="16" spans="1:25" ht="15.75" x14ac:dyDescent="0.2">
      <c r="A16" s="35">
        <f t="shared" si="0"/>
        <v>44017</v>
      </c>
      <c r="B16" s="36">
        <f>SUMIFS(СВЦЭМ!$D$33:$D$776,СВЦЭМ!$A$33:$A$776,$A16,СВЦЭМ!$B$33:$B$776,B$11)+'СЕТ СН'!$F$14+СВЦЭМ!$D$10+'СЕТ СН'!$F$8*'СЕТ СН'!$F$9-'СЕТ СН'!$F$26</f>
        <v>1094.32814641</v>
      </c>
      <c r="C16" s="36">
        <f>SUMIFS(СВЦЭМ!$D$33:$D$776,СВЦЭМ!$A$33:$A$776,$A16,СВЦЭМ!$B$33:$B$776,C$11)+'СЕТ СН'!$F$14+СВЦЭМ!$D$10+'СЕТ СН'!$F$8*'СЕТ СН'!$F$9-'СЕТ СН'!$F$26</f>
        <v>1134.5264011900001</v>
      </c>
      <c r="D16" s="36">
        <f>SUMIFS(СВЦЭМ!$D$33:$D$776,СВЦЭМ!$A$33:$A$776,$A16,СВЦЭМ!$B$33:$B$776,D$11)+'СЕТ СН'!$F$14+СВЦЭМ!$D$10+'СЕТ СН'!$F$8*'СЕТ СН'!$F$9-'СЕТ СН'!$F$26</f>
        <v>1188.5744635800002</v>
      </c>
      <c r="E16" s="36">
        <f>SUMIFS(СВЦЭМ!$D$33:$D$776,СВЦЭМ!$A$33:$A$776,$A16,СВЦЭМ!$B$33:$B$776,E$11)+'СЕТ СН'!$F$14+СВЦЭМ!$D$10+'СЕТ СН'!$F$8*'СЕТ СН'!$F$9-'СЕТ СН'!$F$26</f>
        <v>1160.13430053</v>
      </c>
      <c r="F16" s="36">
        <f>SUMIFS(СВЦЭМ!$D$33:$D$776,СВЦЭМ!$A$33:$A$776,$A16,СВЦЭМ!$B$33:$B$776,F$11)+'СЕТ СН'!$F$14+СВЦЭМ!$D$10+'СЕТ СН'!$F$8*'СЕТ СН'!$F$9-'СЕТ СН'!$F$26</f>
        <v>1126.6635475400001</v>
      </c>
      <c r="G16" s="36">
        <f>SUMIFS(СВЦЭМ!$D$33:$D$776,СВЦЭМ!$A$33:$A$776,$A16,СВЦЭМ!$B$33:$B$776,G$11)+'СЕТ СН'!$F$14+СВЦЭМ!$D$10+'СЕТ СН'!$F$8*'СЕТ СН'!$F$9-'СЕТ СН'!$F$26</f>
        <v>1111.79638002</v>
      </c>
      <c r="H16" s="36">
        <f>SUMIFS(СВЦЭМ!$D$33:$D$776,СВЦЭМ!$A$33:$A$776,$A16,СВЦЭМ!$B$33:$B$776,H$11)+'СЕТ СН'!$F$14+СВЦЭМ!$D$10+'СЕТ СН'!$F$8*'СЕТ СН'!$F$9-'СЕТ СН'!$F$26</f>
        <v>1092.1273950899999</v>
      </c>
      <c r="I16" s="36">
        <f>SUMIFS(СВЦЭМ!$D$33:$D$776,СВЦЭМ!$A$33:$A$776,$A16,СВЦЭМ!$B$33:$B$776,I$11)+'СЕТ СН'!$F$14+СВЦЭМ!$D$10+'СЕТ СН'!$F$8*'СЕТ СН'!$F$9-'СЕТ СН'!$F$26</f>
        <v>1106.16414289</v>
      </c>
      <c r="J16" s="36">
        <f>SUMIFS(СВЦЭМ!$D$33:$D$776,СВЦЭМ!$A$33:$A$776,$A16,СВЦЭМ!$B$33:$B$776,J$11)+'СЕТ СН'!$F$14+СВЦЭМ!$D$10+'СЕТ СН'!$F$8*'СЕТ СН'!$F$9-'СЕТ СН'!$F$26</f>
        <v>1020.09044896</v>
      </c>
      <c r="K16" s="36">
        <f>SUMIFS(СВЦЭМ!$D$33:$D$776,СВЦЭМ!$A$33:$A$776,$A16,СВЦЭМ!$B$33:$B$776,K$11)+'СЕТ СН'!$F$14+СВЦЭМ!$D$10+'СЕТ СН'!$F$8*'СЕТ СН'!$F$9-'СЕТ СН'!$F$26</f>
        <v>903.49322809</v>
      </c>
      <c r="L16" s="36">
        <f>SUMIFS(СВЦЭМ!$D$33:$D$776,СВЦЭМ!$A$33:$A$776,$A16,СВЦЭМ!$B$33:$B$776,L$11)+'СЕТ СН'!$F$14+СВЦЭМ!$D$10+'СЕТ СН'!$F$8*'СЕТ СН'!$F$9-'СЕТ СН'!$F$26</f>
        <v>835.12682476999998</v>
      </c>
      <c r="M16" s="36">
        <f>SUMIFS(СВЦЭМ!$D$33:$D$776,СВЦЭМ!$A$33:$A$776,$A16,СВЦЭМ!$B$33:$B$776,M$11)+'СЕТ СН'!$F$14+СВЦЭМ!$D$10+'СЕТ СН'!$F$8*'СЕТ СН'!$F$9-'СЕТ СН'!$F$26</f>
        <v>785.93150690000016</v>
      </c>
      <c r="N16" s="36">
        <f>SUMIFS(СВЦЭМ!$D$33:$D$776,СВЦЭМ!$A$33:$A$776,$A16,СВЦЭМ!$B$33:$B$776,N$11)+'СЕТ СН'!$F$14+СВЦЭМ!$D$10+'СЕТ СН'!$F$8*'СЕТ СН'!$F$9-'СЕТ СН'!$F$26</f>
        <v>805.20422370000006</v>
      </c>
      <c r="O16" s="36">
        <f>SUMIFS(СВЦЭМ!$D$33:$D$776,СВЦЭМ!$A$33:$A$776,$A16,СВЦЭМ!$B$33:$B$776,O$11)+'СЕТ СН'!$F$14+СВЦЭМ!$D$10+'СЕТ СН'!$F$8*'СЕТ СН'!$F$9-'СЕТ СН'!$F$26</f>
        <v>817.30241997000007</v>
      </c>
      <c r="P16" s="36">
        <f>SUMIFS(СВЦЭМ!$D$33:$D$776,СВЦЭМ!$A$33:$A$776,$A16,СВЦЭМ!$B$33:$B$776,P$11)+'СЕТ СН'!$F$14+СВЦЭМ!$D$10+'СЕТ СН'!$F$8*'СЕТ СН'!$F$9-'СЕТ СН'!$F$26</f>
        <v>802.98596930999997</v>
      </c>
      <c r="Q16" s="36">
        <f>SUMIFS(СВЦЭМ!$D$33:$D$776,СВЦЭМ!$A$33:$A$776,$A16,СВЦЭМ!$B$33:$B$776,Q$11)+'СЕТ СН'!$F$14+СВЦЭМ!$D$10+'СЕТ СН'!$F$8*'СЕТ СН'!$F$9-'СЕТ СН'!$F$26</f>
        <v>808.73862890000009</v>
      </c>
      <c r="R16" s="36">
        <f>SUMIFS(СВЦЭМ!$D$33:$D$776,СВЦЭМ!$A$33:$A$776,$A16,СВЦЭМ!$B$33:$B$776,R$11)+'СЕТ СН'!$F$14+СВЦЭМ!$D$10+'СЕТ СН'!$F$8*'СЕТ СН'!$F$9-'СЕТ СН'!$F$26</f>
        <v>830.88347967000004</v>
      </c>
      <c r="S16" s="36">
        <f>SUMIFS(СВЦЭМ!$D$33:$D$776,СВЦЭМ!$A$33:$A$776,$A16,СВЦЭМ!$B$33:$B$776,S$11)+'СЕТ СН'!$F$14+СВЦЭМ!$D$10+'СЕТ СН'!$F$8*'СЕТ СН'!$F$9-'СЕТ СН'!$F$26</f>
        <v>841.86746459999995</v>
      </c>
      <c r="T16" s="36">
        <f>SUMIFS(СВЦЭМ!$D$33:$D$776,СВЦЭМ!$A$33:$A$776,$A16,СВЦЭМ!$B$33:$B$776,T$11)+'СЕТ СН'!$F$14+СВЦЭМ!$D$10+'СЕТ СН'!$F$8*'СЕТ СН'!$F$9-'СЕТ СН'!$F$26</f>
        <v>835.43987631999994</v>
      </c>
      <c r="U16" s="36">
        <f>SUMIFS(СВЦЭМ!$D$33:$D$776,СВЦЭМ!$A$33:$A$776,$A16,СВЦЭМ!$B$33:$B$776,U$11)+'СЕТ СН'!$F$14+СВЦЭМ!$D$10+'СЕТ СН'!$F$8*'СЕТ СН'!$F$9-'СЕТ СН'!$F$26</f>
        <v>826.82003742000006</v>
      </c>
      <c r="V16" s="36">
        <f>SUMIFS(СВЦЭМ!$D$33:$D$776,СВЦЭМ!$A$33:$A$776,$A16,СВЦЭМ!$B$33:$B$776,V$11)+'СЕТ СН'!$F$14+СВЦЭМ!$D$10+'СЕТ СН'!$F$8*'СЕТ СН'!$F$9-'СЕТ СН'!$F$26</f>
        <v>808.01917884</v>
      </c>
      <c r="W16" s="36">
        <f>SUMIFS(СВЦЭМ!$D$33:$D$776,СВЦЭМ!$A$33:$A$776,$A16,СВЦЭМ!$B$33:$B$776,W$11)+'СЕТ СН'!$F$14+СВЦЭМ!$D$10+'СЕТ СН'!$F$8*'СЕТ СН'!$F$9-'СЕТ СН'!$F$26</f>
        <v>797.01785751000011</v>
      </c>
      <c r="X16" s="36">
        <f>SUMIFS(СВЦЭМ!$D$33:$D$776,СВЦЭМ!$A$33:$A$776,$A16,СВЦЭМ!$B$33:$B$776,X$11)+'СЕТ СН'!$F$14+СВЦЭМ!$D$10+'СЕТ СН'!$F$8*'СЕТ СН'!$F$9-'СЕТ СН'!$F$26</f>
        <v>848.35821129999999</v>
      </c>
      <c r="Y16" s="36">
        <f>SUMIFS(СВЦЭМ!$D$33:$D$776,СВЦЭМ!$A$33:$A$776,$A16,СВЦЭМ!$B$33:$B$776,Y$11)+'СЕТ СН'!$F$14+СВЦЭМ!$D$10+'СЕТ СН'!$F$8*'СЕТ СН'!$F$9-'СЕТ СН'!$F$26</f>
        <v>1003.19515649</v>
      </c>
    </row>
    <row r="17" spans="1:25" ht="15.75" x14ac:dyDescent="0.2">
      <c r="A17" s="35">
        <f t="shared" si="0"/>
        <v>44018</v>
      </c>
      <c r="B17" s="36">
        <f>SUMIFS(СВЦЭМ!$D$33:$D$776,СВЦЭМ!$A$33:$A$776,$A17,СВЦЭМ!$B$33:$B$776,B$11)+'СЕТ СН'!$F$14+СВЦЭМ!$D$10+'СЕТ СН'!$F$8*'СЕТ СН'!$F$9-'СЕТ СН'!$F$26</f>
        <v>1059.0441091300002</v>
      </c>
      <c r="C17" s="36">
        <f>SUMIFS(СВЦЭМ!$D$33:$D$776,СВЦЭМ!$A$33:$A$776,$A17,СВЦЭМ!$B$33:$B$776,C$11)+'СЕТ СН'!$F$14+СВЦЭМ!$D$10+'СЕТ СН'!$F$8*'СЕТ СН'!$F$9-'СЕТ СН'!$F$26</f>
        <v>1166.0843980899999</v>
      </c>
      <c r="D17" s="36">
        <f>SUMIFS(СВЦЭМ!$D$33:$D$776,СВЦЭМ!$A$33:$A$776,$A17,СВЦЭМ!$B$33:$B$776,D$11)+'СЕТ СН'!$F$14+СВЦЭМ!$D$10+'СЕТ СН'!$F$8*'СЕТ СН'!$F$9-'СЕТ СН'!$F$26</f>
        <v>1199.2741978199999</v>
      </c>
      <c r="E17" s="36">
        <f>SUMIFS(СВЦЭМ!$D$33:$D$776,СВЦЭМ!$A$33:$A$776,$A17,СВЦЭМ!$B$33:$B$776,E$11)+'СЕТ СН'!$F$14+СВЦЭМ!$D$10+'СЕТ СН'!$F$8*'СЕТ СН'!$F$9-'СЕТ СН'!$F$26</f>
        <v>1259.4146079499999</v>
      </c>
      <c r="F17" s="36">
        <f>SUMIFS(СВЦЭМ!$D$33:$D$776,СВЦЭМ!$A$33:$A$776,$A17,СВЦЭМ!$B$33:$B$776,F$11)+'СЕТ СН'!$F$14+СВЦЭМ!$D$10+'СЕТ СН'!$F$8*'СЕТ СН'!$F$9-'СЕТ СН'!$F$26</f>
        <v>1251.10783356</v>
      </c>
      <c r="G17" s="36">
        <f>SUMIFS(СВЦЭМ!$D$33:$D$776,СВЦЭМ!$A$33:$A$776,$A17,СВЦЭМ!$B$33:$B$776,G$11)+'СЕТ СН'!$F$14+СВЦЭМ!$D$10+'СЕТ СН'!$F$8*'СЕТ СН'!$F$9-'СЕТ СН'!$F$26</f>
        <v>1241.48705836</v>
      </c>
      <c r="H17" s="36">
        <f>SUMIFS(СВЦЭМ!$D$33:$D$776,СВЦЭМ!$A$33:$A$776,$A17,СВЦЭМ!$B$33:$B$776,H$11)+'СЕТ СН'!$F$14+СВЦЭМ!$D$10+'СЕТ СН'!$F$8*'СЕТ СН'!$F$9-'СЕТ СН'!$F$26</f>
        <v>1142.41673962</v>
      </c>
      <c r="I17" s="36">
        <f>SUMIFS(СВЦЭМ!$D$33:$D$776,СВЦЭМ!$A$33:$A$776,$A17,СВЦЭМ!$B$33:$B$776,I$11)+'СЕТ СН'!$F$14+СВЦЭМ!$D$10+'СЕТ СН'!$F$8*'СЕТ СН'!$F$9-'СЕТ СН'!$F$26</f>
        <v>1165.65898763</v>
      </c>
      <c r="J17" s="36">
        <f>SUMIFS(СВЦЭМ!$D$33:$D$776,СВЦЭМ!$A$33:$A$776,$A17,СВЦЭМ!$B$33:$B$776,J$11)+'СЕТ СН'!$F$14+СВЦЭМ!$D$10+'СЕТ СН'!$F$8*'СЕТ СН'!$F$9-'СЕТ СН'!$F$26</f>
        <v>1124.8821320300001</v>
      </c>
      <c r="K17" s="36">
        <f>SUMIFS(СВЦЭМ!$D$33:$D$776,СВЦЭМ!$A$33:$A$776,$A17,СВЦЭМ!$B$33:$B$776,K$11)+'СЕТ СН'!$F$14+СВЦЭМ!$D$10+'СЕТ СН'!$F$8*'СЕТ СН'!$F$9-'СЕТ СН'!$F$26</f>
        <v>984.53104690000009</v>
      </c>
      <c r="L17" s="36">
        <f>SUMIFS(СВЦЭМ!$D$33:$D$776,СВЦЭМ!$A$33:$A$776,$A17,СВЦЭМ!$B$33:$B$776,L$11)+'СЕТ СН'!$F$14+СВЦЭМ!$D$10+'СЕТ СН'!$F$8*'СЕТ СН'!$F$9-'СЕТ СН'!$F$26</f>
        <v>894.55852634000007</v>
      </c>
      <c r="M17" s="36">
        <f>SUMIFS(СВЦЭМ!$D$33:$D$776,СВЦЭМ!$A$33:$A$776,$A17,СВЦЭМ!$B$33:$B$776,M$11)+'СЕТ СН'!$F$14+СВЦЭМ!$D$10+'СЕТ СН'!$F$8*'СЕТ СН'!$F$9-'СЕТ СН'!$F$26</f>
        <v>856.78037773000005</v>
      </c>
      <c r="N17" s="36">
        <f>SUMIFS(СВЦЭМ!$D$33:$D$776,СВЦЭМ!$A$33:$A$776,$A17,СВЦЭМ!$B$33:$B$776,N$11)+'СЕТ СН'!$F$14+СВЦЭМ!$D$10+'СЕТ СН'!$F$8*'СЕТ СН'!$F$9-'СЕТ СН'!$F$26</f>
        <v>877.46016926000016</v>
      </c>
      <c r="O17" s="36">
        <f>SUMIFS(СВЦЭМ!$D$33:$D$776,СВЦЭМ!$A$33:$A$776,$A17,СВЦЭМ!$B$33:$B$776,O$11)+'СЕТ СН'!$F$14+СВЦЭМ!$D$10+'СЕТ СН'!$F$8*'СЕТ СН'!$F$9-'СЕТ СН'!$F$26</f>
        <v>931.85539784000002</v>
      </c>
      <c r="P17" s="36">
        <f>SUMIFS(СВЦЭМ!$D$33:$D$776,СВЦЭМ!$A$33:$A$776,$A17,СВЦЭМ!$B$33:$B$776,P$11)+'СЕТ СН'!$F$14+СВЦЭМ!$D$10+'СЕТ СН'!$F$8*'СЕТ СН'!$F$9-'СЕТ СН'!$F$26</f>
        <v>906.2348248400001</v>
      </c>
      <c r="Q17" s="36">
        <f>SUMIFS(СВЦЭМ!$D$33:$D$776,СВЦЭМ!$A$33:$A$776,$A17,СВЦЭМ!$B$33:$B$776,Q$11)+'СЕТ СН'!$F$14+СВЦЭМ!$D$10+'СЕТ СН'!$F$8*'СЕТ СН'!$F$9-'СЕТ СН'!$F$26</f>
        <v>909.18673211000009</v>
      </c>
      <c r="R17" s="36">
        <f>SUMIFS(СВЦЭМ!$D$33:$D$776,СВЦЭМ!$A$33:$A$776,$A17,СВЦЭМ!$B$33:$B$776,R$11)+'СЕТ СН'!$F$14+СВЦЭМ!$D$10+'СЕТ СН'!$F$8*'СЕТ СН'!$F$9-'СЕТ СН'!$F$26</f>
        <v>943.82145829000001</v>
      </c>
      <c r="S17" s="36">
        <f>SUMIFS(СВЦЭМ!$D$33:$D$776,СВЦЭМ!$A$33:$A$776,$A17,СВЦЭМ!$B$33:$B$776,S$11)+'СЕТ СН'!$F$14+СВЦЭМ!$D$10+'СЕТ СН'!$F$8*'СЕТ СН'!$F$9-'СЕТ СН'!$F$26</f>
        <v>948.33514131000015</v>
      </c>
      <c r="T17" s="36">
        <f>SUMIFS(СВЦЭМ!$D$33:$D$776,СВЦЭМ!$A$33:$A$776,$A17,СВЦЭМ!$B$33:$B$776,T$11)+'СЕТ СН'!$F$14+СВЦЭМ!$D$10+'СЕТ СН'!$F$8*'СЕТ СН'!$F$9-'СЕТ СН'!$F$26</f>
        <v>943.17427769000005</v>
      </c>
      <c r="U17" s="36">
        <f>SUMIFS(СВЦЭМ!$D$33:$D$776,СВЦЭМ!$A$33:$A$776,$A17,СВЦЭМ!$B$33:$B$776,U$11)+'СЕТ СН'!$F$14+СВЦЭМ!$D$10+'СЕТ СН'!$F$8*'СЕТ СН'!$F$9-'СЕТ СН'!$F$26</f>
        <v>931.49217219000002</v>
      </c>
      <c r="V17" s="36">
        <f>SUMIFS(СВЦЭМ!$D$33:$D$776,СВЦЭМ!$A$33:$A$776,$A17,СВЦЭМ!$B$33:$B$776,V$11)+'СЕТ СН'!$F$14+СВЦЭМ!$D$10+'СЕТ СН'!$F$8*'СЕТ СН'!$F$9-'СЕТ СН'!$F$26</f>
        <v>923.51538367000012</v>
      </c>
      <c r="W17" s="36">
        <f>SUMIFS(СВЦЭМ!$D$33:$D$776,СВЦЭМ!$A$33:$A$776,$A17,СВЦЭМ!$B$33:$B$776,W$11)+'СЕТ СН'!$F$14+СВЦЭМ!$D$10+'СЕТ СН'!$F$8*'СЕТ СН'!$F$9-'СЕТ СН'!$F$26</f>
        <v>881.05102269999998</v>
      </c>
      <c r="X17" s="36">
        <f>SUMIFS(СВЦЭМ!$D$33:$D$776,СВЦЭМ!$A$33:$A$776,$A17,СВЦЭМ!$B$33:$B$776,X$11)+'СЕТ СН'!$F$14+СВЦЭМ!$D$10+'СЕТ СН'!$F$8*'СЕТ СН'!$F$9-'СЕТ СН'!$F$26</f>
        <v>911.19325010000011</v>
      </c>
      <c r="Y17" s="36">
        <f>SUMIFS(СВЦЭМ!$D$33:$D$776,СВЦЭМ!$A$33:$A$776,$A17,СВЦЭМ!$B$33:$B$776,Y$11)+'СЕТ СН'!$F$14+СВЦЭМ!$D$10+'СЕТ СН'!$F$8*'СЕТ СН'!$F$9-'СЕТ СН'!$F$26</f>
        <v>1062.36080004</v>
      </c>
    </row>
    <row r="18" spans="1:25" ht="15.75" x14ac:dyDescent="0.2">
      <c r="A18" s="35">
        <f t="shared" si="0"/>
        <v>44019</v>
      </c>
      <c r="B18" s="36">
        <f>SUMIFS(СВЦЭМ!$D$33:$D$776,СВЦЭМ!$A$33:$A$776,$A18,СВЦЭМ!$B$33:$B$776,B$11)+'СЕТ СН'!$F$14+СВЦЭМ!$D$10+'СЕТ СН'!$F$8*'СЕТ СН'!$F$9-'СЕТ СН'!$F$26</f>
        <v>1096.6625353900001</v>
      </c>
      <c r="C18" s="36">
        <f>SUMIFS(СВЦЭМ!$D$33:$D$776,СВЦЭМ!$A$33:$A$776,$A18,СВЦЭМ!$B$33:$B$776,C$11)+'СЕТ СН'!$F$14+СВЦЭМ!$D$10+'СЕТ СН'!$F$8*'СЕТ СН'!$F$9-'СЕТ СН'!$F$26</f>
        <v>1106.3910504099999</v>
      </c>
      <c r="D18" s="36">
        <f>SUMIFS(СВЦЭМ!$D$33:$D$776,СВЦЭМ!$A$33:$A$776,$A18,СВЦЭМ!$B$33:$B$776,D$11)+'СЕТ СН'!$F$14+СВЦЭМ!$D$10+'СЕТ СН'!$F$8*'СЕТ СН'!$F$9-'СЕТ СН'!$F$26</f>
        <v>1110.93837693</v>
      </c>
      <c r="E18" s="36">
        <f>SUMIFS(СВЦЭМ!$D$33:$D$776,СВЦЭМ!$A$33:$A$776,$A18,СВЦЭМ!$B$33:$B$776,E$11)+'СЕТ СН'!$F$14+СВЦЭМ!$D$10+'СЕТ СН'!$F$8*'СЕТ СН'!$F$9-'СЕТ СН'!$F$26</f>
        <v>1118.8031620900001</v>
      </c>
      <c r="F18" s="36">
        <f>SUMIFS(СВЦЭМ!$D$33:$D$776,СВЦЭМ!$A$33:$A$776,$A18,СВЦЭМ!$B$33:$B$776,F$11)+'СЕТ СН'!$F$14+СВЦЭМ!$D$10+'СЕТ СН'!$F$8*'СЕТ СН'!$F$9-'СЕТ СН'!$F$26</f>
        <v>1120.02299354</v>
      </c>
      <c r="G18" s="36">
        <f>SUMIFS(СВЦЭМ!$D$33:$D$776,СВЦЭМ!$A$33:$A$776,$A18,СВЦЭМ!$B$33:$B$776,G$11)+'СЕТ СН'!$F$14+СВЦЭМ!$D$10+'СЕТ СН'!$F$8*'СЕТ СН'!$F$9-'СЕТ СН'!$F$26</f>
        <v>1122.33112596</v>
      </c>
      <c r="H18" s="36">
        <f>SUMIFS(СВЦЭМ!$D$33:$D$776,СВЦЭМ!$A$33:$A$776,$A18,СВЦЭМ!$B$33:$B$776,H$11)+'СЕТ СН'!$F$14+СВЦЭМ!$D$10+'СЕТ СН'!$F$8*'СЕТ СН'!$F$9-'СЕТ СН'!$F$26</f>
        <v>1115.9820169300001</v>
      </c>
      <c r="I18" s="36">
        <f>SUMIFS(СВЦЭМ!$D$33:$D$776,СВЦЭМ!$A$33:$A$776,$A18,СВЦЭМ!$B$33:$B$776,I$11)+'СЕТ СН'!$F$14+СВЦЭМ!$D$10+'СЕТ СН'!$F$8*'СЕТ СН'!$F$9-'СЕТ СН'!$F$26</f>
        <v>1082.7957721</v>
      </c>
      <c r="J18" s="36">
        <f>SUMIFS(СВЦЭМ!$D$33:$D$776,СВЦЭМ!$A$33:$A$776,$A18,СВЦЭМ!$B$33:$B$776,J$11)+'СЕТ СН'!$F$14+СВЦЭМ!$D$10+'СЕТ СН'!$F$8*'СЕТ СН'!$F$9-'СЕТ СН'!$F$26</f>
        <v>1113.9469885400001</v>
      </c>
      <c r="K18" s="36">
        <f>SUMIFS(СВЦЭМ!$D$33:$D$776,СВЦЭМ!$A$33:$A$776,$A18,СВЦЭМ!$B$33:$B$776,K$11)+'СЕТ СН'!$F$14+СВЦЭМ!$D$10+'СЕТ СН'!$F$8*'СЕТ СН'!$F$9-'СЕТ СН'!$F$26</f>
        <v>1031.3242344400001</v>
      </c>
      <c r="L18" s="36">
        <f>SUMIFS(СВЦЭМ!$D$33:$D$776,СВЦЭМ!$A$33:$A$776,$A18,СВЦЭМ!$B$33:$B$776,L$11)+'СЕТ СН'!$F$14+СВЦЭМ!$D$10+'СЕТ СН'!$F$8*'СЕТ СН'!$F$9-'СЕТ СН'!$F$26</f>
        <v>995.60065134000001</v>
      </c>
      <c r="M18" s="36">
        <f>SUMIFS(СВЦЭМ!$D$33:$D$776,СВЦЭМ!$A$33:$A$776,$A18,СВЦЭМ!$B$33:$B$776,M$11)+'СЕТ СН'!$F$14+СВЦЭМ!$D$10+'СЕТ СН'!$F$8*'СЕТ СН'!$F$9-'СЕТ СН'!$F$26</f>
        <v>975.59662616000014</v>
      </c>
      <c r="N18" s="36">
        <f>SUMIFS(СВЦЭМ!$D$33:$D$776,СВЦЭМ!$A$33:$A$776,$A18,СВЦЭМ!$B$33:$B$776,N$11)+'СЕТ СН'!$F$14+СВЦЭМ!$D$10+'СЕТ СН'!$F$8*'СЕТ СН'!$F$9-'СЕТ СН'!$F$26</f>
        <v>976.90162548000012</v>
      </c>
      <c r="O18" s="36">
        <f>SUMIFS(СВЦЭМ!$D$33:$D$776,СВЦЭМ!$A$33:$A$776,$A18,СВЦЭМ!$B$33:$B$776,O$11)+'СЕТ СН'!$F$14+СВЦЭМ!$D$10+'СЕТ СН'!$F$8*'СЕТ СН'!$F$9-'СЕТ СН'!$F$26</f>
        <v>983.14930396</v>
      </c>
      <c r="P18" s="36">
        <f>SUMIFS(СВЦЭМ!$D$33:$D$776,СВЦЭМ!$A$33:$A$776,$A18,СВЦЭМ!$B$33:$B$776,P$11)+'СЕТ СН'!$F$14+СВЦЭМ!$D$10+'СЕТ СН'!$F$8*'СЕТ СН'!$F$9-'СЕТ СН'!$F$26</f>
        <v>977.63556590000007</v>
      </c>
      <c r="Q18" s="36">
        <f>SUMIFS(СВЦЭМ!$D$33:$D$776,СВЦЭМ!$A$33:$A$776,$A18,СВЦЭМ!$B$33:$B$776,Q$11)+'СЕТ СН'!$F$14+СВЦЭМ!$D$10+'СЕТ СН'!$F$8*'СЕТ СН'!$F$9-'СЕТ СН'!$F$26</f>
        <v>984.79247123999994</v>
      </c>
      <c r="R18" s="36">
        <f>SUMIFS(СВЦЭМ!$D$33:$D$776,СВЦЭМ!$A$33:$A$776,$A18,СВЦЭМ!$B$33:$B$776,R$11)+'СЕТ СН'!$F$14+СВЦЭМ!$D$10+'СЕТ СН'!$F$8*'СЕТ СН'!$F$9-'СЕТ СН'!$F$26</f>
        <v>988.27490606000015</v>
      </c>
      <c r="S18" s="36">
        <f>SUMIFS(СВЦЭМ!$D$33:$D$776,СВЦЭМ!$A$33:$A$776,$A18,СВЦЭМ!$B$33:$B$776,S$11)+'СЕТ СН'!$F$14+СВЦЭМ!$D$10+'СЕТ СН'!$F$8*'СЕТ СН'!$F$9-'СЕТ СН'!$F$26</f>
        <v>994.78009431000009</v>
      </c>
      <c r="T18" s="36">
        <f>SUMIFS(СВЦЭМ!$D$33:$D$776,СВЦЭМ!$A$33:$A$776,$A18,СВЦЭМ!$B$33:$B$776,T$11)+'СЕТ СН'!$F$14+СВЦЭМ!$D$10+'СЕТ СН'!$F$8*'СЕТ СН'!$F$9-'СЕТ СН'!$F$26</f>
        <v>997.7374166300001</v>
      </c>
      <c r="U18" s="36">
        <f>SUMIFS(СВЦЭМ!$D$33:$D$776,СВЦЭМ!$A$33:$A$776,$A18,СВЦЭМ!$B$33:$B$776,U$11)+'СЕТ СН'!$F$14+СВЦЭМ!$D$10+'СЕТ СН'!$F$8*'СЕТ СН'!$F$9-'СЕТ СН'!$F$26</f>
        <v>991.29655504000016</v>
      </c>
      <c r="V18" s="36">
        <f>SUMIFS(СВЦЭМ!$D$33:$D$776,СВЦЭМ!$A$33:$A$776,$A18,СВЦЭМ!$B$33:$B$776,V$11)+'СЕТ СН'!$F$14+СВЦЭМ!$D$10+'СЕТ СН'!$F$8*'СЕТ СН'!$F$9-'СЕТ СН'!$F$26</f>
        <v>991.44058697000014</v>
      </c>
      <c r="W18" s="36">
        <f>SUMIFS(СВЦЭМ!$D$33:$D$776,СВЦЭМ!$A$33:$A$776,$A18,СВЦЭМ!$B$33:$B$776,W$11)+'СЕТ СН'!$F$14+СВЦЭМ!$D$10+'СЕТ СН'!$F$8*'СЕТ СН'!$F$9-'СЕТ СН'!$F$26</f>
        <v>981.39526205000016</v>
      </c>
      <c r="X18" s="36">
        <f>SUMIFS(СВЦЭМ!$D$33:$D$776,СВЦЭМ!$A$33:$A$776,$A18,СВЦЭМ!$B$33:$B$776,X$11)+'СЕТ СН'!$F$14+СВЦЭМ!$D$10+'СЕТ СН'!$F$8*'СЕТ СН'!$F$9-'СЕТ СН'!$F$26</f>
        <v>1015.07124036</v>
      </c>
      <c r="Y18" s="36">
        <f>SUMIFS(СВЦЭМ!$D$33:$D$776,СВЦЭМ!$A$33:$A$776,$A18,СВЦЭМ!$B$33:$B$776,Y$11)+'СЕТ СН'!$F$14+СВЦЭМ!$D$10+'СЕТ СН'!$F$8*'СЕТ СН'!$F$9-'СЕТ СН'!$F$26</f>
        <v>1110.15941002</v>
      </c>
    </row>
    <row r="19" spans="1:25" ht="15.75" x14ac:dyDescent="0.2">
      <c r="A19" s="35">
        <f t="shared" si="0"/>
        <v>44020</v>
      </c>
      <c r="B19" s="36">
        <f>SUMIFS(СВЦЭМ!$D$33:$D$776,СВЦЭМ!$A$33:$A$776,$A19,СВЦЭМ!$B$33:$B$776,B$11)+'СЕТ СН'!$F$14+СВЦЭМ!$D$10+'СЕТ СН'!$F$8*'СЕТ СН'!$F$9-'СЕТ СН'!$F$26</f>
        <v>1061.23853611</v>
      </c>
      <c r="C19" s="36">
        <f>SUMIFS(СВЦЭМ!$D$33:$D$776,СВЦЭМ!$A$33:$A$776,$A19,СВЦЭМ!$B$33:$B$776,C$11)+'СЕТ СН'!$F$14+СВЦЭМ!$D$10+'СЕТ СН'!$F$8*'СЕТ СН'!$F$9-'СЕТ СН'!$F$26</f>
        <v>1073.3956692100001</v>
      </c>
      <c r="D19" s="36">
        <f>SUMIFS(СВЦЭМ!$D$33:$D$776,СВЦЭМ!$A$33:$A$776,$A19,СВЦЭМ!$B$33:$B$776,D$11)+'СЕТ СН'!$F$14+СВЦЭМ!$D$10+'СЕТ СН'!$F$8*'СЕТ СН'!$F$9-'СЕТ СН'!$F$26</f>
        <v>1102.9856210200001</v>
      </c>
      <c r="E19" s="36">
        <f>SUMIFS(СВЦЭМ!$D$33:$D$776,СВЦЭМ!$A$33:$A$776,$A19,СВЦЭМ!$B$33:$B$776,E$11)+'СЕТ СН'!$F$14+СВЦЭМ!$D$10+'СЕТ СН'!$F$8*'СЕТ СН'!$F$9-'СЕТ СН'!$F$26</f>
        <v>1129.0901481800001</v>
      </c>
      <c r="F19" s="36">
        <f>SUMIFS(СВЦЭМ!$D$33:$D$776,СВЦЭМ!$A$33:$A$776,$A19,СВЦЭМ!$B$33:$B$776,F$11)+'СЕТ СН'!$F$14+СВЦЭМ!$D$10+'СЕТ СН'!$F$8*'СЕТ СН'!$F$9-'СЕТ СН'!$F$26</f>
        <v>1139.54443388</v>
      </c>
      <c r="G19" s="36">
        <f>SUMIFS(СВЦЭМ!$D$33:$D$776,СВЦЭМ!$A$33:$A$776,$A19,СВЦЭМ!$B$33:$B$776,G$11)+'СЕТ СН'!$F$14+СВЦЭМ!$D$10+'СЕТ СН'!$F$8*'СЕТ СН'!$F$9-'СЕТ СН'!$F$26</f>
        <v>1147.56675447</v>
      </c>
      <c r="H19" s="36">
        <f>SUMIFS(СВЦЭМ!$D$33:$D$776,СВЦЭМ!$A$33:$A$776,$A19,СВЦЭМ!$B$33:$B$776,H$11)+'СЕТ СН'!$F$14+СВЦЭМ!$D$10+'СЕТ СН'!$F$8*'СЕТ СН'!$F$9-'СЕТ СН'!$F$26</f>
        <v>1097.8032173000001</v>
      </c>
      <c r="I19" s="36">
        <f>SUMIFS(СВЦЭМ!$D$33:$D$776,СВЦЭМ!$A$33:$A$776,$A19,СВЦЭМ!$B$33:$B$776,I$11)+'СЕТ СН'!$F$14+СВЦЭМ!$D$10+'СЕТ СН'!$F$8*'СЕТ СН'!$F$9-'СЕТ СН'!$F$26</f>
        <v>1027.71991146</v>
      </c>
      <c r="J19" s="36">
        <f>SUMIFS(СВЦЭМ!$D$33:$D$776,СВЦЭМ!$A$33:$A$776,$A19,СВЦЭМ!$B$33:$B$776,J$11)+'СЕТ СН'!$F$14+СВЦЭМ!$D$10+'СЕТ СН'!$F$8*'СЕТ СН'!$F$9-'СЕТ СН'!$F$26</f>
        <v>978.28038183000012</v>
      </c>
      <c r="K19" s="36">
        <f>SUMIFS(СВЦЭМ!$D$33:$D$776,СВЦЭМ!$A$33:$A$776,$A19,СВЦЭМ!$B$33:$B$776,K$11)+'СЕТ СН'!$F$14+СВЦЭМ!$D$10+'СЕТ СН'!$F$8*'СЕТ СН'!$F$9-'СЕТ СН'!$F$26</f>
        <v>995.43798115000004</v>
      </c>
      <c r="L19" s="36">
        <f>SUMIFS(СВЦЭМ!$D$33:$D$776,СВЦЭМ!$A$33:$A$776,$A19,СВЦЭМ!$B$33:$B$776,L$11)+'СЕТ СН'!$F$14+СВЦЭМ!$D$10+'СЕТ СН'!$F$8*'СЕТ СН'!$F$9-'СЕТ СН'!$F$26</f>
        <v>986.95345969999994</v>
      </c>
      <c r="M19" s="36">
        <f>SUMIFS(СВЦЭМ!$D$33:$D$776,СВЦЭМ!$A$33:$A$776,$A19,СВЦЭМ!$B$33:$B$776,M$11)+'СЕТ СН'!$F$14+СВЦЭМ!$D$10+'СЕТ СН'!$F$8*'СЕТ СН'!$F$9-'СЕТ СН'!$F$26</f>
        <v>971.71049226000014</v>
      </c>
      <c r="N19" s="36">
        <f>SUMIFS(СВЦЭМ!$D$33:$D$776,СВЦЭМ!$A$33:$A$776,$A19,СВЦЭМ!$B$33:$B$776,N$11)+'СЕТ СН'!$F$14+СВЦЭМ!$D$10+'СЕТ СН'!$F$8*'СЕТ СН'!$F$9-'СЕТ СН'!$F$26</f>
        <v>979.88217415999998</v>
      </c>
      <c r="O19" s="36">
        <f>SUMIFS(СВЦЭМ!$D$33:$D$776,СВЦЭМ!$A$33:$A$776,$A19,СВЦЭМ!$B$33:$B$776,O$11)+'СЕТ СН'!$F$14+СВЦЭМ!$D$10+'СЕТ СН'!$F$8*'СЕТ СН'!$F$9-'СЕТ СН'!$F$26</f>
        <v>988.49848130999999</v>
      </c>
      <c r="P19" s="36">
        <f>SUMIFS(СВЦЭМ!$D$33:$D$776,СВЦЭМ!$A$33:$A$776,$A19,СВЦЭМ!$B$33:$B$776,P$11)+'СЕТ СН'!$F$14+СВЦЭМ!$D$10+'СЕТ СН'!$F$8*'СЕТ СН'!$F$9-'СЕТ СН'!$F$26</f>
        <v>978.93987850999997</v>
      </c>
      <c r="Q19" s="36">
        <f>SUMIFS(СВЦЭМ!$D$33:$D$776,СВЦЭМ!$A$33:$A$776,$A19,СВЦЭМ!$B$33:$B$776,Q$11)+'СЕТ СН'!$F$14+СВЦЭМ!$D$10+'СЕТ СН'!$F$8*'СЕТ СН'!$F$9-'СЕТ СН'!$F$26</f>
        <v>983.04639578000001</v>
      </c>
      <c r="R19" s="36">
        <f>SUMIFS(СВЦЭМ!$D$33:$D$776,СВЦЭМ!$A$33:$A$776,$A19,СВЦЭМ!$B$33:$B$776,R$11)+'СЕТ СН'!$F$14+СВЦЭМ!$D$10+'СЕТ СН'!$F$8*'СЕТ СН'!$F$9-'СЕТ СН'!$F$26</f>
        <v>989.43246397999997</v>
      </c>
      <c r="S19" s="36">
        <f>SUMIFS(СВЦЭМ!$D$33:$D$776,СВЦЭМ!$A$33:$A$776,$A19,СВЦЭМ!$B$33:$B$776,S$11)+'СЕТ СН'!$F$14+СВЦЭМ!$D$10+'СЕТ СН'!$F$8*'СЕТ СН'!$F$9-'СЕТ СН'!$F$26</f>
        <v>994.35635025000011</v>
      </c>
      <c r="T19" s="36">
        <f>SUMIFS(СВЦЭМ!$D$33:$D$776,СВЦЭМ!$A$33:$A$776,$A19,СВЦЭМ!$B$33:$B$776,T$11)+'СЕТ СН'!$F$14+СВЦЭМ!$D$10+'СЕТ СН'!$F$8*'СЕТ СН'!$F$9-'СЕТ СН'!$F$26</f>
        <v>995.48355386000003</v>
      </c>
      <c r="U19" s="36">
        <f>SUMIFS(СВЦЭМ!$D$33:$D$776,СВЦЭМ!$A$33:$A$776,$A19,СВЦЭМ!$B$33:$B$776,U$11)+'СЕТ СН'!$F$14+СВЦЭМ!$D$10+'СЕТ СН'!$F$8*'СЕТ СН'!$F$9-'СЕТ СН'!$F$26</f>
        <v>988.8469005500001</v>
      </c>
      <c r="V19" s="36">
        <f>SUMIFS(СВЦЭМ!$D$33:$D$776,СВЦЭМ!$A$33:$A$776,$A19,СВЦЭМ!$B$33:$B$776,V$11)+'СЕТ СН'!$F$14+СВЦЭМ!$D$10+'СЕТ СН'!$F$8*'СЕТ СН'!$F$9-'СЕТ СН'!$F$26</f>
        <v>976.23565572999996</v>
      </c>
      <c r="W19" s="36">
        <f>SUMIFS(СВЦЭМ!$D$33:$D$776,СВЦЭМ!$A$33:$A$776,$A19,СВЦЭМ!$B$33:$B$776,W$11)+'СЕТ СН'!$F$14+СВЦЭМ!$D$10+'СЕТ СН'!$F$8*'СЕТ СН'!$F$9-'СЕТ СН'!$F$26</f>
        <v>986.48892818000013</v>
      </c>
      <c r="X19" s="36">
        <f>SUMIFS(СВЦЭМ!$D$33:$D$776,СВЦЭМ!$A$33:$A$776,$A19,СВЦЭМ!$B$33:$B$776,X$11)+'СЕТ СН'!$F$14+СВЦЭМ!$D$10+'СЕТ СН'!$F$8*'СЕТ СН'!$F$9-'СЕТ СН'!$F$26</f>
        <v>966.67479948999994</v>
      </c>
      <c r="Y19" s="36">
        <f>SUMIFS(СВЦЭМ!$D$33:$D$776,СВЦЭМ!$A$33:$A$776,$A19,СВЦЭМ!$B$33:$B$776,Y$11)+'СЕТ СН'!$F$14+СВЦЭМ!$D$10+'СЕТ СН'!$F$8*'СЕТ СН'!$F$9-'СЕТ СН'!$F$26</f>
        <v>1030.7208842500002</v>
      </c>
    </row>
    <row r="20" spans="1:25" ht="15.75" x14ac:dyDescent="0.2">
      <c r="A20" s="35">
        <f t="shared" si="0"/>
        <v>44021</v>
      </c>
      <c r="B20" s="36">
        <f>SUMIFS(СВЦЭМ!$D$33:$D$776,СВЦЭМ!$A$33:$A$776,$A20,СВЦЭМ!$B$33:$B$776,B$11)+'СЕТ СН'!$F$14+СВЦЭМ!$D$10+'СЕТ СН'!$F$8*'СЕТ СН'!$F$9-'СЕТ СН'!$F$26</f>
        <v>1110.88477698</v>
      </c>
      <c r="C20" s="36">
        <f>SUMIFS(СВЦЭМ!$D$33:$D$776,СВЦЭМ!$A$33:$A$776,$A20,СВЦЭМ!$B$33:$B$776,C$11)+'СЕТ СН'!$F$14+СВЦЭМ!$D$10+'СЕТ СН'!$F$8*'СЕТ СН'!$F$9-'СЕТ СН'!$F$26</f>
        <v>1131.27304568</v>
      </c>
      <c r="D20" s="36">
        <f>SUMIFS(СВЦЭМ!$D$33:$D$776,СВЦЭМ!$A$33:$A$776,$A20,СВЦЭМ!$B$33:$B$776,D$11)+'СЕТ СН'!$F$14+СВЦЭМ!$D$10+'СЕТ СН'!$F$8*'СЕТ СН'!$F$9-'СЕТ СН'!$F$26</f>
        <v>1125.75031126</v>
      </c>
      <c r="E20" s="36">
        <f>SUMIFS(СВЦЭМ!$D$33:$D$776,СВЦЭМ!$A$33:$A$776,$A20,СВЦЭМ!$B$33:$B$776,E$11)+'СЕТ СН'!$F$14+СВЦЭМ!$D$10+'СЕТ СН'!$F$8*'СЕТ СН'!$F$9-'СЕТ СН'!$F$26</f>
        <v>1136.7430095</v>
      </c>
      <c r="F20" s="36">
        <f>SUMIFS(СВЦЭМ!$D$33:$D$776,СВЦЭМ!$A$33:$A$776,$A20,СВЦЭМ!$B$33:$B$776,F$11)+'СЕТ СН'!$F$14+СВЦЭМ!$D$10+'СЕТ СН'!$F$8*'СЕТ СН'!$F$9-'СЕТ СН'!$F$26</f>
        <v>1123.5623944500001</v>
      </c>
      <c r="G20" s="36">
        <f>SUMIFS(СВЦЭМ!$D$33:$D$776,СВЦЭМ!$A$33:$A$776,$A20,СВЦЭМ!$B$33:$B$776,G$11)+'СЕТ СН'!$F$14+СВЦЭМ!$D$10+'СЕТ СН'!$F$8*'СЕТ СН'!$F$9-'СЕТ СН'!$F$26</f>
        <v>1131.6026352200001</v>
      </c>
      <c r="H20" s="36">
        <f>SUMIFS(СВЦЭМ!$D$33:$D$776,СВЦЭМ!$A$33:$A$776,$A20,СВЦЭМ!$B$33:$B$776,H$11)+'СЕТ СН'!$F$14+СВЦЭМ!$D$10+'СЕТ СН'!$F$8*'СЕТ СН'!$F$9-'СЕТ СН'!$F$26</f>
        <v>1132.4892328400001</v>
      </c>
      <c r="I20" s="36">
        <f>SUMIFS(СВЦЭМ!$D$33:$D$776,СВЦЭМ!$A$33:$A$776,$A20,СВЦЭМ!$B$33:$B$776,I$11)+'СЕТ СН'!$F$14+СВЦЭМ!$D$10+'СЕТ СН'!$F$8*'СЕТ СН'!$F$9-'СЕТ СН'!$F$26</f>
        <v>1046.8388947600001</v>
      </c>
      <c r="J20" s="36">
        <f>SUMIFS(СВЦЭМ!$D$33:$D$776,СВЦЭМ!$A$33:$A$776,$A20,СВЦЭМ!$B$33:$B$776,J$11)+'СЕТ СН'!$F$14+СВЦЭМ!$D$10+'СЕТ СН'!$F$8*'СЕТ СН'!$F$9-'СЕТ СН'!$F$26</f>
        <v>1030.42000551</v>
      </c>
      <c r="K20" s="36">
        <f>SUMIFS(СВЦЭМ!$D$33:$D$776,СВЦЭМ!$A$33:$A$776,$A20,СВЦЭМ!$B$33:$B$776,K$11)+'СЕТ СН'!$F$14+СВЦЭМ!$D$10+'СЕТ СН'!$F$8*'СЕТ СН'!$F$9-'СЕТ СН'!$F$26</f>
        <v>1016.78409971</v>
      </c>
      <c r="L20" s="36">
        <f>SUMIFS(СВЦЭМ!$D$33:$D$776,СВЦЭМ!$A$33:$A$776,$A20,СВЦЭМ!$B$33:$B$776,L$11)+'СЕТ СН'!$F$14+СВЦЭМ!$D$10+'СЕТ СН'!$F$8*'СЕТ СН'!$F$9-'СЕТ СН'!$F$26</f>
        <v>991.70997665000004</v>
      </c>
      <c r="M20" s="36">
        <f>SUMIFS(СВЦЭМ!$D$33:$D$776,СВЦЭМ!$A$33:$A$776,$A20,СВЦЭМ!$B$33:$B$776,M$11)+'СЕТ СН'!$F$14+СВЦЭМ!$D$10+'СЕТ СН'!$F$8*'СЕТ СН'!$F$9-'СЕТ СН'!$F$26</f>
        <v>1002.6352203900001</v>
      </c>
      <c r="N20" s="36">
        <f>SUMIFS(СВЦЭМ!$D$33:$D$776,СВЦЭМ!$A$33:$A$776,$A20,СВЦЭМ!$B$33:$B$776,N$11)+'СЕТ СН'!$F$14+СВЦЭМ!$D$10+'СЕТ СН'!$F$8*'СЕТ СН'!$F$9-'СЕТ СН'!$F$26</f>
        <v>998.55952522000007</v>
      </c>
      <c r="O20" s="36">
        <f>SUMIFS(СВЦЭМ!$D$33:$D$776,СВЦЭМ!$A$33:$A$776,$A20,СВЦЭМ!$B$33:$B$776,O$11)+'СЕТ СН'!$F$14+СВЦЭМ!$D$10+'СЕТ СН'!$F$8*'СЕТ СН'!$F$9-'СЕТ СН'!$F$26</f>
        <v>1005.81828752</v>
      </c>
      <c r="P20" s="36">
        <f>SUMIFS(СВЦЭМ!$D$33:$D$776,СВЦЭМ!$A$33:$A$776,$A20,СВЦЭМ!$B$33:$B$776,P$11)+'СЕТ СН'!$F$14+СВЦЭМ!$D$10+'СЕТ СН'!$F$8*'СЕТ СН'!$F$9-'СЕТ СН'!$F$26</f>
        <v>993.49496260000001</v>
      </c>
      <c r="Q20" s="36">
        <f>SUMIFS(СВЦЭМ!$D$33:$D$776,СВЦЭМ!$A$33:$A$776,$A20,СВЦЭМ!$B$33:$B$776,Q$11)+'СЕТ СН'!$F$14+СВЦЭМ!$D$10+'СЕТ СН'!$F$8*'СЕТ СН'!$F$9-'СЕТ СН'!$F$26</f>
        <v>999.64560991000008</v>
      </c>
      <c r="R20" s="36">
        <f>SUMIFS(СВЦЭМ!$D$33:$D$776,СВЦЭМ!$A$33:$A$776,$A20,СВЦЭМ!$B$33:$B$776,R$11)+'СЕТ СН'!$F$14+СВЦЭМ!$D$10+'СЕТ СН'!$F$8*'СЕТ СН'!$F$9-'СЕТ СН'!$F$26</f>
        <v>1012.6556784100001</v>
      </c>
      <c r="S20" s="36">
        <f>SUMIFS(СВЦЭМ!$D$33:$D$776,СВЦЭМ!$A$33:$A$776,$A20,СВЦЭМ!$B$33:$B$776,S$11)+'СЕТ СН'!$F$14+СВЦЭМ!$D$10+'СЕТ СН'!$F$8*'СЕТ СН'!$F$9-'СЕТ СН'!$F$26</f>
        <v>1018.1302421400001</v>
      </c>
      <c r="T20" s="36">
        <f>SUMIFS(СВЦЭМ!$D$33:$D$776,СВЦЭМ!$A$33:$A$776,$A20,СВЦЭМ!$B$33:$B$776,T$11)+'СЕТ СН'!$F$14+СВЦЭМ!$D$10+'СЕТ СН'!$F$8*'СЕТ СН'!$F$9-'СЕТ СН'!$F$26</f>
        <v>1022.4128559800001</v>
      </c>
      <c r="U20" s="36">
        <f>SUMIFS(СВЦЭМ!$D$33:$D$776,СВЦЭМ!$A$33:$A$776,$A20,СВЦЭМ!$B$33:$B$776,U$11)+'СЕТ СН'!$F$14+СВЦЭМ!$D$10+'СЕТ СН'!$F$8*'СЕТ СН'!$F$9-'СЕТ СН'!$F$26</f>
        <v>1020.2962957500001</v>
      </c>
      <c r="V20" s="36">
        <f>SUMIFS(СВЦЭМ!$D$33:$D$776,СВЦЭМ!$A$33:$A$776,$A20,СВЦЭМ!$B$33:$B$776,V$11)+'СЕТ СН'!$F$14+СВЦЭМ!$D$10+'СЕТ СН'!$F$8*'СЕТ СН'!$F$9-'СЕТ СН'!$F$26</f>
        <v>1010.7772160900001</v>
      </c>
      <c r="W20" s="36">
        <f>SUMIFS(СВЦЭМ!$D$33:$D$776,СВЦЭМ!$A$33:$A$776,$A20,СВЦЭМ!$B$33:$B$776,W$11)+'СЕТ СН'!$F$14+СВЦЭМ!$D$10+'СЕТ СН'!$F$8*'СЕТ СН'!$F$9-'СЕТ СН'!$F$26</f>
        <v>1007.14135676</v>
      </c>
      <c r="X20" s="36">
        <f>SUMIFS(СВЦЭМ!$D$33:$D$776,СВЦЭМ!$A$33:$A$776,$A20,СВЦЭМ!$B$33:$B$776,X$11)+'СЕТ СН'!$F$14+СВЦЭМ!$D$10+'СЕТ СН'!$F$8*'СЕТ СН'!$F$9-'СЕТ СН'!$F$26</f>
        <v>1007.6842394299999</v>
      </c>
      <c r="Y20" s="36">
        <f>SUMIFS(СВЦЭМ!$D$33:$D$776,СВЦЭМ!$A$33:$A$776,$A20,СВЦЭМ!$B$33:$B$776,Y$11)+'СЕТ СН'!$F$14+СВЦЭМ!$D$10+'СЕТ СН'!$F$8*'СЕТ СН'!$F$9-'СЕТ СН'!$F$26</f>
        <v>1028.5287181200001</v>
      </c>
    </row>
    <row r="21" spans="1:25" ht="15.75" x14ac:dyDescent="0.2">
      <c r="A21" s="35">
        <f t="shared" si="0"/>
        <v>44022</v>
      </c>
      <c r="B21" s="36">
        <f>SUMIFS(СВЦЭМ!$D$33:$D$776,СВЦЭМ!$A$33:$A$776,$A21,СВЦЭМ!$B$33:$B$776,B$11)+'СЕТ СН'!$F$14+СВЦЭМ!$D$10+'СЕТ СН'!$F$8*'СЕТ СН'!$F$9-'СЕТ СН'!$F$26</f>
        <v>1131.8909886500001</v>
      </c>
      <c r="C21" s="36">
        <f>SUMIFS(СВЦЭМ!$D$33:$D$776,СВЦЭМ!$A$33:$A$776,$A21,СВЦЭМ!$B$33:$B$776,C$11)+'СЕТ СН'!$F$14+СВЦЭМ!$D$10+'СЕТ СН'!$F$8*'СЕТ СН'!$F$9-'СЕТ СН'!$F$26</f>
        <v>1106.69981054</v>
      </c>
      <c r="D21" s="36">
        <f>SUMIFS(СВЦЭМ!$D$33:$D$776,СВЦЭМ!$A$33:$A$776,$A21,СВЦЭМ!$B$33:$B$776,D$11)+'СЕТ СН'!$F$14+СВЦЭМ!$D$10+'СЕТ СН'!$F$8*'СЕТ СН'!$F$9-'СЕТ СН'!$F$26</f>
        <v>1101.6913055500002</v>
      </c>
      <c r="E21" s="36">
        <f>SUMIFS(СВЦЭМ!$D$33:$D$776,СВЦЭМ!$A$33:$A$776,$A21,СВЦЭМ!$B$33:$B$776,E$11)+'СЕТ СН'!$F$14+СВЦЭМ!$D$10+'СЕТ СН'!$F$8*'СЕТ СН'!$F$9-'СЕТ СН'!$F$26</f>
        <v>1122.21708182</v>
      </c>
      <c r="F21" s="36">
        <f>SUMIFS(СВЦЭМ!$D$33:$D$776,СВЦЭМ!$A$33:$A$776,$A21,СВЦЭМ!$B$33:$B$776,F$11)+'СЕТ СН'!$F$14+СВЦЭМ!$D$10+'СЕТ СН'!$F$8*'СЕТ СН'!$F$9-'СЕТ СН'!$F$26</f>
        <v>1145.0127009299999</v>
      </c>
      <c r="G21" s="36">
        <f>SUMIFS(СВЦЭМ!$D$33:$D$776,СВЦЭМ!$A$33:$A$776,$A21,СВЦЭМ!$B$33:$B$776,G$11)+'СЕТ СН'!$F$14+СВЦЭМ!$D$10+'СЕТ СН'!$F$8*'СЕТ СН'!$F$9-'СЕТ СН'!$F$26</f>
        <v>1187.32951282</v>
      </c>
      <c r="H21" s="36">
        <f>SUMIFS(СВЦЭМ!$D$33:$D$776,СВЦЭМ!$A$33:$A$776,$A21,СВЦЭМ!$B$33:$B$776,H$11)+'СЕТ СН'!$F$14+СВЦЭМ!$D$10+'СЕТ СН'!$F$8*'СЕТ СН'!$F$9-'СЕТ СН'!$F$26</f>
        <v>1211.9758618200001</v>
      </c>
      <c r="I21" s="36">
        <f>SUMIFS(СВЦЭМ!$D$33:$D$776,СВЦЭМ!$A$33:$A$776,$A21,СВЦЭМ!$B$33:$B$776,I$11)+'СЕТ СН'!$F$14+СВЦЭМ!$D$10+'СЕТ СН'!$F$8*'СЕТ СН'!$F$9-'СЕТ СН'!$F$26</f>
        <v>1126.8548808200001</v>
      </c>
      <c r="J21" s="36">
        <f>SUMIFS(СВЦЭМ!$D$33:$D$776,СВЦЭМ!$A$33:$A$776,$A21,СВЦЭМ!$B$33:$B$776,J$11)+'СЕТ СН'!$F$14+СВЦЭМ!$D$10+'СЕТ СН'!$F$8*'СЕТ СН'!$F$9-'СЕТ СН'!$F$26</f>
        <v>1077.9614250500001</v>
      </c>
      <c r="K21" s="36">
        <f>SUMIFS(СВЦЭМ!$D$33:$D$776,СВЦЭМ!$A$33:$A$776,$A21,СВЦЭМ!$B$33:$B$776,K$11)+'СЕТ СН'!$F$14+СВЦЭМ!$D$10+'СЕТ СН'!$F$8*'СЕТ СН'!$F$9-'СЕТ СН'!$F$26</f>
        <v>1000.5449423500002</v>
      </c>
      <c r="L21" s="36">
        <f>SUMIFS(СВЦЭМ!$D$33:$D$776,СВЦЭМ!$A$33:$A$776,$A21,СВЦЭМ!$B$33:$B$776,L$11)+'СЕТ СН'!$F$14+СВЦЭМ!$D$10+'СЕТ СН'!$F$8*'СЕТ СН'!$F$9-'СЕТ СН'!$F$26</f>
        <v>993.72116711000012</v>
      </c>
      <c r="M21" s="36">
        <f>SUMIFS(СВЦЭМ!$D$33:$D$776,СВЦЭМ!$A$33:$A$776,$A21,СВЦЭМ!$B$33:$B$776,M$11)+'СЕТ СН'!$F$14+СВЦЭМ!$D$10+'СЕТ СН'!$F$8*'СЕТ СН'!$F$9-'СЕТ СН'!$F$26</f>
        <v>1001.0156442100001</v>
      </c>
      <c r="N21" s="36">
        <f>SUMIFS(СВЦЭМ!$D$33:$D$776,СВЦЭМ!$A$33:$A$776,$A21,СВЦЭМ!$B$33:$B$776,N$11)+'СЕТ СН'!$F$14+СВЦЭМ!$D$10+'СЕТ СН'!$F$8*'СЕТ СН'!$F$9-'СЕТ СН'!$F$26</f>
        <v>994.23710974000005</v>
      </c>
      <c r="O21" s="36">
        <f>SUMIFS(СВЦЭМ!$D$33:$D$776,СВЦЭМ!$A$33:$A$776,$A21,СВЦЭМ!$B$33:$B$776,O$11)+'СЕТ СН'!$F$14+СВЦЭМ!$D$10+'СЕТ СН'!$F$8*'СЕТ СН'!$F$9-'СЕТ СН'!$F$26</f>
        <v>996.33566538000014</v>
      </c>
      <c r="P21" s="36">
        <f>SUMIFS(СВЦЭМ!$D$33:$D$776,СВЦЭМ!$A$33:$A$776,$A21,СВЦЭМ!$B$33:$B$776,P$11)+'СЕТ СН'!$F$14+СВЦЭМ!$D$10+'СЕТ СН'!$F$8*'СЕТ СН'!$F$9-'СЕТ СН'!$F$26</f>
        <v>983.03623558000004</v>
      </c>
      <c r="Q21" s="36">
        <f>SUMIFS(СВЦЭМ!$D$33:$D$776,СВЦЭМ!$A$33:$A$776,$A21,СВЦЭМ!$B$33:$B$776,Q$11)+'СЕТ СН'!$F$14+СВЦЭМ!$D$10+'СЕТ СН'!$F$8*'СЕТ СН'!$F$9-'СЕТ СН'!$F$26</f>
        <v>995.25667696999994</v>
      </c>
      <c r="R21" s="36">
        <f>SUMIFS(СВЦЭМ!$D$33:$D$776,СВЦЭМ!$A$33:$A$776,$A21,СВЦЭМ!$B$33:$B$776,R$11)+'СЕТ СН'!$F$14+СВЦЭМ!$D$10+'СЕТ СН'!$F$8*'СЕТ СН'!$F$9-'СЕТ СН'!$F$26</f>
        <v>1014.4279611900001</v>
      </c>
      <c r="S21" s="36">
        <f>SUMIFS(СВЦЭМ!$D$33:$D$776,СВЦЭМ!$A$33:$A$776,$A21,СВЦЭМ!$B$33:$B$776,S$11)+'СЕТ СН'!$F$14+СВЦЭМ!$D$10+'СЕТ СН'!$F$8*'СЕТ СН'!$F$9-'СЕТ СН'!$F$26</f>
        <v>1018.40553688</v>
      </c>
      <c r="T21" s="36">
        <f>SUMIFS(СВЦЭМ!$D$33:$D$776,СВЦЭМ!$A$33:$A$776,$A21,СВЦЭМ!$B$33:$B$776,T$11)+'СЕТ СН'!$F$14+СВЦЭМ!$D$10+'СЕТ СН'!$F$8*'СЕТ СН'!$F$9-'СЕТ СН'!$F$26</f>
        <v>1011.3778773399999</v>
      </c>
      <c r="U21" s="36">
        <f>SUMIFS(СВЦЭМ!$D$33:$D$776,СВЦЭМ!$A$33:$A$776,$A21,СВЦЭМ!$B$33:$B$776,U$11)+'СЕТ СН'!$F$14+СВЦЭМ!$D$10+'СЕТ СН'!$F$8*'СЕТ СН'!$F$9-'СЕТ СН'!$F$26</f>
        <v>995.59941772000002</v>
      </c>
      <c r="V21" s="36">
        <f>SUMIFS(СВЦЭМ!$D$33:$D$776,СВЦЭМ!$A$33:$A$776,$A21,СВЦЭМ!$B$33:$B$776,V$11)+'СЕТ СН'!$F$14+СВЦЭМ!$D$10+'СЕТ СН'!$F$8*'СЕТ СН'!$F$9-'СЕТ СН'!$F$26</f>
        <v>971.43155391999994</v>
      </c>
      <c r="W21" s="36">
        <f>SUMIFS(СВЦЭМ!$D$33:$D$776,СВЦЭМ!$A$33:$A$776,$A21,СВЦЭМ!$B$33:$B$776,W$11)+'СЕТ СН'!$F$14+СВЦЭМ!$D$10+'СЕТ СН'!$F$8*'СЕТ СН'!$F$9-'СЕТ СН'!$F$26</f>
        <v>986.77026079000007</v>
      </c>
      <c r="X21" s="36">
        <f>SUMIFS(СВЦЭМ!$D$33:$D$776,СВЦЭМ!$A$33:$A$776,$A21,СВЦЭМ!$B$33:$B$776,X$11)+'СЕТ СН'!$F$14+СВЦЭМ!$D$10+'СЕТ СН'!$F$8*'СЕТ СН'!$F$9-'СЕТ СН'!$F$26</f>
        <v>975.13286367000001</v>
      </c>
      <c r="Y21" s="36">
        <f>SUMIFS(СВЦЭМ!$D$33:$D$776,СВЦЭМ!$A$33:$A$776,$A21,СВЦЭМ!$B$33:$B$776,Y$11)+'СЕТ СН'!$F$14+СВЦЭМ!$D$10+'СЕТ СН'!$F$8*'СЕТ СН'!$F$9-'СЕТ СН'!$F$26</f>
        <v>1009.5063199900001</v>
      </c>
    </row>
    <row r="22" spans="1:25" ht="15.75" x14ac:dyDescent="0.2">
      <c r="A22" s="35">
        <f t="shared" si="0"/>
        <v>44023</v>
      </c>
      <c r="B22" s="36">
        <f>SUMIFS(СВЦЭМ!$D$33:$D$776,СВЦЭМ!$A$33:$A$776,$A22,СВЦЭМ!$B$33:$B$776,B$11)+'СЕТ СН'!$F$14+СВЦЭМ!$D$10+'СЕТ СН'!$F$8*'СЕТ СН'!$F$9-'СЕТ СН'!$F$26</f>
        <v>1135.6800307999999</v>
      </c>
      <c r="C22" s="36">
        <f>SUMIFS(СВЦЭМ!$D$33:$D$776,СВЦЭМ!$A$33:$A$776,$A22,СВЦЭМ!$B$33:$B$776,C$11)+'СЕТ СН'!$F$14+СВЦЭМ!$D$10+'СЕТ СН'!$F$8*'СЕТ СН'!$F$9-'СЕТ СН'!$F$26</f>
        <v>1107.77254771</v>
      </c>
      <c r="D22" s="36">
        <f>SUMIFS(СВЦЭМ!$D$33:$D$776,СВЦЭМ!$A$33:$A$776,$A22,СВЦЭМ!$B$33:$B$776,D$11)+'СЕТ СН'!$F$14+СВЦЭМ!$D$10+'СЕТ СН'!$F$8*'СЕТ СН'!$F$9-'СЕТ СН'!$F$26</f>
        <v>1134.6567949100001</v>
      </c>
      <c r="E22" s="36">
        <f>SUMIFS(СВЦЭМ!$D$33:$D$776,СВЦЭМ!$A$33:$A$776,$A22,СВЦЭМ!$B$33:$B$776,E$11)+'СЕТ СН'!$F$14+СВЦЭМ!$D$10+'СЕТ СН'!$F$8*'СЕТ СН'!$F$9-'СЕТ СН'!$F$26</f>
        <v>1151.2198097400001</v>
      </c>
      <c r="F22" s="36">
        <f>SUMIFS(СВЦЭМ!$D$33:$D$776,СВЦЭМ!$A$33:$A$776,$A22,СВЦЭМ!$B$33:$B$776,F$11)+'СЕТ СН'!$F$14+СВЦЭМ!$D$10+'СЕТ СН'!$F$8*'СЕТ СН'!$F$9-'СЕТ СН'!$F$26</f>
        <v>1141.15229215</v>
      </c>
      <c r="G22" s="36">
        <f>SUMIFS(СВЦЭМ!$D$33:$D$776,СВЦЭМ!$A$33:$A$776,$A22,СВЦЭМ!$B$33:$B$776,G$11)+'СЕТ СН'!$F$14+СВЦЭМ!$D$10+'СЕТ СН'!$F$8*'СЕТ СН'!$F$9-'СЕТ СН'!$F$26</f>
        <v>1139.2694352000001</v>
      </c>
      <c r="H22" s="36">
        <f>SUMIFS(СВЦЭМ!$D$33:$D$776,СВЦЭМ!$A$33:$A$776,$A22,СВЦЭМ!$B$33:$B$776,H$11)+'СЕТ СН'!$F$14+СВЦЭМ!$D$10+'СЕТ СН'!$F$8*'СЕТ СН'!$F$9-'СЕТ СН'!$F$26</f>
        <v>1123.9126544200001</v>
      </c>
      <c r="I22" s="36">
        <f>SUMIFS(СВЦЭМ!$D$33:$D$776,СВЦЭМ!$A$33:$A$776,$A22,СВЦЭМ!$B$33:$B$776,I$11)+'СЕТ СН'!$F$14+СВЦЭМ!$D$10+'СЕТ СН'!$F$8*'СЕТ СН'!$F$9-'СЕТ СН'!$F$26</f>
        <v>1124.15699193</v>
      </c>
      <c r="J22" s="36">
        <f>SUMIFS(СВЦЭМ!$D$33:$D$776,СВЦЭМ!$A$33:$A$776,$A22,СВЦЭМ!$B$33:$B$776,J$11)+'СЕТ СН'!$F$14+СВЦЭМ!$D$10+'СЕТ СН'!$F$8*'СЕТ СН'!$F$9-'СЕТ СН'!$F$26</f>
        <v>1087.0888120700001</v>
      </c>
      <c r="K22" s="36">
        <f>SUMIFS(СВЦЭМ!$D$33:$D$776,СВЦЭМ!$A$33:$A$776,$A22,СВЦЭМ!$B$33:$B$776,K$11)+'СЕТ СН'!$F$14+СВЦЭМ!$D$10+'СЕТ СН'!$F$8*'СЕТ СН'!$F$9-'СЕТ СН'!$F$26</f>
        <v>960.08335237000006</v>
      </c>
      <c r="L22" s="36">
        <f>SUMIFS(СВЦЭМ!$D$33:$D$776,СВЦЭМ!$A$33:$A$776,$A22,СВЦЭМ!$B$33:$B$776,L$11)+'СЕТ СН'!$F$14+СВЦЭМ!$D$10+'СЕТ СН'!$F$8*'СЕТ СН'!$F$9-'СЕТ СН'!$F$26</f>
        <v>928.19178826000007</v>
      </c>
      <c r="M22" s="36">
        <f>SUMIFS(СВЦЭМ!$D$33:$D$776,СВЦЭМ!$A$33:$A$776,$A22,СВЦЭМ!$B$33:$B$776,M$11)+'СЕТ СН'!$F$14+СВЦЭМ!$D$10+'СЕТ СН'!$F$8*'СЕТ СН'!$F$9-'СЕТ СН'!$F$26</f>
        <v>920.64239850000013</v>
      </c>
      <c r="N22" s="36">
        <f>SUMIFS(СВЦЭМ!$D$33:$D$776,СВЦЭМ!$A$33:$A$776,$A22,СВЦЭМ!$B$33:$B$776,N$11)+'СЕТ СН'!$F$14+СВЦЭМ!$D$10+'СЕТ СН'!$F$8*'СЕТ СН'!$F$9-'СЕТ СН'!$F$26</f>
        <v>924.66163200999995</v>
      </c>
      <c r="O22" s="36">
        <f>SUMIFS(СВЦЭМ!$D$33:$D$776,СВЦЭМ!$A$33:$A$776,$A22,СВЦЭМ!$B$33:$B$776,O$11)+'СЕТ СН'!$F$14+СВЦЭМ!$D$10+'СЕТ СН'!$F$8*'СЕТ СН'!$F$9-'СЕТ СН'!$F$26</f>
        <v>960.82305971999995</v>
      </c>
      <c r="P22" s="36">
        <f>SUMIFS(СВЦЭМ!$D$33:$D$776,СВЦЭМ!$A$33:$A$776,$A22,СВЦЭМ!$B$33:$B$776,P$11)+'СЕТ СН'!$F$14+СВЦЭМ!$D$10+'СЕТ СН'!$F$8*'СЕТ СН'!$F$9-'СЕТ СН'!$F$26</f>
        <v>964.60628586000007</v>
      </c>
      <c r="Q22" s="36">
        <f>SUMIFS(СВЦЭМ!$D$33:$D$776,СВЦЭМ!$A$33:$A$776,$A22,СВЦЭМ!$B$33:$B$776,Q$11)+'СЕТ СН'!$F$14+СВЦЭМ!$D$10+'СЕТ СН'!$F$8*'СЕТ СН'!$F$9-'СЕТ СН'!$F$26</f>
        <v>977.58753068999999</v>
      </c>
      <c r="R22" s="36">
        <f>SUMIFS(СВЦЭМ!$D$33:$D$776,СВЦЭМ!$A$33:$A$776,$A22,СВЦЭМ!$B$33:$B$776,R$11)+'СЕТ СН'!$F$14+СВЦЭМ!$D$10+'СЕТ СН'!$F$8*'СЕТ СН'!$F$9-'СЕТ СН'!$F$26</f>
        <v>997.90085855000007</v>
      </c>
      <c r="S22" s="36">
        <f>SUMIFS(СВЦЭМ!$D$33:$D$776,СВЦЭМ!$A$33:$A$776,$A22,СВЦЭМ!$B$33:$B$776,S$11)+'СЕТ СН'!$F$14+СВЦЭМ!$D$10+'СЕТ СН'!$F$8*'СЕТ СН'!$F$9-'СЕТ СН'!$F$26</f>
        <v>999.82292035</v>
      </c>
      <c r="T22" s="36">
        <f>SUMIFS(СВЦЭМ!$D$33:$D$776,СВЦЭМ!$A$33:$A$776,$A22,СВЦЭМ!$B$33:$B$776,T$11)+'СЕТ СН'!$F$14+СВЦЭМ!$D$10+'СЕТ СН'!$F$8*'СЕТ СН'!$F$9-'СЕТ СН'!$F$26</f>
        <v>993.35705142000006</v>
      </c>
      <c r="U22" s="36">
        <f>SUMIFS(СВЦЭМ!$D$33:$D$776,СВЦЭМ!$A$33:$A$776,$A22,СВЦЭМ!$B$33:$B$776,U$11)+'СЕТ СН'!$F$14+СВЦЭМ!$D$10+'СЕТ СН'!$F$8*'СЕТ СН'!$F$9-'СЕТ СН'!$F$26</f>
        <v>978.93576625000014</v>
      </c>
      <c r="V22" s="36">
        <f>SUMIFS(СВЦЭМ!$D$33:$D$776,СВЦЭМ!$A$33:$A$776,$A22,СВЦЭМ!$B$33:$B$776,V$11)+'СЕТ СН'!$F$14+СВЦЭМ!$D$10+'СЕТ СН'!$F$8*'СЕТ СН'!$F$9-'СЕТ СН'!$F$26</f>
        <v>960.71704653999996</v>
      </c>
      <c r="W22" s="36">
        <f>SUMIFS(СВЦЭМ!$D$33:$D$776,СВЦЭМ!$A$33:$A$776,$A22,СВЦЭМ!$B$33:$B$776,W$11)+'СЕТ СН'!$F$14+СВЦЭМ!$D$10+'СЕТ СН'!$F$8*'СЕТ СН'!$F$9-'СЕТ СН'!$F$26</f>
        <v>947.25223740000001</v>
      </c>
      <c r="X22" s="36">
        <f>SUMIFS(СВЦЭМ!$D$33:$D$776,СВЦЭМ!$A$33:$A$776,$A22,СВЦЭМ!$B$33:$B$776,X$11)+'СЕТ СН'!$F$14+СВЦЭМ!$D$10+'СЕТ СН'!$F$8*'СЕТ СН'!$F$9-'СЕТ СН'!$F$26</f>
        <v>967.0268731000001</v>
      </c>
      <c r="Y22" s="36">
        <f>SUMIFS(СВЦЭМ!$D$33:$D$776,СВЦЭМ!$A$33:$A$776,$A22,СВЦЭМ!$B$33:$B$776,Y$11)+'СЕТ СН'!$F$14+СВЦЭМ!$D$10+'СЕТ СН'!$F$8*'СЕТ СН'!$F$9-'СЕТ СН'!$F$26</f>
        <v>978.54722448999996</v>
      </c>
    </row>
    <row r="23" spans="1:25" ht="15.75" x14ac:dyDescent="0.2">
      <c r="A23" s="35">
        <f t="shared" si="0"/>
        <v>44024</v>
      </c>
      <c r="B23" s="36">
        <f>SUMIFS(СВЦЭМ!$D$33:$D$776,СВЦЭМ!$A$33:$A$776,$A23,СВЦЭМ!$B$33:$B$776,B$11)+'СЕТ СН'!$F$14+СВЦЭМ!$D$10+'СЕТ СН'!$F$8*'СЕТ СН'!$F$9-'СЕТ СН'!$F$26</f>
        <v>1106.3686634800001</v>
      </c>
      <c r="C23" s="36">
        <f>SUMIFS(СВЦЭМ!$D$33:$D$776,СВЦЭМ!$A$33:$A$776,$A23,СВЦЭМ!$B$33:$B$776,C$11)+'СЕТ СН'!$F$14+СВЦЭМ!$D$10+'СЕТ СН'!$F$8*'СЕТ СН'!$F$9-'СЕТ СН'!$F$26</f>
        <v>1167.6069175600001</v>
      </c>
      <c r="D23" s="36">
        <f>SUMIFS(СВЦЭМ!$D$33:$D$776,СВЦЭМ!$A$33:$A$776,$A23,СВЦЭМ!$B$33:$B$776,D$11)+'СЕТ СН'!$F$14+СВЦЭМ!$D$10+'СЕТ СН'!$F$8*'СЕТ СН'!$F$9-'СЕТ СН'!$F$26</f>
        <v>1199.9880577500001</v>
      </c>
      <c r="E23" s="36">
        <f>SUMIFS(СВЦЭМ!$D$33:$D$776,СВЦЭМ!$A$33:$A$776,$A23,СВЦЭМ!$B$33:$B$776,E$11)+'СЕТ СН'!$F$14+СВЦЭМ!$D$10+'СЕТ СН'!$F$8*'СЕТ СН'!$F$9-'СЕТ СН'!$F$26</f>
        <v>1222.98030567</v>
      </c>
      <c r="F23" s="36">
        <f>SUMIFS(СВЦЭМ!$D$33:$D$776,СВЦЭМ!$A$33:$A$776,$A23,СВЦЭМ!$B$33:$B$776,F$11)+'СЕТ СН'!$F$14+СВЦЭМ!$D$10+'СЕТ СН'!$F$8*'СЕТ СН'!$F$9-'СЕТ СН'!$F$26</f>
        <v>1226.6295277899999</v>
      </c>
      <c r="G23" s="36">
        <f>SUMIFS(СВЦЭМ!$D$33:$D$776,СВЦЭМ!$A$33:$A$776,$A23,СВЦЭМ!$B$33:$B$776,G$11)+'СЕТ СН'!$F$14+СВЦЭМ!$D$10+'СЕТ СН'!$F$8*'СЕТ СН'!$F$9-'СЕТ СН'!$F$26</f>
        <v>1233.60028818</v>
      </c>
      <c r="H23" s="36">
        <f>SUMIFS(СВЦЭМ!$D$33:$D$776,СВЦЭМ!$A$33:$A$776,$A23,СВЦЭМ!$B$33:$B$776,H$11)+'СЕТ СН'!$F$14+СВЦЭМ!$D$10+'СЕТ СН'!$F$8*'СЕТ СН'!$F$9-'СЕТ СН'!$F$26</f>
        <v>1208.69295272</v>
      </c>
      <c r="I23" s="36">
        <f>SUMIFS(СВЦЭМ!$D$33:$D$776,СВЦЭМ!$A$33:$A$776,$A23,СВЦЭМ!$B$33:$B$776,I$11)+'СЕТ СН'!$F$14+СВЦЭМ!$D$10+'СЕТ СН'!$F$8*'СЕТ СН'!$F$9-'СЕТ СН'!$F$26</f>
        <v>1171.2296449199998</v>
      </c>
      <c r="J23" s="36">
        <f>SUMIFS(СВЦЭМ!$D$33:$D$776,СВЦЭМ!$A$33:$A$776,$A23,СВЦЭМ!$B$33:$B$776,J$11)+'СЕТ СН'!$F$14+СВЦЭМ!$D$10+'СЕТ СН'!$F$8*'СЕТ СН'!$F$9-'СЕТ СН'!$F$26</f>
        <v>1076.55867887</v>
      </c>
      <c r="K23" s="36">
        <f>SUMIFS(СВЦЭМ!$D$33:$D$776,СВЦЭМ!$A$33:$A$776,$A23,СВЦЭМ!$B$33:$B$776,K$11)+'СЕТ СН'!$F$14+СВЦЭМ!$D$10+'СЕТ СН'!$F$8*'СЕТ СН'!$F$9-'СЕТ СН'!$F$26</f>
        <v>925.28534601000001</v>
      </c>
      <c r="L23" s="36">
        <f>SUMIFS(СВЦЭМ!$D$33:$D$776,СВЦЭМ!$A$33:$A$776,$A23,СВЦЭМ!$B$33:$B$776,L$11)+'СЕТ СН'!$F$14+СВЦЭМ!$D$10+'СЕТ СН'!$F$8*'СЕТ СН'!$F$9-'СЕТ СН'!$F$26</f>
        <v>887.29314266000006</v>
      </c>
      <c r="M23" s="36">
        <f>SUMIFS(СВЦЭМ!$D$33:$D$776,СВЦЭМ!$A$33:$A$776,$A23,СВЦЭМ!$B$33:$B$776,M$11)+'СЕТ СН'!$F$14+СВЦЭМ!$D$10+'СЕТ СН'!$F$8*'СЕТ СН'!$F$9-'СЕТ СН'!$F$26</f>
        <v>884.27332689000013</v>
      </c>
      <c r="N23" s="36">
        <f>SUMIFS(СВЦЭМ!$D$33:$D$776,СВЦЭМ!$A$33:$A$776,$A23,СВЦЭМ!$B$33:$B$776,N$11)+'СЕТ СН'!$F$14+СВЦЭМ!$D$10+'СЕТ СН'!$F$8*'СЕТ СН'!$F$9-'СЕТ СН'!$F$26</f>
        <v>891.47903149000012</v>
      </c>
      <c r="O23" s="36">
        <f>SUMIFS(СВЦЭМ!$D$33:$D$776,СВЦЭМ!$A$33:$A$776,$A23,СВЦЭМ!$B$33:$B$776,O$11)+'СЕТ СН'!$F$14+СВЦЭМ!$D$10+'СЕТ СН'!$F$8*'СЕТ СН'!$F$9-'СЕТ СН'!$F$26</f>
        <v>893.93242613000007</v>
      </c>
      <c r="P23" s="36">
        <f>SUMIFS(СВЦЭМ!$D$33:$D$776,СВЦЭМ!$A$33:$A$776,$A23,СВЦЭМ!$B$33:$B$776,P$11)+'СЕТ СН'!$F$14+СВЦЭМ!$D$10+'СЕТ СН'!$F$8*'СЕТ СН'!$F$9-'СЕТ СН'!$F$26</f>
        <v>900.71404427000016</v>
      </c>
      <c r="Q23" s="36">
        <f>SUMIFS(СВЦЭМ!$D$33:$D$776,СВЦЭМ!$A$33:$A$776,$A23,СВЦЭМ!$B$33:$B$776,Q$11)+'СЕТ СН'!$F$14+СВЦЭМ!$D$10+'СЕТ СН'!$F$8*'СЕТ СН'!$F$9-'СЕТ СН'!$F$26</f>
        <v>919.17763561000015</v>
      </c>
      <c r="R23" s="36">
        <f>SUMIFS(СВЦЭМ!$D$33:$D$776,СВЦЭМ!$A$33:$A$776,$A23,СВЦЭМ!$B$33:$B$776,R$11)+'СЕТ СН'!$F$14+СВЦЭМ!$D$10+'СЕТ СН'!$F$8*'СЕТ СН'!$F$9-'СЕТ СН'!$F$26</f>
        <v>918.43417535000003</v>
      </c>
      <c r="S23" s="36">
        <f>SUMIFS(СВЦЭМ!$D$33:$D$776,СВЦЭМ!$A$33:$A$776,$A23,СВЦЭМ!$B$33:$B$776,S$11)+'СЕТ СН'!$F$14+СВЦЭМ!$D$10+'СЕТ СН'!$F$8*'СЕТ СН'!$F$9-'СЕТ СН'!$F$26</f>
        <v>924.57786279000015</v>
      </c>
      <c r="T23" s="36">
        <f>SUMIFS(СВЦЭМ!$D$33:$D$776,СВЦЭМ!$A$33:$A$776,$A23,СВЦЭМ!$B$33:$B$776,T$11)+'СЕТ СН'!$F$14+СВЦЭМ!$D$10+'СЕТ СН'!$F$8*'СЕТ СН'!$F$9-'СЕТ СН'!$F$26</f>
        <v>921.01471756000001</v>
      </c>
      <c r="U23" s="36">
        <f>SUMIFS(СВЦЭМ!$D$33:$D$776,СВЦЭМ!$A$33:$A$776,$A23,СВЦЭМ!$B$33:$B$776,U$11)+'СЕТ СН'!$F$14+СВЦЭМ!$D$10+'СЕТ СН'!$F$8*'СЕТ СН'!$F$9-'СЕТ СН'!$F$26</f>
        <v>898.15891699999997</v>
      </c>
      <c r="V23" s="36">
        <f>SUMIFS(СВЦЭМ!$D$33:$D$776,СВЦЭМ!$A$33:$A$776,$A23,СВЦЭМ!$B$33:$B$776,V$11)+'СЕТ СН'!$F$14+СВЦЭМ!$D$10+'СЕТ СН'!$F$8*'СЕТ СН'!$F$9-'СЕТ СН'!$F$26</f>
        <v>899.74738038999999</v>
      </c>
      <c r="W23" s="36">
        <f>SUMIFS(СВЦЭМ!$D$33:$D$776,СВЦЭМ!$A$33:$A$776,$A23,СВЦЭМ!$B$33:$B$776,W$11)+'СЕТ СН'!$F$14+СВЦЭМ!$D$10+'СЕТ СН'!$F$8*'СЕТ СН'!$F$9-'СЕТ СН'!$F$26</f>
        <v>891.54036496000003</v>
      </c>
      <c r="X23" s="36">
        <f>SUMIFS(СВЦЭМ!$D$33:$D$776,СВЦЭМ!$A$33:$A$776,$A23,СВЦЭМ!$B$33:$B$776,X$11)+'СЕТ СН'!$F$14+СВЦЭМ!$D$10+'СЕТ СН'!$F$8*'СЕТ СН'!$F$9-'СЕТ СН'!$F$26</f>
        <v>899.49322701000006</v>
      </c>
      <c r="Y23" s="36">
        <f>SUMIFS(СВЦЭМ!$D$33:$D$776,СВЦЭМ!$A$33:$A$776,$A23,СВЦЭМ!$B$33:$B$776,Y$11)+'СЕТ СН'!$F$14+СВЦЭМ!$D$10+'СЕТ СН'!$F$8*'СЕТ СН'!$F$9-'СЕТ СН'!$F$26</f>
        <v>1006.6372818</v>
      </c>
    </row>
    <row r="24" spans="1:25" ht="15.75" x14ac:dyDescent="0.2">
      <c r="A24" s="35">
        <f t="shared" si="0"/>
        <v>44025</v>
      </c>
      <c r="B24" s="36">
        <f>SUMIFS(СВЦЭМ!$D$33:$D$776,СВЦЭМ!$A$33:$A$776,$A24,СВЦЭМ!$B$33:$B$776,B$11)+'СЕТ СН'!$F$14+СВЦЭМ!$D$10+'СЕТ СН'!$F$8*'СЕТ СН'!$F$9-'СЕТ СН'!$F$26</f>
        <v>1102.0818844299999</v>
      </c>
      <c r="C24" s="36">
        <f>SUMIFS(СВЦЭМ!$D$33:$D$776,СВЦЭМ!$A$33:$A$776,$A24,СВЦЭМ!$B$33:$B$776,C$11)+'СЕТ СН'!$F$14+СВЦЭМ!$D$10+'СЕТ СН'!$F$8*'СЕТ СН'!$F$9-'СЕТ СН'!$F$26</f>
        <v>1070.43190523</v>
      </c>
      <c r="D24" s="36">
        <f>SUMIFS(СВЦЭМ!$D$33:$D$776,СВЦЭМ!$A$33:$A$776,$A24,СВЦЭМ!$B$33:$B$776,D$11)+'СЕТ СН'!$F$14+СВЦЭМ!$D$10+'СЕТ СН'!$F$8*'СЕТ СН'!$F$9-'СЕТ СН'!$F$26</f>
        <v>1097.36684474</v>
      </c>
      <c r="E24" s="36">
        <f>SUMIFS(СВЦЭМ!$D$33:$D$776,СВЦЭМ!$A$33:$A$776,$A24,СВЦЭМ!$B$33:$B$776,E$11)+'СЕТ СН'!$F$14+СВЦЭМ!$D$10+'СЕТ СН'!$F$8*'СЕТ СН'!$F$9-'СЕТ СН'!$F$26</f>
        <v>1113.79929109</v>
      </c>
      <c r="F24" s="36">
        <f>SUMIFS(СВЦЭМ!$D$33:$D$776,СВЦЭМ!$A$33:$A$776,$A24,СВЦЭМ!$B$33:$B$776,F$11)+'СЕТ СН'!$F$14+СВЦЭМ!$D$10+'СЕТ СН'!$F$8*'СЕТ СН'!$F$9-'СЕТ СН'!$F$26</f>
        <v>1104.4905232400001</v>
      </c>
      <c r="G24" s="36">
        <f>SUMIFS(СВЦЭМ!$D$33:$D$776,СВЦЭМ!$A$33:$A$776,$A24,СВЦЭМ!$B$33:$B$776,G$11)+'СЕТ СН'!$F$14+СВЦЭМ!$D$10+'СЕТ СН'!$F$8*'СЕТ СН'!$F$9-'СЕТ СН'!$F$26</f>
        <v>1103.98554788</v>
      </c>
      <c r="H24" s="36">
        <f>SUMIFS(СВЦЭМ!$D$33:$D$776,СВЦЭМ!$A$33:$A$776,$A24,СВЦЭМ!$B$33:$B$776,H$11)+'СЕТ СН'!$F$14+СВЦЭМ!$D$10+'СЕТ СН'!$F$8*'СЕТ СН'!$F$9-'СЕТ СН'!$F$26</f>
        <v>1090.38951348</v>
      </c>
      <c r="I24" s="36">
        <f>SUMIFS(СВЦЭМ!$D$33:$D$776,СВЦЭМ!$A$33:$A$776,$A24,СВЦЭМ!$B$33:$B$776,I$11)+'СЕТ СН'!$F$14+СВЦЭМ!$D$10+'СЕТ СН'!$F$8*'СЕТ СН'!$F$9-'СЕТ СН'!$F$26</f>
        <v>1112.3535028599999</v>
      </c>
      <c r="J24" s="36">
        <f>SUMIFS(СВЦЭМ!$D$33:$D$776,СВЦЭМ!$A$33:$A$776,$A24,СВЦЭМ!$B$33:$B$776,J$11)+'СЕТ СН'!$F$14+СВЦЭМ!$D$10+'СЕТ СН'!$F$8*'СЕТ СН'!$F$9-'СЕТ СН'!$F$26</f>
        <v>1142.30745895</v>
      </c>
      <c r="K24" s="36">
        <f>SUMIFS(СВЦЭМ!$D$33:$D$776,СВЦЭМ!$A$33:$A$776,$A24,СВЦЭМ!$B$33:$B$776,K$11)+'СЕТ СН'!$F$14+СВЦЭМ!$D$10+'СЕТ СН'!$F$8*'СЕТ СН'!$F$9-'СЕТ СН'!$F$26</f>
        <v>1034.03126623</v>
      </c>
      <c r="L24" s="36">
        <f>SUMIFS(СВЦЭМ!$D$33:$D$776,СВЦЭМ!$A$33:$A$776,$A24,СВЦЭМ!$B$33:$B$776,L$11)+'СЕТ СН'!$F$14+СВЦЭМ!$D$10+'СЕТ СН'!$F$8*'СЕТ СН'!$F$9-'СЕТ СН'!$F$26</f>
        <v>997.47874825000008</v>
      </c>
      <c r="M24" s="36">
        <f>SUMIFS(СВЦЭМ!$D$33:$D$776,СВЦЭМ!$A$33:$A$776,$A24,СВЦЭМ!$B$33:$B$776,M$11)+'СЕТ СН'!$F$14+СВЦЭМ!$D$10+'СЕТ СН'!$F$8*'СЕТ СН'!$F$9-'СЕТ СН'!$F$26</f>
        <v>1002.8033559800001</v>
      </c>
      <c r="N24" s="36">
        <f>SUMIFS(СВЦЭМ!$D$33:$D$776,СВЦЭМ!$A$33:$A$776,$A24,СВЦЭМ!$B$33:$B$776,N$11)+'СЕТ СН'!$F$14+СВЦЭМ!$D$10+'СЕТ СН'!$F$8*'СЕТ СН'!$F$9-'СЕТ СН'!$F$26</f>
        <v>1004.7395701400001</v>
      </c>
      <c r="O24" s="36">
        <f>SUMIFS(СВЦЭМ!$D$33:$D$776,СВЦЭМ!$A$33:$A$776,$A24,СВЦЭМ!$B$33:$B$776,O$11)+'СЕТ СН'!$F$14+СВЦЭМ!$D$10+'СЕТ СН'!$F$8*'СЕТ СН'!$F$9-'СЕТ СН'!$F$26</f>
        <v>1004.7127573</v>
      </c>
      <c r="P24" s="36">
        <f>SUMIFS(СВЦЭМ!$D$33:$D$776,СВЦЭМ!$A$33:$A$776,$A24,СВЦЭМ!$B$33:$B$776,P$11)+'СЕТ СН'!$F$14+СВЦЭМ!$D$10+'СЕТ СН'!$F$8*'СЕТ СН'!$F$9-'СЕТ СН'!$F$26</f>
        <v>995.20128979000015</v>
      </c>
      <c r="Q24" s="36">
        <f>SUMIFS(СВЦЭМ!$D$33:$D$776,СВЦЭМ!$A$33:$A$776,$A24,СВЦЭМ!$B$33:$B$776,Q$11)+'СЕТ СН'!$F$14+СВЦЭМ!$D$10+'СЕТ СН'!$F$8*'СЕТ СН'!$F$9-'СЕТ СН'!$F$26</f>
        <v>980.57099587000016</v>
      </c>
      <c r="R24" s="36">
        <f>SUMIFS(СВЦЭМ!$D$33:$D$776,СВЦЭМ!$A$33:$A$776,$A24,СВЦЭМ!$B$33:$B$776,R$11)+'СЕТ СН'!$F$14+СВЦЭМ!$D$10+'СЕТ СН'!$F$8*'СЕТ СН'!$F$9-'СЕТ СН'!$F$26</f>
        <v>1011.4424814000001</v>
      </c>
      <c r="S24" s="36">
        <f>SUMIFS(СВЦЭМ!$D$33:$D$776,СВЦЭМ!$A$33:$A$776,$A24,СВЦЭМ!$B$33:$B$776,S$11)+'СЕТ СН'!$F$14+СВЦЭМ!$D$10+'СЕТ СН'!$F$8*'СЕТ СН'!$F$9-'СЕТ СН'!$F$26</f>
        <v>1043.43872351</v>
      </c>
      <c r="T24" s="36">
        <f>SUMIFS(СВЦЭМ!$D$33:$D$776,СВЦЭМ!$A$33:$A$776,$A24,СВЦЭМ!$B$33:$B$776,T$11)+'СЕТ СН'!$F$14+СВЦЭМ!$D$10+'СЕТ СН'!$F$8*'СЕТ СН'!$F$9-'СЕТ СН'!$F$26</f>
        <v>1010.8274787600001</v>
      </c>
      <c r="U24" s="36">
        <f>SUMIFS(СВЦЭМ!$D$33:$D$776,СВЦЭМ!$A$33:$A$776,$A24,СВЦЭМ!$B$33:$B$776,U$11)+'СЕТ СН'!$F$14+СВЦЭМ!$D$10+'СЕТ СН'!$F$8*'СЕТ СН'!$F$9-'СЕТ СН'!$F$26</f>
        <v>991.19372404000001</v>
      </c>
      <c r="V24" s="36">
        <f>SUMIFS(СВЦЭМ!$D$33:$D$776,СВЦЭМ!$A$33:$A$776,$A24,СВЦЭМ!$B$33:$B$776,V$11)+'СЕТ СН'!$F$14+СВЦЭМ!$D$10+'СЕТ СН'!$F$8*'СЕТ СН'!$F$9-'СЕТ СН'!$F$26</f>
        <v>983.65665336000006</v>
      </c>
      <c r="W24" s="36">
        <f>SUMIFS(СВЦЭМ!$D$33:$D$776,СВЦЭМ!$A$33:$A$776,$A24,СВЦЭМ!$B$33:$B$776,W$11)+'СЕТ СН'!$F$14+СВЦЭМ!$D$10+'СЕТ СН'!$F$8*'СЕТ СН'!$F$9-'СЕТ СН'!$F$26</f>
        <v>958.63384702999997</v>
      </c>
      <c r="X24" s="36">
        <f>SUMIFS(СВЦЭМ!$D$33:$D$776,СВЦЭМ!$A$33:$A$776,$A24,СВЦЭМ!$B$33:$B$776,X$11)+'СЕТ СН'!$F$14+СВЦЭМ!$D$10+'СЕТ СН'!$F$8*'СЕТ СН'!$F$9-'СЕТ СН'!$F$26</f>
        <v>937.41678143000013</v>
      </c>
      <c r="Y24" s="36">
        <f>SUMIFS(СВЦЭМ!$D$33:$D$776,СВЦЭМ!$A$33:$A$776,$A24,СВЦЭМ!$B$33:$B$776,Y$11)+'СЕТ СН'!$F$14+СВЦЭМ!$D$10+'СЕТ СН'!$F$8*'СЕТ СН'!$F$9-'СЕТ СН'!$F$26</f>
        <v>1015.4603381700001</v>
      </c>
    </row>
    <row r="25" spans="1:25" ht="15.75" x14ac:dyDescent="0.2">
      <c r="A25" s="35">
        <f t="shared" si="0"/>
        <v>44026</v>
      </c>
      <c r="B25" s="36">
        <f>SUMIFS(СВЦЭМ!$D$33:$D$776,СВЦЭМ!$A$33:$A$776,$A25,СВЦЭМ!$B$33:$B$776,B$11)+'СЕТ СН'!$F$14+СВЦЭМ!$D$10+'СЕТ СН'!$F$8*'СЕТ СН'!$F$9-'СЕТ СН'!$F$26</f>
        <v>1100.9626188500001</v>
      </c>
      <c r="C25" s="36">
        <f>SUMIFS(СВЦЭМ!$D$33:$D$776,СВЦЭМ!$A$33:$A$776,$A25,СВЦЭМ!$B$33:$B$776,C$11)+'СЕТ СН'!$F$14+СВЦЭМ!$D$10+'СЕТ СН'!$F$8*'СЕТ СН'!$F$9-'СЕТ СН'!$F$26</f>
        <v>1070.3909501800001</v>
      </c>
      <c r="D25" s="36">
        <f>SUMIFS(СВЦЭМ!$D$33:$D$776,СВЦЭМ!$A$33:$A$776,$A25,СВЦЭМ!$B$33:$B$776,D$11)+'СЕТ СН'!$F$14+СВЦЭМ!$D$10+'СЕТ СН'!$F$8*'СЕТ СН'!$F$9-'СЕТ СН'!$F$26</f>
        <v>1087.3643984400001</v>
      </c>
      <c r="E25" s="36">
        <f>SUMIFS(СВЦЭМ!$D$33:$D$776,СВЦЭМ!$A$33:$A$776,$A25,СВЦЭМ!$B$33:$B$776,E$11)+'СЕТ СН'!$F$14+СВЦЭМ!$D$10+'СЕТ СН'!$F$8*'СЕТ СН'!$F$9-'СЕТ СН'!$F$26</f>
        <v>1109.5871265000001</v>
      </c>
      <c r="F25" s="36">
        <f>SUMIFS(СВЦЭМ!$D$33:$D$776,СВЦЭМ!$A$33:$A$776,$A25,СВЦЭМ!$B$33:$B$776,F$11)+'СЕТ СН'!$F$14+СВЦЭМ!$D$10+'СЕТ СН'!$F$8*'СЕТ СН'!$F$9-'СЕТ СН'!$F$26</f>
        <v>1109.1167249300001</v>
      </c>
      <c r="G25" s="36">
        <f>SUMIFS(СВЦЭМ!$D$33:$D$776,СВЦЭМ!$A$33:$A$776,$A25,СВЦЭМ!$B$33:$B$776,G$11)+'СЕТ СН'!$F$14+СВЦЭМ!$D$10+'СЕТ СН'!$F$8*'СЕТ СН'!$F$9-'СЕТ СН'!$F$26</f>
        <v>1114.5882141500001</v>
      </c>
      <c r="H25" s="36">
        <f>SUMIFS(СВЦЭМ!$D$33:$D$776,СВЦЭМ!$A$33:$A$776,$A25,СВЦЭМ!$B$33:$B$776,H$11)+'СЕТ СН'!$F$14+СВЦЭМ!$D$10+'СЕТ СН'!$F$8*'СЕТ СН'!$F$9-'СЕТ СН'!$F$26</f>
        <v>1097.0276178000001</v>
      </c>
      <c r="I25" s="36">
        <f>SUMIFS(СВЦЭМ!$D$33:$D$776,СВЦЭМ!$A$33:$A$776,$A25,СВЦЭМ!$B$33:$B$776,I$11)+'СЕТ СН'!$F$14+СВЦЭМ!$D$10+'СЕТ СН'!$F$8*'СЕТ СН'!$F$9-'СЕТ СН'!$F$26</f>
        <v>1155.02373296</v>
      </c>
      <c r="J25" s="36">
        <f>SUMIFS(СВЦЭМ!$D$33:$D$776,СВЦЭМ!$A$33:$A$776,$A25,СВЦЭМ!$B$33:$B$776,J$11)+'СЕТ СН'!$F$14+СВЦЭМ!$D$10+'СЕТ СН'!$F$8*'СЕТ СН'!$F$9-'СЕТ СН'!$F$26</f>
        <v>1100.4275306</v>
      </c>
      <c r="K25" s="36">
        <f>SUMIFS(СВЦЭМ!$D$33:$D$776,СВЦЭМ!$A$33:$A$776,$A25,СВЦЭМ!$B$33:$B$776,K$11)+'СЕТ СН'!$F$14+СВЦЭМ!$D$10+'СЕТ СН'!$F$8*'СЕТ СН'!$F$9-'СЕТ СН'!$F$26</f>
        <v>1013.1276411900001</v>
      </c>
      <c r="L25" s="36">
        <f>SUMIFS(СВЦЭМ!$D$33:$D$776,СВЦЭМ!$A$33:$A$776,$A25,СВЦЭМ!$B$33:$B$776,L$11)+'СЕТ СН'!$F$14+СВЦЭМ!$D$10+'СЕТ СН'!$F$8*'СЕТ СН'!$F$9-'СЕТ СН'!$F$26</f>
        <v>1012.7093491400001</v>
      </c>
      <c r="M25" s="36">
        <f>SUMIFS(СВЦЭМ!$D$33:$D$776,СВЦЭМ!$A$33:$A$776,$A25,СВЦЭМ!$B$33:$B$776,M$11)+'СЕТ СН'!$F$14+СВЦЭМ!$D$10+'СЕТ СН'!$F$8*'СЕТ СН'!$F$9-'СЕТ СН'!$F$26</f>
        <v>1015.1948866100001</v>
      </c>
      <c r="N25" s="36">
        <f>SUMIFS(СВЦЭМ!$D$33:$D$776,СВЦЭМ!$A$33:$A$776,$A25,СВЦЭМ!$B$33:$B$776,N$11)+'СЕТ СН'!$F$14+СВЦЭМ!$D$10+'СЕТ СН'!$F$8*'СЕТ СН'!$F$9-'СЕТ СН'!$F$26</f>
        <v>1013.72624834</v>
      </c>
      <c r="O25" s="36">
        <f>SUMIFS(СВЦЭМ!$D$33:$D$776,СВЦЭМ!$A$33:$A$776,$A25,СВЦЭМ!$B$33:$B$776,O$11)+'СЕТ СН'!$F$14+СВЦЭМ!$D$10+'СЕТ СН'!$F$8*'СЕТ СН'!$F$9-'СЕТ СН'!$F$26</f>
        <v>1045.3295798700001</v>
      </c>
      <c r="P25" s="36">
        <f>SUMIFS(СВЦЭМ!$D$33:$D$776,СВЦЭМ!$A$33:$A$776,$A25,СВЦЭМ!$B$33:$B$776,P$11)+'СЕТ СН'!$F$14+СВЦЭМ!$D$10+'СЕТ СН'!$F$8*'СЕТ СН'!$F$9-'СЕТ СН'!$F$26</f>
        <v>1046.72723047</v>
      </c>
      <c r="Q25" s="36">
        <f>SUMIFS(СВЦЭМ!$D$33:$D$776,СВЦЭМ!$A$33:$A$776,$A25,СВЦЭМ!$B$33:$B$776,Q$11)+'СЕТ СН'!$F$14+СВЦЭМ!$D$10+'СЕТ СН'!$F$8*'СЕТ СН'!$F$9-'СЕТ СН'!$F$26</f>
        <v>1047.16461022</v>
      </c>
      <c r="R25" s="36">
        <f>SUMIFS(СВЦЭМ!$D$33:$D$776,СВЦЭМ!$A$33:$A$776,$A25,СВЦЭМ!$B$33:$B$776,R$11)+'СЕТ СН'!$F$14+СВЦЭМ!$D$10+'СЕТ СН'!$F$8*'СЕТ СН'!$F$9-'СЕТ СН'!$F$26</f>
        <v>1038.4244382300001</v>
      </c>
      <c r="S25" s="36">
        <f>SUMIFS(СВЦЭМ!$D$33:$D$776,СВЦЭМ!$A$33:$A$776,$A25,СВЦЭМ!$B$33:$B$776,S$11)+'СЕТ СН'!$F$14+СВЦЭМ!$D$10+'СЕТ СН'!$F$8*'СЕТ СН'!$F$9-'СЕТ СН'!$F$26</f>
        <v>1037.9808284400001</v>
      </c>
      <c r="T25" s="36">
        <f>SUMIFS(СВЦЭМ!$D$33:$D$776,СВЦЭМ!$A$33:$A$776,$A25,СВЦЭМ!$B$33:$B$776,T$11)+'СЕТ СН'!$F$14+СВЦЭМ!$D$10+'СЕТ СН'!$F$8*'СЕТ СН'!$F$9-'СЕТ СН'!$F$26</f>
        <v>1036.3646204500001</v>
      </c>
      <c r="U25" s="36">
        <f>SUMIFS(СВЦЭМ!$D$33:$D$776,СВЦЭМ!$A$33:$A$776,$A25,СВЦЭМ!$B$33:$B$776,U$11)+'СЕТ СН'!$F$14+СВЦЭМ!$D$10+'СЕТ СН'!$F$8*'СЕТ СН'!$F$9-'СЕТ СН'!$F$26</f>
        <v>1034.25300872</v>
      </c>
      <c r="V25" s="36">
        <f>SUMIFS(СВЦЭМ!$D$33:$D$776,СВЦЭМ!$A$33:$A$776,$A25,СВЦЭМ!$B$33:$B$776,V$11)+'СЕТ СН'!$F$14+СВЦЭМ!$D$10+'СЕТ СН'!$F$8*'СЕТ СН'!$F$9-'СЕТ СН'!$F$26</f>
        <v>1017.17392868</v>
      </c>
      <c r="W25" s="36">
        <f>SUMIFS(СВЦЭМ!$D$33:$D$776,СВЦЭМ!$A$33:$A$776,$A25,СВЦЭМ!$B$33:$B$776,W$11)+'СЕТ СН'!$F$14+СВЦЭМ!$D$10+'СЕТ СН'!$F$8*'СЕТ СН'!$F$9-'СЕТ СН'!$F$26</f>
        <v>1015.0669050399999</v>
      </c>
      <c r="X25" s="36">
        <f>SUMIFS(СВЦЭМ!$D$33:$D$776,СВЦЭМ!$A$33:$A$776,$A25,СВЦЭМ!$B$33:$B$776,X$11)+'СЕТ СН'!$F$14+СВЦЭМ!$D$10+'СЕТ СН'!$F$8*'СЕТ СН'!$F$9-'СЕТ СН'!$F$26</f>
        <v>998.85274294999999</v>
      </c>
      <c r="Y25" s="36">
        <f>SUMIFS(СВЦЭМ!$D$33:$D$776,СВЦЭМ!$A$33:$A$776,$A25,СВЦЭМ!$B$33:$B$776,Y$11)+'СЕТ СН'!$F$14+СВЦЭМ!$D$10+'СЕТ СН'!$F$8*'СЕТ СН'!$F$9-'СЕТ СН'!$F$26</f>
        <v>999.9243785000001</v>
      </c>
    </row>
    <row r="26" spans="1:25" ht="15.75" x14ac:dyDescent="0.2">
      <c r="A26" s="35">
        <f t="shared" si="0"/>
        <v>44027</v>
      </c>
      <c r="B26" s="36">
        <f>SUMIFS(СВЦЭМ!$D$33:$D$776,СВЦЭМ!$A$33:$A$776,$A26,СВЦЭМ!$B$33:$B$776,B$11)+'СЕТ СН'!$F$14+СВЦЭМ!$D$10+'СЕТ СН'!$F$8*'СЕТ СН'!$F$9-'СЕТ СН'!$F$26</f>
        <v>1208.5275663699999</v>
      </c>
      <c r="C26" s="36">
        <f>SUMIFS(СВЦЭМ!$D$33:$D$776,СВЦЭМ!$A$33:$A$776,$A26,СВЦЭМ!$B$33:$B$776,C$11)+'СЕТ СН'!$F$14+СВЦЭМ!$D$10+'СЕТ СН'!$F$8*'СЕТ СН'!$F$9-'СЕТ СН'!$F$26</f>
        <v>1245.43438367</v>
      </c>
      <c r="D26" s="36">
        <f>SUMIFS(СВЦЭМ!$D$33:$D$776,СВЦЭМ!$A$33:$A$776,$A26,СВЦЭМ!$B$33:$B$776,D$11)+'СЕТ СН'!$F$14+СВЦЭМ!$D$10+'СЕТ СН'!$F$8*'СЕТ СН'!$F$9-'СЕТ СН'!$F$26</f>
        <v>1229.9304611800001</v>
      </c>
      <c r="E26" s="36">
        <f>SUMIFS(СВЦЭМ!$D$33:$D$776,СВЦЭМ!$A$33:$A$776,$A26,СВЦЭМ!$B$33:$B$776,E$11)+'СЕТ СН'!$F$14+СВЦЭМ!$D$10+'СЕТ СН'!$F$8*'СЕТ СН'!$F$9-'СЕТ СН'!$F$26</f>
        <v>1241.9537675900001</v>
      </c>
      <c r="F26" s="36">
        <f>SUMIFS(СВЦЭМ!$D$33:$D$776,СВЦЭМ!$A$33:$A$776,$A26,СВЦЭМ!$B$33:$B$776,F$11)+'СЕТ СН'!$F$14+СВЦЭМ!$D$10+'СЕТ СН'!$F$8*'СЕТ СН'!$F$9-'СЕТ СН'!$F$26</f>
        <v>1236.2810005599999</v>
      </c>
      <c r="G26" s="36">
        <f>SUMIFS(СВЦЭМ!$D$33:$D$776,СВЦЭМ!$A$33:$A$776,$A26,СВЦЭМ!$B$33:$B$776,G$11)+'СЕТ СН'!$F$14+СВЦЭМ!$D$10+'СЕТ СН'!$F$8*'СЕТ СН'!$F$9-'СЕТ СН'!$F$26</f>
        <v>1237.0197408399999</v>
      </c>
      <c r="H26" s="36">
        <f>SUMIFS(СВЦЭМ!$D$33:$D$776,СВЦЭМ!$A$33:$A$776,$A26,СВЦЭМ!$B$33:$B$776,H$11)+'СЕТ СН'!$F$14+СВЦЭМ!$D$10+'СЕТ СН'!$F$8*'СЕТ СН'!$F$9-'СЕТ СН'!$F$26</f>
        <v>1251.0242835900001</v>
      </c>
      <c r="I26" s="36">
        <f>SUMIFS(СВЦЭМ!$D$33:$D$776,СВЦЭМ!$A$33:$A$776,$A26,СВЦЭМ!$B$33:$B$776,I$11)+'СЕТ СН'!$F$14+СВЦЭМ!$D$10+'СЕТ СН'!$F$8*'СЕТ СН'!$F$9-'СЕТ СН'!$F$26</f>
        <v>1280.2567861</v>
      </c>
      <c r="J26" s="36">
        <f>SUMIFS(СВЦЭМ!$D$33:$D$776,СВЦЭМ!$A$33:$A$776,$A26,СВЦЭМ!$B$33:$B$776,J$11)+'СЕТ СН'!$F$14+СВЦЭМ!$D$10+'СЕТ СН'!$F$8*'СЕТ СН'!$F$9-'СЕТ СН'!$F$26</f>
        <v>1147.39781343</v>
      </c>
      <c r="K26" s="36">
        <f>SUMIFS(СВЦЭМ!$D$33:$D$776,СВЦЭМ!$A$33:$A$776,$A26,СВЦЭМ!$B$33:$B$776,K$11)+'СЕТ СН'!$F$14+СВЦЭМ!$D$10+'СЕТ СН'!$F$8*'СЕТ СН'!$F$9-'СЕТ СН'!$F$26</f>
        <v>985.83015574000001</v>
      </c>
      <c r="L26" s="36">
        <f>SUMIFS(СВЦЭМ!$D$33:$D$776,СВЦЭМ!$A$33:$A$776,$A26,СВЦЭМ!$B$33:$B$776,L$11)+'СЕТ СН'!$F$14+СВЦЭМ!$D$10+'СЕТ СН'!$F$8*'СЕТ СН'!$F$9-'СЕТ СН'!$F$26</f>
        <v>956.06926463000013</v>
      </c>
      <c r="M26" s="36">
        <f>SUMIFS(СВЦЭМ!$D$33:$D$776,СВЦЭМ!$A$33:$A$776,$A26,СВЦЭМ!$B$33:$B$776,M$11)+'СЕТ СН'!$F$14+СВЦЭМ!$D$10+'СЕТ СН'!$F$8*'СЕТ СН'!$F$9-'СЕТ СН'!$F$26</f>
        <v>962.10333188999994</v>
      </c>
      <c r="N26" s="36">
        <f>SUMIFS(СВЦЭМ!$D$33:$D$776,СВЦЭМ!$A$33:$A$776,$A26,СВЦЭМ!$B$33:$B$776,N$11)+'СЕТ СН'!$F$14+СВЦЭМ!$D$10+'СЕТ СН'!$F$8*'СЕТ СН'!$F$9-'СЕТ СН'!$F$26</f>
        <v>961.57215581000014</v>
      </c>
      <c r="O26" s="36">
        <f>SUMIFS(СВЦЭМ!$D$33:$D$776,СВЦЭМ!$A$33:$A$776,$A26,СВЦЭМ!$B$33:$B$776,O$11)+'СЕТ СН'!$F$14+СВЦЭМ!$D$10+'СЕТ СН'!$F$8*'СЕТ СН'!$F$9-'СЕТ СН'!$F$26</f>
        <v>964.79772483000011</v>
      </c>
      <c r="P26" s="36">
        <f>SUMIFS(СВЦЭМ!$D$33:$D$776,СВЦЭМ!$A$33:$A$776,$A26,СВЦЭМ!$B$33:$B$776,P$11)+'СЕТ СН'!$F$14+СВЦЭМ!$D$10+'СЕТ СН'!$F$8*'СЕТ СН'!$F$9-'СЕТ СН'!$F$26</f>
        <v>963.12874972000009</v>
      </c>
      <c r="Q26" s="36">
        <f>SUMIFS(СВЦЭМ!$D$33:$D$776,СВЦЭМ!$A$33:$A$776,$A26,СВЦЭМ!$B$33:$B$776,Q$11)+'СЕТ СН'!$F$14+СВЦЭМ!$D$10+'СЕТ СН'!$F$8*'СЕТ СН'!$F$9-'СЕТ СН'!$F$26</f>
        <v>963.65679728000009</v>
      </c>
      <c r="R26" s="36">
        <f>SUMIFS(СВЦЭМ!$D$33:$D$776,СВЦЭМ!$A$33:$A$776,$A26,СВЦЭМ!$B$33:$B$776,R$11)+'СЕТ СН'!$F$14+СВЦЭМ!$D$10+'СЕТ СН'!$F$8*'СЕТ СН'!$F$9-'СЕТ СН'!$F$26</f>
        <v>957.76331916000004</v>
      </c>
      <c r="S26" s="36">
        <f>SUMIFS(СВЦЭМ!$D$33:$D$776,СВЦЭМ!$A$33:$A$776,$A26,СВЦЭМ!$B$33:$B$776,S$11)+'СЕТ СН'!$F$14+СВЦЭМ!$D$10+'СЕТ СН'!$F$8*'СЕТ СН'!$F$9-'СЕТ СН'!$F$26</f>
        <v>958.67490036000004</v>
      </c>
      <c r="T26" s="36">
        <f>SUMIFS(СВЦЭМ!$D$33:$D$776,СВЦЭМ!$A$33:$A$776,$A26,СВЦЭМ!$B$33:$B$776,T$11)+'СЕТ СН'!$F$14+СВЦЭМ!$D$10+'СЕТ СН'!$F$8*'СЕТ СН'!$F$9-'СЕТ СН'!$F$26</f>
        <v>959.3270060100001</v>
      </c>
      <c r="U26" s="36">
        <f>SUMIFS(СВЦЭМ!$D$33:$D$776,СВЦЭМ!$A$33:$A$776,$A26,СВЦЭМ!$B$33:$B$776,U$11)+'СЕТ СН'!$F$14+СВЦЭМ!$D$10+'СЕТ СН'!$F$8*'СЕТ СН'!$F$9-'СЕТ СН'!$F$26</f>
        <v>944.02722601999994</v>
      </c>
      <c r="V26" s="36">
        <f>SUMIFS(СВЦЭМ!$D$33:$D$776,СВЦЭМ!$A$33:$A$776,$A26,СВЦЭМ!$B$33:$B$776,V$11)+'СЕТ СН'!$F$14+СВЦЭМ!$D$10+'СЕТ СН'!$F$8*'СЕТ СН'!$F$9-'СЕТ СН'!$F$26</f>
        <v>934.97723695000013</v>
      </c>
      <c r="W26" s="36">
        <f>SUMIFS(СВЦЭМ!$D$33:$D$776,СВЦЭМ!$A$33:$A$776,$A26,СВЦЭМ!$B$33:$B$776,W$11)+'СЕТ СН'!$F$14+СВЦЭМ!$D$10+'СЕТ СН'!$F$8*'СЕТ СН'!$F$9-'СЕТ СН'!$F$26</f>
        <v>946.80853322999997</v>
      </c>
      <c r="X26" s="36">
        <f>SUMIFS(СВЦЭМ!$D$33:$D$776,СВЦЭМ!$A$33:$A$776,$A26,СВЦЭМ!$B$33:$B$776,X$11)+'СЕТ СН'!$F$14+СВЦЭМ!$D$10+'СЕТ СН'!$F$8*'СЕТ СН'!$F$9-'СЕТ СН'!$F$26</f>
        <v>966.14575315000002</v>
      </c>
      <c r="Y26" s="36">
        <f>SUMIFS(СВЦЭМ!$D$33:$D$776,СВЦЭМ!$A$33:$A$776,$A26,СВЦЭМ!$B$33:$B$776,Y$11)+'СЕТ СН'!$F$14+СВЦЭМ!$D$10+'СЕТ СН'!$F$8*'СЕТ СН'!$F$9-'СЕТ СН'!$F$26</f>
        <v>1012.3364737700001</v>
      </c>
    </row>
    <row r="27" spans="1:25" ht="15.75" x14ac:dyDescent="0.2">
      <c r="A27" s="35">
        <f t="shared" si="0"/>
        <v>44028</v>
      </c>
      <c r="B27" s="36">
        <f>SUMIFS(СВЦЭМ!$D$33:$D$776,СВЦЭМ!$A$33:$A$776,$A27,СВЦЭМ!$B$33:$B$776,B$11)+'СЕТ СН'!$F$14+СВЦЭМ!$D$10+'СЕТ СН'!$F$8*'СЕТ СН'!$F$9-'СЕТ СН'!$F$26</f>
        <v>1173.9763859499999</v>
      </c>
      <c r="C27" s="36">
        <f>SUMIFS(СВЦЭМ!$D$33:$D$776,СВЦЭМ!$A$33:$A$776,$A27,СВЦЭМ!$B$33:$B$776,C$11)+'СЕТ СН'!$F$14+СВЦЭМ!$D$10+'СЕТ СН'!$F$8*'СЕТ СН'!$F$9-'СЕТ СН'!$F$26</f>
        <v>1242.1336025600001</v>
      </c>
      <c r="D27" s="36">
        <f>SUMIFS(СВЦЭМ!$D$33:$D$776,СВЦЭМ!$A$33:$A$776,$A27,СВЦЭМ!$B$33:$B$776,D$11)+'СЕТ СН'!$F$14+СВЦЭМ!$D$10+'СЕТ СН'!$F$8*'СЕТ СН'!$F$9-'СЕТ СН'!$F$26</f>
        <v>1233.20423708</v>
      </c>
      <c r="E27" s="36">
        <f>SUMIFS(СВЦЭМ!$D$33:$D$776,СВЦЭМ!$A$33:$A$776,$A27,СВЦЭМ!$B$33:$B$776,E$11)+'СЕТ СН'!$F$14+СВЦЭМ!$D$10+'СЕТ СН'!$F$8*'СЕТ СН'!$F$9-'СЕТ СН'!$F$26</f>
        <v>1248.4101286800001</v>
      </c>
      <c r="F27" s="36">
        <f>SUMIFS(СВЦЭМ!$D$33:$D$776,СВЦЭМ!$A$33:$A$776,$A27,СВЦЭМ!$B$33:$B$776,F$11)+'СЕТ СН'!$F$14+СВЦЭМ!$D$10+'СЕТ СН'!$F$8*'СЕТ СН'!$F$9-'СЕТ СН'!$F$26</f>
        <v>1242.24177485</v>
      </c>
      <c r="G27" s="36">
        <f>SUMIFS(СВЦЭМ!$D$33:$D$776,СВЦЭМ!$A$33:$A$776,$A27,СВЦЭМ!$B$33:$B$776,G$11)+'СЕТ СН'!$F$14+СВЦЭМ!$D$10+'СЕТ СН'!$F$8*'СЕТ СН'!$F$9-'СЕТ СН'!$F$26</f>
        <v>1236.8285793299999</v>
      </c>
      <c r="H27" s="36">
        <f>SUMIFS(СВЦЭМ!$D$33:$D$776,СВЦЭМ!$A$33:$A$776,$A27,СВЦЭМ!$B$33:$B$776,H$11)+'СЕТ СН'!$F$14+СВЦЭМ!$D$10+'СЕТ СН'!$F$8*'СЕТ СН'!$F$9-'СЕТ СН'!$F$26</f>
        <v>1253.3793850100001</v>
      </c>
      <c r="I27" s="36">
        <f>SUMIFS(СВЦЭМ!$D$33:$D$776,СВЦЭМ!$A$33:$A$776,$A27,СВЦЭМ!$B$33:$B$776,I$11)+'СЕТ СН'!$F$14+СВЦЭМ!$D$10+'СЕТ СН'!$F$8*'СЕТ СН'!$F$9-'СЕТ СН'!$F$26</f>
        <v>1225.9907825499999</v>
      </c>
      <c r="J27" s="36">
        <f>SUMIFS(СВЦЭМ!$D$33:$D$776,СВЦЭМ!$A$33:$A$776,$A27,СВЦЭМ!$B$33:$B$776,J$11)+'СЕТ СН'!$F$14+СВЦЭМ!$D$10+'СЕТ СН'!$F$8*'СЕТ СН'!$F$9-'СЕТ СН'!$F$26</f>
        <v>1180.1236727599999</v>
      </c>
      <c r="K27" s="36">
        <f>SUMIFS(СВЦЭМ!$D$33:$D$776,СВЦЭМ!$A$33:$A$776,$A27,СВЦЭМ!$B$33:$B$776,K$11)+'СЕТ СН'!$F$14+СВЦЭМ!$D$10+'СЕТ СН'!$F$8*'СЕТ СН'!$F$9-'СЕТ СН'!$F$26</f>
        <v>988.40210107999997</v>
      </c>
      <c r="L27" s="36">
        <f>SUMIFS(СВЦЭМ!$D$33:$D$776,СВЦЭМ!$A$33:$A$776,$A27,СВЦЭМ!$B$33:$B$776,L$11)+'СЕТ СН'!$F$14+СВЦЭМ!$D$10+'СЕТ СН'!$F$8*'СЕТ СН'!$F$9-'СЕТ СН'!$F$26</f>
        <v>934.04828334000013</v>
      </c>
      <c r="M27" s="36">
        <f>SUMIFS(СВЦЭМ!$D$33:$D$776,СВЦЭМ!$A$33:$A$776,$A27,СВЦЭМ!$B$33:$B$776,M$11)+'СЕТ СН'!$F$14+СВЦЭМ!$D$10+'СЕТ СН'!$F$8*'СЕТ СН'!$F$9-'СЕТ СН'!$F$26</f>
        <v>916.22452718</v>
      </c>
      <c r="N27" s="36">
        <f>SUMIFS(СВЦЭМ!$D$33:$D$776,СВЦЭМ!$A$33:$A$776,$A27,СВЦЭМ!$B$33:$B$776,N$11)+'СЕТ СН'!$F$14+СВЦЭМ!$D$10+'СЕТ СН'!$F$8*'СЕТ СН'!$F$9-'СЕТ СН'!$F$26</f>
        <v>942.57857891000003</v>
      </c>
      <c r="O27" s="36">
        <f>SUMIFS(СВЦЭМ!$D$33:$D$776,СВЦЭМ!$A$33:$A$776,$A27,СВЦЭМ!$B$33:$B$776,O$11)+'СЕТ СН'!$F$14+СВЦЭМ!$D$10+'СЕТ СН'!$F$8*'СЕТ СН'!$F$9-'СЕТ СН'!$F$26</f>
        <v>938.10824165000008</v>
      </c>
      <c r="P27" s="36">
        <f>SUMIFS(СВЦЭМ!$D$33:$D$776,СВЦЭМ!$A$33:$A$776,$A27,СВЦЭМ!$B$33:$B$776,P$11)+'СЕТ СН'!$F$14+СВЦЭМ!$D$10+'СЕТ СН'!$F$8*'СЕТ СН'!$F$9-'СЕТ СН'!$F$26</f>
        <v>939.44875109000009</v>
      </c>
      <c r="Q27" s="36">
        <f>SUMIFS(СВЦЭМ!$D$33:$D$776,СВЦЭМ!$A$33:$A$776,$A27,СВЦЭМ!$B$33:$B$776,Q$11)+'СЕТ СН'!$F$14+СВЦЭМ!$D$10+'СЕТ СН'!$F$8*'СЕТ СН'!$F$9-'СЕТ СН'!$F$26</f>
        <v>951.85623821000013</v>
      </c>
      <c r="R27" s="36">
        <f>SUMIFS(СВЦЭМ!$D$33:$D$776,СВЦЭМ!$A$33:$A$776,$A27,СВЦЭМ!$B$33:$B$776,R$11)+'СЕТ СН'!$F$14+СВЦЭМ!$D$10+'СЕТ СН'!$F$8*'СЕТ СН'!$F$9-'СЕТ СН'!$F$26</f>
        <v>947.82733654000003</v>
      </c>
      <c r="S27" s="36">
        <f>SUMIFS(СВЦЭМ!$D$33:$D$776,СВЦЭМ!$A$33:$A$776,$A27,СВЦЭМ!$B$33:$B$776,S$11)+'СЕТ СН'!$F$14+СВЦЭМ!$D$10+'СЕТ СН'!$F$8*'СЕТ СН'!$F$9-'СЕТ СН'!$F$26</f>
        <v>945.38159214999996</v>
      </c>
      <c r="T27" s="36">
        <f>SUMIFS(СВЦЭМ!$D$33:$D$776,СВЦЭМ!$A$33:$A$776,$A27,СВЦЭМ!$B$33:$B$776,T$11)+'СЕТ СН'!$F$14+СВЦЭМ!$D$10+'СЕТ СН'!$F$8*'СЕТ СН'!$F$9-'СЕТ СН'!$F$26</f>
        <v>945.17471234999994</v>
      </c>
      <c r="U27" s="36">
        <f>SUMIFS(СВЦЭМ!$D$33:$D$776,СВЦЭМ!$A$33:$A$776,$A27,СВЦЭМ!$B$33:$B$776,U$11)+'СЕТ СН'!$F$14+СВЦЭМ!$D$10+'СЕТ СН'!$F$8*'СЕТ СН'!$F$9-'СЕТ СН'!$F$26</f>
        <v>944.18097320000015</v>
      </c>
      <c r="V27" s="36">
        <f>SUMIFS(СВЦЭМ!$D$33:$D$776,СВЦЭМ!$A$33:$A$776,$A27,СВЦЭМ!$B$33:$B$776,V$11)+'СЕТ СН'!$F$14+СВЦЭМ!$D$10+'СЕТ СН'!$F$8*'СЕТ СН'!$F$9-'СЕТ СН'!$F$26</f>
        <v>936.95884464000005</v>
      </c>
      <c r="W27" s="36">
        <f>SUMIFS(СВЦЭМ!$D$33:$D$776,СВЦЭМ!$A$33:$A$776,$A27,СВЦЭМ!$B$33:$B$776,W$11)+'СЕТ СН'!$F$14+СВЦЭМ!$D$10+'СЕТ СН'!$F$8*'СЕТ СН'!$F$9-'СЕТ СН'!$F$26</f>
        <v>939.78123791999997</v>
      </c>
      <c r="X27" s="36">
        <f>SUMIFS(СВЦЭМ!$D$33:$D$776,СВЦЭМ!$A$33:$A$776,$A27,СВЦЭМ!$B$33:$B$776,X$11)+'СЕТ СН'!$F$14+СВЦЭМ!$D$10+'СЕТ СН'!$F$8*'СЕТ СН'!$F$9-'СЕТ СН'!$F$26</f>
        <v>986.94059506999997</v>
      </c>
      <c r="Y27" s="36">
        <f>SUMIFS(СВЦЭМ!$D$33:$D$776,СВЦЭМ!$A$33:$A$776,$A27,СВЦЭМ!$B$33:$B$776,Y$11)+'СЕТ СН'!$F$14+СВЦЭМ!$D$10+'СЕТ СН'!$F$8*'СЕТ СН'!$F$9-'СЕТ СН'!$F$26</f>
        <v>1023.2479550800001</v>
      </c>
    </row>
    <row r="28" spans="1:25" ht="15.75" x14ac:dyDescent="0.2">
      <c r="A28" s="35">
        <f t="shared" si="0"/>
        <v>44029</v>
      </c>
      <c r="B28" s="36">
        <f>SUMIFS(СВЦЭМ!$D$33:$D$776,СВЦЭМ!$A$33:$A$776,$A28,СВЦЭМ!$B$33:$B$776,B$11)+'СЕТ СН'!$F$14+СВЦЭМ!$D$10+'СЕТ СН'!$F$8*'СЕТ СН'!$F$9-'СЕТ СН'!$F$26</f>
        <v>1193.9663502200001</v>
      </c>
      <c r="C28" s="36">
        <f>SUMIFS(СВЦЭМ!$D$33:$D$776,СВЦЭМ!$A$33:$A$776,$A28,СВЦЭМ!$B$33:$B$776,C$11)+'СЕТ СН'!$F$14+СВЦЭМ!$D$10+'СЕТ СН'!$F$8*'СЕТ СН'!$F$9-'СЕТ СН'!$F$26</f>
        <v>1323.41961092</v>
      </c>
      <c r="D28" s="36">
        <f>SUMIFS(СВЦЭМ!$D$33:$D$776,СВЦЭМ!$A$33:$A$776,$A28,СВЦЭМ!$B$33:$B$776,D$11)+'СЕТ СН'!$F$14+СВЦЭМ!$D$10+'СЕТ СН'!$F$8*'СЕТ СН'!$F$9-'СЕТ СН'!$F$26</f>
        <v>1290.9700055000001</v>
      </c>
      <c r="E28" s="36">
        <f>SUMIFS(СВЦЭМ!$D$33:$D$776,СВЦЭМ!$A$33:$A$776,$A28,СВЦЭМ!$B$33:$B$776,E$11)+'СЕТ СН'!$F$14+СВЦЭМ!$D$10+'СЕТ СН'!$F$8*'СЕТ СН'!$F$9-'СЕТ СН'!$F$26</f>
        <v>1267.20612955</v>
      </c>
      <c r="F28" s="36">
        <f>SUMIFS(СВЦЭМ!$D$33:$D$776,СВЦЭМ!$A$33:$A$776,$A28,СВЦЭМ!$B$33:$B$776,F$11)+'СЕТ СН'!$F$14+СВЦЭМ!$D$10+'СЕТ СН'!$F$8*'СЕТ СН'!$F$9-'СЕТ СН'!$F$26</f>
        <v>1269.82884569</v>
      </c>
      <c r="G28" s="36">
        <f>SUMIFS(СВЦЭМ!$D$33:$D$776,СВЦЭМ!$A$33:$A$776,$A28,СВЦЭМ!$B$33:$B$776,G$11)+'СЕТ СН'!$F$14+СВЦЭМ!$D$10+'СЕТ СН'!$F$8*'СЕТ СН'!$F$9-'СЕТ СН'!$F$26</f>
        <v>1246.61492019</v>
      </c>
      <c r="H28" s="36">
        <f>SUMIFS(СВЦЭМ!$D$33:$D$776,СВЦЭМ!$A$33:$A$776,$A28,СВЦЭМ!$B$33:$B$776,H$11)+'СЕТ СН'!$F$14+СВЦЭМ!$D$10+'СЕТ СН'!$F$8*'СЕТ СН'!$F$9-'СЕТ СН'!$F$26</f>
        <v>1223.95282847</v>
      </c>
      <c r="I28" s="36">
        <f>SUMIFS(СВЦЭМ!$D$33:$D$776,СВЦЭМ!$A$33:$A$776,$A28,СВЦЭМ!$B$33:$B$776,I$11)+'СЕТ СН'!$F$14+СВЦЭМ!$D$10+'СЕТ СН'!$F$8*'СЕТ СН'!$F$9-'СЕТ СН'!$F$26</f>
        <v>1173.6925787800001</v>
      </c>
      <c r="J28" s="36">
        <f>SUMIFS(СВЦЭМ!$D$33:$D$776,СВЦЭМ!$A$33:$A$776,$A28,СВЦЭМ!$B$33:$B$776,J$11)+'СЕТ СН'!$F$14+СВЦЭМ!$D$10+'СЕТ СН'!$F$8*'СЕТ СН'!$F$9-'СЕТ СН'!$F$26</f>
        <v>1105.1211289400001</v>
      </c>
      <c r="K28" s="36">
        <f>SUMIFS(СВЦЭМ!$D$33:$D$776,СВЦЭМ!$A$33:$A$776,$A28,СВЦЭМ!$B$33:$B$776,K$11)+'СЕТ СН'!$F$14+СВЦЭМ!$D$10+'СЕТ СН'!$F$8*'СЕТ СН'!$F$9-'СЕТ СН'!$F$26</f>
        <v>992.35911791000012</v>
      </c>
      <c r="L28" s="36">
        <f>SUMIFS(СВЦЭМ!$D$33:$D$776,СВЦЭМ!$A$33:$A$776,$A28,СВЦЭМ!$B$33:$B$776,L$11)+'СЕТ СН'!$F$14+СВЦЭМ!$D$10+'СЕТ СН'!$F$8*'СЕТ СН'!$F$9-'СЕТ СН'!$F$26</f>
        <v>896.67135809000001</v>
      </c>
      <c r="M28" s="36">
        <f>SUMIFS(СВЦЭМ!$D$33:$D$776,СВЦЭМ!$A$33:$A$776,$A28,СВЦЭМ!$B$33:$B$776,M$11)+'СЕТ СН'!$F$14+СВЦЭМ!$D$10+'СЕТ СН'!$F$8*'СЕТ СН'!$F$9-'СЕТ СН'!$F$26</f>
        <v>862.70973759000003</v>
      </c>
      <c r="N28" s="36">
        <f>SUMIFS(СВЦЭМ!$D$33:$D$776,СВЦЭМ!$A$33:$A$776,$A28,СВЦЭМ!$B$33:$B$776,N$11)+'СЕТ СН'!$F$14+СВЦЭМ!$D$10+'СЕТ СН'!$F$8*'СЕТ СН'!$F$9-'СЕТ СН'!$F$26</f>
        <v>878.88040137000007</v>
      </c>
      <c r="O28" s="36">
        <f>SUMIFS(СВЦЭМ!$D$33:$D$776,СВЦЭМ!$A$33:$A$776,$A28,СВЦЭМ!$B$33:$B$776,O$11)+'СЕТ СН'!$F$14+СВЦЭМ!$D$10+'СЕТ СН'!$F$8*'СЕТ СН'!$F$9-'СЕТ СН'!$F$26</f>
        <v>875.64641774000006</v>
      </c>
      <c r="P28" s="36">
        <f>SUMIFS(СВЦЭМ!$D$33:$D$776,СВЦЭМ!$A$33:$A$776,$A28,СВЦЭМ!$B$33:$B$776,P$11)+'СЕТ СН'!$F$14+СВЦЭМ!$D$10+'СЕТ СН'!$F$8*'СЕТ СН'!$F$9-'СЕТ СН'!$F$26</f>
        <v>880.55001630000015</v>
      </c>
      <c r="Q28" s="36">
        <f>SUMIFS(СВЦЭМ!$D$33:$D$776,СВЦЭМ!$A$33:$A$776,$A28,СВЦЭМ!$B$33:$B$776,Q$11)+'СЕТ СН'!$F$14+СВЦЭМ!$D$10+'СЕТ СН'!$F$8*'СЕТ СН'!$F$9-'СЕТ СН'!$F$26</f>
        <v>886.62524064000013</v>
      </c>
      <c r="R28" s="36">
        <f>SUMIFS(СВЦЭМ!$D$33:$D$776,СВЦЭМ!$A$33:$A$776,$A28,СВЦЭМ!$B$33:$B$776,R$11)+'СЕТ СН'!$F$14+СВЦЭМ!$D$10+'СЕТ СН'!$F$8*'СЕТ СН'!$F$9-'СЕТ СН'!$F$26</f>
        <v>911.53273897999998</v>
      </c>
      <c r="S28" s="36">
        <f>SUMIFS(СВЦЭМ!$D$33:$D$776,СВЦЭМ!$A$33:$A$776,$A28,СВЦЭМ!$B$33:$B$776,S$11)+'СЕТ СН'!$F$14+СВЦЭМ!$D$10+'СЕТ СН'!$F$8*'СЕТ СН'!$F$9-'СЕТ СН'!$F$26</f>
        <v>924.37896079999996</v>
      </c>
      <c r="T28" s="36">
        <f>SUMIFS(СВЦЭМ!$D$33:$D$776,СВЦЭМ!$A$33:$A$776,$A28,СВЦЭМ!$B$33:$B$776,T$11)+'СЕТ СН'!$F$14+СВЦЭМ!$D$10+'СЕТ СН'!$F$8*'СЕТ СН'!$F$9-'СЕТ СН'!$F$26</f>
        <v>923.96985730000006</v>
      </c>
      <c r="U28" s="36">
        <f>SUMIFS(СВЦЭМ!$D$33:$D$776,СВЦЭМ!$A$33:$A$776,$A28,СВЦЭМ!$B$33:$B$776,U$11)+'СЕТ СН'!$F$14+СВЦЭМ!$D$10+'СЕТ СН'!$F$8*'СЕТ СН'!$F$9-'СЕТ СН'!$F$26</f>
        <v>916.94206615999997</v>
      </c>
      <c r="V28" s="36">
        <f>SUMIFS(СВЦЭМ!$D$33:$D$776,СВЦЭМ!$A$33:$A$776,$A28,СВЦЭМ!$B$33:$B$776,V$11)+'СЕТ СН'!$F$14+СВЦЭМ!$D$10+'СЕТ СН'!$F$8*'СЕТ СН'!$F$9-'СЕТ СН'!$F$26</f>
        <v>902.67053107000015</v>
      </c>
      <c r="W28" s="36">
        <f>SUMIFS(СВЦЭМ!$D$33:$D$776,СВЦЭМ!$A$33:$A$776,$A28,СВЦЭМ!$B$33:$B$776,W$11)+'СЕТ СН'!$F$14+СВЦЭМ!$D$10+'СЕТ СН'!$F$8*'СЕТ СН'!$F$9-'СЕТ СН'!$F$26</f>
        <v>886.06743830000005</v>
      </c>
      <c r="X28" s="36">
        <f>SUMIFS(СВЦЭМ!$D$33:$D$776,СВЦЭМ!$A$33:$A$776,$A28,СВЦЭМ!$B$33:$B$776,X$11)+'СЕТ СН'!$F$14+СВЦЭМ!$D$10+'СЕТ СН'!$F$8*'СЕТ СН'!$F$9-'СЕТ СН'!$F$26</f>
        <v>960.5519479300001</v>
      </c>
      <c r="Y28" s="36">
        <f>SUMIFS(СВЦЭМ!$D$33:$D$776,СВЦЭМ!$A$33:$A$776,$A28,СВЦЭМ!$B$33:$B$776,Y$11)+'СЕТ СН'!$F$14+СВЦЭМ!$D$10+'СЕТ СН'!$F$8*'СЕТ СН'!$F$9-'СЕТ СН'!$F$26</f>
        <v>1038.54877973</v>
      </c>
    </row>
    <row r="29" spans="1:25" ht="15.75" x14ac:dyDescent="0.2">
      <c r="A29" s="35">
        <f t="shared" si="0"/>
        <v>44030</v>
      </c>
      <c r="B29" s="36">
        <f>SUMIFS(СВЦЭМ!$D$33:$D$776,СВЦЭМ!$A$33:$A$776,$A29,СВЦЭМ!$B$33:$B$776,B$11)+'СЕТ СН'!$F$14+СВЦЭМ!$D$10+'СЕТ СН'!$F$8*'СЕТ СН'!$F$9-'СЕТ СН'!$F$26</f>
        <v>1220.3621766700001</v>
      </c>
      <c r="C29" s="36">
        <f>SUMIFS(СВЦЭМ!$D$33:$D$776,СВЦЭМ!$A$33:$A$776,$A29,СВЦЭМ!$B$33:$B$776,C$11)+'СЕТ СН'!$F$14+СВЦЭМ!$D$10+'СЕТ СН'!$F$8*'СЕТ СН'!$F$9-'СЕТ СН'!$F$26</f>
        <v>1329.04607872</v>
      </c>
      <c r="D29" s="36">
        <f>SUMIFS(СВЦЭМ!$D$33:$D$776,СВЦЭМ!$A$33:$A$776,$A29,СВЦЭМ!$B$33:$B$776,D$11)+'СЕТ СН'!$F$14+СВЦЭМ!$D$10+'СЕТ СН'!$F$8*'СЕТ СН'!$F$9-'СЕТ СН'!$F$26</f>
        <v>1336.98675912</v>
      </c>
      <c r="E29" s="36">
        <f>SUMIFS(СВЦЭМ!$D$33:$D$776,СВЦЭМ!$A$33:$A$776,$A29,СВЦЭМ!$B$33:$B$776,E$11)+'СЕТ СН'!$F$14+СВЦЭМ!$D$10+'СЕТ СН'!$F$8*'СЕТ СН'!$F$9-'СЕТ СН'!$F$26</f>
        <v>1330.08223206</v>
      </c>
      <c r="F29" s="36">
        <f>SUMIFS(СВЦЭМ!$D$33:$D$776,СВЦЭМ!$A$33:$A$776,$A29,СВЦЭМ!$B$33:$B$776,F$11)+'СЕТ СН'!$F$14+СВЦЭМ!$D$10+'СЕТ СН'!$F$8*'СЕТ СН'!$F$9-'СЕТ СН'!$F$26</f>
        <v>1319.09948102</v>
      </c>
      <c r="G29" s="36">
        <f>SUMIFS(СВЦЭМ!$D$33:$D$776,СВЦЭМ!$A$33:$A$776,$A29,СВЦЭМ!$B$33:$B$776,G$11)+'СЕТ СН'!$F$14+СВЦЭМ!$D$10+'СЕТ СН'!$F$8*'СЕТ СН'!$F$9-'СЕТ СН'!$F$26</f>
        <v>1328.6916728900001</v>
      </c>
      <c r="H29" s="36">
        <f>SUMIFS(СВЦЭМ!$D$33:$D$776,СВЦЭМ!$A$33:$A$776,$A29,СВЦЭМ!$B$33:$B$776,H$11)+'СЕТ СН'!$F$14+СВЦЭМ!$D$10+'СЕТ СН'!$F$8*'СЕТ СН'!$F$9-'СЕТ СН'!$F$26</f>
        <v>1330.2572877800001</v>
      </c>
      <c r="I29" s="36">
        <f>SUMIFS(СВЦЭМ!$D$33:$D$776,СВЦЭМ!$A$33:$A$776,$A29,СВЦЭМ!$B$33:$B$776,I$11)+'СЕТ СН'!$F$14+СВЦЭМ!$D$10+'СЕТ СН'!$F$8*'СЕТ СН'!$F$9-'СЕТ СН'!$F$26</f>
        <v>1314.30580356</v>
      </c>
      <c r="J29" s="36">
        <f>SUMIFS(СВЦЭМ!$D$33:$D$776,СВЦЭМ!$A$33:$A$776,$A29,СВЦЭМ!$B$33:$B$776,J$11)+'СЕТ СН'!$F$14+СВЦЭМ!$D$10+'СЕТ СН'!$F$8*'СЕТ СН'!$F$9-'СЕТ СН'!$F$26</f>
        <v>1236.77324294</v>
      </c>
      <c r="K29" s="36">
        <f>SUMIFS(СВЦЭМ!$D$33:$D$776,СВЦЭМ!$A$33:$A$776,$A29,СВЦЭМ!$B$33:$B$776,K$11)+'СЕТ СН'!$F$14+СВЦЭМ!$D$10+'СЕТ СН'!$F$8*'СЕТ СН'!$F$9-'СЕТ СН'!$F$26</f>
        <v>1041.17313962</v>
      </c>
      <c r="L29" s="36">
        <f>SUMIFS(СВЦЭМ!$D$33:$D$776,СВЦЭМ!$A$33:$A$776,$A29,СВЦЭМ!$B$33:$B$776,L$11)+'СЕТ СН'!$F$14+СВЦЭМ!$D$10+'СЕТ СН'!$F$8*'СЕТ СН'!$F$9-'СЕТ СН'!$F$26</f>
        <v>883.4536058000001</v>
      </c>
      <c r="M29" s="36">
        <f>SUMIFS(СВЦЭМ!$D$33:$D$776,СВЦЭМ!$A$33:$A$776,$A29,СВЦЭМ!$B$33:$B$776,M$11)+'СЕТ СН'!$F$14+СВЦЭМ!$D$10+'СЕТ СН'!$F$8*'СЕТ СН'!$F$9-'СЕТ СН'!$F$26</f>
        <v>863.89348652000012</v>
      </c>
      <c r="N29" s="36">
        <f>SUMIFS(СВЦЭМ!$D$33:$D$776,СВЦЭМ!$A$33:$A$776,$A29,СВЦЭМ!$B$33:$B$776,N$11)+'СЕТ СН'!$F$14+СВЦЭМ!$D$10+'СЕТ СН'!$F$8*'СЕТ СН'!$F$9-'СЕТ СН'!$F$26</f>
        <v>881.85264421000011</v>
      </c>
      <c r="O29" s="36">
        <f>SUMIFS(СВЦЭМ!$D$33:$D$776,СВЦЭМ!$A$33:$A$776,$A29,СВЦЭМ!$B$33:$B$776,O$11)+'СЕТ СН'!$F$14+СВЦЭМ!$D$10+'СЕТ СН'!$F$8*'СЕТ СН'!$F$9-'СЕТ СН'!$F$26</f>
        <v>880.36725863000015</v>
      </c>
      <c r="P29" s="36">
        <f>SUMIFS(СВЦЭМ!$D$33:$D$776,СВЦЭМ!$A$33:$A$776,$A29,СВЦЭМ!$B$33:$B$776,P$11)+'СЕТ СН'!$F$14+СВЦЭМ!$D$10+'СЕТ СН'!$F$8*'СЕТ СН'!$F$9-'СЕТ СН'!$F$26</f>
        <v>884.66541873000006</v>
      </c>
      <c r="Q29" s="36">
        <f>SUMIFS(СВЦЭМ!$D$33:$D$776,СВЦЭМ!$A$33:$A$776,$A29,СВЦЭМ!$B$33:$B$776,Q$11)+'СЕТ СН'!$F$14+СВЦЭМ!$D$10+'СЕТ СН'!$F$8*'СЕТ СН'!$F$9-'СЕТ СН'!$F$26</f>
        <v>886.45082516000002</v>
      </c>
      <c r="R29" s="36">
        <f>SUMIFS(СВЦЭМ!$D$33:$D$776,СВЦЭМ!$A$33:$A$776,$A29,СВЦЭМ!$B$33:$B$776,R$11)+'СЕТ СН'!$F$14+СВЦЭМ!$D$10+'СЕТ СН'!$F$8*'СЕТ СН'!$F$9-'СЕТ СН'!$F$26</f>
        <v>881.14595228999997</v>
      </c>
      <c r="S29" s="36">
        <f>SUMIFS(СВЦЭМ!$D$33:$D$776,СВЦЭМ!$A$33:$A$776,$A29,СВЦЭМ!$B$33:$B$776,S$11)+'СЕТ СН'!$F$14+СВЦЭМ!$D$10+'СЕТ СН'!$F$8*'СЕТ СН'!$F$9-'СЕТ СН'!$F$26</f>
        <v>890.01285765000011</v>
      </c>
      <c r="T29" s="36">
        <f>SUMIFS(СВЦЭМ!$D$33:$D$776,СВЦЭМ!$A$33:$A$776,$A29,СВЦЭМ!$B$33:$B$776,T$11)+'СЕТ СН'!$F$14+СВЦЭМ!$D$10+'СЕТ СН'!$F$8*'СЕТ СН'!$F$9-'СЕТ СН'!$F$26</f>
        <v>918.97049117999995</v>
      </c>
      <c r="U29" s="36">
        <f>SUMIFS(СВЦЭМ!$D$33:$D$776,СВЦЭМ!$A$33:$A$776,$A29,СВЦЭМ!$B$33:$B$776,U$11)+'СЕТ СН'!$F$14+СВЦЭМ!$D$10+'СЕТ СН'!$F$8*'СЕТ СН'!$F$9-'СЕТ СН'!$F$26</f>
        <v>914.44723996000016</v>
      </c>
      <c r="V29" s="36">
        <f>SUMIFS(СВЦЭМ!$D$33:$D$776,СВЦЭМ!$A$33:$A$776,$A29,СВЦЭМ!$B$33:$B$776,V$11)+'СЕТ СН'!$F$14+СВЦЭМ!$D$10+'СЕТ СН'!$F$8*'СЕТ СН'!$F$9-'СЕТ СН'!$F$26</f>
        <v>906.44900842000015</v>
      </c>
      <c r="W29" s="36">
        <f>SUMIFS(СВЦЭМ!$D$33:$D$776,СВЦЭМ!$A$33:$A$776,$A29,СВЦЭМ!$B$33:$B$776,W$11)+'СЕТ СН'!$F$14+СВЦЭМ!$D$10+'СЕТ СН'!$F$8*'СЕТ СН'!$F$9-'СЕТ СН'!$F$26</f>
        <v>876.73562945000003</v>
      </c>
      <c r="X29" s="36">
        <f>SUMIFS(СВЦЭМ!$D$33:$D$776,СВЦЭМ!$A$33:$A$776,$A29,СВЦЭМ!$B$33:$B$776,X$11)+'СЕТ СН'!$F$14+СВЦЭМ!$D$10+'СЕТ СН'!$F$8*'СЕТ СН'!$F$9-'СЕТ СН'!$F$26</f>
        <v>949.53787955999996</v>
      </c>
      <c r="Y29" s="36">
        <f>SUMIFS(СВЦЭМ!$D$33:$D$776,СВЦЭМ!$A$33:$A$776,$A29,СВЦЭМ!$B$33:$B$776,Y$11)+'СЕТ СН'!$F$14+СВЦЭМ!$D$10+'СЕТ СН'!$F$8*'СЕТ СН'!$F$9-'СЕТ СН'!$F$26</f>
        <v>1096.0852052499999</v>
      </c>
    </row>
    <row r="30" spans="1:25" ht="15.75" x14ac:dyDescent="0.2">
      <c r="A30" s="35">
        <f t="shared" si="0"/>
        <v>44031</v>
      </c>
      <c r="B30" s="36">
        <f>SUMIFS(СВЦЭМ!$D$33:$D$776,СВЦЭМ!$A$33:$A$776,$A30,СВЦЭМ!$B$33:$B$776,B$11)+'СЕТ СН'!$F$14+СВЦЭМ!$D$10+'СЕТ СН'!$F$8*'СЕТ СН'!$F$9-'СЕТ СН'!$F$26</f>
        <v>1157.59313086</v>
      </c>
      <c r="C30" s="36">
        <f>SUMIFS(СВЦЭМ!$D$33:$D$776,СВЦЭМ!$A$33:$A$776,$A30,СВЦЭМ!$B$33:$B$776,C$11)+'СЕТ СН'!$F$14+СВЦЭМ!$D$10+'СЕТ СН'!$F$8*'СЕТ СН'!$F$9-'СЕТ СН'!$F$26</f>
        <v>1205.2720400799999</v>
      </c>
      <c r="D30" s="36">
        <f>SUMIFS(СВЦЭМ!$D$33:$D$776,СВЦЭМ!$A$33:$A$776,$A30,СВЦЭМ!$B$33:$B$776,D$11)+'СЕТ СН'!$F$14+СВЦЭМ!$D$10+'СЕТ СН'!$F$8*'СЕТ СН'!$F$9-'СЕТ СН'!$F$26</f>
        <v>1194.7254881599999</v>
      </c>
      <c r="E30" s="36">
        <f>SUMIFS(СВЦЭМ!$D$33:$D$776,СВЦЭМ!$A$33:$A$776,$A30,СВЦЭМ!$B$33:$B$776,E$11)+'СЕТ СН'!$F$14+СВЦЭМ!$D$10+'СЕТ СН'!$F$8*'СЕТ СН'!$F$9-'СЕТ СН'!$F$26</f>
        <v>1180.3458422200001</v>
      </c>
      <c r="F30" s="36">
        <f>SUMIFS(СВЦЭМ!$D$33:$D$776,СВЦЭМ!$A$33:$A$776,$A30,СВЦЭМ!$B$33:$B$776,F$11)+'СЕТ СН'!$F$14+СВЦЭМ!$D$10+'СЕТ СН'!$F$8*'СЕТ СН'!$F$9-'СЕТ СН'!$F$26</f>
        <v>1166.7634131700001</v>
      </c>
      <c r="G30" s="36">
        <f>SUMIFS(СВЦЭМ!$D$33:$D$776,СВЦЭМ!$A$33:$A$776,$A30,СВЦЭМ!$B$33:$B$776,G$11)+'СЕТ СН'!$F$14+СВЦЭМ!$D$10+'СЕТ СН'!$F$8*'СЕТ СН'!$F$9-'СЕТ СН'!$F$26</f>
        <v>1182.04729477</v>
      </c>
      <c r="H30" s="36">
        <f>SUMIFS(СВЦЭМ!$D$33:$D$776,СВЦЭМ!$A$33:$A$776,$A30,СВЦЭМ!$B$33:$B$776,H$11)+'СЕТ СН'!$F$14+СВЦЭМ!$D$10+'СЕТ СН'!$F$8*'СЕТ СН'!$F$9-'СЕТ СН'!$F$26</f>
        <v>1205.13485236</v>
      </c>
      <c r="I30" s="36">
        <f>SUMIFS(СВЦЭМ!$D$33:$D$776,СВЦЭМ!$A$33:$A$776,$A30,СВЦЭМ!$B$33:$B$776,I$11)+'СЕТ СН'!$F$14+СВЦЭМ!$D$10+'СЕТ СН'!$F$8*'СЕТ СН'!$F$9-'СЕТ СН'!$F$26</f>
        <v>1242.66984662</v>
      </c>
      <c r="J30" s="36">
        <f>SUMIFS(СВЦЭМ!$D$33:$D$776,СВЦЭМ!$A$33:$A$776,$A30,СВЦЭМ!$B$33:$B$776,J$11)+'СЕТ СН'!$F$14+СВЦЭМ!$D$10+'СЕТ СН'!$F$8*'СЕТ СН'!$F$9-'СЕТ СН'!$F$26</f>
        <v>1234.01802636</v>
      </c>
      <c r="K30" s="36">
        <f>SUMIFS(СВЦЭМ!$D$33:$D$776,СВЦЭМ!$A$33:$A$776,$A30,СВЦЭМ!$B$33:$B$776,K$11)+'СЕТ СН'!$F$14+СВЦЭМ!$D$10+'СЕТ СН'!$F$8*'СЕТ СН'!$F$9-'СЕТ СН'!$F$26</f>
        <v>1056.9958731300001</v>
      </c>
      <c r="L30" s="36">
        <f>SUMIFS(СВЦЭМ!$D$33:$D$776,СВЦЭМ!$A$33:$A$776,$A30,СВЦЭМ!$B$33:$B$776,L$11)+'СЕТ СН'!$F$14+СВЦЭМ!$D$10+'СЕТ СН'!$F$8*'СЕТ СН'!$F$9-'СЕТ СН'!$F$26</f>
        <v>969.08730018000006</v>
      </c>
      <c r="M30" s="36">
        <f>SUMIFS(СВЦЭМ!$D$33:$D$776,СВЦЭМ!$A$33:$A$776,$A30,СВЦЭМ!$B$33:$B$776,M$11)+'СЕТ СН'!$F$14+СВЦЭМ!$D$10+'СЕТ СН'!$F$8*'СЕТ СН'!$F$9-'СЕТ СН'!$F$26</f>
        <v>916.66188034000015</v>
      </c>
      <c r="N30" s="36">
        <f>SUMIFS(СВЦЭМ!$D$33:$D$776,СВЦЭМ!$A$33:$A$776,$A30,СВЦЭМ!$B$33:$B$776,N$11)+'СЕТ СН'!$F$14+СВЦЭМ!$D$10+'СЕТ СН'!$F$8*'СЕТ СН'!$F$9-'СЕТ СН'!$F$26</f>
        <v>921.79013839000004</v>
      </c>
      <c r="O30" s="36">
        <f>SUMIFS(СВЦЭМ!$D$33:$D$776,СВЦЭМ!$A$33:$A$776,$A30,СВЦЭМ!$B$33:$B$776,O$11)+'СЕТ СН'!$F$14+СВЦЭМ!$D$10+'СЕТ СН'!$F$8*'СЕТ СН'!$F$9-'СЕТ СН'!$F$26</f>
        <v>923.17504495000003</v>
      </c>
      <c r="P30" s="36">
        <f>SUMIFS(СВЦЭМ!$D$33:$D$776,СВЦЭМ!$A$33:$A$776,$A30,СВЦЭМ!$B$33:$B$776,P$11)+'СЕТ СН'!$F$14+СВЦЭМ!$D$10+'СЕТ СН'!$F$8*'СЕТ СН'!$F$9-'СЕТ СН'!$F$26</f>
        <v>922.15348687999995</v>
      </c>
      <c r="Q30" s="36">
        <f>SUMIFS(СВЦЭМ!$D$33:$D$776,СВЦЭМ!$A$33:$A$776,$A30,СВЦЭМ!$B$33:$B$776,Q$11)+'СЕТ СН'!$F$14+СВЦЭМ!$D$10+'СЕТ СН'!$F$8*'СЕТ СН'!$F$9-'СЕТ СН'!$F$26</f>
        <v>921.74950460000014</v>
      </c>
      <c r="R30" s="36">
        <f>SUMIFS(СВЦЭМ!$D$33:$D$776,СВЦЭМ!$A$33:$A$776,$A30,СВЦЭМ!$B$33:$B$776,R$11)+'СЕТ СН'!$F$14+СВЦЭМ!$D$10+'СЕТ СН'!$F$8*'СЕТ СН'!$F$9-'СЕТ СН'!$F$26</f>
        <v>934.90585815999998</v>
      </c>
      <c r="S30" s="36">
        <f>SUMIFS(СВЦЭМ!$D$33:$D$776,СВЦЭМ!$A$33:$A$776,$A30,СВЦЭМ!$B$33:$B$776,S$11)+'СЕТ СН'!$F$14+СВЦЭМ!$D$10+'СЕТ СН'!$F$8*'СЕТ СН'!$F$9-'СЕТ СН'!$F$26</f>
        <v>945.40426872000012</v>
      </c>
      <c r="T30" s="36">
        <f>SUMIFS(СВЦЭМ!$D$33:$D$776,СВЦЭМ!$A$33:$A$776,$A30,СВЦЭМ!$B$33:$B$776,T$11)+'СЕТ СН'!$F$14+СВЦЭМ!$D$10+'СЕТ СН'!$F$8*'СЕТ СН'!$F$9-'СЕТ СН'!$F$26</f>
        <v>943.61392440999998</v>
      </c>
      <c r="U30" s="36">
        <f>SUMIFS(СВЦЭМ!$D$33:$D$776,СВЦЭМ!$A$33:$A$776,$A30,СВЦЭМ!$B$33:$B$776,U$11)+'СЕТ СН'!$F$14+СВЦЭМ!$D$10+'СЕТ СН'!$F$8*'СЕТ СН'!$F$9-'СЕТ СН'!$F$26</f>
        <v>942.55854911000006</v>
      </c>
      <c r="V30" s="36">
        <f>SUMIFS(СВЦЭМ!$D$33:$D$776,СВЦЭМ!$A$33:$A$776,$A30,СВЦЭМ!$B$33:$B$776,V$11)+'СЕТ СН'!$F$14+СВЦЭМ!$D$10+'СЕТ СН'!$F$8*'СЕТ СН'!$F$9-'СЕТ СН'!$F$26</f>
        <v>935.31751746999998</v>
      </c>
      <c r="W30" s="36">
        <f>SUMIFS(СВЦЭМ!$D$33:$D$776,СВЦЭМ!$A$33:$A$776,$A30,СВЦЭМ!$B$33:$B$776,W$11)+'СЕТ СН'!$F$14+СВЦЭМ!$D$10+'СЕТ СН'!$F$8*'СЕТ СН'!$F$9-'СЕТ СН'!$F$26</f>
        <v>880.67581697000014</v>
      </c>
      <c r="X30" s="36">
        <f>SUMIFS(СВЦЭМ!$D$33:$D$776,СВЦЭМ!$A$33:$A$776,$A30,СВЦЭМ!$B$33:$B$776,X$11)+'СЕТ СН'!$F$14+СВЦЭМ!$D$10+'СЕТ СН'!$F$8*'СЕТ СН'!$F$9-'СЕТ СН'!$F$26</f>
        <v>955.86331188000008</v>
      </c>
      <c r="Y30" s="36">
        <f>SUMIFS(СВЦЭМ!$D$33:$D$776,СВЦЭМ!$A$33:$A$776,$A30,СВЦЭМ!$B$33:$B$776,Y$11)+'СЕТ СН'!$F$14+СВЦЭМ!$D$10+'СЕТ СН'!$F$8*'СЕТ СН'!$F$9-'СЕТ СН'!$F$26</f>
        <v>1161.2923730100001</v>
      </c>
    </row>
    <row r="31" spans="1:25" ht="15.75" x14ac:dyDescent="0.2">
      <c r="A31" s="35">
        <f t="shared" si="0"/>
        <v>44032</v>
      </c>
      <c r="B31" s="36">
        <f>SUMIFS(СВЦЭМ!$D$33:$D$776,СВЦЭМ!$A$33:$A$776,$A31,СВЦЭМ!$B$33:$B$776,B$11)+'СЕТ СН'!$F$14+СВЦЭМ!$D$10+'СЕТ СН'!$F$8*'СЕТ СН'!$F$9-'СЕТ СН'!$F$26</f>
        <v>1132.94348021</v>
      </c>
      <c r="C31" s="36">
        <f>SUMIFS(СВЦЭМ!$D$33:$D$776,СВЦЭМ!$A$33:$A$776,$A31,СВЦЭМ!$B$33:$B$776,C$11)+'СЕТ СН'!$F$14+СВЦЭМ!$D$10+'СЕТ СН'!$F$8*'СЕТ СН'!$F$9-'СЕТ СН'!$F$26</f>
        <v>1100.47777223</v>
      </c>
      <c r="D31" s="36">
        <f>SUMIFS(СВЦЭМ!$D$33:$D$776,СВЦЭМ!$A$33:$A$776,$A31,СВЦЭМ!$B$33:$B$776,D$11)+'СЕТ СН'!$F$14+СВЦЭМ!$D$10+'СЕТ СН'!$F$8*'СЕТ СН'!$F$9-'СЕТ СН'!$F$26</f>
        <v>1238.0589278299999</v>
      </c>
      <c r="E31" s="36">
        <f>SUMIFS(СВЦЭМ!$D$33:$D$776,СВЦЭМ!$A$33:$A$776,$A31,СВЦЭМ!$B$33:$B$776,E$11)+'СЕТ СН'!$F$14+СВЦЭМ!$D$10+'СЕТ СН'!$F$8*'СЕТ СН'!$F$9-'СЕТ СН'!$F$26</f>
        <v>1219.75153144</v>
      </c>
      <c r="F31" s="36">
        <f>SUMIFS(СВЦЭМ!$D$33:$D$776,СВЦЭМ!$A$33:$A$776,$A31,СВЦЭМ!$B$33:$B$776,F$11)+'СЕТ СН'!$F$14+СВЦЭМ!$D$10+'СЕТ СН'!$F$8*'СЕТ СН'!$F$9-'СЕТ СН'!$F$26</f>
        <v>1217.0540729699999</v>
      </c>
      <c r="G31" s="36">
        <f>SUMIFS(СВЦЭМ!$D$33:$D$776,СВЦЭМ!$A$33:$A$776,$A31,СВЦЭМ!$B$33:$B$776,G$11)+'СЕТ СН'!$F$14+СВЦЭМ!$D$10+'СЕТ СН'!$F$8*'СЕТ СН'!$F$9-'СЕТ СН'!$F$26</f>
        <v>1217.98625595</v>
      </c>
      <c r="H31" s="36">
        <f>SUMIFS(СВЦЭМ!$D$33:$D$776,СВЦЭМ!$A$33:$A$776,$A31,СВЦЭМ!$B$33:$B$776,H$11)+'СЕТ СН'!$F$14+СВЦЭМ!$D$10+'СЕТ СН'!$F$8*'СЕТ СН'!$F$9-'СЕТ СН'!$F$26</f>
        <v>1255.99424183</v>
      </c>
      <c r="I31" s="36">
        <f>SUMIFS(СВЦЭМ!$D$33:$D$776,СВЦЭМ!$A$33:$A$776,$A31,СВЦЭМ!$B$33:$B$776,I$11)+'СЕТ СН'!$F$14+СВЦЭМ!$D$10+'СЕТ СН'!$F$8*'СЕТ СН'!$F$9-'СЕТ СН'!$F$26</f>
        <v>1142.50664813</v>
      </c>
      <c r="J31" s="36">
        <f>SUMIFS(СВЦЭМ!$D$33:$D$776,СВЦЭМ!$A$33:$A$776,$A31,СВЦЭМ!$B$33:$B$776,J$11)+'СЕТ СН'!$F$14+СВЦЭМ!$D$10+'СЕТ СН'!$F$8*'СЕТ СН'!$F$9-'СЕТ СН'!$F$26</f>
        <v>1199.0945337200001</v>
      </c>
      <c r="K31" s="36">
        <f>SUMIFS(СВЦЭМ!$D$33:$D$776,СВЦЭМ!$A$33:$A$776,$A31,СВЦЭМ!$B$33:$B$776,K$11)+'СЕТ СН'!$F$14+СВЦЭМ!$D$10+'СЕТ СН'!$F$8*'СЕТ СН'!$F$9-'СЕТ СН'!$F$26</f>
        <v>1135.59242907</v>
      </c>
      <c r="L31" s="36">
        <f>SUMIFS(СВЦЭМ!$D$33:$D$776,СВЦЭМ!$A$33:$A$776,$A31,СВЦЭМ!$B$33:$B$776,L$11)+'СЕТ СН'!$F$14+СВЦЭМ!$D$10+'СЕТ СН'!$F$8*'СЕТ СН'!$F$9-'СЕТ СН'!$F$26</f>
        <v>983.22606317000009</v>
      </c>
      <c r="M31" s="36">
        <f>SUMIFS(СВЦЭМ!$D$33:$D$776,СВЦЭМ!$A$33:$A$776,$A31,СВЦЭМ!$B$33:$B$776,M$11)+'СЕТ СН'!$F$14+СВЦЭМ!$D$10+'СЕТ СН'!$F$8*'СЕТ СН'!$F$9-'СЕТ СН'!$F$26</f>
        <v>965.33726088000003</v>
      </c>
      <c r="N31" s="36">
        <f>SUMIFS(СВЦЭМ!$D$33:$D$776,СВЦЭМ!$A$33:$A$776,$A31,СВЦЭМ!$B$33:$B$776,N$11)+'СЕТ СН'!$F$14+СВЦЭМ!$D$10+'СЕТ СН'!$F$8*'СЕТ СН'!$F$9-'СЕТ СН'!$F$26</f>
        <v>971.13071331000015</v>
      </c>
      <c r="O31" s="36">
        <f>SUMIFS(СВЦЭМ!$D$33:$D$776,СВЦЭМ!$A$33:$A$776,$A31,СВЦЭМ!$B$33:$B$776,O$11)+'СЕТ СН'!$F$14+СВЦЭМ!$D$10+'СЕТ СН'!$F$8*'СЕТ СН'!$F$9-'СЕТ СН'!$F$26</f>
        <v>968.54108597999993</v>
      </c>
      <c r="P31" s="36">
        <f>SUMIFS(СВЦЭМ!$D$33:$D$776,СВЦЭМ!$A$33:$A$776,$A31,СВЦЭМ!$B$33:$B$776,P$11)+'СЕТ СН'!$F$14+СВЦЭМ!$D$10+'СЕТ СН'!$F$8*'СЕТ СН'!$F$9-'СЕТ СН'!$F$26</f>
        <v>955.4955238</v>
      </c>
      <c r="Q31" s="36">
        <f>SUMIFS(СВЦЭМ!$D$33:$D$776,СВЦЭМ!$A$33:$A$776,$A31,СВЦЭМ!$B$33:$B$776,Q$11)+'СЕТ СН'!$F$14+СВЦЭМ!$D$10+'СЕТ СН'!$F$8*'СЕТ СН'!$F$9-'СЕТ СН'!$F$26</f>
        <v>955.73244677000002</v>
      </c>
      <c r="R31" s="36">
        <f>SUMIFS(СВЦЭМ!$D$33:$D$776,СВЦЭМ!$A$33:$A$776,$A31,СВЦЭМ!$B$33:$B$776,R$11)+'СЕТ СН'!$F$14+СВЦЭМ!$D$10+'СЕТ СН'!$F$8*'СЕТ СН'!$F$9-'СЕТ СН'!$F$26</f>
        <v>956.26346607000005</v>
      </c>
      <c r="S31" s="36">
        <f>SUMIFS(СВЦЭМ!$D$33:$D$776,СВЦЭМ!$A$33:$A$776,$A31,СВЦЭМ!$B$33:$B$776,S$11)+'СЕТ СН'!$F$14+СВЦЭМ!$D$10+'СЕТ СН'!$F$8*'СЕТ СН'!$F$9-'СЕТ СН'!$F$26</f>
        <v>957.50143527</v>
      </c>
      <c r="T31" s="36">
        <f>SUMIFS(СВЦЭМ!$D$33:$D$776,СВЦЭМ!$A$33:$A$776,$A31,СВЦЭМ!$B$33:$B$776,T$11)+'СЕТ СН'!$F$14+СВЦЭМ!$D$10+'СЕТ СН'!$F$8*'СЕТ СН'!$F$9-'СЕТ СН'!$F$26</f>
        <v>953.65149958000006</v>
      </c>
      <c r="U31" s="36">
        <f>SUMIFS(СВЦЭМ!$D$33:$D$776,СВЦЭМ!$A$33:$A$776,$A31,СВЦЭМ!$B$33:$B$776,U$11)+'СЕТ СН'!$F$14+СВЦЭМ!$D$10+'СЕТ СН'!$F$8*'СЕТ СН'!$F$9-'СЕТ СН'!$F$26</f>
        <v>949.17737497000007</v>
      </c>
      <c r="V31" s="36">
        <f>SUMIFS(СВЦЭМ!$D$33:$D$776,СВЦЭМ!$A$33:$A$776,$A31,СВЦЭМ!$B$33:$B$776,V$11)+'СЕТ СН'!$F$14+СВЦЭМ!$D$10+'СЕТ СН'!$F$8*'СЕТ СН'!$F$9-'СЕТ СН'!$F$26</f>
        <v>953.35139967999999</v>
      </c>
      <c r="W31" s="36">
        <f>SUMIFS(СВЦЭМ!$D$33:$D$776,СВЦЭМ!$A$33:$A$776,$A31,СВЦЭМ!$B$33:$B$776,W$11)+'СЕТ СН'!$F$14+СВЦЭМ!$D$10+'СЕТ СН'!$F$8*'СЕТ СН'!$F$9-'СЕТ СН'!$F$26</f>
        <v>951.21651575999999</v>
      </c>
      <c r="X31" s="36">
        <f>SUMIFS(СВЦЭМ!$D$33:$D$776,СВЦЭМ!$A$33:$A$776,$A31,СВЦЭМ!$B$33:$B$776,X$11)+'СЕТ СН'!$F$14+СВЦЭМ!$D$10+'СЕТ СН'!$F$8*'СЕТ СН'!$F$9-'СЕТ СН'!$F$26</f>
        <v>984.30568162000009</v>
      </c>
      <c r="Y31" s="36">
        <f>SUMIFS(СВЦЭМ!$D$33:$D$776,СВЦЭМ!$A$33:$A$776,$A31,СВЦЭМ!$B$33:$B$776,Y$11)+'СЕТ СН'!$F$14+СВЦЭМ!$D$10+'СЕТ СН'!$F$8*'СЕТ СН'!$F$9-'СЕТ СН'!$F$26</f>
        <v>1147.7992782599999</v>
      </c>
    </row>
    <row r="32" spans="1:25" ht="15.75" x14ac:dyDescent="0.2">
      <c r="A32" s="35">
        <f t="shared" si="0"/>
        <v>44033</v>
      </c>
      <c r="B32" s="36">
        <f>SUMIFS(СВЦЭМ!$D$33:$D$776,СВЦЭМ!$A$33:$A$776,$A32,СВЦЭМ!$B$33:$B$776,B$11)+'СЕТ СН'!$F$14+СВЦЭМ!$D$10+'СЕТ СН'!$F$8*'СЕТ СН'!$F$9-'СЕТ СН'!$F$26</f>
        <v>1180.72469366</v>
      </c>
      <c r="C32" s="36">
        <f>SUMIFS(СВЦЭМ!$D$33:$D$776,СВЦЭМ!$A$33:$A$776,$A32,СВЦЭМ!$B$33:$B$776,C$11)+'СЕТ СН'!$F$14+СВЦЭМ!$D$10+'СЕТ СН'!$F$8*'СЕТ СН'!$F$9-'СЕТ СН'!$F$26</f>
        <v>1135.65935255</v>
      </c>
      <c r="D32" s="36">
        <f>SUMIFS(СВЦЭМ!$D$33:$D$776,СВЦЭМ!$A$33:$A$776,$A32,СВЦЭМ!$B$33:$B$776,D$11)+'СЕТ СН'!$F$14+СВЦЭМ!$D$10+'СЕТ СН'!$F$8*'СЕТ СН'!$F$9-'СЕТ СН'!$F$26</f>
        <v>1113.90484051</v>
      </c>
      <c r="E32" s="36">
        <f>SUMIFS(СВЦЭМ!$D$33:$D$776,СВЦЭМ!$A$33:$A$776,$A32,СВЦЭМ!$B$33:$B$776,E$11)+'СЕТ СН'!$F$14+СВЦЭМ!$D$10+'СЕТ СН'!$F$8*'СЕТ СН'!$F$9-'СЕТ СН'!$F$26</f>
        <v>1112.1655577700001</v>
      </c>
      <c r="F32" s="36">
        <f>SUMIFS(СВЦЭМ!$D$33:$D$776,СВЦЭМ!$A$33:$A$776,$A32,СВЦЭМ!$B$33:$B$776,F$11)+'СЕТ СН'!$F$14+СВЦЭМ!$D$10+'СЕТ СН'!$F$8*'СЕТ СН'!$F$9-'СЕТ СН'!$F$26</f>
        <v>1103.0086917600001</v>
      </c>
      <c r="G32" s="36">
        <f>SUMIFS(СВЦЭМ!$D$33:$D$776,СВЦЭМ!$A$33:$A$776,$A32,СВЦЭМ!$B$33:$B$776,G$11)+'СЕТ СН'!$F$14+СВЦЭМ!$D$10+'СЕТ СН'!$F$8*'СЕТ СН'!$F$9-'СЕТ СН'!$F$26</f>
        <v>1093.6913466000001</v>
      </c>
      <c r="H32" s="36">
        <f>SUMIFS(СВЦЭМ!$D$33:$D$776,СВЦЭМ!$A$33:$A$776,$A32,СВЦЭМ!$B$33:$B$776,H$11)+'СЕТ СН'!$F$14+СВЦЭМ!$D$10+'СЕТ СН'!$F$8*'СЕТ СН'!$F$9-'СЕТ СН'!$F$26</f>
        <v>1121.43744438</v>
      </c>
      <c r="I32" s="36">
        <f>SUMIFS(СВЦЭМ!$D$33:$D$776,СВЦЭМ!$A$33:$A$776,$A32,СВЦЭМ!$B$33:$B$776,I$11)+'СЕТ СН'!$F$14+СВЦЭМ!$D$10+'СЕТ СН'!$F$8*'СЕТ СН'!$F$9-'СЕТ СН'!$F$26</f>
        <v>1173.30819466</v>
      </c>
      <c r="J32" s="36">
        <f>SUMIFS(СВЦЭМ!$D$33:$D$776,СВЦЭМ!$A$33:$A$776,$A32,СВЦЭМ!$B$33:$B$776,J$11)+'СЕТ СН'!$F$14+СВЦЭМ!$D$10+'СЕТ СН'!$F$8*'СЕТ СН'!$F$9-'СЕТ СН'!$F$26</f>
        <v>1201.42707118</v>
      </c>
      <c r="K32" s="36">
        <f>SUMIFS(СВЦЭМ!$D$33:$D$776,СВЦЭМ!$A$33:$A$776,$A32,СВЦЭМ!$B$33:$B$776,K$11)+'СЕТ СН'!$F$14+СВЦЭМ!$D$10+'СЕТ СН'!$F$8*'СЕТ СН'!$F$9-'СЕТ СН'!$F$26</f>
        <v>1094.2364319200001</v>
      </c>
      <c r="L32" s="36">
        <f>SUMIFS(СВЦЭМ!$D$33:$D$776,СВЦЭМ!$A$33:$A$776,$A32,СВЦЭМ!$B$33:$B$776,L$11)+'СЕТ СН'!$F$14+СВЦЭМ!$D$10+'СЕТ СН'!$F$8*'СЕТ СН'!$F$9-'СЕТ СН'!$F$26</f>
        <v>986.06937951000009</v>
      </c>
      <c r="M32" s="36">
        <f>SUMIFS(СВЦЭМ!$D$33:$D$776,СВЦЭМ!$A$33:$A$776,$A32,СВЦЭМ!$B$33:$B$776,M$11)+'СЕТ СН'!$F$14+СВЦЭМ!$D$10+'СЕТ СН'!$F$8*'СЕТ СН'!$F$9-'СЕТ СН'!$F$26</f>
        <v>982.99622694000004</v>
      </c>
      <c r="N32" s="36">
        <f>SUMIFS(СВЦЭМ!$D$33:$D$776,СВЦЭМ!$A$33:$A$776,$A32,СВЦЭМ!$B$33:$B$776,N$11)+'СЕТ СН'!$F$14+СВЦЭМ!$D$10+'СЕТ СН'!$F$8*'СЕТ СН'!$F$9-'СЕТ СН'!$F$26</f>
        <v>984.86641901000007</v>
      </c>
      <c r="O32" s="36">
        <f>SUMIFS(СВЦЭМ!$D$33:$D$776,СВЦЭМ!$A$33:$A$776,$A32,СВЦЭМ!$B$33:$B$776,O$11)+'СЕТ СН'!$F$14+СВЦЭМ!$D$10+'СЕТ СН'!$F$8*'СЕТ СН'!$F$9-'СЕТ СН'!$F$26</f>
        <v>991.40790670000001</v>
      </c>
      <c r="P32" s="36">
        <f>SUMIFS(СВЦЭМ!$D$33:$D$776,СВЦЭМ!$A$33:$A$776,$A32,СВЦЭМ!$B$33:$B$776,P$11)+'СЕТ СН'!$F$14+СВЦЭМ!$D$10+'СЕТ СН'!$F$8*'СЕТ СН'!$F$9-'СЕТ СН'!$F$26</f>
        <v>992.85698574000003</v>
      </c>
      <c r="Q32" s="36">
        <f>SUMIFS(СВЦЭМ!$D$33:$D$776,СВЦЭМ!$A$33:$A$776,$A32,СВЦЭМ!$B$33:$B$776,Q$11)+'СЕТ СН'!$F$14+СВЦЭМ!$D$10+'СЕТ СН'!$F$8*'СЕТ СН'!$F$9-'СЕТ СН'!$F$26</f>
        <v>998.67196704000003</v>
      </c>
      <c r="R32" s="36">
        <f>SUMIFS(СВЦЭМ!$D$33:$D$776,СВЦЭМ!$A$33:$A$776,$A32,СВЦЭМ!$B$33:$B$776,R$11)+'СЕТ СН'!$F$14+СВЦЭМ!$D$10+'СЕТ СН'!$F$8*'СЕТ СН'!$F$9-'СЕТ СН'!$F$26</f>
        <v>988.83481812000014</v>
      </c>
      <c r="S32" s="36">
        <f>SUMIFS(СВЦЭМ!$D$33:$D$776,СВЦЭМ!$A$33:$A$776,$A32,СВЦЭМ!$B$33:$B$776,S$11)+'СЕТ СН'!$F$14+СВЦЭМ!$D$10+'СЕТ СН'!$F$8*'СЕТ СН'!$F$9-'СЕТ СН'!$F$26</f>
        <v>989.99123892000011</v>
      </c>
      <c r="T32" s="36">
        <f>SUMIFS(СВЦЭМ!$D$33:$D$776,СВЦЭМ!$A$33:$A$776,$A32,СВЦЭМ!$B$33:$B$776,T$11)+'СЕТ СН'!$F$14+СВЦЭМ!$D$10+'СЕТ СН'!$F$8*'СЕТ СН'!$F$9-'СЕТ СН'!$F$26</f>
        <v>983.38753371000007</v>
      </c>
      <c r="U32" s="36">
        <f>SUMIFS(СВЦЭМ!$D$33:$D$776,СВЦЭМ!$A$33:$A$776,$A32,СВЦЭМ!$B$33:$B$776,U$11)+'СЕТ СН'!$F$14+СВЦЭМ!$D$10+'СЕТ СН'!$F$8*'СЕТ СН'!$F$9-'СЕТ СН'!$F$26</f>
        <v>983.79130049000014</v>
      </c>
      <c r="V32" s="36">
        <f>SUMIFS(СВЦЭМ!$D$33:$D$776,СВЦЭМ!$A$33:$A$776,$A32,СВЦЭМ!$B$33:$B$776,V$11)+'СЕТ СН'!$F$14+СВЦЭМ!$D$10+'СЕТ СН'!$F$8*'СЕТ СН'!$F$9-'СЕТ СН'!$F$26</f>
        <v>981.67253531999995</v>
      </c>
      <c r="W32" s="36">
        <f>SUMIFS(СВЦЭМ!$D$33:$D$776,СВЦЭМ!$A$33:$A$776,$A32,СВЦЭМ!$B$33:$B$776,W$11)+'СЕТ СН'!$F$14+СВЦЭМ!$D$10+'СЕТ СН'!$F$8*'СЕТ СН'!$F$9-'СЕТ СН'!$F$26</f>
        <v>989.83830215000012</v>
      </c>
      <c r="X32" s="36">
        <f>SUMIFS(СВЦЭМ!$D$33:$D$776,СВЦЭМ!$A$33:$A$776,$A32,СВЦЭМ!$B$33:$B$776,X$11)+'СЕТ СН'!$F$14+СВЦЭМ!$D$10+'СЕТ СН'!$F$8*'СЕТ СН'!$F$9-'СЕТ СН'!$F$26</f>
        <v>1038.06362431</v>
      </c>
      <c r="Y32" s="36">
        <f>SUMIFS(СВЦЭМ!$D$33:$D$776,СВЦЭМ!$A$33:$A$776,$A32,СВЦЭМ!$B$33:$B$776,Y$11)+'СЕТ СН'!$F$14+СВЦЭМ!$D$10+'СЕТ СН'!$F$8*'СЕТ СН'!$F$9-'СЕТ СН'!$F$26</f>
        <v>1176.4891418</v>
      </c>
    </row>
    <row r="33" spans="1:27" ht="15.75" x14ac:dyDescent="0.2">
      <c r="A33" s="35">
        <f t="shared" si="0"/>
        <v>44034</v>
      </c>
      <c r="B33" s="36">
        <f>SUMIFS(СВЦЭМ!$D$33:$D$776,СВЦЭМ!$A$33:$A$776,$A33,СВЦЭМ!$B$33:$B$776,B$11)+'СЕТ СН'!$F$14+СВЦЭМ!$D$10+'СЕТ СН'!$F$8*'СЕТ СН'!$F$9-'СЕТ СН'!$F$26</f>
        <v>1176.19706101</v>
      </c>
      <c r="C33" s="36">
        <f>SUMIFS(СВЦЭМ!$D$33:$D$776,СВЦЭМ!$A$33:$A$776,$A33,СВЦЭМ!$B$33:$B$776,C$11)+'СЕТ СН'!$F$14+СВЦЭМ!$D$10+'СЕТ СН'!$F$8*'СЕТ СН'!$F$9-'СЕТ СН'!$F$26</f>
        <v>1146.4022295</v>
      </c>
      <c r="D33" s="36">
        <f>SUMIFS(СВЦЭМ!$D$33:$D$776,СВЦЭМ!$A$33:$A$776,$A33,СВЦЭМ!$B$33:$B$776,D$11)+'СЕТ СН'!$F$14+СВЦЭМ!$D$10+'СЕТ СН'!$F$8*'СЕТ СН'!$F$9-'СЕТ СН'!$F$26</f>
        <v>1136.3797575600001</v>
      </c>
      <c r="E33" s="36">
        <f>SUMIFS(СВЦЭМ!$D$33:$D$776,СВЦЭМ!$A$33:$A$776,$A33,СВЦЭМ!$B$33:$B$776,E$11)+'СЕТ СН'!$F$14+СВЦЭМ!$D$10+'СЕТ СН'!$F$8*'СЕТ СН'!$F$9-'СЕТ СН'!$F$26</f>
        <v>1158.7213248200001</v>
      </c>
      <c r="F33" s="36">
        <f>SUMIFS(СВЦЭМ!$D$33:$D$776,СВЦЭМ!$A$33:$A$776,$A33,СВЦЭМ!$B$33:$B$776,F$11)+'СЕТ СН'!$F$14+СВЦЭМ!$D$10+'СЕТ СН'!$F$8*'СЕТ СН'!$F$9-'СЕТ СН'!$F$26</f>
        <v>1165.1987485700001</v>
      </c>
      <c r="G33" s="36">
        <f>SUMIFS(СВЦЭМ!$D$33:$D$776,СВЦЭМ!$A$33:$A$776,$A33,СВЦЭМ!$B$33:$B$776,G$11)+'СЕТ СН'!$F$14+СВЦЭМ!$D$10+'СЕТ СН'!$F$8*'СЕТ СН'!$F$9-'СЕТ СН'!$F$26</f>
        <v>1166.32832035</v>
      </c>
      <c r="H33" s="36">
        <f>SUMIFS(СВЦЭМ!$D$33:$D$776,СВЦЭМ!$A$33:$A$776,$A33,СВЦЭМ!$B$33:$B$776,H$11)+'СЕТ СН'!$F$14+СВЦЭМ!$D$10+'СЕТ СН'!$F$8*'СЕТ СН'!$F$9-'СЕТ СН'!$F$26</f>
        <v>1146.9407790400001</v>
      </c>
      <c r="I33" s="36">
        <f>SUMIFS(СВЦЭМ!$D$33:$D$776,СВЦЭМ!$A$33:$A$776,$A33,СВЦЭМ!$B$33:$B$776,I$11)+'СЕТ СН'!$F$14+СВЦЭМ!$D$10+'СЕТ СН'!$F$8*'СЕТ СН'!$F$9-'СЕТ СН'!$F$26</f>
        <v>1204.7525694399999</v>
      </c>
      <c r="J33" s="36">
        <f>SUMIFS(СВЦЭМ!$D$33:$D$776,СВЦЭМ!$A$33:$A$776,$A33,СВЦЭМ!$B$33:$B$776,J$11)+'СЕТ СН'!$F$14+СВЦЭМ!$D$10+'СЕТ СН'!$F$8*'СЕТ СН'!$F$9-'СЕТ СН'!$F$26</f>
        <v>1221.6247681899999</v>
      </c>
      <c r="K33" s="36">
        <f>SUMIFS(СВЦЭМ!$D$33:$D$776,СВЦЭМ!$A$33:$A$776,$A33,СВЦЭМ!$B$33:$B$776,K$11)+'СЕТ СН'!$F$14+СВЦЭМ!$D$10+'СЕТ СН'!$F$8*'СЕТ СН'!$F$9-'СЕТ СН'!$F$26</f>
        <v>1092.85401643</v>
      </c>
      <c r="L33" s="36">
        <f>SUMIFS(СВЦЭМ!$D$33:$D$776,СВЦЭМ!$A$33:$A$776,$A33,СВЦЭМ!$B$33:$B$776,L$11)+'СЕТ СН'!$F$14+СВЦЭМ!$D$10+'СЕТ СН'!$F$8*'СЕТ СН'!$F$9-'СЕТ СН'!$F$26</f>
        <v>945.11739581000006</v>
      </c>
      <c r="M33" s="36">
        <f>SUMIFS(СВЦЭМ!$D$33:$D$776,СВЦЭМ!$A$33:$A$776,$A33,СВЦЭМ!$B$33:$B$776,M$11)+'СЕТ СН'!$F$14+СВЦЭМ!$D$10+'СЕТ СН'!$F$8*'СЕТ СН'!$F$9-'СЕТ СН'!$F$26</f>
        <v>923.03056863000006</v>
      </c>
      <c r="N33" s="36">
        <f>SUMIFS(СВЦЭМ!$D$33:$D$776,СВЦЭМ!$A$33:$A$776,$A33,СВЦЭМ!$B$33:$B$776,N$11)+'СЕТ СН'!$F$14+СВЦЭМ!$D$10+'СЕТ СН'!$F$8*'СЕТ СН'!$F$9-'СЕТ СН'!$F$26</f>
        <v>959.3196922300001</v>
      </c>
      <c r="O33" s="36">
        <f>SUMIFS(СВЦЭМ!$D$33:$D$776,СВЦЭМ!$A$33:$A$776,$A33,СВЦЭМ!$B$33:$B$776,O$11)+'СЕТ СН'!$F$14+СВЦЭМ!$D$10+'СЕТ СН'!$F$8*'СЕТ СН'!$F$9-'СЕТ СН'!$F$26</f>
        <v>959.47431275999998</v>
      </c>
      <c r="P33" s="36">
        <f>SUMIFS(СВЦЭМ!$D$33:$D$776,СВЦЭМ!$A$33:$A$776,$A33,СВЦЭМ!$B$33:$B$776,P$11)+'СЕТ СН'!$F$14+СВЦЭМ!$D$10+'СЕТ СН'!$F$8*'СЕТ СН'!$F$9-'СЕТ СН'!$F$26</f>
        <v>974.10545129000002</v>
      </c>
      <c r="Q33" s="36">
        <f>SUMIFS(СВЦЭМ!$D$33:$D$776,СВЦЭМ!$A$33:$A$776,$A33,СВЦЭМ!$B$33:$B$776,Q$11)+'СЕТ СН'!$F$14+СВЦЭМ!$D$10+'СЕТ СН'!$F$8*'СЕТ СН'!$F$9-'СЕТ СН'!$F$26</f>
        <v>985.77898073000006</v>
      </c>
      <c r="R33" s="36">
        <f>SUMIFS(СВЦЭМ!$D$33:$D$776,СВЦЭМ!$A$33:$A$776,$A33,СВЦЭМ!$B$33:$B$776,R$11)+'СЕТ СН'!$F$14+СВЦЭМ!$D$10+'СЕТ СН'!$F$8*'СЕТ СН'!$F$9-'СЕТ СН'!$F$26</f>
        <v>960.69637779000004</v>
      </c>
      <c r="S33" s="36">
        <f>SUMIFS(СВЦЭМ!$D$33:$D$776,СВЦЭМ!$A$33:$A$776,$A33,СВЦЭМ!$B$33:$B$776,S$11)+'СЕТ СН'!$F$14+СВЦЭМ!$D$10+'СЕТ СН'!$F$8*'СЕТ СН'!$F$9-'СЕТ СН'!$F$26</f>
        <v>964.60396650999996</v>
      </c>
      <c r="T33" s="36">
        <f>SUMIFS(СВЦЭМ!$D$33:$D$776,СВЦЭМ!$A$33:$A$776,$A33,СВЦЭМ!$B$33:$B$776,T$11)+'СЕТ СН'!$F$14+СВЦЭМ!$D$10+'СЕТ СН'!$F$8*'СЕТ СН'!$F$9-'СЕТ СН'!$F$26</f>
        <v>999.28343012000005</v>
      </c>
      <c r="U33" s="36">
        <f>SUMIFS(СВЦЭМ!$D$33:$D$776,СВЦЭМ!$A$33:$A$776,$A33,СВЦЭМ!$B$33:$B$776,U$11)+'СЕТ СН'!$F$14+СВЦЭМ!$D$10+'СЕТ СН'!$F$8*'СЕТ СН'!$F$9-'СЕТ СН'!$F$26</f>
        <v>1018.66186892</v>
      </c>
      <c r="V33" s="36">
        <f>SUMIFS(СВЦЭМ!$D$33:$D$776,СВЦЭМ!$A$33:$A$776,$A33,СВЦЭМ!$B$33:$B$776,V$11)+'СЕТ СН'!$F$14+СВЦЭМ!$D$10+'СЕТ СН'!$F$8*'СЕТ СН'!$F$9-'СЕТ СН'!$F$26</f>
        <v>1028.3274851799999</v>
      </c>
      <c r="W33" s="36">
        <f>SUMIFS(СВЦЭМ!$D$33:$D$776,СВЦЭМ!$A$33:$A$776,$A33,СВЦЭМ!$B$33:$B$776,W$11)+'СЕТ СН'!$F$14+СВЦЭМ!$D$10+'СЕТ СН'!$F$8*'СЕТ СН'!$F$9-'СЕТ СН'!$F$26</f>
        <v>989.14473251000004</v>
      </c>
      <c r="X33" s="36">
        <f>SUMIFS(СВЦЭМ!$D$33:$D$776,СВЦЭМ!$A$33:$A$776,$A33,СВЦЭМ!$B$33:$B$776,X$11)+'СЕТ СН'!$F$14+СВЦЭМ!$D$10+'СЕТ СН'!$F$8*'СЕТ СН'!$F$9-'СЕТ СН'!$F$26</f>
        <v>1057.90676854</v>
      </c>
      <c r="Y33" s="36">
        <f>SUMIFS(СВЦЭМ!$D$33:$D$776,СВЦЭМ!$A$33:$A$776,$A33,СВЦЭМ!$B$33:$B$776,Y$11)+'СЕТ СН'!$F$14+СВЦЭМ!$D$10+'СЕТ СН'!$F$8*'СЕТ СН'!$F$9-'СЕТ СН'!$F$26</f>
        <v>1149.91633589</v>
      </c>
    </row>
    <row r="34" spans="1:27" ht="15.75" x14ac:dyDescent="0.2">
      <c r="A34" s="35">
        <f t="shared" si="0"/>
        <v>44035</v>
      </c>
      <c r="B34" s="36">
        <f>SUMIFS(СВЦЭМ!$D$33:$D$776,СВЦЭМ!$A$33:$A$776,$A34,СВЦЭМ!$B$33:$B$776,B$11)+'СЕТ СН'!$F$14+СВЦЭМ!$D$10+'СЕТ СН'!$F$8*'СЕТ СН'!$F$9-'СЕТ СН'!$F$26</f>
        <v>1115.5338458200001</v>
      </c>
      <c r="C34" s="36">
        <f>SUMIFS(СВЦЭМ!$D$33:$D$776,СВЦЭМ!$A$33:$A$776,$A34,СВЦЭМ!$B$33:$B$776,C$11)+'СЕТ СН'!$F$14+СВЦЭМ!$D$10+'СЕТ СН'!$F$8*'СЕТ СН'!$F$9-'СЕТ СН'!$F$26</f>
        <v>1121.32927799</v>
      </c>
      <c r="D34" s="36">
        <f>SUMIFS(СВЦЭМ!$D$33:$D$776,СВЦЭМ!$A$33:$A$776,$A34,СВЦЭМ!$B$33:$B$776,D$11)+'СЕТ СН'!$F$14+СВЦЭМ!$D$10+'СЕТ СН'!$F$8*'СЕТ СН'!$F$9-'СЕТ СН'!$F$26</f>
        <v>1145.6786385099999</v>
      </c>
      <c r="E34" s="36">
        <f>SUMIFS(СВЦЭМ!$D$33:$D$776,СВЦЭМ!$A$33:$A$776,$A34,СВЦЭМ!$B$33:$B$776,E$11)+'СЕТ СН'!$F$14+СВЦЭМ!$D$10+'СЕТ СН'!$F$8*'СЕТ СН'!$F$9-'СЕТ СН'!$F$26</f>
        <v>1182.2950433800002</v>
      </c>
      <c r="F34" s="36">
        <f>SUMIFS(СВЦЭМ!$D$33:$D$776,СВЦЭМ!$A$33:$A$776,$A34,СВЦЭМ!$B$33:$B$776,F$11)+'СЕТ СН'!$F$14+СВЦЭМ!$D$10+'СЕТ СН'!$F$8*'СЕТ СН'!$F$9-'СЕТ СН'!$F$26</f>
        <v>1168.48696692</v>
      </c>
      <c r="G34" s="36">
        <f>SUMIFS(СВЦЭМ!$D$33:$D$776,СВЦЭМ!$A$33:$A$776,$A34,СВЦЭМ!$B$33:$B$776,G$11)+'СЕТ СН'!$F$14+СВЦЭМ!$D$10+'СЕТ СН'!$F$8*'СЕТ СН'!$F$9-'СЕТ СН'!$F$26</f>
        <v>1159.44725862</v>
      </c>
      <c r="H34" s="36">
        <f>SUMIFS(СВЦЭМ!$D$33:$D$776,СВЦЭМ!$A$33:$A$776,$A34,СВЦЭМ!$B$33:$B$776,H$11)+'СЕТ СН'!$F$14+СВЦЭМ!$D$10+'СЕТ СН'!$F$8*'СЕТ СН'!$F$9-'СЕТ СН'!$F$26</f>
        <v>1114.3557937200001</v>
      </c>
      <c r="I34" s="36">
        <f>SUMIFS(СВЦЭМ!$D$33:$D$776,СВЦЭМ!$A$33:$A$776,$A34,СВЦЭМ!$B$33:$B$776,I$11)+'СЕТ СН'!$F$14+СВЦЭМ!$D$10+'СЕТ СН'!$F$8*'СЕТ СН'!$F$9-'СЕТ СН'!$F$26</f>
        <v>1042.45040574</v>
      </c>
      <c r="J34" s="36">
        <f>SUMIFS(СВЦЭМ!$D$33:$D$776,СВЦЭМ!$A$33:$A$776,$A34,СВЦЭМ!$B$33:$B$776,J$11)+'СЕТ СН'!$F$14+СВЦЭМ!$D$10+'СЕТ СН'!$F$8*'СЕТ СН'!$F$9-'СЕТ СН'!$F$26</f>
        <v>1070.5535666800001</v>
      </c>
      <c r="K34" s="36">
        <f>SUMIFS(СВЦЭМ!$D$33:$D$776,СВЦЭМ!$A$33:$A$776,$A34,СВЦЭМ!$B$33:$B$776,K$11)+'СЕТ СН'!$F$14+СВЦЭМ!$D$10+'СЕТ СН'!$F$8*'СЕТ СН'!$F$9-'СЕТ СН'!$F$26</f>
        <v>1100.1479896000001</v>
      </c>
      <c r="L34" s="36">
        <f>SUMIFS(СВЦЭМ!$D$33:$D$776,СВЦЭМ!$A$33:$A$776,$A34,СВЦЭМ!$B$33:$B$776,L$11)+'СЕТ СН'!$F$14+СВЦЭМ!$D$10+'СЕТ СН'!$F$8*'СЕТ СН'!$F$9-'СЕТ СН'!$F$26</f>
        <v>1000.0909882800001</v>
      </c>
      <c r="M34" s="36">
        <f>SUMIFS(СВЦЭМ!$D$33:$D$776,СВЦЭМ!$A$33:$A$776,$A34,СВЦЭМ!$B$33:$B$776,M$11)+'СЕТ СН'!$F$14+СВЦЭМ!$D$10+'СЕТ СН'!$F$8*'СЕТ СН'!$F$9-'СЕТ СН'!$F$26</f>
        <v>979.97279916000002</v>
      </c>
      <c r="N34" s="36">
        <f>SUMIFS(СВЦЭМ!$D$33:$D$776,СВЦЭМ!$A$33:$A$776,$A34,СВЦЭМ!$B$33:$B$776,N$11)+'СЕТ СН'!$F$14+СВЦЭМ!$D$10+'СЕТ СН'!$F$8*'СЕТ СН'!$F$9-'СЕТ СН'!$F$26</f>
        <v>998.94761416000006</v>
      </c>
      <c r="O34" s="36">
        <f>SUMIFS(СВЦЭМ!$D$33:$D$776,СВЦЭМ!$A$33:$A$776,$A34,СВЦЭМ!$B$33:$B$776,O$11)+'СЕТ СН'!$F$14+СВЦЭМ!$D$10+'СЕТ СН'!$F$8*'СЕТ СН'!$F$9-'СЕТ СН'!$F$26</f>
        <v>1010.94870612</v>
      </c>
      <c r="P34" s="36">
        <f>SUMIFS(СВЦЭМ!$D$33:$D$776,СВЦЭМ!$A$33:$A$776,$A34,СВЦЭМ!$B$33:$B$776,P$11)+'СЕТ СН'!$F$14+СВЦЭМ!$D$10+'СЕТ СН'!$F$8*'СЕТ СН'!$F$9-'СЕТ СН'!$F$26</f>
        <v>1027.8721559400001</v>
      </c>
      <c r="Q34" s="36">
        <f>SUMIFS(СВЦЭМ!$D$33:$D$776,СВЦЭМ!$A$33:$A$776,$A34,СВЦЭМ!$B$33:$B$776,Q$11)+'СЕТ СН'!$F$14+СВЦЭМ!$D$10+'СЕТ СН'!$F$8*'СЕТ СН'!$F$9-'СЕТ СН'!$F$26</f>
        <v>1048.0178596600001</v>
      </c>
      <c r="R34" s="36">
        <f>SUMIFS(СВЦЭМ!$D$33:$D$776,СВЦЭМ!$A$33:$A$776,$A34,СВЦЭМ!$B$33:$B$776,R$11)+'СЕТ СН'!$F$14+СВЦЭМ!$D$10+'СЕТ СН'!$F$8*'СЕТ СН'!$F$9-'СЕТ СН'!$F$26</f>
        <v>1044.6713768500001</v>
      </c>
      <c r="S34" s="36">
        <f>SUMIFS(СВЦЭМ!$D$33:$D$776,СВЦЭМ!$A$33:$A$776,$A34,СВЦЭМ!$B$33:$B$776,S$11)+'СЕТ СН'!$F$14+СВЦЭМ!$D$10+'СЕТ СН'!$F$8*'СЕТ СН'!$F$9-'СЕТ СН'!$F$26</f>
        <v>1052.5277887500001</v>
      </c>
      <c r="T34" s="36">
        <f>SUMIFS(СВЦЭМ!$D$33:$D$776,СВЦЭМ!$A$33:$A$776,$A34,СВЦЭМ!$B$33:$B$776,T$11)+'СЕТ СН'!$F$14+СВЦЭМ!$D$10+'СЕТ СН'!$F$8*'СЕТ СН'!$F$9-'СЕТ СН'!$F$26</f>
        <v>1072.08059359</v>
      </c>
      <c r="U34" s="36">
        <f>SUMIFS(СВЦЭМ!$D$33:$D$776,СВЦЭМ!$A$33:$A$776,$A34,СВЦЭМ!$B$33:$B$776,U$11)+'СЕТ СН'!$F$14+СВЦЭМ!$D$10+'СЕТ СН'!$F$8*'СЕТ СН'!$F$9-'СЕТ СН'!$F$26</f>
        <v>1062.4492650900002</v>
      </c>
      <c r="V34" s="36">
        <f>SUMIFS(СВЦЭМ!$D$33:$D$776,СВЦЭМ!$A$33:$A$776,$A34,СВЦЭМ!$B$33:$B$776,V$11)+'СЕТ СН'!$F$14+СВЦЭМ!$D$10+'СЕТ СН'!$F$8*'СЕТ СН'!$F$9-'СЕТ СН'!$F$26</f>
        <v>1047.5166729600001</v>
      </c>
      <c r="W34" s="36">
        <f>SUMIFS(СВЦЭМ!$D$33:$D$776,СВЦЭМ!$A$33:$A$776,$A34,СВЦЭМ!$B$33:$B$776,W$11)+'СЕТ СН'!$F$14+СВЦЭМ!$D$10+'СЕТ СН'!$F$8*'СЕТ СН'!$F$9-'СЕТ СН'!$F$26</f>
        <v>1005.9001303100001</v>
      </c>
      <c r="X34" s="36">
        <f>SUMIFS(СВЦЭМ!$D$33:$D$776,СВЦЭМ!$A$33:$A$776,$A34,СВЦЭМ!$B$33:$B$776,X$11)+'СЕТ СН'!$F$14+СВЦЭМ!$D$10+'СЕТ СН'!$F$8*'СЕТ СН'!$F$9-'СЕТ СН'!$F$26</f>
        <v>1009.08488708</v>
      </c>
      <c r="Y34" s="36">
        <f>SUMIFS(СВЦЭМ!$D$33:$D$776,СВЦЭМ!$A$33:$A$776,$A34,СВЦЭМ!$B$33:$B$776,Y$11)+'СЕТ СН'!$F$14+СВЦЭМ!$D$10+'СЕТ СН'!$F$8*'СЕТ СН'!$F$9-'СЕТ СН'!$F$26</f>
        <v>1145.7226760200001</v>
      </c>
    </row>
    <row r="35" spans="1:27" ht="15.75" x14ac:dyDescent="0.2">
      <c r="A35" s="35">
        <f t="shared" si="0"/>
        <v>44036</v>
      </c>
      <c r="B35" s="36">
        <f>SUMIFS(СВЦЭМ!$D$33:$D$776,СВЦЭМ!$A$33:$A$776,$A35,СВЦЭМ!$B$33:$B$776,B$11)+'СЕТ СН'!$F$14+СВЦЭМ!$D$10+'СЕТ СН'!$F$8*'СЕТ СН'!$F$9-'СЕТ СН'!$F$26</f>
        <v>1109.49300365</v>
      </c>
      <c r="C35" s="36">
        <f>SUMIFS(СВЦЭМ!$D$33:$D$776,СВЦЭМ!$A$33:$A$776,$A35,СВЦЭМ!$B$33:$B$776,C$11)+'СЕТ СН'!$F$14+СВЦЭМ!$D$10+'СЕТ СН'!$F$8*'СЕТ СН'!$F$9-'СЕТ СН'!$F$26</f>
        <v>1082.99012541</v>
      </c>
      <c r="D35" s="36">
        <f>SUMIFS(СВЦЭМ!$D$33:$D$776,СВЦЭМ!$A$33:$A$776,$A35,СВЦЭМ!$B$33:$B$776,D$11)+'СЕТ СН'!$F$14+СВЦЭМ!$D$10+'СЕТ СН'!$F$8*'СЕТ СН'!$F$9-'СЕТ СН'!$F$26</f>
        <v>1086.54442918</v>
      </c>
      <c r="E35" s="36">
        <f>SUMIFS(СВЦЭМ!$D$33:$D$776,СВЦЭМ!$A$33:$A$776,$A35,СВЦЭМ!$B$33:$B$776,E$11)+'СЕТ СН'!$F$14+СВЦЭМ!$D$10+'СЕТ СН'!$F$8*'СЕТ СН'!$F$9-'СЕТ СН'!$F$26</f>
        <v>1121.02091533</v>
      </c>
      <c r="F35" s="36">
        <f>SUMIFS(СВЦЭМ!$D$33:$D$776,СВЦЭМ!$A$33:$A$776,$A35,СВЦЭМ!$B$33:$B$776,F$11)+'СЕТ СН'!$F$14+СВЦЭМ!$D$10+'СЕТ СН'!$F$8*'СЕТ СН'!$F$9-'СЕТ СН'!$F$26</f>
        <v>1124.26566733</v>
      </c>
      <c r="G35" s="36">
        <f>SUMIFS(СВЦЭМ!$D$33:$D$776,СВЦЭМ!$A$33:$A$776,$A35,СВЦЭМ!$B$33:$B$776,G$11)+'СЕТ СН'!$F$14+СВЦЭМ!$D$10+'СЕТ СН'!$F$8*'СЕТ СН'!$F$9-'СЕТ СН'!$F$26</f>
        <v>1111.1318819099999</v>
      </c>
      <c r="H35" s="36">
        <f>SUMIFS(СВЦЭМ!$D$33:$D$776,СВЦЭМ!$A$33:$A$776,$A35,СВЦЭМ!$B$33:$B$776,H$11)+'СЕТ СН'!$F$14+СВЦЭМ!$D$10+'СЕТ СН'!$F$8*'СЕТ СН'!$F$9-'СЕТ СН'!$F$26</f>
        <v>1059.9002787700001</v>
      </c>
      <c r="I35" s="36">
        <f>SUMIFS(СВЦЭМ!$D$33:$D$776,СВЦЭМ!$A$33:$A$776,$A35,СВЦЭМ!$B$33:$B$776,I$11)+'СЕТ СН'!$F$14+СВЦЭМ!$D$10+'СЕТ СН'!$F$8*'СЕТ СН'!$F$9-'СЕТ СН'!$F$26</f>
        <v>1034.74891389</v>
      </c>
      <c r="J35" s="36">
        <f>SUMIFS(СВЦЭМ!$D$33:$D$776,СВЦЭМ!$A$33:$A$776,$A35,СВЦЭМ!$B$33:$B$776,J$11)+'СЕТ СН'!$F$14+СВЦЭМ!$D$10+'СЕТ СН'!$F$8*'СЕТ СН'!$F$9-'СЕТ СН'!$F$26</f>
        <v>1072.17889143</v>
      </c>
      <c r="K35" s="36">
        <f>SUMIFS(СВЦЭМ!$D$33:$D$776,СВЦЭМ!$A$33:$A$776,$A35,СВЦЭМ!$B$33:$B$776,K$11)+'СЕТ СН'!$F$14+СВЦЭМ!$D$10+'СЕТ СН'!$F$8*'СЕТ СН'!$F$9-'СЕТ СН'!$F$26</f>
        <v>1090.7438923</v>
      </c>
      <c r="L35" s="36">
        <f>SUMIFS(СВЦЭМ!$D$33:$D$776,СВЦЭМ!$A$33:$A$776,$A35,СВЦЭМ!$B$33:$B$776,L$11)+'СЕТ СН'!$F$14+СВЦЭМ!$D$10+'СЕТ СН'!$F$8*'СЕТ СН'!$F$9-'СЕТ СН'!$F$26</f>
        <v>1010.5610031799999</v>
      </c>
      <c r="M35" s="36">
        <f>SUMIFS(СВЦЭМ!$D$33:$D$776,СВЦЭМ!$A$33:$A$776,$A35,СВЦЭМ!$B$33:$B$776,M$11)+'СЕТ СН'!$F$14+СВЦЭМ!$D$10+'СЕТ СН'!$F$8*'СЕТ СН'!$F$9-'СЕТ СН'!$F$26</f>
        <v>1004.1787986500001</v>
      </c>
      <c r="N35" s="36">
        <f>SUMIFS(СВЦЭМ!$D$33:$D$776,СВЦЭМ!$A$33:$A$776,$A35,СВЦЭМ!$B$33:$B$776,N$11)+'СЕТ СН'!$F$14+СВЦЭМ!$D$10+'СЕТ СН'!$F$8*'СЕТ СН'!$F$9-'СЕТ СН'!$F$26</f>
        <v>1020.0100971300001</v>
      </c>
      <c r="O35" s="36">
        <f>SUMIFS(СВЦЭМ!$D$33:$D$776,СВЦЭМ!$A$33:$A$776,$A35,СВЦЭМ!$B$33:$B$776,O$11)+'СЕТ СН'!$F$14+СВЦЭМ!$D$10+'СЕТ СН'!$F$8*'СЕТ СН'!$F$9-'СЕТ СН'!$F$26</f>
        <v>1025.20582992</v>
      </c>
      <c r="P35" s="36">
        <f>SUMIFS(СВЦЭМ!$D$33:$D$776,СВЦЭМ!$A$33:$A$776,$A35,СВЦЭМ!$B$33:$B$776,P$11)+'СЕТ СН'!$F$14+СВЦЭМ!$D$10+'СЕТ СН'!$F$8*'СЕТ СН'!$F$9-'СЕТ СН'!$F$26</f>
        <v>1027.1454988400001</v>
      </c>
      <c r="Q35" s="36">
        <f>SUMIFS(СВЦЭМ!$D$33:$D$776,СВЦЭМ!$A$33:$A$776,$A35,СВЦЭМ!$B$33:$B$776,Q$11)+'СЕТ СН'!$F$14+СВЦЭМ!$D$10+'СЕТ СН'!$F$8*'СЕТ СН'!$F$9-'СЕТ СН'!$F$26</f>
        <v>1031.04004891</v>
      </c>
      <c r="R35" s="36">
        <f>SUMIFS(СВЦЭМ!$D$33:$D$776,СВЦЭМ!$A$33:$A$776,$A35,СВЦЭМ!$B$33:$B$776,R$11)+'СЕТ СН'!$F$14+СВЦЭМ!$D$10+'СЕТ СН'!$F$8*'СЕТ СН'!$F$9-'СЕТ СН'!$F$26</f>
        <v>1033.8950762300001</v>
      </c>
      <c r="S35" s="36">
        <f>SUMIFS(СВЦЭМ!$D$33:$D$776,СВЦЭМ!$A$33:$A$776,$A35,СВЦЭМ!$B$33:$B$776,S$11)+'СЕТ СН'!$F$14+СВЦЭМ!$D$10+'СЕТ СН'!$F$8*'СЕТ СН'!$F$9-'СЕТ СН'!$F$26</f>
        <v>1039.33028382</v>
      </c>
      <c r="T35" s="36">
        <f>SUMIFS(СВЦЭМ!$D$33:$D$776,СВЦЭМ!$A$33:$A$776,$A35,СВЦЭМ!$B$33:$B$776,T$11)+'СЕТ СН'!$F$14+СВЦЭМ!$D$10+'СЕТ СН'!$F$8*'СЕТ СН'!$F$9-'СЕТ СН'!$F$26</f>
        <v>1039.28548507</v>
      </c>
      <c r="U35" s="36">
        <f>SUMIFS(СВЦЭМ!$D$33:$D$776,СВЦЭМ!$A$33:$A$776,$A35,СВЦЭМ!$B$33:$B$776,U$11)+'СЕТ СН'!$F$14+СВЦЭМ!$D$10+'СЕТ СН'!$F$8*'СЕТ СН'!$F$9-'СЕТ СН'!$F$26</f>
        <v>1028.01207439</v>
      </c>
      <c r="V35" s="36">
        <f>SUMIFS(СВЦЭМ!$D$33:$D$776,СВЦЭМ!$A$33:$A$776,$A35,СВЦЭМ!$B$33:$B$776,V$11)+'СЕТ СН'!$F$14+СВЦЭМ!$D$10+'СЕТ СН'!$F$8*'СЕТ СН'!$F$9-'СЕТ СН'!$F$26</f>
        <v>1012.33144902</v>
      </c>
      <c r="W35" s="36">
        <f>SUMIFS(СВЦЭМ!$D$33:$D$776,СВЦЭМ!$A$33:$A$776,$A35,СВЦЭМ!$B$33:$B$776,W$11)+'СЕТ СН'!$F$14+СВЦЭМ!$D$10+'СЕТ СН'!$F$8*'СЕТ СН'!$F$9-'СЕТ СН'!$F$26</f>
        <v>986.13469710999993</v>
      </c>
      <c r="X35" s="36">
        <f>SUMIFS(СВЦЭМ!$D$33:$D$776,СВЦЭМ!$A$33:$A$776,$A35,СВЦЭМ!$B$33:$B$776,X$11)+'СЕТ СН'!$F$14+СВЦЭМ!$D$10+'СЕТ СН'!$F$8*'СЕТ СН'!$F$9-'СЕТ СН'!$F$26</f>
        <v>1055.3807471800001</v>
      </c>
      <c r="Y35" s="36">
        <f>SUMIFS(СВЦЭМ!$D$33:$D$776,СВЦЭМ!$A$33:$A$776,$A35,СВЦЭМ!$B$33:$B$776,Y$11)+'СЕТ СН'!$F$14+СВЦЭМ!$D$10+'СЕТ СН'!$F$8*'СЕТ СН'!$F$9-'СЕТ СН'!$F$26</f>
        <v>1161.51638172</v>
      </c>
    </row>
    <row r="36" spans="1:27" ht="15.75" x14ac:dyDescent="0.2">
      <c r="A36" s="35">
        <f t="shared" si="0"/>
        <v>44037</v>
      </c>
      <c r="B36" s="36">
        <f>SUMIFS(СВЦЭМ!$D$33:$D$776,СВЦЭМ!$A$33:$A$776,$A36,СВЦЭМ!$B$33:$B$776,B$11)+'СЕТ СН'!$F$14+СВЦЭМ!$D$10+'СЕТ СН'!$F$8*'СЕТ СН'!$F$9-'СЕТ СН'!$F$26</f>
        <v>1142.49848937</v>
      </c>
      <c r="C36" s="36">
        <f>SUMIFS(СВЦЭМ!$D$33:$D$776,СВЦЭМ!$A$33:$A$776,$A36,СВЦЭМ!$B$33:$B$776,C$11)+'СЕТ СН'!$F$14+СВЦЭМ!$D$10+'СЕТ СН'!$F$8*'СЕТ СН'!$F$9-'СЕТ СН'!$F$26</f>
        <v>1205.90313844</v>
      </c>
      <c r="D36" s="36">
        <f>SUMIFS(СВЦЭМ!$D$33:$D$776,СВЦЭМ!$A$33:$A$776,$A36,СВЦЭМ!$B$33:$B$776,D$11)+'СЕТ СН'!$F$14+СВЦЭМ!$D$10+'СЕТ СН'!$F$8*'СЕТ СН'!$F$9-'СЕТ СН'!$F$26</f>
        <v>1244.5956488300001</v>
      </c>
      <c r="E36" s="36">
        <f>SUMIFS(СВЦЭМ!$D$33:$D$776,СВЦЭМ!$A$33:$A$776,$A36,СВЦЭМ!$B$33:$B$776,E$11)+'СЕТ СН'!$F$14+СВЦЭМ!$D$10+'СЕТ СН'!$F$8*'СЕТ СН'!$F$9-'СЕТ СН'!$F$26</f>
        <v>1267.8938069599999</v>
      </c>
      <c r="F36" s="36">
        <f>SUMIFS(СВЦЭМ!$D$33:$D$776,СВЦЭМ!$A$33:$A$776,$A36,СВЦЭМ!$B$33:$B$776,F$11)+'СЕТ СН'!$F$14+СВЦЭМ!$D$10+'СЕТ СН'!$F$8*'СЕТ СН'!$F$9-'СЕТ СН'!$F$26</f>
        <v>1267.0984079899999</v>
      </c>
      <c r="G36" s="36">
        <f>SUMIFS(СВЦЭМ!$D$33:$D$776,СВЦЭМ!$A$33:$A$776,$A36,СВЦЭМ!$B$33:$B$776,G$11)+'СЕТ СН'!$F$14+СВЦЭМ!$D$10+'СЕТ СН'!$F$8*'СЕТ СН'!$F$9-'СЕТ СН'!$F$26</f>
        <v>1263.0710988599999</v>
      </c>
      <c r="H36" s="36">
        <f>SUMIFS(СВЦЭМ!$D$33:$D$776,СВЦЭМ!$A$33:$A$776,$A36,СВЦЭМ!$B$33:$B$776,H$11)+'СЕТ СН'!$F$14+СВЦЭМ!$D$10+'СЕТ СН'!$F$8*'СЕТ СН'!$F$9-'СЕТ СН'!$F$26</f>
        <v>1264.17997552</v>
      </c>
      <c r="I36" s="36">
        <f>SUMIFS(СВЦЭМ!$D$33:$D$776,СВЦЭМ!$A$33:$A$776,$A36,СВЦЭМ!$B$33:$B$776,I$11)+'СЕТ СН'!$F$14+СВЦЭМ!$D$10+'СЕТ СН'!$F$8*'СЕТ СН'!$F$9-'СЕТ СН'!$F$26</f>
        <v>1287.11756231</v>
      </c>
      <c r="J36" s="36">
        <f>SUMIFS(СВЦЭМ!$D$33:$D$776,СВЦЭМ!$A$33:$A$776,$A36,СВЦЭМ!$B$33:$B$776,J$11)+'СЕТ СН'!$F$14+СВЦЭМ!$D$10+'СЕТ СН'!$F$8*'СЕТ СН'!$F$9-'СЕТ СН'!$F$26</f>
        <v>1233.0586048800001</v>
      </c>
      <c r="K36" s="36">
        <f>SUMIFS(СВЦЭМ!$D$33:$D$776,СВЦЭМ!$A$33:$A$776,$A36,СВЦЭМ!$B$33:$B$776,K$11)+'СЕТ СН'!$F$14+СВЦЭМ!$D$10+'СЕТ СН'!$F$8*'СЕТ СН'!$F$9-'СЕТ СН'!$F$26</f>
        <v>1071.3545957400001</v>
      </c>
      <c r="L36" s="36">
        <f>SUMIFS(СВЦЭМ!$D$33:$D$776,СВЦЭМ!$A$33:$A$776,$A36,СВЦЭМ!$B$33:$B$776,L$11)+'СЕТ СН'!$F$14+СВЦЭМ!$D$10+'СЕТ СН'!$F$8*'СЕТ СН'!$F$9-'СЕТ СН'!$F$26</f>
        <v>956.87062710000009</v>
      </c>
      <c r="M36" s="36">
        <f>SUMIFS(СВЦЭМ!$D$33:$D$776,СВЦЭМ!$A$33:$A$776,$A36,СВЦЭМ!$B$33:$B$776,M$11)+'СЕТ СН'!$F$14+СВЦЭМ!$D$10+'СЕТ СН'!$F$8*'СЕТ СН'!$F$9-'СЕТ СН'!$F$26</f>
        <v>932.41630465000003</v>
      </c>
      <c r="N36" s="36">
        <f>SUMIFS(СВЦЭМ!$D$33:$D$776,СВЦЭМ!$A$33:$A$776,$A36,СВЦЭМ!$B$33:$B$776,N$11)+'СЕТ СН'!$F$14+СВЦЭМ!$D$10+'СЕТ СН'!$F$8*'СЕТ СН'!$F$9-'СЕТ СН'!$F$26</f>
        <v>912.85940271999993</v>
      </c>
      <c r="O36" s="36">
        <f>SUMIFS(СВЦЭМ!$D$33:$D$776,СВЦЭМ!$A$33:$A$776,$A36,СВЦЭМ!$B$33:$B$776,O$11)+'СЕТ СН'!$F$14+СВЦЭМ!$D$10+'СЕТ СН'!$F$8*'СЕТ СН'!$F$9-'СЕТ СН'!$F$26</f>
        <v>908.28086213999995</v>
      </c>
      <c r="P36" s="36">
        <f>SUMIFS(СВЦЭМ!$D$33:$D$776,СВЦЭМ!$A$33:$A$776,$A36,СВЦЭМ!$B$33:$B$776,P$11)+'СЕТ СН'!$F$14+СВЦЭМ!$D$10+'СЕТ СН'!$F$8*'СЕТ СН'!$F$9-'СЕТ СН'!$F$26</f>
        <v>918.18719142000009</v>
      </c>
      <c r="Q36" s="36">
        <f>SUMIFS(СВЦЭМ!$D$33:$D$776,СВЦЭМ!$A$33:$A$776,$A36,СВЦЭМ!$B$33:$B$776,Q$11)+'СЕТ СН'!$F$14+СВЦЭМ!$D$10+'СЕТ СН'!$F$8*'СЕТ СН'!$F$9-'СЕТ СН'!$F$26</f>
        <v>924.59501104000014</v>
      </c>
      <c r="R36" s="36">
        <f>SUMIFS(СВЦЭМ!$D$33:$D$776,СВЦЭМ!$A$33:$A$776,$A36,СВЦЭМ!$B$33:$B$776,R$11)+'СЕТ СН'!$F$14+СВЦЭМ!$D$10+'СЕТ СН'!$F$8*'СЕТ СН'!$F$9-'СЕТ СН'!$F$26</f>
        <v>932.06324749999999</v>
      </c>
      <c r="S36" s="36">
        <f>SUMIFS(СВЦЭМ!$D$33:$D$776,СВЦЭМ!$A$33:$A$776,$A36,СВЦЭМ!$B$33:$B$776,S$11)+'СЕТ СН'!$F$14+СВЦЭМ!$D$10+'СЕТ СН'!$F$8*'СЕТ СН'!$F$9-'СЕТ СН'!$F$26</f>
        <v>932.49141267999994</v>
      </c>
      <c r="T36" s="36">
        <f>SUMIFS(СВЦЭМ!$D$33:$D$776,СВЦЭМ!$A$33:$A$776,$A36,СВЦЭМ!$B$33:$B$776,T$11)+'СЕТ СН'!$F$14+СВЦЭМ!$D$10+'СЕТ СН'!$F$8*'СЕТ СН'!$F$9-'СЕТ СН'!$F$26</f>
        <v>947.54119523000008</v>
      </c>
      <c r="U36" s="36">
        <f>SUMIFS(СВЦЭМ!$D$33:$D$776,СВЦЭМ!$A$33:$A$776,$A36,СВЦЭМ!$B$33:$B$776,U$11)+'СЕТ СН'!$F$14+СВЦЭМ!$D$10+'СЕТ СН'!$F$8*'СЕТ СН'!$F$9-'СЕТ СН'!$F$26</f>
        <v>937.02043466999999</v>
      </c>
      <c r="V36" s="36">
        <f>SUMIFS(СВЦЭМ!$D$33:$D$776,СВЦЭМ!$A$33:$A$776,$A36,СВЦЭМ!$B$33:$B$776,V$11)+'СЕТ СН'!$F$14+СВЦЭМ!$D$10+'СЕТ СН'!$F$8*'СЕТ СН'!$F$9-'СЕТ СН'!$F$26</f>
        <v>922.93637332000003</v>
      </c>
      <c r="W36" s="36">
        <f>SUMIFS(СВЦЭМ!$D$33:$D$776,СВЦЭМ!$A$33:$A$776,$A36,СВЦЭМ!$B$33:$B$776,W$11)+'СЕТ СН'!$F$14+СВЦЭМ!$D$10+'СЕТ СН'!$F$8*'СЕТ СН'!$F$9-'СЕТ СН'!$F$26</f>
        <v>895.56114337999998</v>
      </c>
      <c r="X36" s="36">
        <f>SUMIFS(СВЦЭМ!$D$33:$D$776,СВЦЭМ!$A$33:$A$776,$A36,СВЦЭМ!$B$33:$B$776,X$11)+'СЕТ СН'!$F$14+СВЦЭМ!$D$10+'СЕТ СН'!$F$8*'СЕТ СН'!$F$9-'СЕТ СН'!$F$26</f>
        <v>948.38442699999996</v>
      </c>
      <c r="Y36" s="36">
        <f>SUMIFS(СВЦЭМ!$D$33:$D$776,СВЦЭМ!$A$33:$A$776,$A36,СВЦЭМ!$B$33:$B$776,Y$11)+'СЕТ СН'!$F$14+СВЦЭМ!$D$10+'СЕТ СН'!$F$8*'СЕТ СН'!$F$9-'СЕТ СН'!$F$26</f>
        <v>1103.18899818</v>
      </c>
    </row>
    <row r="37" spans="1:27" ht="15.75" x14ac:dyDescent="0.2">
      <c r="A37" s="35">
        <f t="shared" si="0"/>
        <v>44038</v>
      </c>
      <c r="B37" s="36">
        <f>SUMIFS(СВЦЭМ!$D$33:$D$776,СВЦЭМ!$A$33:$A$776,$A37,СВЦЭМ!$B$33:$B$776,B$11)+'СЕТ СН'!$F$14+СВЦЭМ!$D$10+'СЕТ СН'!$F$8*'СЕТ СН'!$F$9-'СЕТ СН'!$F$26</f>
        <v>1060.4337981400001</v>
      </c>
      <c r="C37" s="36">
        <f>SUMIFS(СВЦЭМ!$D$33:$D$776,СВЦЭМ!$A$33:$A$776,$A37,СВЦЭМ!$B$33:$B$776,C$11)+'СЕТ СН'!$F$14+СВЦЭМ!$D$10+'СЕТ СН'!$F$8*'СЕТ СН'!$F$9-'СЕТ СН'!$F$26</f>
        <v>1084.96179082</v>
      </c>
      <c r="D37" s="36">
        <f>SUMIFS(СВЦЭМ!$D$33:$D$776,СВЦЭМ!$A$33:$A$776,$A37,СВЦЭМ!$B$33:$B$776,D$11)+'СЕТ СН'!$F$14+СВЦЭМ!$D$10+'СЕТ СН'!$F$8*'СЕТ СН'!$F$9-'СЕТ СН'!$F$26</f>
        <v>1085.0303202699999</v>
      </c>
      <c r="E37" s="36">
        <f>SUMIFS(СВЦЭМ!$D$33:$D$776,СВЦЭМ!$A$33:$A$776,$A37,СВЦЭМ!$B$33:$B$776,E$11)+'СЕТ СН'!$F$14+СВЦЭМ!$D$10+'СЕТ СН'!$F$8*'СЕТ СН'!$F$9-'СЕТ СН'!$F$26</f>
        <v>1098.6461038300001</v>
      </c>
      <c r="F37" s="36">
        <f>SUMIFS(СВЦЭМ!$D$33:$D$776,СВЦЭМ!$A$33:$A$776,$A37,СВЦЭМ!$B$33:$B$776,F$11)+'СЕТ СН'!$F$14+СВЦЭМ!$D$10+'СЕТ СН'!$F$8*'СЕТ СН'!$F$9-'СЕТ СН'!$F$26</f>
        <v>1111.1410500700001</v>
      </c>
      <c r="G37" s="36">
        <f>SUMIFS(СВЦЭМ!$D$33:$D$776,СВЦЭМ!$A$33:$A$776,$A37,СВЦЭМ!$B$33:$B$776,G$11)+'СЕТ СН'!$F$14+СВЦЭМ!$D$10+'СЕТ СН'!$F$8*'СЕТ СН'!$F$9-'СЕТ СН'!$F$26</f>
        <v>1119.1646798100001</v>
      </c>
      <c r="H37" s="36">
        <f>SUMIFS(СВЦЭМ!$D$33:$D$776,СВЦЭМ!$A$33:$A$776,$A37,СВЦЭМ!$B$33:$B$776,H$11)+'СЕТ СН'!$F$14+СВЦЭМ!$D$10+'СЕТ СН'!$F$8*'СЕТ СН'!$F$9-'СЕТ СН'!$F$26</f>
        <v>1134.4530251600002</v>
      </c>
      <c r="I37" s="36">
        <f>SUMIFS(СВЦЭМ!$D$33:$D$776,СВЦЭМ!$A$33:$A$776,$A37,СВЦЭМ!$B$33:$B$776,I$11)+'СЕТ СН'!$F$14+СВЦЭМ!$D$10+'СЕТ СН'!$F$8*'СЕТ СН'!$F$9-'СЕТ СН'!$F$26</f>
        <v>1150.0099411400001</v>
      </c>
      <c r="J37" s="36">
        <f>SUMIFS(СВЦЭМ!$D$33:$D$776,СВЦЭМ!$A$33:$A$776,$A37,СВЦЭМ!$B$33:$B$776,J$11)+'СЕТ СН'!$F$14+СВЦЭМ!$D$10+'СЕТ СН'!$F$8*'СЕТ СН'!$F$9-'СЕТ СН'!$F$26</f>
        <v>1085.3919123400001</v>
      </c>
      <c r="K37" s="36">
        <f>SUMIFS(СВЦЭМ!$D$33:$D$776,СВЦЭМ!$A$33:$A$776,$A37,СВЦЭМ!$B$33:$B$776,K$11)+'СЕТ СН'!$F$14+СВЦЭМ!$D$10+'СЕТ СН'!$F$8*'СЕТ СН'!$F$9-'СЕТ СН'!$F$26</f>
        <v>991.52544340000009</v>
      </c>
      <c r="L37" s="36">
        <f>SUMIFS(СВЦЭМ!$D$33:$D$776,СВЦЭМ!$A$33:$A$776,$A37,СВЦЭМ!$B$33:$B$776,L$11)+'СЕТ СН'!$F$14+СВЦЭМ!$D$10+'СЕТ СН'!$F$8*'СЕТ СН'!$F$9-'СЕТ СН'!$F$26</f>
        <v>879.79874708000011</v>
      </c>
      <c r="M37" s="36">
        <f>SUMIFS(СВЦЭМ!$D$33:$D$776,СВЦЭМ!$A$33:$A$776,$A37,СВЦЭМ!$B$33:$B$776,M$11)+'СЕТ СН'!$F$14+СВЦЭМ!$D$10+'СЕТ СН'!$F$8*'СЕТ СН'!$F$9-'СЕТ СН'!$F$26</f>
        <v>845.84193856000002</v>
      </c>
      <c r="N37" s="36">
        <f>SUMIFS(СВЦЭМ!$D$33:$D$776,СВЦЭМ!$A$33:$A$776,$A37,СВЦЭМ!$B$33:$B$776,N$11)+'СЕТ СН'!$F$14+СВЦЭМ!$D$10+'СЕТ СН'!$F$8*'СЕТ СН'!$F$9-'СЕТ СН'!$F$26</f>
        <v>825.35955817000013</v>
      </c>
      <c r="O37" s="36">
        <f>SUMIFS(СВЦЭМ!$D$33:$D$776,СВЦЭМ!$A$33:$A$776,$A37,СВЦЭМ!$B$33:$B$776,O$11)+'СЕТ СН'!$F$14+СВЦЭМ!$D$10+'СЕТ СН'!$F$8*'СЕТ СН'!$F$9-'СЕТ СН'!$F$26</f>
        <v>836.73789858000009</v>
      </c>
      <c r="P37" s="36">
        <f>SUMIFS(СВЦЭМ!$D$33:$D$776,СВЦЭМ!$A$33:$A$776,$A37,СВЦЭМ!$B$33:$B$776,P$11)+'СЕТ СН'!$F$14+СВЦЭМ!$D$10+'СЕТ СН'!$F$8*'СЕТ СН'!$F$9-'СЕТ СН'!$F$26</f>
        <v>841.62462395000011</v>
      </c>
      <c r="Q37" s="36">
        <f>SUMIFS(СВЦЭМ!$D$33:$D$776,СВЦЭМ!$A$33:$A$776,$A37,СВЦЭМ!$B$33:$B$776,Q$11)+'СЕТ СН'!$F$14+СВЦЭМ!$D$10+'СЕТ СН'!$F$8*'СЕТ СН'!$F$9-'СЕТ СН'!$F$26</f>
        <v>851.68658836000009</v>
      </c>
      <c r="R37" s="36">
        <f>SUMIFS(СВЦЭМ!$D$33:$D$776,СВЦЭМ!$A$33:$A$776,$A37,СВЦЭМ!$B$33:$B$776,R$11)+'СЕТ СН'!$F$14+СВЦЭМ!$D$10+'СЕТ СН'!$F$8*'СЕТ СН'!$F$9-'СЕТ СН'!$F$26</f>
        <v>864.05723659</v>
      </c>
      <c r="S37" s="36">
        <f>SUMIFS(СВЦЭМ!$D$33:$D$776,СВЦЭМ!$A$33:$A$776,$A37,СВЦЭМ!$B$33:$B$776,S$11)+'СЕТ СН'!$F$14+СВЦЭМ!$D$10+'СЕТ СН'!$F$8*'СЕТ СН'!$F$9-'СЕТ СН'!$F$26</f>
        <v>868.56563754000013</v>
      </c>
      <c r="T37" s="36">
        <f>SUMIFS(СВЦЭМ!$D$33:$D$776,СВЦЭМ!$A$33:$A$776,$A37,СВЦЭМ!$B$33:$B$776,T$11)+'СЕТ СН'!$F$14+СВЦЭМ!$D$10+'СЕТ СН'!$F$8*'СЕТ СН'!$F$9-'СЕТ СН'!$F$26</f>
        <v>875.8784826000001</v>
      </c>
      <c r="U37" s="36">
        <f>SUMIFS(СВЦЭМ!$D$33:$D$776,СВЦЭМ!$A$33:$A$776,$A37,СВЦЭМ!$B$33:$B$776,U$11)+'СЕТ СН'!$F$14+СВЦЭМ!$D$10+'СЕТ СН'!$F$8*'СЕТ СН'!$F$9-'СЕТ СН'!$F$26</f>
        <v>858.05631368000013</v>
      </c>
      <c r="V37" s="36">
        <f>SUMIFS(СВЦЭМ!$D$33:$D$776,СВЦЭМ!$A$33:$A$776,$A37,СВЦЭМ!$B$33:$B$776,V$11)+'СЕТ СН'!$F$14+СВЦЭМ!$D$10+'СЕТ СН'!$F$8*'СЕТ СН'!$F$9-'СЕТ СН'!$F$26</f>
        <v>842.58616283000015</v>
      </c>
      <c r="W37" s="36">
        <f>SUMIFS(СВЦЭМ!$D$33:$D$776,СВЦЭМ!$A$33:$A$776,$A37,СВЦЭМ!$B$33:$B$776,W$11)+'СЕТ СН'!$F$14+СВЦЭМ!$D$10+'СЕТ СН'!$F$8*'СЕТ СН'!$F$9-'СЕТ СН'!$F$26</f>
        <v>825.27309394999997</v>
      </c>
      <c r="X37" s="36">
        <f>SUMIFS(СВЦЭМ!$D$33:$D$776,СВЦЭМ!$A$33:$A$776,$A37,СВЦЭМ!$B$33:$B$776,X$11)+'СЕТ СН'!$F$14+СВЦЭМ!$D$10+'СЕТ СН'!$F$8*'СЕТ СН'!$F$9-'СЕТ СН'!$F$26</f>
        <v>865.04094985000006</v>
      </c>
      <c r="Y37" s="36">
        <f>SUMIFS(СВЦЭМ!$D$33:$D$776,СВЦЭМ!$A$33:$A$776,$A37,СВЦЭМ!$B$33:$B$776,Y$11)+'СЕТ СН'!$F$14+СВЦЭМ!$D$10+'СЕТ СН'!$F$8*'СЕТ СН'!$F$9-'СЕТ СН'!$F$26</f>
        <v>1010.04267744</v>
      </c>
    </row>
    <row r="38" spans="1:27" ht="15.75" x14ac:dyDescent="0.2">
      <c r="A38" s="35">
        <f t="shared" si="0"/>
        <v>44039</v>
      </c>
      <c r="B38" s="36">
        <f>SUMIFS(СВЦЭМ!$D$33:$D$776,СВЦЭМ!$A$33:$A$776,$A38,СВЦЭМ!$B$33:$B$776,B$11)+'СЕТ СН'!$F$14+СВЦЭМ!$D$10+'СЕТ СН'!$F$8*'СЕТ СН'!$F$9-'СЕТ СН'!$F$26</f>
        <v>1104.0970594100002</v>
      </c>
      <c r="C38" s="36">
        <f>SUMIFS(СВЦЭМ!$D$33:$D$776,СВЦЭМ!$A$33:$A$776,$A38,СВЦЭМ!$B$33:$B$776,C$11)+'СЕТ СН'!$F$14+СВЦЭМ!$D$10+'СЕТ СН'!$F$8*'СЕТ СН'!$F$9-'СЕТ СН'!$F$26</f>
        <v>1081.11329486</v>
      </c>
      <c r="D38" s="36">
        <f>SUMIFS(СВЦЭМ!$D$33:$D$776,СВЦЭМ!$A$33:$A$776,$A38,СВЦЭМ!$B$33:$B$776,D$11)+'СЕТ СН'!$F$14+СВЦЭМ!$D$10+'СЕТ СН'!$F$8*'СЕТ СН'!$F$9-'СЕТ СН'!$F$26</f>
        <v>1081.5208047400001</v>
      </c>
      <c r="E38" s="36">
        <f>SUMIFS(СВЦЭМ!$D$33:$D$776,СВЦЭМ!$A$33:$A$776,$A38,СВЦЭМ!$B$33:$B$776,E$11)+'СЕТ СН'!$F$14+СВЦЭМ!$D$10+'СЕТ СН'!$F$8*'СЕТ СН'!$F$9-'СЕТ СН'!$F$26</f>
        <v>1092.2006592100001</v>
      </c>
      <c r="F38" s="36">
        <f>SUMIFS(СВЦЭМ!$D$33:$D$776,СВЦЭМ!$A$33:$A$776,$A38,СВЦЭМ!$B$33:$B$776,F$11)+'СЕТ СН'!$F$14+СВЦЭМ!$D$10+'СЕТ СН'!$F$8*'СЕТ СН'!$F$9-'СЕТ СН'!$F$26</f>
        <v>1089.9313940500001</v>
      </c>
      <c r="G38" s="36">
        <f>SUMIFS(СВЦЭМ!$D$33:$D$776,СВЦЭМ!$A$33:$A$776,$A38,СВЦЭМ!$B$33:$B$776,G$11)+'СЕТ СН'!$F$14+СВЦЭМ!$D$10+'СЕТ СН'!$F$8*'СЕТ СН'!$F$9-'СЕТ СН'!$F$26</f>
        <v>1082.5190843800001</v>
      </c>
      <c r="H38" s="36">
        <f>SUMIFS(СВЦЭМ!$D$33:$D$776,СВЦЭМ!$A$33:$A$776,$A38,СВЦЭМ!$B$33:$B$776,H$11)+'СЕТ СН'!$F$14+СВЦЭМ!$D$10+'СЕТ СН'!$F$8*'СЕТ СН'!$F$9-'СЕТ СН'!$F$26</f>
        <v>1072.28605939</v>
      </c>
      <c r="I38" s="36">
        <f>SUMIFS(СВЦЭМ!$D$33:$D$776,СВЦЭМ!$A$33:$A$776,$A38,СВЦЭМ!$B$33:$B$776,I$11)+'СЕТ СН'!$F$14+СВЦЭМ!$D$10+'СЕТ СН'!$F$8*'СЕТ СН'!$F$9-'СЕТ СН'!$F$26</f>
        <v>1109.6324143300001</v>
      </c>
      <c r="J38" s="36">
        <f>SUMIFS(СВЦЭМ!$D$33:$D$776,СВЦЭМ!$A$33:$A$776,$A38,СВЦЭМ!$B$33:$B$776,J$11)+'СЕТ СН'!$F$14+СВЦЭМ!$D$10+'СЕТ СН'!$F$8*'СЕТ СН'!$F$9-'СЕТ СН'!$F$26</f>
        <v>1065.2471538300001</v>
      </c>
      <c r="K38" s="36">
        <f>SUMIFS(СВЦЭМ!$D$33:$D$776,СВЦЭМ!$A$33:$A$776,$A38,СВЦЭМ!$B$33:$B$776,K$11)+'СЕТ СН'!$F$14+СВЦЭМ!$D$10+'СЕТ СН'!$F$8*'СЕТ СН'!$F$9-'СЕТ СН'!$F$26</f>
        <v>938.72291340000015</v>
      </c>
      <c r="L38" s="36">
        <f>SUMIFS(СВЦЭМ!$D$33:$D$776,СВЦЭМ!$A$33:$A$776,$A38,СВЦЭМ!$B$33:$B$776,L$11)+'СЕТ СН'!$F$14+СВЦЭМ!$D$10+'СЕТ СН'!$F$8*'СЕТ СН'!$F$9-'СЕТ СН'!$F$26</f>
        <v>842.64303431999997</v>
      </c>
      <c r="M38" s="36">
        <f>SUMIFS(СВЦЭМ!$D$33:$D$776,СВЦЭМ!$A$33:$A$776,$A38,СВЦЭМ!$B$33:$B$776,M$11)+'СЕТ СН'!$F$14+СВЦЭМ!$D$10+'СЕТ СН'!$F$8*'СЕТ СН'!$F$9-'СЕТ СН'!$F$26</f>
        <v>816.46564955999997</v>
      </c>
      <c r="N38" s="36">
        <f>SUMIFS(СВЦЭМ!$D$33:$D$776,СВЦЭМ!$A$33:$A$776,$A38,СВЦЭМ!$B$33:$B$776,N$11)+'СЕТ СН'!$F$14+СВЦЭМ!$D$10+'СЕТ СН'!$F$8*'СЕТ СН'!$F$9-'СЕТ СН'!$F$26</f>
        <v>791.38319161000004</v>
      </c>
      <c r="O38" s="36">
        <f>SUMIFS(СВЦЭМ!$D$33:$D$776,СВЦЭМ!$A$33:$A$776,$A38,СВЦЭМ!$B$33:$B$776,O$11)+'СЕТ СН'!$F$14+СВЦЭМ!$D$10+'СЕТ СН'!$F$8*'СЕТ СН'!$F$9-'СЕТ СН'!$F$26</f>
        <v>798.25237037000011</v>
      </c>
      <c r="P38" s="36">
        <f>SUMIFS(СВЦЭМ!$D$33:$D$776,СВЦЭМ!$A$33:$A$776,$A38,СВЦЭМ!$B$33:$B$776,P$11)+'СЕТ СН'!$F$14+СВЦЭМ!$D$10+'СЕТ СН'!$F$8*'СЕТ СН'!$F$9-'СЕТ СН'!$F$26</f>
        <v>810.36667272</v>
      </c>
      <c r="Q38" s="36">
        <f>SUMIFS(СВЦЭМ!$D$33:$D$776,СВЦЭМ!$A$33:$A$776,$A38,СВЦЭМ!$B$33:$B$776,Q$11)+'СЕТ СН'!$F$14+СВЦЭМ!$D$10+'СЕТ СН'!$F$8*'СЕТ СН'!$F$9-'СЕТ СН'!$F$26</f>
        <v>826.94540215999996</v>
      </c>
      <c r="R38" s="36">
        <f>SUMIFS(СВЦЭМ!$D$33:$D$776,СВЦЭМ!$A$33:$A$776,$A38,СВЦЭМ!$B$33:$B$776,R$11)+'СЕТ СН'!$F$14+СВЦЭМ!$D$10+'СЕТ СН'!$F$8*'СЕТ СН'!$F$9-'СЕТ СН'!$F$26</f>
        <v>828.83336368999994</v>
      </c>
      <c r="S38" s="36">
        <f>SUMIFS(СВЦЭМ!$D$33:$D$776,СВЦЭМ!$A$33:$A$776,$A38,СВЦЭМ!$B$33:$B$776,S$11)+'СЕТ СН'!$F$14+СВЦЭМ!$D$10+'СЕТ СН'!$F$8*'СЕТ СН'!$F$9-'СЕТ СН'!$F$26</f>
        <v>841.20009905000006</v>
      </c>
      <c r="T38" s="36">
        <f>SUMIFS(СВЦЭМ!$D$33:$D$776,СВЦЭМ!$A$33:$A$776,$A38,СВЦЭМ!$B$33:$B$776,T$11)+'СЕТ СН'!$F$14+СВЦЭМ!$D$10+'СЕТ СН'!$F$8*'СЕТ СН'!$F$9-'СЕТ СН'!$F$26</f>
        <v>858.16762616000005</v>
      </c>
      <c r="U38" s="36">
        <f>SUMIFS(СВЦЭМ!$D$33:$D$776,СВЦЭМ!$A$33:$A$776,$A38,СВЦЭМ!$B$33:$B$776,U$11)+'СЕТ СН'!$F$14+СВЦЭМ!$D$10+'СЕТ СН'!$F$8*'СЕТ СН'!$F$9-'СЕТ СН'!$F$26</f>
        <v>844.06377907000001</v>
      </c>
      <c r="V38" s="36">
        <f>SUMIFS(СВЦЭМ!$D$33:$D$776,СВЦЭМ!$A$33:$A$776,$A38,СВЦЭМ!$B$33:$B$776,V$11)+'СЕТ СН'!$F$14+СВЦЭМ!$D$10+'СЕТ СН'!$F$8*'СЕТ СН'!$F$9-'СЕТ СН'!$F$26</f>
        <v>837.73034235</v>
      </c>
      <c r="W38" s="36">
        <f>SUMIFS(СВЦЭМ!$D$33:$D$776,СВЦЭМ!$A$33:$A$776,$A38,СВЦЭМ!$B$33:$B$776,W$11)+'СЕТ СН'!$F$14+СВЦЭМ!$D$10+'СЕТ СН'!$F$8*'СЕТ СН'!$F$9-'СЕТ СН'!$F$26</f>
        <v>827.86094974000002</v>
      </c>
      <c r="X38" s="36">
        <f>SUMIFS(СВЦЭМ!$D$33:$D$776,СВЦЭМ!$A$33:$A$776,$A38,СВЦЭМ!$B$33:$B$776,X$11)+'СЕТ СН'!$F$14+СВЦЭМ!$D$10+'СЕТ СН'!$F$8*'СЕТ СН'!$F$9-'СЕТ СН'!$F$26</f>
        <v>898.58467575999998</v>
      </c>
      <c r="Y38" s="36">
        <f>SUMIFS(СВЦЭМ!$D$33:$D$776,СВЦЭМ!$A$33:$A$776,$A38,СВЦЭМ!$B$33:$B$776,Y$11)+'СЕТ СН'!$F$14+СВЦЭМ!$D$10+'СЕТ СН'!$F$8*'СЕТ СН'!$F$9-'СЕТ СН'!$F$26</f>
        <v>1022.94832277</v>
      </c>
    </row>
    <row r="39" spans="1:27" ht="15.75" x14ac:dyDescent="0.2">
      <c r="A39" s="35">
        <f t="shared" si="0"/>
        <v>44040</v>
      </c>
      <c r="B39" s="36">
        <f>SUMIFS(СВЦЭМ!$D$33:$D$776,СВЦЭМ!$A$33:$A$776,$A39,СВЦЭМ!$B$33:$B$776,B$11)+'СЕТ СН'!$F$14+СВЦЭМ!$D$10+'СЕТ СН'!$F$8*'СЕТ СН'!$F$9-'СЕТ СН'!$F$26</f>
        <v>1019.38797176</v>
      </c>
      <c r="C39" s="36">
        <f>SUMIFS(СВЦЭМ!$D$33:$D$776,СВЦЭМ!$A$33:$A$776,$A39,СВЦЭМ!$B$33:$B$776,C$11)+'СЕТ СН'!$F$14+СВЦЭМ!$D$10+'СЕТ СН'!$F$8*'СЕТ СН'!$F$9-'СЕТ СН'!$F$26</f>
        <v>1084.3860450100001</v>
      </c>
      <c r="D39" s="36">
        <f>SUMIFS(СВЦЭМ!$D$33:$D$776,СВЦЭМ!$A$33:$A$776,$A39,СВЦЭМ!$B$33:$B$776,D$11)+'СЕТ СН'!$F$14+СВЦЭМ!$D$10+'СЕТ СН'!$F$8*'СЕТ СН'!$F$9-'СЕТ СН'!$F$26</f>
        <v>1095.0909768200002</v>
      </c>
      <c r="E39" s="36">
        <f>SUMIFS(СВЦЭМ!$D$33:$D$776,СВЦЭМ!$A$33:$A$776,$A39,СВЦЭМ!$B$33:$B$776,E$11)+'СЕТ СН'!$F$14+СВЦЭМ!$D$10+'СЕТ СН'!$F$8*'СЕТ СН'!$F$9-'СЕТ СН'!$F$26</f>
        <v>1109.74919518</v>
      </c>
      <c r="F39" s="36">
        <f>SUMIFS(СВЦЭМ!$D$33:$D$776,СВЦЭМ!$A$33:$A$776,$A39,СВЦЭМ!$B$33:$B$776,F$11)+'СЕТ СН'!$F$14+СВЦЭМ!$D$10+'СЕТ СН'!$F$8*'СЕТ СН'!$F$9-'СЕТ СН'!$F$26</f>
        <v>1097.65318742</v>
      </c>
      <c r="G39" s="36">
        <f>SUMIFS(СВЦЭМ!$D$33:$D$776,СВЦЭМ!$A$33:$A$776,$A39,СВЦЭМ!$B$33:$B$776,G$11)+'СЕТ СН'!$F$14+СВЦЭМ!$D$10+'СЕТ СН'!$F$8*'СЕТ СН'!$F$9-'СЕТ СН'!$F$26</f>
        <v>1114.8534492900001</v>
      </c>
      <c r="H39" s="36">
        <f>SUMIFS(СВЦЭМ!$D$33:$D$776,СВЦЭМ!$A$33:$A$776,$A39,СВЦЭМ!$B$33:$B$776,H$11)+'СЕТ СН'!$F$14+СВЦЭМ!$D$10+'СЕТ СН'!$F$8*'СЕТ СН'!$F$9-'СЕТ СН'!$F$26</f>
        <v>1117.44851096</v>
      </c>
      <c r="I39" s="36">
        <f>SUMIFS(СВЦЭМ!$D$33:$D$776,СВЦЭМ!$A$33:$A$776,$A39,СВЦЭМ!$B$33:$B$776,I$11)+'СЕТ СН'!$F$14+СВЦЭМ!$D$10+'СЕТ СН'!$F$8*'СЕТ СН'!$F$9-'СЕТ СН'!$F$26</f>
        <v>1129.59723719</v>
      </c>
      <c r="J39" s="36">
        <f>SUMIFS(СВЦЭМ!$D$33:$D$776,СВЦЭМ!$A$33:$A$776,$A39,СВЦЭМ!$B$33:$B$776,J$11)+'СЕТ СН'!$F$14+СВЦЭМ!$D$10+'СЕТ СН'!$F$8*'СЕТ СН'!$F$9-'СЕТ СН'!$F$26</f>
        <v>1109.71865342</v>
      </c>
      <c r="K39" s="36">
        <f>SUMIFS(СВЦЭМ!$D$33:$D$776,СВЦЭМ!$A$33:$A$776,$A39,СВЦЭМ!$B$33:$B$776,K$11)+'СЕТ СН'!$F$14+СВЦЭМ!$D$10+'СЕТ СН'!$F$8*'СЕТ СН'!$F$9-'СЕТ СН'!$F$26</f>
        <v>980.61898773999997</v>
      </c>
      <c r="L39" s="36">
        <f>SUMIFS(СВЦЭМ!$D$33:$D$776,СВЦЭМ!$A$33:$A$776,$A39,СВЦЭМ!$B$33:$B$776,L$11)+'СЕТ СН'!$F$14+СВЦЭМ!$D$10+'СЕТ СН'!$F$8*'СЕТ СН'!$F$9-'СЕТ СН'!$F$26</f>
        <v>857.52119794000009</v>
      </c>
      <c r="M39" s="36">
        <f>SUMIFS(СВЦЭМ!$D$33:$D$776,СВЦЭМ!$A$33:$A$776,$A39,СВЦЭМ!$B$33:$B$776,M$11)+'СЕТ СН'!$F$14+СВЦЭМ!$D$10+'СЕТ СН'!$F$8*'СЕТ СН'!$F$9-'СЕТ СН'!$F$26</f>
        <v>835.33858949</v>
      </c>
      <c r="N39" s="36">
        <f>SUMIFS(СВЦЭМ!$D$33:$D$776,СВЦЭМ!$A$33:$A$776,$A39,СВЦЭМ!$B$33:$B$776,N$11)+'СЕТ СН'!$F$14+СВЦЭМ!$D$10+'СЕТ СН'!$F$8*'СЕТ СН'!$F$9-'СЕТ СН'!$F$26</f>
        <v>832.68539430999999</v>
      </c>
      <c r="O39" s="36">
        <f>SUMIFS(СВЦЭМ!$D$33:$D$776,СВЦЭМ!$A$33:$A$776,$A39,СВЦЭМ!$B$33:$B$776,O$11)+'СЕТ СН'!$F$14+СВЦЭМ!$D$10+'СЕТ СН'!$F$8*'СЕТ СН'!$F$9-'СЕТ СН'!$F$26</f>
        <v>844.6490103000001</v>
      </c>
      <c r="P39" s="36">
        <f>SUMIFS(СВЦЭМ!$D$33:$D$776,СВЦЭМ!$A$33:$A$776,$A39,СВЦЭМ!$B$33:$B$776,P$11)+'СЕТ СН'!$F$14+СВЦЭМ!$D$10+'СЕТ СН'!$F$8*'СЕТ СН'!$F$9-'СЕТ СН'!$F$26</f>
        <v>846.57863810000003</v>
      </c>
      <c r="Q39" s="36">
        <f>SUMIFS(СВЦЭМ!$D$33:$D$776,СВЦЭМ!$A$33:$A$776,$A39,СВЦЭМ!$B$33:$B$776,Q$11)+'СЕТ СН'!$F$14+СВЦЭМ!$D$10+'СЕТ СН'!$F$8*'СЕТ СН'!$F$9-'СЕТ СН'!$F$26</f>
        <v>857.27167138999994</v>
      </c>
      <c r="R39" s="36">
        <f>SUMIFS(СВЦЭМ!$D$33:$D$776,СВЦЭМ!$A$33:$A$776,$A39,СВЦЭМ!$B$33:$B$776,R$11)+'СЕТ СН'!$F$14+СВЦЭМ!$D$10+'СЕТ СН'!$F$8*'СЕТ СН'!$F$9-'СЕТ СН'!$F$26</f>
        <v>859.04579147999993</v>
      </c>
      <c r="S39" s="36">
        <f>SUMIFS(СВЦЭМ!$D$33:$D$776,СВЦЭМ!$A$33:$A$776,$A39,СВЦЭМ!$B$33:$B$776,S$11)+'СЕТ СН'!$F$14+СВЦЭМ!$D$10+'СЕТ СН'!$F$8*'СЕТ СН'!$F$9-'СЕТ СН'!$F$26</f>
        <v>864.70100212000011</v>
      </c>
      <c r="T39" s="36">
        <f>SUMIFS(СВЦЭМ!$D$33:$D$776,СВЦЭМ!$A$33:$A$776,$A39,СВЦЭМ!$B$33:$B$776,T$11)+'СЕТ СН'!$F$14+СВЦЭМ!$D$10+'СЕТ СН'!$F$8*'СЕТ СН'!$F$9-'СЕТ СН'!$F$26</f>
        <v>868.43707229000006</v>
      </c>
      <c r="U39" s="36">
        <f>SUMIFS(СВЦЭМ!$D$33:$D$776,СВЦЭМ!$A$33:$A$776,$A39,СВЦЭМ!$B$33:$B$776,U$11)+'СЕТ СН'!$F$14+СВЦЭМ!$D$10+'СЕТ СН'!$F$8*'СЕТ СН'!$F$9-'СЕТ СН'!$F$26</f>
        <v>852.08950542000002</v>
      </c>
      <c r="V39" s="36">
        <f>SUMIFS(СВЦЭМ!$D$33:$D$776,СВЦЭМ!$A$33:$A$776,$A39,СВЦЭМ!$B$33:$B$776,V$11)+'СЕТ СН'!$F$14+СВЦЭМ!$D$10+'СЕТ СН'!$F$8*'СЕТ СН'!$F$9-'СЕТ СН'!$F$26</f>
        <v>864.64375181000014</v>
      </c>
      <c r="W39" s="36">
        <f>SUMIFS(СВЦЭМ!$D$33:$D$776,СВЦЭМ!$A$33:$A$776,$A39,СВЦЭМ!$B$33:$B$776,W$11)+'СЕТ СН'!$F$14+СВЦЭМ!$D$10+'СЕТ СН'!$F$8*'СЕТ СН'!$F$9-'СЕТ СН'!$F$26</f>
        <v>866.59445447999997</v>
      </c>
      <c r="X39" s="36">
        <f>SUMIFS(СВЦЭМ!$D$33:$D$776,СВЦЭМ!$A$33:$A$776,$A39,СВЦЭМ!$B$33:$B$776,X$11)+'СЕТ СН'!$F$14+СВЦЭМ!$D$10+'СЕТ СН'!$F$8*'СЕТ СН'!$F$9-'СЕТ СН'!$F$26</f>
        <v>913.50913742000012</v>
      </c>
      <c r="Y39" s="36">
        <f>SUMIFS(СВЦЭМ!$D$33:$D$776,СВЦЭМ!$A$33:$A$776,$A39,СВЦЭМ!$B$33:$B$776,Y$11)+'СЕТ СН'!$F$14+СВЦЭМ!$D$10+'СЕТ СН'!$F$8*'СЕТ СН'!$F$9-'СЕТ СН'!$F$26</f>
        <v>1036.6764293799999</v>
      </c>
    </row>
    <row r="40" spans="1:27" ht="15.75" x14ac:dyDescent="0.2">
      <c r="A40" s="35">
        <f t="shared" si="0"/>
        <v>44041</v>
      </c>
      <c r="B40" s="36">
        <f>SUMIFS(СВЦЭМ!$D$33:$D$776,СВЦЭМ!$A$33:$A$776,$A40,СВЦЭМ!$B$33:$B$776,B$11)+'СЕТ СН'!$F$14+СВЦЭМ!$D$10+'СЕТ СН'!$F$8*'СЕТ СН'!$F$9-'СЕТ СН'!$F$26</f>
        <v>1149.9067055</v>
      </c>
      <c r="C40" s="36">
        <f>SUMIFS(СВЦЭМ!$D$33:$D$776,СВЦЭМ!$A$33:$A$776,$A40,СВЦЭМ!$B$33:$B$776,C$11)+'СЕТ СН'!$F$14+СВЦЭМ!$D$10+'СЕТ СН'!$F$8*'СЕТ СН'!$F$9-'СЕТ СН'!$F$26</f>
        <v>1196.9481995599999</v>
      </c>
      <c r="D40" s="36">
        <f>SUMIFS(СВЦЭМ!$D$33:$D$776,СВЦЭМ!$A$33:$A$776,$A40,СВЦЭМ!$B$33:$B$776,D$11)+'СЕТ СН'!$F$14+СВЦЭМ!$D$10+'СЕТ СН'!$F$8*'СЕТ СН'!$F$9-'СЕТ СН'!$F$26</f>
        <v>1233.44160612</v>
      </c>
      <c r="E40" s="36">
        <f>SUMIFS(СВЦЭМ!$D$33:$D$776,СВЦЭМ!$A$33:$A$776,$A40,СВЦЭМ!$B$33:$B$776,E$11)+'СЕТ СН'!$F$14+СВЦЭМ!$D$10+'СЕТ СН'!$F$8*'СЕТ СН'!$F$9-'СЕТ СН'!$F$26</f>
        <v>1260.2096128400001</v>
      </c>
      <c r="F40" s="36">
        <f>SUMIFS(СВЦЭМ!$D$33:$D$776,СВЦЭМ!$A$33:$A$776,$A40,СВЦЭМ!$B$33:$B$776,F$11)+'СЕТ СН'!$F$14+СВЦЭМ!$D$10+'СЕТ СН'!$F$8*'СЕТ СН'!$F$9-'СЕТ СН'!$F$26</f>
        <v>1219.6191312399999</v>
      </c>
      <c r="G40" s="36">
        <f>SUMIFS(СВЦЭМ!$D$33:$D$776,СВЦЭМ!$A$33:$A$776,$A40,СВЦЭМ!$B$33:$B$776,G$11)+'СЕТ СН'!$F$14+СВЦЭМ!$D$10+'СЕТ СН'!$F$8*'СЕТ СН'!$F$9-'СЕТ СН'!$F$26</f>
        <v>1218.0339528100001</v>
      </c>
      <c r="H40" s="36">
        <f>SUMIFS(СВЦЭМ!$D$33:$D$776,СВЦЭМ!$A$33:$A$776,$A40,СВЦЭМ!$B$33:$B$776,H$11)+'СЕТ СН'!$F$14+СВЦЭМ!$D$10+'СЕТ СН'!$F$8*'СЕТ СН'!$F$9-'СЕТ СН'!$F$26</f>
        <v>1187.3505353800001</v>
      </c>
      <c r="I40" s="36">
        <f>SUMIFS(СВЦЭМ!$D$33:$D$776,СВЦЭМ!$A$33:$A$776,$A40,СВЦЭМ!$B$33:$B$776,I$11)+'СЕТ СН'!$F$14+СВЦЭМ!$D$10+'СЕТ СН'!$F$8*'СЕТ СН'!$F$9-'СЕТ СН'!$F$26</f>
        <v>1167.49568284</v>
      </c>
      <c r="J40" s="36">
        <f>SUMIFS(СВЦЭМ!$D$33:$D$776,СВЦЭМ!$A$33:$A$776,$A40,СВЦЭМ!$B$33:$B$776,J$11)+'СЕТ СН'!$F$14+СВЦЭМ!$D$10+'СЕТ СН'!$F$8*'СЕТ СН'!$F$9-'СЕТ СН'!$F$26</f>
        <v>1084.51974894</v>
      </c>
      <c r="K40" s="36">
        <f>SUMIFS(СВЦЭМ!$D$33:$D$776,СВЦЭМ!$A$33:$A$776,$A40,СВЦЭМ!$B$33:$B$776,K$11)+'СЕТ СН'!$F$14+СВЦЭМ!$D$10+'СЕТ СН'!$F$8*'СЕТ СН'!$F$9-'СЕТ СН'!$F$26</f>
        <v>918.11259605000009</v>
      </c>
      <c r="L40" s="36">
        <f>SUMIFS(СВЦЭМ!$D$33:$D$776,СВЦЭМ!$A$33:$A$776,$A40,СВЦЭМ!$B$33:$B$776,L$11)+'СЕТ СН'!$F$14+СВЦЭМ!$D$10+'СЕТ СН'!$F$8*'СЕТ СН'!$F$9-'СЕТ СН'!$F$26</f>
        <v>855.31298616000004</v>
      </c>
      <c r="M40" s="36">
        <f>SUMIFS(СВЦЭМ!$D$33:$D$776,СВЦЭМ!$A$33:$A$776,$A40,СВЦЭМ!$B$33:$B$776,M$11)+'СЕТ СН'!$F$14+СВЦЭМ!$D$10+'СЕТ СН'!$F$8*'СЕТ СН'!$F$9-'СЕТ СН'!$F$26</f>
        <v>833.89618227000005</v>
      </c>
      <c r="N40" s="36">
        <f>SUMIFS(СВЦЭМ!$D$33:$D$776,СВЦЭМ!$A$33:$A$776,$A40,СВЦЭМ!$B$33:$B$776,N$11)+'СЕТ СН'!$F$14+СВЦЭМ!$D$10+'СЕТ СН'!$F$8*'СЕТ СН'!$F$9-'СЕТ СН'!$F$26</f>
        <v>804.48306810000008</v>
      </c>
      <c r="O40" s="36">
        <f>SUMIFS(СВЦЭМ!$D$33:$D$776,СВЦЭМ!$A$33:$A$776,$A40,СВЦЭМ!$B$33:$B$776,O$11)+'СЕТ СН'!$F$14+СВЦЭМ!$D$10+'СЕТ СН'!$F$8*'СЕТ СН'!$F$9-'СЕТ СН'!$F$26</f>
        <v>798.52640375999999</v>
      </c>
      <c r="P40" s="36">
        <f>SUMIFS(СВЦЭМ!$D$33:$D$776,СВЦЭМ!$A$33:$A$776,$A40,СВЦЭМ!$B$33:$B$776,P$11)+'СЕТ СН'!$F$14+СВЦЭМ!$D$10+'СЕТ СН'!$F$8*'СЕТ СН'!$F$9-'СЕТ СН'!$F$26</f>
        <v>799.26470545999996</v>
      </c>
      <c r="Q40" s="36">
        <f>SUMIFS(СВЦЭМ!$D$33:$D$776,СВЦЭМ!$A$33:$A$776,$A40,СВЦЭМ!$B$33:$B$776,Q$11)+'СЕТ СН'!$F$14+СВЦЭМ!$D$10+'СЕТ СН'!$F$8*'СЕТ СН'!$F$9-'СЕТ СН'!$F$26</f>
        <v>810.51072189000001</v>
      </c>
      <c r="R40" s="36">
        <f>SUMIFS(СВЦЭМ!$D$33:$D$776,СВЦЭМ!$A$33:$A$776,$A40,СВЦЭМ!$B$33:$B$776,R$11)+'СЕТ СН'!$F$14+СВЦЭМ!$D$10+'СЕТ СН'!$F$8*'СЕТ СН'!$F$9-'СЕТ СН'!$F$26</f>
        <v>817.68538207000006</v>
      </c>
      <c r="S40" s="36">
        <f>SUMIFS(СВЦЭМ!$D$33:$D$776,СВЦЭМ!$A$33:$A$776,$A40,СВЦЭМ!$B$33:$B$776,S$11)+'СЕТ СН'!$F$14+СВЦЭМ!$D$10+'СЕТ СН'!$F$8*'СЕТ СН'!$F$9-'СЕТ СН'!$F$26</f>
        <v>821.65042502000006</v>
      </c>
      <c r="T40" s="36">
        <f>SUMIFS(СВЦЭМ!$D$33:$D$776,СВЦЭМ!$A$33:$A$776,$A40,СВЦЭМ!$B$33:$B$776,T$11)+'СЕТ СН'!$F$14+СВЦЭМ!$D$10+'СЕТ СН'!$F$8*'СЕТ СН'!$F$9-'СЕТ СН'!$F$26</f>
        <v>851.22787813000014</v>
      </c>
      <c r="U40" s="36">
        <f>SUMIFS(СВЦЭМ!$D$33:$D$776,СВЦЭМ!$A$33:$A$776,$A40,СВЦЭМ!$B$33:$B$776,U$11)+'СЕТ СН'!$F$14+СВЦЭМ!$D$10+'СЕТ СН'!$F$8*'СЕТ СН'!$F$9-'СЕТ СН'!$F$26</f>
        <v>845.16835403000005</v>
      </c>
      <c r="V40" s="36">
        <f>SUMIFS(СВЦЭМ!$D$33:$D$776,СВЦЭМ!$A$33:$A$776,$A40,СВЦЭМ!$B$33:$B$776,V$11)+'СЕТ СН'!$F$14+СВЦЭМ!$D$10+'СЕТ СН'!$F$8*'СЕТ СН'!$F$9-'СЕТ СН'!$F$26</f>
        <v>834.45823197999994</v>
      </c>
      <c r="W40" s="36">
        <f>SUMIFS(СВЦЭМ!$D$33:$D$776,СВЦЭМ!$A$33:$A$776,$A40,СВЦЭМ!$B$33:$B$776,W$11)+'СЕТ СН'!$F$14+СВЦЭМ!$D$10+'СЕТ СН'!$F$8*'СЕТ СН'!$F$9-'СЕТ СН'!$F$26</f>
        <v>809.15811726000015</v>
      </c>
      <c r="X40" s="36">
        <f>SUMIFS(СВЦЭМ!$D$33:$D$776,СВЦЭМ!$A$33:$A$776,$A40,СВЦЭМ!$B$33:$B$776,X$11)+'СЕТ СН'!$F$14+СВЦЭМ!$D$10+'СЕТ СН'!$F$8*'СЕТ СН'!$F$9-'СЕТ СН'!$F$26</f>
        <v>869.59957209000004</v>
      </c>
      <c r="Y40" s="36">
        <f>SUMIFS(СВЦЭМ!$D$33:$D$776,СВЦЭМ!$A$33:$A$776,$A40,СВЦЭМ!$B$33:$B$776,Y$11)+'СЕТ СН'!$F$14+СВЦЭМ!$D$10+'СЕТ СН'!$F$8*'СЕТ СН'!$F$9-'СЕТ СН'!$F$26</f>
        <v>989.40425576000007</v>
      </c>
    </row>
    <row r="41" spans="1:27" ht="15.75" x14ac:dyDescent="0.2">
      <c r="A41" s="35">
        <f t="shared" si="0"/>
        <v>44042</v>
      </c>
      <c r="B41" s="36">
        <f>SUMIFS(СВЦЭМ!$D$33:$D$776,СВЦЭМ!$A$33:$A$776,$A41,СВЦЭМ!$B$33:$B$776,B$11)+'СЕТ СН'!$F$14+СВЦЭМ!$D$10+'СЕТ СН'!$F$8*'СЕТ СН'!$F$9-'СЕТ СН'!$F$26</f>
        <v>1026.0715559400001</v>
      </c>
      <c r="C41" s="36">
        <f>SUMIFS(СВЦЭМ!$D$33:$D$776,СВЦЭМ!$A$33:$A$776,$A41,СВЦЭМ!$B$33:$B$776,C$11)+'СЕТ СН'!$F$14+СВЦЭМ!$D$10+'СЕТ СН'!$F$8*'СЕТ СН'!$F$9-'СЕТ СН'!$F$26</f>
        <v>1077.0409762300001</v>
      </c>
      <c r="D41" s="36">
        <f>SUMIFS(СВЦЭМ!$D$33:$D$776,СВЦЭМ!$A$33:$A$776,$A41,СВЦЭМ!$B$33:$B$776,D$11)+'СЕТ СН'!$F$14+СВЦЭМ!$D$10+'СЕТ СН'!$F$8*'СЕТ СН'!$F$9-'СЕТ СН'!$F$26</f>
        <v>1095.1298439500001</v>
      </c>
      <c r="E41" s="36">
        <f>SUMIFS(СВЦЭМ!$D$33:$D$776,СВЦЭМ!$A$33:$A$776,$A41,СВЦЭМ!$B$33:$B$776,E$11)+'СЕТ СН'!$F$14+СВЦЭМ!$D$10+'СЕТ СН'!$F$8*'СЕТ СН'!$F$9-'СЕТ СН'!$F$26</f>
        <v>1103.3380222600001</v>
      </c>
      <c r="F41" s="36">
        <f>SUMIFS(СВЦЭМ!$D$33:$D$776,СВЦЭМ!$A$33:$A$776,$A41,СВЦЭМ!$B$33:$B$776,F$11)+'СЕТ СН'!$F$14+СВЦЭМ!$D$10+'СЕТ СН'!$F$8*'СЕТ СН'!$F$9-'СЕТ СН'!$F$26</f>
        <v>1097.109764</v>
      </c>
      <c r="G41" s="36">
        <f>SUMIFS(СВЦЭМ!$D$33:$D$776,СВЦЭМ!$A$33:$A$776,$A41,СВЦЭМ!$B$33:$B$776,G$11)+'СЕТ СН'!$F$14+СВЦЭМ!$D$10+'СЕТ СН'!$F$8*'СЕТ СН'!$F$9-'СЕТ СН'!$F$26</f>
        <v>1103.5844032</v>
      </c>
      <c r="H41" s="36">
        <f>SUMIFS(СВЦЭМ!$D$33:$D$776,СВЦЭМ!$A$33:$A$776,$A41,СВЦЭМ!$B$33:$B$776,H$11)+'СЕТ СН'!$F$14+СВЦЭМ!$D$10+'СЕТ СН'!$F$8*'СЕТ СН'!$F$9-'СЕТ СН'!$F$26</f>
        <v>1084.1863376000001</v>
      </c>
      <c r="I41" s="36">
        <f>SUMIFS(СВЦЭМ!$D$33:$D$776,СВЦЭМ!$A$33:$A$776,$A41,СВЦЭМ!$B$33:$B$776,I$11)+'СЕТ СН'!$F$14+СВЦЭМ!$D$10+'СЕТ СН'!$F$8*'СЕТ СН'!$F$9-'СЕТ СН'!$F$26</f>
        <v>1043.05389309</v>
      </c>
      <c r="J41" s="36">
        <f>SUMIFS(СВЦЭМ!$D$33:$D$776,СВЦЭМ!$A$33:$A$776,$A41,СВЦЭМ!$B$33:$B$776,J$11)+'СЕТ СН'!$F$14+СВЦЭМ!$D$10+'СЕТ СН'!$F$8*'СЕТ СН'!$F$9-'СЕТ СН'!$F$26</f>
        <v>952.32956085000001</v>
      </c>
      <c r="K41" s="36">
        <f>SUMIFS(СВЦЭМ!$D$33:$D$776,СВЦЭМ!$A$33:$A$776,$A41,СВЦЭМ!$B$33:$B$776,K$11)+'СЕТ СН'!$F$14+СВЦЭМ!$D$10+'СЕТ СН'!$F$8*'СЕТ СН'!$F$9-'СЕТ СН'!$F$26</f>
        <v>890.07142008000005</v>
      </c>
      <c r="L41" s="36">
        <f>SUMIFS(СВЦЭМ!$D$33:$D$776,СВЦЭМ!$A$33:$A$776,$A41,СВЦЭМ!$B$33:$B$776,L$11)+'СЕТ СН'!$F$14+СВЦЭМ!$D$10+'СЕТ СН'!$F$8*'СЕТ СН'!$F$9-'СЕТ СН'!$F$26</f>
        <v>912.71504445999994</v>
      </c>
      <c r="M41" s="36">
        <f>SUMIFS(СВЦЭМ!$D$33:$D$776,СВЦЭМ!$A$33:$A$776,$A41,СВЦЭМ!$B$33:$B$776,M$11)+'СЕТ СН'!$F$14+СВЦЭМ!$D$10+'СЕТ СН'!$F$8*'СЕТ СН'!$F$9-'СЕТ СН'!$F$26</f>
        <v>906.84527143000014</v>
      </c>
      <c r="N41" s="36">
        <f>SUMIFS(СВЦЭМ!$D$33:$D$776,СВЦЭМ!$A$33:$A$776,$A41,СВЦЭМ!$B$33:$B$776,N$11)+'СЕТ СН'!$F$14+СВЦЭМ!$D$10+'СЕТ СН'!$F$8*'СЕТ СН'!$F$9-'СЕТ СН'!$F$26</f>
        <v>894.50980329000004</v>
      </c>
      <c r="O41" s="36">
        <f>SUMIFS(СВЦЭМ!$D$33:$D$776,СВЦЭМ!$A$33:$A$776,$A41,СВЦЭМ!$B$33:$B$776,O$11)+'СЕТ СН'!$F$14+СВЦЭМ!$D$10+'СЕТ СН'!$F$8*'СЕТ СН'!$F$9-'СЕТ СН'!$F$26</f>
        <v>895.04108487999997</v>
      </c>
      <c r="P41" s="36">
        <f>SUMIFS(СВЦЭМ!$D$33:$D$776,СВЦЭМ!$A$33:$A$776,$A41,СВЦЭМ!$B$33:$B$776,P$11)+'СЕТ СН'!$F$14+СВЦЭМ!$D$10+'СЕТ СН'!$F$8*'СЕТ СН'!$F$9-'СЕТ СН'!$F$26</f>
        <v>896.28293221000013</v>
      </c>
      <c r="Q41" s="36">
        <f>SUMIFS(СВЦЭМ!$D$33:$D$776,СВЦЭМ!$A$33:$A$776,$A41,СВЦЭМ!$B$33:$B$776,Q$11)+'СЕТ СН'!$F$14+СВЦЭМ!$D$10+'СЕТ СН'!$F$8*'СЕТ СН'!$F$9-'СЕТ СН'!$F$26</f>
        <v>900.04411811</v>
      </c>
      <c r="R41" s="36">
        <f>SUMIFS(СВЦЭМ!$D$33:$D$776,СВЦЭМ!$A$33:$A$776,$A41,СВЦЭМ!$B$33:$B$776,R$11)+'СЕТ СН'!$F$14+СВЦЭМ!$D$10+'СЕТ СН'!$F$8*'СЕТ СН'!$F$9-'СЕТ СН'!$F$26</f>
        <v>895.20275517000005</v>
      </c>
      <c r="S41" s="36">
        <f>SUMIFS(СВЦЭМ!$D$33:$D$776,СВЦЭМ!$A$33:$A$776,$A41,СВЦЭМ!$B$33:$B$776,S$11)+'СЕТ СН'!$F$14+СВЦЭМ!$D$10+'СЕТ СН'!$F$8*'СЕТ СН'!$F$9-'СЕТ СН'!$F$26</f>
        <v>896.79426431000002</v>
      </c>
      <c r="T41" s="36">
        <f>SUMIFS(СВЦЭМ!$D$33:$D$776,СВЦЭМ!$A$33:$A$776,$A41,СВЦЭМ!$B$33:$B$776,T$11)+'СЕТ СН'!$F$14+СВЦЭМ!$D$10+'СЕТ СН'!$F$8*'СЕТ СН'!$F$9-'СЕТ СН'!$F$26</f>
        <v>906.04082171000005</v>
      </c>
      <c r="U41" s="36">
        <f>SUMIFS(СВЦЭМ!$D$33:$D$776,СВЦЭМ!$A$33:$A$776,$A41,СВЦЭМ!$B$33:$B$776,U$11)+'СЕТ СН'!$F$14+СВЦЭМ!$D$10+'СЕТ СН'!$F$8*'СЕТ СН'!$F$9-'СЕТ СН'!$F$26</f>
        <v>900.57425809999995</v>
      </c>
      <c r="V41" s="36">
        <f>SUMIFS(СВЦЭМ!$D$33:$D$776,СВЦЭМ!$A$33:$A$776,$A41,СВЦЭМ!$B$33:$B$776,V$11)+'СЕТ СН'!$F$14+СВЦЭМ!$D$10+'СЕТ СН'!$F$8*'СЕТ СН'!$F$9-'СЕТ СН'!$F$26</f>
        <v>891.80834040000013</v>
      </c>
      <c r="W41" s="36">
        <f>SUMIFS(СВЦЭМ!$D$33:$D$776,СВЦЭМ!$A$33:$A$776,$A41,СВЦЭМ!$B$33:$B$776,W$11)+'СЕТ СН'!$F$14+СВЦЭМ!$D$10+'СЕТ СН'!$F$8*'СЕТ СН'!$F$9-'СЕТ СН'!$F$26</f>
        <v>921.86348702000009</v>
      </c>
      <c r="X41" s="36">
        <f>SUMIFS(СВЦЭМ!$D$33:$D$776,СВЦЭМ!$A$33:$A$776,$A41,СВЦЭМ!$B$33:$B$776,X$11)+'СЕТ СН'!$F$14+СВЦЭМ!$D$10+'СЕТ СН'!$F$8*'СЕТ СН'!$F$9-'СЕТ СН'!$F$26</f>
        <v>1024.86382174</v>
      </c>
      <c r="Y41" s="36">
        <f>SUMIFS(СВЦЭМ!$D$33:$D$776,СВЦЭМ!$A$33:$A$776,$A41,СВЦЭМ!$B$33:$B$776,Y$11)+'СЕТ СН'!$F$14+СВЦЭМ!$D$10+'СЕТ СН'!$F$8*'СЕТ СН'!$F$9-'СЕТ СН'!$F$26</f>
        <v>984.24648662999994</v>
      </c>
    </row>
    <row r="42" spans="1:27" ht="15.75" x14ac:dyDescent="0.2">
      <c r="A42" s="35">
        <f t="shared" si="0"/>
        <v>44043</v>
      </c>
      <c r="B42" s="36">
        <f>SUMIFS(СВЦЭМ!$D$33:$D$776,СВЦЭМ!$A$33:$A$776,$A42,СВЦЭМ!$B$33:$B$776,B$11)+'СЕТ СН'!$F$14+СВЦЭМ!$D$10+'СЕТ СН'!$F$8*'СЕТ СН'!$F$9-'СЕТ СН'!$F$26</f>
        <v>1032.78013607</v>
      </c>
      <c r="C42" s="36">
        <f>SUMIFS(СВЦЭМ!$D$33:$D$776,СВЦЭМ!$A$33:$A$776,$A42,СВЦЭМ!$B$33:$B$776,C$11)+'СЕТ СН'!$F$14+СВЦЭМ!$D$10+'СЕТ СН'!$F$8*'СЕТ СН'!$F$9-'СЕТ СН'!$F$26</f>
        <v>1151.4866172</v>
      </c>
      <c r="D42" s="36">
        <f>SUMIFS(СВЦЭМ!$D$33:$D$776,СВЦЭМ!$A$33:$A$776,$A42,СВЦЭМ!$B$33:$B$776,D$11)+'СЕТ СН'!$F$14+СВЦЭМ!$D$10+'СЕТ СН'!$F$8*'СЕТ СН'!$F$9-'СЕТ СН'!$F$26</f>
        <v>1161.56642511</v>
      </c>
      <c r="E42" s="36">
        <f>SUMIFS(СВЦЭМ!$D$33:$D$776,СВЦЭМ!$A$33:$A$776,$A42,СВЦЭМ!$B$33:$B$776,E$11)+'СЕТ СН'!$F$14+СВЦЭМ!$D$10+'СЕТ СН'!$F$8*'СЕТ СН'!$F$9-'СЕТ СН'!$F$26</f>
        <v>1164.8111189599999</v>
      </c>
      <c r="F42" s="36">
        <f>SUMIFS(СВЦЭМ!$D$33:$D$776,СВЦЭМ!$A$33:$A$776,$A42,СВЦЭМ!$B$33:$B$776,F$11)+'СЕТ СН'!$F$14+СВЦЭМ!$D$10+'СЕТ СН'!$F$8*'СЕТ СН'!$F$9-'СЕТ СН'!$F$26</f>
        <v>1158.8596256000001</v>
      </c>
      <c r="G42" s="36">
        <f>SUMIFS(СВЦЭМ!$D$33:$D$776,СВЦЭМ!$A$33:$A$776,$A42,СВЦЭМ!$B$33:$B$776,G$11)+'СЕТ СН'!$F$14+СВЦЭМ!$D$10+'СЕТ СН'!$F$8*'СЕТ СН'!$F$9-'СЕТ СН'!$F$26</f>
        <v>1193.4908444299999</v>
      </c>
      <c r="H42" s="36">
        <f>SUMIFS(СВЦЭМ!$D$33:$D$776,СВЦЭМ!$A$33:$A$776,$A42,СВЦЭМ!$B$33:$B$776,H$11)+'СЕТ СН'!$F$14+СВЦЭМ!$D$10+'СЕТ СН'!$F$8*'СЕТ СН'!$F$9-'СЕТ СН'!$F$26</f>
        <v>1137.02143832</v>
      </c>
      <c r="I42" s="36">
        <f>SUMIFS(СВЦЭМ!$D$33:$D$776,СВЦЭМ!$A$33:$A$776,$A42,СВЦЭМ!$B$33:$B$776,I$11)+'СЕТ СН'!$F$14+СВЦЭМ!$D$10+'СЕТ СН'!$F$8*'СЕТ СН'!$F$9-'СЕТ СН'!$F$26</f>
        <v>1110.78375972</v>
      </c>
      <c r="J42" s="36">
        <f>SUMIFS(СВЦЭМ!$D$33:$D$776,СВЦЭМ!$A$33:$A$776,$A42,СВЦЭМ!$B$33:$B$776,J$11)+'СЕТ СН'!$F$14+СВЦЭМ!$D$10+'СЕТ СН'!$F$8*'СЕТ СН'!$F$9-'СЕТ СН'!$F$26</f>
        <v>1078.32055627</v>
      </c>
      <c r="K42" s="36">
        <f>SUMIFS(СВЦЭМ!$D$33:$D$776,СВЦЭМ!$A$33:$A$776,$A42,СВЦЭМ!$B$33:$B$776,K$11)+'СЕТ СН'!$F$14+СВЦЭМ!$D$10+'СЕТ СН'!$F$8*'СЕТ СН'!$F$9-'СЕТ СН'!$F$26</f>
        <v>990.80317042000001</v>
      </c>
      <c r="L42" s="36">
        <f>SUMIFS(СВЦЭМ!$D$33:$D$776,СВЦЭМ!$A$33:$A$776,$A42,СВЦЭМ!$B$33:$B$776,L$11)+'СЕТ СН'!$F$14+СВЦЭМ!$D$10+'СЕТ СН'!$F$8*'СЕТ СН'!$F$9-'СЕТ СН'!$F$26</f>
        <v>853.85725453000009</v>
      </c>
      <c r="M42" s="36">
        <f>SUMIFS(СВЦЭМ!$D$33:$D$776,СВЦЭМ!$A$33:$A$776,$A42,СВЦЭМ!$B$33:$B$776,M$11)+'СЕТ СН'!$F$14+СВЦЭМ!$D$10+'СЕТ СН'!$F$8*'СЕТ СН'!$F$9-'СЕТ СН'!$F$26</f>
        <v>832.84404424000013</v>
      </c>
      <c r="N42" s="36">
        <f>SUMIFS(СВЦЭМ!$D$33:$D$776,СВЦЭМ!$A$33:$A$776,$A42,СВЦЭМ!$B$33:$B$776,N$11)+'СЕТ СН'!$F$14+СВЦЭМ!$D$10+'СЕТ СН'!$F$8*'СЕТ СН'!$F$9-'СЕТ СН'!$F$26</f>
        <v>839.66784935999999</v>
      </c>
      <c r="O42" s="36">
        <f>SUMIFS(СВЦЭМ!$D$33:$D$776,СВЦЭМ!$A$33:$A$776,$A42,СВЦЭМ!$B$33:$B$776,O$11)+'СЕТ СН'!$F$14+СВЦЭМ!$D$10+'СЕТ СН'!$F$8*'СЕТ СН'!$F$9-'СЕТ СН'!$F$26</f>
        <v>846.25613784999996</v>
      </c>
      <c r="P42" s="36">
        <f>SUMIFS(СВЦЭМ!$D$33:$D$776,СВЦЭМ!$A$33:$A$776,$A42,СВЦЭМ!$B$33:$B$776,P$11)+'СЕТ СН'!$F$14+СВЦЭМ!$D$10+'СЕТ СН'!$F$8*'СЕТ СН'!$F$9-'СЕТ СН'!$F$26</f>
        <v>850.25179879999996</v>
      </c>
      <c r="Q42" s="36">
        <f>SUMIFS(СВЦЭМ!$D$33:$D$776,СВЦЭМ!$A$33:$A$776,$A42,СВЦЭМ!$B$33:$B$776,Q$11)+'СЕТ СН'!$F$14+СВЦЭМ!$D$10+'СЕТ СН'!$F$8*'СЕТ СН'!$F$9-'СЕТ СН'!$F$26</f>
        <v>849.48343672999999</v>
      </c>
      <c r="R42" s="36">
        <f>SUMIFS(СВЦЭМ!$D$33:$D$776,СВЦЭМ!$A$33:$A$776,$A42,СВЦЭМ!$B$33:$B$776,R$11)+'СЕТ СН'!$F$14+СВЦЭМ!$D$10+'СЕТ СН'!$F$8*'СЕТ СН'!$F$9-'СЕТ СН'!$F$26</f>
        <v>841.09208755999998</v>
      </c>
      <c r="S42" s="36">
        <f>SUMIFS(СВЦЭМ!$D$33:$D$776,СВЦЭМ!$A$33:$A$776,$A42,СВЦЭМ!$B$33:$B$776,S$11)+'СЕТ СН'!$F$14+СВЦЭМ!$D$10+'СЕТ СН'!$F$8*'СЕТ СН'!$F$9-'СЕТ СН'!$F$26</f>
        <v>854.88879887999997</v>
      </c>
      <c r="T42" s="36">
        <f>SUMIFS(СВЦЭМ!$D$33:$D$776,СВЦЭМ!$A$33:$A$776,$A42,СВЦЭМ!$B$33:$B$776,T$11)+'СЕТ СН'!$F$14+СВЦЭМ!$D$10+'СЕТ СН'!$F$8*'СЕТ СН'!$F$9-'СЕТ СН'!$F$26</f>
        <v>860.74143630000003</v>
      </c>
      <c r="U42" s="36">
        <f>SUMIFS(СВЦЭМ!$D$33:$D$776,СВЦЭМ!$A$33:$A$776,$A42,СВЦЭМ!$B$33:$B$776,U$11)+'СЕТ СН'!$F$14+СВЦЭМ!$D$10+'СЕТ СН'!$F$8*'СЕТ СН'!$F$9-'СЕТ СН'!$F$26</f>
        <v>871.34482995999997</v>
      </c>
      <c r="V42" s="36">
        <f>SUMIFS(СВЦЭМ!$D$33:$D$776,СВЦЭМ!$A$33:$A$776,$A42,СВЦЭМ!$B$33:$B$776,V$11)+'СЕТ СН'!$F$14+СВЦЭМ!$D$10+'СЕТ СН'!$F$8*'СЕТ СН'!$F$9-'СЕТ СН'!$F$26</f>
        <v>867.69647580000014</v>
      </c>
      <c r="W42" s="36">
        <f>SUMIFS(СВЦЭМ!$D$33:$D$776,СВЦЭМ!$A$33:$A$776,$A42,СВЦЭМ!$B$33:$B$776,W$11)+'СЕТ СН'!$F$14+СВЦЭМ!$D$10+'СЕТ СН'!$F$8*'СЕТ СН'!$F$9-'СЕТ СН'!$F$26</f>
        <v>848.79844101000003</v>
      </c>
      <c r="X42" s="36">
        <f>SUMIFS(СВЦЭМ!$D$33:$D$776,СВЦЭМ!$A$33:$A$776,$A42,СВЦЭМ!$B$33:$B$776,X$11)+'СЕТ СН'!$F$14+СВЦЭМ!$D$10+'СЕТ СН'!$F$8*'СЕТ СН'!$F$9-'СЕТ СН'!$F$26</f>
        <v>851.52224531000002</v>
      </c>
      <c r="Y42" s="36">
        <f>SUMIFS(СВЦЭМ!$D$33:$D$776,СВЦЭМ!$A$33:$A$776,$A42,СВЦЭМ!$B$33:$B$776,Y$11)+'СЕТ СН'!$F$14+СВЦЭМ!$D$10+'СЕТ СН'!$F$8*'СЕТ СН'!$F$9-'СЕТ СН'!$F$26</f>
        <v>914.86953235999999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7"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01.07.2020</v>
      </c>
      <c r="B48" s="36">
        <f>SUMIFS(СВЦЭМ!$D$33:$D$776,СВЦЭМ!$A$33:$A$776,$A48,СВЦЭМ!$B$33:$B$776,B$47)+'СЕТ СН'!$F$14+СВЦЭМ!$D$10+'СЕТ СН'!$F$6-'СЕТ СН'!$F$26</f>
        <v>1160.88278072</v>
      </c>
      <c r="C48" s="36">
        <f>SUMIFS(СВЦЭМ!$D$33:$D$776,СВЦЭМ!$A$33:$A$776,$A48,СВЦЭМ!$B$33:$B$776,C$47)+'СЕТ СН'!$F$14+СВЦЭМ!$D$10+'СЕТ СН'!$F$6-'СЕТ СН'!$F$26</f>
        <v>1169.80467434</v>
      </c>
      <c r="D48" s="36">
        <f>SUMIFS(СВЦЭМ!$D$33:$D$776,СВЦЭМ!$A$33:$A$776,$A48,СВЦЭМ!$B$33:$B$776,D$47)+'СЕТ СН'!$F$14+СВЦЭМ!$D$10+'СЕТ СН'!$F$6-'СЕТ СН'!$F$26</f>
        <v>1144.8689156600001</v>
      </c>
      <c r="E48" s="36">
        <f>SUMIFS(СВЦЭМ!$D$33:$D$776,СВЦЭМ!$A$33:$A$776,$A48,СВЦЭМ!$B$33:$B$776,E$47)+'СЕТ СН'!$F$14+СВЦЭМ!$D$10+'СЕТ СН'!$F$6-'СЕТ СН'!$F$26</f>
        <v>1125.2771078199999</v>
      </c>
      <c r="F48" s="36">
        <f>SUMIFS(СВЦЭМ!$D$33:$D$776,СВЦЭМ!$A$33:$A$776,$A48,СВЦЭМ!$B$33:$B$776,F$47)+'СЕТ СН'!$F$14+СВЦЭМ!$D$10+'СЕТ СН'!$F$6-'СЕТ СН'!$F$26</f>
        <v>1111.09431548</v>
      </c>
      <c r="G48" s="36">
        <f>SUMIFS(СВЦЭМ!$D$33:$D$776,СВЦЭМ!$A$33:$A$776,$A48,СВЦЭМ!$B$33:$B$776,G$47)+'СЕТ СН'!$F$14+СВЦЭМ!$D$10+'СЕТ СН'!$F$6-'СЕТ СН'!$F$26</f>
        <v>1115.82500329</v>
      </c>
      <c r="H48" s="36">
        <f>SUMIFS(СВЦЭМ!$D$33:$D$776,СВЦЭМ!$A$33:$A$776,$A48,СВЦЭМ!$B$33:$B$776,H$47)+'СЕТ СН'!$F$14+СВЦЭМ!$D$10+'СЕТ СН'!$F$6-'СЕТ СН'!$F$26</f>
        <v>1139.72355679</v>
      </c>
      <c r="I48" s="36">
        <f>SUMIFS(СВЦЭМ!$D$33:$D$776,СВЦЭМ!$A$33:$A$776,$A48,СВЦЭМ!$B$33:$B$776,I$47)+'СЕТ СН'!$F$14+СВЦЭМ!$D$10+'СЕТ СН'!$F$6-'СЕТ СН'!$F$26</f>
        <v>1123.36218104</v>
      </c>
      <c r="J48" s="36">
        <f>SUMIFS(СВЦЭМ!$D$33:$D$776,СВЦЭМ!$A$33:$A$776,$A48,СВЦЭМ!$B$33:$B$776,J$47)+'СЕТ СН'!$F$14+СВЦЭМ!$D$10+'СЕТ СН'!$F$6-'СЕТ СН'!$F$26</f>
        <v>1077.1834612599998</v>
      </c>
      <c r="K48" s="36">
        <f>SUMIFS(СВЦЭМ!$D$33:$D$776,СВЦЭМ!$A$33:$A$776,$A48,СВЦЭМ!$B$33:$B$776,K$47)+'СЕТ СН'!$F$14+СВЦЭМ!$D$10+'СЕТ СН'!$F$6-'СЕТ СН'!$F$26</f>
        <v>967.73738967000008</v>
      </c>
      <c r="L48" s="36">
        <f>SUMIFS(СВЦЭМ!$D$33:$D$776,СВЦЭМ!$A$33:$A$776,$A48,СВЦЭМ!$B$33:$B$776,L$47)+'СЕТ СН'!$F$14+СВЦЭМ!$D$10+'СЕТ СН'!$F$6-'СЕТ СН'!$F$26</f>
        <v>865.10217596999996</v>
      </c>
      <c r="M48" s="36">
        <f>SUMIFS(СВЦЭМ!$D$33:$D$776,СВЦЭМ!$A$33:$A$776,$A48,СВЦЭМ!$B$33:$B$776,M$47)+'СЕТ СН'!$F$14+СВЦЭМ!$D$10+'СЕТ СН'!$F$6-'СЕТ СН'!$F$26</f>
        <v>855.81508635</v>
      </c>
      <c r="N48" s="36">
        <f>SUMIFS(СВЦЭМ!$D$33:$D$776,СВЦЭМ!$A$33:$A$776,$A48,СВЦЭМ!$B$33:$B$776,N$47)+'СЕТ СН'!$F$14+СВЦЭМ!$D$10+'СЕТ СН'!$F$6-'СЕТ СН'!$F$26</f>
        <v>911.86673010000004</v>
      </c>
      <c r="O48" s="36">
        <f>SUMIFS(СВЦЭМ!$D$33:$D$776,СВЦЭМ!$A$33:$A$776,$A48,СВЦЭМ!$B$33:$B$776,O$47)+'СЕТ СН'!$F$14+СВЦЭМ!$D$10+'СЕТ СН'!$F$6-'СЕТ СН'!$F$26</f>
        <v>892.86590114000001</v>
      </c>
      <c r="P48" s="36">
        <f>SUMIFS(СВЦЭМ!$D$33:$D$776,СВЦЭМ!$A$33:$A$776,$A48,СВЦЭМ!$B$33:$B$776,P$47)+'СЕТ СН'!$F$14+СВЦЭМ!$D$10+'СЕТ СН'!$F$6-'СЕТ СН'!$F$26</f>
        <v>811.83534811000004</v>
      </c>
      <c r="Q48" s="36">
        <f>SUMIFS(СВЦЭМ!$D$33:$D$776,СВЦЭМ!$A$33:$A$776,$A48,СВЦЭМ!$B$33:$B$776,Q$47)+'СЕТ СН'!$F$14+СВЦЭМ!$D$10+'СЕТ СН'!$F$6-'СЕТ СН'!$F$26</f>
        <v>815.36012968</v>
      </c>
      <c r="R48" s="36">
        <f>SUMIFS(СВЦЭМ!$D$33:$D$776,СВЦЭМ!$A$33:$A$776,$A48,СВЦЭМ!$B$33:$B$776,R$47)+'СЕТ СН'!$F$14+СВЦЭМ!$D$10+'СЕТ СН'!$F$6-'СЕТ СН'!$F$26</f>
        <v>828.72985398000014</v>
      </c>
      <c r="S48" s="36">
        <f>SUMIFS(СВЦЭМ!$D$33:$D$776,СВЦЭМ!$A$33:$A$776,$A48,СВЦЭМ!$B$33:$B$776,S$47)+'СЕТ СН'!$F$14+СВЦЭМ!$D$10+'СЕТ СН'!$F$6-'СЕТ СН'!$F$26</f>
        <v>834.02552304999995</v>
      </c>
      <c r="T48" s="36">
        <f>SUMIFS(СВЦЭМ!$D$33:$D$776,СВЦЭМ!$A$33:$A$776,$A48,СВЦЭМ!$B$33:$B$776,T$47)+'СЕТ СН'!$F$14+СВЦЭМ!$D$10+'СЕТ СН'!$F$6-'СЕТ СН'!$F$26</f>
        <v>826.23638166000001</v>
      </c>
      <c r="U48" s="36">
        <f>SUMIFS(СВЦЭМ!$D$33:$D$776,СВЦЭМ!$A$33:$A$776,$A48,СВЦЭМ!$B$33:$B$776,U$47)+'СЕТ СН'!$F$14+СВЦЭМ!$D$10+'СЕТ СН'!$F$6-'СЕТ СН'!$F$26</f>
        <v>818.93743156999994</v>
      </c>
      <c r="V48" s="36">
        <f>SUMIFS(СВЦЭМ!$D$33:$D$776,СВЦЭМ!$A$33:$A$776,$A48,СВЦЭМ!$B$33:$B$776,V$47)+'СЕТ СН'!$F$14+СВЦЭМ!$D$10+'СЕТ СН'!$F$6-'СЕТ СН'!$F$26</f>
        <v>816.34546782999996</v>
      </c>
      <c r="W48" s="36">
        <f>SUMIFS(СВЦЭМ!$D$33:$D$776,СВЦЭМ!$A$33:$A$776,$A48,СВЦЭМ!$B$33:$B$776,W$47)+'СЕТ СН'!$F$14+СВЦЭМ!$D$10+'СЕТ СН'!$F$6-'СЕТ СН'!$F$26</f>
        <v>791.83376792000013</v>
      </c>
      <c r="X48" s="36">
        <f>SUMIFS(СВЦЭМ!$D$33:$D$776,СВЦЭМ!$A$33:$A$776,$A48,СВЦЭМ!$B$33:$B$776,X$47)+'СЕТ СН'!$F$14+СВЦЭМ!$D$10+'СЕТ СН'!$F$6-'СЕТ СН'!$F$26</f>
        <v>841.99714001000007</v>
      </c>
      <c r="Y48" s="36">
        <f>SUMIFS(СВЦЭМ!$D$33:$D$776,СВЦЭМ!$A$33:$A$776,$A48,СВЦЭМ!$B$33:$B$776,Y$47)+'СЕТ СН'!$F$14+СВЦЭМ!$D$10+'СЕТ СН'!$F$6-'СЕТ СН'!$F$26</f>
        <v>1013.4954734600001</v>
      </c>
      <c r="AA48" s="45"/>
    </row>
    <row r="49" spans="1:25" ht="15.75" x14ac:dyDescent="0.2">
      <c r="A49" s="35">
        <f>A48+1</f>
        <v>44014</v>
      </c>
      <c r="B49" s="36">
        <f>SUMIFS(СВЦЭМ!$D$33:$D$776,СВЦЭМ!$A$33:$A$776,$A49,СВЦЭМ!$B$33:$B$776,B$47)+'СЕТ СН'!$F$14+СВЦЭМ!$D$10+'СЕТ СН'!$F$6-'СЕТ СН'!$F$26</f>
        <v>1108.2433483899999</v>
      </c>
      <c r="C49" s="36">
        <f>SUMIFS(СВЦЭМ!$D$33:$D$776,СВЦЭМ!$A$33:$A$776,$A49,СВЦЭМ!$B$33:$B$776,C$47)+'СЕТ СН'!$F$14+СВЦЭМ!$D$10+'СЕТ СН'!$F$6-'СЕТ СН'!$F$26</f>
        <v>1082.1792109099999</v>
      </c>
      <c r="D49" s="36">
        <f>SUMIFS(СВЦЭМ!$D$33:$D$776,СВЦЭМ!$A$33:$A$776,$A49,СВЦЭМ!$B$33:$B$776,D$47)+'СЕТ СН'!$F$14+СВЦЭМ!$D$10+'СЕТ СН'!$F$6-'СЕТ СН'!$F$26</f>
        <v>1051.96878892</v>
      </c>
      <c r="E49" s="36">
        <f>SUMIFS(СВЦЭМ!$D$33:$D$776,СВЦЭМ!$A$33:$A$776,$A49,СВЦЭМ!$B$33:$B$776,E$47)+'СЕТ СН'!$F$14+СВЦЭМ!$D$10+'СЕТ СН'!$F$6-'СЕТ СН'!$F$26</f>
        <v>1044.89361132</v>
      </c>
      <c r="F49" s="36">
        <f>SUMIFS(СВЦЭМ!$D$33:$D$776,СВЦЭМ!$A$33:$A$776,$A49,СВЦЭМ!$B$33:$B$776,F$47)+'СЕТ СН'!$F$14+СВЦЭМ!$D$10+'СЕТ СН'!$F$6-'СЕТ СН'!$F$26</f>
        <v>1029.9463482400001</v>
      </c>
      <c r="G49" s="36">
        <f>SUMIFS(СВЦЭМ!$D$33:$D$776,СВЦЭМ!$A$33:$A$776,$A49,СВЦЭМ!$B$33:$B$776,G$47)+'СЕТ СН'!$F$14+СВЦЭМ!$D$10+'СЕТ СН'!$F$6-'СЕТ СН'!$F$26</f>
        <v>1045.85582669</v>
      </c>
      <c r="H49" s="36">
        <f>SUMIFS(СВЦЭМ!$D$33:$D$776,СВЦЭМ!$A$33:$A$776,$A49,СВЦЭМ!$B$33:$B$776,H$47)+'СЕТ СН'!$F$14+СВЦЭМ!$D$10+'СЕТ СН'!$F$6-'СЕТ СН'!$F$26</f>
        <v>1079.97531239</v>
      </c>
      <c r="I49" s="36">
        <f>SUMIFS(СВЦЭМ!$D$33:$D$776,СВЦЭМ!$A$33:$A$776,$A49,СВЦЭМ!$B$33:$B$776,I$47)+'СЕТ СН'!$F$14+СВЦЭМ!$D$10+'СЕТ СН'!$F$6-'СЕТ СН'!$F$26</f>
        <v>1092.7501779300001</v>
      </c>
      <c r="J49" s="36">
        <f>SUMIFS(СВЦЭМ!$D$33:$D$776,СВЦЭМ!$A$33:$A$776,$A49,СВЦЭМ!$B$33:$B$776,J$47)+'СЕТ СН'!$F$14+СВЦЭМ!$D$10+'СЕТ СН'!$F$6-'СЕТ СН'!$F$26</f>
        <v>1083.2669574500001</v>
      </c>
      <c r="K49" s="36">
        <f>SUMIFS(СВЦЭМ!$D$33:$D$776,СВЦЭМ!$A$33:$A$776,$A49,СВЦЭМ!$B$33:$B$776,K$47)+'СЕТ СН'!$F$14+СВЦЭМ!$D$10+'СЕТ СН'!$F$6-'СЕТ СН'!$F$26</f>
        <v>971.39073297000004</v>
      </c>
      <c r="L49" s="36">
        <f>SUMIFS(СВЦЭМ!$D$33:$D$776,СВЦЭМ!$A$33:$A$776,$A49,СВЦЭМ!$B$33:$B$776,L$47)+'СЕТ СН'!$F$14+СВЦЭМ!$D$10+'СЕТ СН'!$F$6-'СЕТ СН'!$F$26</f>
        <v>866.69987673000014</v>
      </c>
      <c r="M49" s="36">
        <f>SUMIFS(СВЦЭМ!$D$33:$D$776,СВЦЭМ!$A$33:$A$776,$A49,СВЦЭМ!$B$33:$B$776,M$47)+'СЕТ СН'!$F$14+СВЦЭМ!$D$10+'СЕТ СН'!$F$6-'СЕТ СН'!$F$26</f>
        <v>850.55960209</v>
      </c>
      <c r="N49" s="36">
        <f>SUMIFS(СВЦЭМ!$D$33:$D$776,СВЦЭМ!$A$33:$A$776,$A49,СВЦЭМ!$B$33:$B$776,N$47)+'СЕТ СН'!$F$14+СВЦЭМ!$D$10+'СЕТ СН'!$F$6-'СЕТ СН'!$F$26</f>
        <v>876.87983183000006</v>
      </c>
      <c r="O49" s="36">
        <f>SUMIFS(СВЦЭМ!$D$33:$D$776,СВЦЭМ!$A$33:$A$776,$A49,СВЦЭМ!$B$33:$B$776,O$47)+'СЕТ СН'!$F$14+СВЦЭМ!$D$10+'СЕТ СН'!$F$6-'СЕТ СН'!$F$26</f>
        <v>886.20503056999996</v>
      </c>
      <c r="P49" s="36">
        <f>SUMIFS(СВЦЭМ!$D$33:$D$776,СВЦЭМ!$A$33:$A$776,$A49,СВЦЭМ!$B$33:$B$776,P$47)+'СЕТ СН'!$F$14+СВЦЭМ!$D$10+'СЕТ СН'!$F$6-'СЕТ СН'!$F$26</f>
        <v>863.81797686000004</v>
      </c>
      <c r="Q49" s="36">
        <f>SUMIFS(СВЦЭМ!$D$33:$D$776,СВЦЭМ!$A$33:$A$776,$A49,СВЦЭМ!$B$33:$B$776,Q$47)+'СЕТ СН'!$F$14+СВЦЭМ!$D$10+'СЕТ СН'!$F$6-'СЕТ СН'!$F$26</f>
        <v>878.37937078000004</v>
      </c>
      <c r="R49" s="36">
        <f>SUMIFS(СВЦЭМ!$D$33:$D$776,СВЦЭМ!$A$33:$A$776,$A49,СВЦЭМ!$B$33:$B$776,R$47)+'СЕТ СН'!$F$14+СВЦЭМ!$D$10+'СЕТ СН'!$F$6-'СЕТ СН'!$F$26</f>
        <v>900.91639138999994</v>
      </c>
      <c r="S49" s="36">
        <f>SUMIFS(СВЦЭМ!$D$33:$D$776,СВЦЭМ!$A$33:$A$776,$A49,СВЦЭМ!$B$33:$B$776,S$47)+'СЕТ СН'!$F$14+СВЦЭМ!$D$10+'СЕТ СН'!$F$6-'СЕТ СН'!$F$26</f>
        <v>903.76524642999993</v>
      </c>
      <c r="T49" s="36">
        <f>SUMIFS(СВЦЭМ!$D$33:$D$776,СВЦЭМ!$A$33:$A$776,$A49,СВЦЭМ!$B$33:$B$776,T$47)+'СЕТ СН'!$F$14+СВЦЭМ!$D$10+'СЕТ СН'!$F$6-'СЕТ СН'!$F$26</f>
        <v>894.70855584000014</v>
      </c>
      <c r="U49" s="36">
        <f>SUMIFS(СВЦЭМ!$D$33:$D$776,СВЦЭМ!$A$33:$A$776,$A49,СВЦЭМ!$B$33:$B$776,U$47)+'СЕТ СН'!$F$14+СВЦЭМ!$D$10+'СЕТ СН'!$F$6-'СЕТ СН'!$F$26</f>
        <v>882.71442576000004</v>
      </c>
      <c r="V49" s="36">
        <f>SUMIFS(СВЦЭМ!$D$33:$D$776,СВЦЭМ!$A$33:$A$776,$A49,СВЦЭМ!$B$33:$B$776,V$47)+'СЕТ СН'!$F$14+СВЦЭМ!$D$10+'СЕТ СН'!$F$6-'СЕТ СН'!$F$26</f>
        <v>862.27354885</v>
      </c>
      <c r="W49" s="36">
        <f>SUMIFS(СВЦЭМ!$D$33:$D$776,СВЦЭМ!$A$33:$A$776,$A49,СВЦЭМ!$B$33:$B$776,W$47)+'СЕТ СН'!$F$14+СВЦЭМ!$D$10+'СЕТ СН'!$F$6-'СЕТ СН'!$F$26</f>
        <v>824.56127317000005</v>
      </c>
      <c r="X49" s="36">
        <f>SUMIFS(СВЦЭМ!$D$33:$D$776,СВЦЭМ!$A$33:$A$776,$A49,СВЦЭМ!$B$33:$B$776,X$47)+'СЕТ СН'!$F$14+СВЦЭМ!$D$10+'СЕТ СН'!$F$6-'СЕТ СН'!$F$26</f>
        <v>879.72375475000013</v>
      </c>
      <c r="Y49" s="36">
        <f>SUMIFS(СВЦЭМ!$D$33:$D$776,СВЦЭМ!$A$33:$A$776,$A49,СВЦЭМ!$B$33:$B$776,Y$47)+'СЕТ СН'!$F$14+СВЦЭМ!$D$10+'СЕТ СН'!$F$6-'СЕТ СН'!$F$26</f>
        <v>1029.95633847</v>
      </c>
    </row>
    <row r="50" spans="1:25" ht="15.75" x14ac:dyDescent="0.2">
      <c r="A50" s="35">
        <f t="shared" ref="A50:A78" si="1">A49+1</f>
        <v>44015</v>
      </c>
      <c r="B50" s="36">
        <f>SUMIFS(СВЦЭМ!$D$33:$D$776,СВЦЭМ!$A$33:$A$776,$A50,СВЦЭМ!$B$33:$B$776,B$47)+'СЕТ СН'!$F$14+СВЦЭМ!$D$10+'СЕТ СН'!$F$6-'СЕТ СН'!$F$26</f>
        <v>1144.7625105299999</v>
      </c>
      <c r="C50" s="36">
        <f>SUMIFS(СВЦЭМ!$D$33:$D$776,СВЦЭМ!$A$33:$A$776,$A50,СВЦЭМ!$B$33:$B$776,C$47)+'СЕТ СН'!$F$14+СВЦЭМ!$D$10+'СЕТ СН'!$F$6-'СЕТ СН'!$F$26</f>
        <v>1126.6141467799998</v>
      </c>
      <c r="D50" s="36">
        <f>SUMIFS(СВЦЭМ!$D$33:$D$776,СВЦЭМ!$A$33:$A$776,$A50,СВЦЭМ!$B$33:$B$776,D$47)+'СЕТ СН'!$F$14+СВЦЭМ!$D$10+'СЕТ СН'!$F$6-'СЕТ СН'!$F$26</f>
        <v>1096.1021398</v>
      </c>
      <c r="E50" s="36">
        <f>SUMIFS(СВЦЭМ!$D$33:$D$776,СВЦЭМ!$A$33:$A$776,$A50,СВЦЭМ!$B$33:$B$776,E$47)+'СЕТ СН'!$F$14+СВЦЭМ!$D$10+'СЕТ СН'!$F$6-'СЕТ СН'!$F$26</f>
        <v>1076.652709</v>
      </c>
      <c r="F50" s="36">
        <f>SUMIFS(СВЦЭМ!$D$33:$D$776,СВЦЭМ!$A$33:$A$776,$A50,СВЦЭМ!$B$33:$B$776,F$47)+'СЕТ СН'!$F$14+СВЦЭМ!$D$10+'СЕТ СН'!$F$6-'СЕТ СН'!$F$26</f>
        <v>1061.9718979700001</v>
      </c>
      <c r="G50" s="36">
        <f>SUMIFS(СВЦЭМ!$D$33:$D$776,СВЦЭМ!$A$33:$A$776,$A50,СВЦЭМ!$B$33:$B$776,G$47)+'СЕТ СН'!$F$14+СВЦЭМ!$D$10+'СЕТ СН'!$F$6-'СЕТ СН'!$F$26</f>
        <v>1076.7124715999998</v>
      </c>
      <c r="H50" s="36">
        <f>SUMIFS(СВЦЭМ!$D$33:$D$776,СВЦЭМ!$A$33:$A$776,$A50,СВЦЭМ!$B$33:$B$776,H$47)+'СЕТ СН'!$F$14+СВЦЭМ!$D$10+'СЕТ СН'!$F$6-'СЕТ СН'!$F$26</f>
        <v>1115.7182602</v>
      </c>
      <c r="I50" s="36">
        <f>SUMIFS(СВЦЭМ!$D$33:$D$776,СВЦЭМ!$A$33:$A$776,$A50,СВЦЭМ!$B$33:$B$776,I$47)+'СЕТ СН'!$F$14+СВЦЭМ!$D$10+'СЕТ СН'!$F$6-'СЕТ СН'!$F$26</f>
        <v>1133.2219970900001</v>
      </c>
      <c r="J50" s="36">
        <f>SUMIFS(СВЦЭМ!$D$33:$D$776,СВЦЭМ!$A$33:$A$776,$A50,СВЦЭМ!$B$33:$B$776,J$47)+'СЕТ СН'!$F$14+СВЦЭМ!$D$10+'СЕТ СН'!$F$6-'СЕТ СН'!$F$26</f>
        <v>1054.4455468600001</v>
      </c>
      <c r="K50" s="36">
        <f>SUMIFS(СВЦЭМ!$D$33:$D$776,СВЦЭМ!$A$33:$A$776,$A50,СВЦЭМ!$B$33:$B$776,K$47)+'СЕТ СН'!$F$14+СВЦЭМ!$D$10+'СЕТ СН'!$F$6-'СЕТ СН'!$F$26</f>
        <v>912.52921157000014</v>
      </c>
      <c r="L50" s="36">
        <f>SUMIFS(СВЦЭМ!$D$33:$D$776,СВЦЭМ!$A$33:$A$776,$A50,СВЦЭМ!$B$33:$B$776,L$47)+'СЕТ СН'!$F$14+СВЦЭМ!$D$10+'СЕТ СН'!$F$6-'СЕТ СН'!$F$26</f>
        <v>806.54494905000001</v>
      </c>
      <c r="M50" s="36">
        <f>SUMIFS(СВЦЭМ!$D$33:$D$776,СВЦЭМ!$A$33:$A$776,$A50,СВЦЭМ!$B$33:$B$776,M$47)+'СЕТ СН'!$F$14+СВЦЭМ!$D$10+'СЕТ СН'!$F$6-'СЕТ СН'!$F$26</f>
        <v>792.03642441000011</v>
      </c>
      <c r="N50" s="36">
        <f>SUMIFS(СВЦЭМ!$D$33:$D$776,СВЦЭМ!$A$33:$A$776,$A50,СВЦЭМ!$B$33:$B$776,N$47)+'СЕТ СН'!$F$14+СВЦЭМ!$D$10+'СЕТ СН'!$F$6-'СЕТ СН'!$F$26</f>
        <v>829.55886819000011</v>
      </c>
      <c r="O50" s="36">
        <f>SUMIFS(СВЦЭМ!$D$33:$D$776,СВЦЭМ!$A$33:$A$776,$A50,СВЦЭМ!$B$33:$B$776,O$47)+'СЕТ СН'!$F$14+СВЦЭМ!$D$10+'СЕТ СН'!$F$6-'СЕТ СН'!$F$26</f>
        <v>790.41417529</v>
      </c>
      <c r="P50" s="36">
        <f>SUMIFS(СВЦЭМ!$D$33:$D$776,СВЦЭМ!$A$33:$A$776,$A50,СВЦЭМ!$B$33:$B$776,P$47)+'СЕТ СН'!$F$14+СВЦЭМ!$D$10+'СЕТ СН'!$F$6-'СЕТ СН'!$F$26</f>
        <v>818.04063887999996</v>
      </c>
      <c r="Q50" s="36">
        <f>SUMIFS(СВЦЭМ!$D$33:$D$776,СВЦЭМ!$A$33:$A$776,$A50,СВЦЭМ!$B$33:$B$776,Q$47)+'СЕТ СН'!$F$14+СВЦЭМ!$D$10+'СЕТ СН'!$F$6-'СЕТ СН'!$F$26</f>
        <v>824.17190701999994</v>
      </c>
      <c r="R50" s="36">
        <f>SUMIFS(СВЦЭМ!$D$33:$D$776,СВЦЭМ!$A$33:$A$776,$A50,СВЦЭМ!$B$33:$B$776,R$47)+'СЕТ СН'!$F$14+СВЦЭМ!$D$10+'СЕТ СН'!$F$6-'СЕТ СН'!$F$26</f>
        <v>817.47408278000012</v>
      </c>
      <c r="S50" s="36">
        <f>SUMIFS(СВЦЭМ!$D$33:$D$776,СВЦЭМ!$A$33:$A$776,$A50,СВЦЭМ!$B$33:$B$776,S$47)+'СЕТ СН'!$F$14+СВЦЭМ!$D$10+'СЕТ СН'!$F$6-'СЕТ СН'!$F$26</f>
        <v>825.63473408000004</v>
      </c>
      <c r="T50" s="36">
        <f>SUMIFS(СВЦЭМ!$D$33:$D$776,СВЦЭМ!$A$33:$A$776,$A50,СВЦЭМ!$B$33:$B$776,T$47)+'СЕТ СН'!$F$14+СВЦЭМ!$D$10+'СЕТ СН'!$F$6-'СЕТ СН'!$F$26</f>
        <v>819.69449322000014</v>
      </c>
      <c r="U50" s="36">
        <f>SUMIFS(СВЦЭМ!$D$33:$D$776,СВЦЭМ!$A$33:$A$776,$A50,СВЦЭМ!$B$33:$B$776,U$47)+'СЕТ СН'!$F$14+СВЦЭМ!$D$10+'СЕТ СН'!$F$6-'СЕТ СН'!$F$26</f>
        <v>811.62646541000004</v>
      </c>
      <c r="V50" s="36">
        <f>SUMIFS(СВЦЭМ!$D$33:$D$776,СВЦЭМ!$A$33:$A$776,$A50,СВЦЭМ!$B$33:$B$776,V$47)+'СЕТ СН'!$F$14+СВЦЭМ!$D$10+'СЕТ СН'!$F$6-'СЕТ СН'!$F$26</f>
        <v>780.04107089000013</v>
      </c>
      <c r="W50" s="36">
        <f>SUMIFS(СВЦЭМ!$D$33:$D$776,СВЦЭМ!$A$33:$A$776,$A50,СВЦЭМ!$B$33:$B$776,W$47)+'СЕТ СН'!$F$14+СВЦЭМ!$D$10+'СЕТ СН'!$F$6-'СЕТ СН'!$F$26</f>
        <v>748.07742817000008</v>
      </c>
      <c r="X50" s="36">
        <f>SUMIFS(СВЦЭМ!$D$33:$D$776,СВЦЭМ!$A$33:$A$776,$A50,СВЦЭМ!$B$33:$B$776,X$47)+'СЕТ СН'!$F$14+СВЦЭМ!$D$10+'СЕТ СН'!$F$6-'СЕТ СН'!$F$26</f>
        <v>815.32078563000005</v>
      </c>
      <c r="Y50" s="36">
        <f>SUMIFS(СВЦЭМ!$D$33:$D$776,СВЦЭМ!$A$33:$A$776,$A50,СВЦЭМ!$B$33:$B$776,Y$47)+'СЕТ СН'!$F$14+СВЦЭМ!$D$10+'СЕТ СН'!$F$6-'СЕТ СН'!$F$26</f>
        <v>936.67726181000012</v>
      </c>
    </row>
    <row r="51" spans="1:25" ht="15.75" x14ac:dyDescent="0.2">
      <c r="A51" s="35">
        <f t="shared" si="1"/>
        <v>44016</v>
      </c>
      <c r="B51" s="36">
        <f>SUMIFS(СВЦЭМ!$D$33:$D$776,СВЦЭМ!$A$33:$A$776,$A51,СВЦЭМ!$B$33:$B$776,B$47)+'СЕТ СН'!$F$14+СВЦЭМ!$D$10+'СЕТ СН'!$F$6-'СЕТ СН'!$F$26</f>
        <v>1144.1952363600001</v>
      </c>
      <c r="C51" s="36">
        <f>SUMIFS(СВЦЭМ!$D$33:$D$776,СВЦЭМ!$A$33:$A$776,$A51,СВЦЭМ!$B$33:$B$776,C$47)+'СЕТ СН'!$F$14+СВЦЭМ!$D$10+'СЕТ СН'!$F$6-'СЕТ СН'!$F$26</f>
        <v>1152.53142123</v>
      </c>
      <c r="D51" s="36">
        <f>SUMIFS(СВЦЭМ!$D$33:$D$776,СВЦЭМ!$A$33:$A$776,$A51,СВЦЭМ!$B$33:$B$776,D$47)+'СЕТ СН'!$F$14+СВЦЭМ!$D$10+'СЕТ СН'!$F$6-'СЕТ СН'!$F$26</f>
        <v>1169.1851529400001</v>
      </c>
      <c r="E51" s="36">
        <f>SUMIFS(СВЦЭМ!$D$33:$D$776,СВЦЭМ!$A$33:$A$776,$A51,СВЦЭМ!$B$33:$B$776,E$47)+'СЕТ СН'!$F$14+СВЦЭМ!$D$10+'СЕТ СН'!$F$6-'СЕТ СН'!$F$26</f>
        <v>1170.7863626000001</v>
      </c>
      <c r="F51" s="36">
        <f>SUMIFS(СВЦЭМ!$D$33:$D$776,СВЦЭМ!$A$33:$A$776,$A51,СВЦЭМ!$B$33:$B$776,F$47)+'СЕТ СН'!$F$14+СВЦЭМ!$D$10+'СЕТ СН'!$F$6-'СЕТ СН'!$F$26</f>
        <v>1173.5022020199999</v>
      </c>
      <c r="G51" s="36">
        <f>SUMIFS(СВЦЭМ!$D$33:$D$776,СВЦЭМ!$A$33:$A$776,$A51,СВЦЭМ!$B$33:$B$776,G$47)+'СЕТ СН'!$F$14+СВЦЭМ!$D$10+'СЕТ СН'!$F$6-'СЕТ СН'!$F$26</f>
        <v>1158.60775283</v>
      </c>
      <c r="H51" s="36">
        <f>SUMIFS(СВЦЭМ!$D$33:$D$776,СВЦЭМ!$A$33:$A$776,$A51,СВЦЭМ!$B$33:$B$776,H$47)+'СЕТ СН'!$F$14+СВЦЭМ!$D$10+'СЕТ СН'!$F$6-'СЕТ СН'!$F$26</f>
        <v>1134.32862196</v>
      </c>
      <c r="I51" s="36">
        <f>SUMIFS(СВЦЭМ!$D$33:$D$776,СВЦЭМ!$A$33:$A$776,$A51,СВЦЭМ!$B$33:$B$776,I$47)+'СЕТ СН'!$F$14+СВЦЭМ!$D$10+'СЕТ СН'!$F$6-'СЕТ СН'!$F$26</f>
        <v>1147.6193752199999</v>
      </c>
      <c r="J51" s="36">
        <f>SUMIFS(СВЦЭМ!$D$33:$D$776,СВЦЭМ!$A$33:$A$776,$A51,СВЦЭМ!$B$33:$B$776,J$47)+'СЕТ СН'!$F$14+СВЦЭМ!$D$10+'СЕТ СН'!$F$6-'СЕТ СН'!$F$26</f>
        <v>1033.2779606399999</v>
      </c>
      <c r="K51" s="36">
        <f>SUMIFS(СВЦЭМ!$D$33:$D$776,СВЦЭМ!$A$33:$A$776,$A51,СВЦЭМ!$B$33:$B$776,K$47)+'СЕТ СН'!$F$14+СВЦЭМ!$D$10+'СЕТ СН'!$F$6-'СЕТ СН'!$F$26</f>
        <v>893.82192719</v>
      </c>
      <c r="L51" s="36">
        <f>SUMIFS(СВЦЭМ!$D$33:$D$776,СВЦЭМ!$A$33:$A$776,$A51,СВЦЭМ!$B$33:$B$776,L$47)+'СЕТ СН'!$F$14+СВЦЭМ!$D$10+'СЕТ СН'!$F$6-'СЕТ СН'!$F$26</f>
        <v>809.90845506999995</v>
      </c>
      <c r="M51" s="36">
        <f>SUMIFS(СВЦЭМ!$D$33:$D$776,СВЦЭМ!$A$33:$A$776,$A51,СВЦЭМ!$B$33:$B$776,M$47)+'СЕТ СН'!$F$14+СВЦЭМ!$D$10+'СЕТ СН'!$F$6-'СЕТ СН'!$F$26</f>
        <v>790.70609760000002</v>
      </c>
      <c r="N51" s="36">
        <f>SUMIFS(СВЦЭМ!$D$33:$D$776,СВЦЭМ!$A$33:$A$776,$A51,СВЦЭМ!$B$33:$B$776,N$47)+'СЕТ СН'!$F$14+СВЦЭМ!$D$10+'СЕТ СН'!$F$6-'СЕТ СН'!$F$26</f>
        <v>798.81429324999999</v>
      </c>
      <c r="O51" s="36">
        <f>SUMIFS(СВЦЭМ!$D$33:$D$776,СВЦЭМ!$A$33:$A$776,$A51,СВЦЭМ!$B$33:$B$776,O$47)+'СЕТ СН'!$F$14+СВЦЭМ!$D$10+'СЕТ СН'!$F$6-'СЕТ СН'!$F$26</f>
        <v>791.33538718</v>
      </c>
      <c r="P51" s="36">
        <f>SUMIFS(СВЦЭМ!$D$33:$D$776,СВЦЭМ!$A$33:$A$776,$A51,СВЦЭМ!$B$33:$B$776,P$47)+'СЕТ СН'!$F$14+СВЦЭМ!$D$10+'СЕТ СН'!$F$6-'СЕТ СН'!$F$26</f>
        <v>788.68466280999996</v>
      </c>
      <c r="Q51" s="36">
        <f>SUMIFS(СВЦЭМ!$D$33:$D$776,СВЦЭМ!$A$33:$A$776,$A51,СВЦЭМ!$B$33:$B$776,Q$47)+'СЕТ СН'!$F$14+СВЦЭМ!$D$10+'СЕТ СН'!$F$6-'СЕТ СН'!$F$26</f>
        <v>792.89042272999995</v>
      </c>
      <c r="R51" s="36">
        <f>SUMIFS(СВЦЭМ!$D$33:$D$776,СВЦЭМ!$A$33:$A$776,$A51,СВЦЭМ!$B$33:$B$776,R$47)+'СЕТ СН'!$F$14+СВЦЭМ!$D$10+'СЕТ СН'!$F$6-'СЕТ СН'!$F$26</f>
        <v>756.58453669000005</v>
      </c>
      <c r="S51" s="36">
        <f>SUMIFS(СВЦЭМ!$D$33:$D$776,СВЦЭМ!$A$33:$A$776,$A51,СВЦЭМ!$B$33:$B$776,S$47)+'СЕТ СН'!$F$14+СВЦЭМ!$D$10+'СЕТ СН'!$F$6-'СЕТ СН'!$F$26</f>
        <v>760.40325623000012</v>
      </c>
      <c r="T51" s="36">
        <f>SUMIFS(СВЦЭМ!$D$33:$D$776,СВЦЭМ!$A$33:$A$776,$A51,СВЦЭМ!$B$33:$B$776,T$47)+'СЕТ СН'!$F$14+СВЦЭМ!$D$10+'СЕТ СН'!$F$6-'СЕТ СН'!$F$26</f>
        <v>788.73744951000003</v>
      </c>
      <c r="U51" s="36">
        <f>SUMIFS(СВЦЭМ!$D$33:$D$776,СВЦЭМ!$A$33:$A$776,$A51,СВЦЭМ!$B$33:$B$776,U$47)+'СЕТ СН'!$F$14+СВЦЭМ!$D$10+'СЕТ СН'!$F$6-'СЕТ СН'!$F$26</f>
        <v>798.81681939999999</v>
      </c>
      <c r="V51" s="36">
        <f>SUMIFS(СВЦЭМ!$D$33:$D$776,СВЦЭМ!$A$33:$A$776,$A51,СВЦЭМ!$B$33:$B$776,V$47)+'СЕТ СН'!$F$14+СВЦЭМ!$D$10+'СЕТ СН'!$F$6-'СЕТ СН'!$F$26</f>
        <v>786.66952405000006</v>
      </c>
      <c r="W51" s="36">
        <f>SUMIFS(СВЦЭМ!$D$33:$D$776,СВЦЭМ!$A$33:$A$776,$A51,СВЦЭМ!$B$33:$B$776,W$47)+'СЕТ СН'!$F$14+СВЦЭМ!$D$10+'СЕТ СН'!$F$6-'СЕТ СН'!$F$26</f>
        <v>790.37063422000006</v>
      </c>
      <c r="X51" s="36">
        <f>SUMIFS(СВЦЭМ!$D$33:$D$776,СВЦЭМ!$A$33:$A$776,$A51,СВЦЭМ!$B$33:$B$776,X$47)+'СЕТ СН'!$F$14+СВЦЭМ!$D$10+'СЕТ СН'!$F$6-'СЕТ СН'!$F$26</f>
        <v>828.03059959000007</v>
      </c>
      <c r="Y51" s="36">
        <f>SUMIFS(СВЦЭМ!$D$33:$D$776,СВЦЭМ!$A$33:$A$776,$A51,СВЦЭМ!$B$33:$B$776,Y$47)+'СЕТ СН'!$F$14+СВЦЭМ!$D$10+'СЕТ СН'!$F$6-'СЕТ СН'!$F$26</f>
        <v>941.78490867999994</v>
      </c>
    </row>
    <row r="52" spans="1:25" ht="15.75" x14ac:dyDescent="0.2">
      <c r="A52" s="35">
        <f t="shared" si="1"/>
        <v>44017</v>
      </c>
      <c r="B52" s="36">
        <f>SUMIFS(СВЦЭМ!$D$33:$D$776,СВЦЭМ!$A$33:$A$776,$A52,СВЦЭМ!$B$33:$B$776,B$47)+'СЕТ СН'!$F$14+СВЦЭМ!$D$10+'СЕТ СН'!$F$6-'СЕТ СН'!$F$26</f>
        <v>1029.01186641</v>
      </c>
      <c r="C52" s="36">
        <f>SUMIFS(СВЦЭМ!$D$33:$D$776,СВЦЭМ!$A$33:$A$776,$A52,СВЦЭМ!$B$33:$B$776,C$47)+'СЕТ СН'!$F$14+СВЦЭМ!$D$10+'СЕТ СН'!$F$6-'СЕТ СН'!$F$26</f>
        <v>1069.2101211900001</v>
      </c>
      <c r="D52" s="36">
        <f>SUMIFS(СВЦЭМ!$D$33:$D$776,СВЦЭМ!$A$33:$A$776,$A52,СВЦЭМ!$B$33:$B$776,D$47)+'СЕТ СН'!$F$14+СВЦЭМ!$D$10+'СЕТ СН'!$F$6-'СЕТ СН'!$F$26</f>
        <v>1123.2581835800001</v>
      </c>
      <c r="E52" s="36">
        <f>SUMIFS(СВЦЭМ!$D$33:$D$776,СВЦЭМ!$A$33:$A$776,$A52,СВЦЭМ!$B$33:$B$776,E$47)+'СЕТ СН'!$F$14+СВЦЭМ!$D$10+'СЕТ СН'!$F$6-'СЕТ СН'!$F$26</f>
        <v>1094.81802053</v>
      </c>
      <c r="F52" s="36">
        <f>SUMIFS(СВЦЭМ!$D$33:$D$776,СВЦЭМ!$A$33:$A$776,$A52,СВЦЭМ!$B$33:$B$776,F$47)+'СЕТ СН'!$F$14+СВЦЭМ!$D$10+'СЕТ СН'!$F$6-'СЕТ СН'!$F$26</f>
        <v>1061.3472675400001</v>
      </c>
      <c r="G52" s="36">
        <f>SUMIFS(СВЦЭМ!$D$33:$D$776,СВЦЭМ!$A$33:$A$776,$A52,СВЦЭМ!$B$33:$B$776,G$47)+'СЕТ СН'!$F$14+СВЦЭМ!$D$10+'СЕТ СН'!$F$6-'СЕТ СН'!$F$26</f>
        <v>1046.48010002</v>
      </c>
      <c r="H52" s="36">
        <f>SUMIFS(СВЦЭМ!$D$33:$D$776,СВЦЭМ!$A$33:$A$776,$A52,СВЦЭМ!$B$33:$B$776,H$47)+'СЕТ СН'!$F$14+СВЦЭМ!$D$10+'СЕТ СН'!$F$6-'СЕТ СН'!$F$26</f>
        <v>1026.8111150899999</v>
      </c>
      <c r="I52" s="36">
        <f>SUMIFS(СВЦЭМ!$D$33:$D$776,СВЦЭМ!$A$33:$A$776,$A52,СВЦЭМ!$B$33:$B$776,I$47)+'СЕТ СН'!$F$14+СВЦЭМ!$D$10+'СЕТ СН'!$F$6-'СЕТ СН'!$F$26</f>
        <v>1040.84786289</v>
      </c>
      <c r="J52" s="36">
        <f>SUMIFS(СВЦЭМ!$D$33:$D$776,СВЦЭМ!$A$33:$A$776,$A52,СВЦЭМ!$B$33:$B$776,J$47)+'СЕТ СН'!$F$14+СВЦЭМ!$D$10+'СЕТ СН'!$F$6-'СЕТ СН'!$F$26</f>
        <v>954.77416896</v>
      </c>
      <c r="K52" s="36">
        <f>SUMIFS(СВЦЭМ!$D$33:$D$776,СВЦЭМ!$A$33:$A$776,$A52,СВЦЭМ!$B$33:$B$776,K$47)+'СЕТ СН'!$F$14+СВЦЭМ!$D$10+'СЕТ СН'!$F$6-'СЕТ СН'!$F$26</f>
        <v>838.17694809</v>
      </c>
      <c r="L52" s="36">
        <f>SUMIFS(СВЦЭМ!$D$33:$D$776,СВЦЭМ!$A$33:$A$776,$A52,СВЦЭМ!$B$33:$B$776,L$47)+'СЕТ СН'!$F$14+СВЦЭМ!$D$10+'СЕТ СН'!$F$6-'СЕТ СН'!$F$26</f>
        <v>769.81054476999998</v>
      </c>
      <c r="M52" s="36">
        <f>SUMIFS(СВЦЭМ!$D$33:$D$776,СВЦЭМ!$A$33:$A$776,$A52,СВЦЭМ!$B$33:$B$776,M$47)+'СЕТ СН'!$F$14+СВЦЭМ!$D$10+'СЕТ СН'!$F$6-'СЕТ СН'!$F$26</f>
        <v>720.61522690000015</v>
      </c>
      <c r="N52" s="36">
        <f>SUMIFS(СВЦЭМ!$D$33:$D$776,СВЦЭМ!$A$33:$A$776,$A52,СВЦЭМ!$B$33:$B$776,N$47)+'СЕТ СН'!$F$14+СВЦЭМ!$D$10+'СЕТ СН'!$F$6-'СЕТ СН'!$F$26</f>
        <v>739.88794370000005</v>
      </c>
      <c r="O52" s="36">
        <f>SUMIFS(СВЦЭМ!$D$33:$D$776,СВЦЭМ!$A$33:$A$776,$A52,СВЦЭМ!$B$33:$B$776,O$47)+'СЕТ СН'!$F$14+СВЦЭМ!$D$10+'СЕТ СН'!$F$6-'СЕТ СН'!$F$26</f>
        <v>751.98613997000007</v>
      </c>
      <c r="P52" s="36">
        <f>SUMIFS(СВЦЭМ!$D$33:$D$776,СВЦЭМ!$A$33:$A$776,$A52,СВЦЭМ!$B$33:$B$776,P$47)+'СЕТ СН'!$F$14+СВЦЭМ!$D$10+'СЕТ СН'!$F$6-'СЕТ СН'!$F$26</f>
        <v>737.66968930999997</v>
      </c>
      <c r="Q52" s="36">
        <f>SUMIFS(СВЦЭМ!$D$33:$D$776,СВЦЭМ!$A$33:$A$776,$A52,СВЦЭМ!$B$33:$B$776,Q$47)+'СЕТ СН'!$F$14+СВЦЭМ!$D$10+'СЕТ СН'!$F$6-'СЕТ СН'!$F$26</f>
        <v>743.42234890000009</v>
      </c>
      <c r="R52" s="36">
        <f>SUMIFS(СВЦЭМ!$D$33:$D$776,СВЦЭМ!$A$33:$A$776,$A52,СВЦЭМ!$B$33:$B$776,R$47)+'СЕТ СН'!$F$14+СВЦЭМ!$D$10+'СЕТ СН'!$F$6-'СЕТ СН'!$F$26</f>
        <v>765.56719967000004</v>
      </c>
      <c r="S52" s="36">
        <f>SUMIFS(СВЦЭМ!$D$33:$D$776,СВЦЭМ!$A$33:$A$776,$A52,СВЦЭМ!$B$33:$B$776,S$47)+'СЕТ СН'!$F$14+СВЦЭМ!$D$10+'СЕТ СН'!$F$6-'СЕТ СН'!$F$26</f>
        <v>776.55118459999994</v>
      </c>
      <c r="T52" s="36">
        <f>SUMIFS(СВЦЭМ!$D$33:$D$776,СВЦЭМ!$A$33:$A$776,$A52,СВЦЭМ!$B$33:$B$776,T$47)+'СЕТ СН'!$F$14+СВЦЭМ!$D$10+'СЕТ СН'!$F$6-'СЕТ СН'!$F$26</f>
        <v>770.12359631999993</v>
      </c>
      <c r="U52" s="36">
        <f>SUMIFS(СВЦЭМ!$D$33:$D$776,СВЦЭМ!$A$33:$A$776,$A52,СВЦЭМ!$B$33:$B$776,U$47)+'СЕТ СН'!$F$14+СВЦЭМ!$D$10+'СЕТ СН'!$F$6-'СЕТ СН'!$F$26</f>
        <v>761.50375742000006</v>
      </c>
      <c r="V52" s="36">
        <f>SUMIFS(СВЦЭМ!$D$33:$D$776,СВЦЭМ!$A$33:$A$776,$A52,СВЦЭМ!$B$33:$B$776,V$47)+'СЕТ СН'!$F$14+СВЦЭМ!$D$10+'СЕТ СН'!$F$6-'СЕТ СН'!$F$26</f>
        <v>742.70289883999999</v>
      </c>
      <c r="W52" s="36">
        <f>SUMIFS(СВЦЭМ!$D$33:$D$776,СВЦЭМ!$A$33:$A$776,$A52,СВЦЭМ!$B$33:$B$776,W$47)+'СЕТ СН'!$F$14+СВЦЭМ!$D$10+'СЕТ СН'!$F$6-'СЕТ СН'!$F$26</f>
        <v>731.70157751000011</v>
      </c>
      <c r="X52" s="36">
        <f>SUMIFS(СВЦЭМ!$D$33:$D$776,СВЦЭМ!$A$33:$A$776,$A52,СВЦЭМ!$B$33:$B$776,X$47)+'СЕТ СН'!$F$14+СВЦЭМ!$D$10+'СЕТ СН'!$F$6-'СЕТ СН'!$F$26</f>
        <v>783.04193129999999</v>
      </c>
      <c r="Y52" s="36">
        <f>SUMIFS(СВЦЭМ!$D$33:$D$776,СВЦЭМ!$A$33:$A$776,$A52,СВЦЭМ!$B$33:$B$776,Y$47)+'СЕТ СН'!$F$14+СВЦЭМ!$D$10+'СЕТ СН'!$F$6-'СЕТ СН'!$F$26</f>
        <v>937.87887649000004</v>
      </c>
    </row>
    <row r="53" spans="1:25" ht="15.75" x14ac:dyDescent="0.2">
      <c r="A53" s="35">
        <f t="shared" si="1"/>
        <v>44018</v>
      </c>
      <c r="B53" s="36">
        <f>SUMIFS(СВЦЭМ!$D$33:$D$776,СВЦЭМ!$A$33:$A$776,$A53,СВЦЭМ!$B$33:$B$776,B$47)+'СЕТ СН'!$F$14+СВЦЭМ!$D$10+'СЕТ СН'!$F$6-'СЕТ СН'!$F$26</f>
        <v>993.72782913000015</v>
      </c>
      <c r="C53" s="36">
        <f>SUMIFS(СВЦЭМ!$D$33:$D$776,СВЦЭМ!$A$33:$A$776,$A53,СВЦЭМ!$B$33:$B$776,C$47)+'СЕТ СН'!$F$14+СВЦЭМ!$D$10+'СЕТ СН'!$F$6-'СЕТ СН'!$F$26</f>
        <v>1100.7681180899999</v>
      </c>
      <c r="D53" s="36">
        <f>SUMIFS(СВЦЭМ!$D$33:$D$776,СВЦЭМ!$A$33:$A$776,$A53,СВЦЭМ!$B$33:$B$776,D$47)+'СЕТ СН'!$F$14+СВЦЭМ!$D$10+'СЕТ СН'!$F$6-'СЕТ СН'!$F$26</f>
        <v>1133.9579178199999</v>
      </c>
      <c r="E53" s="36">
        <f>SUMIFS(СВЦЭМ!$D$33:$D$776,СВЦЭМ!$A$33:$A$776,$A53,СВЦЭМ!$B$33:$B$776,E$47)+'СЕТ СН'!$F$14+СВЦЭМ!$D$10+'СЕТ СН'!$F$6-'СЕТ СН'!$F$26</f>
        <v>1194.0983279499999</v>
      </c>
      <c r="F53" s="36">
        <f>SUMIFS(СВЦЭМ!$D$33:$D$776,СВЦЭМ!$A$33:$A$776,$A53,СВЦЭМ!$B$33:$B$776,F$47)+'СЕТ СН'!$F$14+СВЦЭМ!$D$10+'СЕТ СН'!$F$6-'СЕТ СН'!$F$26</f>
        <v>1185.79155356</v>
      </c>
      <c r="G53" s="36">
        <f>SUMIFS(СВЦЭМ!$D$33:$D$776,СВЦЭМ!$A$33:$A$776,$A53,СВЦЭМ!$B$33:$B$776,G$47)+'СЕТ СН'!$F$14+СВЦЭМ!$D$10+'СЕТ СН'!$F$6-'СЕТ СН'!$F$26</f>
        <v>1176.17077836</v>
      </c>
      <c r="H53" s="36">
        <f>SUMIFS(СВЦЭМ!$D$33:$D$776,СВЦЭМ!$A$33:$A$776,$A53,СВЦЭМ!$B$33:$B$776,H$47)+'СЕТ СН'!$F$14+СВЦЭМ!$D$10+'СЕТ СН'!$F$6-'СЕТ СН'!$F$26</f>
        <v>1077.10045962</v>
      </c>
      <c r="I53" s="36">
        <f>SUMIFS(СВЦЭМ!$D$33:$D$776,СВЦЭМ!$A$33:$A$776,$A53,СВЦЭМ!$B$33:$B$776,I$47)+'СЕТ СН'!$F$14+СВЦЭМ!$D$10+'СЕТ СН'!$F$6-'СЕТ СН'!$F$26</f>
        <v>1100.3427076299999</v>
      </c>
      <c r="J53" s="36">
        <f>SUMIFS(СВЦЭМ!$D$33:$D$776,СВЦЭМ!$A$33:$A$776,$A53,СВЦЭМ!$B$33:$B$776,J$47)+'СЕТ СН'!$F$14+СВЦЭМ!$D$10+'СЕТ СН'!$F$6-'СЕТ СН'!$F$26</f>
        <v>1059.5658520300001</v>
      </c>
      <c r="K53" s="36">
        <f>SUMIFS(СВЦЭМ!$D$33:$D$776,СВЦЭМ!$A$33:$A$776,$A53,СВЦЭМ!$B$33:$B$776,K$47)+'СЕТ СН'!$F$14+СВЦЭМ!$D$10+'СЕТ СН'!$F$6-'СЕТ СН'!$F$26</f>
        <v>919.21476690000009</v>
      </c>
      <c r="L53" s="36">
        <f>SUMIFS(СВЦЭМ!$D$33:$D$776,СВЦЭМ!$A$33:$A$776,$A53,СВЦЭМ!$B$33:$B$776,L$47)+'СЕТ СН'!$F$14+СВЦЭМ!$D$10+'СЕТ СН'!$F$6-'СЕТ СН'!$F$26</f>
        <v>829.24224634000007</v>
      </c>
      <c r="M53" s="36">
        <f>SUMIFS(СВЦЭМ!$D$33:$D$776,СВЦЭМ!$A$33:$A$776,$A53,СВЦЭМ!$B$33:$B$776,M$47)+'СЕТ СН'!$F$14+СВЦЭМ!$D$10+'СЕТ СН'!$F$6-'СЕТ СН'!$F$26</f>
        <v>791.46409773000005</v>
      </c>
      <c r="N53" s="36">
        <f>SUMIFS(СВЦЭМ!$D$33:$D$776,СВЦЭМ!$A$33:$A$776,$A53,СВЦЭМ!$B$33:$B$776,N$47)+'СЕТ СН'!$F$14+СВЦЭМ!$D$10+'СЕТ СН'!$F$6-'СЕТ СН'!$F$26</f>
        <v>812.14388926000015</v>
      </c>
      <c r="O53" s="36">
        <f>SUMIFS(СВЦЭМ!$D$33:$D$776,СВЦЭМ!$A$33:$A$776,$A53,СВЦЭМ!$B$33:$B$776,O$47)+'СЕТ СН'!$F$14+СВЦЭМ!$D$10+'СЕТ СН'!$F$6-'СЕТ СН'!$F$26</f>
        <v>866.53911784000002</v>
      </c>
      <c r="P53" s="36">
        <f>SUMIFS(СВЦЭМ!$D$33:$D$776,СВЦЭМ!$A$33:$A$776,$A53,СВЦЭМ!$B$33:$B$776,P$47)+'СЕТ СН'!$F$14+СВЦЭМ!$D$10+'СЕТ СН'!$F$6-'СЕТ СН'!$F$26</f>
        <v>840.9185448400001</v>
      </c>
      <c r="Q53" s="36">
        <f>SUMIFS(СВЦЭМ!$D$33:$D$776,СВЦЭМ!$A$33:$A$776,$A53,СВЦЭМ!$B$33:$B$776,Q$47)+'СЕТ СН'!$F$14+СВЦЭМ!$D$10+'СЕТ СН'!$F$6-'СЕТ СН'!$F$26</f>
        <v>843.87045211000009</v>
      </c>
      <c r="R53" s="36">
        <f>SUMIFS(СВЦЭМ!$D$33:$D$776,СВЦЭМ!$A$33:$A$776,$A53,СВЦЭМ!$B$33:$B$776,R$47)+'СЕТ СН'!$F$14+СВЦЭМ!$D$10+'СЕТ СН'!$F$6-'СЕТ СН'!$F$26</f>
        <v>878.50517829</v>
      </c>
      <c r="S53" s="36">
        <f>SUMIFS(СВЦЭМ!$D$33:$D$776,СВЦЭМ!$A$33:$A$776,$A53,СВЦЭМ!$B$33:$B$776,S$47)+'СЕТ СН'!$F$14+СВЦЭМ!$D$10+'СЕТ СН'!$F$6-'СЕТ СН'!$F$26</f>
        <v>883.01886131000015</v>
      </c>
      <c r="T53" s="36">
        <f>SUMIFS(СВЦЭМ!$D$33:$D$776,СВЦЭМ!$A$33:$A$776,$A53,СВЦЭМ!$B$33:$B$776,T$47)+'СЕТ СН'!$F$14+СВЦЭМ!$D$10+'СЕТ СН'!$F$6-'СЕТ СН'!$F$26</f>
        <v>877.85799769000005</v>
      </c>
      <c r="U53" s="36">
        <f>SUMIFS(СВЦЭМ!$D$33:$D$776,СВЦЭМ!$A$33:$A$776,$A53,СВЦЭМ!$B$33:$B$776,U$47)+'СЕТ СН'!$F$14+СВЦЭМ!$D$10+'СЕТ СН'!$F$6-'СЕТ СН'!$F$26</f>
        <v>866.17589219000001</v>
      </c>
      <c r="V53" s="36">
        <f>SUMIFS(СВЦЭМ!$D$33:$D$776,СВЦЭМ!$A$33:$A$776,$A53,СВЦЭМ!$B$33:$B$776,V$47)+'СЕТ СН'!$F$14+СВЦЭМ!$D$10+'СЕТ СН'!$F$6-'СЕТ СН'!$F$26</f>
        <v>858.19910367000011</v>
      </c>
      <c r="W53" s="36">
        <f>SUMIFS(СВЦЭМ!$D$33:$D$776,СВЦЭМ!$A$33:$A$776,$A53,СВЦЭМ!$B$33:$B$776,W$47)+'СЕТ СН'!$F$14+СВЦЭМ!$D$10+'СЕТ СН'!$F$6-'СЕТ СН'!$F$26</f>
        <v>815.73474269999997</v>
      </c>
      <c r="X53" s="36">
        <f>SUMIFS(СВЦЭМ!$D$33:$D$776,СВЦЭМ!$A$33:$A$776,$A53,СВЦЭМ!$B$33:$B$776,X$47)+'СЕТ СН'!$F$14+СВЦЭМ!$D$10+'СЕТ СН'!$F$6-'СЕТ СН'!$F$26</f>
        <v>845.87697010000011</v>
      </c>
      <c r="Y53" s="36">
        <f>SUMIFS(СВЦЭМ!$D$33:$D$776,СВЦЭМ!$A$33:$A$776,$A53,СВЦЭМ!$B$33:$B$776,Y$47)+'СЕТ СН'!$F$14+СВЦЭМ!$D$10+'СЕТ СН'!$F$6-'СЕТ СН'!$F$26</f>
        <v>997.04452003999995</v>
      </c>
    </row>
    <row r="54" spans="1:25" ht="15.75" x14ac:dyDescent="0.2">
      <c r="A54" s="35">
        <f t="shared" si="1"/>
        <v>44019</v>
      </c>
      <c r="B54" s="36">
        <f>SUMIFS(СВЦЭМ!$D$33:$D$776,СВЦЭМ!$A$33:$A$776,$A54,СВЦЭМ!$B$33:$B$776,B$47)+'СЕТ СН'!$F$14+СВЦЭМ!$D$10+'СЕТ СН'!$F$6-'СЕТ СН'!$F$26</f>
        <v>1031.3462553900001</v>
      </c>
      <c r="C54" s="36">
        <f>SUMIFS(СВЦЭМ!$D$33:$D$776,СВЦЭМ!$A$33:$A$776,$A54,СВЦЭМ!$B$33:$B$776,C$47)+'СЕТ СН'!$F$14+СВЦЭМ!$D$10+'СЕТ СН'!$F$6-'СЕТ СН'!$F$26</f>
        <v>1041.0747704099999</v>
      </c>
      <c r="D54" s="36">
        <f>SUMIFS(СВЦЭМ!$D$33:$D$776,СВЦЭМ!$A$33:$A$776,$A54,СВЦЭМ!$B$33:$B$776,D$47)+'СЕТ СН'!$F$14+СВЦЭМ!$D$10+'СЕТ СН'!$F$6-'СЕТ СН'!$F$26</f>
        <v>1045.62209693</v>
      </c>
      <c r="E54" s="36">
        <f>SUMIFS(СВЦЭМ!$D$33:$D$776,СВЦЭМ!$A$33:$A$776,$A54,СВЦЭМ!$B$33:$B$776,E$47)+'СЕТ СН'!$F$14+СВЦЭМ!$D$10+'СЕТ СН'!$F$6-'СЕТ СН'!$F$26</f>
        <v>1053.4868820900001</v>
      </c>
      <c r="F54" s="36">
        <f>SUMIFS(СВЦЭМ!$D$33:$D$776,СВЦЭМ!$A$33:$A$776,$A54,СВЦЭМ!$B$33:$B$776,F$47)+'СЕТ СН'!$F$14+СВЦЭМ!$D$10+'СЕТ СН'!$F$6-'СЕТ СН'!$F$26</f>
        <v>1054.70671354</v>
      </c>
      <c r="G54" s="36">
        <f>SUMIFS(СВЦЭМ!$D$33:$D$776,СВЦЭМ!$A$33:$A$776,$A54,СВЦЭМ!$B$33:$B$776,G$47)+'СЕТ СН'!$F$14+СВЦЭМ!$D$10+'СЕТ СН'!$F$6-'СЕТ СН'!$F$26</f>
        <v>1057.01484596</v>
      </c>
      <c r="H54" s="36">
        <f>SUMIFS(СВЦЭМ!$D$33:$D$776,СВЦЭМ!$A$33:$A$776,$A54,СВЦЭМ!$B$33:$B$776,H$47)+'СЕТ СН'!$F$14+СВЦЭМ!$D$10+'СЕТ СН'!$F$6-'СЕТ СН'!$F$26</f>
        <v>1050.6657369300001</v>
      </c>
      <c r="I54" s="36">
        <f>SUMIFS(СВЦЭМ!$D$33:$D$776,СВЦЭМ!$A$33:$A$776,$A54,СВЦЭМ!$B$33:$B$776,I$47)+'СЕТ СН'!$F$14+СВЦЭМ!$D$10+'СЕТ СН'!$F$6-'СЕТ СН'!$F$26</f>
        <v>1017.4794921</v>
      </c>
      <c r="J54" s="36">
        <f>SUMIFS(СВЦЭМ!$D$33:$D$776,СВЦЭМ!$A$33:$A$776,$A54,СВЦЭМ!$B$33:$B$776,J$47)+'СЕТ СН'!$F$14+СВЦЭМ!$D$10+'СЕТ СН'!$F$6-'СЕТ СН'!$F$26</f>
        <v>1048.6307085400001</v>
      </c>
      <c r="K54" s="36">
        <f>SUMIFS(СВЦЭМ!$D$33:$D$776,СВЦЭМ!$A$33:$A$776,$A54,СВЦЭМ!$B$33:$B$776,K$47)+'СЕТ СН'!$F$14+СВЦЭМ!$D$10+'СЕТ СН'!$F$6-'СЕТ СН'!$F$26</f>
        <v>966.00795444000005</v>
      </c>
      <c r="L54" s="36">
        <f>SUMIFS(СВЦЭМ!$D$33:$D$776,СВЦЭМ!$A$33:$A$776,$A54,СВЦЭМ!$B$33:$B$776,L$47)+'СЕТ СН'!$F$14+СВЦЭМ!$D$10+'СЕТ СН'!$F$6-'СЕТ СН'!$F$26</f>
        <v>930.28437134000001</v>
      </c>
      <c r="M54" s="36">
        <f>SUMIFS(СВЦЭМ!$D$33:$D$776,СВЦЭМ!$A$33:$A$776,$A54,СВЦЭМ!$B$33:$B$776,M$47)+'СЕТ СН'!$F$14+СВЦЭМ!$D$10+'СЕТ СН'!$F$6-'СЕТ СН'!$F$26</f>
        <v>910.28034616000014</v>
      </c>
      <c r="N54" s="36">
        <f>SUMIFS(СВЦЭМ!$D$33:$D$776,СВЦЭМ!$A$33:$A$776,$A54,СВЦЭМ!$B$33:$B$776,N$47)+'СЕТ СН'!$F$14+СВЦЭМ!$D$10+'СЕТ СН'!$F$6-'СЕТ СН'!$F$26</f>
        <v>911.58534548000011</v>
      </c>
      <c r="O54" s="36">
        <f>SUMIFS(СВЦЭМ!$D$33:$D$776,СВЦЭМ!$A$33:$A$776,$A54,СВЦЭМ!$B$33:$B$776,O$47)+'СЕТ СН'!$F$14+СВЦЭМ!$D$10+'СЕТ СН'!$F$6-'СЕТ СН'!$F$26</f>
        <v>917.83302395999999</v>
      </c>
      <c r="P54" s="36">
        <f>SUMIFS(СВЦЭМ!$D$33:$D$776,СВЦЭМ!$A$33:$A$776,$A54,СВЦЭМ!$B$33:$B$776,P$47)+'СЕТ СН'!$F$14+СВЦЭМ!$D$10+'СЕТ СН'!$F$6-'СЕТ СН'!$F$26</f>
        <v>912.31928590000007</v>
      </c>
      <c r="Q54" s="36">
        <f>SUMIFS(СВЦЭМ!$D$33:$D$776,СВЦЭМ!$A$33:$A$776,$A54,СВЦЭМ!$B$33:$B$776,Q$47)+'СЕТ СН'!$F$14+СВЦЭМ!$D$10+'СЕТ СН'!$F$6-'СЕТ СН'!$F$26</f>
        <v>919.47619123999993</v>
      </c>
      <c r="R54" s="36">
        <f>SUMIFS(СВЦЭМ!$D$33:$D$776,СВЦЭМ!$A$33:$A$776,$A54,СВЦЭМ!$B$33:$B$776,R$47)+'СЕТ СН'!$F$14+СВЦЭМ!$D$10+'СЕТ СН'!$F$6-'СЕТ СН'!$F$26</f>
        <v>922.95862606000014</v>
      </c>
      <c r="S54" s="36">
        <f>SUMIFS(СВЦЭМ!$D$33:$D$776,СВЦЭМ!$A$33:$A$776,$A54,СВЦЭМ!$B$33:$B$776,S$47)+'СЕТ СН'!$F$14+СВЦЭМ!$D$10+'СЕТ СН'!$F$6-'СЕТ СН'!$F$26</f>
        <v>929.46381431000009</v>
      </c>
      <c r="T54" s="36">
        <f>SUMIFS(СВЦЭМ!$D$33:$D$776,СВЦЭМ!$A$33:$A$776,$A54,СВЦЭМ!$B$33:$B$776,T$47)+'СЕТ СН'!$F$14+СВЦЭМ!$D$10+'СЕТ СН'!$F$6-'СЕТ СН'!$F$26</f>
        <v>932.42113663000009</v>
      </c>
      <c r="U54" s="36">
        <f>SUMIFS(СВЦЭМ!$D$33:$D$776,СВЦЭМ!$A$33:$A$776,$A54,СВЦЭМ!$B$33:$B$776,U$47)+'СЕТ СН'!$F$14+СВЦЭМ!$D$10+'СЕТ СН'!$F$6-'СЕТ СН'!$F$26</f>
        <v>925.98027504000015</v>
      </c>
      <c r="V54" s="36">
        <f>SUMIFS(СВЦЭМ!$D$33:$D$776,СВЦЭМ!$A$33:$A$776,$A54,СВЦЭМ!$B$33:$B$776,V$47)+'СЕТ СН'!$F$14+СВЦЭМ!$D$10+'СЕТ СН'!$F$6-'СЕТ СН'!$F$26</f>
        <v>926.12430697000013</v>
      </c>
      <c r="W54" s="36">
        <f>SUMIFS(СВЦЭМ!$D$33:$D$776,СВЦЭМ!$A$33:$A$776,$A54,СВЦЭМ!$B$33:$B$776,W$47)+'СЕТ СН'!$F$14+СВЦЭМ!$D$10+'СЕТ СН'!$F$6-'СЕТ СН'!$F$26</f>
        <v>916.07898205000015</v>
      </c>
      <c r="X54" s="36">
        <f>SUMIFS(СВЦЭМ!$D$33:$D$776,СВЦЭМ!$A$33:$A$776,$A54,СВЦЭМ!$B$33:$B$776,X$47)+'СЕТ СН'!$F$14+СВЦЭМ!$D$10+'СЕТ СН'!$F$6-'СЕТ СН'!$F$26</f>
        <v>949.75496036000004</v>
      </c>
      <c r="Y54" s="36">
        <f>SUMIFS(СВЦЭМ!$D$33:$D$776,СВЦЭМ!$A$33:$A$776,$A54,СВЦЭМ!$B$33:$B$776,Y$47)+'СЕТ СН'!$F$14+СВЦЭМ!$D$10+'СЕТ СН'!$F$6-'СЕТ СН'!$F$26</f>
        <v>1044.84313002</v>
      </c>
    </row>
    <row r="55" spans="1:25" ht="15.75" x14ac:dyDescent="0.2">
      <c r="A55" s="35">
        <f t="shared" si="1"/>
        <v>44020</v>
      </c>
      <c r="B55" s="36">
        <f>SUMIFS(СВЦЭМ!$D$33:$D$776,СВЦЭМ!$A$33:$A$776,$A55,СВЦЭМ!$B$33:$B$776,B$47)+'СЕТ СН'!$F$14+СВЦЭМ!$D$10+'СЕТ СН'!$F$6-'СЕТ СН'!$F$26</f>
        <v>995.92225611000003</v>
      </c>
      <c r="C55" s="36">
        <f>SUMIFS(СВЦЭМ!$D$33:$D$776,СВЦЭМ!$A$33:$A$776,$A55,СВЦЭМ!$B$33:$B$776,C$47)+'СЕТ СН'!$F$14+СВЦЭМ!$D$10+'СЕТ СН'!$F$6-'СЕТ СН'!$F$26</f>
        <v>1008.07938921</v>
      </c>
      <c r="D55" s="36">
        <f>SUMIFS(СВЦЭМ!$D$33:$D$776,СВЦЭМ!$A$33:$A$776,$A55,СВЦЭМ!$B$33:$B$776,D$47)+'СЕТ СН'!$F$14+СВЦЭМ!$D$10+'СЕТ СН'!$F$6-'СЕТ СН'!$F$26</f>
        <v>1037.66934102</v>
      </c>
      <c r="E55" s="36">
        <f>SUMIFS(СВЦЭМ!$D$33:$D$776,СВЦЭМ!$A$33:$A$776,$A55,СВЦЭМ!$B$33:$B$776,E$47)+'СЕТ СН'!$F$14+СВЦЭМ!$D$10+'СЕТ СН'!$F$6-'СЕТ СН'!$F$26</f>
        <v>1063.7738681800001</v>
      </c>
      <c r="F55" s="36">
        <f>SUMIFS(СВЦЭМ!$D$33:$D$776,СВЦЭМ!$A$33:$A$776,$A55,СВЦЭМ!$B$33:$B$776,F$47)+'СЕТ СН'!$F$14+СВЦЭМ!$D$10+'СЕТ СН'!$F$6-'СЕТ СН'!$F$26</f>
        <v>1074.22815388</v>
      </c>
      <c r="G55" s="36">
        <f>SUMIFS(СВЦЭМ!$D$33:$D$776,СВЦЭМ!$A$33:$A$776,$A55,СВЦЭМ!$B$33:$B$776,G$47)+'СЕТ СН'!$F$14+СВЦЭМ!$D$10+'СЕТ СН'!$F$6-'СЕТ СН'!$F$26</f>
        <v>1082.25047447</v>
      </c>
      <c r="H55" s="36">
        <f>SUMIFS(СВЦЭМ!$D$33:$D$776,СВЦЭМ!$A$33:$A$776,$A55,СВЦЭМ!$B$33:$B$776,H$47)+'СЕТ СН'!$F$14+СВЦЭМ!$D$10+'СЕТ СН'!$F$6-'СЕТ СН'!$F$26</f>
        <v>1032.4869373000001</v>
      </c>
      <c r="I55" s="36">
        <f>SUMIFS(СВЦЭМ!$D$33:$D$776,СВЦЭМ!$A$33:$A$776,$A55,СВЦЭМ!$B$33:$B$776,I$47)+'СЕТ СН'!$F$14+СВЦЭМ!$D$10+'СЕТ СН'!$F$6-'СЕТ СН'!$F$26</f>
        <v>962.40363146000004</v>
      </c>
      <c r="J55" s="36">
        <f>SUMIFS(СВЦЭМ!$D$33:$D$776,СВЦЭМ!$A$33:$A$776,$A55,СВЦЭМ!$B$33:$B$776,J$47)+'СЕТ СН'!$F$14+СВЦЭМ!$D$10+'СЕТ СН'!$F$6-'СЕТ СН'!$F$26</f>
        <v>912.96410183000012</v>
      </c>
      <c r="K55" s="36">
        <f>SUMIFS(СВЦЭМ!$D$33:$D$776,СВЦЭМ!$A$33:$A$776,$A55,СВЦЭМ!$B$33:$B$776,K$47)+'СЕТ СН'!$F$14+СВЦЭМ!$D$10+'СЕТ СН'!$F$6-'СЕТ СН'!$F$26</f>
        <v>930.12170115000004</v>
      </c>
      <c r="L55" s="36">
        <f>SUMIFS(СВЦЭМ!$D$33:$D$776,СВЦЭМ!$A$33:$A$776,$A55,СВЦЭМ!$B$33:$B$776,L$47)+'СЕТ СН'!$F$14+СВЦЭМ!$D$10+'СЕТ СН'!$F$6-'СЕТ СН'!$F$26</f>
        <v>921.63717969999993</v>
      </c>
      <c r="M55" s="36">
        <f>SUMIFS(СВЦЭМ!$D$33:$D$776,СВЦЭМ!$A$33:$A$776,$A55,СВЦЭМ!$B$33:$B$776,M$47)+'СЕТ СН'!$F$14+СВЦЭМ!$D$10+'СЕТ СН'!$F$6-'СЕТ СН'!$F$26</f>
        <v>906.39421226000013</v>
      </c>
      <c r="N55" s="36">
        <f>SUMIFS(СВЦЭМ!$D$33:$D$776,СВЦЭМ!$A$33:$A$776,$A55,СВЦЭМ!$B$33:$B$776,N$47)+'СЕТ СН'!$F$14+СВЦЭМ!$D$10+'СЕТ СН'!$F$6-'СЕТ СН'!$F$26</f>
        <v>914.56589415999997</v>
      </c>
      <c r="O55" s="36">
        <f>SUMIFS(СВЦЭМ!$D$33:$D$776,СВЦЭМ!$A$33:$A$776,$A55,СВЦЭМ!$B$33:$B$776,O$47)+'СЕТ СН'!$F$14+СВЦЭМ!$D$10+'СЕТ СН'!$F$6-'СЕТ СН'!$F$26</f>
        <v>923.18220130999998</v>
      </c>
      <c r="P55" s="36">
        <f>SUMIFS(СВЦЭМ!$D$33:$D$776,СВЦЭМ!$A$33:$A$776,$A55,СВЦЭМ!$B$33:$B$776,P$47)+'СЕТ СН'!$F$14+СВЦЭМ!$D$10+'СЕТ СН'!$F$6-'СЕТ СН'!$F$26</f>
        <v>913.62359850999997</v>
      </c>
      <c r="Q55" s="36">
        <f>SUMIFS(СВЦЭМ!$D$33:$D$776,СВЦЭМ!$A$33:$A$776,$A55,СВЦЭМ!$B$33:$B$776,Q$47)+'СЕТ СН'!$F$14+СВЦЭМ!$D$10+'СЕТ СН'!$F$6-'СЕТ СН'!$F$26</f>
        <v>917.73011578000001</v>
      </c>
      <c r="R55" s="36">
        <f>SUMIFS(СВЦЭМ!$D$33:$D$776,СВЦЭМ!$A$33:$A$776,$A55,СВЦЭМ!$B$33:$B$776,R$47)+'СЕТ СН'!$F$14+СВЦЭМ!$D$10+'СЕТ СН'!$F$6-'СЕТ СН'!$F$26</f>
        <v>924.11618397999996</v>
      </c>
      <c r="S55" s="36">
        <f>SUMIFS(СВЦЭМ!$D$33:$D$776,СВЦЭМ!$A$33:$A$776,$A55,СВЦЭМ!$B$33:$B$776,S$47)+'СЕТ СН'!$F$14+СВЦЭМ!$D$10+'СЕТ СН'!$F$6-'СЕТ СН'!$F$26</f>
        <v>929.0400702500001</v>
      </c>
      <c r="T55" s="36">
        <f>SUMIFS(СВЦЭМ!$D$33:$D$776,СВЦЭМ!$A$33:$A$776,$A55,СВЦЭМ!$B$33:$B$776,T$47)+'СЕТ СН'!$F$14+СВЦЭМ!$D$10+'СЕТ СН'!$F$6-'СЕТ СН'!$F$26</f>
        <v>930.16727386000002</v>
      </c>
      <c r="U55" s="36">
        <f>SUMIFS(СВЦЭМ!$D$33:$D$776,СВЦЭМ!$A$33:$A$776,$A55,СВЦЭМ!$B$33:$B$776,U$47)+'СЕТ СН'!$F$14+СВЦЭМ!$D$10+'СЕТ СН'!$F$6-'СЕТ СН'!$F$26</f>
        <v>923.53062055000009</v>
      </c>
      <c r="V55" s="36">
        <f>SUMIFS(СВЦЭМ!$D$33:$D$776,СВЦЭМ!$A$33:$A$776,$A55,СВЦЭМ!$B$33:$B$776,V$47)+'СЕТ СН'!$F$14+СВЦЭМ!$D$10+'СЕТ СН'!$F$6-'СЕТ СН'!$F$26</f>
        <v>910.91937572999996</v>
      </c>
      <c r="W55" s="36">
        <f>SUMIFS(СВЦЭМ!$D$33:$D$776,СВЦЭМ!$A$33:$A$776,$A55,СВЦЭМ!$B$33:$B$776,W$47)+'СЕТ СН'!$F$14+СВЦЭМ!$D$10+'СЕТ СН'!$F$6-'СЕТ СН'!$F$26</f>
        <v>921.17264818000012</v>
      </c>
      <c r="X55" s="36">
        <f>SUMIFS(СВЦЭМ!$D$33:$D$776,СВЦЭМ!$A$33:$A$776,$A55,СВЦЭМ!$B$33:$B$776,X$47)+'СЕТ СН'!$F$14+СВЦЭМ!$D$10+'СЕТ СН'!$F$6-'СЕТ СН'!$F$26</f>
        <v>901.35851948999994</v>
      </c>
      <c r="Y55" s="36">
        <f>SUMIFS(СВЦЭМ!$D$33:$D$776,СВЦЭМ!$A$33:$A$776,$A55,СВЦЭМ!$B$33:$B$776,Y$47)+'СЕТ СН'!$F$14+СВЦЭМ!$D$10+'СЕТ СН'!$F$6-'СЕТ СН'!$F$26</f>
        <v>965.40460425000015</v>
      </c>
    </row>
    <row r="56" spans="1:25" ht="15.75" x14ac:dyDescent="0.2">
      <c r="A56" s="35">
        <f t="shared" si="1"/>
        <v>44021</v>
      </c>
      <c r="B56" s="36">
        <f>SUMIFS(СВЦЭМ!$D$33:$D$776,СВЦЭМ!$A$33:$A$776,$A56,СВЦЭМ!$B$33:$B$776,B$47)+'СЕТ СН'!$F$14+СВЦЭМ!$D$10+'СЕТ СН'!$F$6-'СЕТ СН'!$F$26</f>
        <v>1045.56849698</v>
      </c>
      <c r="C56" s="36">
        <f>SUMIFS(СВЦЭМ!$D$33:$D$776,СВЦЭМ!$A$33:$A$776,$A56,СВЦЭМ!$B$33:$B$776,C$47)+'СЕТ СН'!$F$14+СВЦЭМ!$D$10+'СЕТ СН'!$F$6-'СЕТ СН'!$F$26</f>
        <v>1065.95676568</v>
      </c>
      <c r="D56" s="36">
        <f>SUMIFS(СВЦЭМ!$D$33:$D$776,СВЦЭМ!$A$33:$A$776,$A56,СВЦЭМ!$B$33:$B$776,D$47)+'СЕТ СН'!$F$14+СВЦЭМ!$D$10+'СЕТ СН'!$F$6-'СЕТ СН'!$F$26</f>
        <v>1060.43403126</v>
      </c>
      <c r="E56" s="36">
        <f>SUMIFS(СВЦЭМ!$D$33:$D$776,СВЦЭМ!$A$33:$A$776,$A56,СВЦЭМ!$B$33:$B$776,E$47)+'СЕТ СН'!$F$14+СВЦЭМ!$D$10+'СЕТ СН'!$F$6-'СЕТ СН'!$F$26</f>
        <v>1071.4267295</v>
      </c>
      <c r="F56" s="36">
        <f>SUMIFS(СВЦЭМ!$D$33:$D$776,СВЦЭМ!$A$33:$A$776,$A56,СВЦЭМ!$B$33:$B$776,F$47)+'СЕТ СН'!$F$14+СВЦЭМ!$D$10+'СЕТ СН'!$F$6-'СЕТ СН'!$F$26</f>
        <v>1058.2461144500001</v>
      </c>
      <c r="G56" s="36">
        <f>SUMIFS(СВЦЭМ!$D$33:$D$776,СВЦЭМ!$A$33:$A$776,$A56,СВЦЭМ!$B$33:$B$776,G$47)+'СЕТ СН'!$F$14+СВЦЭМ!$D$10+'СЕТ СН'!$F$6-'СЕТ СН'!$F$26</f>
        <v>1066.2863552200001</v>
      </c>
      <c r="H56" s="36">
        <f>SUMIFS(СВЦЭМ!$D$33:$D$776,СВЦЭМ!$A$33:$A$776,$A56,СВЦЭМ!$B$33:$B$776,H$47)+'СЕТ СН'!$F$14+СВЦЭМ!$D$10+'СЕТ СН'!$F$6-'СЕТ СН'!$F$26</f>
        <v>1067.1729528400001</v>
      </c>
      <c r="I56" s="36">
        <f>SUMIFS(СВЦЭМ!$D$33:$D$776,СВЦЭМ!$A$33:$A$776,$A56,СВЦЭМ!$B$33:$B$776,I$47)+'СЕТ СН'!$F$14+СВЦЭМ!$D$10+'СЕТ СН'!$F$6-'СЕТ СН'!$F$26</f>
        <v>981.52261476000012</v>
      </c>
      <c r="J56" s="36">
        <f>SUMIFS(СВЦЭМ!$D$33:$D$776,СВЦЭМ!$A$33:$A$776,$A56,СВЦЭМ!$B$33:$B$776,J$47)+'СЕТ СН'!$F$14+СВЦЭМ!$D$10+'СЕТ СН'!$F$6-'СЕТ СН'!$F$26</f>
        <v>965.10372551</v>
      </c>
      <c r="K56" s="36">
        <f>SUMIFS(СВЦЭМ!$D$33:$D$776,СВЦЭМ!$A$33:$A$776,$A56,СВЦЭМ!$B$33:$B$776,K$47)+'СЕТ СН'!$F$14+СВЦЭМ!$D$10+'СЕТ СН'!$F$6-'СЕТ СН'!$F$26</f>
        <v>951.46781970999996</v>
      </c>
      <c r="L56" s="36">
        <f>SUMIFS(СВЦЭМ!$D$33:$D$776,СВЦЭМ!$A$33:$A$776,$A56,СВЦЭМ!$B$33:$B$776,L$47)+'СЕТ СН'!$F$14+СВЦЭМ!$D$10+'СЕТ СН'!$F$6-'СЕТ СН'!$F$26</f>
        <v>926.39369665000004</v>
      </c>
      <c r="M56" s="36">
        <f>SUMIFS(СВЦЭМ!$D$33:$D$776,СВЦЭМ!$A$33:$A$776,$A56,СВЦЭМ!$B$33:$B$776,M$47)+'СЕТ СН'!$F$14+СВЦЭМ!$D$10+'СЕТ СН'!$F$6-'СЕТ СН'!$F$26</f>
        <v>937.31894039000008</v>
      </c>
      <c r="N56" s="36">
        <f>SUMIFS(СВЦЭМ!$D$33:$D$776,СВЦЭМ!$A$33:$A$776,$A56,СВЦЭМ!$B$33:$B$776,N$47)+'СЕТ СН'!$F$14+СВЦЭМ!$D$10+'СЕТ СН'!$F$6-'СЕТ СН'!$F$26</f>
        <v>933.24324522000006</v>
      </c>
      <c r="O56" s="36">
        <f>SUMIFS(СВЦЭМ!$D$33:$D$776,СВЦЭМ!$A$33:$A$776,$A56,СВЦЭМ!$B$33:$B$776,O$47)+'СЕТ СН'!$F$14+СВЦЭМ!$D$10+'СЕТ СН'!$F$6-'СЕТ СН'!$F$26</f>
        <v>940.50200752000001</v>
      </c>
      <c r="P56" s="36">
        <f>SUMIFS(СВЦЭМ!$D$33:$D$776,СВЦЭМ!$A$33:$A$776,$A56,СВЦЭМ!$B$33:$B$776,P$47)+'СЕТ СН'!$F$14+СВЦЭМ!$D$10+'СЕТ СН'!$F$6-'СЕТ СН'!$F$26</f>
        <v>928.1786826</v>
      </c>
      <c r="Q56" s="36">
        <f>SUMIFS(СВЦЭМ!$D$33:$D$776,СВЦЭМ!$A$33:$A$776,$A56,СВЦЭМ!$B$33:$B$776,Q$47)+'СЕТ СН'!$F$14+СВЦЭМ!$D$10+'СЕТ СН'!$F$6-'СЕТ СН'!$F$26</f>
        <v>934.32932991000007</v>
      </c>
      <c r="R56" s="36">
        <f>SUMIFS(СВЦЭМ!$D$33:$D$776,СВЦЭМ!$A$33:$A$776,$A56,СВЦЭМ!$B$33:$B$776,R$47)+'СЕТ СН'!$F$14+СВЦЭМ!$D$10+'СЕТ СН'!$F$6-'СЕТ СН'!$F$26</f>
        <v>947.33939841000006</v>
      </c>
      <c r="S56" s="36">
        <f>SUMIFS(СВЦЭМ!$D$33:$D$776,СВЦЭМ!$A$33:$A$776,$A56,СВЦЭМ!$B$33:$B$776,S$47)+'СЕТ СН'!$F$14+СВЦЭМ!$D$10+'СЕТ СН'!$F$6-'СЕТ СН'!$F$26</f>
        <v>952.81396214000006</v>
      </c>
      <c r="T56" s="36">
        <f>SUMIFS(СВЦЭМ!$D$33:$D$776,СВЦЭМ!$A$33:$A$776,$A56,СВЦЭМ!$B$33:$B$776,T$47)+'СЕТ СН'!$F$14+СВЦЭМ!$D$10+'СЕТ СН'!$F$6-'СЕТ СН'!$F$26</f>
        <v>957.09657598000013</v>
      </c>
      <c r="U56" s="36">
        <f>SUMIFS(СВЦЭМ!$D$33:$D$776,СВЦЭМ!$A$33:$A$776,$A56,СВЦЭМ!$B$33:$B$776,U$47)+'СЕТ СН'!$F$14+СВЦЭМ!$D$10+'СЕТ СН'!$F$6-'СЕТ СН'!$F$26</f>
        <v>954.98001575000012</v>
      </c>
      <c r="V56" s="36">
        <f>SUMIFS(СВЦЭМ!$D$33:$D$776,СВЦЭМ!$A$33:$A$776,$A56,СВЦЭМ!$B$33:$B$776,V$47)+'СЕТ СН'!$F$14+СВЦЭМ!$D$10+'СЕТ СН'!$F$6-'СЕТ СН'!$F$26</f>
        <v>945.46093609000013</v>
      </c>
      <c r="W56" s="36">
        <f>SUMIFS(СВЦЭМ!$D$33:$D$776,СВЦЭМ!$A$33:$A$776,$A56,СВЦЭМ!$B$33:$B$776,W$47)+'СЕТ СН'!$F$14+СВЦЭМ!$D$10+'СЕТ СН'!$F$6-'СЕТ СН'!$F$26</f>
        <v>941.82507676</v>
      </c>
      <c r="X56" s="36">
        <f>SUMIFS(СВЦЭМ!$D$33:$D$776,СВЦЭМ!$A$33:$A$776,$A56,СВЦЭМ!$B$33:$B$776,X$47)+'СЕТ СН'!$F$14+СВЦЭМ!$D$10+'СЕТ СН'!$F$6-'СЕТ СН'!$F$26</f>
        <v>942.36795942999993</v>
      </c>
      <c r="Y56" s="36">
        <f>SUMIFS(СВЦЭМ!$D$33:$D$776,СВЦЭМ!$A$33:$A$776,$A56,СВЦЭМ!$B$33:$B$776,Y$47)+'СЕТ СН'!$F$14+СВЦЭМ!$D$10+'СЕТ СН'!$F$6-'СЕТ СН'!$F$26</f>
        <v>963.21243812000012</v>
      </c>
    </row>
    <row r="57" spans="1:25" ht="15.75" x14ac:dyDescent="0.2">
      <c r="A57" s="35">
        <f t="shared" si="1"/>
        <v>44022</v>
      </c>
      <c r="B57" s="36">
        <f>SUMIFS(СВЦЭМ!$D$33:$D$776,СВЦЭМ!$A$33:$A$776,$A57,СВЦЭМ!$B$33:$B$776,B$47)+'СЕТ СН'!$F$14+СВЦЭМ!$D$10+'СЕТ СН'!$F$6-'СЕТ СН'!$F$26</f>
        <v>1066.57470865</v>
      </c>
      <c r="C57" s="36">
        <f>SUMIFS(СВЦЭМ!$D$33:$D$776,СВЦЭМ!$A$33:$A$776,$A57,СВЦЭМ!$B$33:$B$776,C$47)+'СЕТ СН'!$F$14+СВЦЭМ!$D$10+'СЕТ СН'!$F$6-'СЕТ СН'!$F$26</f>
        <v>1041.38353054</v>
      </c>
      <c r="D57" s="36">
        <f>SUMIFS(СВЦЭМ!$D$33:$D$776,СВЦЭМ!$A$33:$A$776,$A57,СВЦЭМ!$B$33:$B$776,D$47)+'СЕТ СН'!$F$14+СВЦЭМ!$D$10+'СЕТ СН'!$F$6-'СЕТ СН'!$F$26</f>
        <v>1036.3750255500001</v>
      </c>
      <c r="E57" s="36">
        <f>SUMIFS(СВЦЭМ!$D$33:$D$776,СВЦЭМ!$A$33:$A$776,$A57,СВЦЭМ!$B$33:$B$776,E$47)+'СЕТ СН'!$F$14+СВЦЭМ!$D$10+'СЕТ СН'!$F$6-'СЕТ СН'!$F$26</f>
        <v>1056.90080182</v>
      </c>
      <c r="F57" s="36">
        <f>SUMIFS(СВЦЭМ!$D$33:$D$776,СВЦЭМ!$A$33:$A$776,$A57,СВЦЭМ!$B$33:$B$776,F$47)+'СЕТ СН'!$F$14+СВЦЭМ!$D$10+'СЕТ СН'!$F$6-'СЕТ СН'!$F$26</f>
        <v>1079.6964209299999</v>
      </c>
      <c r="G57" s="36">
        <f>SUMIFS(СВЦЭМ!$D$33:$D$776,СВЦЭМ!$A$33:$A$776,$A57,СВЦЭМ!$B$33:$B$776,G$47)+'СЕТ СН'!$F$14+СВЦЭМ!$D$10+'СЕТ СН'!$F$6-'СЕТ СН'!$F$26</f>
        <v>1122.01323282</v>
      </c>
      <c r="H57" s="36">
        <f>SUMIFS(СВЦЭМ!$D$33:$D$776,СВЦЭМ!$A$33:$A$776,$A57,СВЦЭМ!$B$33:$B$776,H$47)+'СЕТ СН'!$F$14+СВЦЭМ!$D$10+'СЕТ СН'!$F$6-'СЕТ СН'!$F$26</f>
        <v>1146.6595818200001</v>
      </c>
      <c r="I57" s="36">
        <f>SUMIFS(СВЦЭМ!$D$33:$D$776,СВЦЭМ!$A$33:$A$776,$A57,СВЦЭМ!$B$33:$B$776,I$47)+'СЕТ СН'!$F$14+СВЦЭМ!$D$10+'СЕТ СН'!$F$6-'СЕТ СН'!$F$26</f>
        <v>1061.5386008200001</v>
      </c>
      <c r="J57" s="36">
        <f>SUMIFS(СВЦЭМ!$D$33:$D$776,СВЦЭМ!$A$33:$A$776,$A57,СВЦЭМ!$B$33:$B$776,J$47)+'СЕТ СН'!$F$14+СВЦЭМ!$D$10+'СЕТ СН'!$F$6-'СЕТ СН'!$F$26</f>
        <v>1012.6451450500001</v>
      </c>
      <c r="K57" s="36">
        <f>SUMIFS(СВЦЭМ!$D$33:$D$776,СВЦЭМ!$A$33:$A$776,$A57,СВЦЭМ!$B$33:$B$776,K$47)+'СЕТ СН'!$F$14+СВЦЭМ!$D$10+'СЕТ СН'!$F$6-'СЕТ СН'!$F$26</f>
        <v>935.22866235000015</v>
      </c>
      <c r="L57" s="36">
        <f>SUMIFS(СВЦЭМ!$D$33:$D$776,СВЦЭМ!$A$33:$A$776,$A57,СВЦЭМ!$B$33:$B$776,L$47)+'СЕТ СН'!$F$14+СВЦЭМ!$D$10+'СЕТ СН'!$F$6-'СЕТ СН'!$F$26</f>
        <v>928.40488711000012</v>
      </c>
      <c r="M57" s="36">
        <f>SUMIFS(СВЦЭМ!$D$33:$D$776,СВЦЭМ!$A$33:$A$776,$A57,СВЦЭМ!$B$33:$B$776,M$47)+'СЕТ СН'!$F$14+СВЦЭМ!$D$10+'СЕТ СН'!$F$6-'СЕТ СН'!$F$26</f>
        <v>935.69936421000011</v>
      </c>
      <c r="N57" s="36">
        <f>SUMIFS(СВЦЭМ!$D$33:$D$776,СВЦЭМ!$A$33:$A$776,$A57,СВЦЭМ!$B$33:$B$776,N$47)+'СЕТ СН'!$F$14+СВЦЭМ!$D$10+'СЕТ СН'!$F$6-'СЕТ СН'!$F$26</f>
        <v>928.92082974000004</v>
      </c>
      <c r="O57" s="36">
        <f>SUMIFS(СВЦЭМ!$D$33:$D$776,СВЦЭМ!$A$33:$A$776,$A57,СВЦЭМ!$B$33:$B$776,O$47)+'СЕТ СН'!$F$14+СВЦЭМ!$D$10+'СЕТ СН'!$F$6-'СЕТ СН'!$F$26</f>
        <v>931.01938538000013</v>
      </c>
      <c r="P57" s="36">
        <f>SUMIFS(СВЦЭМ!$D$33:$D$776,СВЦЭМ!$A$33:$A$776,$A57,СВЦЭМ!$B$33:$B$776,P$47)+'СЕТ СН'!$F$14+СВЦЭМ!$D$10+'СЕТ СН'!$F$6-'СЕТ СН'!$F$26</f>
        <v>917.71995558000003</v>
      </c>
      <c r="Q57" s="36">
        <f>SUMIFS(СВЦЭМ!$D$33:$D$776,СВЦЭМ!$A$33:$A$776,$A57,СВЦЭМ!$B$33:$B$776,Q$47)+'СЕТ СН'!$F$14+СВЦЭМ!$D$10+'СЕТ СН'!$F$6-'СЕТ СН'!$F$26</f>
        <v>929.94039696999994</v>
      </c>
      <c r="R57" s="36">
        <f>SUMIFS(СВЦЭМ!$D$33:$D$776,СВЦЭМ!$A$33:$A$776,$A57,СВЦЭМ!$B$33:$B$776,R$47)+'СЕТ СН'!$F$14+СВЦЭМ!$D$10+'СЕТ СН'!$F$6-'СЕТ СН'!$F$26</f>
        <v>949.11168119000013</v>
      </c>
      <c r="S57" s="36">
        <f>SUMIFS(СВЦЭМ!$D$33:$D$776,СВЦЭМ!$A$33:$A$776,$A57,СВЦЭМ!$B$33:$B$776,S$47)+'СЕТ СН'!$F$14+СВЦЭМ!$D$10+'СЕТ СН'!$F$6-'СЕТ СН'!$F$26</f>
        <v>953.08925687999999</v>
      </c>
      <c r="T57" s="36">
        <f>SUMIFS(СВЦЭМ!$D$33:$D$776,СВЦЭМ!$A$33:$A$776,$A57,СВЦЭМ!$B$33:$B$776,T$47)+'СЕТ СН'!$F$14+СВЦЭМ!$D$10+'СЕТ СН'!$F$6-'СЕТ СН'!$F$26</f>
        <v>946.06159733999993</v>
      </c>
      <c r="U57" s="36">
        <f>SUMIFS(СВЦЭМ!$D$33:$D$776,СВЦЭМ!$A$33:$A$776,$A57,СВЦЭМ!$B$33:$B$776,U$47)+'СЕТ СН'!$F$14+СВЦЭМ!$D$10+'СЕТ СН'!$F$6-'СЕТ СН'!$F$26</f>
        <v>930.28313772000001</v>
      </c>
      <c r="V57" s="36">
        <f>SUMIFS(СВЦЭМ!$D$33:$D$776,СВЦЭМ!$A$33:$A$776,$A57,СВЦЭМ!$B$33:$B$776,V$47)+'СЕТ СН'!$F$14+СВЦЭМ!$D$10+'СЕТ СН'!$F$6-'СЕТ СН'!$F$26</f>
        <v>906.11527391999994</v>
      </c>
      <c r="W57" s="36">
        <f>SUMIFS(СВЦЭМ!$D$33:$D$776,СВЦЭМ!$A$33:$A$776,$A57,СВЦЭМ!$B$33:$B$776,W$47)+'СЕТ СН'!$F$14+СВЦЭМ!$D$10+'СЕТ СН'!$F$6-'СЕТ СН'!$F$26</f>
        <v>921.45398079000006</v>
      </c>
      <c r="X57" s="36">
        <f>SUMIFS(СВЦЭМ!$D$33:$D$776,СВЦЭМ!$A$33:$A$776,$A57,СВЦЭМ!$B$33:$B$776,X$47)+'СЕТ СН'!$F$14+СВЦЭМ!$D$10+'СЕТ СН'!$F$6-'СЕТ СН'!$F$26</f>
        <v>909.81658367</v>
      </c>
      <c r="Y57" s="36">
        <f>SUMIFS(СВЦЭМ!$D$33:$D$776,СВЦЭМ!$A$33:$A$776,$A57,СВЦЭМ!$B$33:$B$776,Y$47)+'СЕТ СН'!$F$14+СВЦЭМ!$D$10+'СЕТ СН'!$F$6-'СЕТ СН'!$F$26</f>
        <v>944.19003999000006</v>
      </c>
    </row>
    <row r="58" spans="1:25" ht="15.75" x14ac:dyDescent="0.2">
      <c r="A58" s="35">
        <f t="shared" si="1"/>
        <v>44023</v>
      </c>
      <c r="B58" s="36">
        <f>SUMIFS(СВЦЭМ!$D$33:$D$776,СВЦЭМ!$A$33:$A$776,$A58,СВЦЭМ!$B$33:$B$776,B$47)+'СЕТ СН'!$F$14+СВЦЭМ!$D$10+'СЕТ СН'!$F$6-'СЕТ СН'!$F$26</f>
        <v>1070.3637507999999</v>
      </c>
      <c r="C58" s="36">
        <f>SUMIFS(СВЦЭМ!$D$33:$D$776,СВЦЭМ!$A$33:$A$776,$A58,СВЦЭМ!$B$33:$B$776,C$47)+'СЕТ СН'!$F$14+СВЦЭМ!$D$10+'СЕТ СН'!$F$6-'СЕТ СН'!$F$26</f>
        <v>1042.45626771</v>
      </c>
      <c r="D58" s="36">
        <f>SUMIFS(СВЦЭМ!$D$33:$D$776,СВЦЭМ!$A$33:$A$776,$A58,СВЦЭМ!$B$33:$B$776,D$47)+'СЕТ СН'!$F$14+СВЦЭМ!$D$10+'СЕТ СН'!$F$6-'СЕТ СН'!$F$26</f>
        <v>1069.3405149100001</v>
      </c>
      <c r="E58" s="36">
        <f>SUMIFS(СВЦЭМ!$D$33:$D$776,СВЦЭМ!$A$33:$A$776,$A58,СВЦЭМ!$B$33:$B$776,E$47)+'СЕТ СН'!$F$14+СВЦЭМ!$D$10+'СЕТ СН'!$F$6-'СЕТ СН'!$F$26</f>
        <v>1085.9035297400001</v>
      </c>
      <c r="F58" s="36">
        <f>SUMIFS(СВЦЭМ!$D$33:$D$776,СВЦЭМ!$A$33:$A$776,$A58,СВЦЭМ!$B$33:$B$776,F$47)+'СЕТ СН'!$F$14+СВЦЭМ!$D$10+'СЕТ СН'!$F$6-'СЕТ СН'!$F$26</f>
        <v>1075.83601215</v>
      </c>
      <c r="G58" s="36">
        <f>SUMIFS(СВЦЭМ!$D$33:$D$776,СВЦЭМ!$A$33:$A$776,$A58,СВЦЭМ!$B$33:$B$776,G$47)+'СЕТ СН'!$F$14+СВЦЭМ!$D$10+'СЕТ СН'!$F$6-'СЕТ СН'!$F$26</f>
        <v>1073.9531552000001</v>
      </c>
      <c r="H58" s="36">
        <f>SUMIFS(СВЦЭМ!$D$33:$D$776,СВЦЭМ!$A$33:$A$776,$A58,СВЦЭМ!$B$33:$B$776,H$47)+'СЕТ СН'!$F$14+СВЦЭМ!$D$10+'СЕТ СН'!$F$6-'СЕТ СН'!$F$26</f>
        <v>1058.5963744200001</v>
      </c>
      <c r="I58" s="36">
        <f>SUMIFS(СВЦЭМ!$D$33:$D$776,СВЦЭМ!$A$33:$A$776,$A58,СВЦЭМ!$B$33:$B$776,I$47)+'СЕТ СН'!$F$14+СВЦЭМ!$D$10+'СЕТ СН'!$F$6-'СЕТ СН'!$F$26</f>
        <v>1058.84071193</v>
      </c>
      <c r="J58" s="36">
        <f>SUMIFS(СВЦЭМ!$D$33:$D$776,СВЦЭМ!$A$33:$A$776,$A58,СВЦЭМ!$B$33:$B$776,J$47)+'СЕТ СН'!$F$14+СВЦЭМ!$D$10+'СЕТ СН'!$F$6-'СЕТ СН'!$F$26</f>
        <v>1021.7725320700001</v>
      </c>
      <c r="K58" s="36">
        <f>SUMIFS(СВЦЭМ!$D$33:$D$776,СВЦЭМ!$A$33:$A$776,$A58,СВЦЭМ!$B$33:$B$776,K$47)+'СЕТ СН'!$F$14+СВЦЭМ!$D$10+'СЕТ СН'!$F$6-'СЕТ СН'!$F$26</f>
        <v>894.76707237000005</v>
      </c>
      <c r="L58" s="36">
        <f>SUMIFS(СВЦЭМ!$D$33:$D$776,СВЦЭМ!$A$33:$A$776,$A58,СВЦЭМ!$B$33:$B$776,L$47)+'СЕТ СН'!$F$14+СВЦЭМ!$D$10+'СЕТ СН'!$F$6-'СЕТ СН'!$F$26</f>
        <v>862.87550826000006</v>
      </c>
      <c r="M58" s="36">
        <f>SUMIFS(СВЦЭМ!$D$33:$D$776,СВЦЭМ!$A$33:$A$776,$A58,СВЦЭМ!$B$33:$B$776,M$47)+'СЕТ СН'!$F$14+СВЦЭМ!$D$10+'СЕТ СН'!$F$6-'СЕТ СН'!$F$26</f>
        <v>855.32611850000012</v>
      </c>
      <c r="N58" s="36">
        <f>SUMIFS(СВЦЭМ!$D$33:$D$776,СВЦЭМ!$A$33:$A$776,$A58,СВЦЭМ!$B$33:$B$776,N$47)+'СЕТ СН'!$F$14+СВЦЭМ!$D$10+'СЕТ СН'!$F$6-'СЕТ СН'!$F$26</f>
        <v>859.34535200999994</v>
      </c>
      <c r="O58" s="36">
        <f>SUMIFS(СВЦЭМ!$D$33:$D$776,СВЦЭМ!$A$33:$A$776,$A58,СВЦЭМ!$B$33:$B$776,O$47)+'СЕТ СН'!$F$14+СВЦЭМ!$D$10+'СЕТ СН'!$F$6-'СЕТ СН'!$F$26</f>
        <v>895.50677971999994</v>
      </c>
      <c r="P58" s="36">
        <f>SUMIFS(СВЦЭМ!$D$33:$D$776,СВЦЭМ!$A$33:$A$776,$A58,СВЦЭМ!$B$33:$B$776,P$47)+'СЕТ СН'!$F$14+СВЦЭМ!$D$10+'СЕТ СН'!$F$6-'СЕТ СН'!$F$26</f>
        <v>899.29000586000006</v>
      </c>
      <c r="Q58" s="36">
        <f>SUMIFS(СВЦЭМ!$D$33:$D$776,СВЦЭМ!$A$33:$A$776,$A58,СВЦЭМ!$B$33:$B$776,Q$47)+'СЕТ СН'!$F$14+СВЦЭМ!$D$10+'СЕТ СН'!$F$6-'СЕТ СН'!$F$26</f>
        <v>912.27125068999999</v>
      </c>
      <c r="R58" s="36">
        <f>SUMIFS(СВЦЭМ!$D$33:$D$776,СВЦЭМ!$A$33:$A$776,$A58,СВЦЭМ!$B$33:$B$776,R$47)+'СЕТ СН'!$F$14+СВЦЭМ!$D$10+'СЕТ СН'!$F$6-'СЕТ СН'!$F$26</f>
        <v>932.58457855000006</v>
      </c>
      <c r="S58" s="36">
        <f>SUMIFS(СВЦЭМ!$D$33:$D$776,СВЦЭМ!$A$33:$A$776,$A58,СВЦЭМ!$B$33:$B$776,S$47)+'СЕТ СН'!$F$14+СВЦЭМ!$D$10+'СЕТ СН'!$F$6-'СЕТ СН'!$F$26</f>
        <v>934.50664035</v>
      </c>
      <c r="T58" s="36">
        <f>SUMIFS(СВЦЭМ!$D$33:$D$776,СВЦЭМ!$A$33:$A$776,$A58,СВЦЭМ!$B$33:$B$776,T$47)+'СЕТ СН'!$F$14+СВЦЭМ!$D$10+'СЕТ СН'!$F$6-'СЕТ СН'!$F$26</f>
        <v>928.04077142000006</v>
      </c>
      <c r="U58" s="36">
        <f>SUMIFS(СВЦЭМ!$D$33:$D$776,СВЦЭМ!$A$33:$A$776,$A58,СВЦЭМ!$B$33:$B$776,U$47)+'СЕТ СН'!$F$14+СВЦЭМ!$D$10+'СЕТ СН'!$F$6-'СЕТ СН'!$F$26</f>
        <v>913.61948625000014</v>
      </c>
      <c r="V58" s="36">
        <f>SUMIFS(СВЦЭМ!$D$33:$D$776,СВЦЭМ!$A$33:$A$776,$A58,СВЦЭМ!$B$33:$B$776,V$47)+'СЕТ СН'!$F$14+СВЦЭМ!$D$10+'СЕТ СН'!$F$6-'СЕТ СН'!$F$26</f>
        <v>895.40076653999995</v>
      </c>
      <c r="W58" s="36">
        <f>SUMIFS(СВЦЭМ!$D$33:$D$776,СВЦЭМ!$A$33:$A$776,$A58,СВЦЭМ!$B$33:$B$776,W$47)+'СЕТ СН'!$F$14+СВЦЭМ!$D$10+'СЕТ СН'!$F$6-'СЕТ СН'!$F$26</f>
        <v>881.93595740000001</v>
      </c>
      <c r="X58" s="36">
        <f>SUMIFS(СВЦЭМ!$D$33:$D$776,СВЦЭМ!$A$33:$A$776,$A58,СВЦЭМ!$B$33:$B$776,X$47)+'СЕТ СН'!$F$14+СВЦЭМ!$D$10+'СЕТ СН'!$F$6-'СЕТ СН'!$F$26</f>
        <v>901.7105931000001</v>
      </c>
      <c r="Y58" s="36">
        <f>SUMIFS(СВЦЭМ!$D$33:$D$776,СВЦЭМ!$A$33:$A$776,$A58,СВЦЭМ!$B$33:$B$776,Y$47)+'СЕТ СН'!$F$14+СВЦЭМ!$D$10+'СЕТ СН'!$F$6-'СЕТ СН'!$F$26</f>
        <v>913.23094448999996</v>
      </c>
    </row>
    <row r="59" spans="1:25" ht="15.75" x14ac:dyDescent="0.2">
      <c r="A59" s="35">
        <f t="shared" si="1"/>
        <v>44024</v>
      </c>
      <c r="B59" s="36">
        <f>SUMIFS(СВЦЭМ!$D$33:$D$776,СВЦЭМ!$A$33:$A$776,$A59,СВЦЭМ!$B$33:$B$776,B$47)+'СЕТ СН'!$F$14+СВЦЭМ!$D$10+'СЕТ СН'!$F$6-'СЕТ СН'!$F$26</f>
        <v>1041.0523834800001</v>
      </c>
      <c r="C59" s="36">
        <f>SUMIFS(СВЦЭМ!$D$33:$D$776,СВЦЭМ!$A$33:$A$776,$A59,СВЦЭМ!$B$33:$B$776,C$47)+'СЕТ СН'!$F$14+СВЦЭМ!$D$10+'СЕТ СН'!$F$6-'СЕТ СН'!$F$26</f>
        <v>1102.2906375600001</v>
      </c>
      <c r="D59" s="36">
        <f>SUMIFS(СВЦЭМ!$D$33:$D$776,СВЦЭМ!$A$33:$A$776,$A59,СВЦЭМ!$B$33:$B$776,D$47)+'СЕТ СН'!$F$14+СВЦЭМ!$D$10+'СЕТ СН'!$F$6-'СЕТ СН'!$F$26</f>
        <v>1134.67177775</v>
      </c>
      <c r="E59" s="36">
        <f>SUMIFS(СВЦЭМ!$D$33:$D$776,СВЦЭМ!$A$33:$A$776,$A59,СВЦЭМ!$B$33:$B$776,E$47)+'СЕТ СН'!$F$14+СВЦЭМ!$D$10+'СЕТ СН'!$F$6-'СЕТ СН'!$F$26</f>
        <v>1157.66402567</v>
      </c>
      <c r="F59" s="36">
        <f>SUMIFS(СВЦЭМ!$D$33:$D$776,СВЦЭМ!$A$33:$A$776,$A59,СВЦЭМ!$B$33:$B$776,F$47)+'СЕТ СН'!$F$14+СВЦЭМ!$D$10+'СЕТ СН'!$F$6-'СЕТ СН'!$F$26</f>
        <v>1161.3132477899999</v>
      </c>
      <c r="G59" s="36">
        <f>SUMIFS(СВЦЭМ!$D$33:$D$776,СВЦЭМ!$A$33:$A$776,$A59,СВЦЭМ!$B$33:$B$776,G$47)+'СЕТ СН'!$F$14+СВЦЭМ!$D$10+'СЕТ СН'!$F$6-'СЕТ СН'!$F$26</f>
        <v>1168.28400818</v>
      </c>
      <c r="H59" s="36">
        <f>SUMIFS(СВЦЭМ!$D$33:$D$776,СВЦЭМ!$A$33:$A$776,$A59,СВЦЭМ!$B$33:$B$776,H$47)+'СЕТ СН'!$F$14+СВЦЭМ!$D$10+'СЕТ СН'!$F$6-'СЕТ СН'!$F$26</f>
        <v>1143.37667272</v>
      </c>
      <c r="I59" s="36">
        <f>SUMIFS(СВЦЭМ!$D$33:$D$776,СВЦЭМ!$A$33:$A$776,$A59,СВЦЭМ!$B$33:$B$776,I$47)+'СЕТ СН'!$F$14+СВЦЭМ!$D$10+'СЕТ СН'!$F$6-'СЕТ СН'!$F$26</f>
        <v>1105.9133649199998</v>
      </c>
      <c r="J59" s="36">
        <f>SUMIFS(СВЦЭМ!$D$33:$D$776,СВЦЭМ!$A$33:$A$776,$A59,СВЦЭМ!$B$33:$B$776,J$47)+'СЕТ СН'!$F$14+СВЦЭМ!$D$10+'СЕТ СН'!$F$6-'СЕТ СН'!$F$26</f>
        <v>1011.24239887</v>
      </c>
      <c r="K59" s="36">
        <f>SUMIFS(СВЦЭМ!$D$33:$D$776,СВЦЭМ!$A$33:$A$776,$A59,СВЦЭМ!$B$33:$B$776,K$47)+'СЕТ СН'!$F$14+СВЦЭМ!$D$10+'СЕТ СН'!$F$6-'СЕТ СН'!$F$26</f>
        <v>859.96906601000001</v>
      </c>
      <c r="L59" s="36">
        <f>SUMIFS(СВЦЭМ!$D$33:$D$776,СВЦЭМ!$A$33:$A$776,$A59,СВЦЭМ!$B$33:$B$776,L$47)+'СЕТ СН'!$F$14+СВЦЭМ!$D$10+'СЕТ СН'!$F$6-'СЕТ СН'!$F$26</f>
        <v>821.97686266000005</v>
      </c>
      <c r="M59" s="36">
        <f>SUMIFS(СВЦЭМ!$D$33:$D$776,СВЦЭМ!$A$33:$A$776,$A59,СВЦЭМ!$B$33:$B$776,M$47)+'СЕТ СН'!$F$14+СВЦЭМ!$D$10+'СЕТ СН'!$F$6-'СЕТ СН'!$F$26</f>
        <v>818.95704689000013</v>
      </c>
      <c r="N59" s="36">
        <f>SUMIFS(СВЦЭМ!$D$33:$D$776,СВЦЭМ!$A$33:$A$776,$A59,СВЦЭМ!$B$33:$B$776,N$47)+'СЕТ СН'!$F$14+СВЦЭМ!$D$10+'СЕТ СН'!$F$6-'СЕТ СН'!$F$26</f>
        <v>826.16275149000012</v>
      </c>
      <c r="O59" s="36">
        <f>SUMIFS(СВЦЭМ!$D$33:$D$776,СВЦЭМ!$A$33:$A$776,$A59,СВЦЭМ!$B$33:$B$776,O$47)+'СЕТ СН'!$F$14+СВЦЭМ!$D$10+'СЕТ СН'!$F$6-'СЕТ СН'!$F$26</f>
        <v>828.61614613000006</v>
      </c>
      <c r="P59" s="36">
        <f>SUMIFS(СВЦЭМ!$D$33:$D$776,СВЦЭМ!$A$33:$A$776,$A59,СВЦЭМ!$B$33:$B$776,P$47)+'СЕТ СН'!$F$14+СВЦЭМ!$D$10+'СЕТ СН'!$F$6-'СЕТ СН'!$F$26</f>
        <v>835.39776427000015</v>
      </c>
      <c r="Q59" s="36">
        <f>SUMIFS(СВЦЭМ!$D$33:$D$776,СВЦЭМ!$A$33:$A$776,$A59,СВЦЭМ!$B$33:$B$776,Q$47)+'СЕТ СН'!$F$14+СВЦЭМ!$D$10+'СЕТ СН'!$F$6-'СЕТ СН'!$F$26</f>
        <v>853.86135561000015</v>
      </c>
      <c r="R59" s="36">
        <f>SUMIFS(СВЦЭМ!$D$33:$D$776,СВЦЭМ!$A$33:$A$776,$A59,СВЦЭМ!$B$33:$B$776,R$47)+'СЕТ СН'!$F$14+СВЦЭМ!$D$10+'СЕТ СН'!$F$6-'СЕТ СН'!$F$26</f>
        <v>853.11789535000003</v>
      </c>
      <c r="S59" s="36">
        <f>SUMIFS(СВЦЭМ!$D$33:$D$776,СВЦЭМ!$A$33:$A$776,$A59,СВЦЭМ!$B$33:$B$776,S$47)+'СЕТ СН'!$F$14+СВЦЭМ!$D$10+'СЕТ СН'!$F$6-'СЕТ СН'!$F$26</f>
        <v>859.26158279000015</v>
      </c>
      <c r="T59" s="36">
        <f>SUMIFS(СВЦЭМ!$D$33:$D$776,СВЦЭМ!$A$33:$A$776,$A59,СВЦЭМ!$B$33:$B$776,T$47)+'СЕТ СН'!$F$14+СВЦЭМ!$D$10+'СЕТ СН'!$F$6-'СЕТ СН'!$F$26</f>
        <v>855.69843756</v>
      </c>
      <c r="U59" s="36">
        <f>SUMIFS(СВЦЭМ!$D$33:$D$776,СВЦЭМ!$A$33:$A$776,$A59,СВЦЭМ!$B$33:$B$776,U$47)+'СЕТ СН'!$F$14+СВЦЭМ!$D$10+'СЕТ СН'!$F$6-'СЕТ СН'!$F$26</f>
        <v>832.84263699999997</v>
      </c>
      <c r="V59" s="36">
        <f>SUMIFS(СВЦЭМ!$D$33:$D$776,СВЦЭМ!$A$33:$A$776,$A59,СВЦЭМ!$B$33:$B$776,V$47)+'СЕТ СН'!$F$14+СВЦЭМ!$D$10+'СЕТ СН'!$F$6-'СЕТ СН'!$F$26</f>
        <v>834.43110038999998</v>
      </c>
      <c r="W59" s="36">
        <f>SUMIFS(СВЦЭМ!$D$33:$D$776,СВЦЭМ!$A$33:$A$776,$A59,СВЦЭМ!$B$33:$B$776,W$47)+'СЕТ СН'!$F$14+СВЦЭМ!$D$10+'СЕТ СН'!$F$6-'СЕТ СН'!$F$26</f>
        <v>826.22408496000003</v>
      </c>
      <c r="X59" s="36">
        <f>SUMIFS(СВЦЭМ!$D$33:$D$776,СВЦЭМ!$A$33:$A$776,$A59,СВЦЭМ!$B$33:$B$776,X$47)+'СЕТ СН'!$F$14+СВЦЭМ!$D$10+'СЕТ СН'!$F$6-'СЕТ СН'!$F$26</f>
        <v>834.17694701000005</v>
      </c>
      <c r="Y59" s="36">
        <f>SUMIFS(СВЦЭМ!$D$33:$D$776,СВЦЭМ!$A$33:$A$776,$A59,СВЦЭМ!$B$33:$B$776,Y$47)+'СЕТ СН'!$F$14+СВЦЭМ!$D$10+'СЕТ СН'!$F$6-'СЕТ СН'!$F$26</f>
        <v>941.32100179999998</v>
      </c>
    </row>
    <row r="60" spans="1:25" ht="15.75" x14ac:dyDescent="0.2">
      <c r="A60" s="35">
        <f t="shared" si="1"/>
        <v>44025</v>
      </c>
      <c r="B60" s="36">
        <f>SUMIFS(СВЦЭМ!$D$33:$D$776,СВЦЭМ!$A$33:$A$776,$A60,СВЦЭМ!$B$33:$B$776,B$47)+'СЕТ СН'!$F$14+СВЦЭМ!$D$10+'СЕТ СН'!$F$6-'СЕТ СН'!$F$26</f>
        <v>1036.7656044299999</v>
      </c>
      <c r="C60" s="36">
        <f>SUMIFS(СВЦЭМ!$D$33:$D$776,СВЦЭМ!$A$33:$A$776,$A60,СВЦЭМ!$B$33:$B$776,C$47)+'СЕТ СН'!$F$14+СВЦЭМ!$D$10+'СЕТ СН'!$F$6-'СЕТ СН'!$F$26</f>
        <v>1005.11562523</v>
      </c>
      <c r="D60" s="36">
        <f>SUMIFS(СВЦЭМ!$D$33:$D$776,СВЦЭМ!$A$33:$A$776,$A60,СВЦЭМ!$B$33:$B$776,D$47)+'СЕТ СН'!$F$14+СВЦЭМ!$D$10+'СЕТ СН'!$F$6-'СЕТ СН'!$F$26</f>
        <v>1032.05056474</v>
      </c>
      <c r="E60" s="36">
        <f>SUMIFS(СВЦЭМ!$D$33:$D$776,СВЦЭМ!$A$33:$A$776,$A60,СВЦЭМ!$B$33:$B$776,E$47)+'СЕТ СН'!$F$14+СВЦЭМ!$D$10+'СЕТ СН'!$F$6-'СЕТ СН'!$F$26</f>
        <v>1048.48301109</v>
      </c>
      <c r="F60" s="36">
        <f>SUMIFS(СВЦЭМ!$D$33:$D$776,СВЦЭМ!$A$33:$A$776,$A60,СВЦЭМ!$B$33:$B$776,F$47)+'СЕТ СН'!$F$14+СВЦЭМ!$D$10+'СЕТ СН'!$F$6-'СЕТ СН'!$F$26</f>
        <v>1039.1742432400001</v>
      </c>
      <c r="G60" s="36">
        <f>SUMIFS(СВЦЭМ!$D$33:$D$776,СВЦЭМ!$A$33:$A$776,$A60,СВЦЭМ!$B$33:$B$776,G$47)+'СЕТ СН'!$F$14+СВЦЭМ!$D$10+'СЕТ СН'!$F$6-'СЕТ СН'!$F$26</f>
        <v>1038.66926788</v>
      </c>
      <c r="H60" s="36">
        <f>SUMIFS(СВЦЭМ!$D$33:$D$776,СВЦЭМ!$A$33:$A$776,$A60,СВЦЭМ!$B$33:$B$776,H$47)+'СЕТ СН'!$F$14+СВЦЭМ!$D$10+'СЕТ СН'!$F$6-'СЕТ СН'!$F$26</f>
        <v>1025.07323348</v>
      </c>
      <c r="I60" s="36">
        <f>SUMIFS(СВЦЭМ!$D$33:$D$776,СВЦЭМ!$A$33:$A$776,$A60,СВЦЭМ!$B$33:$B$776,I$47)+'СЕТ СН'!$F$14+СВЦЭМ!$D$10+'СЕТ СН'!$F$6-'СЕТ СН'!$F$26</f>
        <v>1047.0372228599999</v>
      </c>
      <c r="J60" s="36">
        <f>SUMIFS(СВЦЭМ!$D$33:$D$776,СВЦЭМ!$A$33:$A$776,$A60,СВЦЭМ!$B$33:$B$776,J$47)+'СЕТ СН'!$F$14+СВЦЭМ!$D$10+'СЕТ СН'!$F$6-'СЕТ СН'!$F$26</f>
        <v>1076.9911789499999</v>
      </c>
      <c r="K60" s="36">
        <f>SUMIFS(СВЦЭМ!$D$33:$D$776,СВЦЭМ!$A$33:$A$776,$A60,СВЦЭМ!$B$33:$B$776,K$47)+'СЕТ СН'!$F$14+СВЦЭМ!$D$10+'СЕТ СН'!$F$6-'СЕТ СН'!$F$26</f>
        <v>968.71498623000002</v>
      </c>
      <c r="L60" s="36">
        <f>SUMIFS(СВЦЭМ!$D$33:$D$776,СВЦЭМ!$A$33:$A$776,$A60,СВЦЭМ!$B$33:$B$776,L$47)+'СЕТ СН'!$F$14+СВЦЭМ!$D$10+'СЕТ СН'!$F$6-'СЕТ СН'!$F$26</f>
        <v>932.16246825000007</v>
      </c>
      <c r="M60" s="36">
        <f>SUMIFS(СВЦЭМ!$D$33:$D$776,СВЦЭМ!$A$33:$A$776,$A60,СВЦЭМ!$B$33:$B$776,M$47)+'СЕТ СН'!$F$14+СВЦЭМ!$D$10+'СЕТ СН'!$F$6-'СЕТ СН'!$F$26</f>
        <v>937.4870759800001</v>
      </c>
      <c r="N60" s="36">
        <f>SUMIFS(СВЦЭМ!$D$33:$D$776,СВЦЭМ!$A$33:$A$776,$A60,СВЦЭМ!$B$33:$B$776,N$47)+'СЕТ СН'!$F$14+СВЦЭМ!$D$10+'СЕТ СН'!$F$6-'СЕТ СН'!$F$26</f>
        <v>939.42329014000006</v>
      </c>
      <c r="O60" s="36">
        <f>SUMIFS(СВЦЭМ!$D$33:$D$776,СВЦЭМ!$A$33:$A$776,$A60,СВЦЭМ!$B$33:$B$776,O$47)+'СЕТ СН'!$F$14+СВЦЭМ!$D$10+'СЕТ СН'!$F$6-'СЕТ СН'!$F$26</f>
        <v>939.39647730000002</v>
      </c>
      <c r="P60" s="36">
        <f>SUMIFS(СВЦЭМ!$D$33:$D$776,СВЦЭМ!$A$33:$A$776,$A60,СВЦЭМ!$B$33:$B$776,P$47)+'СЕТ СН'!$F$14+СВЦЭМ!$D$10+'СЕТ СН'!$F$6-'СЕТ СН'!$F$26</f>
        <v>929.88500979000014</v>
      </c>
      <c r="Q60" s="36">
        <f>SUMIFS(СВЦЭМ!$D$33:$D$776,СВЦЭМ!$A$33:$A$776,$A60,СВЦЭМ!$B$33:$B$776,Q$47)+'СЕТ СН'!$F$14+СВЦЭМ!$D$10+'СЕТ СН'!$F$6-'СЕТ СН'!$F$26</f>
        <v>915.25471587000015</v>
      </c>
      <c r="R60" s="36">
        <f>SUMIFS(СВЦЭМ!$D$33:$D$776,СВЦЭМ!$A$33:$A$776,$A60,СВЦЭМ!$B$33:$B$776,R$47)+'СЕТ СН'!$F$14+СВЦЭМ!$D$10+'СЕТ СН'!$F$6-'СЕТ СН'!$F$26</f>
        <v>946.12620140000013</v>
      </c>
      <c r="S60" s="36">
        <f>SUMIFS(СВЦЭМ!$D$33:$D$776,СВЦЭМ!$A$33:$A$776,$A60,СВЦЭМ!$B$33:$B$776,S$47)+'СЕТ СН'!$F$14+СВЦЭМ!$D$10+'СЕТ СН'!$F$6-'СЕТ СН'!$F$26</f>
        <v>978.12244351000004</v>
      </c>
      <c r="T60" s="36">
        <f>SUMIFS(СВЦЭМ!$D$33:$D$776,СВЦЭМ!$A$33:$A$776,$A60,СВЦЭМ!$B$33:$B$776,T$47)+'СЕТ СН'!$F$14+СВЦЭМ!$D$10+'СЕТ СН'!$F$6-'СЕТ СН'!$F$26</f>
        <v>945.51119876000007</v>
      </c>
      <c r="U60" s="36">
        <f>SUMIFS(СВЦЭМ!$D$33:$D$776,СВЦЭМ!$A$33:$A$776,$A60,СВЦЭМ!$B$33:$B$776,U$47)+'СЕТ СН'!$F$14+СВЦЭМ!$D$10+'СЕТ СН'!$F$6-'СЕТ СН'!$F$26</f>
        <v>925.87744404</v>
      </c>
      <c r="V60" s="36">
        <f>SUMIFS(СВЦЭМ!$D$33:$D$776,СВЦЭМ!$A$33:$A$776,$A60,СВЦЭМ!$B$33:$B$776,V$47)+'СЕТ СН'!$F$14+СВЦЭМ!$D$10+'СЕТ СН'!$F$6-'СЕТ СН'!$F$26</f>
        <v>918.34037336000006</v>
      </c>
      <c r="W60" s="36">
        <f>SUMIFS(СВЦЭМ!$D$33:$D$776,СВЦЭМ!$A$33:$A$776,$A60,СВЦЭМ!$B$33:$B$776,W$47)+'СЕТ СН'!$F$14+СВЦЭМ!$D$10+'СЕТ СН'!$F$6-'СЕТ СН'!$F$26</f>
        <v>893.31756702999996</v>
      </c>
      <c r="X60" s="36">
        <f>SUMIFS(СВЦЭМ!$D$33:$D$776,СВЦЭМ!$A$33:$A$776,$A60,СВЦЭМ!$B$33:$B$776,X$47)+'СЕТ СН'!$F$14+СВЦЭМ!$D$10+'СЕТ СН'!$F$6-'СЕТ СН'!$F$26</f>
        <v>872.10050143000012</v>
      </c>
      <c r="Y60" s="36">
        <f>SUMIFS(СВЦЭМ!$D$33:$D$776,СВЦЭМ!$A$33:$A$776,$A60,СВЦЭМ!$B$33:$B$776,Y$47)+'СЕТ СН'!$F$14+СВЦЭМ!$D$10+'СЕТ СН'!$F$6-'СЕТ СН'!$F$26</f>
        <v>950.14405817000011</v>
      </c>
    </row>
    <row r="61" spans="1:25" ht="15.75" x14ac:dyDescent="0.2">
      <c r="A61" s="35">
        <f t="shared" si="1"/>
        <v>44026</v>
      </c>
      <c r="B61" s="36">
        <f>SUMIFS(СВЦЭМ!$D$33:$D$776,СВЦЭМ!$A$33:$A$776,$A61,СВЦЭМ!$B$33:$B$776,B$47)+'СЕТ СН'!$F$14+СВЦЭМ!$D$10+'СЕТ СН'!$F$6-'СЕТ СН'!$F$26</f>
        <v>1035.6463388500001</v>
      </c>
      <c r="C61" s="36">
        <f>SUMIFS(СВЦЭМ!$D$33:$D$776,СВЦЭМ!$A$33:$A$776,$A61,СВЦЭМ!$B$33:$B$776,C$47)+'СЕТ СН'!$F$14+СВЦЭМ!$D$10+'СЕТ СН'!$F$6-'СЕТ СН'!$F$26</f>
        <v>1005.0746701800001</v>
      </c>
      <c r="D61" s="36">
        <f>SUMIFS(СВЦЭМ!$D$33:$D$776,СВЦЭМ!$A$33:$A$776,$A61,СВЦЭМ!$B$33:$B$776,D$47)+'СЕТ СН'!$F$14+СВЦЭМ!$D$10+'СЕТ СН'!$F$6-'СЕТ СН'!$F$26</f>
        <v>1022.0481184400001</v>
      </c>
      <c r="E61" s="36">
        <f>SUMIFS(СВЦЭМ!$D$33:$D$776,СВЦЭМ!$A$33:$A$776,$A61,СВЦЭМ!$B$33:$B$776,E$47)+'СЕТ СН'!$F$14+СВЦЭМ!$D$10+'СЕТ СН'!$F$6-'СЕТ СН'!$F$26</f>
        <v>1044.2708465000001</v>
      </c>
      <c r="F61" s="36">
        <f>SUMIFS(СВЦЭМ!$D$33:$D$776,СВЦЭМ!$A$33:$A$776,$A61,СВЦЭМ!$B$33:$B$776,F$47)+'СЕТ СН'!$F$14+СВЦЭМ!$D$10+'СЕТ СН'!$F$6-'СЕТ СН'!$F$26</f>
        <v>1043.8004449300001</v>
      </c>
      <c r="G61" s="36">
        <f>SUMIFS(СВЦЭМ!$D$33:$D$776,СВЦЭМ!$A$33:$A$776,$A61,СВЦЭМ!$B$33:$B$776,G$47)+'СЕТ СН'!$F$14+СВЦЭМ!$D$10+'СЕТ СН'!$F$6-'СЕТ СН'!$F$26</f>
        <v>1049.2719341500001</v>
      </c>
      <c r="H61" s="36">
        <f>SUMIFS(СВЦЭМ!$D$33:$D$776,СВЦЭМ!$A$33:$A$776,$A61,СВЦЭМ!$B$33:$B$776,H$47)+'СЕТ СН'!$F$14+СВЦЭМ!$D$10+'СЕТ СН'!$F$6-'СЕТ СН'!$F$26</f>
        <v>1031.7113378000001</v>
      </c>
      <c r="I61" s="36">
        <f>SUMIFS(СВЦЭМ!$D$33:$D$776,СВЦЭМ!$A$33:$A$776,$A61,СВЦЭМ!$B$33:$B$776,I$47)+'СЕТ СН'!$F$14+СВЦЭМ!$D$10+'СЕТ СН'!$F$6-'СЕТ СН'!$F$26</f>
        <v>1089.70745296</v>
      </c>
      <c r="J61" s="36">
        <f>SUMIFS(СВЦЭМ!$D$33:$D$776,СВЦЭМ!$A$33:$A$776,$A61,СВЦЭМ!$B$33:$B$776,J$47)+'СЕТ СН'!$F$14+СВЦЭМ!$D$10+'СЕТ СН'!$F$6-'СЕТ СН'!$F$26</f>
        <v>1035.1112505999999</v>
      </c>
      <c r="K61" s="36">
        <f>SUMIFS(СВЦЭМ!$D$33:$D$776,СВЦЭМ!$A$33:$A$776,$A61,СВЦЭМ!$B$33:$B$776,K$47)+'СЕТ СН'!$F$14+СВЦЭМ!$D$10+'СЕТ СН'!$F$6-'СЕТ СН'!$F$26</f>
        <v>947.81136119000007</v>
      </c>
      <c r="L61" s="36">
        <f>SUMIFS(СВЦЭМ!$D$33:$D$776,СВЦЭМ!$A$33:$A$776,$A61,СВЦЭМ!$B$33:$B$776,L$47)+'СЕТ СН'!$F$14+СВЦЭМ!$D$10+'СЕТ СН'!$F$6-'СЕТ СН'!$F$26</f>
        <v>947.39306914000008</v>
      </c>
      <c r="M61" s="36">
        <f>SUMIFS(СВЦЭМ!$D$33:$D$776,СВЦЭМ!$A$33:$A$776,$A61,СВЦЭМ!$B$33:$B$776,M$47)+'СЕТ СН'!$F$14+СВЦЭМ!$D$10+'СЕТ СН'!$F$6-'СЕТ СН'!$F$26</f>
        <v>949.87860661000013</v>
      </c>
      <c r="N61" s="36">
        <f>SUMIFS(СВЦЭМ!$D$33:$D$776,СВЦЭМ!$A$33:$A$776,$A61,СВЦЭМ!$B$33:$B$776,N$47)+'СЕТ СН'!$F$14+СВЦЭМ!$D$10+'СЕТ СН'!$F$6-'СЕТ СН'!$F$26</f>
        <v>948.40996833999998</v>
      </c>
      <c r="O61" s="36">
        <f>SUMIFS(СВЦЭМ!$D$33:$D$776,СВЦЭМ!$A$33:$A$776,$A61,СВЦЭМ!$B$33:$B$776,O$47)+'СЕТ СН'!$F$14+СВЦЭМ!$D$10+'СЕТ СН'!$F$6-'СЕТ СН'!$F$26</f>
        <v>980.01329987000008</v>
      </c>
      <c r="P61" s="36">
        <f>SUMIFS(СВЦЭМ!$D$33:$D$776,СВЦЭМ!$A$33:$A$776,$A61,СВЦЭМ!$B$33:$B$776,P$47)+'СЕТ СН'!$F$14+СВЦЭМ!$D$10+'СЕТ СН'!$F$6-'СЕТ СН'!$F$26</f>
        <v>981.41095046999999</v>
      </c>
      <c r="Q61" s="36">
        <f>SUMIFS(СВЦЭМ!$D$33:$D$776,СВЦЭМ!$A$33:$A$776,$A61,СВЦЭМ!$B$33:$B$776,Q$47)+'СЕТ СН'!$F$14+СВЦЭМ!$D$10+'СЕТ СН'!$F$6-'СЕТ СН'!$F$26</f>
        <v>981.84833021999998</v>
      </c>
      <c r="R61" s="36">
        <f>SUMIFS(СВЦЭМ!$D$33:$D$776,СВЦЭМ!$A$33:$A$776,$A61,СВЦЭМ!$B$33:$B$776,R$47)+'СЕТ СН'!$F$14+СВЦЭМ!$D$10+'СЕТ СН'!$F$6-'СЕТ СН'!$F$26</f>
        <v>973.10815823000007</v>
      </c>
      <c r="S61" s="36">
        <f>SUMIFS(СВЦЭМ!$D$33:$D$776,СВЦЭМ!$A$33:$A$776,$A61,СВЦЭМ!$B$33:$B$776,S$47)+'СЕТ СН'!$F$14+СВЦЭМ!$D$10+'СЕТ СН'!$F$6-'СЕТ СН'!$F$26</f>
        <v>972.66454844000009</v>
      </c>
      <c r="T61" s="36">
        <f>SUMIFS(СВЦЭМ!$D$33:$D$776,СВЦЭМ!$A$33:$A$776,$A61,СВЦЭМ!$B$33:$B$776,T$47)+'СЕТ СН'!$F$14+СВЦЭМ!$D$10+'СЕТ СН'!$F$6-'СЕТ СН'!$F$26</f>
        <v>971.04834045000007</v>
      </c>
      <c r="U61" s="36">
        <f>SUMIFS(СВЦЭМ!$D$33:$D$776,СВЦЭМ!$A$33:$A$776,$A61,СВЦЭМ!$B$33:$B$776,U$47)+'СЕТ СН'!$F$14+СВЦЭМ!$D$10+'СЕТ СН'!$F$6-'СЕТ СН'!$F$26</f>
        <v>968.93672872000002</v>
      </c>
      <c r="V61" s="36">
        <f>SUMIFS(СВЦЭМ!$D$33:$D$776,СВЦЭМ!$A$33:$A$776,$A61,СВЦЭМ!$B$33:$B$776,V$47)+'СЕТ СН'!$F$14+СВЦЭМ!$D$10+'СЕТ СН'!$F$6-'СЕТ СН'!$F$26</f>
        <v>951.85764868000001</v>
      </c>
      <c r="W61" s="36">
        <f>SUMIFS(СВЦЭМ!$D$33:$D$776,СВЦЭМ!$A$33:$A$776,$A61,СВЦЭМ!$B$33:$B$776,W$47)+'СЕТ СН'!$F$14+СВЦЭМ!$D$10+'СЕТ СН'!$F$6-'СЕТ СН'!$F$26</f>
        <v>949.75062503999993</v>
      </c>
      <c r="X61" s="36">
        <f>SUMIFS(СВЦЭМ!$D$33:$D$776,СВЦЭМ!$A$33:$A$776,$A61,СВЦЭМ!$B$33:$B$776,X$47)+'СЕТ СН'!$F$14+СВЦЭМ!$D$10+'СЕТ СН'!$F$6-'СЕТ СН'!$F$26</f>
        <v>933.53646294999999</v>
      </c>
      <c r="Y61" s="36">
        <f>SUMIFS(СВЦЭМ!$D$33:$D$776,СВЦЭМ!$A$33:$A$776,$A61,СВЦЭМ!$B$33:$B$776,Y$47)+'СЕТ СН'!$F$14+СВЦЭМ!$D$10+'СЕТ СН'!$F$6-'СЕТ СН'!$F$26</f>
        <v>934.6080985000001</v>
      </c>
    </row>
    <row r="62" spans="1:25" ht="15.75" x14ac:dyDescent="0.2">
      <c r="A62" s="35">
        <f t="shared" si="1"/>
        <v>44027</v>
      </c>
      <c r="B62" s="36">
        <f>SUMIFS(СВЦЭМ!$D$33:$D$776,СВЦЭМ!$A$33:$A$776,$A62,СВЦЭМ!$B$33:$B$776,B$47)+'СЕТ СН'!$F$14+СВЦЭМ!$D$10+'СЕТ СН'!$F$6-'СЕТ СН'!$F$26</f>
        <v>1143.2112863699999</v>
      </c>
      <c r="C62" s="36">
        <f>SUMIFS(СВЦЭМ!$D$33:$D$776,СВЦЭМ!$A$33:$A$776,$A62,СВЦЭМ!$B$33:$B$776,C$47)+'СЕТ СН'!$F$14+СВЦЭМ!$D$10+'СЕТ СН'!$F$6-'СЕТ СН'!$F$26</f>
        <v>1180.11810367</v>
      </c>
      <c r="D62" s="36">
        <f>SUMIFS(СВЦЭМ!$D$33:$D$776,СВЦЭМ!$A$33:$A$776,$A62,СВЦЭМ!$B$33:$B$776,D$47)+'СЕТ СН'!$F$14+СВЦЭМ!$D$10+'СЕТ СН'!$F$6-'СЕТ СН'!$F$26</f>
        <v>1164.6141811800001</v>
      </c>
      <c r="E62" s="36">
        <f>SUMIFS(СВЦЭМ!$D$33:$D$776,СВЦЭМ!$A$33:$A$776,$A62,СВЦЭМ!$B$33:$B$776,E$47)+'СЕТ СН'!$F$14+СВЦЭМ!$D$10+'СЕТ СН'!$F$6-'СЕТ СН'!$F$26</f>
        <v>1176.6374875900001</v>
      </c>
      <c r="F62" s="36">
        <f>SUMIFS(СВЦЭМ!$D$33:$D$776,СВЦЭМ!$A$33:$A$776,$A62,СВЦЭМ!$B$33:$B$776,F$47)+'СЕТ СН'!$F$14+СВЦЭМ!$D$10+'СЕТ СН'!$F$6-'СЕТ СН'!$F$26</f>
        <v>1170.9647205599999</v>
      </c>
      <c r="G62" s="36">
        <f>SUMIFS(СВЦЭМ!$D$33:$D$776,СВЦЭМ!$A$33:$A$776,$A62,СВЦЭМ!$B$33:$B$776,G$47)+'СЕТ СН'!$F$14+СВЦЭМ!$D$10+'СЕТ СН'!$F$6-'СЕТ СН'!$F$26</f>
        <v>1171.7034608399999</v>
      </c>
      <c r="H62" s="36">
        <f>SUMIFS(СВЦЭМ!$D$33:$D$776,СВЦЭМ!$A$33:$A$776,$A62,СВЦЭМ!$B$33:$B$776,H$47)+'СЕТ СН'!$F$14+СВЦЭМ!$D$10+'СЕТ СН'!$F$6-'СЕТ СН'!$F$26</f>
        <v>1185.7080035900001</v>
      </c>
      <c r="I62" s="36">
        <f>SUMIFS(СВЦЭМ!$D$33:$D$776,СВЦЭМ!$A$33:$A$776,$A62,СВЦЭМ!$B$33:$B$776,I$47)+'СЕТ СН'!$F$14+СВЦЭМ!$D$10+'СЕТ СН'!$F$6-'СЕТ СН'!$F$26</f>
        <v>1214.9405061</v>
      </c>
      <c r="J62" s="36">
        <f>SUMIFS(СВЦЭМ!$D$33:$D$776,СВЦЭМ!$A$33:$A$776,$A62,СВЦЭМ!$B$33:$B$776,J$47)+'СЕТ СН'!$F$14+СВЦЭМ!$D$10+'СЕТ СН'!$F$6-'СЕТ СН'!$F$26</f>
        <v>1082.08153343</v>
      </c>
      <c r="K62" s="36">
        <f>SUMIFS(СВЦЭМ!$D$33:$D$776,СВЦЭМ!$A$33:$A$776,$A62,СВЦЭМ!$B$33:$B$776,K$47)+'СЕТ СН'!$F$14+СВЦЭМ!$D$10+'СЕТ СН'!$F$6-'СЕТ СН'!$F$26</f>
        <v>920.51387574</v>
      </c>
      <c r="L62" s="36">
        <f>SUMIFS(СВЦЭМ!$D$33:$D$776,СВЦЭМ!$A$33:$A$776,$A62,СВЦЭМ!$B$33:$B$776,L$47)+'СЕТ СН'!$F$14+СВЦЭМ!$D$10+'СЕТ СН'!$F$6-'СЕТ СН'!$F$26</f>
        <v>890.75298463000013</v>
      </c>
      <c r="M62" s="36">
        <f>SUMIFS(СВЦЭМ!$D$33:$D$776,СВЦЭМ!$A$33:$A$776,$A62,СВЦЭМ!$B$33:$B$776,M$47)+'СЕТ СН'!$F$14+СВЦЭМ!$D$10+'СЕТ СН'!$F$6-'СЕТ СН'!$F$26</f>
        <v>896.78705188999993</v>
      </c>
      <c r="N62" s="36">
        <f>SUMIFS(СВЦЭМ!$D$33:$D$776,СВЦЭМ!$A$33:$A$776,$A62,СВЦЭМ!$B$33:$B$776,N$47)+'СЕТ СН'!$F$14+СВЦЭМ!$D$10+'СЕТ СН'!$F$6-'СЕТ СН'!$F$26</f>
        <v>896.25587581000013</v>
      </c>
      <c r="O62" s="36">
        <f>SUMIFS(СВЦЭМ!$D$33:$D$776,СВЦЭМ!$A$33:$A$776,$A62,СВЦЭМ!$B$33:$B$776,O$47)+'СЕТ СН'!$F$14+СВЦЭМ!$D$10+'СЕТ СН'!$F$6-'СЕТ СН'!$F$26</f>
        <v>899.4814448300001</v>
      </c>
      <c r="P62" s="36">
        <f>SUMIFS(СВЦЭМ!$D$33:$D$776,СВЦЭМ!$A$33:$A$776,$A62,СВЦЭМ!$B$33:$B$776,P$47)+'СЕТ СН'!$F$14+СВЦЭМ!$D$10+'СЕТ СН'!$F$6-'СЕТ СН'!$F$26</f>
        <v>897.81246972000008</v>
      </c>
      <c r="Q62" s="36">
        <f>SUMIFS(СВЦЭМ!$D$33:$D$776,СВЦЭМ!$A$33:$A$776,$A62,СВЦЭМ!$B$33:$B$776,Q$47)+'СЕТ СН'!$F$14+СВЦЭМ!$D$10+'СЕТ СН'!$F$6-'СЕТ СН'!$F$26</f>
        <v>898.34051728000009</v>
      </c>
      <c r="R62" s="36">
        <f>SUMIFS(СВЦЭМ!$D$33:$D$776,СВЦЭМ!$A$33:$A$776,$A62,СВЦЭМ!$B$33:$B$776,R$47)+'СЕТ СН'!$F$14+СВЦЭМ!$D$10+'СЕТ СН'!$F$6-'СЕТ СН'!$F$26</f>
        <v>892.44703916000003</v>
      </c>
      <c r="S62" s="36">
        <f>SUMIFS(СВЦЭМ!$D$33:$D$776,СВЦЭМ!$A$33:$A$776,$A62,СВЦЭМ!$B$33:$B$776,S$47)+'СЕТ СН'!$F$14+СВЦЭМ!$D$10+'СЕТ СН'!$F$6-'СЕТ СН'!$F$26</f>
        <v>893.35862036000003</v>
      </c>
      <c r="T62" s="36">
        <f>SUMIFS(СВЦЭМ!$D$33:$D$776,СВЦЭМ!$A$33:$A$776,$A62,СВЦЭМ!$B$33:$B$776,T$47)+'СЕТ СН'!$F$14+СВЦЭМ!$D$10+'СЕТ СН'!$F$6-'СЕТ СН'!$F$26</f>
        <v>894.0107260100001</v>
      </c>
      <c r="U62" s="36">
        <f>SUMIFS(СВЦЭМ!$D$33:$D$776,СВЦЭМ!$A$33:$A$776,$A62,СВЦЭМ!$B$33:$B$776,U$47)+'СЕТ СН'!$F$14+СВЦЭМ!$D$10+'СЕТ СН'!$F$6-'СЕТ СН'!$F$26</f>
        <v>878.71094601999994</v>
      </c>
      <c r="V62" s="36">
        <f>SUMIFS(СВЦЭМ!$D$33:$D$776,СВЦЭМ!$A$33:$A$776,$A62,СВЦЭМ!$B$33:$B$776,V$47)+'СЕТ СН'!$F$14+СВЦЭМ!$D$10+'СЕТ СН'!$F$6-'СЕТ СН'!$F$26</f>
        <v>869.66095695000013</v>
      </c>
      <c r="W62" s="36">
        <f>SUMIFS(СВЦЭМ!$D$33:$D$776,СВЦЭМ!$A$33:$A$776,$A62,СВЦЭМ!$B$33:$B$776,W$47)+'СЕТ СН'!$F$14+СВЦЭМ!$D$10+'СЕТ СН'!$F$6-'СЕТ СН'!$F$26</f>
        <v>881.49225322999996</v>
      </c>
      <c r="X62" s="36">
        <f>SUMIFS(СВЦЭМ!$D$33:$D$776,СВЦЭМ!$A$33:$A$776,$A62,СВЦЭМ!$B$33:$B$776,X$47)+'СЕТ СН'!$F$14+СВЦЭМ!$D$10+'СЕТ СН'!$F$6-'СЕТ СН'!$F$26</f>
        <v>900.82947315000001</v>
      </c>
      <c r="Y62" s="36">
        <f>SUMIFS(СВЦЭМ!$D$33:$D$776,СВЦЭМ!$A$33:$A$776,$A62,СВЦЭМ!$B$33:$B$776,Y$47)+'СЕТ СН'!$F$14+СВЦЭМ!$D$10+'СЕТ СН'!$F$6-'СЕТ СН'!$F$26</f>
        <v>947.02019377000011</v>
      </c>
    </row>
    <row r="63" spans="1:25" ht="15.75" x14ac:dyDescent="0.2">
      <c r="A63" s="35">
        <f t="shared" si="1"/>
        <v>44028</v>
      </c>
      <c r="B63" s="36">
        <f>SUMIFS(СВЦЭМ!$D$33:$D$776,СВЦЭМ!$A$33:$A$776,$A63,СВЦЭМ!$B$33:$B$776,B$47)+'СЕТ СН'!$F$14+СВЦЭМ!$D$10+'СЕТ СН'!$F$6-'СЕТ СН'!$F$26</f>
        <v>1108.6601059499999</v>
      </c>
      <c r="C63" s="36">
        <f>SUMIFS(СВЦЭМ!$D$33:$D$776,СВЦЭМ!$A$33:$A$776,$A63,СВЦЭМ!$B$33:$B$776,C$47)+'СЕТ СН'!$F$14+СВЦЭМ!$D$10+'СЕТ СН'!$F$6-'СЕТ СН'!$F$26</f>
        <v>1176.8173225600001</v>
      </c>
      <c r="D63" s="36">
        <f>SUMIFS(СВЦЭМ!$D$33:$D$776,СВЦЭМ!$A$33:$A$776,$A63,СВЦЭМ!$B$33:$B$776,D$47)+'СЕТ СН'!$F$14+СВЦЭМ!$D$10+'СЕТ СН'!$F$6-'СЕТ СН'!$F$26</f>
        <v>1167.88795708</v>
      </c>
      <c r="E63" s="36">
        <f>SUMIFS(СВЦЭМ!$D$33:$D$776,СВЦЭМ!$A$33:$A$776,$A63,СВЦЭМ!$B$33:$B$776,E$47)+'СЕТ СН'!$F$14+СВЦЭМ!$D$10+'СЕТ СН'!$F$6-'СЕТ СН'!$F$26</f>
        <v>1183.0938486800001</v>
      </c>
      <c r="F63" s="36">
        <f>SUMIFS(СВЦЭМ!$D$33:$D$776,СВЦЭМ!$A$33:$A$776,$A63,СВЦЭМ!$B$33:$B$776,F$47)+'СЕТ СН'!$F$14+СВЦЭМ!$D$10+'СЕТ СН'!$F$6-'СЕТ СН'!$F$26</f>
        <v>1176.92549485</v>
      </c>
      <c r="G63" s="36">
        <f>SUMIFS(СВЦЭМ!$D$33:$D$776,СВЦЭМ!$A$33:$A$776,$A63,СВЦЭМ!$B$33:$B$776,G$47)+'СЕТ СН'!$F$14+СВЦЭМ!$D$10+'СЕТ СН'!$F$6-'СЕТ СН'!$F$26</f>
        <v>1171.5122993299999</v>
      </c>
      <c r="H63" s="36">
        <f>SUMIFS(СВЦЭМ!$D$33:$D$776,СВЦЭМ!$A$33:$A$776,$A63,СВЦЭМ!$B$33:$B$776,H$47)+'СЕТ СН'!$F$14+СВЦЭМ!$D$10+'СЕТ СН'!$F$6-'СЕТ СН'!$F$26</f>
        <v>1188.0631050100001</v>
      </c>
      <c r="I63" s="36">
        <f>SUMIFS(СВЦЭМ!$D$33:$D$776,СВЦЭМ!$A$33:$A$776,$A63,СВЦЭМ!$B$33:$B$776,I$47)+'СЕТ СН'!$F$14+СВЦЭМ!$D$10+'СЕТ СН'!$F$6-'СЕТ СН'!$F$26</f>
        <v>1160.6745025499999</v>
      </c>
      <c r="J63" s="36">
        <f>SUMIFS(СВЦЭМ!$D$33:$D$776,СВЦЭМ!$A$33:$A$776,$A63,СВЦЭМ!$B$33:$B$776,J$47)+'СЕТ СН'!$F$14+СВЦЭМ!$D$10+'СЕТ СН'!$F$6-'СЕТ СН'!$F$26</f>
        <v>1114.8073927599999</v>
      </c>
      <c r="K63" s="36">
        <f>SUMIFS(СВЦЭМ!$D$33:$D$776,СВЦЭМ!$A$33:$A$776,$A63,СВЦЭМ!$B$33:$B$776,K$47)+'СЕТ СН'!$F$14+СВЦЭМ!$D$10+'СЕТ СН'!$F$6-'СЕТ СН'!$F$26</f>
        <v>923.08582107999996</v>
      </c>
      <c r="L63" s="36">
        <f>SUMIFS(СВЦЭМ!$D$33:$D$776,СВЦЭМ!$A$33:$A$776,$A63,СВЦЭМ!$B$33:$B$776,L$47)+'СЕТ СН'!$F$14+СВЦЭМ!$D$10+'СЕТ СН'!$F$6-'СЕТ СН'!$F$26</f>
        <v>868.73200334000012</v>
      </c>
      <c r="M63" s="36">
        <f>SUMIFS(СВЦЭМ!$D$33:$D$776,СВЦЭМ!$A$33:$A$776,$A63,СВЦЭМ!$B$33:$B$776,M$47)+'СЕТ СН'!$F$14+СВЦЭМ!$D$10+'СЕТ СН'!$F$6-'СЕТ СН'!$F$26</f>
        <v>850.90824717999999</v>
      </c>
      <c r="N63" s="36">
        <f>SUMIFS(СВЦЭМ!$D$33:$D$776,СВЦЭМ!$A$33:$A$776,$A63,СВЦЭМ!$B$33:$B$776,N$47)+'СЕТ СН'!$F$14+СВЦЭМ!$D$10+'СЕТ СН'!$F$6-'СЕТ СН'!$F$26</f>
        <v>877.26229891000003</v>
      </c>
      <c r="O63" s="36">
        <f>SUMIFS(СВЦЭМ!$D$33:$D$776,СВЦЭМ!$A$33:$A$776,$A63,СВЦЭМ!$B$33:$B$776,O$47)+'СЕТ СН'!$F$14+СВЦЭМ!$D$10+'СЕТ СН'!$F$6-'СЕТ СН'!$F$26</f>
        <v>872.79196165000008</v>
      </c>
      <c r="P63" s="36">
        <f>SUMIFS(СВЦЭМ!$D$33:$D$776,СВЦЭМ!$A$33:$A$776,$A63,СВЦЭМ!$B$33:$B$776,P$47)+'СЕТ СН'!$F$14+СВЦЭМ!$D$10+'СЕТ СН'!$F$6-'СЕТ СН'!$F$26</f>
        <v>874.13247109000008</v>
      </c>
      <c r="Q63" s="36">
        <f>SUMIFS(СВЦЭМ!$D$33:$D$776,СВЦЭМ!$A$33:$A$776,$A63,СВЦЭМ!$B$33:$B$776,Q$47)+'СЕТ СН'!$F$14+СВЦЭМ!$D$10+'СЕТ СН'!$F$6-'СЕТ СН'!$F$26</f>
        <v>886.53995821000012</v>
      </c>
      <c r="R63" s="36">
        <f>SUMIFS(СВЦЭМ!$D$33:$D$776,СВЦЭМ!$A$33:$A$776,$A63,СВЦЭМ!$B$33:$B$776,R$47)+'СЕТ СН'!$F$14+СВЦЭМ!$D$10+'СЕТ СН'!$F$6-'СЕТ СН'!$F$26</f>
        <v>882.51105654000003</v>
      </c>
      <c r="S63" s="36">
        <f>SUMIFS(СВЦЭМ!$D$33:$D$776,СВЦЭМ!$A$33:$A$776,$A63,СВЦЭМ!$B$33:$B$776,S$47)+'СЕТ СН'!$F$14+СВЦЭМ!$D$10+'СЕТ СН'!$F$6-'СЕТ СН'!$F$26</f>
        <v>880.06531214999995</v>
      </c>
      <c r="T63" s="36">
        <f>SUMIFS(СВЦЭМ!$D$33:$D$776,СВЦЭМ!$A$33:$A$776,$A63,СВЦЭМ!$B$33:$B$776,T$47)+'СЕТ СН'!$F$14+СВЦЭМ!$D$10+'СЕТ СН'!$F$6-'СЕТ СН'!$F$26</f>
        <v>879.85843234999993</v>
      </c>
      <c r="U63" s="36">
        <f>SUMIFS(СВЦЭМ!$D$33:$D$776,СВЦЭМ!$A$33:$A$776,$A63,СВЦЭМ!$B$33:$B$776,U$47)+'СЕТ СН'!$F$14+СВЦЭМ!$D$10+'СЕТ СН'!$F$6-'СЕТ СН'!$F$26</f>
        <v>878.86469320000015</v>
      </c>
      <c r="V63" s="36">
        <f>SUMIFS(СВЦЭМ!$D$33:$D$776,СВЦЭМ!$A$33:$A$776,$A63,СВЦЭМ!$B$33:$B$776,V$47)+'СЕТ СН'!$F$14+СВЦЭМ!$D$10+'СЕТ СН'!$F$6-'СЕТ СН'!$F$26</f>
        <v>871.64256464000005</v>
      </c>
      <c r="W63" s="36">
        <f>SUMIFS(СВЦЭМ!$D$33:$D$776,СВЦЭМ!$A$33:$A$776,$A63,СВЦЭМ!$B$33:$B$776,W$47)+'СЕТ СН'!$F$14+СВЦЭМ!$D$10+'СЕТ СН'!$F$6-'СЕТ СН'!$F$26</f>
        <v>874.46495791999996</v>
      </c>
      <c r="X63" s="36">
        <f>SUMIFS(СВЦЭМ!$D$33:$D$776,СВЦЭМ!$A$33:$A$776,$A63,СВЦЭМ!$B$33:$B$776,X$47)+'СЕТ СН'!$F$14+СВЦЭМ!$D$10+'СЕТ СН'!$F$6-'СЕТ СН'!$F$26</f>
        <v>921.62431506999997</v>
      </c>
      <c r="Y63" s="36">
        <f>SUMIFS(СВЦЭМ!$D$33:$D$776,СВЦЭМ!$A$33:$A$776,$A63,СВЦЭМ!$B$33:$B$776,Y$47)+'СЕТ СН'!$F$14+СВЦЭМ!$D$10+'СЕТ СН'!$F$6-'СЕТ СН'!$F$26</f>
        <v>957.9316750800001</v>
      </c>
    </row>
    <row r="64" spans="1:25" ht="15.75" x14ac:dyDescent="0.2">
      <c r="A64" s="35">
        <f t="shared" si="1"/>
        <v>44029</v>
      </c>
      <c r="B64" s="36">
        <f>SUMIFS(СВЦЭМ!$D$33:$D$776,СВЦЭМ!$A$33:$A$776,$A64,СВЦЭМ!$B$33:$B$776,B$47)+'СЕТ СН'!$F$14+СВЦЭМ!$D$10+'СЕТ СН'!$F$6-'СЕТ СН'!$F$26</f>
        <v>1128.6500702200001</v>
      </c>
      <c r="C64" s="36">
        <f>SUMIFS(СВЦЭМ!$D$33:$D$776,СВЦЭМ!$A$33:$A$776,$A64,СВЦЭМ!$B$33:$B$776,C$47)+'СЕТ СН'!$F$14+СВЦЭМ!$D$10+'СЕТ СН'!$F$6-'СЕТ СН'!$F$26</f>
        <v>1258.10333092</v>
      </c>
      <c r="D64" s="36">
        <f>SUMIFS(СВЦЭМ!$D$33:$D$776,СВЦЭМ!$A$33:$A$776,$A64,СВЦЭМ!$B$33:$B$776,D$47)+'СЕТ СН'!$F$14+СВЦЭМ!$D$10+'СЕТ СН'!$F$6-'СЕТ СН'!$F$26</f>
        <v>1225.6537255000001</v>
      </c>
      <c r="E64" s="36">
        <f>SUMIFS(СВЦЭМ!$D$33:$D$776,СВЦЭМ!$A$33:$A$776,$A64,СВЦЭМ!$B$33:$B$776,E$47)+'СЕТ СН'!$F$14+СВЦЭМ!$D$10+'СЕТ СН'!$F$6-'СЕТ СН'!$F$26</f>
        <v>1201.88984955</v>
      </c>
      <c r="F64" s="36">
        <f>SUMIFS(СВЦЭМ!$D$33:$D$776,СВЦЭМ!$A$33:$A$776,$A64,СВЦЭМ!$B$33:$B$776,F$47)+'СЕТ СН'!$F$14+СВЦЭМ!$D$10+'СЕТ СН'!$F$6-'СЕТ СН'!$F$26</f>
        <v>1204.51256569</v>
      </c>
      <c r="G64" s="36">
        <f>SUMIFS(СВЦЭМ!$D$33:$D$776,СВЦЭМ!$A$33:$A$776,$A64,СВЦЭМ!$B$33:$B$776,G$47)+'СЕТ СН'!$F$14+СВЦЭМ!$D$10+'СЕТ СН'!$F$6-'СЕТ СН'!$F$26</f>
        <v>1181.29864019</v>
      </c>
      <c r="H64" s="36">
        <f>SUMIFS(СВЦЭМ!$D$33:$D$776,СВЦЭМ!$A$33:$A$776,$A64,СВЦЭМ!$B$33:$B$776,H$47)+'СЕТ СН'!$F$14+СВЦЭМ!$D$10+'СЕТ СН'!$F$6-'СЕТ СН'!$F$26</f>
        <v>1158.63654847</v>
      </c>
      <c r="I64" s="36">
        <f>SUMIFS(СВЦЭМ!$D$33:$D$776,СВЦЭМ!$A$33:$A$776,$A64,СВЦЭМ!$B$33:$B$776,I$47)+'СЕТ СН'!$F$14+СВЦЭМ!$D$10+'СЕТ СН'!$F$6-'СЕТ СН'!$F$26</f>
        <v>1108.3762987800001</v>
      </c>
      <c r="J64" s="36">
        <f>SUMIFS(СВЦЭМ!$D$33:$D$776,СВЦЭМ!$A$33:$A$776,$A64,СВЦЭМ!$B$33:$B$776,J$47)+'СЕТ СН'!$F$14+СВЦЭМ!$D$10+'СЕТ СН'!$F$6-'СЕТ СН'!$F$26</f>
        <v>1039.8048489400001</v>
      </c>
      <c r="K64" s="36">
        <f>SUMIFS(СВЦЭМ!$D$33:$D$776,СВЦЭМ!$A$33:$A$776,$A64,СВЦЭМ!$B$33:$B$776,K$47)+'СЕТ СН'!$F$14+СВЦЭМ!$D$10+'СЕТ СН'!$F$6-'СЕТ СН'!$F$26</f>
        <v>927.04283791000012</v>
      </c>
      <c r="L64" s="36">
        <f>SUMIFS(СВЦЭМ!$D$33:$D$776,СВЦЭМ!$A$33:$A$776,$A64,СВЦЭМ!$B$33:$B$776,L$47)+'СЕТ СН'!$F$14+СВЦЭМ!$D$10+'СЕТ СН'!$F$6-'СЕТ СН'!$F$26</f>
        <v>831.35507809000001</v>
      </c>
      <c r="M64" s="36">
        <f>SUMIFS(СВЦЭМ!$D$33:$D$776,СВЦЭМ!$A$33:$A$776,$A64,СВЦЭМ!$B$33:$B$776,M$47)+'СЕТ СН'!$F$14+СВЦЭМ!$D$10+'СЕТ СН'!$F$6-'СЕТ СН'!$F$26</f>
        <v>797.39345759000003</v>
      </c>
      <c r="N64" s="36">
        <f>SUMIFS(СВЦЭМ!$D$33:$D$776,СВЦЭМ!$A$33:$A$776,$A64,СВЦЭМ!$B$33:$B$776,N$47)+'СЕТ СН'!$F$14+СВЦЭМ!$D$10+'СЕТ СН'!$F$6-'СЕТ СН'!$F$26</f>
        <v>813.56412137000007</v>
      </c>
      <c r="O64" s="36">
        <f>SUMIFS(СВЦЭМ!$D$33:$D$776,СВЦЭМ!$A$33:$A$776,$A64,СВЦЭМ!$B$33:$B$776,O$47)+'СЕТ СН'!$F$14+СВЦЭМ!$D$10+'СЕТ СН'!$F$6-'СЕТ СН'!$F$26</f>
        <v>810.33013774000005</v>
      </c>
      <c r="P64" s="36">
        <f>SUMIFS(СВЦЭМ!$D$33:$D$776,СВЦЭМ!$A$33:$A$776,$A64,СВЦЭМ!$B$33:$B$776,P$47)+'СЕТ СН'!$F$14+СВЦЭМ!$D$10+'СЕТ СН'!$F$6-'СЕТ СН'!$F$26</f>
        <v>815.23373630000015</v>
      </c>
      <c r="Q64" s="36">
        <f>SUMIFS(СВЦЭМ!$D$33:$D$776,СВЦЭМ!$A$33:$A$776,$A64,СВЦЭМ!$B$33:$B$776,Q$47)+'СЕТ СН'!$F$14+СВЦЭМ!$D$10+'СЕТ СН'!$F$6-'СЕТ СН'!$F$26</f>
        <v>821.30896064000012</v>
      </c>
      <c r="R64" s="36">
        <f>SUMIFS(СВЦЭМ!$D$33:$D$776,СВЦЭМ!$A$33:$A$776,$A64,СВЦЭМ!$B$33:$B$776,R$47)+'СЕТ СН'!$F$14+СВЦЭМ!$D$10+'СЕТ СН'!$F$6-'СЕТ СН'!$F$26</f>
        <v>846.21645897999997</v>
      </c>
      <c r="S64" s="36">
        <f>SUMIFS(СВЦЭМ!$D$33:$D$776,СВЦЭМ!$A$33:$A$776,$A64,СВЦЭМ!$B$33:$B$776,S$47)+'СЕТ СН'!$F$14+СВЦЭМ!$D$10+'СЕТ СН'!$F$6-'СЕТ СН'!$F$26</f>
        <v>859.06268079999995</v>
      </c>
      <c r="T64" s="36">
        <f>SUMIFS(СВЦЭМ!$D$33:$D$776,СВЦЭМ!$A$33:$A$776,$A64,СВЦЭМ!$B$33:$B$776,T$47)+'СЕТ СН'!$F$14+СВЦЭМ!$D$10+'СЕТ СН'!$F$6-'СЕТ СН'!$F$26</f>
        <v>858.65357730000005</v>
      </c>
      <c r="U64" s="36">
        <f>SUMIFS(СВЦЭМ!$D$33:$D$776,СВЦЭМ!$A$33:$A$776,$A64,СВЦЭМ!$B$33:$B$776,U$47)+'СЕТ СН'!$F$14+СВЦЭМ!$D$10+'СЕТ СН'!$F$6-'СЕТ СН'!$F$26</f>
        <v>851.62578615999996</v>
      </c>
      <c r="V64" s="36">
        <f>SUMIFS(СВЦЭМ!$D$33:$D$776,СВЦЭМ!$A$33:$A$776,$A64,СВЦЭМ!$B$33:$B$776,V$47)+'СЕТ СН'!$F$14+СВЦЭМ!$D$10+'СЕТ СН'!$F$6-'СЕТ СН'!$F$26</f>
        <v>837.35425107000015</v>
      </c>
      <c r="W64" s="36">
        <f>SUMIFS(СВЦЭМ!$D$33:$D$776,СВЦЭМ!$A$33:$A$776,$A64,СВЦЭМ!$B$33:$B$776,W$47)+'СЕТ СН'!$F$14+СВЦЭМ!$D$10+'СЕТ СН'!$F$6-'СЕТ СН'!$F$26</f>
        <v>820.75115830000004</v>
      </c>
      <c r="X64" s="36">
        <f>SUMIFS(СВЦЭМ!$D$33:$D$776,СВЦЭМ!$A$33:$A$776,$A64,СВЦЭМ!$B$33:$B$776,X$47)+'СЕТ СН'!$F$14+СВЦЭМ!$D$10+'СЕТ СН'!$F$6-'СЕТ СН'!$F$26</f>
        <v>895.23566793000009</v>
      </c>
      <c r="Y64" s="36">
        <f>SUMIFS(СВЦЭМ!$D$33:$D$776,СВЦЭМ!$A$33:$A$776,$A64,СВЦЭМ!$B$33:$B$776,Y$47)+'СЕТ СН'!$F$14+СВЦЭМ!$D$10+'СЕТ СН'!$F$6-'СЕТ СН'!$F$26</f>
        <v>973.23249972999997</v>
      </c>
    </row>
    <row r="65" spans="1:25" ht="15.75" x14ac:dyDescent="0.2">
      <c r="A65" s="35">
        <f t="shared" si="1"/>
        <v>44030</v>
      </c>
      <c r="B65" s="36">
        <f>SUMIFS(СВЦЭМ!$D$33:$D$776,СВЦЭМ!$A$33:$A$776,$A65,СВЦЭМ!$B$33:$B$776,B$47)+'СЕТ СН'!$F$14+СВЦЭМ!$D$10+'СЕТ СН'!$F$6-'СЕТ СН'!$F$26</f>
        <v>1155.04589667</v>
      </c>
      <c r="C65" s="36">
        <f>SUMIFS(СВЦЭМ!$D$33:$D$776,СВЦЭМ!$A$33:$A$776,$A65,СВЦЭМ!$B$33:$B$776,C$47)+'СЕТ СН'!$F$14+СВЦЭМ!$D$10+'СЕТ СН'!$F$6-'СЕТ СН'!$F$26</f>
        <v>1263.72979872</v>
      </c>
      <c r="D65" s="36">
        <f>SUMIFS(СВЦЭМ!$D$33:$D$776,СВЦЭМ!$A$33:$A$776,$A65,СВЦЭМ!$B$33:$B$776,D$47)+'СЕТ СН'!$F$14+СВЦЭМ!$D$10+'СЕТ СН'!$F$6-'СЕТ СН'!$F$26</f>
        <v>1271.67047912</v>
      </c>
      <c r="E65" s="36">
        <f>SUMIFS(СВЦЭМ!$D$33:$D$776,СВЦЭМ!$A$33:$A$776,$A65,СВЦЭМ!$B$33:$B$776,E$47)+'СЕТ СН'!$F$14+СВЦЭМ!$D$10+'СЕТ СН'!$F$6-'СЕТ СН'!$F$26</f>
        <v>1264.76595206</v>
      </c>
      <c r="F65" s="36">
        <f>SUMIFS(СВЦЭМ!$D$33:$D$776,СВЦЭМ!$A$33:$A$776,$A65,СВЦЭМ!$B$33:$B$776,F$47)+'СЕТ СН'!$F$14+СВЦЭМ!$D$10+'СЕТ СН'!$F$6-'СЕТ СН'!$F$26</f>
        <v>1253.78320102</v>
      </c>
      <c r="G65" s="36">
        <f>SUMIFS(СВЦЭМ!$D$33:$D$776,СВЦЭМ!$A$33:$A$776,$A65,СВЦЭМ!$B$33:$B$776,G$47)+'СЕТ СН'!$F$14+СВЦЭМ!$D$10+'СЕТ СН'!$F$6-'СЕТ СН'!$F$26</f>
        <v>1263.3753928900001</v>
      </c>
      <c r="H65" s="36">
        <f>SUMIFS(СВЦЭМ!$D$33:$D$776,СВЦЭМ!$A$33:$A$776,$A65,СВЦЭМ!$B$33:$B$776,H$47)+'СЕТ СН'!$F$14+СВЦЭМ!$D$10+'СЕТ СН'!$F$6-'СЕТ СН'!$F$26</f>
        <v>1264.9410077800001</v>
      </c>
      <c r="I65" s="36">
        <f>SUMIFS(СВЦЭМ!$D$33:$D$776,СВЦЭМ!$A$33:$A$776,$A65,СВЦЭМ!$B$33:$B$776,I$47)+'СЕТ СН'!$F$14+СВЦЭМ!$D$10+'СЕТ СН'!$F$6-'СЕТ СН'!$F$26</f>
        <v>1248.98952356</v>
      </c>
      <c r="J65" s="36">
        <f>SUMIFS(СВЦЭМ!$D$33:$D$776,СВЦЭМ!$A$33:$A$776,$A65,СВЦЭМ!$B$33:$B$776,J$47)+'СЕТ СН'!$F$14+СВЦЭМ!$D$10+'СЕТ СН'!$F$6-'СЕТ СН'!$F$26</f>
        <v>1171.45696294</v>
      </c>
      <c r="K65" s="36">
        <f>SUMIFS(СВЦЭМ!$D$33:$D$776,СВЦЭМ!$A$33:$A$776,$A65,СВЦЭМ!$B$33:$B$776,K$47)+'СЕТ СН'!$F$14+СВЦЭМ!$D$10+'СЕТ СН'!$F$6-'СЕТ СН'!$F$26</f>
        <v>975.85685962000002</v>
      </c>
      <c r="L65" s="36">
        <f>SUMIFS(СВЦЭМ!$D$33:$D$776,СВЦЭМ!$A$33:$A$776,$A65,СВЦЭМ!$B$33:$B$776,L$47)+'СЕТ СН'!$F$14+СВЦЭМ!$D$10+'СЕТ СН'!$F$6-'СЕТ СН'!$F$26</f>
        <v>818.1373258000001</v>
      </c>
      <c r="M65" s="36">
        <f>SUMIFS(СВЦЭМ!$D$33:$D$776,СВЦЭМ!$A$33:$A$776,$A65,СВЦЭМ!$B$33:$B$776,M$47)+'СЕТ СН'!$F$14+СВЦЭМ!$D$10+'СЕТ СН'!$F$6-'СЕТ СН'!$F$26</f>
        <v>798.57720652000012</v>
      </c>
      <c r="N65" s="36">
        <f>SUMIFS(СВЦЭМ!$D$33:$D$776,СВЦЭМ!$A$33:$A$776,$A65,СВЦЭМ!$B$33:$B$776,N$47)+'СЕТ СН'!$F$14+СВЦЭМ!$D$10+'СЕТ СН'!$F$6-'СЕТ СН'!$F$26</f>
        <v>816.5363642100001</v>
      </c>
      <c r="O65" s="36">
        <f>SUMIFS(СВЦЭМ!$D$33:$D$776,СВЦЭМ!$A$33:$A$776,$A65,СВЦЭМ!$B$33:$B$776,O$47)+'СЕТ СН'!$F$14+СВЦЭМ!$D$10+'СЕТ СН'!$F$6-'СЕТ СН'!$F$26</f>
        <v>815.05097863000015</v>
      </c>
      <c r="P65" s="36">
        <f>SUMIFS(СВЦЭМ!$D$33:$D$776,СВЦЭМ!$A$33:$A$776,$A65,СВЦЭМ!$B$33:$B$776,P$47)+'СЕТ СН'!$F$14+СВЦЭМ!$D$10+'СЕТ СН'!$F$6-'СЕТ СН'!$F$26</f>
        <v>819.34913873000005</v>
      </c>
      <c r="Q65" s="36">
        <f>SUMIFS(СВЦЭМ!$D$33:$D$776,СВЦЭМ!$A$33:$A$776,$A65,СВЦЭМ!$B$33:$B$776,Q$47)+'СЕТ СН'!$F$14+СВЦЭМ!$D$10+'СЕТ СН'!$F$6-'СЕТ СН'!$F$26</f>
        <v>821.13454516000002</v>
      </c>
      <c r="R65" s="36">
        <f>SUMIFS(СВЦЭМ!$D$33:$D$776,СВЦЭМ!$A$33:$A$776,$A65,СВЦЭМ!$B$33:$B$776,R$47)+'СЕТ СН'!$F$14+СВЦЭМ!$D$10+'СЕТ СН'!$F$6-'СЕТ СН'!$F$26</f>
        <v>815.82967228999996</v>
      </c>
      <c r="S65" s="36">
        <f>SUMIFS(СВЦЭМ!$D$33:$D$776,СВЦЭМ!$A$33:$A$776,$A65,СВЦЭМ!$B$33:$B$776,S$47)+'СЕТ СН'!$F$14+СВЦЭМ!$D$10+'СЕТ СН'!$F$6-'СЕТ СН'!$F$26</f>
        <v>824.69657765000011</v>
      </c>
      <c r="T65" s="36">
        <f>SUMIFS(СВЦЭМ!$D$33:$D$776,СВЦЭМ!$A$33:$A$776,$A65,СВЦЭМ!$B$33:$B$776,T$47)+'СЕТ СН'!$F$14+СВЦЭМ!$D$10+'СЕТ СН'!$F$6-'СЕТ СН'!$F$26</f>
        <v>853.65421117999995</v>
      </c>
      <c r="U65" s="36">
        <f>SUMIFS(СВЦЭМ!$D$33:$D$776,СВЦЭМ!$A$33:$A$776,$A65,СВЦЭМ!$B$33:$B$776,U$47)+'СЕТ СН'!$F$14+СВЦЭМ!$D$10+'СЕТ СН'!$F$6-'СЕТ СН'!$F$26</f>
        <v>849.13095996000015</v>
      </c>
      <c r="V65" s="36">
        <f>SUMIFS(СВЦЭМ!$D$33:$D$776,СВЦЭМ!$A$33:$A$776,$A65,СВЦЭМ!$B$33:$B$776,V$47)+'СЕТ СН'!$F$14+СВЦЭМ!$D$10+'СЕТ СН'!$F$6-'СЕТ СН'!$F$26</f>
        <v>841.13272842000015</v>
      </c>
      <c r="W65" s="36">
        <f>SUMIFS(СВЦЭМ!$D$33:$D$776,СВЦЭМ!$A$33:$A$776,$A65,СВЦЭМ!$B$33:$B$776,W$47)+'СЕТ СН'!$F$14+СВЦЭМ!$D$10+'СЕТ СН'!$F$6-'СЕТ СН'!$F$26</f>
        <v>811.41934945000003</v>
      </c>
      <c r="X65" s="36">
        <f>SUMIFS(СВЦЭМ!$D$33:$D$776,СВЦЭМ!$A$33:$A$776,$A65,СВЦЭМ!$B$33:$B$776,X$47)+'СЕТ СН'!$F$14+СВЦЭМ!$D$10+'СЕТ СН'!$F$6-'СЕТ СН'!$F$26</f>
        <v>884.22159955999996</v>
      </c>
      <c r="Y65" s="36">
        <f>SUMIFS(СВЦЭМ!$D$33:$D$776,СВЦЭМ!$A$33:$A$776,$A65,СВЦЭМ!$B$33:$B$776,Y$47)+'СЕТ СН'!$F$14+СВЦЭМ!$D$10+'СЕТ СН'!$F$6-'СЕТ СН'!$F$26</f>
        <v>1030.7689252499999</v>
      </c>
    </row>
    <row r="66" spans="1:25" ht="15.75" x14ac:dyDescent="0.2">
      <c r="A66" s="35">
        <f t="shared" si="1"/>
        <v>44031</v>
      </c>
      <c r="B66" s="36">
        <f>SUMIFS(СВЦЭМ!$D$33:$D$776,СВЦЭМ!$A$33:$A$776,$A66,СВЦЭМ!$B$33:$B$776,B$47)+'СЕТ СН'!$F$14+СВЦЭМ!$D$10+'СЕТ СН'!$F$6-'СЕТ СН'!$F$26</f>
        <v>1092.27685086</v>
      </c>
      <c r="C66" s="36">
        <f>SUMIFS(СВЦЭМ!$D$33:$D$776,СВЦЭМ!$A$33:$A$776,$A66,СВЦЭМ!$B$33:$B$776,C$47)+'СЕТ СН'!$F$14+СВЦЭМ!$D$10+'СЕТ СН'!$F$6-'СЕТ СН'!$F$26</f>
        <v>1139.9557600799999</v>
      </c>
      <c r="D66" s="36">
        <f>SUMIFS(СВЦЭМ!$D$33:$D$776,СВЦЭМ!$A$33:$A$776,$A66,СВЦЭМ!$B$33:$B$776,D$47)+'СЕТ СН'!$F$14+СВЦЭМ!$D$10+'СЕТ СН'!$F$6-'СЕТ СН'!$F$26</f>
        <v>1129.4092081599999</v>
      </c>
      <c r="E66" s="36">
        <f>SUMIFS(СВЦЭМ!$D$33:$D$776,СВЦЭМ!$A$33:$A$776,$A66,СВЦЭМ!$B$33:$B$776,E$47)+'СЕТ СН'!$F$14+СВЦЭМ!$D$10+'СЕТ СН'!$F$6-'СЕТ СН'!$F$26</f>
        <v>1115.0295622200001</v>
      </c>
      <c r="F66" s="36">
        <f>SUMIFS(СВЦЭМ!$D$33:$D$776,СВЦЭМ!$A$33:$A$776,$A66,СВЦЭМ!$B$33:$B$776,F$47)+'СЕТ СН'!$F$14+СВЦЭМ!$D$10+'СЕТ СН'!$F$6-'СЕТ СН'!$F$26</f>
        <v>1101.4471331700001</v>
      </c>
      <c r="G66" s="36">
        <f>SUMIFS(СВЦЭМ!$D$33:$D$776,СВЦЭМ!$A$33:$A$776,$A66,СВЦЭМ!$B$33:$B$776,G$47)+'СЕТ СН'!$F$14+СВЦЭМ!$D$10+'СЕТ СН'!$F$6-'СЕТ СН'!$F$26</f>
        <v>1116.73101477</v>
      </c>
      <c r="H66" s="36">
        <f>SUMIFS(СВЦЭМ!$D$33:$D$776,СВЦЭМ!$A$33:$A$776,$A66,СВЦЭМ!$B$33:$B$776,H$47)+'СЕТ СН'!$F$14+СВЦЭМ!$D$10+'СЕТ СН'!$F$6-'СЕТ СН'!$F$26</f>
        <v>1139.81857236</v>
      </c>
      <c r="I66" s="36">
        <f>SUMIFS(СВЦЭМ!$D$33:$D$776,СВЦЭМ!$A$33:$A$776,$A66,СВЦЭМ!$B$33:$B$776,I$47)+'СЕТ СН'!$F$14+СВЦЭМ!$D$10+'СЕТ СН'!$F$6-'СЕТ СН'!$F$26</f>
        <v>1177.35356662</v>
      </c>
      <c r="J66" s="36">
        <f>SUMIFS(СВЦЭМ!$D$33:$D$776,СВЦЭМ!$A$33:$A$776,$A66,СВЦЭМ!$B$33:$B$776,J$47)+'СЕТ СН'!$F$14+СВЦЭМ!$D$10+'СЕТ СН'!$F$6-'СЕТ СН'!$F$26</f>
        <v>1168.70174636</v>
      </c>
      <c r="K66" s="36">
        <f>SUMIFS(СВЦЭМ!$D$33:$D$776,СВЦЭМ!$A$33:$A$776,$A66,СВЦЭМ!$B$33:$B$776,K$47)+'СЕТ СН'!$F$14+СВЦЭМ!$D$10+'СЕТ СН'!$F$6-'СЕТ СН'!$F$26</f>
        <v>991.67959313000006</v>
      </c>
      <c r="L66" s="36">
        <f>SUMIFS(СВЦЭМ!$D$33:$D$776,СВЦЭМ!$A$33:$A$776,$A66,СВЦЭМ!$B$33:$B$776,L$47)+'СЕТ СН'!$F$14+СВЦЭМ!$D$10+'СЕТ СН'!$F$6-'СЕТ СН'!$F$26</f>
        <v>903.77102018000005</v>
      </c>
      <c r="M66" s="36">
        <f>SUMIFS(СВЦЭМ!$D$33:$D$776,СВЦЭМ!$A$33:$A$776,$A66,СВЦЭМ!$B$33:$B$776,M$47)+'СЕТ СН'!$F$14+СВЦЭМ!$D$10+'СЕТ СН'!$F$6-'СЕТ СН'!$F$26</f>
        <v>851.34560034000015</v>
      </c>
      <c r="N66" s="36">
        <f>SUMIFS(СВЦЭМ!$D$33:$D$776,СВЦЭМ!$A$33:$A$776,$A66,СВЦЭМ!$B$33:$B$776,N$47)+'СЕТ СН'!$F$14+СВЦЭМ!$D$10+'СЕТ СН'!$F$6-'СЕТ СН'!$F$26</f>
        <v>856.47385839000003</v>
      </c>
      <c r="O66" s="36">
        <f>SUMIFS(СВЦЭМ!$D$33:$D$776,СВЦЭМ!$A$33:$A$776,$A66,СВЦЭМ!$B$33:$B$776,O$47)+'СЕТ СН'!$F$14+СВЦЭМ!$D$10+'СЕТ СН'!$F$6-'СЕТ СН'!$F$26</f>
        <v>857.85876495000002</v>
      </c>
      <c r="P66" s="36">
        <f>SUMIFS(СВЦЭМ!$D$33:$D$776,СВЦЭМ!$A$33:$A$776,$A66,СВЦЭМ!$B$33:$B$776,P$47)+'СЕТ СН'!$F$14+СВЦЭМ!$D$10+'СЕТ СН'!$F$6-'СЕТ СН'!$F$26</f>
        <v>856.83720687999994</v>
      </c>
      <c r="Q66" s="36">
        <f>SUMIFS(СВЦЭМ!$D$33:$D$776,СВЦЭМ!$A$33:$A$776,$A66,СВЦЭМ!$B$33:$B$776,Q$47)+'СЕТ СН'!$F$14+СВЦЭМ!$D$10+'СЕТ СН'!$F$6-'СЕТ СН'!$F$26</f>
        <v>856.43322460000013</v>
      </c>
      <c r="R66" s="36">
        <f>SUMIFS(СВЦЭМ!$D$33:$D$776,СВЦЭМ!$A$33:$A$776,$A66,СВЦЭМ!$B$33:$B$776,R$47)+'СЕТ СН'!$F$14+СВЦЭМ!$D$10+'СЕТ СН'!$F$6-'СЕТ СН'!$F$26</f>
        <v>869.58957815999997</v>
      </c>
      <c r="S66" s="36">
        <f>SUMIFS(СВЦЭМ!$D$33:$D$776,СВЦЭМ!$A$33:$A$776,$A66,СВЦЭМ!$B$33:$B$776,S$47)+'СЕТ СН'!$F$14+СВЦЭМ!$D$10+'СЕТ СН'!$F$6-'СЕТ СН'!$F$26</f>
        <v>880.08798872000011</v>
      </c>
      <c r="T66" s="36">
        <f>SUMIFS(СВЦЭМ!$D$33:$D$776,СВЦЭМ!$A$33:$A$776,$A66,СВЦЭМ!$B$33:$B$776,T$47)+'СЕТ СН'!$F$14+СВЦЭМ!$D$10+'СЕТ СН'!$F$6-'СЕТ СН'!$F$26</f>
        <v>878.29764440999998</v>
      </c>
      <c r="U66" s="36">
        <f>SUMIFS(СВЦЭМ!$D$33:$D$776,СВЦЭМ!$A$33:$A$776,$A66,СВЦЭМ!$B$33:$B$776,U$47)+'СЕТ СН'!$F$14+СВЦЭМ!$D$10+'СЕТ СН'!$F$6-'СЕТ СН'!$F$26</f>
        <v>877.24226911000005</v>
      </c>
      <c r="V66" s="36">
        <f>SUMIFS(СВЦЭМ!$D$33:$D$776,СВЦЭМ!$A$33:$A$776,$A66,СВЦЭМ!$B$33:$B$776,V$47)+'СЕТ СН'!$F$14+СВЦЭМ!$D$10+'СЕТ СН'!$F$6-'СЕТ СН'!$F$26</f>
        <v>870.00123746999998</v>
      </c>
      <c r="W66" s="36">
        <f>SUMIFS(СВЦЭМ!$D$33:$D$776,СВЦЭМ!$A$33:$A$776,$A66,СВЦЭМ!$B$33:$B$776,W$47)+'СЕТ СН'!$F$14+СВЦЭМ!$D$10+'СЕТ СН'!$F$6-'СЕТ СН'!$F$26</f>
        <v>815.35953697000014</v>
      </c>
      <c r="X66" s="36">
        <f>SUMIFS(СВЦЭМ!$D$33:$D$776,СВЦЭМ!$A$33:$A$776,$A66,СВЦЭМ!$B$33:$B$776,X$47)+'СЕТ СН'!$F$14+СВЦЭМ!$D$10+'СЕТ СН'!$F$6-'СЕТ СН'!$F$26</f>
        <v>890.54703188000008</v>
      </c>
      <c r="Y66" s="36">
        <f>SUMIFS(СВЦЭМ!$D$33:$D$776,СВЦЭМ!$A$33:$A$776,$A66,СВЦЭМ!$B$33:$B$776,Y$47)+'СЕТ СН'!$F$14+СВЦЭМ!$D$10+'СЕТ СН'!$F$6-'СЕТ СН'!$F$26</f>
        <v>1095.9760930100001</v>
      </c>
    </row>
    <row r="67" spans="1:25" ht="15.75" x14ac:dyDescent="0.2">
      <c r="A67" s="35">
        <f t="shared" si="1"/>
        <v>44032</v>
      </c>
      <c r="B67" s="36">
        <f>SUMIFS(СВЦЭМ!$D$33:$D$776,СВЦЭМ!$A$33:$A$776,$A67,СВЦЭМ!$B$33:$B$776,B$47)+'СЕТ СН'!$F$14+СВЦЭМ!$D$10+'СЕТ СН'!$F$6-'СЕТ СН'!$F$26</f>
        <v>1067.62720021</v>
      </c>
      <c r="C67" s="36">
        <f>SUMIFS(СВЦЭМ!$D$33:$D$776,СВЦЭМ!$A$33:$A$776,$A67,СВЦЭМ!$B$33:$B$776,C$47)+'СЕТ СН'!$F$14+СВЦЭМ!$D$10+'СЕТ СН'!$F$6-'СЕТ СН'!$F$26</f>
        <v>1035.16149223</v>
      </c>
      <c r="D67" s="36">
        <f>SUMIFS(СВЦЭМ!$D$33:$D$776,СВЦЭМ!$A$33:$A$776,$A67,СВЦЭМ!$B$33:$B$776,D$47)+'СЕТ СН'!$F$14+СВЦЭМ!$D$10+'СЕТ СН'!$F$6-'СЕТ СН'!$F$26</f>
        <v>1172.7426478299999</v>
      </c>
      <c r="E67" s="36">
        <f>SUMIFS(СВЦЭМ!$D$33:$D$776,СВЦЭМ!$A$33:$A$776,$A67,СВЦЭМ!$B$33:$B$776,E$47)+'СЕТ СН'!$F$14+СВЦЭМ!$D$10+'СЕТ СН'!$F$6-'СЕТ СН'!$F$26</f>
        <v>1154.43525144</v>
      </c>
      <c r="F67" s="36">
        <f>SUMIFS(СВЦЭМ!$D$33:$D$776,СВЦЭМ!$A$33:$A$776,$A67,СВЦЭМ!$B$33:$B$776,F$47)+'СЕТ СН'!$F$14+СВЦЭМ!$D$10+'СЕТ СН'!$F$6-'СЕТ СН'!$F$26</f>
        <v>1151.7377929699999</v>
      </c>
      <c r="G67" s="36">
        <f>SUMIFS(СВЦЭМ!$D$33:$D$776,СВЦЭМ!$A$33:$A$776,$A67,СВЦЭМ!$B$33:$B$776,G$47)+'СЕТ СН'!$F$14+СВЦЭМ!$D$10+'СЕТ СН'!$F$6-'СЕТ СН'!$F$26</f>
        <v>1152.66997595</v>
      </c>
      <c r="H67" s="36">
        <f>SUMIFS(СВЦЭМ!$D$33:$D$776,СВЦЭМ!$A$33:$A$776,$A67,СВЦЭМ!$B$33:$B$776,H$47)+'СЕТ СН'!$F$14+СВЦЭМ!$D$10+'СЕТ СН'!$F$6-'СЕТ СН'!$F$26</f>
        <v>1190.67796183</v>
      </c>
      <c r="I67" s="36">
        <f>SUMIFS(СВЦЭМ!$D$33:$D$776,СВЦЭМ!$A$33:$A$776,$A67,СВЦЭМ!$B$33:$B$776,I$47)+'СЕТ СН'!$F$14+СВЦЭМ!$D$10+'СЕТ СН'!$F$6-'СЕТ СН'!$F$26</f>
        <v>1077.19036813</v>
      </c>
      <c r="J67" s="36">
        <f>SUMIFS(СВЦЭМ!$D$33:$D$776,СВЦЭМ!$A$33:$A$776,$A67,СВЦЭМ!$B$33:$B$776,J$47)+'СЕТ СН'!$F$14+СВЦЭМ!$D$10+'СЕТ СН'!$F$6-'СЕТ СН'!$F$26</f>
        <v>1133.7782537200001</v>
      </c>
      <c r="K67" s="36">
        <f>SUMIFS(СВЦЭМ!$D$33:$D$776,СВЦЭМ!$A$33:$A$776,$A67,СВЦЭМ!$B$33:$B$776,K$47)+'СЕТ СН'!$F$14+СВЦЭМ!$D$10+'СЕТ СН'!$F$6-'СЕТ СН'!$F$26</f>
        <v>1070.27614907</v>
      </c>
      <c r="L67" s="36">
        <f>SUMIFS(СВЦЭМ!$D$33:$D$776,СВЦЭМ!$A$33:$A$776,$A67,СВЦЭМ!$B$33:$B$776,L$47)+'СЕТ СН'!$F$14+СВЦЭМ!$D$10+'СЕТ СН'!$F$6-'СЕТ СН'!$F$26</f>
        <v>917.90978317000008</v>
      </c>
      <c r="M67" s="36">
        <f>SUMIFS(СВЦЭМ!$D$33:$D$776,СВЦЭМ!$A$33:$A$776,$A67,СВЦЭМ!$B$33:$B$776,M$47)+'СЕТ СН'!$F$14+СВЦЭМ!$D$10+'СЕТ СН'!$F$6-'СЕТ СН'!$F$26</f>
        <v>900.02098088000002</v>
      </c>
      <c r="N67" s="36">
        <f>SUMIFS(СВЦЭМ!$D$33:$D$776,СВЦЭМ!$A$33:$A$776,$A67,СВЦЭМ!$B$33:$B$776,N$47)+'СЕТ СН'!$F$14+СВЦЭМ!$D$10+'СЕТ СН'!$F$6-'СЕТ СН'!$F$26</f>
        <v>905.81443331000014</v>
      </c>
      <c r="O67" s="36">
        <f>SUMIFS(СВЦЭМ!$D$33:$D$776,СВЦЭМ!$A$33:$A$776,$A67,СВЦЭМ!$B$33:$B$776,O$47)+'СЕТ СН'!$F$14+СВЦЭМ!$D$10+'СЕТ СН'!$F$6-'СЕТ СН'!$F$26</f>
        <v>903.22480597999993</v>
      </c>
      <c r="P67" s="36">
        <f>SUMIFS(СВЦЭМ!$D$33:$D$776,СВЦЭМ!$A$33:$A$776,$A67,СВЦЭМ!$B$33:$B$776,P$47)+'СЕТ СН'!$F$14+СВЦЭМ!$D$10+'СЕТ СН'!$F$6-'СЕТ СН'!$F$26</f>
        <v>890.17924379999999</v>
      </c>
      <c r="Q67" s="36">
        <f>SUMIFS(СВЦЭМ!$D$33:$D$776,СВЦЭМ!$A$33:$A$776,$A67,СВЦЭМ!$B$33:$B$776,Q$47)+'СЕТ СН'!$F$14+СВЦЭМ!$D$10+'СЕТ СН'!$F$6-'СЕТ СН'!$F$26</f>
        <v>890.41616677000002</v>
      </c>
      <c r="R67" s="36">
        <f>SUMIFS(СВЦЭМ!$D$33:$D$776,СВЦЭМ!$A$33:$A$776,$A67,СВЦЭМ!$B$33:$B$776,R$47)+'СЕТ СН'!$F$14+СВЦЭМ!$D$10+'СЕТ СН'!$F$6-'СЕТ СН'!$F$26</f>
        <v>890.94718607000004</v>
      </c>
      <c r="S67" s="36">
        <f>SUMIFS(СВЦЭМ!$D$33:$D$776,СВЦЭМ!$A$33:$A$776,$A67,СВЦЭМ!$B$33:$B$776,S$47)+'СЕТ СН'!$F$14+СВЦЭМ!$D$10+'СЕТ СН'!$F$6-'СЕТ СН'!$F$26</f>
        <v>892.18515527</v>
      </c>
      <c r="T67" s="36">
        <f>SUMIFS(СВЦЭМ!$D$33:$D$776,СВЦЭМ!$A$33:$A$776,$A67,СВЦЭМ!$B$33:$B$776,T$47)+'СЕТ СН'!$F$14+СВЦЭМ!$D$10+'СЕТ СН'!$F$6-'СЕТ СН'!$F$26</f>
        <v>888.33521958000006</v>
      </c>
      <c r="U67" s="36">
        <f>SUMIFS(СВЦЭМ!$D$33:$D$776,СВЦЭМ!$A$33:$A$776,$A67,СВЦЭМ!$B$33:$B$776,U$47)+'СЕТ СН'!$F$14+СВЦЭМ!$D$10+'СЕТ СН'!$F$6-'СЕТ СН'!$F$26</f>
        <v>883.86109497000007</v>
      </c>
      <c r="V67" s="36">
        <f>SUMIFS(СВЦЭМ!$D$33:$D$776,СВЦЭМ!$A$33:$A$776,$A67,СВЦЭМ!$B$33:$B$776,V$47)+'СЕТ СН'!$F$14+СВЦЭМ!$D$10+'СЕТ СН'!$F$6-'СЕТ СН'!$F$26</f>
        <v>888.03511967999998</v>
      </c>
      <c r="W67" s="36">
        <f>SUMIFS(СВЦЭМ!$D$33:$D$776,СВЦЭМ!$A$33:$A$776,$A67,СВЦЭМ!$B$33:$B$776,W$47)+'СЕТ СН'!$F$14+СВЦЭМ!$D$10+'СЕТ СН'!$F$6-'СЕТ СН'!$F$26</f>
        <v>885.90023575999999</v>
      </c>
      <c r="X67" s="36">
        <f>SUMIFS(СВЦЭМ!$D$33:$D$776,СВЦЭМ!$A$33:$A$776,$A67,СВЦЭМ!$B$33:$B$776,X$47)+'СЕТ СН'!$F$14+СВЦЭМ!$D$10+'СЕТ СН'!$F$6-'СЕТ СН'!$F$26</f>
        <v>918.98940162000008</v>
      </c>
      <c r="Y67" s="36">
        <f>SUMIFS(СВЦЭМ!$D$33:$D$776,СВЦЭМ!$A$33:$A$776,$A67,СВЦЭМ!$B$33:$B$776,Y$47)+'СЕТ СН'!$F$14+СВЦЭМ!$D$10+'СЕТ СН'!$F$6-'СЕТ СН'!$F$26</f>
        <v>1082.4829982599999</v>
      </c>
    </row>
    <row r="68" spans="1:25" ht="15.75" x14ac:dyDescent="0.2">
      <c r="A68" s="35">
        <f t="shared" si="1"/>
        <v>44033</v>
      </c>
      <c r="B68" s="36">
        <f>SUMIFS(СВЦЭМ!$D$33:$D$776,СВЦЭМ!$A$33:$A$776,$A68,СВЦЭМ!$B$33:$B$776,B$47)+'СЕТ СН'!$F$14+СВЦЭМ!$D$10+'СЕТ СН'!$F$6-'СЕТ СН'!$F$26</f>
        <v>1115.40841366</v>
      </c>
      <c r="C68" s="36">
        <f>SUMIFS(СВЦЭМ!$D$33:$D$776,СВЦЭМ!$A$33:$A$776,$A68,СВЦЭМ!$B$33:$B$776,C$47)+'СЕТ СН'!$F$14+СВЦЭМ!$D$10+'СЕТ СН'!$F$6-'СЕТ СН'!$F$26</f>
        <v>1070.34307255</v>
      </c>
      <c r="D68" s="36">
        <f>SUMIFS(СВЦЭМ!$D$33:$D$776,СВЦЭМ!$A$33:$A$776,$A68,СВЦЭМ!$B$33:$B$776,D$47)+'СЕТ СН'!$F$14+СВЦЭМ!$D$10+'СЕТ СН'!$F$6-'СЕТ СН'!$F$26</f>
        <v>1048.58856051</v>
      </c>
      <c r="E68" s="36">
        <f>SUMIFS(СВЦЭМ!$D$33:$D$776,СВЦЭМ!$A$33:$A$776,$A68,СВЦЭМ!$B$33:$B$776,E$47)+'СЕТ СН'!$F$14+СВЦЭМ!$D$10+'СЕТ СН'!$F$6-'СЕТ СН'!$F$26</f>
        <v>1046.8492777700001</v>
      </c>
      <c r="F68" s="36">
        <f>SUMIFS(СВЦЭМ!$D$33:$D$776,СВЦЭМ!$A$33:$A$776,$A68,СВЦЭМ!$B$33:$B$776,F$47)+'СЕТ СН'!$F$14+СВЦЭМ!$D$10+'СЕТ СН'!$F$6-'СЕТ СН'!$F$26</f>
        <v>1037.6924117600001</v>
      </c>
      <c r="G68" s="36">
        <f>SUMIFS(СВЦЭМ!$D$33:$D$776,СВЦЭМ!$A$33:$A$776,$A68,СВЦЭМ!$B$33:$B$776,G$47)+'СЕТ СН'!$F$14+СВЦЭМ!$D$10+'СЕТ СН'!$F$6-'СЕТ СН'!$F$26</f>
        <v>1028.3750666000001</v>
      </c>
      <c r="H68" s="36">
        <f>SUMIFS(СВЦЭМ!$D$33:$D$776,СВЦЭМ!$A$33:$A$776,$A68,СВЦЭМ!$B$33:$B$776,H$47)+'СЕТ СН'!$F$14+СВЦЭМ!$D$10+'СЕТ СН'!$F$6-'СЕТ СН'!$F$26</f>
        <v>1056.12116438</v>
      </c>
      <c r="I68" s="36">
        <f>SUMIFS(СВЦЭМ!$D$33:$D$776,СВЦЭМ!$A$33:$A$776,$A68,СВЦЭМ!$B$33:$B$776,I$47)+'СЕТ СН'!$F$14+СВЦЭМ!$D$10+'СЕТ СН'!$F$6-'СЕТ СН'!$F$26</f>
        <v>1107.99191466</v>
      </c>
      <c r="J68" s="36">
        <f>SUMIFS(СВЦЭМ!$D$33:$D$776,СВЦЭМ!$A$33:$A$776,$A68,СВЦЭМ!$B$33:$B$776,J$47)+'СЕТ СН'!$F$14+СВЦЭМ!$D$10+'СЕТ СН'!$F$6-'СЕТ СН'!$F$26</f>
        <v>1136.11079118</v>
      </c>
      <c r="K68" s="36">
        <f>SUMIFS(СВЦЭМ!$D$33:$D$776,СВЦЭМ!$A$33:$A$776,$A68,СВЦЭМ!$B$33:$B$776,K$47)+'СЕТ СН'!$F$14+СВЦЭМ!$D$10+'СЕТ СН'!$F$6-'СЕТ СН'!$F$26</f>
        <v>1028.9201519200001</v>
      </c>
      <c r="L68" s="36">
        <f>SUMIFS(СВЦЭМ!$D$33:$D$776,СВЦЭМ!$A$33:$A$776,$A68,СВЦЭМ!$B$33:$B$776,L$47)+'СЕТ СН'!$F$14+СВЦЭМ!$D$10+'СЕТ СН'!$F$6-'СЕТ СН'!$F$26</f>
        <v>920.75309951000008</v>
      </c>
      <c r="M68" s="36">
        <f>SUMIFS(СВЦЭМ!$D$33:$D$776,СВЦЭМ!$A$33:$A$776,$A68,СВЦЭМ!$B$33:$B$776,M$47)+'СЕТ СН'!$F$14+СВЦЭМ!$D$10+'СЕТ СН'!$F$6-'СЕТ СН'!$F$26</f>
        <v>917.67994694000004</v>
      </c>
      <c r="N68" s="36">
        <f>SUMIFS(СВЦЭМ!$D$33:$D$776,СВЦЭМ!$A$33:$A$776,$A68,СВЦЭМ!$B$33:$B$776,N$47)+'СЕТ СН'!$F$14+СВЦЭМ!$D$10+'СЕТ СН'!$F$6-'СЕТ СН'!$F$26</f>
        <v>919.55013901000007</v>
      </c>
      <c r="O68" s="36">
        <f>SUMIFS(СВЦЭМ!$D$33:$D$776,СВЦЭМ!$A$33:$A$776,$A68,СВЦЭМ!$B$33:$B$776,O$47)+'СЕТ СН'!$F$14+СВЦЭМ!$D$10+'СЕТ СН'!$F$6-'СЕТ СН'!$F$26</f>
        <v>926.09162670000001</v>
      </c>
      <c r="P68" s="36">
        <f>SUMIFS(СВЦЭМ!$D$33:$D$776,СВЦЭМ!$A$33:$A$776,$A68,СВЦЭМ!$B$33:$B$776,P$47)+'СЕТ СН'!$F$14+СВЦЭМ!$D$10+'СЕТ СН'!$F$6-'СЕТ СН'!$F$26</f>
        <v>927.54070574000002</v>
      </c>
      <c r="Q68" s="36">
        <f>SUMIFS(СВЦЭМ!$D$33:$D$776,СВЦЭМ!$A$33:$A$776,$A68,СВЦЭМ!$B$33:$B$776,Q$47)+'СЕТ СН'!$F$14+СВЦЭМ!$D$10+'СЕТ СН'!$F$6-'СЕТ СН'!$F$26</f>
        <v>933.35568704000002</v>
      </c>
      <c r="R68" s="36">
        <f>SUMIFS(СВЦЭМ!$D$33:$D$776,СВЦЭМ!$A$33:$A$776,$A68,СВЦЭМ!$B$33:$B$776,R$47)+'СЕТ СН'!$F$14+СВЦЭМ!$D$10+'СЕТ СН'!$F$6-'СЕТ СН'!$F$26</f>
        <v>923.51853812000013</v>
      </c>
      <c r="S68" s="36">
        <f>SUMIFS(СВЦЭМ!$D$33:$D$776,СВЦЭМ!$A$33:$A$776,$A68,СВЦЭМ!$B$33:$B$776,S$47)+'СЕТ СН'!$F$14+СВЦЭМ!$D$10+'СЕТ СН'!$F$6-'СЕТ СН'!$F$26</f>
        <v>924.67495892000011</v>
      </c>
      <c r="T68" s="36">
        <f>SUMIFS(СВЦЭМ!$D$33:$D$776,СВЦЭМ!$A$33:$A$776,$A68,СВЦЭМ!$B$33:$B$776,T$47)+'СЕТ СН'!$F$14+СВЦЭМ!$D$10+'СЕТ СН'!$F$6-'СЕТ СН'!$F$26</f>
        <v>918.07125371000006</v>
      </c>
      <c r="U68" s="36">
        <f>SUMIFS(СВЦЭМ!$D$33:$D$776,СВЦЭМ!$A$33:$A$776,$A68,СВЦЭМ!$B$33:$B$776,U$47)+'СЕТ СН'!$F$14+СВЦЭМ!$D$10+'СЕТ СН'!$F$6-'СЕТ СН'!$F$26</f>
        <v>918.47502049000013</v>
      </c>
      <c r="V68" s="36">
        <f>SUMIFS(СВЦЭМ!$D$33:$D$776,СВЦЭМ!$A$33:$A$776,$A68,СВЦЭМ!$B$33:$B$776,V$47)+'СЕТ СН'!$F$14+СВЦЭМ!$D$10+'СЕТ СН'!$F$6-'СЕТ СН'!$F$26</f>
        <v>916.35625531999995</v>
      </c>
      <c r="W68" s="36">
        <f>SUMIFS(СВЦЭМ!$D$33:$D$776,СВЦЭМ!$A$33:$A$776,$A68,СВЦЭМ!$B$33:$B$776,W$47)+'СЕТ СН'!$F$14+СВЦЭМ!$D$10+'СЕТ СН'!$F$6-'СЕТ СН'!$F$26</f>
        <v>924.52202215000011</v>
      </c>
      <c r="X68" s="36">
        <f>SUMIFS(СВЦЭМ!$D$33:$D$776,СВЦЭМ!$A$33:$A$776,$A68,СВЦЭМ!$B$33:$B$776,X$47)+'СЕТ СН'!$F$14+СВЦЭМ!$D$10+'СЕТ СН'!$F$6-'СЕТ СН'!$F$26</f>
        <v>972.74734431000002</v>
      </c>
      <c r="Y68" s="36">
        <f>SUMIFS(СВЦЭМ!$D$33:$D$776,СВЦЭМ!$A$33:$A$776,$A68,СВЦЭМ!$B$33:$B$776,Y$47)+'СЕТ СН'!$F$14+СВЦЭМ!$D$10+'СЕТ СН'!$F$6-'СЕТ СН'!$F$26</f>
        <v>1111.1728618</v>
      </c>
    </row>
    <row r="69" spans="1:25" ht="15.75" x14ac:dyDescent="0.2">
      <c r="A69" s="35">
        <f t="shared" si="1"/>
        <v>44034</v>
      </c>
      <c r="B69" s="36">
        <f>SUMIFS(СВЦЭМ!$D$33:$D$776,СВЦЭМ!$A$33:$A$776,$A69,СВЦЭМ!$B$33:$B$776,B$47)+'СЕТ СН'!$F$14+СВЦЭМ!$D$10+'СЕТ СН'!$F$6-'СЕТ СН'!$F$26</f>
        <v>1110.88078101</v>
      </c>
      <c r="C69" s="36">
        <f>SUMIFS(СВЦЭМ!$D$33:$D$776,СВЦЭМ!$A$33:$A$776,$A69,СВЦЭМ!$B$33:$B$776,C$47)+'СЕТ СН'!$F$14+СВЦЭМ!$D$10+'СЕТ СН'!$F$6-'СЕТ СН'!$F$26</f>
        <v>1081.0859495</v>
      </c>
      <c r="D69" s="36">
        <f>SUMIFS(СВЦЭМ!$D$33:$D$776,СВЦЭМ!$A$33:$A$776,$A69,СВЦЭМ!$B$33:$B$776,D$47)+'СЕТ СН'!$F$14+СВЦЭМ!$D$10+'СЕТ СН'!$F$6-'СЕТ СН'!$F$26</f>
        <v>1071.0634775600001</v>
      </c>
      <c r="E69" s="36">
        <f>SUMIFS(СВЦЭМ!$D$33:$D$776,СВЦЭМ!$A$33:$A$776,$A69,СВЦЭМ!$B$33:$B$776,E$47)+'СЕТ СН'!$F$14+СВЦЭМ!$D$10+'СЕТ СН'!$F$6-'СЕТ СН'!$F$26</f>
        <v>1093.4050448200001</v>
      </c>
      <c r="F69" s="36">
        <f>SUMIFS(СВЦЭМ!$D$33:$D$776,СВЦЭМ!$A$33:$A$776,$A69,СВЦЭМ!$B$33:$B$776,F$47)+'СЕТ СН'!$F$14+СВЦЭМ!$D$10+'СЕТ СН'!$F$6-'СЕТ СН'!$F$26</f>
        <v>1099.8824685700001</v>
      </c>
      <c r="G69" s="36">
        <f>SUMIFS(СВЦЭМ!$D$33:$D$776,СВЦЭМ!$A$33:$A$776,$A69,СВЦЭМ!$B$33:$B$776,G$47)+'СЕТ СН'!$F$14+СВЦЭМ!$D$10+'СЕТ СН'!$F$6-'СЕТ СН'!$F$26</f>
        <v>1101.01204035</v>
      </c>
      <c r="H69" s="36">
        <f>SUMIFS(СВЦЭМ!$D$33:$D$776,СВЦЭМ!$A$33:$A$776,$A69,СВЦЭМ!$B$33:$B$776,H$47)+'СЕТ СН'!$F$14+СВЦЭМ!$D$10+'СЕТ СН'!$F$6-'СЕТ СН'!$F$26</f>
        <v>1081.62449904</v>
      </c>
      <c r="I69" s="36">
        <f>SUMIFS(СВЦЭМ!$D$33:$D$776,СВЦЭМ!$A$33:$A$776,$A69,СВЦЭМ!$B$33:$B$776,I$47)+'СЕТ СН'!$F$14+СВЦЭМ!$D$10+'СЕТ СН'!$F$6-'СЕТ СН'!$F$26</f>
        <v>1139.4362894399999</v>
      </c>
      <c r="J69" s="36">
        <f>SUMIFS(СВЦЭМ!$D$33:$D$776,СВЦЭМ!$A$33:$A$776,$A69,СВЦЭМ!$B$33:$B$776,J$47)+'СЕТ СН'!$F$14+СВЦЭМ!$D$10+'СЕТ СН'!$F$6-'СЕТ СН'!$F$26</f>
        <v>1156.3084881899999</v>
      </c>
      <c r="K69" s="36">
        <f>SUMIFS(СВЦЭМ!$D$33:$D$776,СВЦЭМ!$A$33:$A$776,$A69,СВЦЭМ!$B$33:$B$776,K$47)+'СЕТ СН'!$F$14+СВЦЭМ!$D$10+'СЕТ СН'!$F$6-'СЕТ СН'!$F$26</f>
        <v>1027.53773643</v>
      </c>
      <c r="L69" s="36">
        <f>SUMIFS(СВЦЭМ!$D$33:$D$776,СВЦЭМ!$A$33:$A$776,$A69,СВЦЭМ!$B$33:$B$776,L$47)+'СЕТ СН'!$F$14+СВЦЭМ!$D$10+'СЕТ СН'!$F$6-'СЕТ СН'!$F$26</f>
        <v>879.80111581000006</v>
      </c>
      <c r="M69" s="36">
        <f>SUMIFS(СВЦЭМ!$D$33:$D$776,СВЦЭМ!$A$33:$A$776,$A69,СВЦЭМ!$B$33:$B$776,M$47)+'СЕТ СН'!$F$14+СВЦЭМ!$D$10+'СЕТ СН'!$F$6-'СЕТ СН'!$F$26</f>
        <v>857.71428863000006</v>
      </c>
      <c r="N69" s="36">
        <f>SUMIFS(СВЦЭМ!$D$33:$D$776,СВЦЭМ!$A$33:$A$776,$A69,СВЦЭМ!$B$33:$B$776,N$47)+'СЕТ СН'!$F$14+СВЦЭМ!$D$10+'СЕТ СН'!$F$6-'СЕТ СН'!$F$26</f>
        <v>894.00341223000009</v>
      </c>
      <c r="O69" s="36">
        <f>SUMIFS(СВЦЭМ!$D$33:$D$776,СВЦЭМ!$A$33:$A$776,$A69,СВЦЭМ!$B$33:$B$776,O$47)+'СЕТ СН'!$F$14+СВЦЭМ!$D$10+'СЕТ СН'!$F$6-'СЕТ СН'!$F$26</f>
        <v>894.15803275999997</v>
      </c>
      <c r="P69" s="36">
        <f>SUMIFS(СВЦЭМ!$D$33:$D$776,СВЦЭМ!$A$33:$A$776,$A69,СВЦЭМ!$B$33:$B$776,P$47)+'СЕТ СН'!$F$14+СВЦЭМ!$D$10+'СЕТ СН'!$F$6-'СЕТ СН'!$F$26</f>
        <v>908.78917129000001</v>
      </c>
      <c r="Q69" s="36">
        <f>SUMIFS(СВЦЭМ!$D$33:$D$776,СВЦЭМ!$A$33:$A$776,$A69,СВЦЭМ!$B$33:$B$776,Q$47)+'СЕТ СН'!$F$14+СВЦЭМ!$D$10+'СЕТ СН'!$F$6-'СЕТ СН'!$F$26</f>
        <v>920.46270073000005</v>
      </c>
      <c r="R69" s="36">
        <f>SUMIFS(СВЦЭМ!$D$33:$D$776,СВЦЭМ!$A$33:$A$776,$A69,СВЦЭМ!$B$33:$B$776,R$47)+'СЕТ СН'!$F$14+СВЦЭМ!$D$10+'СЕТ СН'!$F$6-'СЕТ СН'!$F$26</f>
        <v>895.38009779000004</v>
      </c>
      <c r="S69" s="36">
        <f>SUMIFS(СВЦЭМ!$D$33:$D$776,СВЦЭМ!$A$33:$A$776,$A69,СВЦЭМ!$B$33:$B$776,S$47)+'СЕТ СН'!$F$14+СВЦЭМ!$D$10+'СЕТ СН'!$F$6-'СЕТ СН'!$F$26</f>
        <v>899.28768650999996</v>
      </c>
      <c r="T69" s="36">
        <f>SUMIFS(СВЦЭМ!$D$33:$D$776,СВЦЭМ!$A$33:$A$776,$A69,СВЦЭМ!$B$33:$B$776,T$47)+'СЕТ СН'!$F$14+СВЦЭМ!$D$10+'СЕТ СН'!$F$6-'СЕТ СН'!$F$26</f>
        <v>933.96715012000004</v>
      </c>
      <c r="U69" s="36">
        <f>SUMIFS(СВЦЭМ!$D$33:$D$776,СВЦЭМ!$A$33:$A$776,$A69,СВЦЭМ!$B$33:$B$776,U$47)+'СЕТ СН'!$F$14+СВЦЭМ!$D$10+'СЕТ СН'!$F$6-'СЕТ СН'!$F$26</f>
        <v>953.34558891999995</v>
      </c>
      <c r="V69" s="36">
        <f>SUMIFS(СВЦЭМ!$D$33:$D$776,СВЦЭМ!$A$33:$A$776,$A69,СВЦЭМ!$B$33:$B$776,V$47)+'СЕТ СН'!$F$14+СВЦЭМ!$D$10+'СЕТ СН'!$F$6-'СЕТ СН'!$F$26</f>
        <v>963.01120517999993</v>
      </c>
      <c r="W69" s="36">
        <f>SUMIFS(СВЦЭМ!$D$33:$D$776,СВЦЭМ!$A$33:$A$776,$A69,СВЦЭМ!$B$33:$B$776,W$47)+'СЕТ СН'!$F$14+СВЦЭМ!$D$10+'СЕТ СН'!$F$6-'СЕТ СН'!$F$26</f>
        <v>923.82845251000003</v>
      </c>
      <c r="X69" s="36">
        <f>SUMIFS(СВЦЭМ!$D$33:$D$776,СВЦЭМ!$A$33:$A$776,$A69,СВЦЭМ!$B$33:$B$776,X$47)+'СЕТ СН'!$F$14+СВЦЭМ!$D$10+'СЕТ СН'!$F$6-'СЕТ СН'!$F$26</f>
        <v>992.59048854000002</v>
      </c>
      <c r="Y69" s="36">
        <f>SUMIFS(СВЦЭМ!$D$33:$D$776,СВЦЭМ!$A$33:$A$776,$A69,СВЦЭМ!$B$33:$B$776,Y$47)+'СЕТ СН'!$F$14+СВЦЭМ!$D$10+'СЕТ СН'!$F$6-'СЕТ СН'!$F$26</f>
        <v>1084.60005589</v>
      </c>
    </row>
    <row r="70" spans="1:25" ht="15.75" x14ac:dyDescent="0.2">
      <c r="A70" s="35">
        <f t="shared" si="1"/>
        <v>44035</v>
      </c>
      <c r="B70" s="36">
        <f>SUMIFS(СВЦЭМ!$D$33:$D$776,СВЦЭМ!$A$33:$A$776,$A70,СВЦЭМ!$B$33:$B$776,B$47)+'СЕТ СН'!$F$14+СВЦЭМ!$D$10+'СЕТ СН'!$F$6-'СЕТ СН'!$F$26</f>
        <v>1050.2175658200001</v>
      </c>
      <c r="C70" s="36">
        <f>SUMIFS(СВЦЭМ!$D$33:$D$776,СВЦЭМ!$A$33:$A$776,$A70,СВЦЭМ!$B$33:$B$776,C$47)+'СЕТ СН'!$F$14+СВЦЭМ!$D$10+'СЕТ СН'!$F$6-'СЕТ СН'!$F$26</f>
        <v>1056.01299799</v>
      </c>
      <c r="D70" s="36">
        <f>SUMIFS(СВЦЭМ!$D$33:$D$776,СВЦЭМ!$A$33:$A$776,$A70,СВЦЭМ!$B$33:$B$776,D$47)+'СЕТ СН'!$F$14+СВЦЭМ!$D$10+'СЕТ СН'!$F$6-'СЕТ СН'!$F$26</f>
        <v>1080.3623585099999</v>
      </c>
      <c r="E70" s="36">
        <f>SUMIFS(СВЦЭМ!$D$33:$D$776,СВЦЭМ!$A$33:$A$776,$A70,СВЦЭМ!$B$33:$B$776,E$47)+'СЕТ СН'!$F$14+СВЦЭМ!$D$10+'СЕТ СН'!$F$6-'СЕТ СН'!$F$26</f>
        <v>1116.9787633800001</v>
      </c>
      <c r="F70" s="36">
        <f>SUMIFS(СВЦЭМ!$D$33:$D$776,СВЦЭМ!$A$33:$A$776,$A70,СВЦЭМ!$B$33:$B$776,F$47)+'СЕТ СН'!$F$14+СВЦЭМ!$D$10+'СЕТ СН'!$F$6-'СЕТ СН'!$F$26</f>
        <v>1103.17068692</v>
      </c>
      <c r="G70" s="36">
        <f>SUMIFS(СВЦЭМ!$D$33:$D$776,СВЦЭМ!$A$33:$A$776,$A70,СВЦЭМ!$B$33:$B$776,G$47)+'СЕТ СН'!$F$14+СВЦЭМ!$D$10+'СЕТ СН'!$F$6-'СЕТ СН'!$F$26</f>
        <v>1094.13097862</v>
      </c>
      <c r="H70" s="36">
        <f>SUMIFS(СВЦЭМ!$D$33:$D$776,СВЦЭМ!$A$33:$A$776,$A70,СВЦЭМ!$B$33:$B$776,H$47)+'СЕТ СН'!$F$14+СВЦЭМ!$D$10+'СЕТ СН'!$F$6-'СЕТ СН'!$F$26</f>
        <v>1049.0395137200001</v>
      </c>
      <c r="I70" s="36">
        <f>SUMIFS(СВЦЭМ!$D$33:$D$776,СВЦЭМ!$A$33:$A$776,$A70,СВЦЭМ!$B$33:$B$776,I$47)+'СЕТ СН'!$F$14+СВЦЭМ!$D$10+'СЕТ СН'!$F$6-'СЕТ СН'!$F$26</f>
        <v>977.13412573999994</v>
      </c>
      <c r="J70" s="36">
        <f>SUMIFS(СВЦЭМ!$D$33:$D$776,СВЦЭМ!$A$33:$A$776,$A70,СВЦЭМ!$B$33:$B$776,J$47)+'СЕТ СН'!$F$14+СВЦЭМ!$D$10+'СЕТ СН'!$F$6-'СЕТ СН'!$F$26</f>
        <v>1005.2372866800001</v>
      </c>
      <c r="K70" s="36">
        <f>SUMIFS(СВЦЭМ!$D$33:$D$776,СВЦЭМ!$A$33:$A$776,$A70,СВЦЭМ!$B$33:$B$776,K$47)+'СЕТ СН'!$F$14+СВЦЭМ!$D$10+'СЕТ СН'!$F$6-'СЕТ СН'!$F$26</f>
        <v>1034.8317096000001</v>
      </c>
      <c r="L70" s="36">
        <f>SUMIFS(СВЦЭМ!$D$33:$D$776,СВЦЭМ!$A$33:$A$776,$A70,СВЦЭМ!$B$33:$B$776,L$47)+'СЕТ СН'!$F$14+СВЦЭМ!$D$10+'СЕТ СН'!$F$6-'СЕТ СН'!$F$26</f>
        <v>934.77470828000014</v>
      </c>
      <c r="M70" s="36">
        <f>SUMIFS(СВЦЭМ!$D$33:$D$776,СВЦЭМ!$A$33:$A$776,$A70,СВЦЭМ!$B$33:$B$776,M$47)+'СЕТ СН'!$F$14+СВЦЭМ!$D$10+'СЕТ СН'!$F$6-'СЕТ СН'!$F$26</f>
        <v>914.65651916000002</v>
      </c>
      <c r="N70" s="36">
        <f>SUMIFS(СВЦЭМ!$D$33:$D$776,СВЦЭМ!$A$33:$A$776,$A70,СВЦЭМ!$B$33:$B$776,N$47)+'СЕТ СН'!$F$14+СВЦЭМ!$D$10+'СЕТ СН'!$F$6-'СЕТ СН'!$F$26</f>
        <v>933.63133416000005</v>
      </c>
      <c r="O70" s="36">
        <f>SUMIFS(СВЦЭМ!$D$33:$D$776,СВЦЭМ!$A$33:$A$776,$A70,СВЦЭМ!$B$33:$B$776,O$47)+'СЕТ СН'!$F$14+СВЦЭМ!$D$10+'СЕТ СН'!$F$6-'СЕТ СН'!$F$26</f>
        <v>945.63242611999999</v>
      </c>
      <c r="P70" s="36">
        <f>SUMIFS(СВЦЭМ!$D$33:$D$776,СВЦЭМ!$A$33:$A$776,$A70,СВЦЭМ!$B$33:$B$776,P$47)+'СЕТ СН'!$F$14+СВЦЭМ!$D$10+'СЕТ СН'!$F$6-'СЕТ СН'!$F$26</f>
        <v>962.55587594000008</v>
      </c>
      <c r="Q70" s="36">
        <f>SUMIFS(СВЦЭМ!$D$33:$D$776,СВЦЭМ!$A$33:$A$776,$A70,СВЦЭМ!$B$33:$B$776,Q$47)+'СЕТ СН'!$F$14+СВЦЭМ!$D$10+'СЕТ СН'!$F$6-'СЕТ СН'!$F$26</f>
        <v>982.70157966000011</v>
      </c>
      <c r="R70" s="36">
        <f>SUMIFS(СВЦЭМ!$D$33:$D$776,СВЦЭМ!$A$33:$A$776,$A70,СВЦЭМ!$B$33:$B$776,R$47)+'СЕТ СН'!$F$14+СВЦЭМ!$D$10+'СЕТ СН'!$F$6-'СЕТ СН'!$F$26</f>
        <v>979.35509685000011</v>
      </c>
      <c r="S70" s="36">
        <f>SUMIFS(СВЦЭМ!$D$33:$D$776,СВЦЭМ!$A$33:$A$776,$A70,СВЦЭМ!$B$33:$B$776,S$47)+'СЕТ СН'!$F$14+СВЦЭМ!$D$10+'СЕТ СН'!$F$6-'СЕТ СН'!$F$26</f>
        <v>987.21150875000012</v>
      </c>
      <c r="T70" s="36">
        <f>SUMIFS(СВЦЭМ!$D$33:$D$776,СВЦЭМ!$A$33:$A$776,$A70,СВЦЭМ!$B$33:$B$776,T$47)+'СЕТ СН'!$F$14+СВЦЭМ!$D$10+'СЕТ СН'!$F$6-'СЕТ СН'!$F$26</f>
        <v>1006.76431359</v>
      </c>
      <c r="U70" s="36">
        <f>SUMIFS(СВЦЭМ!$D$33:$D$776,СВЦЭМ!$A$33:$A$776,$A70,СВЦЭМ!$B$33:$B$776,U$47)+'СЕТ СН'!$F$14+СВЦЭМ!$D$10+'СЕТ СН'!$F$6-'СЕТ СН'!$F$26</f>
        <v>997.13298509000015</v>
      </c>
      <c r="V70" s="36">
        <f>SUMIFS(СВЦЭМ!$D$33:$D$776,СВЦЭМ!$A$33:$A$776,$A70,СВЦЭМ!$B$33:$B$776,V$47)+'СЕТ СН'!$F$14+СВЦЭМ!$D$10+'СЕТ СН'!$F$6-'СЕТ СН'!$F$26</f>
        <v>982.20039296000004</v>
      </c>
      <c r="W70" s="36">
        <f>SUMIFS(СВЦЭМ!$D$33:$D$776,СВЦЭМ!$A$33:$A$776,$A70,СВЦЭМ!$B$33:$B$776,W$47)+'СЕТ СН'!$F$14+СВЦЭМ!$D$10+'СЕТ СН'!$F$6-'СЕТ СН'!$F$26</f>
        <v>940.58385031000012</v>
      </c>
      <c r="X70" s="36">
        <f>SUMIFS(СВЦЭМ!$D$33:$D$776,СВЦЭМ!$A$33:$A$776,$A70,СВЦЭМ!$B$33:$B$776,X$47)+'СЕТ СН'!$F$14+СВЦЭМ!$D$10+'СЕТ СН'!$F$6-'СЕТ СН'!$F$26</f>
        <v>943.76860708000004</v>
      </c>
      <c r="Y70" s="36">
        <f>SUMIFS(СВЦЭМ!$D$33:$D$776,СВЦЭМ!$A$33:$A$776,$A70,СВЦЭМ!$B$33:$B$776,Y$47)+'СЕТ СН'!$F$14+СВЦЭМ!$D$10+'СЕТ СН'!$F$6-'СЕТ СН'!$F$26</f>
        <v>1080.4063960200001</v>
      </c>
    </row>
    <row r="71" spans="1:25" ht="15.75" x14ac:dyDescent="0.2">
      <c r="A71" s="35">
        <f t="shared" si="1"/>
        <v>44036</v>
      </c>
      <c r="B71" s="36">
        <f>SUMIFS(СВЦЭМ!$D$33:$D$776,СВЦЭМ!$A$33:$A$776,$A71,СВЦЭМ!$B$33:$B$776,B$47)+'СЕТ СН'!$F$14+СВЦЭМ!$D$10+'СЕТ СН'!$F$6-'СЕТ СН'!$F$26</f>
        <v>1044.17672365</v>
      </c>
      <c r="C71" s="36">
        <f>SUMIFS(СВЦЭМ!$D$33:$D$776,СВЦЭМ!$A$33:$A$776,$A71,СВЦЭМ!$B$33:$B$776,C$47)+'СЕТ СН'!$F$14+СВЦЭМ!$D$10+'СЕТ СН'!$F$6-'СЕТ СН'!$F$26</f>
        <v>1017.67384541</v>
      </c>
      <c r="D71" s="36">
        <f>SUMIFS(СВЦЭМ!$D$33:$D$776,СВЦЭМ!$A$33:$A$776,$A71,СВЦЭМ!$B$33:$B$776,D$47)+'СЕТ СН'!$F$14+СВЦЭМ!$D$10+'СЕТ СН'!$F$6-'СЕТ СН'!$F$26</f>
        <v>1021.2281491799999</v>
      </c>
      <c r="E71" s="36">
        <f>SUMIFS(СВЦЭМ!$D$33:$D$776,СВЦЭМ!$A$33:$A$776,$A71,СВЦЭМ!$B$33:$B$776,E$47)+'СЕТ СН'!$F$14+СВЦЭМ!$D$10+'СЕТ СН'!$F$6-'СЕТ СН'!$F$26</f>
        <v>1055.70463533</v>
      </c>
      <c r="F71" s="36">
        <f>SUMIFS(СВЦЭМ!$D$33:$D$776,СВЦЭМ!$A$33:$A$776,$A71,СВЦЭМ!$B$33:$B$776,F$47)+'СЕТ СН'!$F$14+СВЦЭМ!$D$10+'СЕТ СН'!$F$6-'СЕТ СН'!$F$26</f>
        <v>1058.94938733</v>
      </c>
      <c r="G71" s="36">
        <f>SUMIFS(СВЦЭМ!$D$33:$D$776,СВЦЭМ!$A$33:$A$776,$A71,СВЦЭМ!$B$33:$B$776,G$47)+'СЕТ СН'!$F$14+СВЦЭМ!$D$10+'СЕТ СН'!$F$6-'СЕТ СН'!$F$26</f>
        <v>1045.8156019099999</v>
      </c>
      <c r="H71" s="36">
        <f>SUMIFS(СВЦЭМ!$D$33:$D$776,СВЦЭМ!$A$33:$A$776,$A71,СВЦЭМ!$B$33:$B$776,H$47)+'СЕТ СН'!$F$14+СВЦЭМ!$D$10+'СЕТ СН'!$F$6-'СЕТ СН'!$F$26</f>
        <v>994.58399877000011</v>
      </c>
      <c r="I71" s="36">
        <f>SUMIFS(СВЦЭМ!$D$33:$D$776,СВЦЭМ!$A$33:$A$776,$A71,СВЦЭМ!$B$33:$B$776,I$47)+'СЕТ СН'!$F$14+СВЦЭМ!$D$10+'СЕТ СН'!$F$6-'СЕТ СН'!$F$26</f>
        <v>969.43263389000003</v>
      </c>
      <c r="J71" s="36">
        <f>SUMIFS(СВЦЭМ!$D$33:$D$776,СВЦЭМ!$A$33:$A$776,$A71,СВЦЭМ!$B$33:$B$776,J$47)+'СЕТ СН'!$F$14+СВЦЭМ!$D$10+'СЕТ СН'!$F$6-'СЕТ СН'!$F$26</f>
        <v>1006.86261143</v>
      </c>
      <c r="K71" s="36">
        <f>SUMIFS(СВЦЭМ!$D$33:$D$776,СВЦЭМ!$A$33:$A$776,$A71,СВЦЭМ!$B$33:$B$776,K$47)+'СЕТ СН'!$F$14+СВЦЭМ!$D$10+'СЕТ СН'!$F$6-'СЕТ СН'!$F$26</f>
        <v>1025.4276123</v>
      </c>
      <c r="L71" s="36">
        <f>SUMIFS(СВЦЭМ!$D$33:$D$776,СВЦЭМ!$A$33:$A$776,$A71,СВЦЭМ!$B$33:$B$776,L$47)+'СЕТ СН'!$F$14+СВЦЭМ!$D$10+'СЕТ СН'!$F$6-'СЕТ СН'!$F$26</f>
        <v>945.24472317999994</v>
      </c>
      <c r="M71" s="36">
        <f>SUMIFS(СВЦЭМ!$D$33:$D$776,СВЦЭМ!$A$33:$A$776,$A71,СВЦЭМ!$B$33:$B$776,M$47)+'СЕТ СН'!$F$14+СВЦЭМ!$D$10+'СЕТ СН'!$F$6-'СЕТ СН'!$F$26</f>
        <v>938.86251865000008</v>
      </c>
      <c r="N71" s="36">
        <f>SUMIFS(СВЦЭМ!$D$33:$D$776,СВЦЭМ!$A$33:$A$776,$A71,СВЦЭМ!$B$33:$B$776,N$47)+'СЕТ СН'!$F$14+СВЦЭМ!$D$10+'СЕТ СН'!$F$6-'СЕТ СН'!$F$26</f>
        <v>954.69381713000007</v>
      </c>
      <c r="O71" s="36">
        <f>SUMIFS(СВЦЭМ!$D$33:$D$776,СВЦЭМ!$A$33:$A$776,$A71,СВЦЭМ!$B$33:$B$776,O$47)+'СЕТ СН'!$F$14+СВЦЭМ!$D$10+'СЕТ СН'!$F$6-'СЕТ СН'!$F$26</f>
        <v>959.88954992000004</v>
      </c>
      <c r="P71" s="36">
        <f>SUMIFS(СВЦЭМ!$D$33:$D$776,СВЦЭМ!$A$33:$A$776,$A71,СВЦЭМ!$B$33:$B$776,P$47)+'СЕТ СН'!$F$14+СВЦЭМ!$D$10+'СЕТ СН'!$F$6-'СЕТ СН'!$F$26</f>
        <v>961.82921884000007</v>
      </c>
      <c r="Q71" s="36">
        <f>SUMIFS(СВЦЭМ!$D$33:$D$776,СВЦЭМ!$A$33:$A$776,$A71,СВЦЭМ!$B$33:$B$776,Q$47)+'СЕТ СН'!$F$14+СВЦЭМ!$D$10+'СЕТ СН'!$F$6-'СЕТ СН'!$F$26</f>
        <v>965.72376890999999</v>
      </c>
      <c r="R71" s="36">
        <f>SUMIFS(СВЦЭМ!$D$33:$D$776,СВЦЭМ!$A$33:$A$776,$A71,СВЦЭМ!$B$33:$B$776,R$47)+'СЕТ СН'!$F$14+СВЦЭМ!$D$10+'СЕТ СН'!$F$6-'СЕТ СН'!$F$26</f>
        <v>968.57879623000008</v>
      </c>
      <c r="S71" s="36">
        <f>SUMIFS(СВЦЭМ!$D$33:$D$776,СВЦЭМ!$A$33:$A$776,$A71,СВЦЭМ!$B$33:$B$776,S$47)+'СЕТ СН'!$F$14+СВЦЭМ!$D$10+'СЕТ СН'!$F$6-'СЕТ СН'!$F$26</f>
        <v>974.01400381999997</v>
      </c>
      <c r="T71" s="36">
        <f>SUMIFS(СВЦЭМ!$D$33:$D$776,СВЦЭМ!$A$33:$A$776,$A71,СВЦЭМ!$B$33:$B$776,T$47)+'СЕТ СН'!$F$14+СВЦЭМ!$D$10+'СЕТ СН'!$F$6-'СЕТ СН'!$F$26</f>
        <v>973.96920507000004</v>
      </c>
      <c r="U71" s="36">
        <f>SUMIFS(СВЦЭМ!$D$33:$D$776,СВЦЭМ!$A$33:$A$776,$A71,СВЦЭМ!$B$33:$B$776,U$47)+'СЕТ СН'!$F$14+СВЦЭМ!$D$10+'СЕТ СН'!$F$6-'СЕТ СН'!$F$26</f>
        <v>962.69579438999995</v>
      </c>
      <c r="V71" s="36">
        <f>SUMIFS(СВЦЭМ!$D$33:$D$776,СВЦЭМ!$A$33:$A$776,$A71,СВЦЭМ!$B$33:$B$776,V$47)+'СЕТ СН'!$F$14+СВЦЭМ!$D$10+'СЕТ СН'!$F$6-'СЕТ СН'!$F$26</f>
        <v>947.01516902000003</v>
      </c>
      <c r="W71" s="36">
        <f>SUMIFS(СВЦЭМ!$D$33:$D$776,СВЦЭМ!$A$33:$A$776,$A71,СВЦЭМ!$B$33:$B$776,W$47)+'СЕТ СН'!$F$14+СВЦЭМ!$D$10+'СЕТ СН'!$F$6-'СЕТ СН'!$F$26</f>
        <v>920.81841710999993</v>
      </c>
      <c r="X71" s="36">
        <f>SUMIFS(СВЦЭМ!$D$33:$D$776,СВЦЭМ!$A$33:$A$776,$A71,СВЦЭМ!$B$33:$B$776,X$47)+'СЕТ СН'!$F$14+СВЦЭМ!$D$10+'СЕТ СН'!$F$6-'СЕТ СН'!$F$26</f>
        <v>990.06446718000007</v>
      </c>
      <c r="Y71" s="36">
        <f>SUMIFS(СВЦЭМ!$D$33:$D$776,СВЦЭМ!$A$33:$A$776,$A71,СВЦЭМ!$B$33:$B$776,Y$47)+'СЕТ СН'!$F$14+СВЦЭМ!$D$10+'СЕТ СН'!$F$6-'СЕТ СН'!$F$26</f>
        <v>1096.20010172</v>
      </c>
    </row>
    <row r="72" spans="1:25" ht="15.75" x14ac:dyDescent="0.2">
      <c r="A72" s="35">
        <f t="shared" si="1"/>
        <v>44037</v>
      </c>
      <c r="B72" s="36">
        <f>SUMIFS(СВЦЭМ!$D$33:$D$776,СВЦЭМ!$A$33:$A$776,$A72,СВЦЭМ!$B$33:$B$776,B$47)+'СЕТ СН'!$F$14+СВЦЭМ!$D$10+'СЕТ СН'!$F$6-'СЕТ СН'!$F$26</f>
        <v>1077.18220937</v>
      </c>
      <c r="C72" s="36">
        <f>SUMIFS(СВЦЭМ!$D$33:$D$776,СВЦЭМ!$A$33:$A$776,$A72,СВЦЭМ!$B$33:$B$776,C$47)+'СЕТ СН'!$F$14+СВЦЭМ!$D$10+'СЕТ СН'!$F$6-'СЕТ СН'!$F$26</f>
        <v>1140.58685844</v>
      </c>
      <c r="D72" s="36">
        <f>SUMIFS(СВЦЭМ!$D$33:$D$776,СВЦЭМ!$A$33:$A$776,$A72,СВЦЭМ!$B$33:$B$776,D$47)+'СЕТ СН'!$F$14+СВЦЭМ!$D$10+'СЕТ СН'!$F$6-'СЕТ СН'!$F$26</f>
        <v>1179.2793688300001</v>
      </c>
      <c r="E72" s="36">
        <f>SUMIFS(СВЦЭМ!$D$33:$D$776,СВЦЭМ!$A$33:$A$776,$A72,СВЦЭМ!$B$33:$B$776,E$47)+'СЕТ СН'!$F$14+СВЦЭМ!$D$10+'СЕТ СН'!$F$6-'СЕТ СН'!$F$26</f>
        <v>1202.5775269599999</v>
      </c>
      <c r="F72" s="36">
        <f>SUMIFS(СВЦЭМ!$D$33:$D$776,СВЦЭМ!$A$33:$A$776,$A72,СВЦЭМ!$B$33:$B$776,F$47)+'СЕТ СН'!$F$14+СВЦЭМ!$D$10+'СЕТ СН'!$F$6-'СЕТ СН'!$F$26</f>
        <v>1201.7821279899999</v>
      </c>
      <c r="G72" s="36">
        <f>SUMIFS(СВЦЭМ!$D$33:$D$776,СВЦЭМ!$A$33:$A$776,$A72,СВЦЭМ!$B$33:$B$776,G$47)+'СЕТ СН'!$F$14+СВЦЭМ!$D$10+'СЕТ СН'!$F$6-'СЕТ СН'!$F$26</f>
        <v>1197.7548188599999</v>
      </c>
      <c r="H72" s="36">
        <f>SUMIFS(СВЦЭМ!$D$33:$D$776,СВЦЭМ!$A$33:$A$776,$A72,СВЦЭМ!$B$33:$B$776,H$47)+'СЕТ СН'!$F$14+СВЦЭМ!$D$10+'СЕТ СН'!$F$6-'СЕТ СН'!$F$26</f>
        <v>1198.86369552</v>
      </c>
      <c r="I72" s="36">
        <f>SUMIFS(СВЦЭМ!$D$33:$D$776,СВЦЭМ!$A$33:$A$776,$A72,СВЦЭМ!$B$33:$B$776,I$47)+'СЕТ СН'!$F$14+СВЦЭМ!$D$10+'СЕТ СН'!$F$6-'СЕТ СН'!$F$26</f>
        <v>1221.80128231</v>
      </c>
      <c r="J72" s="36">
        <f>SUMIFS(СВЦЭМ!$D$33:$D$776,СВЦЭМ!$A$33:$A$776,$A72,СВЦЭМ!$B$33:$B$776,J$47)+'СЕТ СН'!$F$14+СВЦЭМ!$D$10+'СЕТ СН'!$F$6-'СЕТ СН'!$F$26</f>
        <v>1167.7423248800001</v>
      </c>
      <c r="K72" s="36">
        <f>SUMIFS(СВЦЭМ!$D$33:$D$776,СВЦЭМ!$A$33:$A$776,$A72,СВЦЭМ!$B$33:$B$776,K$47)+'СЕТ СН'!$F$14+СВЦЭМ!$D$10+'СЕТ СН'!$F$6-'СЕТ СН'!$F$26</f>
        <v>1006.0383157400001</v>
      </c>
      <c r="L72" s="36">
        <f>SUMIFS(СВЦЭМ!$D$33:$D$776,СВЦЭМ!$A$33:$A$776,$A72,СВЦЭМ!$B$33:$B$776,L$47)+'СЕТ СН'!$F$14+СВЦЭМ!$D$10+'СЕТ СН'!$F$6-'СЕТ СН'!$F$26</f>
        <v>891.55434710000009</v>
      </c>
      <c r="M72" s="36">
        <f>SUMIFS(СВЦЭМ!$D$33:$D$776,СВЦЭМ!$A$33:$A$776,$A72,СВЦЭМ!$B$33:$B$776,M$47)+'СЕТ СН'!$F$14+СВЦЭМ!$D$10+'СЕТ СН'!$F$6-'СЕТ СН'!$F$26</f>
        <v>867.10002465000002</v>
      </c>
      <c r="N72" s="36">
        <f>SUMIFS(СВЦЭМ!$D$33:$D$776,СВЦЭМ!$A$33:$A$776,$A72,СВЦЭМ!$B$33:$B$776,N$47)+'СЕТ СН'!$F$14+СВЦЭМ!$D$10+'СЕТ СН'!$F$6-'СЕТ СН'!$F$26</f>
        <v>847.54312271999993</v>
      </c>
      <c r="O72" s="36">
        <f>SUMIFS(СВЦЭМ!$D$33:$D$776,СВЦЭМ!$A$33:$A$776,$A72,СВЦЭМ!$B$33:$B$776,O$47)+'СЕТ СН'!$F$14+СВЦЭМ!$D$10+'СЕТ СН'!$F$6-'СЕТ СН'!$F$26</f>
        <v>842.96458213999995</v>
      </c>
      <c r="P72" s="36">
        <f>SUMIFS(СВЦЭМ!$D$33:$D$776,СВЦЭМ!$A$33:$A$776,$A72,СВЦЭМ!$B$33:$B$776,P$47)+'СЕТ СН'!$F$14+СВЦЭМ!$D$10+'СЕТ СН'!$F$6-'СЕТ СН'!$F$26</f>
        <v>852.87091142000008</v>
      </c>
      <c r="Q72" s="36">
        <f>SUMIFS(СВЦЭМ!$D$33:$D$776,СВЦЭМ!$A$33:$A$776,$A72,СВЦЭМ!$B$33:$B$776,Q$47)+'СЕТ СН'!$F$14+СВЦЭМ!$D$10+'СЕТ СН'!$F$6-'СЕТ СН'!$F$26</f>
        <v>859.27873104000014</v>
      </c>
      <c r="R72" s="36">
        <f>SUMIFS(СВЦЭМ!$D$33:$D$776,СВЦЭМ!$A$33:$A$776,$A72,СВЦЭМ!$B$33:$B$776,R$47)+'СЕТ СН'!$F$14+СВЦЭМ!$D$10+'СЕТ СН'!$F$6-'СЕТ СН'!$F$26</f>
        <v>866.74696749999998</v>
      </c>
      <c r="S72" s="36">
        <f>SUMIFS(СВЦЭМ!$D$33:$D$776,СВЦЭМ!$A$33:$A$776,$A72,СВЦЭМ!$B$33:$B$776,S$47)+'СЕТ СН'!$F$14+СВЦЭМ!$D$10+'СЕТ СН'!$F$6-'СЕТ СН'!$F$26</f>
        <v>867.17513267999993</v>
      </c>
      <c r="T72" s="36">
        <f>SUMIFS(СВЦЭМ!$D$33:$D$776,СВЦЭМ!$A$33:$A$776,$A72,СВЦЭМ!$B$33:$B$776,T$47)+'СЕТ СН'!$F$14+СВЦЭМ!$D$10+'СЕТ СН'!$F$6-'СЕТ СН'!$F$26</f>
        <v>882.22491523000008</v>
      </c>
      <c r="U72" s="36">
        <f>SUMIFS(СВЦЭМ!$D$33:$D$776,СВЦЭМ!$A$33:$A$776,$A72,СВЦЭМ!$B$33:$B$776,U$47)+'СЕТ СН'!$F$14+СВЦЭМ!$D$10+'СЕТ СН'!$F$6-'СЕТ СН'!$F$26</f>
        <v>871.70415466999998</v>
      </c>
      <c r="V72" s="36">
        <f>SUMIFS(СВЦЭМ!$D$33:$D$776,СВЦЭМ!$A$33:$A$776,$A72,СВЦЭМ!$B$33:$B$776,V$47)+'СЕТ СН'!$F$14+СВЦЭМ!$D$10+'СЕТ СН'!$F$6-'СЕТ СН'!$F$26</f>
        <v>857.62009332000002</v>
      </c>
      <c r="W72" s="36">
        <f>SUMIFS(СВЦЭМ!$D$33:$D$776,СВЦЭМ!$A$33:$A$776,$A72,СВЦЭМ!$B$33:$B$776,W$47)+'СЕТ СН'!$F$14+СВЦЭМ!$D$10+'СЕТ СН'!$F$6-'СЕТ СН'!$F$26</f>
        <v>830.24486337999997</v>
      </c>
      <c r="X72" s="36">
        <f>SUMIFS(СВЦЭМ!$D$33:$D$776,СВЦЭМ!$A$33:$A$776,$A72,СВЦЭМ!$B$33:$B$776,X$47)+'СЕТ СН'!$F$14+СВЦЭМ!$D$10+'СЕТ СН'!$F$6-'СЕТ СН'!$F$26</f>
        <v>883.06814699999995</v>
      </c>
      <c r="Y72" s="36">
        <f>SUMIFS(СВЦЭМ!$D$33:$D$776,СВЦЭМ!$A$33:$A$776,$A72,СВЦЭМ!$B$33:$B$776,Y$47)+'СЕТ СН'!$F$14+СВЦЭМ!$D$10+'СЕТ СН'!$F$6-'СЕТ СН'!$F$26</f>
        <v>1037.87271818</v>
      </c>
    </row>
    <row r="73" spans="1:25" ht="15.75" x14ac:dyDescent="0.2">
      <c r="A73" s="35">
        <f t="shared" si="1"/>
        <v>44038</v>
      </c>
      <c r="B73" s="36">
        <f>SUMIFS(СВЦЭМ!$D$33:$D$776,СВЦЭМ!$A$33:$A$776,$A73,СВЦЭМ!$B$33:$B$776,B$47)+'СЕТ СН'!$F$14+СВЦЭМ!$D$10+'СЕТ СН'!$F$6-'СЕТ СН'!$F$26</f>
        <v>995.11751814000013</v>
      </c>
      <c r="C73" s="36">
        <f>SUMIFS(СВЦЭМ!$D$33:$D$776,СВЦЭМ!$A$33:$A$776,$A73,СВЦЭМ!$B$33:$B$776,C$47)+'СЕТ СН'!$F$14+СВЦЭМ!$D$10+'СЕТ СН'!$F$6-'СЕТ СН'!$F$26</f>
        <v>1019.64551082</v>
      </c>
      <c r="D73" s="36">
        <f>SUMIFS(СВЦЭМ!$D$33:$D$776,СВЦЭМ!$A$33:$A$776,$A73,СВЦЭМ!$B$33:$B$776,D$47)+'СЕТ СН'!$F$14+СВЦЭМ!$D$10+'СЕТ СН'!$F$6-'СЕТ СН'!$F$26</f>
        <v>1019.7140402699999</v>
      </c>
      <c r="E73" s="36">
        <f>SUMIFS(СВЦЭМ!$D$33:$D$776,СВЦЭМ!$A$33:$A$776,$A73,СВЦЭМ!$B$33:$B$776,E$47)+'СЕТ СН'!$F$14+СВЦЭМ!$D$10+'СЕТ СН'!$F$6-'СЕТ СН'!$F$26</f>
        <v>1033.3298238300001</v>
      </c>
      <c r="F73" s="36">
        <f>SUMIFS(СВЦЭМ!$D$33:$D$776,СВЦЭМ!$A$33:$A$776,$A73,СВЦЭМ!$B$33:$B$776,F$47)+'СЕТ СН'!$F$14+СВЦЭМ!$D$10+'СЕТ СН'!$F$6-'СЕТ СН'!$F$26</f>
        <v>1045.8247700700001</v>
      </c>
      <c r="G73" s="36">
        <f>SUMIFS(СВЦЭМ!$D$33:$D$776,СВЦЭМ!$A$33:$A$776,$A73,СВЦЭМ!$B$33:$B$776,G$47)+'СЕТ СН'!$F$14+СВЦЭМ!$D$10+'СЕТ СН'!$F$6-'СЕТ СН'!$F$26</f>
        <v>1053.84839981</v>
      </c>
      <c r="H73" s="36">
        <f>SUMIFS(СВЦЭМ!$D$33:$D$776,СВЦЭМ!$A$33:$A$776,$A73,СВЦЭМ!$B$33:$B$776,H$47)+'СЕТ СН'!$F$14+СВЦЭМ!$D$10+'СЕТ СН'!$F$6-'СЕТ СН'!$F$26</f>
        <v>1069.1367451600001</v>
      </c>
      <c r="I73" s="36">
        <f>SUMIFS(СВЦЭМ!$D$33:$D$776,СВЦЭМ!$A$33:$A$776,$A73,СВЦЭМ!$B$33:$B$776,I$47)+'СЕТ СН'!$F$14+СВЦЭМ!$D$10+'СЕТ СН'!$F$6-'СЕТ СН'!$F$26</f>
        <v>1084.6936611400001</v>
      </c>
      <c r="J73" s="36">
        <f>SUMIFS(СВЦЭМ!$D$33:$D$776,СВЦЭМ!$A$33:$A$776,$A73,СВЦЭМ!$B$33:$B$776,J$47)+'СЕТ СН'!$F$14+СВЦЭМ!$D$10+'СЕТ СН'!$F$6-'СЕТ СН'!$F$26</f>
        <v>1020.0756323400001</v>
      </c>
      <c r="K73" s="36">
        <f>SUMIFS(СВЦЭМ!$D$33:$D$776,СВЦЭМ!$A$33:$A$776,$A73,СВЦЭМ!$B$33:$B$776,K$47)+'СЕТ СН'!$F$14+СВЦЭМ!$D$10+'СЕТ СН'!$F$6-'СЕТ СН'!$F$26</f>
        <v>926.20916340000008</v>
      </c>
      <c r="L73" s="36">
        <f>SUMIFS(СВЦЭМ!$D$33:$D$776,СВЦЭМ!$A$33:$A$776,$A73,СВЦЭМ!$B$33:$B$776,L$47)+'СЕТ СН'!$F$14+СВЦЭМ!$D$10+'СЕТ СН'!$F$6-'СЕТ СН'!$F$26</f>
        <v>814.48246708000011</v>
      </c>
      <c r="M73" s="36">
        <f>SUMIFS(СВЦЭМ!$D$33:$D$776,СВЦЭМ!$A$33:$A$776,$A73,СВЦЭМ!$B$33:$B$776,M$47)+'СЕТ СН'!$F$14+СВЦЭМ!$D$10+'СЕТ СН'!$F$6-'СЕТ СН'!$F$26</f>
        <v>780.52565856000001</v>
      </c>
      <c r="N73" s="36">
        <f>SUMIFS(СВЦЭМ!$D$33:$D$776,СВЦЭМ!$A$33:$A$776,$A73,СВЦЭМ!$B$33:$B$776,N$47)+'СЕТ СН'!$F$14+СВЦЭМ!$D$10+'СЕТ СН'!$F$6-'СЕТ СН'!$F$26</f>
        <v>760.04327817000012</v>
      </c>
      <c r="O73" s="36">
        <f>SUMIFS(СВЦЭМ!$D$33:$D$776,СВЦЭМ!$A$33:$A$776,$A73,СВЦЭМ!$B$33:$B$776,O$47)+'СЕТ СН'!$F$14+СВЦЭМ!$D$10+'СЕТ СН'!$F$6-'СЕТ СН'!$F$26</f>
        <v>771.42161858000009</v>
      </c>
      <c r="P73" s="36">
        <f>SUMIFS(СВЦЭМ!$D$33:$D$776,СВЦЭМ!$A$33:$A$776,$A73,СВЦЭМ!$B$33:$B$776,P$47)+'СЕТ СН'!$F$14+СВЦЭМ!$D$10+'СЕТ СН'!$F$6-'СЕТ СН'!$F$26</f>
        <v>776.30834395000011</v>
      </c>
      <c r="Q73" s="36">
        <f>SUMIFS(СВЦЭМ!$D$33:$D$776,СВЦЭМ!$A$33:$A$776,$A73,СВЦЭМ!$B$33:$B$776,Q$47)+'СЕТ СН'!$F$14+СВЦЭМ!$D$10+'СЕТ СН'!$F$6-'СЕТ СН'!$F$26</f>
        <v>786.37030836000008</v>
      </c>
      <c r="R73" s="36">
        <f>SUMIFS(СВЦЭМ!$D$33:$D$776,СВЦЭМ!$A$33:$A$776,$A73,СВЦЭМ!$B$33:$B$776,R$47)+'СЕТ СН'!$F$14+СВЦЭМ!$D$10+'СЕТ СН'!$F$6-'СЕТ СН'!$F$26</f>
        <v>798.74095659</v>
      </c>
      <c r="S73" s="36">
        <f>SUMIFS(СВЦЭМ!$D$33:$D$776,СВЦЭМ!$A$33:$A$776,$A73,СВЦЭМ!$B$33:$B$776,S$47)+'СЕТ СН'!$F$14+СВЦЭМ!$D$10+'СЕТ СН'!$F$6-'СЕТ СН'!$F$26</f>
        <v>803.24935754000012</v>
      </c>
      <c r="T73" s="36">
        <f>SUMIFS(СВЦЭМ!$D$33:$D$776,СВЦЭМ!$A$33:$A$776,$A73,СВЦЭМ!$B$33:$B$776,T$47)+'СЕТ СН'!$F$14+СВЦЭМ!$D$10+'СЕТ СН'!$F$6-'СЕТ СН'!$F$26</f>
        <v>810.56220260000009</v>
      </c>
      <c r="U73" s="36">
        <f>SUMIFS(СВЦЭМ!$D$33:$D$776,СВЦЭМ!$A$33:$A$776,$A73,СВЦЭМ!$B$33:$B$776,U$47)+'СЕТ СН'!$F$14+СВЦЭМ!$D$10+'СЕТ СН'!$F$6-'СЕТ СН'!$F$26</f>
        <v>792.74003368000012</v>
      </c>
      <c r="V73" s="36">
        <f>SUMIFS(СВЦЭМ!$D$33:$D$776,СВЦЭМ!$A$33:$A$776,$A73,СВЦЭМ!$B$33:$B$776,V$47)+'СЕТ СН'!$F$14+СВЦЭМ!$D$10+'СЕТ СН'!$F$6-'СЕТ СН'!$F$26</f>
        <v>777.26988283000014</v>
      </c>
      <c r="W73" s="36">
        <f>SUMIFS(СВЦЭМ!$D$33:$D$776,СВЦЭМ!$A$33:$A$776,$A73,СВЦЭМ!$B$33:$B$776,W$47)+'СЕТ СН'!$F$14+СВЦЭМ!$D$10+'СЕТ СН'!$F$6-'СЕТ СН'!$F$26</f>
        <v>759.95681394999997</v>
      </c>
      <c r="X73" s="36">
        <f>SUMIFS(СВЦЭМ!$D$33:$D$776,СВЦЭМ!$A$33:$A$776,$A73,СВЦЭМ!$B$33:$B$776,X$47)+'СЕТ СН'!$F$14+СВЦЭМ!$D$10+'СЕТ СН'!$F$6-'СЕТ СН'!$F$26</f>
        <v>799.72466985000005</v>
      </c>
      <c r="Y73" s="36">
        <f>SUMIFS(СВЦЭМ!$D$33:$D$776,СВЦЭМ!$A$33:$A$776,$A73,СВЦЭМ!$B$33:$B$776,Y$47)+'СЕТ СН'!$F$14+СВЦЭМ!$D$10+'СЕТ СН'!$F$6-'СЕТ СН'!$F$26</f>
        <v>944.72639744000003</v>
      </c>
    </row>
    <row r="74" spans="1:25" ht="15.75" x14ac:dyDescent="0.2">
      <c r="A74" s="35">
        <f t="shared" si="1"/>
        <v>44039</v>
      </c>
      <c r="B74" s="36">
        <f>SUMIFS(СВЦЭМ!$D$33:$D$776,СВЦЭМ!$A$33:$A$776,$A74,СВЦЭМ!$B$33:$B$776,B$47)+'СЕТ СН'!$F$14+СВЦЭМ!$D$10+'СЕТ СН'!$F$6-'СЕТ СН'!$F$26</f>
        <v>1038.7807794100002</v>
      </c>
      <c r="C74" s="36">
        <f>SUMIFS(СВЦЭМ!$D$33:$D$776,СВЦЭМ!$A$33:$A$776,$A74,СВЦЭМ!$B$33:$B$776,C$47)+'СЕТ СН'!$F$14+СВЦЭМ!$D$10+'СЕТ СН'!$F$6-'СЕТ СН'!$F$26</f>
        <v>1015.79701486</v>
      </c>
      <c r="D74" s="36">
        <f>SUMIFS(СВЦЭМ!$D$33:$D$776,СВЦЭМ!$A$33:$A$776,$A74,СВЦЭМ!$B$33:$B$776,D$47)+'СЕТ СН'!$F$14+СВЦЭМ!$D$10+'СЕТ СН'!$F$6-'СЕТ СН'!$F$26</f>
        <v>1016.2045247400001</v>
      </c>
      <c r="E74" s="36">
        <f>SUMIFS(СВЦЭМ!$D$33:$D$776,СВЦЭМ!$A$33:$A$776,$A74,СВЦЭМ!$B$33:$B$776,E$47)+'СЕТ СН'!$F$14+СВЦЭМ!$D$10+'СЕТ СН'!$F$6-'СЕТ СН'!$F$26</f>
        <v>1026.8843792100001</v>
      </c>
      <c r="F74" s="36">
        <f>SUMIFS(СВЦЭМ!$D$33:$D$776,СВЦЭМ!$A$33:$A$776,$A74,СВЦЭМ!$B$33:$B$776,F$47)+'СЕТ СН'!$F$14+СВЦЭМ!$D$10+'СЕТ СН'!$F$6-'СЕТ СН'!$F$26</f>
        <v>1024.6151140500001</v>
      </c>
      <c r="G74" s="36">
        <f>SUMIFS(СВЦЭМ!$D$33:$D$776,СВЦЭМ!$A$33:$A$776,$A74,СВЦЭМ!$B$33:$B$776,G$47)+'СЕТ СН'!$F$14+СВЦЭМ!$D$10+'СЕТ СН'!$F$6-'СЕТ СН'!$F$26</f>
        <v>1017.2028043800001</v>
      </c>
      <c r="H74" s="36">
        <f>SUMIFS(СВЦЭМ!$D$33:$D$776,СВЦЭМ!$A$33:$A$776,$A74,СВЦЭМ!$B$33:$B$776,H$47)+'СЕТ СН'!$F$14+СВЦЭМ!$D$10+'СЕТ СН'!$F$6-'СЕТ СН'!$F$26</f>
        <v>1006.96977939</v>
      </c>
      <c r="I74" s="36">
        <f>SUMIFS(СВЦЭМ!$D$33:$D$776,СВЦЭМ!$A$33:$A$776,$A74,СВЦЭМ!$B$33:$B$776,I$47)+'СЕТ СН'!$F$14+СВЦЭМ!$D$10+'СЕТ СН'!$F$6-'СЕТ СН'!$F$26</f>
        <v>1044.3161343300001</v>
      </c>
      <c r="J74" s="36">
        <f>SUMIFS(СВЦЭМ!$D$33:$D$776,СВЦЭМ!$A$33:$A$776,$A74,СВЦЭМ!$B$33:$B$776,J$47)+'СЕТ СН'!$F$14+СВЦЭМ!$D$10+'СЕТ СН'!$F$6-'СЕТ СН'!$F$26</f>
        <v>999.93087383000011</v>
      </c>
      <c r="K74" s="36">
        <f>SUMIFS(СВЦЭМ!$D$33:$D$776,СВЦЭМ!$A$33:$A$776,$A74,СВЦЭМ!$B$33:$B$776,K$47)+'СЕТ СН'!$F$14+СВЦЭМ!$D$10+'СЕТ СН'!$F$6-'СЕТ СН'!$F$26</f>
        <v>873.40663340000015</v>
      </c>
      <c r="L74" s="36">
        <f>SUMIFS(СВЦЭМ!$D$33:$D$776,СВЦЭМ!$A$33:$A$776,$A74,СВЦЭМ!$B$33:$B$776,L$47)+'СЕТ СН'!$F$14+СВЦЭМ!$D$10+'СЕТ СН'!$F$6-'СЕТ СН'!$F$26</f>
        <v>777.32675431999996</v>
      </c>
      <c r="M74" s="36">
        <f>SUMIFS(СВЦЭМ!$D$33:$D$776,СВЦЭМ!$A$33:$A$776,$A74,СВЦЭМ!$B$33:$B$776,M$47)+'СЕТ СН'!$F$14+СВЦЭМ!$D$10+'СЕТ СН'!$F$6-'СЕТ СН'!$F$26</f>
        <v>751.14936955999997</v>
      </c>
      <c r="N74" s="36">
        <f>SUMIFS(СВЦЭМ!$D$33:$D$776,СВЦЭМ!$A$33:$A$776,$A74,СВЦЭМ!$B$33:$B$776,N$47)+'СЕТ СН'!$F$14+СВЦЭМ!$D$10+'СЕТ СН'!$F$6-'СЕТ СН'!$F$26</f>
        <v>726.06691161000003</v>
      </c>
      <c r="O74" s="36">
        <f>SUMIFS(СВЦЭМ!$D$33:$D$776,СВЦЭМ!$A$33:$A$776,$A74,СВЦЭМ!$B$33:$B$776,O$47)+'СЕТ СН'!$F$14+СВЦЭМ!$D$10+'СЕТ СН'!$F$6-'СЕТ СН'!$F$26</f>
        <v>732.9360903700001</v>
      </c>
      <c r="P74" s="36">
        <f>SUMIFS(СВЦЭМ!$D$33:$D$776,СВЦЭМ!$A$33:$A$776,$A74,СВЦЭМ!$B$33:$B$776,P$47)+'СЕТ СН'!$F$14+СВЦЭМ!$D$10+'СЕТ СН'!$F$6-'СЕТ СН'!$F$26</f>
        <v>745.05039271999999</v>
      </c>
      <c r="Q74" s="36">
        <f>SUMIFS(СВЦЭМ!$D$33:$D$776,СВЦЭМ!$A$33:$A$776,$A74,СВЦЭМ!$B$33:$B$776,Q$47)+'СЕТ СН'!$F$14+СВЦЭМ!$D$10+'СЕТ СН'!$F$6-'СЕТ СН'!$F$26</f>
        <v>761.62912215999995</v>
      </c>
      <c r="R74" s="36">
        <f>SUMIFS(СВЦЭМ!$D$33:$D$776,СВЦЭМ!$A$33:$A$776,$A74,СВЦЭМ!$B$33:$B$776,R$47)+'СЕТ СН'!$F$14+СВЦЭМ!$D$10+'СЕТ СН'!$F$6-'СЕТ СН'!$F$26</f>
        <v>763.51708368999994</v>
      </c>
      <c r="S74" s="36">
        <f>SUMIFS(СВЦЭМ!$D$33:$D$776,СВЦЭМ!$A$33:$A$776,$A74,СВЦЭМ!$B$33:$B$776,S$47)+'СЕТ СН'!$F$14+СВЦЭМ!$D$10+'СЕТ СН'!$F$6-'СЕТ СН'!$F$26</f>
        <v>775.88381905000006</v>
      </c>
      <c r="T74" s="36">
        <f>SUMIFS(СВЦЭМ!$D$33:$D$776,СВЦЭМ!$A$33:$A$776,$A74,СВЦЭМ!$B$33:$B$776,T$47)+'СЕТ СН'!$F$14+СВЦЭМ!$D$10+'СЕТ СН'!$F$6-'СЕТ СН'!$F$26</f>
        <v>792.85134616000005</v>
      </c>
      <c r="U74" s="36">
        <f>SUMIFS(СВЦЭМ!$D$33:$D$776,СВЦЭМ!$A$33:$A$776,$A74,СВЦЭМ!$B$33:$B$776,U$47)+'СЕТ СН'!$F$14+СВЦЭМ!$D$10+'СЕТ СН'!$F$6-'СЕТ СН'!$F$26</f>
        <v>778.74749907</v>
      </c>
      <c r="V74" s="36">
        <f>SUMIFS(СВЦЭМ!$D$33:$D$776,СВЦЭМ!$A$33:$A$776,$A74,СВЦЭМ!$B$33:$B$776,V$47)+'СЕТ СН'!$F$14+СВЦЭМ!$D$10+'СЕТ СН'!$F$6-'СЕТ СН'!$F$26</f>
        <v>772.41406234999999</v>
      </c>
      <c r="W74" s="36">
        <f>SUMIFS(СВЦЭМ!$D$33:$D$776,СВЦЭМ!$A$33:$A$776,$A74,СВЦЭМ!$B$33:$B$776,W$47)+'СЕТ СН'!$F$14+СВЦЭМ!$D$10+'СЕТ СН'!$F$6-'СЕТ СН'!$F$26</f>
        <v>762.54466974000002</v>
      </c>
      <c r="X74" s="36">
        <f>SUMIFS(СВЦЭМ!$D$33:$D$776,СВЦЭМ!$A$33:$A$776,$A74,СВЦЭМ!$B$33:$B$776,X$47)+'СЕТ СН'!$F$14+СВЦЭМ!$D$10+'СЕТ СН'!$F$6-'СЕТ СН'!$F$26</f>
        <v>833.26839575999998</v>
      </c>
      <c r="Y74" s="36">
        <f>SUMIFS(СВЦЭМ!$D$33:$D$776,СВЦЭМ!$A$33:$A$776,$A74,СВЦЭМ!$B$33:$B$776,Y$47)+'СЕТ СН'!$F$14+СВЦЭМ!$D$10+'СЕТ СН'!$F$6-'СЕТ СН'!$F$26</f>
        <v>957.63204277</v>
      </c>
    </row>
    <row r="75" spans="1:25" ht="15.75" x14ac:dyDescent="0.2">
      <c r="A75" s="35">
        <f t="shared" si="1"/>
        <v>44040</v>
      </c>
      <c r="B75" s="36">
        <f>SUMIFS(СВЦЭМ!$D$33:$D$776,СВЦЭМ!$A$33:$A$776,$A75,СВЦЭМ!$B$33:$B$776,B$47)+'СЕТ СН'!$F$14+СВЦЭМ!$D$10+'СЕТ СН'!$F$6-'СЕТ СН'!$F$26</f>
        <v>954.07169176000002</v>
      </c>
      <c r="C75" s="36">
        <f>SUMIFS(СВЦЭМ!$D$33:$D$776,СВЦЭМ!$A$33:$A$776,$A75,СВЦЭМ!$B$33:$B$776,C$47)+'СЕТ СН'!$F$14+СВЦЭМ!$D$10+'СЕТ СН'!$F$6-'СЕТ СН'!$F$26</f>
        <v>1019.0697650100001</v>
      </c>
      <c r="D75" s="36">
        <f>SUMIFS(СВЦЭМ!$D$33:$D$776,СВЦЭМ!$A$33:$A$776,$A75,СВЦЭМ!$B$33:$B$776,D$47)+'СЕТ СН'!$F$14+СВЦЭМ!$D$10+'СЕТ СН'!$F$6-'СЕТ СН'!$F$26</f>
        <v>1029.7746968200001</v>
      </c>
      <c r="E75" s="36">
        <f>SUMIFS(СВЦЭМ!$D$33:$D$776,СВЦЭМ!$A$33:$A$776,$A75,СВЦЭМ!$B$33:$B$776,E$47)+'СЕТ СН'!$F$14+СВЦЭМ!$D$10+'СЕТ СН'!$F$6-'СЕТ СН'!$F$26</f>
        <v>1044.43291518</v>
      </c>
      <c r="F75" s="36">
        <f>SUMIFS(СВЦЭМ!$D$33:$D$776,СВЦЭМ!$A$33:$A$776,$A75,СВЦЭМ!$B$33:$B$776,F$47)+'СЕТ СН'!$F$14+СВЦЭМ!$D$10+'СЕТ СН'!$F$6-'СЕТ СН'!$F$26</f>
        <v>1032.33690742</v>
      </c>
      <c r="G75" s="36">
        <f>SUMIFS(СВЦЭМ!$D$33:$D$776,СВЦЭМ!$A$33:$A$776,$A75,СВЦЭМ!$B$33:$B$776,G$47)+'СЕТ СН'!$F$14+СВЦЭМ!$D$10+'СЕТ СН'!$F$6-'СЕТ СН'!$F$26</f>
        <v>1049.5371692900001</v>
      </c>
      <c r="H75" s="36">
        <f>SUMIFS(СВЦЭМ!$D$33:$D$776,СВЦЭМ!$A$33:$A$776,$A75,СВЦЭМ!$B$33:$B$776,H$47)+'СЕТ СН'!$F$14+СВЦЭМ!$D$10+'СЕТ СН'!$F$6-'СЕТ СН'!$F$26</f>
        <v>1052.13223096</v>
      </c>
      <c r="I75" s="36">
        <f>SUMIFS(СВЦЭМ!$D$33:$D$776,СВЦЭМ!$A$33:$A$776,$A75,СВЦЭМ!$B$33:$B$776,I$47)+'СЕТ СН'!$F$14+СВЦЭМ!$D$10+'СЕТ СН'!$F$6-'СЕТ СН'!$F$26</f>
        <v>1064.28095719</v>
      </c>
      <c r="J75" s="36">
        <f>SUMIFS(СВЦЭМ!$D$33:$D$776,СВЦЭМ!$A$33:$A$776,$A75,СВЦЭМ!$B$33:$B$776,J$47)+'СЕТ СН'!$F$14+СВЦЭМ!$D$10+'СЕТ СН'!$F$6-'СЕТ СН'!$F$26</f>
        <v>1044.40237342</v>
      </c>
      <c r="K75" s="36">
        <f>SUMIFS(СВЦЭМ!$D$33:$D$776,СВЦЭМ!$A$33:$A$776,$A75,СВЦЭМ!$B$33:$B$776,K$47)+'СЕТ СН'!$F$14+СВЦЭМ!$D$10+'СЕТ СН'!$F$6-'СЕТ СН'!$F$26</f>
        <v>915.30270773999996</v>
      </c>
      <c r="L75" s="36">
        <f>SUMIFS(СВЦЭМ!$D$33:$D$776,СВЦЭМ!$A$33:$A$776,$A75,СВЦЭМ!$B$33:$B$776,L$47)+'СЕТ СН'!$F$14+СВЦЭМ!$D$10+'СЕТ СН'!$F$6-'СЕТ СН'!$F$26</f>
        <v>792.20491794000009</v>
      </c>
      <c r="M75" s="36">
        <f>SUMIFS(СВЦЭМ!$D$33:$D$776,СВЦЭМ!$A$33:$A$776,$A75,СВЦЭМ!$B$33:$B$776,M$47)+'СЕТ СН'!$F$14+СВЦЭМ!$D$10+'СЕТ СН'!$F$6-'СЕТ СН'!$F$26</f>
        <v>770.02230949</v>
      </c>
      <c r="N75" s="36">
        <f>SUMIFS(СВЦЭМ!$D$33:$D$776,СВЦЭМ!$A$33:$A$776,$A75,СВЦЭМ!$B$33:$B$776,N$47)+'СЕТ СН'!$F$14+СВЦЭМ!$D$10+'СЕТ СН'!$F$6-'СЕТ СН'!$F$26</f>
        <v>767.36911430999999</v>
      </c>
      <c r="O75" s="36">
        <f>SUMIFS(СВЦЭМ!$D$33:$D$776,СВЦЭМ!$A$33:$A$776,$A75,СВЦЭМ!$B$33:$B$776,O$47)+'СЕТ СН'!$F$14+СВЦЭМ!$D$10+'СЕТ СН'!$F$6-'СЕТ СН'!$F$26</f>
        <v>779.33273030000009</v>
      </c>
      <c r="P75" s="36">
        <f>SUMIFS(СВЦЭМ!$D$33:$D$776,СВЦЭМ!$A$33:$A$776,$A75,СВЦЭМ!$B$33:$B$776,P$47)+'СЕТ СН'!$F$14+СВЦЭМ!$D$10+'СЕТ СН'!$F$6-'СЕТ СН'!$F$26</f>
        <v>781.26235810000003</v>
      </c>
      <c r="Q75" s="36">
        <f>SUMIFS(СВЦЭМ!$D$33:$D$776,СВЦЭМ!$A$33:$A$776,$A75,СВЦЭМ!$B$33:$B$776,Q$47)+'СЕТ СН'!$F$14+СВЦЭМ!$D$10+'СЕТ СН'!$F$6-'СЕТ СН'!$F$26</f>
        <v>791.95539138999993</v>
      </c>
      <c r="R75" s="36">
        <f>SUMIFS(СВЦЭМ!$D$33:$D$776,СВЦЭМ!$A$33:$A$776,$A75,СВЦЭМ!$B$33:$B$776,R$47)+'СЕТ СН'!$F$14+СВЦЭМ!$D$10+'СЕТ СН'!$F$6-'СЕТ СН'!$F$26</f>
        <v>793.72951147999993</v>
      </c>
      <c r="S75" s="36">
        <f>SUMIFS(СВЦЭМ!$D$33:$D$776,СВЦЭМ!$A$33:$A$776,$A75,СВЦЭМ!$B$33:$B$776,S$47)+'СЕТ СН'!$F$14+СВЦЭМ!$D$10+'СЕТ СН'!$F$6-'СЕТ СН'!$F$26</f>
        <v>799.38472212000011</v>
      </c>
      <c r="T75" s="36">
        <f>SUMIFS(СВЦЭМ!$D$33:$D$776,СВЦЭМ!$A$33:$A$776,$A75,СВЦЭМ!$B$33:$B$776,T$47)+'СЕТ СН'!$F$14+СВЦЭМ!$D$10+'СЕТ СН'!$F$6-'СЕТ СН'!$F$26</f>
        <v>803.12079229000005</v>
      </c>
      <c r="U75" s="36">
        <f>SUMIFS(СВЦЭМ!$D$33:$D$776,СВЦЭМ!$A$33:$A$776,$A75,СВЦЭМ!$B$33:$B$776,U$47)+'СЕТ СН'!$F$14+СВЦЭМ!$D$10+'СЕТ СН'!$F$6-'СЕТ СН'!$F$26</f>
        <v>786.77322542000002</v>
      </c>
      <c r="V75" s="36">
        <f>SUMIFS(СВЦЭМ!$D$33:$D$776,СВЦЭМ!$A$33:$A$776,$A75,СВЦЭМ!$B$33:$B$776,V$47)+'СЕТ СН'!$F$14+СВЦЭМ!$D$10+'СЕТ СН'!$F$6-'СЕТ СН'!$F$26</f>
        <v>799.32747181000013</v>
      </c>
      <c r="W75" s="36">
        <f>SUMIFS(СВЦЭМ!$D$33:$D$776,СВЦЭМ!$A$33:$A$776,$A75,СВЦЭМ!$B$33:$B$776,W$47)+'СЕТ СН'!$F$14+СВЦЭМ!$D$10+'СЕТ СН'!$F$6-'СЕТ СН'!$F$26</f>
        <v>801.27817447999996</v>
      </c>
      <c r="X75" s="36">
        <f>SUMIFS(СВЦЭМ!$D$33:$D$776,СВЦЭМ!$A$33:$A$776,$A75,СВЦЭМ!$B$33:$B$776,X$47)+'СЕТ СН'!$F$14+СВЦЭМ!$D$10+'СЕТ СН'!$F$6-'СЕТ СН'!$F$26</f>
        <v>848.19285742000011</v>
      </c>
      <c r="Y75" s="36">
        <f>SUMIFS(СВЦЭМ!$D$33:$D$776,СВЦЭМ!$A$33:$A$776,$A75,СВЦЭМ!$B$33:$B$776,Y$47)+'СЕТ СН'!$F$14+СВЦЭМ!$D$10+'СЕТ СН'!$F$6-'СЕТ СН'!$F$26</f>
        <v>971.36014937999994</v>
      </c>
    </row>
    <row r="76" spans="1:25" ht="15.75" x14ac:dyDescent="0.2">
      <c r="A76" s="35">
        <f t="shared" si="1"/>
        <v>44041</v>
      </c>
      <c r="B76" s="36">
        <f>SUMIFS(СВЦЭМ!$D$33:$D$776,СВЦЭМ!$A$33:$A$776,$A76,СВЦЭМ!$B$33:$B$776,B$47)+'СЕТ СН'!$F$14+СВЦЭМ!$D$10+'СЕТ СН'!$F$6-'СЕТ СН'!$F$26</f>
        <v>1084.5904255</v>
      </c>
      <c r="C76" s="36">
        <f>SUMIFS(СВЦЭМ!$D$33:$D$776,СВЦЭМ!$A$33:$A$776,$A76,СВЦЭМ!$B$33:$B$776,C$47)+'СЕТ СН'!$F$14+СВЦЭМ!$D$10+'СЕТ СН'!$F$6-'СЕТ СН'!$F$26</f>
        <v>1131.6319195599999</v>
      </c>
      <c r="D76" s="36">
        <f>SUMIFS(СВЦЭМ!$D$33:$D$776,СВЦЭМ!$A$33:$A$776,$A76,СВЦЭМ!$B$33:$B$776,D$47)+'СЕТ СН'!$F$14+СВЦЭМ!$D$10+'СЕТ СН'!$F$6-'СЕТ СН'!$F$26</f>
        <v>1168.12532612</v>
      </c>
      <c r="E76" s="36">
        <f>SUMIFS(СВЦЭМ!$D$33:$D$776,СВЦЭМ!$A$33:$A$776,$A76,СВЦЭМ!$B$33:$B$776,E$47)+'СЕТ СН'!$F$14+СВЦЭМ!$D$10+'СЕТ СН'!$F$6-'СЕТ СН'!$F$26</f>
        <v>1194.8933328400001</v>
      </c>
      <c r="F76" s="36">
        <f>SUMIFS(СВЦЭМ!$D$33:$D$776,СВЦЭМ!$A$33:$A$776,$A76,СВЦЭМ!$B$33:$B$776,F$47)+'СЕТ СН'!$F$14+СВЦЭМ!$D$10+'СЕТ СН'!$F$6-'СЕТ СН'!$F$26</f>
        <v>1154.3028512399999</v>
      </c>
      <c r="G76" s="36">
        <f>SUMIFS(СВЦЭМ!$D$33:$D$776,СВЦЭМ!$A$33:$A$776,$A76,СВЦЭМ!$B$33:$B$776,G$47)+'СЕТ СН'!$F$14+СВЦЭМ!$D$10+'СЕТ СН'!$F$6-'СЕТ СН'!$F$26</f>
        <v>1152.7176728100001</v>
      </c>
      <c r="H76" s="36">
        <f>SUMIFS(СВЦЭМ!$D$33:$D$776,СВЦЭМ!$A$33:$A$776,$A76,СВЦЭМ!$B$33:$B$776,H$47)+'СЕТ СН'!$F$14+СВЦЭМ!$D$10+'СЕТ СН'!$F$6-'СЕТ СН'!$F$26</f>
        <v>1122.0342553800001</v>
      </c>
      <c r="I76" s="36">
        <f>SUMIFS(СВЦЭМ!$D$33:$D$776,СВЦЭМ!$A$33:$A$776,$A76,СВЦЭМ!$B$33:$B$776,I$47)+'СЕТ СН'!$F$14+СВЦЭМ!$D$10+'СЕТ СН'!$F$6-'СЕТ СН'!$F$26</f>
        <v>1102.17940284</v>
      </c>
      <c r="J76" s="36">
        <f>SUMIFS(СВЦЭМ!$D$33:$D$776,СВЦЭМ!$A$33:$A$776,$A76,СВЦЭМ!$B$33:$B$776,J$47)+'СЕТ СН'!$F$14+СВЦЭМ!$D$10+'СЕТ СН'!$F$6-'СЕТ СН'!$F$26</f>
        <v>1019.20346894</v>
      </c>
      <c r="K76" s="36">
        <f>SUMIFS(СВЦЭМ!$D$33:$D$776,СВЦЭМ!$A$33:$A$776,$A76,СВЦЭМ!$B$33:$B$776,K$47)+'СЕТ СН'!$F$14+СВЦЭМ!$D$10+'СЕТ СН'!$F$6-'СЕТ СН'!$F$26</f>
        <v>852.79631605000009</v>
      </c>
      <c r="L76" s="36">
        <f>SUMIFS(СВЦЭМ!$D$33:$D$776,СВЦЭМ!$A$33:$A$776,$A76,СВЦЭМ!$B$33:$B$776,L$47)+'СЕТ СН'!$F$14+СВЦЭМ!$D$10+'СЕТ СН'!$F$6-'СЕТ СН'!$F$26</f>
        <v>789.99670616000003</v>
      </c>
      <c r="M76" s="36">
        <f>SUMIFS(СВЦЭМ!$D$33:$D$776,СВЦЭМ!$A$33:$A$776,$A76,СВЦЭМ!$B$33:$B$776,M$47)+'СЕТ СН'!$F$14+СВЦЭМ!$D$10+'СЕТ СН'!$F$6-'СЕТ СН'!$F$26</f>
        <v>768.57990227000005</v>
      </c>
      <c r="N76" s="36">
        <f>SUMIFS(СВЦЭМ!$D$33:$D$776,СВЦЭМ!$A$33:$A$776,$A76,СВЦЭМ!$B$33:$B$776,N$47)+'СЕТ СН'!$F$14+СВЦЭМ!$D$10+'СЕТ СН'!$F$6-'СЕТ СН'!$F$26</f>
        <v>739.16678810000008</v>
      </c>
      <c r="O76" s="36">
        <f>SUMIFS(СВЦЭМ!$D$33:$D$776,СВЦЭМ!$A$33:$A$776,$A76,СВЦЭМ!$B$33:$B$776,O$47)+'СЕТ СН'!$F$14+СВЦЭМ!$D$10+'СЕТ СН'!$F$6-'СЕТ СН'!$F$26</f>
        <v>733.21012375999999</v>
      </c>
      <c r="P76" s="36">
        <f>SUMIFS(СВЦЭМ!$D$33:$D$776,СВЦЭМ!$A$33:$A$776,$A76,СВЦЭМ!$B$33:$B$776,P$47)+'СЕТ СН'!$F$14+СВЦЭМ!$D$10+'СЕТ СН'!$F$6-'СЕТ СН'!$F$26</f>
        <v>733.94842545999995</v>
      </c>
      <c r="Q76" s="36">
        <f>SUMIFS(СВЦЭМ!$D$33:$D$776,СВЦЭМ!$A$33:$A$776,$A76,СВЦЭМ!$B$33:$B$776,Q$47)+'СЕТ СН'!$F$14+СВЦЭМ!$D$10+'СЕТ СН'!$F$6-'СЕТ СН'!$F$26</f>
        <v>745.19444189000001</v>
      </c>
      <c r="R76" s="36">
        <f>SUMIFS(СВЦЭМ!$D$33:$D$776,СВЦЭМ!$A$33:$A$776,$A76,СВЦЭМ!$B$33:$B$776,R$47)+'СЕТ СН'!$F$14+СВЦЭМ!$D$10+'СЕТ СН'!$F$6-'СЕТ СН'!$F$26</f>
        <v>752.36910207000005</v>
      </c>
      <c r="S76" s="36">
        <f>SUMIFS(СВЦЭМ!$D$33:$D$776,СВЦЭМ!$A$33:$A$776,$A76,СВЦЭМ!$B$33:$B$776,S$47)+'СЕТ СН'!$F$14+СВЦЭМ!$D$10+'СЕТ СН'!$F$6-'СЕТ СН'!$F$26</f>
        <v>756.33414502000005</v>
      </c>
      <c r="T76" s="36">
        <f>SUMIFS(СВЦЭМ!$D$33:$D$776,СВЦЭМ!$A$33:$A$776,$A76,СВЦЭМ!$B$33:$B$776,T$47)+'СЕТ СН'!$F$14+СВЦЭМ!$D$10+'СЕТ СН'!$F$6-'СЕТ СН'!$F$26</f>
        <v>785.91159813000013</v>
      </c>
      <c r="U76" s="36">
        <f>SUMIFS(СВЦЭМ!$D$33:$D$776,СВЦЭМ!$A$33:$A$776,$A76,СВЦЭМ!$B$33:$B$776,U$47)+'СЕТ СН'!$F$14+СВЦЭМ!$D$10+'СЕТ СН'!$F$6-'СЕТ СН'!$F$26</f>
        <v>779.85207403000004</v>
      </c>
      <c r="V76" s="36">
        <f>SUMIFS(СВЦЭМ!$D$33:$D$776,СВЦЭМ!$A$33:$A$776,$A76,СВЦЭМ!$B$33:$B$776,V$47)+'СЕТ СН'!$F$14+СВЦЭМ!$D$10+'СЕТ СН'!$F$6-'СЕТ СН'!$F$26</f>
        <v>769.14195197999993</v>
      </c>
      <c r="W76" s="36">
        <f>SUMIFS(СВЦЭМ!$D$33:$D$776,СВЦЭМ!$A$33:$A$776,$A76,СВЦЭМ!$B$33:$B$776,W$47)+'СЕТ СН'!$F$14+СВЦЭМ!$D$10+'СЕТ СН'!$F$6-'СЕТ СН'!$F$26</f>
        <v>743.84183726000015</v>
      </c>
      <c r="X76" s="36">
        <f>SUMIFS(СВЦЭМ!$D$33:$D$776,СВЦЭМ!$A$33:$A$776,$A76,СВЦЭМ!$B$33:$B$776,X$47)+'СЕТ СН'!$F$14+СВЦЭМ!$D$10+'СЕТ СН'!$F$6-'СЕТ СН'!$F$26</f>
        <v>804.28329209000003</v>
      </c>
      <c r="Y76" s="36">
        <f>SUMIFS(СВЦЭМ!$D$33:$D$776,СВЦЭМ!$A$33:$A$776,$A76,СВЦЭМ!$B$33:$B$776,Y$47)+'СЕТ СН'!$F$14+СВЦЭМ!$D$10+'СЕТ СН'!$F$6-'СЕТ СН'!$F$26</f>
        <v>924.08797576000006</v>
      </c>
    </row>
    <row r="77" spans="1:25" ht="15.75" x14ac:dyDescent="0.2">
      <c r="A77" s="35">
        <f t="shared" si="1"/>
        <v>44042</v>
      </c>
      <c r="B77" s="36">
        <f>SUMIFS(СВЦЭМ!$D$33:$D$776,СВЦЭМ!$A$33:$A$776,$A77,СВЦЭМ!$B$33:$B$776,B$47)+'СЕТ СН'!$F$14+СВЦЭМ!$D$10+'СЕТ СН'!$F$6-'СЕТ СН'!$F$26</f>
        <v>960.75527594000005</v>
      </c>
      <c r="C77" s="36">
        <f>SUMIFS(СВЦЭМ!$D$33:$D$776,СВЦЭМ!$A$33:$A$776,$A77,СВЦЭМ!$B$33:$B$776,C$47)+'СЕТ СН'!$F$14+СВЦЭМ!$D$10+'СЕТ СН'!$F$6-'СЕТ СН'!$F$26</f>
        <v>1011.7246962300001</v>
      </c>
      <c r="D77" s="36">
        <f>SUMIFS(СВЦЭМ!$D$33:$D$776,СВЦЭМ!$A$33:$A$776,$A77,СВЦЭМ!$B$33:$B$776,D$47)+'СЕТ СН'!$F$14+СВЦЭМ!$D$10+'СЕТ СН'!$F$6-'СЕТ СН'!$F$26</f>
        <v>1029.8135639500001</v>
      </c>
      <c r="E77" s="36">
        <f>SUMIFS(СВЦЭМ!$D$33:$D$776,СВЦЭМ!$A$33:$A$776,$A77,СВЦЭМ!$B$33:$B$776,E$47)+'СЕТ СН'!$F$14+СВЦЭМ!$D$10+'СЕТ СН'!$F$6-'СЕТ СН'!$F$26</f>
        <v>1038.0217422600001</v>
      </c>
      <c r="F77" s="36">
        <f>SUMIFS(СВЦЭМ!$D$33:$D$776,СВЦЭМ!$A$33:$A$776,$A77,СВЦЭМ!$B$33:$B$776,F$47)+'СЕТ СН'!$F$14+СВЦЭМ!$D$10+'СЕТ СН'!$F$6-'СЕТ СН'!$F$26</f>
        <v>1031.793484</v>
      </c>
      <c r="G77" s="36">
        <f>SUMIFS(СВЦЭМ!$D$33:$D$776,СВЦЭМ!$A$33:$A$776,$A77,СВЦЭМ!$B$33:$B$776,G$47)+'СЕТ СН'!$F$14+СВЦЭМ!$D$10+'СЕТ СН'!$F$6-'СЕТ СН'!$F$26</f>
        <v>1038.2681232</v>
      </c>
      <c r="H77" s="36">
        <f>SUMIFS(СВЦЭМ!$D$33:$D$776,СВЦЭМ!$A$33:$A$776,$A77,СВЦЭМ!$B$33:$B$776,H$47)+'СЕТ СН'!$F$14+СВЦЭМ!$D$10+'СЕТ СН'!$F$6-'СЕТ СН'!$F$26</f>
        <v>1018.8700576000001</v>
      </c>
      <c r="I77" s="36">
        <f>SUMIFS(СВЦЭМ!$D$33:$D$776,СВЦЭМ!$A$33:$A$776,$A77,СВЦЭМ!$B$33:$B$776,I$47)+'СЕТ СН'!$F$14+СВЦЭМ!$D$10+'СЕТ СН'!$F$6-'СЕТ СН'!$F$26</f>
        <v>977.73761308999997</v>
      </c>
      <c r="J77" s="36">
        <f>SUMIFS(СВЦЭМ!$D$33:$D$776,СВЦЭМ!$A$33:$A$776,$A77,СВЦЭМ!$B$33:$B$776,J$47)+'СЕТ СН'!$F$14+СВЦЭМ!$D$10+'СЕТ СН'!$F$6-'СЕТ СН'!$F$26</f>
        <v>887.01328085</v>
      </c>
      <c r="K77" s="36">
        <f>SUMIFS(СВЦЭМ!$D$33:$D$776,СВЦЭМ!$A$33:$A$776,$A77,СВЦЭМ!$B$33:$B$776,K$47)+'СЕТ СН'!$F$14+СВЦЭМ!$D$10+'СЕТ СН'!$F$6-'СЕТ СН'!$F$26</f>
        <v>824.75514008000005</v>
      </c>
      <c r="L77" s="36">
        <f>SUMIFS(СВЦЭМ!$D$33:$D$776,СВЦЭМ!$A$33:$A$776,$A77,СВЦЭМ!$B$33:$B$776,L$47)+'СЕТ СН'!$F$14+СВЦЭМ!$D$10+'СЕТ СН'!$F$6-'СЕТ СН'!$F$26</f>
        <v>847.39876445999994</v>
      </c>
      <c r="M77" s="36">
        <f>SUMIFS(СВЦЭМ!$D$33:$D$776,СВЦЭМ!$A$33:$A$776,$A77,СВЦЭМ!$B$33:$B$776,M$47)+'СЕТ СН'!$F$14+СВЦЭМ!$D$10+'СЕТ СН'!$F$6-'СЕТ СН'!$F$26</f>
        <v>841.52899143000013</v>
      </c>
      <c r="N77" s="36">
        <f>SUMIFS(СВЦЭМ!$D$33:$D$776,СВЦЭМ!$A$33:$A$776,$A77,СВЦЭМ!$B$33:$B$776,N$47)+'СЕТ СН'!$F$14+СВЦЭМ!$D$10+'СЕТ СН'!$F$6-'СЕТ СН'!$F$26</f>
        <v>829.19352329000003</v>
      </c>
      <c r="O77" s="36">
        <f>SUMIFS(СВЦЭМ!$D$33:$D$776,СВЦЭМ!$A$33:$A$776,$A77,СВЦЭМ!$B$33:$B$776,O$47)+'СЕТ СН'!$F$14+СВЦЭМ!$D$10+'СЕТ СН'!$F$6-'СЕТ СН'!$F$26</f>
        <v>829.72480487999997</v>
      </c>
      <c r="P77" s="36">
        <f>SUMIFS(СВЦЭМ!$D$33:$D$776,СВЦЭМ!$A$33:$A$776,$A77,СВЦЭМ!$B$33:$B$776,P$47)+'СЕТ СН'!$F$14+СВЦЭМ!$D$10+'СЕТ СН'!$F$6-'СЕТ СН'!$F$26</f>
        <v>830.96665221000012</v>
      </c>
      <c r="Q77" s="36">
        <f>SUMIFS(СВЦЭМ!$D$33:$D$776,СВЦЭМ!$A$33:$A$776,$A77,СВЦЭМ!$B$33:$B$776,Q$47)+'СЕТ СН'!$F$14+СВЦЭМ!$D$10+'СЕТ СН'!$F$6-'СЕТ СН'!$F$26</f>
        <v>834.72783810999999</v>
      </c>
      <c r="R77" s="36">
        <f>SUMIFS(СВЦЭМ!$D$33:$D$776,СВЦЭМ!$A$33:$A$776,$A77,СВЦЭМ!$B$33:$B$776,R$47)+'СЕТ СН'!$F$14+СВЦЭМ!$D$10+'СЕТ СН'!$F$6-'СЕТ СН'!$F$26</f>
        <v>829.88647517000004</v>
      </c>
      <c r="S77" s="36">
        <f>SUMIFS(СВЦЭМ!$D$33:$D$776,СВЦЭМ!$A$33:$A$776,$A77,СВЦЭМ!$B$33:$B$776,S$47)+'СЕТ СН'!$F$14+СВЦЭМ!$D$10+'СЕТ СН'!$F$6-'СЕТ СН'!$F$26</f>
        <v>831.47798431000001</v>
      </c>
      <c r="T77" s="36">
        <f>SUMIFS(СВЦЭМ!$D$33:$D$776,СВЦЭМ!$A$33:$A$776,$A77,СВЦЭМ!$B$33:$B$776,T$47)+'СЕТ СН'!$F$14+СВЦЭМ!$D$10+'СЕТ СН'!$F$6-'СЕТ СН'!$F$26</f>
        <v>840.72454171000004</v>
      </c>
      <c r="U77" s="36">
        <f>SUMIFS(СВЦЭМ!$D$33:$D$776,СВЦЭМ!$A$33:$A$776,$A77,СВЦЭМ!$B$33:$B$776,U$47)+'СЕТ СН'!$F$14+СВЦЭМ!$D$10+'СЕТ СН'!$F$6-'СЕТ СН'!$F$26</f>
        <v>835.25797809999995</v>
      </c>
      <c r="V77" s="36">
        <f>SUMIFS(СВЦЭМ!$D$33:$D$776,СВЦЭМ!$A$33:$A$776,$A77,СВЦЭМ!$B$33:$B$776,V$47)+'СЕТ СН'!$F$14+СВЦЭМ!$D$10+'СЕТ СН'!$F$6-'СЕТ СН'!$F$26</f>
        <v>826.49206040000013</v>
      </c>
      <c r="W77" s="36">
        <f>SUMIFS(СВЦЭМ!$D$33:$D$776,СВЦЭМ!$A$33:$A$776,$A77,СВЦЭМ!$B$33:$B$776,W$47)+'СЕТ СН'!$F$14+СВЦЭМ!$D$10+'СЕТ СН'!$F$6-'СЕТ СН'!$F$26</f>
        <v>856.54720702000009</v>
      </c>
      <c r="X77" s="36">
        <f>SUMIFS(СВЦЭМ!$D$33:$D$776,СВЦЭМ!$A$33:$A$776,$A77,СВЦЭМ!$B$33:$B$776,X$47)+'СЕТ СН'!$F$14+СВЦЭМ!$D$10+'СЕТ СН'!$F$6-'СЕТ СН'!$F$26</f>
        <v>959.54754174000004</v>
      </c>
      <c r="Y77" s="36">
        <f>SUMIFS(СВЦЭМ!$D$33:$D$776,СВЦЭМ!$A$33:$A$776,$A77,СВЦЭМ!$B$33:$B$776,Y$47)+'СЕТ СН'!$F$14+СВЦЭМ!$D$10+'СЕТ СН'!$F$6-'СЕТ СН'!$F$26</f>
        <v>918.93020662999993</v>
      </c>
    </row>
    <row r="78" spans="1:25" ht="15.75" x14ac:dyDescent="0.2">
      <c r="A78" s="35">
        <f t="shared" si="1"/>
        <v>44043</v>
      </c>
      <c r="B78" s="36">
        <f>SUMIFS(СВЦЭМ!$D$33:$D$776,СВЦЭМ!$A$33:$A$776,$A78,СВЦЭМ!$B$33:$B$776,B$47)+'СЕТ СН'!$F$14+СВЦЭМ!$D$10+'СЕТ СН'!$F$6-'СЕТ СН'!$F$26</f>
        <v>967.46385607000002</v>
      </c>
      <c r="C78" s="36">
        <f>SUMIFS(СВЦЭМ!$D$33:$D$776,СВЦЭМ!$A$33:$A$776,$A78,СВЦЭМ!$B$33:$B$776,C$47)+'СЕТ СН'!$F$14+СВЦЭМ!$D$10+'СЕТ СН'!$F$6-'СЕТ СН'!$F$26</f>
        <v>1086.1703371999999</v>
      </c>
      <c r="D78" s="36">
        <f>SUMIFS(СВЦЭМ!$D$33:$D$776,СВЦЭМ!$A$33:$A$776,$A78,СВЦЭМ!$B$33:$B$776,D$47)+'СЕТ СН'!$F$14+СВЦЭМ!$D$10+'СЕТ СН'!$F$6-'СЕТ СН'!$F$26</f>
        <v>1096.2501451099999</v>
      </c>
      <c r="E78" s="36">
        <f>SUMIFS(СВЦЭМ!$D$33:$D$776,СВЦЭМ!$A$33:$A$776,$A78,СВЦЭМ!$B$33:$B$776,E$47)+'СЕТ СН'!$F$14+СВЦЭМ!$D$10+'СЕТ СН'!$F$6-'СЕТ СН'!$F$26</f>
        <v>1099.4948389599999</v>
      </c>
      <c r="F78" s="36">
        <f>SUMIFS(СВЦЭМ!$D$33:$D$776,СВЦЭМ!$A$33:$A$776,$A78,СВЦЭМ!$B$33:$B$776,F$47)+'СЕТ СН'!$F$14+СВЦЭМ!$D$10+'СЕТ СН'!$F$6-'СЕТ СН'!$F$26</f>
        <v>1093.5433456000001</v>
      </c>
      <c r="G78" s="36">
        <f>SUMIFS(СВЦЭМ!$D$33:$D$776,СВЦЭМ!$A$33:$A$776,$A78,СВЦЭМ!$B$33:$B$776,G$47)+'СЕТ СН'!$F$14+СВЦЭМ!$D$10+'СЕТ СН'!$F$6-'СЕТ СН'!$F$26</f>
        <v>1128.1745644299999</v>
      </c>
      <c r="H78" s="36">
        <f>SUMIFS(СВЦЭМ!$D$33:$D$776,СВЦЭМ!$A$33:$A$776,$A78,СВЦЭМ!$B$33:$B$776,H$47)+'СЕТ СН'!$F$14+СВЦЭМ!$D$10+'СЕТ СН'!$F$6-'СЕТ СН'!$F$26</f>
        <v>1071.70515832</v>
      </c>
      <c r="I78" s="36">
        <f>SUMIFS(СВЦЭМ!$D$33:$D$776,СВЦЭМ!$A$33:$A$776,$A78,СВЦЭМ!$B$33:$B$776,I$47)+'СЕТ СН'!$F$14+СВЦЭМ!$D$10+'СЕТ СН'!$F$6-'СЕТ СН'!$F$26</f>
        <v>1045.46747972</v>
      </c>
      <c r="J78" s="36">
        <f>SUMIFS(СВЦЭМ!$D$33:$D$776,СВЦЭМ!$A$33:$A$776,$A78,СВЦЭМ!$B$33:$B$776,J$47)+'СЕТ СН'!$F$14+СВЦЭМ!$D$10+'СЕТ СН'!$F$6-'СЕТ СН'!$F$26</f>
        <v>1013.00427627</v>
      </c>
      <c r="K78" s="36">
        <f>SUMIFS(СВЦЭМ!$D$33:$D$776,СВЦЭМ!$A$33:$A$776,$A78,СВЦЭМ!$B$33:$B$776,K$47)+'СЕТ СН'!$F$14+СВЦЭМ!$D$10+'СЕТ СН'!$F$6-'СЕТ СН'!$F$26</f>
        <v>925.48689042000001</v>
      </c>
      <c r="L78" s="36">
        <f>SUMIFS(СВЦЭМ!$D$33:$D$776,СВЦЭМ!$A$33:$A$776,$A78,СВЦЭМ!$B$33:$B$776,L$47)+'СЕТ СН'!$F$14+СВЦЭМ!$D$10+'СЕТ СН'!$F$6-'СЕТ СН'!$F$26</f>
        <v>788.54097453000008</v>
      </c>
      <c r="M78" s="36">
        <f>SUMIFS(СВЦЭМ!$D$33:$D$776,СВЦЭМ!$A$33:$A$776,$A78,СВЦЭМ!$B$33:$B$776,M$47)+'СЕТ СН'!$F$14+СВЦЭМ!$D$10+'СЕТ СН'!$F$6-'СЕТ СН'!$F$26</f>
        <v>767.52776424000012</v>
      </c>
      <c r="N78" s="36">
        <f>SUMIFS(СВЦЭМ!$D$33:$D$776,СВЦЭМ!$A$33:$A$776,$A78,СВЦЭМ!$B$33:$B$776,N$47)+'СЕТ СН'!$F$14+СВЦЭМ!$D$10+'СЕТ СН'!$F$6-'СЕТ СН'!$F$26</f>
        <v>774.35156935999998</v>
      </c>
      <c r="O78" s="36">
        <f>SUMIFS(СВЦЭМ!$D$33:$D$776,СВЦЭМ!$A$33:$A$776,$A78,СВЦЭМ!$B$33:$B$776,O$47)+'СЕТ СН'!$F$14+СВЦЭМ!$D$10+'СЕТ СН'!$F$6-'СЕТ СН'!$F$26</f>
        <v>780.93985784999995</v>
      </c>
      <c r="P78" s="36">
        <f>SUMIFS(СВЦЭМ!$D$33:$D$776,СВЦЭМ!$A$33:$A$776,$A78,СВЦЭМ!$B$33:$B$776,P$47)+'СЕТ СН'!$F$14+СВЦЭМ!$D$10+'СЕТ СН'!$F$6-'СЕТ СН'!$F$26</f>
        <v>784.93551879999995</v>
      </c>
      <c r="Q78" s="36">
        <f>SUMIFS(СВЦЭМ!$D$33:$D$776,СВЦЭМ!$A$33:$A$776,$A78,СВЦЭМ!$B$33:$B$776,Q$47)+'СЕТ СН'!$F$14+СВЦЭМ!$D$10+'СЕТ СН'!$F$6-'СЕТ СН'!$F$26</f>
        <v>784.16715672999999</v>
      </c>
      <c r="R78" s="36">
        <f>SUMIFS(СВЦЭМ!$D$33:$D$776,СВЦЭМ!$A$33:$A$776,$A78,СВЦЭМ!$B$33:$B$776,R$47)+'СЕТ СН'!$F$14+СВЦЭМ!$D$10+'СЕТ СН'!$F$6-'СЕТ СН'!$F$26</f>
        <v>775.77580755999998</v>
      </c>
      <c r="S78" s="36">
        <f>SUMIFS(СВЦЭМ!$D$33:$D$776,СВЦЭМ!$A$33:$A$776,$A78,СВЦЭМ!$B$33:$B$776,S$47)+'СЕТ СН'!$F$14+СВЦЭМ!$D$10+'СЕТ СН'!$F$6-'СЕТ СН'!$F$26</f>
        <v>789.57251887999996</v>
      </c>
      <c r="T78" s="36">
        <f>SUMIFS(СВЦЭМ!$D$33:$D$776,СВЦЭМ!$A$33:$A$776,$A78,СВЦЭМ!$B$33:$B$776,T$47)+'СЕТ СН'!$F$14+СВЦЭМ!$D$10+'СЕТ СН'!$F$6-'СЕТ СН'!$F$26</f>
        <v>795.42515630000003</v>
      </c>
      <c r="U78" s="36">
        <f>SUMIFS(СВЦЭМ!$D$33:$D$776,СВЦЭМ!$A$33:$A$776,$A78,СВЦЭМ!$B$33:$B$776,U$47)+'СЕТ СН'!$F$14+СВЦЭМ!$D$10+'СЕТ СН'!$F$6-'СЕТ СН'!$F$26</f>
        <v>806.02854995999996</v>
      </c>
      <c r="V78" s="36">
        <f>SUMIFS(СВЦЭМ!$D$33:$D$776,СВЦЭМ!$A$33:$A$776,$A78,СВЦЭМ!$B$33:$B$776,V$47)+'СЕТ СН'!$F$14+СВЦЭМ!$D$10+'СЕТ СН'!$F$6-'СЕТ СН'!$F$26</f>
        <v>802.38019580000014</v>
      </c>
      <c r="W78" s="36">
        <f>SUMIFS(СВЦЭМ!$D$33:$D$776,СВЦЭМ!$A$33:$A$776,$A78,СВЦЭМ!$B$33:$B$776,W$47)+'СЕТ СН'!$F$14+СВЦЭМ!$D$10+'СЕТ СН'!$F$6-'СЕТ СН'!$F$26</f>
        <v>783.48216101000003</v>
      </c>
      <c r="X78" s="36">
        <f>SUMIFS(СВЦЭМ!$D$33:$D$776,СВЦЭМ!$A$33:$A$776,$A78,СВЦЭМ!$B$33:$B$776,X$47)+'СЕТ СН'!$F$14+СВЦЭМ!$D$10+'СЕТ СН'!$F$6-'СЕТ СН'!$F$26</f>
        <v>786.20596531000001</v>
      </c>
      <c r="Y78" s="36">
        <f>SUMIFS(СВЦЭМ!$D$33:$D$776,СВЦЭМ!$A$33:$A$776,$A78,СВЦЭМ!$B$33:$B$776,Y$47)+'СЕТ СН'!$F$14+СВЦЭМ!$D$10+'СЕТ СН'!$F$6-'СЕТ СН'!$F$26</f>
        <v>849.55325235999999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01.07.2020</v>
      </c>
      <c r="B84" s="36">
        <f>SUMIFS(СВЦЭМ!$D$33:$D$776,СВЦЭМ!$A$33:$A$776,$A84,СВЦЭМ!$B$33:$B$776,B$83)+'СЕТ СН'!$G$14+СВЦЭМ!$D$10+'СЕТ СН'!$G$6-'СЕТ СН'!$G$26</f>
        <v>1311.0127807200001</v>
      </c>
      <c r="C84" s="36">
        <f>SUMIFS(СВЦЭМ!$D$33:$D$776,СВЦЭМ!$A$33:$A$776,$A84,СВЦЭМ!$B$33:$B$776,C$83)+'СЕТ СН'!$G$14+СВЦЭМ!$D$10+'СЕТ СН'!$G$6-'СЕТ СН'!$G$26</f>
        <v>1319.9346743400001</v>
      </c>
      <c r="D84" s="36">
        <f>SUMIFS(СВЦЭМ!$D$33:$D$776,СВЦЭМ!$A$33:$A$776,$A84,СВЦЭМ!$B$33:$B$776,D$83)+'СЕТ СН'!$G$14+СВЦЭМ!$D$10+'СЕТ СН'!$G$6-'СЕТ СН'!$G$26</f>
        <v>1294.9989156600002</v>
      </c>
      <c r="E84" s="36">
        <f>SUMIFS(СВЦЭМ!$D$33:$D$776,СВЦЭМ!$A$33:$A$776,$A84,СВЦЭМ!$B$33:$B$776,E$83)+'СЕТ СН'!$G$14+СВЦЭМ!$D$10+'СЕТ СН'!$G$6-'СЕТ СН'!$G$26</f>
        <v>1275.40710782</v>
      </c>
      <c r="F84" s="36">
        <f>SUMIFS(СВЦЭМ!$D$33:$D$776,СВЦЭМ!$A$33:$A$776,$A84,СВЦЭМ!$B$33:$B$776,F$83)+'СЕТ СН'!$G$14+СВЦЭМ!$D$10+'СЕТ СН'!$G$6-'СЕТ СН'!$G$26</f>
        <v>1261.2243154800001</v>
      </c>
      <c r="G84" s="36">
        <f>SUMIFS(СВЦЭМ!$D$33:$D$776,СВЦЭМ!$A$33:$A$776,$A84,СВЦЭМ!$B$33:$B$776,G$83)+'СЕТ СН'!$G$14+СВЦЭМ!$D$10+'СЕТ СН'!$G$6-'СЕТ СН'!$G$26</f>
        <v>1265.9550032900001</v>
      </c>
      <c r="H84" s="36">
        <f>SUMIFS(СВЦЭМ!$D$33:$D$776,СВЦЭМ!$A$33:$A$776,$A84,СВЦЭМ!$B$33:$B$776,H$83)+'СЕТ СН'!$G$14+СВЦЭМ!$D$10+'СЕТ СН'!$G$6-'СЕТ СН'!$G$26</f>
        <v>1289.8535567900001</v>
      </c>
      <c r="I84" s="36">
        <f>SUMIFS(СВЦЭМ!$D$33:$D$776,СВЦЭМ!$A$33:$A$776,$A84,СВЦЭМ!$B$33:$B$776,I$83)+'СЕТ СН'!$G$14+СВЦЭМ!$D$10+'СЕТ СН'!$G$6-'СЕТ СН'!$G$26</f>
        <v>1273.4921810400001</v>
      </c>
      <c r="J84" s="36">
        <f>SUMIFS(СВЦЭМ!$D$33:$D$776,СВЦЭМ!$A$33:$A$776,$A84,СВЦЭМ!$B$33:$B$776,J$83)+'СЕТ СН'!$G$14+СВЦЭМ!$D$10+'СЕТ СН'!$G$6-'СЕТ СН'!$G$26</f>
        <v>1227.3134612599999</v>
      </c>
      <c r="K84" s="36">
        <f>SUMIFS(СВЦЭМ!$D$33:$D$776,СВЦЭМ!$A$33:$A$776,$A84,СВЦЭМ!$B$33:$B$776,K$83)+'СЕТ СН'!$G$14+СВЦЭМ!$D$10+'СЕТ СН'!$G$6-'СЕТ СН'!$G$26</f>
        <v>1117.86738967</v>
      </c>
      <c r="L84" s="36">
        <f>SUMIFS(СВЦЭМ!$D$33:$D$776,СВЦЭМ!$A$33:$A$776,$A84,СВЦЭМ!$B$33:$B$776,L$83)+'СЕТ СН'!$G$14+СВЦЭМ!$D$10+'СЕТ СН'!$G$6-'СЕТ СН'!$G$26</f>
        <v>1015.2321759700001</v>
      </c>
      <c r="M84" s="36">
        <f>SUMIFS(СВЦЭМ!$D$33:$D$776,СВЦЭМ!$A$33:$A$776,$A84,СВЦЭМ!$B$33:$B$776,M$83)+'СЕТ СН'!$G$14+СВЦЭМ!$D$10+'СЕТ СН'!$G$6-'СЕТ СН'!$G$26</f>
        <v>1005.9450863500001</v>
      </c>
      <c r="N84" s="36">
        <f>SUMIFS(СВЦЭМ!$D$33:$D$776,СВЦЭМ!$A$33:$A$776,$A84,СВЦЭМ!$B$33:$B$776,N$83)+'СЕТ СН'!$G$14+СВЦЭМ!$D$10+'СЕТ СН'!$G$6-'СЕТ СН'!$G$26</f>
        <v>1061.9967301000001</v>
      </c>
      <c r="O84" s="36">
        <f>SUMIFS(СВЦЭМ!$D$33:$D$776,СВЦЭМ!$A$33:$A$776,$A84,СВЦЭМ!$B$33:$B$776,O$83)+'СЕТ СН'!$G$14+СВЦЭМ!$D$10+'СЕТ СН'!$G$6-'СЕТ СН'!$G$26</f>
        <v>1042.9959011400001</v>
      </c>
      <c r="P84" s="36">
        <f>SUMIFS(СВЦЭМ!$D$33:$D$776,СВЦЭМ!$A$33:$A$776,$A84,СВЦЭМ!$B$33:$B$776,P$83)+'СЕТ СН'!$G$14+СВЦЭМ!$D$10+'СЕТ СН'!$G$6-'СЕТ СН'!$G$26</f>
        <v>961.96534811000015</v>
      </c>
      <c r="Q84" s="36">
        <f>SUMIFS(СВЦЭМ!$D$33:$D$776,СВЦЭМ!$A$33:$A$776,$A84,СВЦЭМ!$B$33:$B$776,Q$83)+'СЕТ СН'!$G$14+СВЦЭМ!$D$10+'СЕТ СН'!$G$6-'СЕТ СН'!$G$26</f>
        <v>965.49012968000011</v>
      </c>
      <c r="R84" s="36">
        <f>SUMIFS(СВЦЭМ!$D$33:$D$776,СВЦЭМ!$A$33:$A$776,$A84,СВЦЭМ!$B$33:$B$776,R$83)+'СЕТ СН'!$G$14+СВЦЭМ!$D$10+'СЕТ СН'!$G$6-'СЕТ СН'!$G$26</f>
        <v>978.85985398000003</v>
      </c>
      <c r="S84" s="36">
        <f>SUMIFS(СВЦЭМ!$D$33:$D$776,СВЦЭМ!$A$33:$A$776,$A84,СВЦЭМ!$B$33:$B$776,S$83)+'СЕТ СН'!$G$14+СВЦЭМ!$D$10+'СЕТ СН'!$G$6-'СЕТ СН'!$G$26</f>
        <v>984.15552305000006</v>
      </c>
      <c r="T84" s="36">
        <f>SUMIFS(СВЦЭМ!$D$33:$D$776,СВЦЭМ!$A$33:$A$776,$A84,СВЦЭМ!$B$33:$B$776,T$83)+'СЕТ СН'!$G$14+СВЦЭМ!$D$10+'СЕТ СН'!$G$6-'СЕТ СН'!$G$26</f>
        <v>976.36638166000012</v>
      </c>
      <c r="U84" s="36">
        <f>SUMIFS(СВЦЭМ!$D$33:$D$776,СВЦЭМ!$A$33:$A$776,$A84,СВЦЭМ!$B$33:$B$776,U$83)+'СЕТ СН'!$G$14+СВЦЭМ!$D$10+'СЕТ СН'!$G$6-'СЕТ СН'!$G$26</f>
        <v>969.06743157000005</v>
      </c>
      <c r="V84" s="36">
        <f>SUMIFS(СВЦЭМ!$D$33:$D$776,СВЦЭМ!$A$33:$A$776,$A84,СВЦЭМ!$B$33:$B$776,V$83)+'СЕТ СН'!$G$14+СВЦЭМ!$D$10+'СЕТ СН'!$G$6-'СЕТ СН'!$G$26</f>
        <v>966.47546783000007</v>
      </c>
      <c r="W84" s="36">
        <f>SUMIFS(СВЦЭМ!$D$33:$D$776,СВЦЭМ!$A$33:$A$776,$A84,СВЦЭМ!$B$33:$B$776,W$83)+'СЕТ СН'!$G$14+СВЦЭМ!$D$10+'СЕТ СН'!$G$6-'СЕТ СН'!$G$26</f>
        <v>941.96376792000001</v>
      </c>
      <c r="X84" s="36">
        <f>SUMIFS(СВЦЭМ!$D$33:$D$776,СВЦЭМ!$A$33:$A$776,$A84,СВЦЭМ!$B$33:$B$776,X$83)+'СЕТ СН'!$G$14+СВЦЭМ!$D$10+'СЕТ СН'!$G$6-'СЕТ СН'!$G$26</f>
        <v>992.12714000999995</v>
      </c>
      <c r="Y84" s="36">
        <f>SUMIFS(СВЦЭМ!$D$33:$D$776,СВЦЭМ!$A$33:$A$776,$A84,СВЦЭМ!$B$33:$B$776,Y$83)+'СЕТ СН'!$G$14+СВЦЭМ!$D$10+'СЕТ СН'!$G$6-'СЕТ СН'!$G$26</f>
        <v>1163.62547346</v>
      </c>
      <c r="AA84" s="45"/>
    </row>
    <row r="85" spans="1:27" ht="15.75" x14ac:dyDescent="0.2">
      <c r="A85" s="35">
        <f>A84+1</f>
        <v>44014</v>
      </c>
      <c r="B85" s="36">
        <f>SUMIFS(СВЦЭМ!$D$33:$D$776,СВЦЭМ!$A$33:$A$776,$A85,СВЦЭМ!$B$33:$B$776,B$83)+'СЕТ СН'!$G$14+СВЦЭМ!$D$10+'СЕТ СН'!$G$6-'СЕТ СН'!$G$26</f>
        <v>1258.37334839</v>
      </c>
      <c r="C85" s="36">
        <f>SUMIFS(СВЦЭМ!$D$33:$D$776,СВЦЭМ!$A$33:$A$776,$A85,СВЦЭМ!$B$33:$B$776,C$83)+'СЕТ СН'!$G$14+СВЦЭМ!$D$10+'СЕТ СН'!$G$6-'СЕТ СН'!$G$26</f>
        <v>1232.30921091</v>
      </c>
      <c r="D85" s="36">
        <f>SUMIFS(СВЦЭМ!$D$33:$D$776,СВЦЭМ!$A$33:$A$776,$A85,СВЦЭМ!$B$33:$B$776,D$83)+'СЕТ СН'!$G$14+СВЦЭМ!$D$10+'СЕТ СН'!$G$6-'СЕТ СН'!$G$26</f>
        <v>1202.0987889200001</v>
      </c>
      <c r="E85" s="36">
        <f>SUMIFS(СВЦЭМ!$D$33:$D$776,СВЦЭМ!$A$33:$A$776,$A85,СВЦЭМ!$B$33:$B$776,E$83)+'СЕТ СН'!$G$14+СВЦЭМ!$D$10+'СЕТ СН'!$G$6-'СЕТ СН'!$G$26</f>
        <v>1195.0236113200001</v>
      </c>
      <c r="F85" s="36">
        <f>SUMIFS(СВЦЭМ!$D$33:$D$776,СВЦЭМ!$A$33:$A$776,$A85,СВЦЭМ!$B$33:$B$776,F$83)+'СЕТ СН'!$G$14+СВЦЭМ!$D$10+'СЕТ СН'!$G$6-'СЕТ СН'!$G$26</f>
        <v>1180.07634824</v>
      </c>
      <c r="G85" s="36">
        <f>SUMIFS(СВЦЭМ!$D$33:$D$776,СВЦЭМ!$A$33:$A$776,$A85,СВЦЭМ!$B$33:$B$776,G$83)+'СЕТ СН'!$G$14+СВЦЭМ!$D$10+'СЕТ СН'!$G$6-'СЕТ СН'!$G$26</f>
        <v>1195.9858266900001</v>
      </c>
      <c r="H85" s="36">
        <f>SUMIFS(СВЦЭМ!$D$33:$D$776,СВЦЭМ!$A$33:$A$776,$A85,СВЦЭМ!$B$33:$B$776,H$83)+'СЕТ СН'!$G$14+СВЦЭМ!$D$10+'СЕТ СН'!$G$6-'СЕТ СН'!$G$26</f>
        <v>1230.1053123900001</v>
      </c>
      <c r="I85" s="36">
        <f>SUMIFS(СВЦЭМ!$D$33:$D$776,СВЦЭМ!$A$33:$A$776,$A85,СВЦЭМ!$B$33:$B$776,I$83)+'СЕТ СН'!$G$14+СВЦЭМ!$D$10+'СЕТ СН'!$G$6-'СЕТ СН'!$G$26</f>
        <v>1242.8801779300002</v>
      </c>
      <c r="J85" s="36">
        <f>SUMIFS(СВЦЭМ!$D$33:$D$776,СВЦЭМ!$A$33:$A$776,$A85,СВЦЭМ!$B$33:$B$776,J$83)+'СЕТ СН'!$G$14+СВЦЭМ!$D$10+'СЕТ СН'!$G$6-'СЕТ СН'!$G$26</f>
        <v>1233.3969574500002</v>
      </c>
      <c r="K85" s="36">
        <f>SUMIFS(СВЦЭМ!$D$33:$D$776,СВЦЭМ!$A$33:$A$776,$A85,СВЦЭМ!$B$33:$B$776,K$83)+'СЕТ СН'!$G$14+СВЦЭМ!$D$10+'СЕТ СН'!$G$6-'СЕТ СН'!$G$26</f>
        <v>1121.5207329699999</v>
      </c>
      <c r="L85" s="36">
        <f>SUMIFS(СВЦЭМ!$D$33:$D$776,СВЦЭМ!$A$33:$A$776,$A85,СВЦЭМ!$B$33:$B$776,L$83)+'СЕТ СН'!$G$14+СВЦЭМ!$D$10+'СЕТ СН'!$G$6-'СЕТ СН'!$G$26</f>
        <v>1016.82987673</v>
      </c>
      <c r="M85" s="36">
        <f>SUMIFS(СВЦЭМ!$D$33:$D$776,СВЦЭМ!$A$33:$A$776,$A85,СВЦЭМ!$B$33:$B$776,M$83)+'СЕТ СН'!$G$14+СВЦЭМ!$D$10+'СЕТ СН'!$G$6-'СЕТ СН'!$G$26</f>
        <v>1000.6896020900001</v>
      </c>
      <c r="N85" s="36">
        <f>SUMIFS(СВЦЭМ!$D$33:$D$776,СВЦЭМ!$A$33:$A$776,$A85,СВЦЭМ!$B$33:$B$776,N$83)+'СЕТ СН'!$G$14+СВЦЭМ!$D$10+'СЕТ СН'!$G$6-'СЕТ СН'!$G$26</f>
        <v>1027.0098318299999</v>
      </c>
      <c r="O85" s="36">
        <f>SUMIFS(СВЦЭМ!$D$33:$D$776,СВЦЭМ!$A$33:$A$776,$A85,СВЦЭМ!$B$33:$B$776,O$83)+'СЕТ СН'!$G$14+СВЦЭМ!$D$10+'СЕТ СН'!$G$6-'СЕТ СН'!$G$26</f>
        <v>1036.3350305700001</v>
      </c>
      <c r="P85" s="36">
        <f>SUMIFS(СВЦЭМ!$D$33:$D$776,СВЦЭМ!$A$33:$A$776,$A85,СВЦЭМ!$B$33:$B$776,P$83)+'СЕТ СН'!$G$14+СВЦЭМ!$D$10+'СЕТ СН'!$G$6-'СЕТ СН'!$G$26</f>
        <v>1013.9479768599999</v>
      </c>
      <c r="Q85" s="36">
        <f>SUMIFS(СВЦЭМ!$D$33:$D$776,СВЦЭМ!$A$33:$A$776,$A85,СВЦЭМ!$B$33:$B$776,Q$83)+'СЕТ СН'!$G$14+СВЦЭМ!$D$10+'СЕТ СН'!$G$6-'СЕТ СН'!$G$26</f>
        <v>1028.5093707799999</v>
      </c>
      <c r="R85" s="36">
        <f>SUMIFS(СВЦЭМ!$D$33:$D$776,СВЦЭМ!$A$33:$A$776,$A85,СВЦЭМ!$B$33:$B$776,R$83)+'СЕТ СН'!$G$14+СВЦЭМ!$D$10+'СЕТ СН'!$G$6-'СЕТ СН'!$G$26</f>
        <v>1051.0463913900001</v>
      </c>
      <c r="S85" s="36">
        <f>SUMIFS(СВЦЭМ!$D$33:$D$776,СВЦЭМ!$A$33:$A$776,$A85,СВЦЭМ!$B$33:$B$776,S$83)+'СЕТ СН'!$G$14+СВЦЭМ!$D$10+'СЕТ СН'!$G$6-'СЕТ СН'!$G$26</f>
        <v>1053.89524643</v>
      </c>
      <c r="T85" s="36">
        <f>SUMIFS(СВЦЭМ!$D$33:$D$776,СВЦЭМ!$A$33:$A$776,$A85,СВЦЭМ!$B$33:$B$776,T$83)+'СЕТ СН'!$G$14+СВЦЭМ!$D$10+'СЕТ СН'!$G$6-'СЕТ СН'!$G$26</f>
        <v>1044.83855584</v>
      </c>
      <c r="U85" s="36">
        <f>SUMIFS(СВЦЭМ!$D$33:$D$776,СВЦЭМ!$A$33:$A$776,$A85,СВЦЭМ!$B$33:$B$776,U$83)+'СЕТ СН'!$G$14+СВЦЭМ!$D$10+'СЕТ СН'!$G$6-'СЕТ СН'!$G$26</f>
        <v>1032.8444257600001</v>
      </c>
      <c r="V85" s="36">
        <f>SUMIFS(СВЦЭМ!$D$33:$D$776,СВЦЭМ!$A$33:$A$776,$A85,СВЦЭМ!$B$33:$B$776,V$83)+'СЕТ СН'!$G$14+СВЦЭМ!$D$10+'СЕТ СН'!$G$6-'СЕТ СН'!$G$26</f>
        <v>1012.4035488500001</v>
      </c>
      <c r="W85" s="36">
        <f>SUMIFS(СВЦЭМ!$D$33:$D$776,СВЦЭМ!$A$33:$A$776,$A85,СВЦЭМ!$B$33:$B$776,W$83)+'СЕТ СН'!$G$14+СВЦЭМ!$D$10+'СЕТ СН'!$G$6-'СЕТ СН'!$G$26</f>
        <v>974.69127316999993</v>
      </c>
      <c r="X85" s="36">
        <f>SUMIFS(СВЦЭМ!$D$33:$D$776,СВЦЭМ!$A$33:$A$776,$A85,СВЦЭМ!$B$33:$B$776,X$83)+'СЕТ СН'!$G$14+СВЦЭМ!$D$10+'СЕТ СН'!$G$6-'СЕТ СН'!$G$26</f>
        <v>1029.85375475</v>
      </c>
      <c r="Y85" s="36">
        <f>SUMIFS(СВЦЭМ!$D$33:$D$776,СВЦЭМ!$A$33:$A$776,$A85,СВЦЭМ!$B$33:$B$776,Y$83)+'СЕТ СН'!$G$14+СВЦЭМ!$D$10+'СЕТ СН'!$G$6-'СЕТ СН'!$G$26</f>
        <v>1180.0863384700001</v>
      </c>
    </row>
    <row r="86" spans="1:27" ht="15.75" x14ac:dyDescent="0.2">
      <c r="A86" s="35">
        <f t="shared" ref="A86:A114" si="2">A85+1</f>
        <v>44015</v>
      </c>
      <c r="B86" s="36">
        <f>SUMIFS(СВЦЭМ!$D$33:$D$776,СВЦЭМ!$A$33:$A$776,$A86,СВЦЭМ!$B$33:$B$776,B$83)+'СЕТ СН'!$G$14+СВЦЭМ!$D$10+'СЕТ СН'!$G$6-'СЕТ СН'!$G$26</f>
        <v>1294.89251053</v>
      </c>
      <c r="C86" s="36">
        <f>SUMIFS(СВЦЭМ!$D$33:$D$776,СВЦЭМ!$A$33:$A$776,$A86,СВЦЭМ!$B$33:$B$776,C$83)+'СЕТ СН'!$G$14+СВЦЭМ!$D$10+'СЕТ СН'!$G$6-'СЕТ СН'!$G$26</f>
        <v>1276.7441467799999</v>
      </c>
      <c r="D86" s="36">
        <f>SUMIFS(СВЦЭМ!$D$33:$D$776,СВЦЭМ!$A$33:$A$776,$A86,СВЦЭМ!$B$33:$B$776,D$83)+'СЕТ СН'!$G$14+СВЦЭМ!$D$10+'СЕТ СН'!$G$6-'СЕТ СН'!$G$26</f>
        <v>1246.2321398000001</v>
      </c>
      <c r="E86" s="36">
        <f>SUMIFS(СВЦЭМ!$D$33:$D$776,СВЦЭМ!$A$33:$A$776,$A86,СВЦЭМ!$B$33:$B$776,E$83)+'СЕТ СН'!$G$14+СВЦЭМ!$D$10+'СЕТ СН'!$G$6-'СЕТ СН'!$G$26</f>
        <v>1226.7827090000001</v>
      </c>
      <c r="F86" s="36">
        <f>SUMIFS(СВЦЭМ!$D$33:$D$776,СВЦЭМ!$A$33:$A$776,$A86,СВЦЭМ!$B$33:$B$776,F$83)+'СЕТ СН'!$G$14+СВЦЭМ!$D$10+'СЕТ СН'!$G$6-'СЕТ СН'!$G$26</f>
        <v>1212.10189797</v>
      </c>
      <c r="G86" s="36">
        <f>SUMIFS(СВЦЭМ!$D$33:$D$776,СВЦЭМ!$A$33:$A$776,$A86,СВЦЭМ!$B$33:$B$776,G$83)+'СЕТ СН'!$G$14+СВЦЭМ!$D$10+'СЕТ СН'!$G$6-'СЕТ СН'!$G$26</f>
        <v>1226.8424716</v>
      </c>
      <c r="H86" s="36">
        <f>SUMIFS(СВЦЭМ!$D$33:$D$776,СВЦЭМ!$A$33:$A$776,$A86,СВЦЭМ!$B$33:$B$776,H$83)+'СЕТ СН'!$G$14+СВЦЭМ!$D$10+'СЕТ СН'!$G$6-'СЕТ СН'!$G$26</f>
        <v>1265.8482602000001</v>
      </c>
      <c r="I86" s="36">
        <f>SUMIFS(СВЦЭМ!$D$33:$D$776,СВЦЭМ!$A$33:$A$776,$A86,СВЦЭМ!$B$33:$B$776,I$83)+'СЕТ СН'!$G$14+СВЦЭМ!$D$10+'СЕТ СН'!$G$6-'СЕТ СН'!$G$26</f>
        <v>1283.3519970900002</v>
      </c>
      <c r="J86" s="36">
        <f>SUMIFS(СВЦЭМ!$D$33:$D$776,СВЦЭМ!$A$33:$A$776,$A86,СВЦЭМ!$B$33:$B$776,J$83)+'СЕТ СН'!$G$14+СВЦЭМ!$D$10+'СЕТ СН'!$G$6-'СЕТ СН'!$G$26</f>
        <v>1204.57554686</v>
      </c>
      <c r="K86" s="36">
        <f>SUMIFS(СВЦЭМ!$D$33:$D$776,СВЦЭМ!$A$33:$A$776,$A86,СВЦЭМ!$B$33:$B$776,K$83)+'СЕТ СН'!$G$14+СВЦЭМ!$D$10+'СЕТ СН'!$G$6-'СЕТ СН'!$G$26</f>
        <v>1062.65921157</v>
      </c>
      <c r="L86" s="36">
        <f>SUMIFS(СВЦЭМ!$D$33:$D$776,СВЦЭМ!$A$33:$A$776,$A86,СВЦЭМ!$B$33:$B$776,L$83)+'СЕТ СН'!$G$14+СВЦЭМ!$D$10+'СЕТ СН'!$G$6-'СЕТ СН'!$G$26</f>
        <v>956.67494905000012</v>
      </c>
      <c r="M86" s="36">
        <f>SUMIFS(СВЦЭМ!$D$33:$D$776,СВЦЭМ!$A$33:$A$776,$A86,СВЦЭМ!$B$33:$B$776,M$83)+'СЕТ СН'!$G$14+СВЦЭМ!$D$10+'СЕТ СН'!$G$6-'СЕТ СН'!$G$26</f>
        <v>942.16642440999999</v>
      </c>
      <c r="N86" s="36">
        <f>SUMIFS(СВЦЭМ!$D$33:$D$776,СВЦЭМ!$A$33:$A$776,$A86,СВЦЭМ!$B$33:$B$776,N$83)+'СЕТ СН'!$G$14+СВЦЭМ!$D$10+'СЕТ СН'!$G$6-'СЕТ СН'!$G$26</f>
        <v>979.68886818999999</v>
      </c>
      <c r="O86" s="36">
        <f>SUMIFS(СВЦЭМ!$D$33:$D$776,СВЦЭМ!$A$33:$A$776,$A86,СВЦЭМ!$B$33:$B$776,O$83)+'СЕТ СН'!$G$14+СВЦЭМ!$D$10+'СЕТ СН'!$G$6-'СЕТ СН'!$G$26</f>
        <v>940.54417529000011</v>
      </c>
      <c r="P86" s="36">
        <f>SUMIFS(СВЦЭМ!$D$33:$D$776,СВЦЭМ!$A$33:$A$776,$A86,СВЦЭМ!$B$33:$B$776,P$83)+'СЕТ СН'!$G$14+СВЦЭМ!$D$10+'СЕТ СН'!$G$6-'СЕТ СН'!$G$26</f>
        <v>968.17063888000007</v>
      </c>
      <c r="Q86" s="36">
        <f>SUMIFS(СВЦЭМ!$D$33:$D$776,СВЦЭМ!$A$33:$A$776,$A86,СВЦЭМ!$B$33:$B$776,Q$83)+'СЕТ СН'!$G$14+СВЦЭМ!$D$10+'СЕТ СН'!$G$6-'СЕТ СН'!$G$26</f>
        <v>974.30190702000004</v>
      </c>
      <c r="R86" s="36">
        <f>SUMIFS(СВЦЭМ!$D$33:$D$776,СВЦЭМ!$A$33:$A$776,$A86,СВЦЭМ!$B$33:$B$776,R$83)+'СЕТ СН'!$G$14+СВЦЭМ!$D$10+'СЕТ СН'!$G$6-'СЕТ СН'!$G$26</f>
        <v>967.60408278</v>
      </c>
      <c r="S86" s="36">
        <f>SUMIFS(СВЦЭМ!$D$33:$D$776,СВЦЭМ!$A$33:$A$776,$A86,СВЦЭМ!$B$33:$B$776,S$83)+'СЕТ СН'!$G$14+СВЦЭМ!$D$10+'СЕТ СН'!$G$6-'СЕТ СН'!$G$26</f>
        <v>975.76473407999993</v>
      </c>
      <c r="T86" s="36">
        <f>SUMIFS(СВЦЭМ!$D$33:$D$776,СВЦЭМ!$A$33:$A$776,$A86,СВЦЭМ!$B$33:$B$776,T$83)+'СЕТ СН'!$G$14+СВЦЭМ!$D$10+'СЕТ СН'!$G$6-'СЕТ СН'!$G$26</f>
        <v>969.82449322000002</v>
      </c>
      <c r="U86" s="36">
        <f>SUMIFS(СВЦЭМ!$D$33:$D$776,СВЦЭМ!$A$33:$A$776,$A86,СВЦЭМ!$B$33:$B$776,U$83)+'СЕТ СН'!$G$14+СВЦЭМ!$D$10+'СЕТ СН'!$G$6-'СЕТ СН'!$G$26</f>
        <v>961.75646541000015</v>
      </c>
      <c r="V86" s="36">
        <f>SUMIFS(СВЦЭМ!$D$33:$D$776,СВЦЭМ!$A$33:$A$776,$A86,СВЦЭМ!$B$33:$B$776,V$83)+'СЕТ СН'!$G$14+СВЦЭМ!$D$10+'СЕТ СН'!$G$6-'СЕТ СН'!$G$26</f>
        <v>930.17107089000001</v>
      </c>
      <c r="W86" s="36">
        <f>SUMIFS(СВЦЭМ!$D$33:$D$776,СВЦЭМ!$A$33:$A$776,$A86,СВЦЭМ!$B$33:$B$776,W$83)+'СЕТ СН'!$G$14+СВЦЭМ!$D$10+'СЕТ СН'!$G$6-'СЕТ СН'!$G$26</f>
        <v>898.20742816999996</v>
      </c>
      <c r="X86" s="36">
        <f>SUMIFS(СВЦЭМ!$D$33:$D$776,СВЦЭМ!$A$33:$A$776,$A86,СВЦЭМ!$B$33:$B$776,X$83)+'СЕТ СН'!$G$14+СВЦЭМ!$D$10+'СЕТ СН'!$G$6-'СЕТ СН'!$G$26</f>
        <v>965.45078562999993</v>
      </c>
      <c r="Y86" s="36">
        <f>SUMIFS(СВЦЭМ!$D$33:$D$776,СВЦЭМ!$A$33:$A$776,$A86,СВЦЭМ!$B$33:$B$776,Y$83)+'СЕТ СН'!$G$14+СВЦЭМ!$D$10+'СЕТ СН'!$G$6-'СЕТ СН'!$G$26</f>
        <v>1086.80726181</v>
      </c>
    </row>
    <row r="87" spans="1:27" ht="15.75" x14ac:dyDescent="0.2">
      <c r="A87" s="35">
        <f t="shared" si="2"/>
        <v>44016</v>
      </c>
      <c r="B87" s="36">
        <f>SUMIFS(СВЦЭМ!$D$33:$D$776,СВЦЭМ!$A$33:$A$776,$A87,СВЦЭМ!$B$33:$B$776,B$83)+'СЕТ СН'!$G$14+СВЦЭМ!$D$10+'СЕТ СН'!$G$6-'СЕТ СН'!$G$26</f>
        <v>1294.3252363600002</v>
      </c>
      <c r="C87" s="36">
        <f>SUMIFS(СВЦЭМ!$D$33:$D$776,СВЦЭМ!$A$33:$A$776,$A87,СВЦЭМ!$B$33:$B$776,C$83)+'СЕТ СН'!$G$14+СВЦЭМ!$D$10+'СЕТ СН'!$G$6-'СЕТ СН'!$G$26</f>
        <v>1302.6614212300001</v>
      </c>
      <c r="D87" s="36">
        <f>SUMIFS(СВЦЭМ!$D$33:$D$776,СВЦЭМ!$A$33:$A$776,$A87,СВЦЭМ!$B$33:$B$776,D$83)+'СЕТ СН'!$G$14+СВЦЭМ!$D$10+'СЕТ СН'!$G$6-'СЕТ СН'!$G$26</f>
        <v>1319.3151529400002</v>
      </c>
      <c r="E87" s="36">
        <f>SUMIFS(СВЦЭМ!$D$33:$D$776,СВЦЭМ!$A$33:$A$776,$A87,СВЦЭМ!$B$33:$B$776,E$83)+'СЕТ СН'!$G$14+СВЦЭМ!$D$10+'СЕТ СН'!$G$6-'СЕТ СН'!$G$26</f>
        <v>1320.9163626000002</v>
      </c>
      <c r="F87" s="36">
        <f>SUMIFS(СВЦЭМ!$D$33:$D$776,СВЦЭМ!$A$33:$A$776,$A87,СВЦЭМ!$B$33:$B$776,F$83)+'СЕТ СН'!$G$14+СВЦЭМ!$D$10+'СЕТ СН'!$G$6-'СЕТ СН'!$G$26</f>
        <v>1323.63220202</v>
      </c>
      <c r="G87" s="36">
        <f>SUMIFS(СВЦЭМ!$D$33:$D$776,СВЦЭМ!$A$33:$A$776,$A87,СВЦЭМ!$B$33:$B$776,G$83)+'СЕТ СН'!$G$14+СВЦЭМ!$D$10+'СЕТ СН'!$G$6-'СЕТ СН'!$G$26</f>
        <v>1308.7377528300001</v>
      </c>
      <c r="H87" s="36">
        <f>SUMIFS(СВЦЭМ!$D$33:$D$776,СВЦЭМ!$A$33:$A$776,$A87,СВЦЭМ!$B$33:$B$776,H$83)+'СЕТ СН'!$G$14+СВЦЭМ!$D$10+'СЕТ СН'!$G$6-'СЕТ СН'!$G$26</f>
        <v>1284.4586219600001</v>
      </c>
      <c r="I87" s="36">
        <f>SUMIFS(СВЦЭМ!$D$33:$D$776,СВЦЭМ!$A$33:$A$776,$A87,СВЦЭМ!$B$33:$B$776,I$83)+'СЕТ СН'!$G$14+СВЦЭМ!$D$10+'СЕТ СН'!$G$6-'СЕТ СН'!$G$26</f>
        <v>1297.74937522</v>
      </c>
      <c r="J87" s="36">
        <f>SUMIFS(СВЦЭМ!$D$33:$D$776,СВЦЭМ!$A$33:$A$776,$A87,СВЦЭМ!$B$33:$B$776,J$83)+'СЕТ СН'!$G$14+СВЦЭМ!$D$10+'СЕТ СН'!$G$6-'СЕТ СН'!$G$26</f>
        <v>1183.4079606400001</v>
      </c>
      <c r="K87" s="36">
        <f>SUMIFS(СВЦЭМ!$D$33:$D$776,СВЦЭМ!$A$33:$A$776,$A87,СВЦЭМ!$B$33:$B$776,K$83)+'СЕТ СН'!$G$14+СВЦЭМ!$D$10+'СЕТ СН'!$G$6-'СЕТ СН'!$G$26</f>
        <v>1043.9519271900001</v>
      </c>
      <c r="L87" s="36">
        <f>SUMIFS(СВЦЭМ!$D$33:$D$776,СВЦЭМ!$A$33:$A$776,$A87,СВЦЭМ!$B$33:$B$776,L$83)+'СЕТ СН'!$G$14+СВЦЭМ!$D$10+'СЕТ СН'!$G$6-'СЕТ СН'!$G$26</f>
        <v>960.03845507000005</v>
      </c>
      <c r="M87" s="36">
        <f>SUMIFS(СВЦЭМ!$D$33:$D$776,СВЦЭМ!$A$33:$A$776,$A87,СВЦЭМ!$B$33:$B$776,M$83)+'СЕТ СН'!$G$14+СВЦЭМ!$D$10+'СЕТ СН'!$G$6-'СЕТ СН'!$G$26</f>
        <v>940.83609760000013</v>
      </c>
      <c r="N87" s="36">
        <f>SUMIFS(СВЦЭМ!$D$33:$D$776,СВЦЭМ!$A$33:$A$776,$A87,СВЦЭМ!$B$33:$B$776,N$83)+'СЕТ СН'!$G$14+СВЦЭМ!$D$10+'СЕТ СН'!$G$6-'СЕТ СН'!$G$26</f>
        <v>948.9442932500001</v>
      </c>
      <c r="O87" s="36">
        <f>SUMIFS(СВЦЭМ!$D$33:$D$776,СВЦЭМ!$A$33:$A$776,$A87,СВЦЭМ!$B$33:$B$776,O$83)+'СЕТ СН'!$G$14+СВЦЭМ!$D$10+'СЕТ СН'!$G$6-'СЕТ СН'!$G$26</f>
        <v>941.46538718000011</v>
      </c>
      <c r="P87" s="36">
        <f>SUMIFS(СВЦЭМ!$D$33:$D$776,СВЦЭМ!$A$33:$A$776,$A87,СВЦЭМ!$B$33:$B$776,P$83)+'СЕТ СН'!$G$14+СВЦЭМ!$D$10+'СЕТ СН'!$G$6-'СЕТ СН'!$G$26</f>
        <v>938.81466281000007</v>
      </c>
      <c r="Q87" s="36">
        <f>SUMIFS(СВЦЭМ!$D$33:$D$776,СВЦЭМ!$A$33:$A$776,$A87,СВЦЭМ!$B$33:$B$776,Q$83)+'СЕТ СН'!$G$14+СВЦЭМ!$D$10+'СЕТ СН'!$G$6-'СЕТ СН'!$G$26</f>
        <v>943.02042273000006</v>
      </c>
      <c r="R87" s="36">
        <f>SUMIFS(СВЦЭМ!$D$33:$D$776,СВЦЭМ!$A$33:$A$776,$A87,СВЦЭМ!$B$33:$B$776,R$83)+'СЕТ СН'!$G$14+СВЦЭМ!$D$10+'СЕТ СН'!$G$6-'СЕТ СН'!$G$26</f>
        <v>906.71453668999993</v>
      </c>
      <c r="S87" s="36">
        <f>SUMIFS(СВЦЭМ!$D$33:$D$776,СВЦЭМ!$A$33:$A$776,$A87,СВЦЭМ!$B$33:$B$776,S$83)+'СЕТ СН'!$G$14+СВЦЭМ!$D$10+'СЕТ СН'!$G$6-'СЕТ СН'!$G$26</f>
        <v>910.53325623000001</v>
      </c>
      <c r="T87" s="36">
        <f>SUMIFS(СВЦЭМ!$D$33:$D$776,СВЦЭМ!$A$33:$A$776,$A87,СВЦЭМ!$B$33:$B$776,T$83)+'СЕТ СН'!$G$14+СВЦЭМ!$D$10+'СЕТ СН'!$G$6-'СЕТ СН'!$G$26</f>
        <v>938.86744951000014</v>
      </c>
      <c r="U87" s="36">
        <f>SUMIFS(СВЦЭМ!$D$33:$D$776,СВЦЭМ!$A$33:$A$776,$A87,СВЦЭМ!$B$33:$B$776,U$83)+'СЕТ СН'!$G$14+СВЦЭМ!$D$10+'СЕТ СН'!$G$6-'СЕТ СН'!$G$26</f>
        <v>948.94681940000009</v>
      </c>
      <c r="V87" s="36">
        <f>SUMIFS(СВЦЭМ!$D$33:$D$776,СВЦЭМ!$A$33:$A$776,$A87,СВЦЭМ!$B$33:$B$776,V$83)+'СЕТ СН'!$G$14+СВЦЭМ!$D$10+'СЕТ СН'!$G$6-'СЕТ СН'!$G$26</f>
        <v>936.79952404999995</v>
      </c>
      <c r="W87" s="36">
        <f>SUMIFS(СВЦЭМ!$D$33:$D$776,СВЦЭМ!$A$33:$A$776,$A87,СВЦЭМ!$B$33:$B$776,W$83)+'СЕТ СН'!$G$14+СВЦЭМ!$D$10+'СЕТ СН'!$G$6-'СЕТ СН'!$G$26</f>
        <v>940.50063421999994</v>
      </c>
      <c r="X87" s="36">
        <f>SUMIFS(СВЦЭМ!$D$33:$D$776,СВЦЭМ!$A$33:$A$776,$A87,СВЦЭМ!$B$33:$B$776,X$83)+'СЕТ СН'!$G$14+СВЦЭМ!$D$10+'СЕТ СН'!$G$6-'СЕТ СН'!$G$26</f>
        <v>978.16059958999995</v>
      </c>
      <c r="Y87" s="36">
        <f>SUMIFS(СВЦЭМ!$D$33:$D$776,СВЦЭМ!$A$33:$A$776,$A87,СВЦЭМ!$B$33:$B$776,Y$83)+'СЕТ СН'!$G$14+СВЦЭМ!$D$10+'СЕТ СН'!$G$6-'СЕТ СН'!$G$26</f>
        <v>1091.9149086800001</v>
      </c>
    </row>
    <row r="88" spans="1:27" ht="15.75" x14ac:dyDescent="0.2">
      <c r="A88" s="35">
        <f t="shared" si="2"/>
        <v>44017</v>
      </c>
      <c r="B88" s="36">
        <f>SUMIFS(СВЦЭМ!$D$33:$D$776,СВЦЭМ!$A$33:$A$776,$A88,СВЦЭМ!$B$33:$B$776,B$83)+'СЕТ СН'!$G$14+СВЦЭМ!$D$10+'СЕТ СН'!$G$6-'СЕТ СН'!$G$26</f>
        <v>1179.1418664100001</v>
      </c>
      <c r="C88" s="36">
        <f>SUMIFS(СВЦЭМ!$D$33:$D$776,СВЦЭМ!$A$33:$A$776,$A88,СВЦЭМ!$B$33:$B$776,C$83)+'СЕТ СН'!$G$14+СВЦЭМ!$D$10+'СЕТ СН'!$G$6-'СЕТ СН'!$G$26</f>
        <v>1219.34012119</v>
      </c>
      <c r="D88" s="36">
        <f>SUMIFS(СВЦЭМ!$D$33:$D$776,СВЦЭМ!$A$33:$A$776,$A88,СВЦЭМ!$B$33:$B$776,D$83)+'СЕТ СН'!$G$14+СВЦЭМ!$D$10+'СЕТ СН'!$G$6-'СЕТ СН'!$G$26</f>
        <v>1273.3881835800003</v>
      </c>
      <c r="E88" s="36">
        <f>SUMIFS(СВЦЭМ!$D$33:$D$776,СВЦЭМ!$A$33:$A$776,$A88,СВЦЭМ!$B$33:$B$776,E$83)+'СЕТ СН'!$G$14+СВЦЭМ!$D$10+'СЕТ СН'!$G$6-'СЕТ СН'!$G$26</f>
        <v>1244.9480205300001</v>
      </c>
      <c r="F88" s="36">
        <f>SUMIFS(СВЦЭМ!$D$33:$D$776,СВЦЭМ!$A$33:$A$776,$A88,СВЦЭМ!$B$33:$B$776,F$83)+'СЕТ СН'!$G$14+СВЦЭМ!$D$10+'СЕТ СН'!$G$6-'СЕТ СН'!$G$26</f>
        <v>1211.47726754</v>
      </c>
      <c r="G88" s="36">
        <f>SUMIFS(СВЦЭМ!$D$33:$D$776,СВЦЭМ!$A$33:$A$776,$A88,СВЦЭМ!$B$33:$B$776,G$83)+'СЕТ СН'!$G$14+СВЦЭМ!$D$10+'СЕТ СН'!$G$6-'СЕТ СН'!$G$26</f>
        <v>1196.6101000200001</v>
      </c>
      <c r="H88" s="36">
        <f>SUMIFS(СВЦЭМ!$D$33:$D$776,СВЦЭМ!$A$33:$A$776,$A88,СВЦЭМ!$B$33:$B$776,H$83)+'СЕТ СН'!$G$14+СВЦЭМ!$D$10+'СЕТ СН'!$G$6-'СЕТ СН'!$G$26</f>
        <v>1176.94111509</v>
      </c>
      <c r="I88" s="36">
        <f>SUMIFS(СВЦЭМ!$D$33:$D$776,СВЦЭМ!$A$33:$A$776,$A88,СВЦЭМ!$B$33:$B$776,I$83)+'СЕТ СН'!$G$14+СВЦЭМ!$D$10+'СЕТ СН'!$G$6-'СЕТ СН'!$G$26</f>
        <v>1190.9778628900001</v>
      </c>
      <c r="J88" s="36">
        <f>SUMIFS(СВЦЭМ!$D$33:$D$776,СВЦЭМ!$A$33:$A$776,$A88,СВЦЭМ!$B$33:$B$776,J$83)+'СЕТ СН'!$G$14+СВЦЭМ!$D$10+'СЕТ СН'!$G$6-'СЕТ СН'!$G$26</f>
        <v>1104.9041689600001</v>
      </c>
      <c r="K88" s="36">
        <f>SUMIFS(СВЦЭМ!$D$33:$D$776,СВЦЭМ!$A$33:$A$776,$A88,СВЦЭМ!$B$33:$B$776,K$83)+'СЕТ СН'!$G$14+СВЦЭМ!$D$10+'СЕТ СН'!$G$6-'СЕТ СН'!$G$26</f>
        <v>988.30694809000011</v>
      </c>
      <c r="L88" s="36">
        <f>SUMIFS(СВЦЭМ!$D$33:$D$776,СВЦЭМ!$A$33:$A$776,$A88,СВЦЭМ!$B$33:$B$776,L$83)+'СЕТ СН'!$G$14+СВЦЭМ!$D$10+'СЕТ СН'!$G$6-'СЕТ СН'!$G$26</f>
        <v>919.94054477000009</v>
      </c>
      <c r="M88" s="36">
        <f>SUMIFS(СВЦЭМ!$D$33:$D$776,СВЦЭМ!$A$33:$A$776,$A88,СВЦЭМ!$B$33:$B$776,M$83)+'СЕТ СН'!$G$14+СВЦЭМ!$D$10+'СЕТ СН'!$G$6-'СЕТ СН'!$G$26</f>
        <v>870.74522690000003</v>
      </c>
      <c r="N88" s="36">
        <f>SUMIFS(СВЦЭМ!$D$33:$D$776,СВЦЭМ!$A$33:$A$776,$A88,СВЦЭМ!$B$33:$B$776,N$83)+'СЕТ СН'!$G$14+СВЦЭМ!$D$10+'СЕТ СН'!$G$6-'СЕТ СН'!$G$26</f>
        <v>890.01794369999993</v>
      </c>
      <c r="O88" s="36">
        <f>SUMIFS(СВЦЭМ!$D$33:$D$776,СВЦЭМ!$A$33:$A$776,$A88,СВЦЭМ!$B$33:$B$776,O$83)+'СЕТ СН'!$G$14+СВЦЭМ!$D$10+'СЕТ СН'!$G$6-'СЕТ СН'!$G$26</f>
        <v>902.11613996999995</v>
      </c>
      <c r="P88" s="36">
        <f>SUMIFS(СВЦЭМ!$D$33:$D$776,СВЦЭМ!$A$33:$A$776,$A88,СВЦЭМ!$B$33:$B$776,P$83)+'СЕТ СН'!$G$14+СВЦЭМ!$D$10+'СЕТ СН'!$G$6-'СЕТ СН'!$G$26</f>
        <v>887.79968931000008</v>
      </c>
      <c r="Q88" s="36">
        <f>SUMIFS(СВЦЭМ!$D$33:$D$776,СВЦЭМ!$A$33:$A$776,$A88,СВЦЭМ!$B$33:$B$776,Q$83)+'СЕТ СН'!$G$14+СВЦЭМ!$D$10+'СЕТ СН'!$G$6-'СЕТ СН'!$G$26</f>
        <v>893.55234889999997</v>
      </c>
      <c r="R88" s="36">
        <f>SUMIFS(СВЦЭМ!$D$33:$D$776,СВЦЭМ!$A$33:$A$776,$A88,СВЦЭМ!$B$33:$B$776,R$83)+'СЕТ СН'!$G$14+СВЦЭМ!$D$10+'СЕТ СН'!$G$6-'СЕТ СН'!$G$26</f>
        <v>915.69719967000015</v>
      </c>
      <c r="S88" s="36">
        <f>SUMIFS(СВЦЭМ!$D$33:$D$776,СВЦЭМ!$A$33:$A$776,$A88,СВЦЭМ!$B$33:$B$776,S$83)+'СЕТ СН'!$G$14+СВЦЭМ!$D$10+'СЕТ СН'!$G$6-'СЕТ СН'!$G$26</f>
        <v>926.68118460000005</v>
      </c>
      <c r="T88" s="36">
        <f>SUMIFS(СВЦЭМ!$D$33:$D$776,СВЦЭМ!$A$33:$A$776,$A88,СВЦЭМ!$B$33:$B$776,T$83)+'СЕТ СН'!$G$14+СВЦЭМ!$D$10+'СЕТ СН'!$G$6-'СЕТ СН'!$G$26</f>
        <v>920.25359632000004</v>
      </c>
      <c r="U88" s="36">
        <f>SUMIFS(СВЦЭМ!$D$33:$D$776,СВЦЭМ!$A$33:$A$776,$A88,СВЦЭМ!$B$33:$B$776,U$83)+'СЕТ СН'!$G$14+СВЦЭМ!$D$10+'СЕТ СН'!$G$6-'СЕТ СН'!$G$26</f>
        <v>911.63375741999994</v>
      </c>
      <c r="V88" s="36">
        <f>SUMIFS(СВЦЭМ!$D$33:$D$776,СВЦЭМ!$A$33:$A$776,$A88,СВЦЭМ!$B$33:$B$776,V$83)+'СЕТ СН'!$G$14+СВЦЭМ!$D$10+'СЕТ СН'!$G$6-'СЕТ СН'!$G$26</f>
        <v>892.8328988400001</v>
      </c>
      <c r="W88" s="36">
        <f>SUMIFS(СВЦЭМ!$D$33:$D$776,СВЦЭМ!$A$33:$A$776,$A88,СВЦЭМ!$B$33:$B$776,W$83)+'СЕТ СН'!$G$14+СВЦЭМ!$D$10+'СЕТ СН'!$G$6-'СЕТ СН'!$G$26</f>
        <v>881.83157750999999</v>
      </c>
      <c r="X88" s="36">
        <f>SUMIFS(СВЦЭМ!$D$33:$D$776,СВЦЭМ!$A$33:$A$776,$A88,СВЦЭМ!$B$33:$B$776,X$83)+'СЕТ СН'!$G$14+СВЦЭМ!$D$10+'СЕТ СН'!$G$6-'СЕТ СН'!$G$26</f>
        <v>933.1719313000001</v>
      </c>
      <c r="Y88" s="36">
        <f>SUMIFS(СВЦЭМ!$D$33:$D$776,СВЦЭМ!$A$33:$A$776,$A88,СВЦЭМ!$B$33:$B$776,Y$83)+'СЕТ СН'!$G$14+СВЦЭМ!$D$10+'СЕТ СН'!$G$6-'СЕТ СН'!$G$26</f>
        <v>1088.0088764900001</v>
      </c>
    </row>
    <row r="89" spans="1:27" ht="15.75" x14ac:dyDescent="0.2">
      <c r="A89" s="35">
        <f t="shared" si="2"/>
        <v>44018</v>
      </c>
      <c r="B89" s="36">
        <f>SUMIFS(СВЦЭМ!$D$33:$D$776,СВЦЭМ!$A$33:$A$776,$A89,СВЦЭМ!$B$33:$B$776,B$83)+'СЕТ СН'!$G$14+СВЦЭМ!$D$10+'СЕТ СН'!$G$6-'СЕТ СН'!$G$26</f>
        <v>1143.85782913</v>
      </c>
      <c r="C89" s="36">
        <f>SUMIFS(СВЦЭМ!$D$33:$D$776,СВЦЭМ!$A$33:$A$776,$A89,СВЦЭМ!$B$33:$B$776,C$83)+'СЕТ СН'!$G$14+СВЦЭМ!$D$10+'СЕТ СН'!$G$6-'СЕТ СН'!$G$26</f>
        <v>1250.89811809</v>
      </c>
      <c r="D89" s="36">
        <f>SUMIFS(СВЦЭМ!$D$33:$D$776,СВЦЭМ!$A$33:$A$776,$A89,СВЦЭМ!$B$33:$B$776,D$83)+'СЕТ СН'!$G$14+СВЦЭМ!$D$10+'СЕТ СН'!$G$6-'СЕТ СН'!$G$26</f>
        <v>1284.08791782</v>
      </c>
      <c r="E89" s="36">
        <f>SUMIFS(СВЦЭМ!$D$33:$D$776,СВЦЭМ!$A$33:$A$776,$A89,СВЦЭМ!$B$33:$B$776,E$83)+'СЕТ СН'!$G$14+СВЦЭМ!$D$10+'СЕТ СН'!$G$6-'СЕТ СН'!$G$26</f>
        <v>1344.22832795</v>
      </c>
      <c r="F89" s="36">
        <f>SUMIFS(СВЦЭМ!$D$33:$D$776,СВЦЭМ!$A$33:$A$776,$A89,СВЦЭМ!$B$33:$B$776,F$83)+'СЕТ СН'!$G$14+СВЦЭМ!$D$10+'СЕТ СН'!$G$6-'СЕТ СН'!$G$26</f>
        <v>1335.9215535600001</v>
      </c>
      <c r="G89" s="36">
        <f>SUMIFS(СВЦЭМ!$D$33:$D$776,СВЦЭМ!$A$33:$A$776,$A89,СВЦЭМ!$B$33:$B$776,G$83)+'СЕТ СН'!$G$14+СВЦЭМ!$D$10+'СЕТ СН'!$G$6-'СЕТ СН'!$G$26</f>
        <v>1326.3007783600001</v>
      </c>
      <c r="H89" s="36">
        <f>SUMIFS(СВЦЭМ!$D$33:$D$776,СВЦЭМ!$A$33:$A$776,$A89,СВЦЭМ!$B$33:$B$776,H$83)+'СЕТ СН'!$G$14+СВЦЭМ!$D$10+'СЕТ СН'!$G$6-'СЕТ СН'!$G$26</f>
        <v>1227.2304596200001</v>
      </c>
      <c r="I89" s="36">
        <f>SUMIFS(СВЦЭМ!$D$33:$D$776,СВЦЭМ!$A$33:$A$776,$A89,СВЦЭМ!$B$33:$B$776,I$83)+'СЕТ СН'!$G$14+СВЦЭМ!$D$10+'СЕТ СН'!$G$6-'СЕТ СН'!$G$26</f>
        <v>1250.4727076300001</v>
      </c>
      <c r="J89" s="36">
        <f>SUMIFS(СВЦЭМ!$D$33:$D$776,СВЦЭМ!$A$33:$A$776,$A89,СВЦЭМ!$B$33:$B$776,J$83)+'СЕТ СН'!$G$14+СВЦЭМ!$D$10+'СЕТ СН'!$G$6-'СЕТ СН'!$G$26</f>
        <v>1209.69585203</v>
      </c>
      <c r="K89" s="36">
        <f>SUMIFS(СВЦЭМ!$D$33:$D$776,СВЦЭМ!$A$33:$A$776,$A89,СВЦЭМ!$B$33:$B$776,K$83)+'СЕТ СН'!$G$14+СВЦЭМ!$D$10+'СЕТ СН'!$G$6-'СЕТ СН'!$G$26</f>
        <v>1069.3447669</v>
      </c>
      <c r="L89" s="36">
        <f>SUMIFS(СВЦЭМ!$D$33:$D$776,СВЦЭМ!$A$33:$A$776,$A89,СВЦЭМ!$B$33:$B$776,L$83)+'СЕТ СН'!$G$14+СВЦЭМ!$D$10+'СЕТ СН'!$G$6-'СЕТ СН'!$G$26</f>
        <v>979.37224633999995</v>
      </c>
      <c r="M89" s="36">
        <f>SUMIFS(СВЦЭМ!$D$33:$D$776,СВЦЭМ!$A$33:$A$776,$A89,СВЦЭМ!$B$33:$B$776,M$83)+'СЕТ СН'!$G$14+СВЦЭМ!$D$10+'СЕТ СН'!$G$6-'СЕТ СН'!$G$26</f>
        <v>941.59409772999993</v>
      </c>
      <c r="N89" s="36">
        <f>SUMIFS(СВЦЭМ!$D$33:$D$776,СВЦЭМ!$A$33:$A$776,$A89,СВЦЭМ!$B$33:$B$776,N$83)+'СЕТ СН'!$G$14+СВЦЭМ!$D$10+'СЕТ СН'!$G$6-'СЕТ СН'!$G$26</f>
        <v>962.27388926000003</v>
      </c>
      <c r="O89" s="36">
        <f>SUMIFS(СВЦЭМ!$D$33:$D$776,СВЦЭМ!$A$33:$A$776,$A89,СВЦЭМ!$B$33:$B$776,O$83)+'СЕТ СН'!$G$14+СВЦЭМ!$D$10+'СЕТ СН'!$G$6-'СЕТ СН'!$G$26</f>
        <v>1016.6691178400001</v>
      </c>
      <c r="P89" s="36">
        <f>SUMIFS(СВЦЭМ!$D$33:$D$776,СВЦЭМ!$A$33:$A$776,$A89,СВЦЭМ!$B$33:$B$776,P$83)+'СЕТ СН'!$G$14+СВЦЭМ!$D$10+'СЕТ СН'!$G$6-'СЕТ СН'!$G$26</f>
        <v>991.04854483999998</v>
      </c>
      <c r="Q89" s="36">
        <f>SUMIFS(СВЦЭМ!$D$33:$D$776,СВЦЭМ!$A$33:$A$776,$A89,СВЦЭМ!$B$33:$B$776,Q$83)+'СЕТ СН'!$G$14+СВЦЭМ!$D$10+'СЕТ СН'!$G$6-'СЕТ СН'!$G$26</f>
        <v>994.00045210999997</v>
      </c>
      <c r="R89" s="36">
        <f>SUMIFS(СВЦЭМ!$D$33:$D$776,СВЦЭМ!$A$33:$A$776,$A89,СВЦЭМ!$B$33:$B$776,R$83)+'СЕТ СН'!$G$14+СВЦЭМ!$D$10+'СЕТ СН'!$G$6-'СЕТ СН'!$G$26</f>
        <v>1028.6351782900001</v>
      </c>
      <c r="S89" s="36">
        <f>SUMIFS(СВЦЭМ!$D$33:$D$776,СВЦЭМ!$A$33:$A$776,$A89,СВЦЭМ!$B$33:$B$776,S$83)+'СЕТ СН'!$G$14+СВЦЭМ!$D$10+'СЕТ СН'!$G$6-'СЕТ СН'!$G$26</f>
        <v>1033.14886131</v>
      </c>
      <c r="T89" s="36">
        <f>SUMIFS(СВЦЭМ!$D$33:$D$776,СВЦЭМ!$A$33:$A$776,$A89,СВЦЭМ!$B$33:$B$776,T$83)+'СЕТ СН'!$G$14+СВЦЭМ!$D$10+'СЕТ СН'!$G$6-'СЕТ СН'!$G$26</f>
        <v>1027.9879976899999</v>
      </c>
      <c r="U89" s="36">
        <f>SUMIFS(СВЦЭМ!$D$33:$D$776,СВЦЭМ!$A$33:$A$776,$A89,СВЦЭМ!$B$33:$B$776,U$83)+'СЕТ СН'!$G$14+СВЦЭМ!$D$10+'СЕТ СН'!$G$6-'СЕТ СН'!$G$26</f>
        <v>1016.3058921900001</v>
      </c>
      <c r="V89" s="36">
        <f>SUMIFS(СВЦЭМ!$D$33:$D$776,СВЦЭМ!$A$33:$A$776,$A89,СВЦЭМ!$B$33:$B$776,V$83)+'СЕТ СН'!$G$14+СВЦЭМ!$D$10+'СЕТ СН'!$G$6-'СЕТ СН'!$G$26</f>
        <v>1008.32910367</v>
      </c>
      <c r="W89" s="36">
        <f>SUMIFS(СВЦЭМ!$D$33:$D$776,СВЦЭМ!$A$33:$A$776,$A89,СВЦЭМ!$B$33:$B$776,W$83)+'СЕТ СН'!$G$14+СВЦЭМ!$D$10+'СЕТ СН'!$G$6-'СЕТ СН'!$G$26</f>
        <v>965.86474270000008</v>
      </c>
      <c r="X89" s="36">
        <f>SUMIFS(СВЦЭМ!$D$33:$D$776,СВЦЭМ!$A$33:$A$776,$A89,СВЦЭМ!$B$33:$B$776,X$83)+'СЕТ СН'!$G$14+СВЦЭМ!$D$10+'СЕТ СН'!$G$6-'СЕТ СН'!$G$26</f>
        <v>996.00697009999999</v>
      </c>
      <c r="Y89" s="36">
        <f>SUMIFS(СВЦЭМ!$D$33:$D$776,СВЦЭМ!$A$33:$A$776,$A89,СВЦЭМ!$B$33:$B$776,Y$83)+'СЕТ СН'!$G$14+СВЦЭМ!$D$10+'СЕТ СН'!$G$6-'СЕТ СН'!$G$26</f>
        <v>1147.1745200400001</v>
      </c>
    </row>
    <row r="90" spans="1:27" ht="15.75" x14ac:dyDescent="0.2">
      <c r="A90" s="35">
        <f t="shared" si="2"/>
        <v>44019</v>
      </c>
      <c r="B90" s="36">
        <f>SUMIFS(СВЦЭМ!$D$33:$D$776,СВЦЭМ!$A$33:$A$776,$A90,СВЦЭМ!$B$33:$B$776,B$83)+'СЕТ СН'!$G$14+СВЦЭМ!$D$10+'СЕТ СН'!$G$6-'СЕТ СН'!$G$26</f>
        <v>1181.47625539</v>
      </c>
      <c r="C90" s="36">
        <f>SUMIFS(СВЦЭМ!$D$33:$D$776,СВЦЭМ!$A$33:$A$776,$A90,СВЦЭМ!$B$33:$B$776,C$83)+'СЕТ СН'!$G$14+СВЦЭМ!$D$10+'СЕТ СН'!$G$6-'СЕТ СН'!$G$26</f>
        <v>1191.20477041</v>
      </c>
      <c r="D90" s="36">
        <f>SUMIFS(СВЦЭМ!$D$33:$D$776,СВЦЭМ!$A$33:$A$776,$A90,СВЦЭМ!$B$33:$B$776,D$83)+'СЕТ СН'!$G$14+СВЦЭМ!$D$10+'СЕТ СН'!$G$6-'СЕТ СН'!$G$26</f>
        <v>1195.7520969300001</v>
      </c>
      <c r="E90" s="36">
        <f>SUMIFS(СВЦЭМ!$D$33:$D$776,СВЦЭМ!$A$33:$A$776,$A90,СВЦЭМ!$B$33:$B$776,E$83)+'СЕТ СН'!$G$14+СВЦЭМ!$D$10+'СЕТ СН'!$G$6-'СЕТ СН'!$G$26</f>
        <v>1203.61688209</v>
      </c>
      <c r="F90" s="36">
        <f>SUMIFS(СВЦЭМ!$D$33:$D$776,СВЦЭМ!$A$33:$A$776,$A90,СВЦЭМ!$B$33:$B$776,F$83)+'СЕТ СН'!$G$14+СВЦЭМ!$D$10+'СЕТ СН'!$G$6-'СЕТ СН'!$G$26</f>
        <v>1204.8367135400001</v>
      </c>
      <c r="G90" s="36">
        <f>SUMIFS(СВЦЭМ!$D$33:$D$776,СВЦЭМ!$A$33:$A$776,$A90,СВЦЭМ!$B$33:$B$776,G$83)+'СЕТ СН'!$G$14+СВЦЭМ!$D$10+'СЕТ СН'!$G$6-'СЕТ СН'!$G$26</f>
        <v>1207.1448459600001</v>
      </c>
      <c r="H90" s="36">
        <f>SUMIFS(СВЦЭМ!$D$33:$D$776,СВЦЭМ!$A$33:$A$776,$A90,СВЦЭМ!$B$33:$B$776,H$83)+'СЕТ СН'!$G$14+СВЦЭМ!$D$10+'СЕТ СН'!$G$6-'СЕТ СН'!$G$26</f>
        <v>1200.79573693</v>
      </c>
      <c r="I90" s="36">
        <f>SUMIFS(СВЦЭМ!$D$33:$D$776,СВЦЭМ!$A$33:$A$776,$A90,СВЦЭМ!$B$33:$B$776,I$83)+'СЕТ СН'!$G$14+СВЦЭМ!$D$10+'СЕТ СН'!$G$6-'СЕТ СН'!$G$26</f>
        <v>1167.6094921000001</v>
      </c>
      <c r="J90" s="36">
        <f>SUMIFS(СВЦЭМ!$D$33:$D$776,СВЦЭМ!$A$33:$A$776,$A90,СВЦЭМ!$B$33:$B$776,J$83)+'СЕТ СН'!$G$14+СВЦЭМ!$D$10+'СЕТ СН'!$G$6-'СЕТ СН'!$G$26</f>
        <v>1198.76070854</v>
      </c>
      <c r="K90" s="36">
        <f>SUMIFS(СВЦЭМ!$D$33:$D$776,СВЦЭМ!$A$33:$A$776,$A90,СВЦЭМ!$B$33:$B$776,K$83)+'СЕТ СН'!$G$14+СВЦЭМ!$D$10+'СЕТ СН'!$G$6-'СЕТ СН'!$G$26</f>
        <v>1116.1379544399999</v>
      </c>
      <c r="L90" s="36">
        <f>SUMIFS(СВЦЭМ!$D$33:$D$776,СВЦЭМ!$A$33:$A$776,$A90,СВЦЭМ!$B$33:$B$776,L$83)+'СЕТ СН'!$G$14+СВЦЭМ!$D$10+'СЕТ СН'!$G$6-'СЕТ СН'!$G$26</f>
        <v>1080.4143713400001</v>
      </c>
      <c r="M90" s="36">
        <f>SUMIFS(СВЦЭМ!$D$33:$D$776,СВЦЭМ!$A$33:$A$776,$A90,СВЦЭМ!$B$33:$B$776,M$83)+'СЕТ СН'!$G$14+СВЦЭМ!$D$10+'СЕТ СН'!$G$6-'СЕТ СН'!$G$26</f>
        <v>1060.41034616</v>
      </c>
      <c r="N90" s="36">
        <f>SUMIFS(СВЦЭМ!$D$33:$D$776,СВЦЭМ!$A$33:$A$776,$A90,СВЦЭМ!$B$33:$B$776,N$83)+'СЕТ СН'!$G$14+СВЦЭМ!$D$10+'СЕТ СН'!$G$6-'СЕТ СН'!$G$26</f>
        <v>1061.71534548</v>
      </c>
      <c r="O90" s="36">
        <f>SUMIFS(СВЦЭМ!$D$33:$D$776,СВЦЭМ!$A$33:$A$776,$A90,СВЦЭМ!$B$33:$B$776,O$83)+'СЕТ СН'!$G$14+СВЦЭМ!$D$10+'СЕТ СН'!$G$6-'СЕТ СН'!$G$26</f>
        <v>1067.9630239600001</v>
      </c>
      <c r="P90" s="36">
        <f>SUMIFS(СВЦЭМ!$D$33:$D$776,СВЦЭМ!$A$33:$A$776,$A90,СВЦЭМ!$B$33:$B$776,P$83)+'СЕТ СН'!$G$14+СВЦЭМ!$D$10+'СЕТ СН'!$G$6-'СЕТ СН'!$G$26</f>
        <v>1062.4492858999999</v>
      </c>
      <c r="Q90" s="36">
        <f>SUMIFS(СВЦЭМ!$D$33:$D$776,СВЦЭМ!$A$33:$A$776,$A90,СВЦЭМ!$B$33:$B$776,Q$83)+'СЕТ СН'!$G$14+СВЦЭМ!$D$10+'СЕТ СН'!$G$6-'СЕТ СН'!$G$26</f>
        <v>1069.60619124</v>
      </c>
      <c r="R90" s="36">
        <f>SUMIFS(СВЦЭМ!$D$33:$D$776,СВЦЭМ!$A$33:$A$776,$A90,СВЦЭМ!$B$33:$B$776,R$83)+'СЕТ СН'!$G$14+СВЦЭМ!$D$10+'СЕТ СН'!$G$6-'СЕТ СН'!$G$26</f>
        <v>1073.08862606</v>
      </c>
      <c r="S90" s="36">
        <f>SUMIFS(СВЦЭМ!$D$33:$D$776,СВЦЭМ!$A$33:$A$776,$A90,СВЦЭМ!$B$33:$B$776,S$83)+'СЕТ СН'!$G$14+СВЦЭМ!$D$10+'СЕТ СН'!$G$6-'СЕТ СН'!$G$26</f>
        <v>1079.59381431</v>
      </c>
      <c r="T90" s="36">
        <f>SUMIFS(СВЦЭМ!$D$33:$D$776,СВЦЭМ!$A$33:$A$776,$A90,СВЦЭМ!$B$33:$B$776,T$83)+'СЕТ СН'!$G$14+СВЦЭМ!$D$10+'СЕТ СН'!$G$6-'СЕТ СН'!$G$26</f>
        <v>1082.55113663</v>
      </c>
      <c r="U90" s="36">
        <f>SUMIFS(СВЦЭМ!$D$33:$D$776,СВЦЭМ!$A$33:$A$776,$A90,СВЦЭМ!$B$33:$B$776,U$83)+'СЕТ СН'!$G$14+СВЦЭМ!$D$10+'СЕТ СН'!$G$6-'СЕТ СН'!$G$26</f>
        <v>1076.11027504</v>
      </c>
      <c r="V90" s="36">
        <f>SUMIFS(СВЦЭМ!$D$33:$D$776,СВЦЭМ!$A$33:$A$776,$A90,СВЦЭМ!$B$33:$B$776,V$83)+'СЕТ СН'!$G$14+СВЦЭМ!$D$10+'СЕТ СН'!$G$6-'СЕТ СН'!$G$26</f>
        <v>1076.25430697</v>
      </c>
      <c r="W90" s="36">
        <f>SUMIFS(СВЦЭМ!$D$33:$D$776,СВЦЭМ!$A$33:$A$776,$A90,СВЦЭМ!$B$33:$B$776,W$83)+'СЕТ СН'!$G$14+СВЦЭМ!$D$10+'СЕТ СН'!$G$6-'СЕТ СН'!$G$26</f>
        <v>1066.20898205</v>
      </c>
      <c r="X90" s="36">
        <f>SUMIFS(СВЦЭМ!$D$33:$D$776,СВЦЭМ!$A$33:$A$776,$A90,СВЦЭМ!$B$33:$B$776,X$83)+'СЕТ СН'!$G$14+СВЦЭМ!$D$10+'СЕТ СН'!$G$6-'СЕТ СН'!$G$26</f>
        <v>1099.8849603600002</v>
      </c>
      <c r="Y90" s="36">
        <f>SUMIFS(СВЦЭМ!$D$33:$D$776,СВЦЭМ!$A$33:$A$776,$A90,СВЦЭМ!$B$33:$B$776,Y$83)+'СЕТ СН'!$G$14+СВЦЭМ!$D$10+'СЕТ СН'!$G$6-'СЕТ СН'!$G$26</f>
        <v>1194.9731300200001</v>
      </c>
    </row>
    <row r="91" spans="1:27" ht="15.75" x14ac:dyDescent="0.2">
      <c r="A91" s="35">
        <f t="shared" si="2"/>
        <v>44020</v>
      </c>
      <c r="B91" s="36">
        <f>SUMIFS(СВЦЭМ!$D$33:$D$776,СВЦЭМ!$A$33:$A$776,$A91,СВЦЭМ!$B$33:$B$776,B$83)+'СЕТ СН'!$G$14+СВЦЭМ!$D$10+'СЕТ СН'!$G$6-'СЕТ СН'!$G$26</f>
        <v>1146.0522561100001</v>
      </c>
      <c r="C91" s="36">
        <f>SUMIFS(СВЦЭМ!$D$33:$D$776,СВЦЭМ!$A$33:$A$776,$A91,СВЦЭМ!$B$33:$B$776,C$83)+'СЕТ СН'!$G$14+СВЦЭМ!$D$10+'СЕТ СН'!$G$6-'СЕТ СН'!$G$26</f>
        <v>1158.2093892099999</v>
      </c>
      <c r="D91" s="36">
        <f>SUMIFS(СВЦЭМ!$D$33:$D$776,СВЦЭМ!$A$33:$A$776,$A91,СВЦЭМ!$B$33:$B$776,D$83)+'СЕТ СН'!$G$14+СВЦЭМ!$D$10+'СЕТ СН'!$G$6-'СЕТ СН'!$G$26</f>
        <v>1187.7993410199999</v>
      </c>
      <c r="E91" s="36">
        <f>SUMIFS(СВЦЭМ!$D$33:$D$776,СВЦЭМ!$A$33:$A$776,$A91,СВЦЭМ!$B$33:$B$776,E$83)+'СЕТ СН'!$G$14+СВЦЭМ!$D$10+'СЕТ СН'!$G$6-'СЕТ СН'!$G$26</f>
        <v>1213.90386818</v>
      </c>
      <c r="F91" s="36">
        <f>SUMIFS(СВЦЭМ!$D$33:$D$776,СВЦЭМ!$A$33:$A$776,$A91,СВЦЭМ!$B$33:$B$776,F$83)+'СЕТ СН'!$G$14+СВЦЭМ!$D$10+'СЕТ СН'!$G$6-'СЕТ СН'!$G$26</f>
        <v>1224.3581538800001</v>
      </c>
      <c r="G91" s="36">
        <f>SUMIFS(СВЦЭМ!$D$33:$D$776,СВЦЭМ!$A$33:$A$776,$A91,СВЦЭМ!$B$33:$B$776,G$83)+'СЕТ СН'!$G$14+СВЦЭМ!$D$10+'СЕТ СН'!$G$6-'СЕТ СН'!$G$26</f>
        <v>1232.3804744700001</v>
      </c>
      <c r="H91" s="36">
        <f>SUMIFS(СВЦЭМ!$D$33:$D$776,СВЦЭМ!$A$33:$A$776,$A91,СВЦЭМ!$B$33:$B$776,H$83)+'СЕТ СН'!$G$14+СВЦЭМ!$D$10+'СЕТ СН'!$G$6-'СЕТ СН'!$G$26</f>
        <v>1182.6169373</v>
      </c>
      <c r="I91" s="36">
        <f>SUMIFS(СВЦЭМ!$D$33:$D$776,СВЦЭМ!$A$33:$A$776,$A91,СВЦЭМ!$B$33:$B$776,I$83)+'СЕТ СН'!$G$14+СВЦЭМ!$D$10+'СЕТ СН'!$G$6-'СЕТ СН'!$G$26</f>
        <v>1112.5336314599999</v>
      </c>
      <c r="J91" s="36">
        <f>SUMIFS(СВЦЭМ!$D$33:$D$776,СВЦЭМ!$A$33:$A$776,$A91,СВЦЭМ!$B$33:$B$776,J$83)+'СЕТ СН'!$G$14+СВЦЭМ!$D$10+'СЕТ СН'!$G$6-'СЕТ СН'!$G$26</f>
        <v>1063.09410183</v>
      </c>
      <c r="K91" s="36">
        <f>SUMIFS(СВЦЭМ!$D$33:$D$776,СВЦЭМ!$A$33:$A$776,$A91,СВЦЭМ!$B$33:$B$776,K$83)+'СЕТ СН'!$G$14+СВЦЭМ!$D$10+'СЕТ СН'!$G$6-'СЕТ СН'!$G$26</f>
        <v>1080.2517011500001</v>
      </c>
      <c r="L91" s="36">
        <f>SUMIFS(СВЦЭМ!$D$33:$D$776,СВЦЭМ!$A$33:$A$776,$A91,СВЦЭМ!$B$33:$B$776,L$83)+'СЕТ СН'!$G$14+СВЦЭМ!$D$10+'СЕТ СН'!$G$6-'СЕТ СН'!$G$26</f>
        <v>1071.7671797</v>
      </c>
      <c r="M91" s="36">
        <f>SUMIFS(СВЦЭМ!$D$33:$D$776,СВЦЭМ!$A$33:$A$776,$A91,СВЦЭМ!$B$33:$B$776,M$83)+'СЕТ СН'!$G$14+СВЦЭМ!$D$10+'СЕТ СН'!$G$6-'СЕТ СН'!$G$26</f>
        <v>1056.52421226</v>
      </c>
      <c r="N91" s="36">
        <f>SUMIFS(СВЦЭМ!$D$33:$D$776,СВЦЭМ!$A$33:$A$776,$A91,СВЦЭМ!$B$33:$B$776,N$83)+'СЕТ СН'!$G$14+СВЦЭМ!$D$10+'СЕТ СН'!$G$6-'СЕТ СН'!$G$26</f>
        <v>1064.6958941600001</v>
      </c>
      <c r="O91" s="36">
        <f>SUMIFS(СВЦЭМ!$D$33:$D$776,СВЦЭМ!$A$33:$A$776,$A91,СВЦЭМ!$B$33:$B$776,O$83)+'СЕТ СН'!$G$14+СВЦЭМ!$D$10+'СЕТ СН'!$G$6-'СЕТ СН'!$G$26</f>
        <v>1073.3122013100001</v>
      </c>
      <c r="P91" s="36">
        <f>SUMIFS(СВЦЭМ!$D$33:$D$776,СВЦЭМ!$A$33:$A$776,$A91,СВЦЭМ!$B$33:$B$776,P$83)+'СЕТ СН'!$G$14+СВЦЭМ!$D$10+'СЕТ СН'!$G$6-'СЕТ СН'!$G$26</f>
        <v>1063.7535985100001</v>
      </c>
      <c r="Q91" s="36">
        <f>SUMIFS(СВЦЭМ!$D$33:$D$776,СВЦЭМ!$A$33:$A$776,$A91,СВЦЭМ!$B$33:$B$776,Q$83)+'СЕТ СН'!$G$14+СВЦЭМ!$D$10+'СЕТ СН'!$G$6-'СЕТ СН'!$G$26</f>
        <v>1067.8601157800001</v>
      </c>
      <c r="R91" s="36">
        <f>SUMIFS(СВЦЭМ!$D$33:$D$776,СВЦЭМ!$A$33:$A$776,$A91,СВЦЭМ!$B$33:$B$776,R$83)+'СЕТ СН'!$G$14+СВЦЭМ!$D$10+'СЕТ СН'!$G$6-'СЕТ СН'!$G$26</f>
        <v>1074.2461839800001</v>
      </c>
      <c r="S91" s="36">
        <f>SUMIFS(СВЦЭМ!$D$33:$D$776,СВЦЭМ!$A$33:$A$776,$A91,СВЦЭМ!$B$33:$B$776,S$83)+'СЕТ СН'!$G$14+СВЦЭМ!$D$10+'СЕТ СН'!$G$6-'СЕТ СН'!$G$26</f>
        <v>1079.17007025</v>
      </c>
      <c r="T91" s="36">
        <f>SUMIFS(СВЦЭМ!$D$33:$D$776,СВЦЭМ!$A$33:$A$776,$A91,СВЦЭМ!$B$33:$B$776,T$83)+'СЕТ СН'!$G$14+СВЦЭМ!$D$10+'СЕТ СН'!$G$6-'СЕТ СН'!$G$26</f>
        <v>1080.2972738600001</v>
      </c>
      <c r="U91" s="36">
        <f>SUMIFS(СВЦЭМ!$D$33:$D$776,СВЦЭМ!$A$33:$A$776,$A91,СВЦЭМ!$B$33:$B$776,U$83)+'СЕТ СН'!$G$14+СВЦЭМ!$D$10+'СЕТ СН'!$G$6-'СЕТ СН'!$G$26</f>
        <v>1073.66062055</v>
      </c>
      <c r="V91" s="36">
        <f>SUMIFS(СВЦЭМ!$D$33:$D$776,СВЦЭМ!$A$33:$A$776,$A91,СВЦЭМ!$B$33:$B$776,V$83)+'СЕТ СН'!$G$14+СВЦЭМ!$D$10+'СЕТ СН'!$G$6-'СЕТ СН'!$G$26</f>
        <v>1061.0493757300001</v>
      </c>
      <c r="W91" s="36">
        <f>SUMIFS(СВЦЭМ!$D$33:$D$776,СВЦЭМ!$A$33:$A$776,$A91,СВЦЭМ!$B$33:$B$776,W$83)+'СЕТ СН'!$G$14+СВЦЭМ!$D$10+'СЕТ СН'!$G$6-'СЕТ СН'!$G$26</f>
        <v>1071.30264818</v>
      </c>
      <c r="X91" s="36">
        <f>SUMIFS(СВЦЭМ!$D$33:$D$776,СВЦЭМ!$A$33:$A$776,$A91,СВЦЭМ!$B$33:$B$776,X$83)+'СЕТ СН'!$G$14+СВЦЭМ!$D$10+'СЕТ СН'!$G$6-'СЕТ СН'!$G$26</f>
        <v>1051.48851949</v>
      </c>
      <c r="Y91" s="36">
        <f>SUMIFS(СВЦЭМ!$D$33:$D$776,СВЦЭМ!$A$33:$A$776,$A91,СВЦЭМ!$B$33:$B$776,Y$83)+'СЕТ СН'!$G$14+СВЦЭМ!$D$10+'СЕТ СН'!$G$6-'СЕТ СН'!$G$26</f>
        <v>1115.53460425</v>
      </c>
    </row>
    <row r="92" spans="1:27" ht="15.75" x14ac:dyDescent="0.2">
      <c r="A92" s="35">
        <f t="shared" si="2"/>
        <v>44021</v>
      </c>
      <c r="B92" s="36">
        <f>SUMIFS(СВЦЭМ!$D$33:$D$776,СВЦЭМ!$A$33:$A$776,$A92,СВЦЭМ!$B$33:$B$776,B$83)+'СЕТ СН'!$G$14+СВЦЭМ!$D$10+'СЕТ СН'!$G$6-'СЕТ СН'!$G$26</f>
        <v>1195.6984969800001</v>
      </c>
      <c r="C92" s="36">
        <f>SUMIFS(СВЦЭМ!$D$33:$D$776,СВЦЭМ!$A$33:$A$776,$A92,СВЦЭМ!$B$33:$B$776,C$83)+'СЕТ СН'!$G$14+СВЦЭМ!$D$10+'СЕТ СН'!$G$6-'СЕТ СН'!$G$26</f>
        <v>1216.0867656800001</v>
      </c>
      <c r="D92" s="36">
        <f>SUMIFS(СВЦЭМ!$D$33:$D$776,СВЦЭМ!$A$33:$A$776,$A92,СВЦЭМ!$B$33:$B$776,D$83)+'СЕТ СН'!$G$14+СВЦЭМ!$D$10+'СЕТ СН'!$G$6-'СЕТ СН'!$G$26</f>
        <v>1210.5640312600001</v>
      </c>
      <c r="E92" s="36">
        <f>SUMIFS(СВЦЭМ!$D$33:$D$776,СВЦЭМ!$A$33:$A$776,$A92,СВЦЭМ!$B$33:$B$776,E$83)+'СЕТ СН'!$G$14+СВЦЭМ!$D$10+'СЕТ СН'!$G$6-'СЕТ СН'!$G$26</f>
        <v>1221.5567295000001</v>
      </c>
      <c r="F92" s="36">
        <f>SUMIFS(СВЦЭМ!$D$33:$D$776,СВЦЭМ!$A$33:$A$776,$A92,СВЦЭМ!$B$33:$B$776,F$83)+'СЕТ СН'!$G$14+СВЦЭМ!$D$10+'СЕТ СН'!$G$6-'СЕТ СН'!$G$26</f>
        <v>1208.3761144499999</v>
      </c>
      <c r="G92" s="36">
        <f>SUMIFS(СВЦЭМ!$D$33:$D$776,СВЦЭМ!$A$33:$A$776,$A92,СВЦЭМ!$B$33:$B$776,G$83)+'СЕТ СН'!$G$14+СВЦЭМ!$D$10+'СЕТ СН'!$G$6-'СЕТ СН'!$G$26</f>
        <v>1216.41635522</v>
      </c>
      <c r="H92" s="36">
        <f>SUMIFS(СВЦЭМ!$D$33:$D$776,СВЦЭМ!$A$33:$A$776,$A92,СВЦЭМ!$B$33:$B$776,H$83)+'СЕТ СН'!$G$14+СВЦЭМ!$D$10+'СЕТ СН'!$G$6-'СЕТ СН'!$G$26</f>
        <v>1217.30295284</v>
      </c>
      <c r="I92" s="36">
        <f>SUMIFS(СВЦЭМ!$D$33:$D$776,СВЦЭМ!$A$33:$A$776,$A92,СВЦЭМ!$B$33:$B$776,I$83)+'СЕТ СН'!$G$14+СВЦЭМ!$D$10+'СЕТ СН'!$G$6-'СЕТ СН'!$G$26</f>
        <v>1131.65261476</v>
      </c>
      <c r="J92" s="36">
        <f>SUMIFS(СВЦЭМ!$D$33:$D$776,СВЦЭМ!$A$33:$A$776,$A92,СВЦЭМ!$B$33:$B$776,J$83)+'СЕТ СН'!$G$14+СВЦЭМ!$D$10+'СЕТ СН'!$G$6-'СЕТ СН'!$G$26</f>
        <v>1115.2337255100001</v>
      </c>
      <c r="K92" s="36">
        <f>SUMIFS(СВЦЭМ!$D$33:$D$776,СВЦЭМ!$A$33:$A$776,$A92,СВЦЭМ!$B$33:$B$776,K$83)+'СЕТ СН'!$G$14+СВЦЭМ!$D$10+'СЕТ СН'!$G$6-'СЕТ СН'!$G$26</f>
        <v>1101.5978197100001</v>
      </c>
      <c r="L92" s="36">
        <f>SUMIFS(СВЦЭМ!$D$33:$D$776,СВЦЭМ!$A$33:$A$776,$A92,СВЦЭМ!$B$33:$B$776,L$83)+'СЕТ СН'!$G$14+СВЦЭМ!$D$10+'СЕТ СН'!$G$6-'СЕТ СН'!$G$26</f>
        <v>1076.5236966500001</v>
      </c>
      <c r="M92" s="36">
        <f>SUMIFS(СВЦЭМ!$D$33:$D$776,СВЦЭМ!$A$33:$A$776,$A92,СВЦЭМ!$B$33:$B$776,M$83)+'СЕТ СН'!$G$14+СВЦЭМ!$D$10+'СЕТ СН'!$G$6-'СЕТ СН'!$G$26</f>
        <v>1087.44894039</v>
      </c>
      <c r="N92" s="36">
        <f>SUMIFS(СВЦЭМ!$D$33:$D$776,СВЦЭМ!$A$33:$A$776,$A92,СВЦЭМ!$B$33:$B$776,N$83)+'СЕТ СН'!$G$14+СВЦЭМ!$D$10+'СЕТ СН'!$G$6-'СЕТ СН'!$G$26</f>
        <v>1083.3732452199999</v>
      </c>
      <c r="O92" s="36">
        <f>SUMIFS(СВЦЭМ!$D$33:$D$776,СВЦЭМ!$A$33:$A$776,$A92,СВЦЭМ!$B$33:$B$776,O$83)+'СЕТ СН'!$G$14+СВЦЭМ!$D$10+'СЕТ СН'!$G$6-'СЕТ СН'!$G$26</f>
        <v>1090.6320075200001</v>
      </c>
      <c r="P92" s="36">
        <f>SUMIFS(СВЦЭМ!$D$33:$D$776,СВЦЭМ!$A$33:$A$776,$A92,СВЦЭМ!$B$33:$B$776,P$83)+'СЕТ СН'!$G$14+СВЦЭМ!$D$10+'СЕТ СН'!$G$6-'СЕТ СН'!$G$26</f>
        <v>1078.3086826000001</v>
      </c>
      <c r="Q92" s="36">
        <f>SUMIFS(СВЦЭМ!$D$33:$D$776,СВЦЭМ!$A$33:$A$776,$A92,СВЦЭМ!$B$33:$B$776,Q$83)+'СЕТ СН'!$G$14+СВЦЭМ!$D$10+'СЕТ СН'!$G$6-'СЕТ СН'!$G$26</f>
        <v>1084.45932991</v>
      </c>
      <c r="R92" s="36">
        <f>SUMIFS(СВЦЭМ!$D$33:$D$776,СВЦЭМ!$A$33:$A$776,$A92,СВЦЭМ!$B$33:$B$776,R$83)+'СЕТ СН'!$G$14+СВЦЭМ!$D$10+'СЕТ СН'!$G$6-'СЕТ СН'!$G$26</f>
        <v>1097.4693984099999</v>
      </c>
      <c r="S92" s="36">
        <f>SUMIFS(СВЦЭМ!$D$33:$D$776,СВЦЭМ!$A$33:$A$776,$A92,СВЦЭМ!$B$33:$B$776,S$83)+'СЕТ СН'!$G$14+СВЦЭМ!$D$10+'СЕТ СН'!$G$6-'СЕТ СН'!$G$26</f>
        <v>1102.9439621399999</v>
      </c>
      <c r="T92" s="36">
        <f>SUMIFS(СВЦЭМ!$D$33:$D$776,СВЦЭМ!$A$33:$A$776,$A92,СВЦЭМ!$B$33:$B$776,T$83)+'СЕТ СН'!$G$14+СВЦЭМ!$D$10+'СЕТ СН'!$G$6-'СЕТ СН'!$G$26</f>
        <v>1107.22657598</v>
      </c>
      <c r="U92" s="36">
        <f>SUMIFS(СВЦЭМ!$D$33:$D$776,СВЦЭМ!$A$33:$A$776,$A92,СВЦЭМ!$B$33:$B$776,U$83)+'СЕТ СН'!$G$14+СВЦЭМ!$D$10+'СЕТ СН'!$G$6-'СЕТ СН'!$G$26</f>
        <v>1105.11001575</v>
      </c>
      <c r="V92" s="36">
        <f>SUMIFS(СВЦЭМ!$D$33:$D$776,СВЦЭМ!$A$33:$A$776,$A92,СВЦЭМ!$B$33:$B$776,V$83)+'СЕТ СН'!$G$14+СВЦЭМ!$D$10+'СЕТ СН'!$G$6-'СЕТ СН'!$G$26</f>
        <v>1095.59093609</v>
      </c>
      <c r="W92" s="36">
        <f>SUMIFS(СВЦЭМ!$D$33:$D$776,СВЦЭМ!$A$33:$A$776,$A92,СВЦЭМ!$B$33:$B$776,W$83)+'СЕТ СН'!$G$14+СВЦЭМ!$D$10+'СЕТ СН'!$G$6-'СЕТ СН'!$G$26</f>
        <v>1091.9550767600001</v>
      </c>
      <c r="X92" s="36">
        <f>SUMIFS(СВЦЭМ!$D$33:$D$776,СВЦЭМ!$A$33:$A$776,$A92,СВЦЭМ!$B$33:$B$776,X$83)+'СЕТ СН'!$G$14+СВЦЭМ!$D$10+'СЕТ СН'!$G$6-'СЕТ СН'!$G$26</f>
        <v>1092.49795943</v>
      </c>
      <c r="Y92" s="36">
        <f>SUMIFS(СВЦЭМ!$D$33:$D$776,СВЦЭМ!$A$33:$A$776,$A92,СВЦЭМ!$B$33:$B$776,Y$83)+'СЕТ СН'!$G$14+СВЦЭМ!$D$10+'СЕТ СН'!$G$6-'СЕТ СН'!$G$26</f>
        <v>1113.34243812</v>
      </c>
    </row>
    <row r="93" spans="1:27" ht="15.75" x14ac:dyDescent="0.2">
      <c r="A93" s="35">
        <f t="shared" si="2"/>
        <v>44022</v>
      </c>
      <c r="B93" s="36">
        <f>SUMIFS(СВЦЭМ!$D$33:$D$776,СВЦЭМ!$A$33:$A$776,$A93,СВЦЭМ!$B$33:$B$776,B$83)+'СЕТ СН'!$G$14+СВЦЭМ!$D$10+'СЕТ СН'!$G$6-'СЕТ СН'!$G$26</f>
        <v>1216.7047086499999</v>
      </c>
      <c r="C93" s="36">
        <f>SUMIFS(СВЦЭМ!$D$33:$D$776,СВЦЭМ!$A$33:$A$776,$A93,СВЦЭМ!$B$33:$B$776,C$83)+'СЕТ СН'!$G$14+СВЦЭМ!$D$10+'СЕТ СН'!$G$6-'СЕТ СН'!$G$26</f>
        <v>1191.5135305400001</v>
      </c>
      <c r="D93" s="36">
        <f>SUMIFS(СВЦЭМ!$D$33:$D$776,СВЦЭМ!$A$33:$A$776,$A93,СВЦЭМ!$B$33:$B$776,D$83)+'СЕТ СН'!$G$14+СВЦЭМ!$D$10+'СЕТ СН'!$G$6-'СЕТ СН'!$G$26</f>
        <v>1186.50502555</v>
      </c>
      <c r="E93" s="36">
        <f>SUMIFS(СВЦЭМ!$D$33:$D$776,СВЦЭМ!$A$33:$A$776,$A93,СВЦЭМ!$B$33:$B$776,E$83)+'СЕТ СН'!$G$14+СВЦЭМ!$D$10+'СЕТ СН'!$G$6-'СЕТ СН'!$G$26</f>
        <v>1207.0308018200001</v>
      </c>
      <c r="F93" s="36">
        <f>SUMIFS(СВЦЭМ!$D$33:$D$776,СВЦЭМ!$A$33:$A$776,$A93,СВЦЭМ!$B$33:$B$776,F$83)+'СЕТ СН'!$G$14+СВЦЭМ!$D$10+'СЕТ СН'!$G$6-'СЕТ СН'!$G$26</f>
        <v>1229.82642093</v>
      </c>
      <c r="G93" s="36">
        <f>SUMIFS(СВЦЭМ!$D$33:$D$776,СВЦЭМ!$A$33:$A$776,$A93,СВЦЭМ!$B$33:$B$776,G$83)+'СЕТ СН'!$G$14+СВЦЭМ!$D$10+'СЕТ СН'!$G$6-'СЕТ СН'!$G$26</f>
        <v>1272.1432328200001</v>
      </c>
      <c r="H93" s="36">
        <f>SUMIFS(СВЦЭМ!$D$33:$D$776,СВЦЭМ!$A$33:$A$776,$A93,СВЦЭМ!$B$33:$B$776,H$83)+'СЕТ СН'!$G$14+СВЦЭМ!$D$10+'СЕТ СН'!$G$6-'СЕТ СН'!$G$26</f>
        <v>1296.7895818200002</v>
      </c>
      <c r="I93" s="36">
        <f>SUMIFS(СВЦЭМ!$D$33:$D$776,СВЦЭМ!$A$33:$A$776,$A93,СВЦЭМ!$B$33:$B$776,I$83)+'СЕТ СН'!$G$14+СВЦЭМ!$D$10+'СЕТ СН'!$G$6-'СЕТ СН'!$G$26</f>
        <v>1211.6686008199999</v>
      </c>
      <c r="J93" s="36">
        <f>SUMIFS(СВЦЭМ!$D$33:$D$776,СВЦЭМ!$A$33:$A$776,$A93,СВЦЭМ!$B$33:$B$776,J$83)+'СЕТ СН'!$G$14+СВЦЭМ!$D$10+'СЕТ СН'!$G$6-'СЕТ СН'!$G$26</f>
        <v>1162.77514505</v>
      </c>
      <c r="K93" s="36">
        <f>SUMIFS(СВЦЭМ!$D$33:$D$776,СВЦЭМ!$A$33:$A$776,$A93,СВЦЭМ!$B$33:$B$776,K$83)+'СЕТ СН'!$G$14+СВЦЭМ!$D$10+'СЕТ СН'!$G$6-'СЕТ СН'!$G$26</f>
        <v>1085.35866235</v>
      </c>
      <c r="L93" s="36">
        <f>SUMIFS(СВЦЭМ!$D$33:$D$776,СВЦЭМ!$A$33:$A$776,$A93,СВЦЭМ!$B$33:$B$776,L$83)+'СЕТ СН'!$G$14+СВЦЭМ!$D$10+'СЕТ СН'!$G$6-'СЕТ СН'!$G$26</f>
        <v>1078.53488711</v>
      </c>
      <c r="M93" s="36">
        <f>SUMIFS(СВЦЭМ!$D$33:$D$776,СВЦЭМ!$A$33:$A$776,$A93,СВЦЭМ!$B$33:$B$776,M$83)+'СЕТ СН'!$G$14+СВЦЭМ!$D$10+'СЕТ СН'!$G$6-'СЕТ СН'!$G$26</f>
        <v>1085.82936421</v>
      </c>
      <c r="N93" s="36">
        <f>SUMIFS(СВЦЭМ!$D$33:$D$776,СВЦЭМ!$A$33:$A$776,$A93,СВЦЭМ!$B$33:$B$776,N$83)+'СЕТ СН'!$G$14+СВЦЭМ!$D$10+'СЕТ СН'!$G$6-'СЕТ СН'!$G$26</f>
        <v>1079.0508297399999</v>
      </c>
      <c r="O93" s="36">
        <f>SUMIFS(СВЦЭМ!$D$33:$D$776,СВЦЭМ!$A$33:$A$776,$A93,СВЦЭМ!$B$33:$B$776,O$83)+'СЕТ СН'!$G$14+СВЦЭМ!$D$10+'СЕТ СН'!$G$6-'СЕТ СН'!$G$26</f>
        <v>1081.14938538</v>
      </c>
      <c r="P93" s="36">
        <f>SUMIFS(СВЦЭМ!$D$33:$D$776,СВЦЭМ!$A$33:$A$776,$A93,СВЦЭМ!$B$33:$B$776,P$83)+'СЕТ СН'!$G$14+СВЦЭМ!$D$10+'СЕТ СН'!$G$6-'СЕТ СН'!$G$26</f>
        <v>1067.8499555800001</v>
      </c>
      <c r="Q93" s="36">
        <f>SUMIFS(СВЦЭМ!$D$33:$D$776,СВЦЭМ!$A$33:$A$776,$A93,СВЦЭМ!$B$33:$B$776,Q$83)+'СЕТ СН'!$G$14+СВЦЭМ!$D$10+'СЕТ СН'!$G$6-'СЕТ СН'!$G$26</f>
        <v>1080.07039697</v>
      </c>
      <c r="R93" s="36">
        <f>SUMIFS(СВЦЭМ!$D$33:$D$776,СВЦЭМ!$A$33:$A$776,$A93,СВЦЭМ!$B$33:$B$776,R$83)+'СЕТ СН'!$G$14+СВЦЭМ!$D$10+'СЕТ СН'!$G$6-'СЕТ СН'!$G$26</f>
        <v>1099.24168119</v>
      </c>
      <c r="S93" s="36">
        <f>SUMIFS(СВЦЭМ!$D$33:$D$776,СВЦЭМ!$A$33:$A$776,$A93,СВЦЭМ!$B$33:$B$776,S$83)+'СЕТ СН'!$G$14+СВЦЭМ!$D$10+'СЕТ СН'!$G$6-'СЕТ СН'!$G$26</f>
        <v>1103.2192568800001</v>
      </c>
      <c r="T93" s="36">
        <f>SUMIFS(СВЦЭМ!$D$33:$D$776,СВЦЭМ!$A$33:$A$776,$A93,СВЦЭМ!$B$33:$B$776,T$83)+'СЕТ СН'!$G$14+СВЦЭМ!$D$10+'СЕТ СН'!$G$6-'СЕТ СН'!$G$26</f>
        <v>1096.19159734</v>
      </c>
      <c r="U93" s="36">
        <f>SUMIFS(СВЦЭМ!$D$33:$D$776,СВЦЭМ!$A$33:$A$776,$A93,СВЦЭМ!$B$33:$B$776,U$83)+'СЕТ СН'!$G$14+СВЦЭМ!$D$10+'СЕТ СН'!$G$6-'СЕТ СН'!$G$26</f>
        <v>1080.4131377200001</v>
      </c>
      <c r="V93" s="36">
        <f>SUMIFS(СВЦЭМ!$D$33:$D$776,СВЦЭМ!$A$33:$A$776,$A93,СВЦЭМ!$B$33:$B$776,V$83)+'СЕТ СН'!$G$14+СВЦЭМ!$D$10+'СЕТ СН'!$G$6-'СЕТ СН'!$G$26</f>
        <v>1056.24527392</v>
      </c>
      <c r="W93" s="36">
        <f>SUMIFS(СВЦЭМ!$D$33:$D$776,СВЦЭМ!$A$33:$A$776,$A93,СВЦЭМ!$B$33:$B$776,W$83)+'СЕТ СН'!$G$14+СВЦЭМ!$D$10+'СЕТ СН'!$G$6-'СЕТ СН'!$G$26</f>
        <v>1071.5839807899999</v>
      </c>
      <c r="X93" s="36">
        <f>SUMIFS(СВЦЭМ!$D$33:$D$776,СВЦЭМ!$A$33:$A$776,$A93,СВЦЭМ!$B$33:$B$776,X$83)+'СЕТ СН'!$G$14+СВЦЭМ!$D$10+'СЕТ СН'!$G$6-'СЕТ СН'!$G$26</f>
        <v>1059.9465836700001</v>
      </c>
      <c r="Y93" s="36">
        <f>SUMIFS(СВЦЭМ!$D$33:$D$776,СВЦЭМ!$A$33:$A$776,$A93,СВЦЭМ!$B$33:$B$776,Y$83)+'СЕТ СН'!$G$14+СВЦЭМ!$D$10+'СЕТ СН'!$G$6-'СЕТ СН'!$G$26</f>
        <v>1094.3200399899999</v>
      </c>
    </row>
    <row r="94" spans="1:27" ht="15.75" x14ac:dyDescent="0.2">
      <c r="A94" s="35">
        <f t="shared" si="2"/>
        <v>44023</v>
      </c>
      <c r="B94" s="36">
        <f>SUMIFS(СВЦЭМ!$D$33:$D$776,СВЦЭМ!$A$33:$A$776,$A94,СВЦЭМ!$B$33:$B$776,B$83)+'СЕТ СН'!$G$14+СВЦЭМ!$D$10+'СЕТ СН'!$G$6-'СЕТ СН'!$G$26</f>
        <v>1220.4937508</v>
      </c>
      <c r="C94" s="36">
        <f>SUMIFS(СВЦЭМ!$D$33:$D$776,СВЦЭМ!$A$33:$A$776,$A94,СВЦЭМ!$B$33:$B$776,C$83)+'СЕТ СН'!$G$14+СВЦЭМ!$D$10+'СЕТ СН'!$G$6-'СЕТ СН'!$G$26</f>
        <v>1192.5862677100001</v>
      </c>
      <c r="D94" s="36">
        <f>SUMIFS(СВЦЭМ!$D$33:$D$776,СВЦЭМ!$A$33:$A$776,$A94,СВЦЭМ!$B$33:$B$776,D$83)+'СЕТ СН'!$G$14+СВЦЭМ!$D$10+'СЕТ СН'!$G$6-'СЕТ СН'!$G$26</f>
        <v>1219.47051491</v>
      </c>
      <c r="E94" s="36">
        <f>SUMIFS(СВЦЭМ!$D$33:$D$776,СВЦЭМ!$A$33:$A$776,$A94,СВЦЭМ!$B$33:$B$776,E$83)+'СЕТ СН'!$G$14+СВЦЭМ!$D$10+'СЕТ СН'!$G$6-'СЕТ СН'!$G$26</f>
        <v>1236.0335297400002</v>
      </c>
      <c r="F94" s="36">
        <f>SUMIFS(СВЦЭМ!$D$33:$D$776,СВЦЭМ!$A$33:$A$776,$A94,СВЦЭМ!$B$33:$B$776,F$83)+'СЕТ СН'!$G$14+СВЦЭМ!$D$10+'СЕТ СН'!$G$6-'СЕТ СН'!$G$26</f>
        <v>1225.9660121500001</v>
      </c>
      <c r="G94" s="36">
        <f>SUMIFS(СВЦЭМ!$D$33:$D$776,СВЦЭМ!$A$33:$A$776,$A94,СВЦЭМ!$B$33:$B$776,G$83)+'СЕТ СН'!$G$14+СВЦЭМ!$D$10+'СЕТ СН'!$G$6-'СЕТ СН'!$G$26</f>
        <v>1224.0831552</v>
      </c>
      <c r="H94" s="36">
        <f>SUMIFS(СВЦЭМ!$D$33:$D$776,СВЦЭМ!$A$33:$A$776,$A94,СВЦЭМ!$B$33:$B$776,H$83)+'СЕТ СН'!$G$14+СВЦЭМ!$D$10+'СЕТ СН'!$G$6-'СЕТ СН'!$G$26</f>
        <v>1208.72637442</v>
      </c>
      <c r="I94" s="36">
        <f>SUMIFS(СВЦЭМ!$D$33:$D$776,СВЦЭМ!$A$33:$A$776,$A94,СВЦЭМ!$B$33:$B$776,I$83)+'СЕТ СН'!$G$14+СВЦЭМ!$D$10+'СЕТ СН'!$G$6-'СЕТ СН'!$G$26</f>
        <v>1208.9707119300001</v>
      </c>
      <c r="J94" s="36">
        <f>SUMIFS(СВЦЭМ!$D$33:$D$776,СВЦЭМ!$A$33:$A$776,$A94,СВЦЭМ!$B$33:$B$776,J$83)+'СЕТ СН'!$G$14+СВЦЭМ!$D$10+'СЕТ СН'!$G$6-'СЕТ СН'!$G$26</f>
        <v>1171.90253207</v>
      </c>
      <c r="K94" s="36">
        <f>SUMIFS(СВЦЭМ!$D$33:$D$776,СВЦЭМ!$A$33:$A$776,$A94,СВЦЭМ!$B$33:$B$776,K$83)+'СЕТ СН'!$G$14+СВЦЭМ!$D$10+'СЕТ СН'!$G$6-'СЕТ СН'!$G$26</f>
        <v>1044.8970723699999</v>
      </c>
      <c r="L94" s="36">
        <f>SUMIFS(СВЦЭМ!$D$33:$D$776,СВЦЭМ!$A$33:$A$776,$A94,СВЦЭМ!$B$33:$B$776,L$83)+'СЕТ СН'!$G$14+СВЦЭМ!$D$10+'СЕТ СН'!$G$6-'СЕТ СН'!$G$26</f>
        <v>1013.0055082599999</v>
      </c>
      <c r="M94" s="36">
        <f>SUMIFS(СВЦЭМ!$D$33:$D$776,СВЦЭМ!$A$33:$A$776,$A94,СВЦЭМ!$B$33:$B$776,M$83)+'СЕТ СН'!$G$14+СВЦЭМ!$D$10+'СЕТ СН'!$G$6-'СЕТ СН'!$G$26</f>
        <v>1005.4561185</v>
      </c>
      <c r="N94" s="36">
        <f>SUMIFS(СВЦЭМ!$D$33:$D$776,СВЦЭМ!$A$33:$A$776,$A94,СВЦЭМ!$B$33:$B$776,N$83)+'СЕТ СН'!$G$14+СВЦЭМ!$D$10+'СЕТ СН'!$G$6-'СЕТ СН'!$G$26</f>
        <v>1009.4753520100001</v>
      </c>
      <c r="O94" s="36">
        <f>SUMIFS(СВЦЭМ!$D$33:$D$776,СВЦЭМ!$A$33:$A$776,$A94,СВЦЭМ!$B$33:$B$776,O$83)+'СЕТ СН'!$G$14+СВЦЭМ!$D$10+'СЕТ СН'!$G$6-'СЕТ СН'!$G$26</f>
        <v>1045.63677972</v>
      </c>
      <c r="P94" s="36">
        <f>SUMIFS(СВЦЭМ!$D$33:$D$776,СВЦЭМ!$A$33:$A$776,$A94,СВЦЭМ!$B$33:$B$776,P$83)+'СЕТ СН'!$G$14+СВЦЭМ!$D$10+'СЕТ СН'!$G$6-'СЕТ СН'!$G$26</f>
        <v>1049.4200058599999</v>
      </c>
      <c r="Q94" s="36">
        <f>SUMIFS(СВЦЭМ!$D$33:$D$776,СВЦЭМ!$A$33:$A$776,$A94,СВЦЭМ!$B$33:$B$776,Q$83)+'СЕТ СН'!$G$14+СВЦЭМ!$D$10+'СЕТ СН'!$G$6-'СЕТ СН'!$G$26</f>
        <v>1062.4012506900001</v>
      </c>
      <c r="R94" s="36">
        <f>SUMIFS(СВЦЭМ!$D$33:$D$776,СВЦЭМ!$A$33:$A$776,$A94,СВЦЭМ!$B$33:$B$776,R$83)+'СЕТ СН'!$G$14+СВЦЭМ!$D$10+'СЕТ СН'!$G$6-'СЕТ СН'!$G$26</f>
        <v>1082.7145785499999</v>
      </c>
      <c r="S94" s="36">
        <f>SUMIFS(СВЦЭМ!$D$33:$D$776,СВЦЭМ!$A$33:$A$776,$A94,СВЦЭМ!$B$33:$B$776,S$83)+'СЕТ СН'!$G$14+СВЦЭМ!$D$10+'СЕТ СН'!$G$6-'СЕТ СН'!$G$26</f>
        <v>1084.6366403500001</v>
      </c>
      <c r="T94" s="36">
        <f>SUMIFS(СВЦЭМ!$D$33:$D$776,СВЦЭМ!$A$33:$A$776,$A94,СВЦЭМ!$B$33:$B$776,T$83)+'СЕТ СН'!$G$14+СВЦЭМ!$D$10+'СЕТ СН'!$G$6-'СЕТ СН'!$G$26</f>
        <v>1078.1707714199999</v>
      </c>
      <c r="U94" s="36">
        <f>SUMIFS(СВЦЭМ!$D$33:$D$776,СВЦЭМ!$A$33:$A$776,$A94,СВЦЭМ!$B$33:$B$776,U$83)+'СЕТ СН'!$G$14+СВЦЭМ!$D$10+'СЕТ СН'!$G$6-'СЕТ СН'!$G$26</f>
        <v>1063.74948625</v>
      </c>
      <c r="V94" s="36">
        <f>SUMIFS(СВЦЭМ!$D$33:$D$776,СВЦЭМ!$A$33:$A$776,$A94,СВЦЭМ!$B$33:$B$776,V$83)+'СЕТ СН'!$G$14+СВЦЭМ!$D$10+'СЕТ СН'!$G$6-'СЕТ СН'!$G$26</f>
        <v>1045.5307665400001</v>
      </c>
      <c r="W94" s="36">
        <f>SUMIFS(СВЦЭМ!$D$33:$D$776,СВЦЭМ!$A$33:$A$776,$A94,СВЦЭМ!$B$33:$B$776,W$83)+'СЕТ СН'!$G$14+СВЦЭМ!$D$10+'СЕТ СН'!$G$6-'СЕТ СН'!$G$26</f>
        <v>1032.0659574000001</v>
      </c>
      <c r="X94" s="36">
        <f>SUMIFS(СВЦЭМ!$D$33:$D$776,СВЦЭМ!$A$33:$A$776,$A94,СВЦЭМ!$B$33:$B$776,X$83)+'СЕТ СН'!$G$14+СВЦЭМ!$D$10+'СЕТ СН'!$G$6-'СЕТ СН'!$G$26</f>
        <v>1051.8405931</v>
      </c>
      <c r="Y94" s="36">
        <f>SUMIFS(СВЦЭМ!$D$33:$D$776,СВЦЭМ!$A$33:$A$776,$A94,СВЦЭМ!$B$33:$B$776,Y$83)+'СЕТ СН'!$G$14+СВЦЭМ!$D$10+'СЕТ СН'!$G$6-'СЕТ СН'!$G$26</f>
        <v>1063.3609444900001</v>
      </c>
    </row>
    <row r="95" spans="1:27" ht="15.75" x14ac:dyDescent="0.2">
      <c r="A95" s="35">
        <f t="shared" si="2"/>
        <v>44024</v>
      </c>
      <c r="B95" s="36">
        <f>SUMIFS(СВЦЭМ!$D$33:$D$776,СВЦЭМ!$A$33:$A$776,$A95,СВЦЭМ!$B$33:$B$776,B$83)+'СЕТ СН'!$G$14+СВЦЭМ!$D$10+'СЕТ СН'!$G$6-'СЕТ СН'!$G$26</f>
        <v>1191.18238348</v>
      </c>
      <c r="C95" s="36">
        <f>SUMIFS(СВЦЭМ!$D$33:$D$776,СВЦЭМ!$A$33:$A$776,$A95,СВЦЭМ!$B$33:$B$776,C$83)+'СЕТ СН'!$G$14+СВЦЭМ!$D$10+'СЕТ СН'!$G$6-'СЕТ СН'!$G$26</f>
        <v>1252.4206375600002</v>
      </c>
      <c r="D95" s="36">
        <f>SUMIFS(СВЦЭМ!$D$33:$D$776,СВЦЭМ!$A$33:$A$776,$A95,СВЦЭМ!$B$33:$B$776,D$83)+'СЕТ СН'!$G$14+СВЦЭМ!$D$10+'СЕТ СН'!$G$6-'СЕТ СН'!$G$26</f>
        <v>1284.8017777500002</v>
      </c>
      <c r="E95" s="36">
        <f>SUMIFS(СВЦЭМ!$D$33:$D$776,СВЦЭМ!$A$33:$A$776,$A95,СВЦЭМ!$B$33:$B$776,E$83)+'СЕТ СН'!$G$14+СВЦЭМ!$D$10+'СЕТ СН'!$G$6-'СЕТ СН'!$G$26</f>
        <v>1307.7940256700001</v>
      </c>
      <c r="F95" s="36">
        <f>SUMIFS(СВЦЭМ!$D$33:$D$776,СВЦЭМ!$A$33:$A$776,$A95,СВЦЭМ!$B$33:$B$776,F$83)+'СЕТ СН'!$G$14+СВЦЭМ!$D$10+'СЕТ СН'!$G$6-'СЕТ СН'!$G$26</f>
        <v>1311.44324779</v>
      </c>
      <c r="G95" s="36">
        <f>SUMIFS(СВЦЭМ!$D$33:$D$776,СВЦЭМ!$A$33:$A$776,$A95,СВЦЭМ!$B$33:$B$776,G$83)+'СЕТ СН'!$G$14+СВЦЭМ!$D$10+'СЕТ СН'!$G$6-'СЕТ СН'!$G$26</f>
        <v>1318.4140081800001</v>
      </c>
      <c r="H95" s="36">
        <f>SUMIFS(СВЦЭМ!$D$33:$D$776,СВЦЭМ!$A$33:$A$776,$A95,СВЦЭМ!$B$33:$B$776,H$83)+'СЕТ СН'!$G$14+СВЦЭМ!$D$10+'СЕТ СН'!$G$6-'СЕТ СН'!$G$26</f>
        <v>1293.5066727200001</v>
      </c>
      <c r="I95" s="36">
        <f>SUMIFS(СВЦЭМ!$D$33:$D$776,СВЦЭМ!$A$33:$A$776,$A95,СВЦЭМ!$B$33:$B$776,I$83)+'СЕТ СН'!$G$14+СВЦЭМ!$D$10+'СЕТ СН'!$G$6-'СЕТ СН'!$G$26</f>
        <v>1256.0433649199999</v>
      </c>
      <c r="J95" s="36">
        <f>SUMIFS(СВЦЭМ!$D$33:$D$776,СВЦЭМ!$A$33:$A$776,$A95,СВЦЭМ!$B$33:$B$776,J$83)+'СЕТ СН'!$G$14+СВЦЭМ!$D$10+'СЕТ СН'!$G$6-'СЕТ СН'!$G$26</f>
        <v>1161.3723988700001</v>
      </c>
      <c r="K95" s="36">
        <f>SUMIFS(СВЦЭМ!$D$33:$D$776,СВЦЭМ!$A$33:$A$776,$A95,СВЦЭМ!$B$33:$B$776,K$83)+'СЕТ СН'!$G$14+СВЦЭМ!$D$10+'СЕТ СН'!$G$6-'СЕТ СН'!$G$26</f>
        <v>1010.0990660100001</v>
      </c>
      <c r="L95" s="36">
        <f>SUMIFS(СВЦЭМ!$D$33:$D$776,СВЦЭМ!$A$33:$A$776,$A95,СВЦЭМ!$B$33:$B$776,L$83)+'СЕТ СН'!$G$14+СВЦЭМ!$D$10+'СЕТ СН'!$G$6-'СЕТ СН'!$G$26</f>
        <v>972.10686265999993</v>
      </c>
      <c r="M95" s="36">
        <f>SUMIFS(СВЦЭМ!$D$33:$D$776,СВЦЭМ!$A$33:$A$776,$A95,СВЦЭМ!$B$33:$B$776,M$83)+'СЕТ СН'!$G$14+СВЦЭМ!$D$10+'СЕТ СН'!$G$6-'СЕТ СН'!$G$26</f>
        <v>969.08704689000001</v>
      </c>
      <c r="N95" s="36">
        <f>SUMIFS(СВЦЭМ!$D$33:$D$776,СВЦЭМ!$A$33:$A$776,$A95,СВЦЭМ!$B$33:$B$776,N$83)+'СЕТ СН'!$G$14+СВЦЭМ!$D$10+'СЕТ СН'!$G$6-'СЕТ СН'!$G$26</f>
        <v>976.29275149</v>
      </c>
      <c r="O95" s="36">
        <f>SUMIFS(СВЦЭМ!$D$33:$D$776,СВЦЭМ!$A$33:$A$776,$A95,СВЦЭМ!$B$33:$B$776,O$83)+'СЕТ СН'!$G$14+СВЦЭМ!$D$10+'СЕТ СН'!$G$6-'СЕТ СН'!$G$26</f>
        <v>978.74614612999994</v>
      </c>
      <c r="P95" s="36">
        <f>SUMIFS(СВЦЭМ!$D$33:$D$776,СВЦЭМ!$A$33:$A$776,$A95,СВЦЭМ!$B$33:$B$776,P$83)+'СЕТ СН'!$G$14+СВЦЭМ!$D$10+'СЕТ СН'!$G$6-'СЕТ СН'!$G$26</f>
        <v>985.52776427000003</v>
      </c>
      <c r="Q95" s="36">
        <f>SUMIFS(СВЦЭМ!$D$33:$D$776,СВЦЭМ!$A$33:$A$776,$A95,СВЦЭМ!$B$33:$B$776,Q$83)+'СЕТ СН'!$G$14+СВЦЭМ!$D$10+'СЕТ СН'!$G$6-'СЕТ СН'!$G$26</f>
        <v>1003.99135561</v>
      </c>
      <c r="R95" s="36">
        <f>SUMIFS(СВЦЭМ!$D$33:$D$776,СВЦЭМ!$A$33:$A$776,$A95,СВЦЭМ!$B$33:$B$776,R$83)+'СЕТ СН'!$G$14+СВЦЭМ!$D$10+'СЕТ СН'!$G$6-'СЕТ СН'!$G$26</f>
        <v>1003.2478953500001</v>
      </c>
      <c r="S95" s="36">
        <f>SUMIFS(СВЦЭМ!$D$33:$D$776,СВЦЭМ!$A$33:$A$776,$A95,СВЦЭМ!$B$33:$B$776,S$83)+'СЕТ СН'!$G$14+СВЦЭМ!$D$10+'СЕТ СН'!$G$6-'СЕТ СН'!$G$26</f>
        <v>1009.39158279</v>
      </c>
      <c r="T95" s="36">
        <f>SUMIFS(СВЦЭМ!$D$33:$D$776,СВЦЭМ!$A$33:$A$776,$A95,СВЦЭМ!$B$33:$B$776,T$83)+'СЕТ СН'!$G$14+СВЦЭМ!$D$10+'СЕТ СН'!$G$6-'СЕТ СН'!$G$26</f>
        <v>1005.8284375600001</v>
      </c>
      <c r="U95" s="36">
        <f>SUMIFS(СВЦЭМ!$D$33:$D$776,СВЦЭМ!$A$33:$A$776,$A95,СВЦЭМ!$B$33:$B$776,U$83)+'СЕТ СН'!$G$14+СВЦЭМ!$D$10+'СЕТ СН'!$G$6-'СЕТ СН'!$G$26</f>
        <v>982.97263700000008</v>
      </c>
      <c r="V95" s="36">
        <f>SUMIFS(СВЦЭМ!$D$33:$D$776,СВЦЭМ!$A$33:$A$776,$A95,СВЦЭМ!$B$33:$B$776,V$83)+'СЕТ СН'!$G$14+СВЦЭМ!$D$10+'СЕТ СН'!$G$6-'СЕТ СН'!$G$26</f>
        <v>984.56110039000009</v>
      </c>
      <c r="W95" s="36">
        <f>SUMIFS(СВЦЭМ!$D$33:$D$776,СВЦЭМ!$A$33:$A$776,$A95,СВЦЭМ!$B$33:$B$776,W$83)+'СЕТ СН'!$G$14+СВЦЭМ!$D$10+'СЕТ СН'!$G$6-'СЕТ СН'!$G$26</f>
        <v>976.35408496000014</v>
      </c>
      <c r="X95" s="36">
        <f>SUMIFS(СВЦЭМ!$D$33:$D$776,СВЦЭМ!$A$33:$A$776,$A95,СВЦЭМ!$B$33:$B$776,X$83)+'СЕТ СН'!$G$14+СВЦЭМ!$D$10+'СЕТ СН'!$G$6-'СЕТ СН'!$G$26</f>
        <v>984.30694700999993</v>
      </c>
      <c r="Y95" s="36">
        <f>SUMIFS(СВЦЭМ!$D$33:$D$776,СВЦЭМ!$A$33:$A$776,$A95,СВЦЭМ!$B$33:$B$776,Y$83)+'СЕТ СН'!$G$14+СВЦЭМ!$D$10+'СЕТ СН'!$G$6-'СЕТ СН'!$G$26</f>
        <v>1091.4510018000001</v>
      </c>
    </row>
    <row r="96" spans="1:27" ht="15.75" x14ac:dyDescent="0.2">
      <c r="A96" s="35">
        <f t="shared" si="2"/>
        <v>44025</v>
      </c>
      <c r="B96" s="36">
        <f>SUMIFS(СВЦЭМ!$D$33:$D$776,СВЦЭМ!$A$33:$A$776,$A96,СВЦЭМ!$B$33:$B$776,B$83)+'СЕТ СН'!$G$14+СВЦЭМ!$D$10+'СЕТ СН'!$G$6-'СЕТ СН'!$G$26</f>
        <v>1186.89560443</v>
      </c>
      <c r="C96" s="36">
        <f>SUMIFS(СВЦЭМ!$D$33:$D$776,СВЦЭМ!$A$33:$A$776,$A96,СВЦЭМ!$B$33:$B$776,C$83)+'СЕТ СН'!$G$14+СВЦЭМ!$D$10+'СЕТ СН'!$G$6-'СЕТ СН'!$G$26</f>
        <v>1155.2456252300001</v>
      </c>
      <c r="D96" s="36">
        <f>SUMIFS(СВЦЭМ!$D$33:$D$776,СВЦЭМ!$A$33:$A$776,$A96,СВЦЭМ!$B$33:$B$776,D$83)+'СЕТ СН'!$G$14+СВЦЭМ!$D$10+'СЕТ СН'!$G$6-'СЕТ СН'!$G$26</f>
        <v>1182.1805647400001</v>
      </c>
      <c r="E96" s="36">
        <f>SUMIFS(СВЦЭМ!$D$33:$D$776,СВЦЭМ!$A$33:$A$776,$A96,СВЦЭМ!$B$33:$B$776,E$83)+'СЕТ СН'!$G$14+СВЦЭМ!$D$10+'СЕТ СН'!$G$6-'СЕТ СН'!$G$26</f>
        <v>1198.6130110900001</v>
      </c>
      <c r="F96" s="36">
        <f>SUMIFS(СВЦЭМ!$D$33:$D$776,СВЦЭМ!$A$33:$A$776,$A96,СВЦЭМ!$B$33:$B$776,F$83)+'СЕТ СН'!$G$14+СВЦЭМ!$D$10+'СЕТ СН'!$G$6-'СЕТ СН'!$G$26</f>
        <v>1189.30424324</v>
      </c>
      <c r="G96" s="36">
        <f>SUMIFS(СВЦЭМ!$D$33:$D$776,СВЦЭМ!$A$33:$A$776,$A96,СВЦЭМ!$B$33:$B$776,G$83)+'СЕТ СН'!$G$14+СВЦЭМ!$D$10+'СЕТ СН'!$G$6-'СЕТ СН'!$G$26</f>
        <v>1188.7992678800001</v>
      </c>
      <c r="H96" s="36">
        <f>SUMIFS(СВЦЭМ!$D$33:$D$776,СВЦЭМ!$A$33:$A$776,$A96,СВЦЭМ!$B$33:$B$776,H$83)+'СЕТ СН'!$G$14+СВЦЭМ!$D$10+'СЕТ СН'!$G$6-'СЕТ СН'!$G$26</f>
        <v>1175.2032334800001</v>
      </c>
      <c r="I96" s="36">
        <f>SUMIFS(СВЦЭМ!$D$33:$D$776,СВЦЭМ!$A$33:$A$776,$A96,СВЦЭМ!$B$33:$B$776,I$83)+'СЕТ СН'!$G$14+СВЦЭМ!$D$10+'СЕТ СН'!$G$6-'СЕТ СН'!$G$26</f>
        <v>1197.16722286</v>
      </c>
      <c r="J96" s="36">
        <f>SUMIFS(СВЦЭМ!$D$33:$D$776,СВЦЭМ!$A$33:$A$776,$A96,СВЦЭМ!$B$33:$B$776,J$83)+'СЕТ СН'!$G$14+СВЦЭМ!$D$10+'СЕТ СН'!$G$6-'СЕТ СН'!$G$26</f>
        <v>1227.1211789500001</v>
      </c>
      <c r="K96" s="36">
        <f>SUMIFS(СВЦЭМ!$D$33:$D$776,СВЦЭМ!$A$33:$A$776,$A96,СВЦЭМ!$B$33:$B$776,K$83)+'СЕТ СН'!$G$14+СВЦЭМ!$D$10+'СЕТ СН'!$G$6-'СЕТ СН'!$G$26</f>
        <v>1118.8449862300001</v>
      </c>
      <c r="L96" s="36">
        <f>SUMIFS(СВЦЭМ!$D$33:$D$776,СВЦЭМ!$A$33:$A$776,$A96,СВЦЭМ!$B$33:$B$776,L$83)+'СЕТ СН'!$G$14+СВЦЭМ!$D$10+'СЕТ СН'!$G$6-'СЕТ СН'!$G$26</f>
        <v>1082.29246825</v>
      </c>
      <c r="M96" s="36">
        <f>SUMIFS(СВЦЭМ!$D$33:$D$776,СВЦЭМ!$A$33:$A$776,$A96,СВЦЭМ!$B$33:$B$776,M$83)+'СЕТ СН'!$G$14+СВЦЭМ!$D$10+'СЕТ СН'!$G$6-'СЕТ СН'!$G$26</f>
        <v>1087.61707598</v>
      </c>
      <c r="N96" s="36">
        <f>SUMIFS(СВЦЭМ!$D$33:$D$776,СВЦЭМ!$A$33:$A$776,$A96,СВЦЭМ!$B$33:$B$776,N$83)+'СЕТ СН'!$G$14+СВЦЭМ!$D$10+'СЕТ СН'!$G$6-'СЕТ СН'!$G$26</f>
        <v>1089.5532901399999</v>
      </c>
      <c r="O96" s="36">
        <f>SUMIFS(СВЦЭМ!$D$33:$D$776,СВЦЭМ!$A$33:$A$776,$A96,СВЦЭМ!$B$33:$B$776,O$83)+'СЕТ СН'!$G$14+СВЦЭМ!$D$10+'СЕТ СН'!$G$6-'СЕТ СН'!$G$26</f>
        <v>1089.5264773000001</v>
      </c>
      <c r="P96" s="36">
        <f>SUMIFS(СВЦЭМ!$D$33:$D$776,СВЦЭМ!$A$33:$A$776,$A96,СВЦЭМ!$B$33:$B$776,P$83)+'СЕТ СН'!$G$14+СВЦЭМ!$D$10+'СЕТ СН'!$G$6-'СЕТ СН'!$G$26</f>
        <v>1080.01500979</v>
      </c>
      <c r="Q96" s="36">
        <f>SUMIFS(СВЦЭМ!$D$33:$D$776,СВЦЭМ!$A$33:$A$776,$A96,СВЦЭМ!$B$33:$B$776,Q$83)+'СЕТ СН'!$G$14+СВЦЭМ!$D$10+'СЕТ СН'!$G$6-'СЕТ СН'!$G$26</f>
        <v>1065.38471587</v>
      </c>
      <c r="R96" s="36">
        <f>SUMIFS(СВЦЭМ!$D$33:$D$776,СВЦЭМ!$A$33:$A$776,$A96,СВЦЭМ!$B$33:$B$776,R$83)+'СЕТ СН'!$G$14+СВЦЭМ!$D$10+'СЕТ СН'!$G$6-'СЕТ СН'!$G$26</f>
        <v>1096.2562014</v>
      </c>
      <c r="S96" s="36">
        <f>SUMIFS(СВЦЭМ!$D$33:$D$776,СВЦЭМ!$A$33:$A$776,$A96,СВЦЭМ!$B$33:$B$776,S$83)+'СЕТ СН'!$G$14+СВЦЭМ!$D$10+'СЕТ СН'!$G$6-'СЕТ СН'!$G$26</f>
        <v>1128.2524435100001</v>
      </c>
      <c r="T96" s="36">
        <f>SUMIFS(СВЦЭМ!$D$33:$D$776,СВЦЭМ!$A$33:$A$776,$A96,СВЦЭМ!$B$33:$B$776,T$83)+'СЕТ СН'!$G$14+СВЦЭМ!$D$10+'СЕТ СН'!$G$6-'СЕТ СН'!$G$26</f>
        <v>1095.64119876</v>
      </c>
      <c r="U96" s="36">
        <f>SUMIFS(СВЦЭМ!$D$33:$D$776,СВЦЭМ!$A$33:$A$776,$A96,СВЦЭМ!$B$33:$B$776,U$83)+'СЕТ СН'!$G$14+СВЦЭМ!$D$10+'СЕТ СН'!$G$6-'СЕТ СН'!$G$26</f>
        <v>1076.0074440400001</v>
      </c>
      <c r="V96" s="36">
        <f>SUMIFS(СВЦЭМ!$D$33:$D$776,СВЦЭМ!$A$33:$A$776,$A96,СВЦЭМ!$B$33:$B$776,V$83)+'СЕТ СН'!$G$14+СВЦЭМ!$D$10+'СЕТ СН'!$G$6-'СЕТ СН'!$G$26</f>
        <v>1068.4703733599999</v>
      </c>
      <c r="W96" s="36">
        <f>SUMIFS(СВЦЭМ!$D$33:$D$776,СВЦЭМ!$A$33:$A$776,$A96,СВЦЭМ!$B$33:$B$776,W$83)+'СЕТ СН'!$G$14+СВЦЭМ!$D$10+'СЕТ СН'!$G$6-'СЕТ СН'!$G$26</f>
        <v>1043.4475670300001</v>
      </c>
      <c r="X96" s="36">
        <f>SUMIFS(СВЦЭМ!$D$33:$D$776,СВЦЭМ!$A$33:$A$776,$A96,СВЦЭМ!$B$33:$B$776,X$83)+'СЕТ СН'!$G$14+СВЦЭМ!$D$10+'СЕТ СН'!$G$6-'СЕТ СН'!$G$26</f>
        <v>1022.23050143</v>
      </c>
      <c r="Y96" s="36">
        <f>SUMIFS(СВЦЭМ!$D$33:$D$776,СВЦЭМ!$A$33:$A$776,$A96,СВЦЭМ!$B$33:$B$776,Y$83)+'СЕТ СН'!$G$14+СВЦЭМ!$D$10+'СЕТ СН'!$G$6-'СЕТ СН'!$G$26</f>
        <v>1100.27405817</v>
      </c>
    </row>
    <row r="97" spans="1:25" ht="15.75" x14ac:dyDescent="0.2">
      <c r="A97" s="35">
        <f t="shared" si="2"/>
        <v>44026</v>
      </c>
      <c r="B97" s="36">
        <f>SUMIFS(СВЦЭМ!$D$33:$D$776,СВЦЭМ!$A$33:$A$776,$A97,СВЦЭМ!$B$33:$B$776,B$83)+'СЕТ СН'!$G$14+СВЦЭМ!$D$10+'СЕТ СН'!$G$6-'СЕТ СН'!$G$26</f>
        <v>1185.77633885</v>
      </c>
      <c r="C97" s="36">
        <f>SUMIFS(СВЦЭМ!$D$33:$D$776,СВЦЭМ!$A$33:$A$776,$A97,СВЦЭМ!$B$33:$B$776,C$83)+'СЕТ СН'!$G$14+СВЦЭМ!$D$10+'СЕТ СН'!$G$6-'СЕТ СН'!$G$26</f>
        <v>1155.20467018</v>
      </c>
      <c r="D97" s="36">
        <f>SUMIFS(СВЦЭМ!$D$33:$D$776,СВЦЭМ!$A$33:$A$776,$A97,СВЦЭМ!$B$33:$B$776,D$83)+'СЕТ СН'!$G$14+СВЦЭМ!$D$10+'СЕТ СН'!$G$6-'СЕТ СН'!$G$26</f>
        <v>1172.1781184399999</v>
      </c>
      <c r="E97" s="36">
        <f>SUMIFS(СВЦЭМ!$D$33:$D$776,СВЦЭМ!$A$33:$A$776,$A97,СВЦЭМ!$B$33:$B$776,E$83)+'СЕТ СН'!$G$14+СВЦЭМ!$D$10+'СЕТ СН'!$G$6-'СЕТ СН'!$G$26</f>
        <v>1194.4008464999999</v>
      </c>
      <c r="F97" s="36">
        <f>SUMIFS(СВЦЭМ!$D$33:$D$776,СВЦЭМ!$A$33:$A$776,$A97,СВЦЭМ!$B$33:$B$776,F$83)+'СЕТ СН'!$G$14+СВЦЭМ!$D$10+'СЕТ СН'!$G$6-'СЕТ СН'!$G$26</f>
        <v>1193.93044493</v>
      </c>
      <c r="G97" s="36">
        <f>SUMIFS(СВЦЭМ!$D$33:$D$776,СВЦЭМ!$A$33:$A$776,$A97,СВЦЭМ!$B$33:$B$776,G$83)+'СЕТ СН'!$G$14+СВЦЭМ!$D$10+'СЕТ СН'!$G$6-'СЕТ СН'!$G$26</f>
        <v>1199.40193415</v>
      </c>
      <c r="H97" s="36">
        <f>SUMIFS(СВЦЭМ!$D$33:$D$776,СВЦЭМ!$A$33:$A$776,$A97,СВЦЭМ!$B$33:$B$776,H$83)+'СЕТ СН'!$G$14+СВЦЭМ!$D$10+'СЕТ СН'!$G$6-'СЕТ СН'!$G$26</f>
        <v>1181.8413378</v>
      </c>
      <c r="I97" s="36">
        <f>SUMIFS(СВЦЭМ!$D$33:$D$776,СВЦЭМ!$A$33:$A$776,$A97,СВЦЭМ!$B$33:$B$776,I$83)+'СЕТ СН'!$G$14+СВЦЭМ!$D$10+'СЕТ СН'!$G$6-'СЕТ СН'!$G$26</f>
        <v>1239.8374529600001</v>
      </c>
      <c r="J97" s="36">
        <f>SUMIFS(СВЦЭМ!$D$33:$D$776,СВЦЭМ!$A$33:$A$776,$A97,СВЦЭМ!$B$33:$B$776,J$83)+'СЕТ СН'!$G$14+СВЦЭМ!$D$10+'СЕТ СН'!$G$6-'СЕТ СН'!$G$26</f>
        <v>1185.2412506000001</v>
      </c>
      <c r="K97" s="36">
        <f>SUMIFS(СВЦЭМ!$D$33:$D$776,СВЦЭМ!$A$33:$A$776,$A97,СВЦЭМ!$B$33:$B$776,K$83)+'СЕТ СН'!$G$14+СВЦЭМ!$D$10+'СЕТ СН'!$G$6-'СЕТ СН'!$G$26</f>
        <v>1097.94136119</v>
      </c>
      <c r="L97" s="36">
        <f>SUMIFS(СВЦЭМ!$D$33:$D$776,СВЦЭМ!$A$33:$A$776,$A97,СВЦЭМ!$B$33:$B$776,L$83)+'СЕТ СН'!$G$14+СВЦЭМ!$D$10+'СЕТ СН'!$G$6-'СЕТ СН'!$G$26</f>
        <v>1097.52306914</v>
      </c>
      <c r="M97" s="36">
        <f>SUMIFS(СВЦЭМ!$D$33:$D$776,СВЦЭМ!$A$33:$A$776,$A97,СВЦЭМ!$B$33:$B$776,M$83)+'СЕТ СН'!$G$14+СВЦЭМ!$D$10+'СЕТ СН'!$G$6-'СЕТ СН'!$G$26</f>
        <v>1100.00860661</v>
      </c>
      <c r="N97" s="36">
        <f>SUMIFS(СВЦЭМ!$D$33:$D$776,СВЦЭМ!$A$33:$A$776,$A97,СВЦЭМ!$B$33:$B$776,N$83)+'СЕТ СН'!$G$14+СВЦЭМ!$D$10+'СЕТ СН'!$G$6-'СЕТ СН'!$G$26</f>
        <v>1098.5399683400001</v>
      </c>
      <c r="O97" s="36">
        <f>SUMIFS(СВЦЭМ!$D$33:$D$776,СВЦЭМ!$A$33:$A$776,$A97,СВЦЭМ!$B$33:$B$776,O$83)+'СЕТ СН'!$G$14+СВЦЭМ!$D$10+'СЕТ СН'!$G$6-'СЕТ СН'!$G$26</f>
        <v>1130.14329987</v>
      </c>
      <c r="P97" s="36">
        <f>SUMIFS(СВЦЭМ!$D$33:$D$776,СВЦЭМ!$A$33:$A$776,$A97,СВЦЭМ!$B$33:$B$776,P$83)+'СЕТ СН'!$G$14+СВЦЭМ!$D$10+'СЕТ СН'!$G$6-'СЕТ СН'!$G$26</f>
        <v>1131.5409504700001</v>
      </c>
      <c r="Q97" s="36">
        <f>SUMIFS(СВЦЭМ!$D$33:$D$776,СВЦЭМ!$A$33:$A$776,$A97,СВЦЭМ!$B$33:$B$776,Q$83)+'СЕТ СН'!$G$14+СВЦЭМ!$D$10+'СЕТ СН'!$G$6-'СЕТ СН'!$G$26</f>
        <v>1131.9783302200001</v>
      </c>
      <c r="R97" s="36">
        <f>SUMIFS(СВЦЭМ!$D$33:$D$776,СВЦЭМ!$A$33:$A$776,$A97,СВЦЭМ!$B$33:$B$776,R$83)+'СЕТ СН'!$G$14+СВЦЭМ!$D$10+'СЕТ СН'!$G$6-'СЕТ СН'!$G$26</f>
        <v>1123.23815823</v>
      </c>
      <c r="S97" s="36">
        <f>SUMIFS(СВЦЭМ!$D$33:$D$776,СВЦЭМ!$A$33:$A$776,$A97,СВЦЭМ!$B$33:$B$776,S$83)+'СЕТ СН'!$G$14+СВЦЭМ!$D$10+'СЕТ СН'!$G$6-'СЕТ СН'!$G$26</f>
        <v>1122.79454844</v>
      </c>
      <c r="T97" s="36">
        <f>SUMIFS(СВЦЭМ!$D$33:$D$776,СВЦЭМ!$A$33:$A$776,$A97,СВЦЭМ!$B$33:$B$776,T$83)+'СЕТ СН'!$G$14+СВЦЭМ!$D$10+'СЕТ СН'!$G$6-'СЕТ СН'!$G$26</f>
        <v>1121.17834045</v>
      </c>
      <c r="U97" s="36">
        <f>SUMIFS(СВЦЭМ!$D$33:$D$776,СВЦЭМ!$A$33:$A$776,$A97,СВЦЭМ!$B$33:$B$776,U$83)+'СЕТ СН'!$G$14+СВЦЭМ!$D$10+'СЕТ СН'!$G$6-'СЕТ СН'!$G$26</f>
        <v>1119.0667287200001</v>
      </c>
      <c r="V97" s="36">
        <f>SUMIFS(СВЦЭМ!$D$33:$D$776,СВЦЭМ!$A$33:$A$776,$A97,СВЦЭМ!$B$33:$B$776,V$83)+'СЕТ СН'!$G$14+СВЦЭМ!$D$10+'СЕТ СН'!$G$6-'СЕТ СН'!$G$26</f>
        <v>1101.9876486800001</v>
      </c>
      <c r="W97" s="36">
        <f>SUMIFS(СВЦЭМ!$D$33:$D$776,СВЦЭМ!$A$33:$A$776,$A97,СВЦЭМ!$B$33:$B$776,W$83)+'СЕТ СН'!$G$14+СВЦЭМ!$D$10+'СЕТ СН'!$G$6-'СЕТ СН'!$G$26</f>
        <v>1099.88062504</v>
      </c>
      <c r="X97" s="36">
        <f>SUMIFS(СВЦЭМ!$D$33:$D$776,СВЦЭМ!$A$33:$A$776,$A97,СВЦЭМ!$B$33:$B$776,X$83)+'СЕТ СН'!$G$14+СВЦЭМ!$D$10+'СЕТ СН'!$G$6-'СЕТ СН'!$G$26</f>
        <v>1083.6664629500001</v>
      </c>
      <c r="Y97" s="36">
        <f>SUMIFS(СВЦЭМ!$D$33:$D$776,СВЦЭМ!$A$33:$A$776,$A97,СВЦЭМ!$B$33:$B$776,Y$83)+'СЕТ СН'!$G$14+СВЦЭМ!$D$10+'СЕТ СН'!$G$6-'СЕТ СН'!$G$26</f>
        <v>1084.7380985</v>
      </c>
    </row>
    <row r="98" spans="1:25" ht="15.75" x14ac:dyDescent="0.2">
      <c r="A98" s="35">
        <f t="shared" si="2"/>
        <v>44027</v>
      </c>
      <c r="B98" s="36">
        <f>SUMIFS(СВЦЭМ!$D$33:$D$776,СВЦЭМ!$A$33:$A$776,$A98,СВЦЭМ!$B$33:$B$776,B$83)+'СЕТ СН'!$G$14+СВЦЭМ!$D$10+'СЕТ СН'!$G$6-'СЕТ СН'!$G$26</f>
        <v>1293.34128637</v>
      </c>
      <c r="C98" s="36">
        <f>SUMIFS(СВЦЭМ!$D$33:$D$776,СВЦЭМ!$A$33:$A$776,$A98,СВЦЭМ!$B$33:$B$776,C$83)+'СЕТ СН'!$G$14+СВЦЭМ!$D$10+'СЕТ СН'!$G$6-'СЕТ СН'!$G$26</f>
        <v>1330.2481036700001</v>
      </c>
      <c r="D98" s="36">
        <f>SUMIFS(СВЦЭМ!$D$33:$D$776,СВЦЭМ!$A$33:$A$776,$A98,СВЦЭМ!$B$33:$B$776,D$83)+'СЕТ СН'!$G$14+СВЦЭМ!$D$10+'СЕТ СН'!$G$6-'СЕТ СН'!$G$26</f>
        <v>1314.7441811800002</v>
      </c>
      <c r="E98" s="36">
        <f>SUMIFS(СВЦЭМ!$D$33:$D$776,СВЦЭМ!$A$33:$A$776,$A98,СВЦЭМ!$B$33:$B$776,E$83)+'СЕТ СН'!$G$14+СВЦЭМ!$D$10+'СЕТ СН'!$G$6-'СЕТ СН'!$G$26</f>
        <v>1326.7674875900002</v>
      </c>
      <c r="F98" s="36">
        <f>SUMIFS(СВЦЭМ!$D$33:$D$776,СВЦЭМ!$A$33:$A$776,$A98,СВЦЭМ!$B$33:$B$776,F$83)+'СЕТ СН'!$G$14+СВЦЭМ!$D$10+'СЕТ СН'!$G$6-'СЕТ СН'!$G$26</f>
        <v>1321.09472056</v>
      </c>
      <c r="G98" s="36">
        <f>SUMIFS(СВЦЭМ!$D$33:$D$776,СВЦЭМ!$A$33:$A$776,$A98,СВЦЭМ!$B$33:$B$776,G$83)+'СЕТ СН'!$G$14+СВЦЭМ!$D$10+'СЕТ СН'!$G$6-'СЕТ СН'!$G$26</f>
        <v>1321.83346084</v>
      </c>
      <c r="H98" s="36">
        <f>SUMIFS(СВЦЭМ!$D$33:$D$776,СВЦЭМ!$A$33:$A$776,$A98,СВЦЭМ!$B$33:$B$776,H$83)+'СЕТ СН'!$G$14+СВЦЭМ!$D$10+'СЕТ СН'!$G$6-'СЕТ СН'!$G$26</f>
        <v>1335.8380035900002</v>
      </c>
      <c r="I98" s="36">
        <f>SUMIFS(СВЦЭМ!$D$33:$D$776,СВЦЭМ!$A$33:$A$776,$A98,СВЦЭМ!$B$33:$B$776,I$83)+'СЕТ СН'!$G$14+СВЦЭМ!$D$10+'СЕТ СН'!$G$6-'СЕТ СН'!$G$26</f>
        <v>1365.0705061000001</v>
      </c>
      <c r="J98" s="36">
        <f>SUMIFS(СВЦЭМ!$D$33:$D$776,СВЦЭМ!$A$33:$A$776,$A98,СВЦЭМ!$B$33:$B$776,J$83)+'СЕТ СН'!$G$14+СВЦЭМ!$D$10+'СЕТ СН'!$G$6-'СЕТ СН'!$G$26</f>
        <v>1232.2115334300001</v>
      </c>
      <c r="K98" s="36">
        <f>SUMIFS(СВЦЭМ!$D$33:$D$776,СВЦЭМ!$A$33:$A$776,$A98,СВЦЭМ!$B$33:$B$776,K$83)+'СЕТ СН'!$G$14+СВЦЭМ!$D$10+'СЕТ СН'!$G$6-'СЕТ СН'!$G$26</f>
        <v>1070.6438757400001</v>
      </c>
      <c r="L98" s="36">
        <f>SUMIFS(СВЦЭМ!$D$33:$D$776,СВЦЭМ!$A$33:$A$776,$A98,СВЦЭМ!$B$33:$B$776,L$83)+'СЕТ СН'!$G$14+СВЦЭМ!$D$10+'СЕТ СН'!$G$6-'СЕТ СН'!$G$26</f>
        <v>1040.88298463</v>
      </c>
      <c r="M98" s="36">
        <f>SUMIFS(СВЦЭМ!$D$33:$D$776,СВЦЭМ!$A$33:$A$776,$A98,СВЦЭМ!$B$33:$B$776,M$83)+'СЕТ СН'!$G$14+СВЦЭМ!$D$10+'СЕТ СН'!$G$6-'СЕТ СН'!$G$26</f>
        <v>1046.91705189</v>
      </c>
      <c r="N98" s="36">
        <f>SUMIFS(СВЦЭМ!$D$33:$D$776,СВЦЭМ!$A$33:$A$776,$A98,СВЦЭМ!$B$33:$B$776,N$83)+'СЕТ СН'!$G$14+СВЦЭМ!$D$10+'СЕТ СН'!$G$6-'СЕТ СН'!$G$26</f>
        <v>1046.38587581</v>
      </c>
      <c r="O98" s="36">
        <f>SUMIFS(СВЦЭМ!$D$33:$D$776,СВЦЭМ!$A$33:$A$776,$A98,СВЦЭМ!$B$33:$B$776,O$83)+'СЕТ СН'!$G$14+СВЦЭМ!$D$10+'СЕТ СН'!$G$6-'СЕТ СН'!$G$26</f>
        <v>1049.61144483</v>
      </c>
      <c r="P98" s="36">
        <f>SUMIFS(СВЦЭМ!$D$33:$D$776,СВЦЭМ!$A$33:$A$776,$A98,СВЦЭМ!$B$33:$B$776,P$83)+'СЕТ СН'!$G$14+СВЦЭМ!$D$10+'СЕТ СН'!$G$6-'СЕТ СН'!$G$26</f>
        <v>1047.94246972</v>
      </c>
      <c r="Q98" s="36">
        <f>SUMIFS(СВЦЭМ!$D$33:$D$776,СВЦЭМ!$A$33:$A$776,$A98,СВЦЭМ!$B$33:$B$776,Q$83)+'СЕТ СН'!$G$14+СВЦЭМ!$D$10+'СЕТ СН'!$G$6-'СЕТ СН'!$G$26</f>
        <v>1048.47051728</v>
      </c>
      <c r="R98" s="36">
        <f>SUMIFS(СВЦЭМ!$D$33:$D$776,СВЦЭМ!$A$33:$A$776,$A98,СВЦЭМ!$B$33:$B$776,R$83)+'СЕТ СН'!$G$14+СВЦЭМ!$D$10+'СЕТ СН'!$G$6-'СЕТ СН'!$G$26</f>
        <v>1042.5770391600001</v>
      </c>
      <c r="S98" s="36">
        <f>SUMIFS(СВЦЭМ!$D$33:$D$776,СВЦЭМ!$A$33:$A$776,$A98,СВЦЭМ!$B$33:$B$776,S$83)+'СЕТ СН'!$G$14+СВЦЭМ!$D$10+'СЕТ СН'!$G$6-'СЕТ СН'!$G$26</f>
        <v>1043.4886203600001</v>
      </c>
      <c r="T98" s="36">
        <f>SUMIFS(СВЦЭМ!$D$33:$D$776,СВЦЭМ!$A$33:$A$776,$A98,СВЦЭМ!$B$33:$B$776,T$83)+'СЕТ СН'!$G$14+СВЦЭМ!$D$10+'СЕТ СН'!$G$6-'СЕТ СН'!$G$26</f>
        <v>1044.14072601</v>
      </c>
      <c r="U98" s="36">
        <f>SUMIFS(СВЦЭМ!$D$33:$D$776,СВЦЭМ!$A$33:$A$776,$A98,СВЦЭМ!$B$33:$B$776,U$83)+'СЕТ СН'!$G$14+СВЦЭМ!$D$10+'СЕТ СН'!$G$6-'СЕТ СН'!$G$26</f>
        <v>1028.84094602</v>
      </c>
      <c r="V98" s="36">
        <f>SUMIFS(СВЦЭМ!$D$33:$D$776,СВЦЭМ!$A$33:$A$776,$A98,СВЦЭМ!$B$33:$B$776,V$83)+'СЕТ СН'!$G$14+СВЦЭМ!$D$10+'СЕТ СН'!$G$6-'СЕТ СН'!$G$26</f>
        <v>1019.79095695</v>
      </c>
      <c r="W98" s="36">
        <f>SUMIFS(СВЦЭМ!$D$33:$D$776,СВЦЭМ!$A$33:$A$776,$A98,СВЦЭМ!$B$33:$B$776,W$83)+'СЕТ СН'!$G$14+СВЦЭМ!$D$10+'СЕТ СН'!$G$6-'СЕТ СН'!$G$26</f>
        <v>1031.6222532300001</v>
      </c>
      <c r="X98" s="36">
        <f>SUMIFS(СВЦЭМ!$D$33:$D$776,СВЦЭМ!$A$33:$A$776,$A98,СВЦЭМ!$B$33:$B$776,X$83)+'СЕТ СН'!$G$14+СВЦЭМ!$D$10+'СЕТ СН'!$G$6-'СЕТ СН'!$G$26</f>
        <v>1050.9594731500001</v>
      </c>
      <c r="Y98" s="36">
        <f>SUMIFS(СВЦЭМ!$D$33:$D$776,СВЦЭМ!$A$33:$A$776,$A98,СВЦЭМ!$B$33:$B$776,Y$83)+'СЕТ СН'!$G$14+СВЦЭМ!$D$10+'СЕТ СН'!$G$6-'СЕТ СН'!$G$26</f>
        <v>1097.15019377</v>
      </c>
    </row>
    <row r="99" spans="1:25" ht="15.75" x14ac:dyDescent="0.2">
      <c r="A99" s="35">
        <f t="shared" si="2"/>
        <v>44028</v>
      </c>
      <c r="B99" s="36">
        <f>SUMIFS(СВЦЭМ!$D$33:$D$776,СВЦЭМ!$A$33:$A$776,$A99,СВЦЭМ!$B$33:$B$776,B$83)+'СЕТ СН'!$G$14+СВЦЭМ!$D$10+'СЕТ СН'!$G$6-'СЕТ СН'!$G$26</f>
        <v>1258.79010595</v>
      </c>
      <c r="C99" s="36">
        <f>SUMIFS(СВЦЭМ!$D$33:$D$776,СВЦЭМ!$A$33:$A$776,$A99,СВЦЭМ!$B$33:$B$776,C$83)+'СЕТ СН'!$G$14+СВЦЭМ!$D$10+'СЕТ СН'!$G$6-'СЕТ СН'!$G$26</f>
        <v>1326.9473225600002</v>
      </c>
      <c r="D99" s="36">
        <f>SUMIFS(СВЦЭМ!$D$33:$D$776,СВЦЭМ!$A$33:$A$776,$A99,СВЦЭМ!$B$33:$B$776,D$83)+'СЕТ СН'!$G$14+СВЦЭМ!$D$10+'СЕТ СН'!$G$6-'СЕТ СН'!$G$26</f>
        <v>1318.0179570800001</v>
      </c>
      <c r="E99" s="36">
        <f>SUMIFS(СВЦЭМ!$D$33:$D$776,СВЦЭМ!$A$33:$A$776,$A99,СВЦЭМ!$B$33:$B$776,E$83)+'СЕТ СН'!$G$14+СВЦЭМ!$D$10+'СЕТ СН'!$G$6-'СЕТ СН'!$G$26</f>
        <v>1333.2238486800002</v>
      </c>
      <c r="F99" s="36">
        <f>SUMIFS(СВЦЭМ!$D$33:$D$776,СВЦЭМ!$A$33:$A$776,$A99,СВЦЭМ!$B$33:$B$776,F$83)+'СЕТ СН'!$G$14+СВЦЭМ!$D$10+'СЕТ СН'!$G$6-'СЕТ СН'!$G$26</f>
        <v>1327.0554948500001</v>
      </c>
      <c r="G99" s="36">
        <f>SUMIFS(СВЦЭМ!$D$33:$D$776,СВЦЭМ!$A$33:$A$776,$A99,СВЦЭМ!$B$33:$B$776,G$83)+'СЕТ СН'!$G$14+СВЦЭМ!$D$10+'СЕТ СН'!$G$6-'СЕТ СН'!$G$26</f>
        <v>1321.64229933</v>
      </c>
      <c r="H99" s="36">
        <f>SUMIFS(СВЦЭМ!$D$33:$D$776,СВЦЭМ!$A$33:$A$776,$A99,СВЦЭМ!$B$33:$B$776,H$83)+'СЕТ СН'!$G$14+СВЦЭМ!$D$10+'СЕТ СН'!$G$6-'СЕТ СН'!$G$26</f>
        <v>1338.1931050100002</v>
      </c>
      <c r="I99" s="36">
        <f>SUMIFS(СВЦЭМ!$D$33:$D$776,СВЦЭМ!$A$33:$A$776,$A99,СВЦЭМ!$B$33:$B$776,I$83)+'СЕТ СН'!$G$14+СВЦЭМ!$D$10+'СЕТ СН'!$G$6-'СЕТ СН'!$G$26</f>
        <v>1310.8045025500001</v>
      </c>
      <c r="J99" s="36">
        <f>SUMIFS(СВЦЭМ!$D$33:$D$776,СВЦЭМ!$A$33:$A$776,$A99,СВЦЭМ!$B$33:$B$776,J$83)+'СЕТ СН'!$G$14+СВЦЭМ!$D$10+'СЕТ СН'!$G$6-'СЕТ СН'!$G$26</f>
        <v>1264.93739276</v>
      </c>
      <c r="K99" s="36">
        <f>SUMIFS(СВЦЭМ!$D$33:$D$776,СВЦЭМ!$A$33:$A$776,$A99,СВЦЭМ!$B$33:$B$776,K$83)+'СЕТ СН'!$G$14+СВЦЭМ!$D$10+'СЕТ СН'!$G$6-'СЕТ СН'!$G$26</f>
        <v>1073.2158210800001</v>
      </c>
      <c r="L99" s="36">
        <f>SUMIFS(СВЦЭМ!$D$33:$D$776,СВЦЭМ!$A$33:$A$776,$A99,СВЦЭМ!$B$33:$B$776,L$83)+'СЕТ СН'!$G$14+СВЦЭМ!$D$10+'СЕТ СН'!$G$6-'СЕТ СН'!$G$26</f>
        <v>1018.86200334</v>
      </c>
      <c r="M99" s="36">
        <f>SUMIFS(СВЦЭМ!$D$33:$D$776,СВЦЭМ!$A$33:$A$776,$A99,СВЦЭМ!$B$33:$B$776,M$83)+'СЕТ СН'!$G$14+СВЦЭМ!$D$10+'СЕТ СН'!$G$6-'СЕТ СН'!$G$26</f>
        <v>1001.0382471800001</v>
      </c>
      <c r="N99" s="36">
        <f>SUMIFS(СВЦЭМ!$D$33:$D$776,СВЦЭМ!$A$33:$A$776,$A99,СВЦЭМ!$B$33:$B$776,N$83)+'СЕТ СН'!$G$14+СВЦЭМ!$D$10+'СЕТ СН'!$G$6-'СЕТ СН'!$G$26</f>
        <v>1027.3922989100001</v>
      </c>
      <c r="O99" s="36">
        <f>SUMIFS(СВЦЭМ!$D$33:$D$776,СВЦЭМ!$A$33:$A$776,$A99,СВЦЭМ!$B$33:$B$776,O$83)+'СЕТ СН'!$G$14+СВЦЭМ!$D$10+'СЕТ СН'!$G$6-'СЕТ СН'!$G$26</f>
        <v>1022.92196165</v>
      </c>
      <c r="P99" s="36">
        <f>SUMIFS(СВЦЭМ!$D$33:$D$776,СВЦЭМ!$A$33:$A$776,$A99,СВЦЭМ!$B$33:$B$776,P$83)+'СЕТ СН'!$G$14+СВЦЭМ!$D$10+'СЕТ СН'!$G$6-'СЕТ СН'!$G$26</f>
        <v>1024.26247109</v>
      </c>
      <c r="Q99" s="36">
        <f>SUMIFS(СВЦЭМ!$D$33:$D$776,СВЦЭМ!$A$33:$A$776,$A99,СВЦЭМ!$B$33:$B$776,Q$83)+'СЕТ СН'!$G$14+СВЦЭМ!$D$10+'СЕТ СН'!$G$6-'СЕТ СН'!$G$26</f>
        <v>1036.66995821</v>
      </c>
      <c r="R99" s="36">
        <f>SUMIFS(СВЦЭМ!$D$33:$D$776,СВЦЭМ!$A$33:$A$776,$A99,СВЦЭМ!$B$33:$B$776,R$83)+'СЕТ СН'!$G$14+СВЦЭМ!$D$10+'СЕТ СН'!$G$6-'СЕТ СН'!$G$26</f>
        <v>1032.6410565400001</v>
      </c>
      <c r="S99" s="36">
        <f>SUMIFS(СВЦЭМ!$D$33:$D$776,СВЦЭМ!$A$33:$A$776,$A99,СВЦЭМ!$B$33:$B$776,S$83)+'СЕТ СН'!$G$14+СВЦЭМ!$D$10+'СЕТ СН'!$G$6-'СЕТ СН'!$G$26</f>
        <v>1030.1953121500001</v>
      </c>
      <c r="T99" s="36">
        <f>SUMIFS(СВЦЭМ!$D$33:$D$776,СВЦЭМ!$A$33:$A$776,$A99,СВЦЭМ!$B$33:$B$776,T$83)+'СЕТ СН'!$G$14+СВЦЭМ!$D$10+'СЕТ СН'!$G$6-'СЕТ СН'!$G$26</f>
        <v>1029.98843235</v>
      </c>
      <c r="U99" s="36">
        <f>SUMIFS(СВЦЭМ!$D$33:$D$776,СВЦЭМ!$A$33:$A$776,$A99,СВЦЭМ!$B$33:$B$776,U$83)+'СЕТ СН'!$G$14+СВЦЭМ!$D$10+'СЕТ СН'!$G$6-'СЕТ СН'!$G$26</f>
        <v>1028.9946932</v>
      </c>
      <c r="V99" s="36">
        <f>SUMIFS(СВЦЭМ!$D$33:$D$776,СВЦЭМ!$A$33:$A$776,$A99,СВЦЭМ!$B$33:$B$776,V$83)+'СЕТ СН'!$G$14+СВЦЭМ!$D$10+'СЕТ СН'!$G$6-'СЕТ СН'!$G$26</f>
        <v>1021.7725646399999</v>
      </c>
      <c r="W99" s="36">
        <f>SUMIFS(СВЦЭМ!$D$33:$D$776,СВЦЭМ!$A$33:$A$776,$A99,СВЦЭМ!$B$33:$B$776,W$83)+'СЕТ СН'!$G$14+СВЦЭМ!$D$10+'СЕТ СН'!$G$6-'СЕТ СН'!$G$26</f>
        <v>1024.5949579200001</v>
      </c>
      <c r="X99" s="36">
        <f>SUMIFS(СВЦЭМ!$D$33:$D$776,СВЦЭМ!$A$33:$A$776,$A99,СВЦЭМ!$B$33:$B$776,X$83)+'СЕТ СН'!$G$14+СВЦЭМ!$D$10+'СЕТ СН'!$G$6-'СЕТ СН'!$G$26</f>
        <v>1071.7543150700001</v>
      </c>
      <c r="Y99" s="36">
        <f>SUMIFS(СВЦЭМ!$D$33:$D$776,СВЦЭМ!$A$33:$A$776,$A99,СВЦЭМ!$B$33:$B$776,Y$83)+'СЕТ СН'!$G$14+СВЦЭМ!$D$10+'СЕТ СН'!$G$6-'СЕТ СН'!$G$26</f>
        <v>1108.06167508</v>
      </c>
    </row>
    <row r="100" spans="1:25" ht="15.75" x14ac:dyDescent="0.2">
      <c r="A100" s="35">
        <f t="shared" si="2"/>
        <v>44029</v>
      </c>
      <c r="B100" s="36">
        <f>SUMIFS(СВЦЭМ!$D$33:$D$776,СВЦЭМ!$A$33:$A$776,$A100,СВЦЭМ!$B$33:$B$776,B$83)+'СЕТ СН'!$G$14+СВЦЭМ!$D$10+'СЕТ СН'!$G$6-'СЕТ СН'!$G$26</f>
        <v>1278.7800702200002</v>
      </c>
      <c r="C100" s="36">
        <f>SUMIFS(СВЦЭМ!$D$33:$D$776,СВЦЭМ!$A$33:$A$776,$A100,СВЦЭМ!$B$33:$B$776,C$83)+'СЕТ СН'!$G$14+СВЦЭМ!$D$10+'СЕТ СН'!$G$6-'СЕТ СН'!$G$26</f>
        <v>1408.2333309200001</v>
      </c>
      <c r="D100" s="36">
        <f>SUMIFS(СВЦЭМ!$D$33:$D$776,СВЦЭМ!$A$33:$A$776,$A100,СВЦЭМ!$B$33:$B$776,D$83)+'СЕТ СН'!$G$14+СВЦЭМ!$D$10+'СЕТ СН'!$G$6-'СЕТ СН'!$G$26</f>
        <v>1375.7837255000002</v>
      </c>
      <c r="E100" s="36">
        <f>SUMIFS(СВЦЭМ!$D$33:$D$776,СВЦЭМ!$A$33:$A$776,$A100,СВЦЭМ!$B$33:$B$776,E$83)+'СЕТ СН'!$G$14+СВЦЭМ!$D$10+'СЕТ СН'!$G$6-'СЕТ СН'!$G$26</f>
        <v>1352.0198495500001</v>
      </c>
      <c r="F100" s="36">
        <f>SUMIFS(СВЦЭМ!$D$33:$D$776,СВЦЭМ!$A$33:$A$776,$A100,СВЦЭМ!$B$33:$B$776,F$83)+'СЕТ СН'!$G$14+СВЦЭМ!$D$10+'СЕТ СН'!$G$6-'СЕТ СН'!$G$26</f>
        <v>1354.6425656900001</v>
      </c>
      <c r="G100" s="36">
        <f>SUMIFS(СВЦЭМ!$D$33:$D$776,СВЦЭМ!$A$33:$A$776,$A100,СВЦЭМ!$B$33:$B$776,G$83)+'СЕТ СН'!$G$14+СВЦЭМ!$D$10+'СЕТ СН'!$G$6-'СЕТ СН'!$G$26</f>
        <v>1331.4286401900001</v>
      </c>
      <c r="H100" s="36">
        <f>SUMIFS(СВЦЭМ!$D$33:$D$776,СВЦЭМ!$A$33:$A$776,$A100,СВЦЭМ!$B$33:$B$776,H$83)+'СЕТ СН'!$G$14+СВЦЭМ!$D$10+'СЕТ СН'!$G$6-'СЕТ СН'!$G$26</f>
        <v>1308.7665484700001</v>
      </c>
      <c r="I100" s="36">
        <f>SUMIFS(СВЦЭМ!$D$33:$D$776,СВЦЭМ!$A$33:$A$776,$A100,СВЦЭМ!$B$33:$B$776,I$83)+'СЕТ СН'!$G$14+СВЦЭМ!$D$10+'СЕТ СН'!$G$6-'СЕТ СН'!$G$26</f>
        <v>1258.5062987800002</v>
      </c>
      <c r="J100" s="36">
        <f>SUMIFS(СВЦЭМ!$D$33:$D$776,СВЦЭМ!$A$33:$A$776,$A100,СВЦЭМ!$B$33:$B$776,J$83)+'СЕТ СН'!$G$14+СВЦЭМ!$D$10+'СЕТ СН'!$G$6-'СЕТ СН'!$G$26</f>
        <v>1189.9348489399999</v>
      </c>
      <c r="K100" s="36">
        <f>SUMIFS(СВЦЭМ!$D$33:$D$776,СВЦЭМ!$A$33:$A$776,$A100,СВЦЭМ!$B$33:$B$776,K$83)+'СЕТ СН'!$G$14+СВЦЭМ!$D$10+'СЕТ СН'!$G$6-'СЕТ СН'!$G$26</f>
        <v>1077.17283791</v>
      </c>
      <c r="L100" s="36">
        <f>SUMIFS(СВЦЭМ!$D$33:$D$776,СВЦЭМ!$A$33:$A$776,$A100,СВЦЭМ!$B$33:$B$776,L$83)+'СЕТ СН'!$G$14+СВЦЭМ!$D$10+'СЕТ СН'!$G$6-'СЕТ СН'!$G$26</f>
        <v>981.48507809000012</v>
      </c>
      <c r="M100" s="36">
        <f>SUMIFS(СВЦЭМ!$D$33:$D$776,СВЦЭМ!$A$33:$A$776,$A100,СВЦЭМ!$B$33:$B$776,M$83)+'СЕТ СН'!$G$14+СВЦЭМ!$D$10+'СЕТ СН'!$G$6-'СЕТ СН'!$G$26</f>
        <v>947.52345759000013</v>
      </c>
      <c r="N100" s="36">
        <f>SUMIFS(СВЦЭМ!$D$33:$D$776,СВЦЭМ!$A$33:$A$776,$A100,СВЦЭМ!$B$33:$B$776,N$83)+'СЕТ СН'!$G$14+СВЦЭМ!$D$10+'СЕТ СН'!$G$6-'СЕТ СН'!$G$26</f>
        <v>963.69412136999995</v>
      </c>
      <c r="O100" s="36">
        <f>SUMIFS(СВЦЭМ!$D$33:$D$776,СВЦЭМ!$A$33:$A$776,$A100,СВЦЭМ!$B$33:$B$776,O$83)+'СЕТ СН'!$G$14+СВЦЭМ!$D$10+'СЕТ СН'!$G$6-'СЕТ СН'!$G$26</f>
        <v>960.46013773999994</v>
      </c>
      <c r="P100" s="36">
        <f>SUMIFS(СВЦЭМ!$D$33:$D$776,СВЦЭМ!$A$33:$A$776,$A100,СВЦЭМ!$B$33:$B$776,P$83)+'СЕТ СН'!$G$14+СВЦЭМ!$D$10+'СЕТ СН'!$G$6-'СЕТ СН'!$G$26</f>
        <v>965.36373630000003</v>
      </c>
      <c r="Q100" s="36">
        <f>SUMIFS(СВЦЭМ!$D$33:$D$776,СВЦЭМ!$A$33:$A$776,$A100,СВЦЭМ!$B$33:$B$776,Q$83)+'СЕТ СН'!$G$14+СВЦЭМ!$D$10+'СЕТ СН'!$G$6-'СЕТ СН'!$G$26</f>
        <v>971.43896064</v>
      </c>
      <c r="R100" s="36">
        <f>SUMIFS(СВЦЭМ!$D$33:$D$776,СВЦЭМ!$A$33:$A$776,$A100,СВЦЭМ!$B$33:$B$776,R$83)+'СЕТ СН'!$G$14+СВЦЭМ!$D$10+'СЕТ СН'!$G$6-'СЕТ СН'!$G$26</f>
        <v>996.34645898000008</v>
      </c>
      <c r="S100" s="36">
        <f>SUMIFS(СВЦЭМ!$D$33:$D$776,СВЦЭМ!$A$33:$A$776,$A100,СВЦЭМ!$B$33:$B$776,S$83)+'СЕТ СН'!$G$14+СВЦЭМ!$D$10+'СЕТ СН'!$G$6-'СЕТ СН'!$G$26</f>
        <v>1009.1926808000001</v>
      </c>
      <c r="T100" s="36">
        <f>SUMIFS(СВЦЭМ!$D$33:$D$776,СВЦЭМ!$A$33:$A$776,$A100,СВЦЭМ!$B$33:$B$776,T$83)+'СЕТ СН'!$G$14+СВЦЭМ!$D$10+'СЕТ СН'!$G$6-'СЕТ СН'!$G$26</f>
        <v>1008.7835772999999</v>
      </c>
      <c r="U100" s="36">
        <f>SUMIFS(СВЦЭМ!$D$33:$D$776,СВЦЭМ!$A$33:$A$776,$A100,СВЦЭМ!$B$33:$B$776,U$83)+'СЕТ СН'!$G$14+СВЦЭМ!$D$10+'СЕТ СН'!$G$6-'СЕТ СН'!$G$26</f>
        <v>1001.7557861600001</v>
      </c>
      <c r="V100" s="36">
        <f>SUMIFS(СВЦЭМ!$D$33:$D$776,СВЦЭМ!$A$33:$A$776,$A100,СВЦЭМ!$B$33:$B$776,V$83)+'СЕТ СН'!$G$14+СВЦЭМ!$D$10+'СЕТ СН'!$G$6-'СЕТ СН'!$G$26</f>
        <v>987.48425107000003</v>
      </c>
      <c r="W100" s="36">
        <f>SUMIFS(СВЦЭМ!$D$33:$D$776,СВЦЭМ!$A$33:$A$776,$A100,СВЦЭМ!$B$33:$B$776,W$83)+'СЕТ СН'!$G$14+СВЦЭМ!$D$10+'СЕТ СН'!$G$6-'СЕТ СН'!$G$26</f>
        <v>970.88115829999992</v>
      </c>
      <c r="X100" s="36">
        <f>SUMIFS(СВЦЭМ!$D$33:$D$776,СВЦЭМ!$A$33:$A$776,$A100,СВЦЭМ!$B$33:$B$776,X$83)+'СЕТ СН'!$G$14+СВЦЭМ!$D$10+'СЕТ СН'!$G$6-'СЕТ СН'!$G$26</f>
        <v>1045.36566793</v>
      </c>
      <c r="Y100" s="36">
        <f>SUMIFS(СВЦЭМ!$D$33:$D$776,СВЦЭМ!$A$33:$A$776,$A100,СВЦЭМ!$B$33:$B$776,Y$83)+'СЕТ СН'!$G$14+СВЦЭМ!$D$10+'СЕТ СН'!$G$6-'СЕТ СН'!$G$26</f>
        <v>1123.3624997300001</v>
      </c>
    </row>
    <row r="101" spans="1:25" ht="15.75" x14ac:dyDescent="0.2">
      <c r="A101" s="35">
        <f t="shared" si="2"/>
        <v>44030</v>
      </c>
      <c r="B101" s="36">
        <f>SUMIFS(СВЦЭМ!$D$33:$D$776,СВЦЭМ!$A$33:$A$776,$A101,СВЦЭМ!$B$33:$B$776,B$83)+'СЕТ СН'!$G$14+СВЦЭМ!$D$10+'СЕТ СН'!$G$6-'СЕТ СН'!$G$26</f>
        <v>1305.1758966700002</v>
      </c>
      <c r="C101" s="36">
        <f>SUMIFS(СВЦЭМ!$D$33:$D$776,СВЦЭМ!$A$33:$A$776,$A101,СВЦЭМ!$B$33:$B$776,C$83)+'СЕТ СН'!$G$14+СВЦЭМ!$D$10+'СЕТ СН'!$G$6-'СЕТ СН'!$G$26</f>
        <v>1413.8597987200001</v>
      </c>
      <c r="D101" s="36">
        <f>SUMIFS(СВЦЭМ!$D$33:$D$776,СВЦЭМ!$A$33:$A$776,$A101,СВЦЭМ!$B$33:$B$776,D$83)+'СЕТ СН'!$G$14+СВЦЭМ!$D$10+'СЕТ СН'!$G$6-'СЕТ СН'!$G$26</f>
        <v>1421.8004791200001</v>
      </c>
      <c r="E101" s="36">
        <f>SUMIFS(СВЦЭМ!$D$33:$D$776,СВЦЭМ!$A$33:$A$776,$A101,СВЦЭМ!$B$33:$B$776,E$83)+'СЕТ СН'!$G$14+СВЦЭМ!$D$10+'СЕТ СН'!$G$6-'СЕТ СН'!$G$26</f>
        <v>1414.8959520600001</v>
      </c>
      <c r="F101" s="36">
        <f>SUMIFS(СВЦЭМ!$D$33:$D$776,СВЦЭМ!$A$33:$A$776,$A101,СВЦЭМ!$B$33:$B$776,F$83)+'СЕТ СН'!$G$14+СВЦЭМ!$D$10+'СЕТ СН'!$G$6-'СЕТ СН'!$G$26</f>
        <v>1403.9132010200001</v>
      </c>
      <c r="G101" s="36">
        <f>SUMIFS(СВЦЭМ!$D$33:$D$776,СВЦЭМ!$A$33:$A$776,$A101,СВЦЭМ!$B$33:$B$776,G$83)+'СЕТ СН'!$G$14+СВЦЭМ!$D$10+'СЕТ СН'!$G$6-'СЕТ СН'!$G$26</f>
        <v>1413.5053928900002</v>
      </c>
      <c r="H101" s="36">
        <f>SUMIFS(СВЦЭМ!$D$33:$D$776,СВЦЭМ!$A$33:$A$776,$A101,СВЦЭМ!$B$33:$B$776,H$83)+'СЕТ СН'!$G$14+СВЦЭМ!$D$10+'СЕТ СН'!$G$6-'СЕТ СН'!$G$26</f>
        <v>1415.0710077800002</v>
      </c>
      <c r="I101" s="36">
        <f>SUMIFS(СВЦЭМ!$D$33:$D$776,СВЦЭМ!$A$33:$A$776,$A101,СВЦЭМ!$B$33:$B$776,I$83)+'СЕТ СН'!$G$14+СВЦЭМ!$D$10+'СЕТ СН'!$G$6-'СЕТ СН'!$G$26</f>
        <v>1399.1195235600001</v>
      </c>
      <c r="J101" s="36">
        <f>SUMIFS(СВЦЭМ!$D$33:$D$776,СВЦЭМ!$A$33:$A$776,$A101,СВЦЭМ!$B$33:$B$776,J$83)+'СЕТ СН'!$G$14+СВЦЭМ!$D$10+'СЕТ СН'!$G$6-'СЕТ СН'!$G$26</f>
        <v>1321.5869629400001</v>
      </c>
      <c r="K101" s="36">
        <f>SUMIFS(СВЦЭМ!$D$33:$D$776,СВЦЭМ!$A$33:$A$776,$A101,СВЦЭМ!$B$33:$B$776,K$83)+'СЕТ СН'!$G$14+СВЦЭМ!$D$10+'СЕТ СН'!$G$6-'СЕТ СН'!$G$26</f>
        <v>1125.9868596200001</v>
      </c>
      <c r="L101" s="36">
        <f>SUMIFS(СВЦЭМ!$D$33:$D$776,СВЦЭМ!$A$33:$A$776,$A101,СВЦЭМ!$B$33:$B$776,L$83)+'СЕТ СН'!$G$14+СВЦЭМ!$D$10+'СЕТ СН'!$G$6-'СЕТ СН'!$G$26</f>
        <v>968.26732579999998</v>
      </c>
      <c r="M101" s="36">
        <f>SUMIFS(СВЦЭМ!$D$33:$D$776,СВЦЭМ!$A$33:$A$776,$A101,СВЦЭМ!$B$33:$B$776,M$83)+'СЕТ СН'!$G$14+СВЦЭМ!$D$10+'СЕТ СН'!$G$6-'СЕТ СН'!$G$26</f>
        <v>948.70720652</v>
      </c>
      <c r="N101" s="36">
        <f>SUMIFS(СВЦЭМ!$D$33:$D$776,СВЦЭМ!$A$33:$A$776,$A101,СВЦЭМ!$B$33:$B$776,N$83)+'СЕТ СН'!$G$14+СВЦЭМ!$D$10+'СЕТ СН'!$G$6-'СЕТ СН'!$G$26</f>
        <v>966.66636420999998</v>
      </c>
      <c r="O101" s="36">
        <f>SUMIFS(СВЦЭМ!$D$33:$D$776,СВЦЭМ!$A$33:$A$776,$A101,СВЦЭМ!$B$33:$B$776,O$83)+'СЕТ СН'!$G$14+СВЦЭМ!$D$10+'СЕТ СН'!$G$6-'СЕТ СН'!$G$26</f>
        <v>965.18097863000003</v>
      </c>
      <c r="P101" s="36">
        <f>SUMIFS(СВЦЭМ!$D$33:$D$776,СВЦЭМ!$A$33:$A$776,$A101,СВЦЭМ!$B$33:$B$776,P$83)+'СЕТ СН'!$G$14+СВЦЭМ!$D$10+'СЕТ СН'!$G$6-'СЕТ СН'!$G$26</f>
        <v>969.47913872999993</v>
      </c>
      <c r="Q101" s="36">
        <f>SUMIFS(СВЦЭМ!$D$33:$D$776,СВЦЭМ!$A$33:$A$776,$A101,СВЦЭМ!$B$33:$B$776,Q$83)+'СЕТ СН'!$G$14+СВЦЭМ!$D$10+'СЕТ СН'!$G$6-'СЕТ СН'!$G$26</f>
        <v>971.26454516000013</v>
      </c>
      <c r="R101" s="36">
        <f>SUMIFS(СВЦЭМ!$D$33:$D$776,СВЦЭМ!$A$33:$A$776,$A101,СВЦЭМ!$B$33:$B$776,R$83)+'СЕТ СН'!$G$14+СВЦЭМ!$D$10+'СЕТ СН'!$G$6-'СЕТ СН'!$G$26</f>
        <v>965.95967229000007</v>
      </c>
      <c r="S101" s="36">
        <f>SUMIFS(СВЦЭМ!$D$33:$D$776,СВЦЭМ!$A$33:$A$776,$A101,СВЦЭМ!$B$33:$B$776,S$83)+'СЕТ СН'!$G$14+СВЦЭМ!$D$10+'СЕТ СН'!$G$6-'СЕТ СН'!$G$26</f>
        <v>974.82657764999999</v>
      </c>
      <c r="T101" s="36">
        <f>SUMIFS(СВЦЭМ!$D$33:$D$776,СВЦЭМ!$A$33:$A$776,$A101,СВЦЭМ!$B$33:$B$776,T$83)+'СЕТ СН'!$G$14+СВЦЭМ!$D$10+'СЕТ СН'!$G$6-'СЕТ СН'!$G$26</f>
        <v>1003.7842111800001</v>
      </c>
      <c r="U101" s="36">
        <f>SUMIFS(СВЦЭМ!$D$33:$D$776,СВЦЭМ!$A$33:$A$776,$A101,СВЦЭМ!$B$33:$B$776,U$83)+'СЕТ СН'!$G$14+СВЦЭМ!$D$10+'СЕТ СН'!$G$6-'СЕТ СН'!$G$26</f>
        <v>999.26095996000004</v>
      </c>
      <c r="V101" s="36">
        <f>SUMIFS(СВЦЭМ!$D$33:$D$776,СВЦЭМ!$A$33:$A$776,$A101,СВЦЭМ!$B$33:$B$776,V$83)+'СЕТ СН'!$G$14+СВЦЭМ!$D$10+'СЕТ СН'!$G$6-'СЕТ СН'!$G$26</f>
        <v>991.26272842000003</v>
      </c>
      <c r="W101" s="36">
        <f>SUMIFS(СВЦЭМ!$D$33:$D$776,СВЦЭМ!$A$33:$A$776,$A101,СВЦЭМ!$B$33:$B$776,W$83)+'СЕТ СН'!$G$14+СВЦЭМ!$D$10+'СЕТ СН'!$G$6-'СЕТ СН'!$G$26</f>
        <v>961.54934945000014</v>
      </c>
      <c r="X101" s="36">
        <f>SUMIFS(СВЦЭМ!$D$33:$D$776,СВЦЭМ!$A$33:$A$776,$A101,СВЦЭМ!$B$33:$B$776,X$83)+'СЕТ СН'!$G$14+СВЦЭМ!$D$10+'СЕТ СН'!$G$6-'СЕТ СН'!$G$26</f>
        <v>1034.3515995600001</v>
      </c>
      <c r="Y101" s="36">
        <f>SUMIFS(СВЦЭМ!$D$33:$D$776,СВЦЭМ!$A$33:$A$776,$A101,СВЦЭМ!$B$33:$B$776,Y$83)+'СЕТ СН'!$G$14+СВЦЭМ!$D$10+'СЕТ СН'!$G$6-'СЕТ СН'!$G$26</f>
        <v>1180.89892525</v>
      </c>
    </row>
    <row r="102" spans="1:25" ht="15.75" x14ac:dyDescent="0.2">
      <c r="A102" s="35">
        <f t="shared" si="2"/>
        <v>44031</v>
      </c>
      <c r="B102" s="36">
        <f>SUMIFS(СВЦЭМ!$D$33:$D$776,СВЦЭМ!$A$33:$A$776,$A102,СВЦЭМ!$B$33:$B$776,B$83)+'СЕТ СН'!$G$14+СВЦЭМ!$D$10+'СЕТ СН'!$G$6-'СЕТ СН'!$G$26</f>
        <v>1242.4068508600001</v>
      </c>
      <c r="C102" s="36">
        <f>SUMIFS(СВЦЭМ!$D$33:$D$776,СВЦЭМ!$A$33:$A$776,$A102,СВЦЭМ!$B$33:$B$776,C$83)+'СЕТ СН'!$G$14+СВЦЭМ!$D$10+'СЕТ СН'!$G$6-'СЕТ СН'!$G$26</f>
        <v>1290.08576008</v>
      </c>
      <c r="D102" s="36">
        <f>SUMIFS(СВЦЭМ!$D$33:$D$776,СВЦЭМ!$A$33:$A$776,$A102,СВЦЭМ!$B$33:$B$776,D$83)+'СЕТ СН'!$G$14+СВЦЭМ!$D$10+'СЕТ СН'!$G$6-'СЕТ СН'!$G$26</f>
        <v>1279.53920816</v>
      </c>
      <c r="E102" s="36">
        <f>SUMIFS(СВЦЭМ!$D$33:$D$776,СВЦЭМ!$A$33:$A$776,$A102,СВЦЭМ!$B$33:$B$776,E$83)+'СЕТ СН'!$G$14+СВЦЭМ!$D$10+'СЕТ СН'!$G$6-'СЕТ СН'!$G$26</f>
        <v>1265.1595622200002</v>
      </c>
      <c r="F102" s="36">
        <f>SUMIFS(СВЦЭМ!$D$33:$D$776,СВЦЭМ!$A$33:$A$776,$A102,СВЦЭМ!$B$33:$B$776,F$83)+'СЕТ СН'!$G$14+СВЦЭМ!$D$10+'СЕТ СН'!$G$6-'СЕТ СН'!$G$26</f>
        <v>1251.5771331700003</v>
      </c>
      <c r="G102" s="36">
        <f>SUMIFS(СВЦЭМ!$D$33:$D$776,СВЦЭМ!$A$33:$A$776,$A102,СВЦЭМ!$B$33:$B$776,G$83)+'СЕТ СН'!$G$14+СВЦЭМ!$D$10+'СЕТ СН'!$G$6-'СЕТ СН'!$G$26</f>
        <v>1266.8610147700001</v>
      </c>
      <c r="H102" s="36">
        <f>SUMIFS(СВЦЭМ!$D$33:$D$776,СВЦЭМ!$A$33:$A$776,$A102,СВЦЭМ!$B$33:$B$776,H$83)+'СЕТ СН'!$G$14+СВЦЭМ!$D$10+'СЕТ СН'!$G$6-'СЕТ СН'!$G$26</f>
        <v>1289.9485723600001</v>
      </c>
      <c r="I102" s="36">
        <f>SUMIFS(СВЦЭМ!$D$33:$D$776,СВЦЭМ!$A$33:$A$776,$A102,СВЦЭМ!$B$33:$B$776,I$83)+'СЕТ СН'!$G$14+СВЦЭМ!$D$10+'СЕТ СН'!$G$6-'СЕТ СН'!$G$26</f>
        <v>1327.4835666200001</v>
      </c>
      <c r="J102" s="36">
        <f>SUMIFS(СВЦЭМ!$D$33:$D$776,СВЦЭМ!$A$33:$A$776,$A102,СВЦЭМ!$B$33:$B$776,J$83)+'СЕТ СН'!$G$14+СВЦЭМ!$D$10+'СЕТ СН'!$G$6-'СЕТ СН'!$G$26</f>
        <v>1318.8317463600001</v>
      </c>
      <c r="K102" s="36">
        <f>SUMIFS(СВЦЭМ!$D$33:$D$776,СВЦЭМ!$A$33:$A$776,$A102,СВЦЭМ!$B$33:$B$776,K$83)+'СЕТ СН'!$G$14+СВЦЭМ!$D$10+'СЕТ СН'!$G$6-'СЕТ СН'!$G$26</f>
        <v>1141.8095931299999</v>
      </c>
      <c r="L102" s="36">
        <f>SUMIFS(СВЦЭМ!$D$33:$D$776,СВЦЭМ!$A$33:$A$776,$A102,СВЦЭМ!$B$33:$B$776,L$83)+'СЕТ СН'!$G$14+СВЦЭМ!$D$10+'СЕТ СН'!$G$6-'СЕТ СН'!$G$26</f>
        <v>1053.9010201799999</v>
      </c>
      <c r="M102" s="36">
        <f>SUMIFS(СВЦЭМ!$D$33:$D$776,СВЦЭМ!$A$33:$A$776,$A102,СВЦЭМ!$B$33:$B$776,M$83)+'СЕТ СН'!$G$14+СВЦЭМ!$D$10+'СЕТ СН'!$G$6-'СЕТ СН'!$G$26</f>
        <v>1001.47560034</v>
      </c>
      <c r="N102" s="36">
        <f>SUMIFS(СВЦЭМ!$D$33:$D$776,СВЦЭМ!$A$33:$A$776,$A102,СВЦЭМ!$B$33:$B$776,N$83)+'СЕТ СН'!$G$14+СВЦЭМ!$D$10+'СЕТ СН'!$G$6-'СЕТ СН'!$G$26</f>
        <v>1006.6038583900001</v>
      </c>
      <c r="O102" s="36">
        <f>SUMIFS(СВЦЭМ!$D$33:$D$776,СВЦЭМ!$A$33:$A$776,$A102,СВЦЭМ!$B$33:$B$776,O$83)+'СЕТ СН'!$G$14+СВЦЭМ!$D$10+'СЕТ СН'!$G$6-'СЕТ СН'!$G$26</f>
        <v>1007.9887649500001</v>
      </c>
      <c r="P102" s="36">
        <f>SUMIFS(СВЦЭМ!$D$33:$D$776,СВЦЭМ!$A$33:$A$776,$A102,СВЦЭМ!$B$33:$B$776,P$83)+'СЕТ СН'!$G$14+СВЦЭМ!$D$10+'СЕТ СН'!$G$6-'СЕТ СН'!$G$26</f>
        <v>1006.96720688</v>
      </c>
      <c r="Q102" s="36">
        <f>SUMIFS(СВЦЭМ!$D$33:$D$776,СВЦЭМ!$A$33:$A$776,$A102,СВЦЭМ!$B$33:$B$776,Q$83)+'СЕТ СН'!$G$14+СВЦЭМ!$D$10+'СЕТ СН'!$G$6-'СЕТ СН'!$G$26</f>
        <v>1006.5632246</v>
      </c>
      <c r="R102" s="36">
        <f>SUMIFS(СВЦЭМ!$D$33:$D$776,СВЦЭМ!$A$33:$A$776,$A102,СВЦЭМ!$B$33:$B$776,R$83)+'СЕТ СН'!$G$14+СВЦЭМ!$D$10+'СЕТ СН'!$G$6-'СЕТ СН'!$G$26</f>
        <v>1019.7195781600001</v>
      </c>
      <c r="S102" s="36">
        <f>SUMIFS(СВЦЭМ!$D$33:$D$776,СВЦЭМ!$A$33:$A$776,$A102,СВЦЭМ!$B$33:$B$776,S$83)+'СЕТ СН'!$G$14+СВЦЭМ!$D$10+'СЕТ СН'!$G$6-'СЕТ СН'!$G$26</f>
        <v>1030.21798872</v>
      </c>
      <c r="T102" s="36">
        <f>SUMIFS(СВЦЭМ!$D$33:$D$776,СВЦЭМ!$A$33:$A$776,$A102,СВЦЭМ!$B$33:$B$776,T$83)+'СЕТ СН'!$G$14+СВЦЭМ!$D$10+'СЕТ СН'!$G$6-'СЕТ СН'!$G$26</f>
        <v>1028.4276444100001</v>
      </c>
      <c r="U102" s="36">
        <f>SUMIFS(СВЦЭМ!$D$33:$D$776,СВЦЭМ!$A$33:$A$776,$A102,СВЦЭМ!$B$33:$B$776,U$83)+'СЕТ СН'!$G$14+СВЦЭМ!$D$10+'СЕТ СН'!$G$6-'СЕТ СН'!$G$26</f>
        <v>1027.3722691099999</v>
      </c>
      <c r="V102" s="36">
        <f>SUMIFS(СВЦЭМ!$D$33:$D$776,СВЦЭМ!$A$33:$A$776,$A102,СВЦЭМ!$B$33:$B$776,V$83)+'СЕТ СН'!$G$14+СВЦЭМ!$D$10+'СЕТ СН'!$G$6-'СЕТ СН'!$G$26</f>
        <v>1020.1312374700001</v>
      </c>
      <c r="W102" s="36">
        <f>SUMIFS(СВЦЭМ!$D$33:$D$776,СВЦЭМ!$A$33:$A$776,$A102,СВЦЭМ!$B$33:$B$776,W$83)+'СЕТ СН'!$G$14+СВЦЭМ!$D$10+'СЕТ СН'!$G$6-'СЕТ СН'!$G$26</f>
        <v>965.48953697000002</v>
      </c>
      <c r="X102" s="36">
        <f>SUMIFS(СВЦЭМ!$D$33:$D$776,СВЦЭМ!$A$33:$A$776,$A102,СВЦЭМ!$B$33:$B$776,X$83)+'СЕТ СН'!$G$14+СВЦЭМ!$D$10+'СЕТ СН'!$G$6-'СЕТ СН'!$G$26</f>
        <v>1040.67703188</v>
      </c>
      <c r="Y102" s="36">
        <f>SUMIFS(СВЦЭМ!$D$33:$D$776,СВЦЭМ!$A$33:$A$776,$A102,СВЦЭМ!$B$33:$B$776,Y$83)+'СЕТ СН'!$G$14+СВЦЭМ!$D$10+'СЕТ СН'!$G$6-'СЕТ СН'!$G$26</f>
        <v>1246.1060930100002</v>
      </c>
    </row>
    <row r="103" spans="1:25" ht="15.75" x14ac:dyDescent="0.2">
      <c r="A103" s="35">
        <f t="shared" si="2"/>
        <v>44032</v>
      </c>
      <c r="B103" s="36">
        <f>SUMIFS(СВЦЭМ!$D$33:$D$776,СВЦЭМ!$A$33:$A$776,$A103,СВЦЭМ!$B$33:$B$776,B$83)+'СЕТ СН'!$G$14+СВЦЭМ!$D$10+'СЕТ СН'!$G$6-'СЕТ СН'!$G$26</f>
        <v>1217.7572002100001</v>
      </c>
      <c r="C103" s="36">
        <f>SUMIFS(СВЦЭМ!$D$33:$D$776,СВЦЭМ!$A$33:$A$776,$A103,СВЦЭМ!$B$33:$B$776,C$83)+'СЕТ СН'!$G$14+СВЦЭМ!$D$10+'СЕТ СН'!$G$6-'СЕТ СН'!$G$26</f>
        <v>1185.2914922300001</v>
      </c>
      <c r="D103" s="36">
        <f>SUMIFS(СВЦЭМ!$D$33:$D$776,СВЦЭМ!$A$33:$A$776,$A103,СВЦЭМ!$B$33:$B$776,D$83)+'СЕТ СН'!$G$14+СВЦЭМ!$D$10+'СЕТ СН'!$G$6-'СЕТ СН'!$G$26</f>
        <v>1322.87264783</v>
      </c>
      <c r="E103" s="36">
        <f>SUMIFS(СВЦЭМ!$D$33:$D$776,СВЦЭМ!$A$33:$A$776,$A103,СВЦЭМ!$B$33:$B$776,E$83)+'СЕТ СН'!$G$14+СВЦЭМ!$D$10+'СЕТ СН'!$G$6-'СЕТ СН'!$G$26</f>
        <v>1304.5652514400001</v>
      </c>
      <c r="F103" s="36">
        <f>SUMIFS(СВЦЭМ!$D$33:$D$776,СВЦЭМ!$A$33:$A$776,$A103,СВЦЭМ!$B$33:$B$776,F$83)+'СЕТ СН'!$G$14+СВЦЭМ!$D$10+'СЕТ СН'!$G$6-'СЕТ СН'!$G$26</f>
        <v>1301.86779297</v>
      </c>
      <c r="G103" s="36">
        <f>SUMIFS(СВЦЭМ!$D$33:$D$776,СВЦЭМ!$A$33:$A$776,$A103,СВЦЭМ!$B$33:$B$776,G$83)+'СЕТ СН'!$G$14+СВЦЭМ!$D$10+'СЕТ СН'!$G$6-'СЕТ СН'!$G$26</f>
        <v>1302.7999759500001</v>
      </c>
      <c r="H103" s="36">
        <f>SUMIFS(СВЦЭМ!$D$33:$D$776,СВЦЭМ!$A$33:$A$776,$A103,СВЦЭМ!$B$33:$B$776,H$83)+'СЕТ СН'!$G$14+СВЦЭМ!$D$10+'СЕТ СН'!$G$6-'СЕТ СН'!$G$26</f>
        <v>1340.8079618300001</v>
      </c>
      <c r="I103" s="36">
        <f>SUMIFS(СВЦЭМ!$D$33:$D$776,СВЦЭМ!$A$33:$A$776,$A103,СВЦЭМ!$B$33:$B$776,I$83)+'СЕТ СН'!$G$14+СВЦЭМ!$D$10+'СЕТ СН'!$G$6-'СЕТ СН'!$G$26</f>
        <v>1227.3203681300001</v>
      </c>
      <c r="J103" s="36">
        <f>SUMIFS(СВЦЭМ!$D$33:$D$776,СВЦЭМ!$A$33:$A$776,$A103,СВЦЭМ!$B$33:$B$776,J$83)+'СЕТ СН'!$G$14+СВЦЭМ!$D$10+'СЕТ СН'!$G$6-'СЕТ СН'!$G$26</f>
        <v>1283.9082537200002</v>
      </c>
      <c r="K103" s="36">
        <f>SUMIFS(СВЦЭМ!$D$33:$D$776,СВЦЭМ!$A$33:$A$776,$A103,СВЦЭМ!$B$33:$B$776,K$83)+'СЕТ СН'!$G$14+СВЦЭМ!$D$10+'СЕТ СН'!$G$6-'СЕТ СН'!$G$26</f>
        <v>1220.4061490700001</v>
      </c>
      <c r="L103" s="36">
        <f>SUMIFS(СВЦЭМ!$D$33:$D$776,СВЦЭМ!$A$33:$A$776,$A103,СВЦЭМ!$B$33:$B$776,L$83)+'СЕТ СН'!$G$14+СВЦЭМ!$D$10+'СЕТ СН'!$G$6-'СЕТ СН'!$G$26</f>
        <v>1068.03978317</v>
      </c>
      <c r="M103" s="36">
        <f>SUMIFS(СВЦЭМ!$D$33:$D$776,СВЦЭМ!$A$33:$A$776,$A103,СВЦЭМ!$B$33:$B$776,M$83)+'СЕТ СН'!$G$14+СВЦЭМ!$D$10+'СЕТ СН'!$G$6-'СЕТ СН'!$G$26</f>
        <v>1050.1509808800001</v>
      </c>
      <c r="N103" s="36">
        <f>SUMIFS(СВЦЭМ!$D$33:$D$776,СВЦЭМ!$A$33:$A$776,$A103,СВЦЭМ!$B$33:$B$776,N$83)+'СЕТ СН'!$G$14+СВЦЭМ!$D$10+'СЕТ СН'!$G$6-'СЕТ СН'!$G$26</f>
        <v>1055.94443331</v>
      </c>
      <c r="O103" s="36">
        <f>SUMIFS(СВЦЭМ!$D$33:$D$776,СВЦЭМ!$A$33:$A$776,$A103,СВЦЭМ!$B$33:$B$776,O$83)+'СЕТ СН'!$G$14+СВЦЭМ!$D$10+'СЕТ СН'!$G$6-'СЕТ СН'!$G$26</f>
        <v>1053.35480598</v>
      </c>
      <c r="P103" s="36">
        <f>SUMIFS(СВЦЭМ!$D$33:$D$776,СВЦЭМ!$A$33:$A$776,$A103,СВЦЭМ!$B$33:$B$776,P$83)+'СЕТ СН'!$G$14+СВЦЭМ!$D$10+'СЕТ СН'!$G$6-'СЕТ СН'!$G$26</f>
        <v>1040.3092438000001</v>
      </c>
      <c r="Q103" s="36">
        <f>SUMIFS(СВЦЭМ!$D$33:$D$776,СВЦЭМ!$A$33:$A$776,$A103,СВЦЭМ!$B$33:$B$776,Q$83)+'СЕТ СН'!$G$14+СВЦЭМ!$D$10+'СЕТ СН'!$G$6-'СЕТ СН'!$G$26</f>
        <v>1040.5461667700001</v>
      </c>
      <c r="R103" s="36">
        <f>SUMIFS(СВЦЭМ!$D$33:$D$776,СВЦЭМ!$A$33:$A$776,$A103,СВЦЭМ!$B$33:$B$776,R$83)+'СЕТ СН'!$G$14+СВЦЭМ!$D$10+'СЕТ СН'!$G$6-'СЕТ СН'!$G$26</f>
        <v>1041.0771860699999</v>
      </c>
      <c r="S103" s="36">
        <f>SUMIFS(СВЦЭМ!$D$33:$D$776,СВЦЭМ!$A$33:$A$776,$A103,СВЦЭМ!$B$33:$B$776,S$83)+'СЕТ СН'!$G$14+СВЦЭМ!$D$10+'СЕТ СН'!$G$6-'СЕТ СН'!$G$26</f>
        <v>1042.3151552700001</v>
      </c>
      <c r="T103" s="36">
        <f>SUMIFS(СВЦЭМ!$D$33:$D$776,СВЦЭМ!$A$33:$A$776,$A103,СВЦЭМ!$B$33:$B$776,T$83)+'СЕТ СН'!$G$14+СВЦЭМ!$D$10+'СЕТ СН'!$G$6-'СЕТ СН'!$G$26</f>
        <v>1038.4652195799999</v>
      </c>
      <c r="U103" s="36">
        <f>SUMIFS(СВЦЭМ!$D$33:$D$776,СВЦЭМ!$A$33:$A$776,$A103,СВЦЭМ!$B$33:$B$776,U$83)+'СЕТ СН'!$G$14+СВЦЭМ!$D$10+'СЕТ СН'!$G$6-'СЕТ СН'!$G$26</f>
        <v>1033.9910949699999</v>
      </c>
      <c r="V103" s="36">
        <f>SUMIFS(СВЦЭМ!$D$33:$D$776,СВЦЭМ!$A$33:$A$776,$A103,СВЦЭМ!$B$33:$B$776,V$83)+'СЕТ СН'!$G$14+СВЦЭМ!$D$10+'СЕТ СН'!$G$6-'СЕТ СН'!$G$26</f>
        <v>1038.1651196800001</v>
      </c>
      <c r="W103" s="36">
        <f>SUMIFS(СВЦЭМ!$D$33:$D$776,СВЦЭМ!$A$33:$A$776,$A103,СВЦЭМ!$B$33:$B$776,W$83)+'СЕТ СН'!$G$14+СВЦЭМ!$D$10+'СЕТ СН'!$G$6-'СЕТ СН'!$G$26</f>
        <v>1036.0302357600001</v>
      </c>
      <c r="X103" s="36">
        <f>SUMIFS(СВЦЭМ!$D$33:$D$776,СВЦЭМ!$A$33:$A$776,$A103,СВЦЭМ!$B$33:$B$776,X$83)+'СЕТ СН'!$G$14+СВЦЭМ!$D$10+'СЕТ СН'!$G$6-'СЕТ СН'!$G$26</f>
        <v>1069.11940162</v>
      </c>
      <c r="Y103" s="36">
        <f>SUMIFS(СВЦЭМ!$D$33:$D$776,СВЦЭМ!$A$33:$A$776,$A103,СВЦЭМ!$B$33:$B$776,Y$83)+'СЕТ СН'!$G$14+СВЦЭМ!$D$10+'СЕТ СН'!$G$6-'СЕТ СН'!$G$26</f>
        <v>1232.61299826</v>
      </c>
    </row>
    <row r="104" spans="1:25" ht="15.75" x14ac:dyDescent="0.2">
      <c r="A104" s="35">
        <f t="shared" si="2"/>
        <v>44033</v>
      </c>
      <c r="B104" s="36">
        <f>SUMIFS(СВЦЭМ!$D$33:$D$776,СВЦЭМ!$A$33:$A$776,$A104,СВЦЭМ!$B$33:$B$776,B$83)+'СЕТ СН'!$G$14+СВЦЭМ!$D$10+'СЕТ СН'!$G$6-'СЕТ СН'!$G$26</f>
        <v>1265.5384136600001</v>
      </c>
      <c r="C104" s="36">
        <f>SUMIFS(СВЦЭМ!$D$33:$D$776,СВЦЭМ!$A$33:$A$776,$A104,СВЦЭМ!$B$33:$B$776,C$83)+'СЕТ СН'!$G$14+СВЦЭМ!$D$10+'СЕТ СН'!$G$6-'СЕТ СН'!$G$26</f>
        <v>1220.4730725500001</v>
      </c>
      <c r="D104" s="36">
        <f>SUMIFS(СВЦЭМ!$D$33:$D$776,СВЦЭМ!$A$33:$A$776,$A104,СВЦЭМ!$B$33:$B$776,D$83)+'СЕТ СН'!$G$14+СВЦЭМ!$D$10+'СЕТ СН'!$G$6-'СЕТ СН'!$G$26</f>
        <v>1198.7185605100001</v>
      </c>
      <c r="E104" s="36">
        <f>SUMIFS(СВЦЭМ!$D$33:$D$776,СВЦЭМ!$A$33:$A$776,$A104,СВЦЭМ!$B$33:$B$776,E$83)+'СЕТ СН'!$G$14+СВЦЭМ!$D$10+'СЕТ СН'!$G$6-'СЕТ СН'!$G$26</f>
        <v>1196.97927777</v>
      </c>
      <c r="F104" s="36">
        <f>SUMIFS(СВЦЭМ!$D$33:$D$776,СВЦЭМ!$A$33:$A$776,$A104,СВЦЭМ!$B$33:$B$776,F$83)+'СЕТ СН'!$G$14+СВЦЭМ!$D$10+'СЕТ СН'!$G$6-'СЕТ СН'!$G$26</f>
        <v>1187.82241176</v>
      </c>
      <c r="G104" s="36">
        <f>SUMIFS(СВЦЭМ!$D$33:$D$776,СВЦЭМ!$A$33:$A$776,$A104,СВЦЭМ!$B$33:$B$776,G$83)+'СЕТ СН'!$G$14+СВЦЭМ!$D$10+'СЕТ СН'!$G$6-'СЕТ СН'!$G$26</f>
        <v>1178.5050666</v>
      </c>
      <c r="H104" s="36">
        <f>SUMIFS(СВЦЭМ!$D$33:$D$776,СВЦЭМ!$A$33:$A$776,$A104,СВЦЭМ!$B$33:$B$776,H$83)+'СЕТ СН'!$G$14+СВЦЭМ!$D$10+'СЕТ СН'!$G$6-'СЕТ СН'!$G$26</f>
        <v>1206.2511643800001</v>
      </c>
      <c r="I104" s="36">
        <f>SUMIFS(СВЦЭМ!$D$33:$D$776,СВЦЭМ!$A$33:$A$776,$A104,СВЦЭМ!$B$33:$B$776,I$83)+'СЕТ СН'!$G$14+СВЦЭМ!$D$10+'СЕТ СН'!$G$6-'СЕТ СН'!$G$26</f>
        <v>1258.1219146600001</v>
      </c>
      <c r="J104" s="36">
        <f>SUMIFS(СВЦЭМ!$D$33:$D$776,СВЦЭМ!$A$33:$A$776,$A104,СВЦЭМ!$B$33:$B$776,J$83)+'СЕТ СН'!$G$14+СВЦЭМ!$D$10+'СЕТ СН'!$G$6-'СЕТ СН'!$G$26</f>
        <v>1286.2407911800001</v>
      </c>
      <c r="K104" s="36">
        <f>SUMIFS(СВЦЭМ!$D$33:$D$776,СВЦЭМ!$A$33:$A$776,$A104,СВЦЭМ!$B$33:$B$776,K$83)+'СЕТ СН'!$G$14+СВЦЭМ!$D$10+'СЕТ СН'!$G$6-'СЕТ СН'!$G$26</f>
        <v>1179.05015192</v>
      </c>
      <c r="L104" s="36">
        <f>SUMIFS(СВЦЭМ!$D$33:$D$776,СВЦЭМ!$A$33:$A$776,$A104,СВЦЭМ!$B$33:$B$776,L$83)+'СЕТ СН'!$G$14+СВЦЭМ!$D$10+'СЕТ СН'!$G$6-'СЕТ СН'!$G$26</f>
        <v>1070.88309951</v>
      </c>
      <c r="M104" s="36">
        <f>SUMIFS(СВЦЭМ!$D$33:$D$776,СВЦЭМ!$A$33:$A$776,$A104,СВЦЭМ!$B$33:$B$776,M$83)+'СЕТ СН'!$G$14+СВЦЭМ!$D$10+'СЕТ СН'!$G$6-'СЕТ СН'!$G$26</f>
        <v>1067.8099469400001</v>
      </c>
      <c r="N104" s="36">
        <f>SUMIFS(СВЦЭМ!$D$33:$D$776,СВЦЭМ!$A$33:$A$776,$A104,СВЦЭМ!$B$33:$B$776,N$83)+'СЕТ СН'!$G$14+СВЦЭМ!$D$10+'СЕТ СН'!$G$6-'СЕТ СН'!$G$26</f>
        <v>1069.6801390099999</v>
      </c>
      <c r="O104" s="36">
        <f>SUMIFS(СВЦЭМ!$D$33:$D$776,СВЦЭМ!$A$33:$A$776,$A104,СВЦЭМ!$B$33:$B$776,O$83)+'СЕТ СН'!$G$14+СВЦЭМ!$D$10+'СЕТ СН'!$G$6-'СЕТ СН'!$G$26</f>
        <v>1076.2216267000001</v>
      </c>
      <c r="P104" s="36">
        <f>SUMIFS(СВЦЭМ!$D$33:$D$776,СВЦЭМ!$A$33:$A$776,$A104,СВЦЭМ!$B$33:$B$776,P$83)+'СЕТ СН'!$G$14+СВЦЭМ!$D$10+'СЕТ СН'!$G$6-'СЕТ СН'!$G$26</f>
        <v>1077.6707057400001</v>
      </c>
      <c r="Q104" s="36">
        <f>SUMIFS(СВЦЭМ!$D$33:$D$776,СВЦЭМ!$A$33:$A$776,$A104,СВЦЭМ!$B$33:$B$776,Q$83)+'СЕТ СН'!$G$14+СВЦЭМ!$D$10+'СЕТ СН'!$G$6-'СЕТ СН'!$G$26</f>
        <v>1083.4856870400001</v>
      </c>
      <c r="R104" s="36">
        <f>SUMIFS(СВЦЭМ!$D$33:$D$776,СВЦЭМ!$A$33:$A$776,$A104,СВЦЭМ!$B$33:$B$776,R$83)+'СЕТ СН'!$G$14+СВЦЭМ!$D$10+'СЕТ СН'!$G$6-'СЕТ СН'!$G$26</f>
        <v>1073.64853812</v>
      </c>
      <c r="S104" s="36">
        <f>SUMIFS(СВЦЭМ!$D$33:$D$776,СВЦЭМ!$A$33:$A$776,$A104,СВЦЭМ!$B$33:$B$776,S$83)+'СЕТ СН'!$G$14+СВЦЭМ!$D$10+'СЕТ СН'!$G$6-'СЕТ СН'!$G$26</f>
        <v>1074.80495892</v>
      </c>
      <c r="T104" s="36">
        <f>SUMIFS(СВЦЭМ!$D$33:$D$776,СВЦЭМ!$A$33:$A$776,$A104,СВЦЭМ!$B$33:$B$776,T$83)+'СЕТ СН'!$G$14+СВЦЭМ!$D$10+'СЕТ СН'!$G$6-'СЕТ СН'!$G$26</f>
        <v>1068.2012537099999</v>
      </c>
      <c r="U104" s="36">
        <f>SUMIFS(СВЦЭМ!$D$33:$D$776,СВЦЭМ!$A$33:$A$776,$A104,СВЦЭМ!$B$33:$B$776,U$83)+'СЕТ СН'!$G$14+СВЦЭМ!$D$10+'СЕТ СН'!$G$6-'СЕТ СН'!$G$26</f>
        <v>1068.60502049</v>
      </c>
      <c r="V104" s="36">
        <f>SUMIFS(СВЦЭМ!$D$33:$D$776,СВЦЭМ!$A$33:$A$776,$A104,СВЦЭМ!$B$33:$B$776,V$83)+'СЕТ СН'!$G$14+СВЦЭМ!$D$10+'СЕТ СН'!$G$6-'СЕТ СН'!$G$26</f>
        <v>1066.4862553200001</v>
      </c>
      <c r="W104" s="36">
        <f>SUMIFS(СВЦЭМ!$D$33:$D$776,СВЦЭМ!$A$33:$A$776,$A104,СВЦЭМ!$B$33:$B$776,W$83)+'СЕТ СН'!$G$14+СВЦЭМ!$D$10+'СЕТ СН'!$G$6-'СЕТ СН'!$G$26</f>
        <v>1074.65202215</v>
      </c>
      <c r="X104" s="36">
        <f>SUMIFS(СВЦЭМ!$D$33:$D$776,СВЦЭМ!$A$33:$A$776,$A104,СВЦЭМ!$B$33:$B$776,X$83)+'СЕТ СН'!$G$14+СВЦЭМ!$D$10+'СЕТ СН'!$G$6-'СЕТ СН'!$G$26</f>
        <v>1122.8773443100001</v>
      </c>
      <c r="Y104" s="36">
        <f>SUMIFS(СВЦЭМ!$D$33:$D$776,СВЦЭМ!$A$33:$A$776,$A104,СВЦЭМ!$B$33:$B$776,Y$83)+'СЕТ СН'!$G$14+СВЦЭМ!$D$10+'СЕТ СН'!$G$6-'СЕТ СН'!$G$26</f>
        <v>1261.3028618000001</v>
      </c>
    </row>
    <row r="105" spans="1:25" ht="15.75" x14ac:dyDescent="0.2">
      <c r="A105" s="35">
        <f t="shared" si="2"/>
        <v>44034</v>
      </c>
      <c r="B105" s="36">
        <f>SUMIFS(СВЦЭМ!$D$33:$D$776,СВЦЭМ!$A$33:$A$776,$A105,СВЦЭМ!$B$33:$B$776,B$83)+'СЕТ СН'!$G$14+СВЦЭМ!$D$10+'СЕТ СН'!$G$6-'СЕТ СН'!$G$26</f>
        <v>1261.0107810100001</v>
      </c>
      <c r="C105" s="36">
        <f>SUMIFS(СВЦЭМ!$D$33:$D$776,СВЦЭМ!$A$33:$A$776,$A105,СВЦЭМ!$B$33:$B$776,C$83)+'СЕТ СН'!$G$14+СВЦЭМ!$D$10+'СЕТ СН'!$G$6-'СЕТ СН'!$G$26</f>
        <v>1231.2159495000001</v>
      </c>
      <c r="D105" s="36">
        <f>SUMIFS(СВЦЭМ!$D$33:$D$776,СВЦЭМ!$A$33:$A$776,$A105,СВЦЭМ!$B$33:$B$776,D$83)+'СЕТ СН'!$G$14+СВЦЭМ!$D$10+'СЕТ СН'!$G$6-'СЕТ СН'!$G$26</f>
        <v>1221.19347756</v>
      </c>
      <c r="E105" s="36">
        <f>SUMIFS(СВЦЭМ!$D$33:$D$776,СВЦЭМ!$A$33:$A$776,$A105,СВЦЭМ!$B$33:$B$776,E$83)+'СЕТ СН'!$G$14+СВЦЭМ!$D$10+'СЕТ СН'!$G$6-'СЕТ СН'!$G$26</f>
        <v>1243.5350448200002</v>
      </c>
      <c r="F105" s="36">
        <f>SUMIFS(СВЦЭМ!$D$33:$D$776,СВЦЭМ!$A$33:$A$776,$A105,СВЦЭМ!$B$33:$B$776,F$83)+'СЕТ СН'!$G$14+СВЦЭМ!$D$10+'СЕТ СН'!$G$6-'СЕТ СН'!$G$26</f>
        <v>1250.0124685700002</v>
      </c>
      <c r="G105" s="36">
        <f>SUMIFS(СВЦЭМ!$D$33:$D$776,СВЦЭМ!$A$33:$A$776,$A105,СВЦЭМ!$B$33:$B$776,G$83)+'СЕТ СН'!$G$14+СВЦЭМ!$D$10+'СЕТ СН'!$G$6-'СЕТ СН'!$G$26</f>
        <v>1251.1420403500001</v>
      </c>
      <c r="H105" s="36">
        <f>SUMIFS(СВЦЭМ!$D$33:$D$776,СВЦЭМ!$A$33:$A$776,$A105,СВЦЭМ!$B$33:$B$776,H$83)+'СЕТ СН'!$G$14+СВЦЭМ!$D$10+'СЕТ СН'!$G$6-'СЕТ СН'!$G$26</f>
        <v>1231.7544990400002</v>
      </c>
      <c r="I105" s="36">
        <f>SUMIFS(СВЦЭМ!$D$33:$D$776,СВЦЭМ!$A$33:$A$776,$A105,СВЦЭМ!$B$33:$B$776,I$83)+'СЕТ СН'!$G$14+СВЦЭМ!$D$10+'СЕТ СН'!$G$6-'СЕТ СН'!$G$26</f>
        <v>1289.56628944</v>
      </c>
      <c r="J105" s="36">
        <f>SUMIFS(СВЦЭМ!$D$33:$D$776,СВЦЭМ!$A$33:$A$776,$A105,СВЦЭМ!$B$33:$B$776,J$83)+'СЕТ СН'!$G$14+СВЦЭМ!$D$10+'СЕТ СН'!$G$6-'СЕТ СН'!$G$26</f>
        <v>1306.43848819</v>
      </c>
      <c r="K105" s="36">
        <f>SUMIFS(СВЦЭМ!$D$33:$D$776,СВЦЭМ!$A$33:$A$776,$A105,СВЦЭМ!$B$33:$B$776,K$83)+'СЕТ СН'!$G$14+СВЦЭМ!$D$10+'СЕТ СН'!$G$6-'СЕТ СН'!$G$26</f>
        <v>1177.6677364300001</v>
      </c>
      <c r="L105" s="36">
        <f>SUMIFS(СВЦЭМ!$D$33:$D$776,СВЦЭМ!$A$33:$A$776,$A105,СВЦЭМ!$B$33:$B$776,L$83)+'СЕТ СН'!$G$14+СВЦЭМ!$D$10+'СЕТ СН'!$G$6-'СЕТ СН'!$G$26</f>
        <v>1029.9311158099999</v>
      </c>
      <c r="M105" s="36">
        <f>SUMIFS(СВЦЭМ!$D$33:$D$776,СВЦЭМ!$A$33:$A$776,$A105,СВЦЭМ!$B$33:$B$776,M$83)+'СЕТ СН'!$G$14+СВЦЭМ!$D$10+'СЕТ СН'!$G$6-'СЕТ СН'!$G$26</f>
        <v>1007.8442886299999</v>
      </c>
      <c r="N105" s="36">
        <f>SUMIFS(СВЦЭМ!$D$33:$D$776,СВЦЭМ!$A$33:$A$776,$A105,СВЦЭМ!$B$33:$B$776,N$83)+'СЕТ СН'!$G$14+СВЦЭМ!$D$10+'СЕТ СН'!$G$6-'СЕТ СН'!$G$26</f>
        <v>1044.13341223</v>
      </c>
      <c r="O105" s="36">
        <f>SUMIFS(СВЦЭМ!$D$33:$D$776,СВЦЭМ!$A$33:$A$776,$A105,СВЦЭМ!$B$33:$B$776,O$83)+'СЕТ СН'!$G$14+СВЦЭМ!$D$10+'СЕТ СН'!$G$6-'СЕТ СН'!$G$26</f>
        <v>1044.2880327600001</v>
      </c>
      <c r="P105" s="36">
        <f>SUMIFS(СВЦЭМ!$D$33:$D$776,СВЦЭМ!$A$33:$A$776,$A105,СВЦЭМ!$B$33:$B$776,P$83)+'СЕТ СН'!$G$14+СВЦЭМ!$D$10+'СЕТ СН'!$G$6-'СЕТ СН'!$G$26</f>
        <v>1058.9191712900001</v>
      </c>
      <c r="Q105" s="36">
        <f>SUMIFS(СВЦЭМ!$D$33:$D$776,СВЦЭМ!$A$33:$A$776,$A105,СВЦЭМ!$B$33:$B$776,Q$83)+'СЕТ СН'!$G$14+СВЦЭМ!$D$10+'СЕТ СН'!$G$6-'СЕТ СН'!$G$26</f>
        <v>1070.5927007299999</v>
      </c>
      <c r="R105" s="36">
        <f>SUMIFS(СВЦЭМ!$D$33:$D$776,СВЦЭМ!$A$33:$A$776,$A105,СВЦЭМ!$B$33:$B$776,R$83)+'СЕТ СН'!$G$14+СВЦЭМ!$D$10+'СЕТ СН'!$G$6-'СЕТ СН'!$G$26</f>
        <v>1045.5100977900001</v>
      </c>
      <c r="S105" s="36">
        <f>SUMIFS(СВЦЭМ!$D$33:$D$776,СВЦЭМ!$A$33:$A$776,$A105,СВЦЭМ!$B$33:$B$776,S$83)+'СЕТ СН'!$G$14+СВЦЭМ!$D$10+'СЕТ СН'!$G$6-'СЕТ СН'!$G$26</f>
        <v>1049.4176865100001</v>
      </c>
      <c r="T105" s="36">
        <f>SUMIFS(СВЦЭМ!$D$33:$D$776,СВЦЭМ!$A$33:$A$776,$A105,СВЦЭМ!$B$33:$B$776,T$83)+'СЕТ СН'!$G$14+СВЦЭМ!$D$10+'СЕТ СН'!$G$6-'СЕТ СН'!$G$26</f>
        <v>1084.0971501199999</v>
      </c>
      <c r="U105" s="36">
        <f>SUMIFS(СВЦЭМ!$D$33:$D$776,СВЦЭМ!$A$33:$A$776,$A105,СВЦЭМ!$B$33:$B$776,U$83)+'СЕТ СН'!$G$14+СВЦЭМ!$D$10+'СЕТ СН'!$G$6-'СЕТ СН'!$G$26</f>
        <v>1103.4755889200001</v>
      </c>
      <c r="V105" s="36">
        <f>SUMIFS(СВЦЭМ!$D$33:$D$776,СВЦЭМ!$A$33:$A$776,$A105,СВЦЭМ!$B$33:$B$776,V$83)+'СЕТ СН'!$G$14+СВЦЭМ!$D$10+'СЕТ СН'!$G$6-'СЕТ СН'!$G$26</f>
        <v>1113.14120518</v>
      </c>
      <c r="W105" s="36">
        <f>SUMIFS(СВЦЭМ!$D$33:$D$776,СВЦЭМ!$A$33:$A$776,$A105,СВЦЭМ!$B$33:$B$776,W$83)+'СЕТ СН'!$G$14+СВЦЭМ!$D$10+'СЕТ СН'!$G$6-'СЕТ СН'!$G$26</f>
        <v>1073.9584525100001</v>
      </c>
      <c r="X105" s="36">
        <f>SUMIFS(СВЦЭМ!$D$33:$D$776,СВЦЭМ!$A$33:$A$776,$A105,СВЦЭМ!$B$33:$B$776,X$83)+'СЕТ СН'!$G$14+СВЦЭМ!$D$10+'СЕТ СН'!$G$6-'СЕТ СН'!$G$26</f>
        <v>1142.7204885400001</v>
      </c>
      <c r="Y105" s="36">
        <f>SUMIFS(СВЦЭМ!$D$33:$D$776,СВЦЭМ!$A$33:$A$776,$A105,СВЦЭМ!$B$33:$B$776,Y$83)+'СЕТ СН'!$G$14+СВЦЭМ!$D$10+'СЕТ СН'!$G$6-'СЕТ СН'!$G$26</f>
        <v>1234.7300558900001</v>
      </c>
    </row>
    <row r="106" spans="1:25" ht="15.75" x14ac:dyDescent="0.2">
      <c r="A106" s="35">
        <f t="shared" si="2"/>
        <v>44035</v>
      </c>
      <c r="B106" s="36">
        <f>SUMIFS(СВЦЭМ!$D$33:$D$776,СВЦЭМ!$A$33:$A$776,$A106,СВЦЭМ!$B$33:$B$776,B$83)+'СЕТ СН'!$G$14+СВЦЭМ!$D$10+'СЕТ СН'!$G$6-'СЕТ СН'!$G$26</f>
        <v>1200.34756582</v>
      </c>
      <c r="C106" s="36">
        <f>SUMIFS(СВЦЭМ!$D$33:$D$776,СВЦЭМ!$A$33:$A$776,$A106,СВЦЭМ!$B$33:$B$776,C$83)+'СЕТ СН'!$G$14+СВЦЭМ!$D$10+'СЕТ СН'!$G$6-'СЕТ СН'!$G$26</f>
        <v>1206.1429979900001</v>
      </c>
      <c r="D106" s="36">
        <f>SUMIFS(СВЦЭМ!$D$33:$D$776,СВЦЭМ!$A$33:$A$776,$A106,СВЦЭМ!$B$33:$B$776,D$83)+'СЕТ СН'!$G$14+СВЦЭМ!$D$10+'СЕТ СН'!$G$6-'СЕТ СН'!$G$26</f>
        <v>1230.49235851</v>
      </c>
      <c r="E106" s="36">
        <f>SUMIFS(СВЦЭМ!$D$33:$D$776,СВЦЭМ!$A$33:$A$776,$A106,СВЦЭМ!$B$33:$B$776,E$83)+'СЕТ СН'!$G$14+СВЦЭМ!$D$10+'СЕТ СН'!$G$6-'СЕТ СН'!$G$26</f>
        <v>1267.1087633800003</v>
      </c>
      <c r="F106" s="36">
        <f>SUMIFS(СВЦЭМ!$D$33:$D$776,СВЦЭМ!$A$33:$A$776,$A106,СВЦЭМ!$B$33:$B$776,F$83)+'СЕТ СН'!$G$14+СВЦЭМ!$D$10+'СЕТ СН'!$G$6-'СЕТ СН'!$G$26</f>
        <v>1253.3006869200001</v>
      </c>
      <c r="G106" s="36">
        <f>SUMIFS(СВЦЭМ!$D$33:$D$776,СВЦЭМ!$A$33:$A$776,$A106,СВЦЭМ!$B$33:$B$776,G$83)+'СЕТ СН'!$G$14+СВЦЭМ!$D$10+'СЕТ СН'!$G$6-'СЕТ СН'!$G$26</f>
        <v>1244.2609786200001</v>
      </c>
      <c r="H106" s="36">
        <f>SUMIFS(СВЦЭМ!$D$33:$D$776,СВЦЭМ!$A$33:$A$776,$A106,СВЦЭМ!$B$33:$B$776,H$83)+'СЕТ СН'!$G$14+СВЦЭМ!$D$10+'СЕТ СН'!$G$6-'СЕТ СН'!$G$26</f>
        <v>1199.1695137199999</v>
      </c>
      <c r="I106" s="36">
        <f>SUMIFS(СВЦЭМ!$D$33:$D$776,СВЦЭМ!$A$33:$A$776,$A106,СВЦЭМ!$B$33:$B$776,I$83)+'СЕТ СН'!$G$14+СВЦЭМ!$D$10+'СЕТ СН'!$G$6-'СЕТ СН'!$G$26</f>
        <v>1127.2641257400001</v>
      </c>
      <c r="J106" s="36">
        <f>SUMIFS(СВЦЭМ!$D$33:$D$776,СВЦЭМ!$A$33:$A$776,$A106,СВЦЭМ!$B$33:$B$776,J$83)+'СЕТ СН'!$G$14+СВЦЭМ!$D$10+'СЕТ СН'!$G$6-'СЕТ СН'!$G$26</f>
        <v>1155.36728668</v>
      </c>
      <c r="K106" s="36">
        <f>SUMIFS(СВЦЭМ!$D$33:$D$776,СВЦЭМ!$A$33:$A$776,$A106,СВЦЭМ!$B$33:$B$776,K$83)+'СЕТ СН'!$G$14+СВЦЭМ!$D$10+'СЕТ СН'!$G$6-'СЕТ СН'!$G$26</f>
        <v>1184.9617095999999</v>
      </c>
      <c r="L106" s="36">
        <f>SUMIFS(СВЦЭМ!$D$33:$D$776,СВЦЭМ!$A$33:$A$776,$A106,СВЦЭМ!$B$33:$B$776,L$83)+'СЕТ СН'!$G$14+СВЦЭМ!$D$10+'СЕТ СН'!$G$6-'СЕТ СН'!$G$26</f>
        <v>1084.90470828</v>
      </c>
      <c r="M106" s="36">
        <f>SUMIFS(СВЦЭМ!$D$33:$D$776,СВЦЭМ!$A$33:$A$776,$A106,СВЦЭМ!$B$33:$B$776,M$83)+'СЕТ СН'!$G$14+СВЦЭМ!$D$10+'СЕТ СН'!$G$6-'СЕТ СН'!$G$26</f>
        <v>1064.7865191600001</v>
      </c>
      <c r="N106" s="36">
        <f>SUMIFS(СВЦЭМ!$D$33:$D$776,СВЦЭМ!$A$33:$A$776,$A106,СВЦЭМ!$B$33:$B$776,N$83)+'СЕТ СН'!$G$14+СВЦЭМ!$D$10+'СЕТ СН'!$G$6-'СЕТ СН'!$G$26</f>
        <v>1083.7613341599999</v>
      </c>
      <c r="O106" s="36">
        <f>SUMIFS(СВЦЭМ!$D$33:$D$776,СВЦЭМ!$A$33:$A$776,$A106,СВЦЭМ!$B$33:$B$776,O$83)+'СЕТ СН'!$G$14+СВЦЭМ!$D$10+'СЕТ СН'!$G$6-'СЕТ СН'!$G$26</f>
        <v>1095.7624261200001</v>
      </c>
      <c r="P106" s="36">
        <f>SUMIFS(СВЦЭМ!$D$33:$D$776,СВЦЭМ!$A$33:$A$776,$A106,СВЦЭМ!$B$33:$B$776,P$83)+'СЕТ СН'!$G$14+СВЦЭМ!$D$10+'СЕТ СН'!$G$6-'СЕТ СН'!$G$26</f>
        <v>1112.68587594</v>
      </c>
      <c r="Q106" s="36">
        <f>SUMIFS(СВЦЭМ!$D$33:$D$776,СВЦЭМ!$A$33:$A$776,$A106,СВЦЭМ!$B$33:$B$776,Q$83)+'СЕТ СН'!$G$14+СВЦЭМ!$D$10+'СЕТ СН'!$G$6-'СЕТ СН'!$G$26</f>
        <v>1132.83157966</v>
      </c>
      <c r="R106" s="36">
        <f>SUMIFS(СВЦЭМ!$D$33:$D$776,СВЦЭМ!$A$33:$A$776,$A106,СВЦЭМ!$B$33:$B$776,R$83)+'СЕТ СН'!$G$14+СВЦЭМ!$D$10+'СЕТ СН'!$G$6-'СЕТ СН'!$G$26</f>
        <v>1129.48509685</v>
      </c>
      <c r="S106" s="36">
        <f>SUMIFS(СВЦЭМ!$D$33:$D$776,СВЦЭМ!$A$33:$A$776,$A106,СВЦЭМ!$B$33:$B$776,S$83)+'СЕТ СН'!$G$14+СВЦЭМ!$D$10+'СЕТ СН'!$G$6-'СЕТ СН'!$G$26</f>
        <v>1137.34150875</v>
      </c>
      <c r="T106" s="36">
        <f>SUMIFS(СВЦЭМ!$D$33:$D$776,СВЦЭМ!$A$33:$A$776,$A106,СВЦЭМ!$B$33:$B$776,T$83)+'СЕТ СН'!$G$14+СВЦЭМ!$D$10+'СЕТ СН'!$G$6-'СЕТ СН'!$G$26</f>
        <v>1156.8943135900001</v>
      </c>
      <c r="U106" s="36">
        <f>SUMIFS(СВЦЭМ!$D$33:$D$776,СВЦЭМ!$A$33:$A$776,$A106,СВЦЭМ!$B$33:$B$776,U$83)+'СЕТ СН'!$G$14+СВЦЭМ!$D$10+'СЕТ СН'!$G$6-'СЕТ СН'!$G$26</f>
        <v>1147.26298509</v>
      </c>
      <c r="V106" s="36">
        <f>SUMIFS(СВЦЭМ!$D$33:$D$776,СВЦЭМ!$A$33:$A$776,$A106,СВЦЭМ!$B$33:$B$776,V$83)+'СЕТ СН'!$G$14+СВЦЭМ!$D$10+'СЕТ СН'!$G$6-'СЕТ СН'!$G$26</f>
        <v>1132.3303929599999</v>
      </c>
      <c r="W106" s="36">
        <f>SUMIFS(СВЦЭМ!$D$33:$D$776,СВЦЭМ!$A$33:$A$776,$A106,СВЦЭМ!$B$33:$B$776,W$83)+'СЕТ СН'!$G$14+СВЦЭМ!$D$10+'СЕТ СН'!$G$6-'СЕТ СН'!$G$26</f>
        <v>1090.71385031</v>
      </c>
      <c r="X106" s="36">
        <f>SUMIFS(СВЦЭМ!$D$33:$D$776,СВЦЭМ!$A$33:$A$776,$A106,СВЦЭМ!$B$33:$B$776,X$83)+'СЕТ СН'!$G$14+СВЦЭМ!$D$10+'СЕТ СН'!$G$6-'СЕТ СН'!$G$26</f>
        <v>1093.8986070800001</v>
      </c>
      <c r="Y106" s="36">
        <f>SUMIFS(СВЦЭМ!$D$33:$D$776,СВЦЭМ!$A$33:$A$776,$A106,СВЦЭМ!$B$33:$B$776,Y$83)+'СЕТ СН'!$G$14+СВЦЭМ!$D$10+'СЕТ СН'!$G$6-'СЕТ СН'!$G$26</f>
        <v>1230.5363960200002</v>
      </c>
    </row>
    <row r="107" spans="1:25" ht="15.75" x14ac:dyDescent="0.2">
      <c r="A107" s="35">
        <f t="shared" si="2"/>
        <v>44036</v>
      </c>
      <c r="B107" s="36">
        <f>SUMIFS(СВЦЭМ!$D$33:$D$776,СВЦЭМ!$A$33:$A$776,$A107,СВЦЭМ!$B$33:$B$776,B$83)+'СЕТ СН'!$G$14+СВЦЭМ!$D$10+'СЕТ СН'!$G$6-'СЕТ СН'!$G$26</f>
        <v>1194.3067236500001</v>
      </c>
      <c r="C107" s="36">
        <f>SUMIFS(СВЦЭМ!$D$33:$D$776,СВЦЭМ!$A$33:$A$776,$A107,СВЦЭМ!$B$33:$B$776,C$83)+'СЕТ СН'!$G$14+СВЦЭМ!$D$10+'СЕТ СН'!$G$6-'СЕТ СН'!$G$26</f>
        <v>1167.8038454100001</v>
      </c>
      <c r="D107" s="36">
        <f>SUMIFS(СВЦЭМ!$D$33:$D$776,СВЦЭМ!$A$33:$A$776,$A107,СВЦЭМ!$B$33:$B$776,D$83)+'СЕТ СН'!$G$14+СВЦЭМ!$D$10+'СЕТ СН'!$G$6-'СЕТ СН'!$G$26</f>
        <v>1171.3581491800001</v>
      </c>
      <c r="E107" s="36">
        <f>SUMIFS(СВЦЭМ!$D$33:$D$776,СВЦЭМ!$A$33:$A$776,$A107,СВЦЭМ!$B$33:$B$776,E$83)+'СЕТ СН'!$G$14+СВЦЭМ!$D$10+'СЕТ СН'!$G$6-'СЕТ СН'!$G$26</f>
        <v>1205.8346353300001</v>
      </c>
      <c r="F107" s="36">
        <f>SUMIFS(СВЦЭМ!$D$33:$D$776,СВЦЭМ!$A$33:$A$776,$A107,СВЦЭМ!$B$33:$B$776,F$83)+'СЕТ СН'!$G$14+СВЦЭМ!$D$10+'СЕТ СН'!$G$6-'СЕТ СН'!$G$26</f>
        <v>1209.0793873300001</v>
      </c>
      <c r="G107" s="36">
        <f>SUMIFS(СВЦЭМ!$D$33:$D$776,СВЦЭМ!$A$33:$A$776,$A107,СВЦЭМ!$B$33:$B$776,G$83)+'СЕТ СН'!$G$14+СВЦЭМ!$D$10+'СЕТ СН'!$G$6-'СЕТ СН'!$G$26</f>
        <v>1195.9456019100001</v>
      </c>
      <c r="H107" s="36">
        <f>SUMIFS(СВЦЭМ!$D$33:$D$776,СВЦЭМ!$A$33:$A$776,$A107,СВЦЭМ!$B$33:$B$776,H$83)+'СЕТ СН'!$G$14+СВЦЭМ!$D$10+'СЕТ СН'!$G$6-'СЕТ СН'!$G$26</f>
        <v>1144.71399877</v>
      </c>
      <c r="I107" s="36">
        <f>SUMIFS(СВЦЭМ!$D$33:$D$776,СВЦЭМ!$A$33:$A$776,$A107,СВЦЭМ!$B$33:$B$776,I$83)+'СЕТ СН'!$G$14+СВЦЭМ!$D$10+'СЕТ СН'!$G$6-'СЕТ СН'!$G$26</f>
        <v>1119.5626338900001</v>
      </c>
      <c r="J107" s="36">
        <f>SUMIFS(СВЦЭМ!$D$33:$D$776,СВЦЭМ!$A$33:$A$776,$A107,СВЦЭМ!$B$33:$B$776,J$83)+'СЕТ СН'!$G$14+СВЦЭМ!$D$10+'СЕТ СН'!$G$6-'СЕТ СН'!$G$26</f>
        <v>1156.9926114300001</v>
      </c>
      <c r="K107" s="36">
        <f>SUMIFS(СВЦЭМ!$D$33:$D$776,СВЦЭМ!$A$33:$A$776,$A107,СВЦЭМ!$B$33:$B$776,K$83)+'СЕТ СН'!$G$14+СВЦЭМ!$D$10+'СЕТ СН'!$G$6-'СЕТ СН'!$G$26</f>
        <v>1175.5576123000001</v>
      </c>
      <c r="L107" s="36">
        <f>SUMIFS(СВЦЭМ!$D$33:$D$776,СВЦЭМ!$A$33:$A$776,$A107,СВЦЭМ!$B$33:$B$776,L$83)+'СЕТ СН'!$G$14+СВЦЭМ!$D$10+'СЕТ СН'!$G$6-'СЕТ СН'!$G$26</f>
        <v>1095.37472318</v>
      </c>
      <c r="M107" s="36">
        <f>SUMIFS(СВЦЭМ!$D$33:$D$776,СВЦЭМ!$A$33:$A$776,$A107,СВЦЭМ!$B$33:$B$776,M$83)+'СЕТ СН'!$G$14+СВЦЭМ!$D$10+'СЕТ СН'!$G$6-'СЕТ СН'!$G$26</f>
        <v>1088.99251865</v>
      </c>
      <c r="N107" s="36">
        <f>SUMIFS(СВЦЭМ!$D$33:$D$776,СВЦЭМ!$A$33:$A$776,$A107,СВЦЭМ!$B$33:$B$776,N$83)+'СЕТ СН'!$G$14+СВЦЭМ!$D$10+'СЕТ СН'!$G$6-'СЕТ СН'!$G$26</f>
        <v>1104.82381713</v>
      </c>
      <c r="O107" s="36">
        <f>SUMIFS(СВЦЭМ!$D$33:$D$776,СВЦЭМ!$A$33:$A$776,$A107,СВЦЭМ!$B$33:$B$776,O$83)+'СЕТ СН'!$G$14+СВЦЭМ!$D$10+'СЕТ СН'!$G$6-'СЕТ СН'!$G$26</f>
        <v>1110.0195499200001</v>
      </c>
      <c r="P107" s="36">
        <f>SUMIFS(СВЦЭМ!$D$33:$D$776,СВЦЭМ!$A$33:$A$776,$A107,СВЦЭМ!$B$33:$B$776,P$83)+'СЕТ СН'!$G$14+СВЦЭМ!$D$10+'СЕТ СН'!$G$6-'СЕТ СН'!$G$26</f>
        <v>1111.9592188399999</v>
      </c>
      <c r="Q107" s="36">
        <f>SUMIFS(СВЦЭМ!$D$33:$D$776,СВЦЭМ!$A$33:$A$776,$A107,СВЦЭМ!$B$33:$B$776,Q$83)+'СЕТ СН'!$G$14+СВЦЭМ!$D$10+'СЕТ СН'!$G$6-'СЕТ СН'!$G$26</f>
        <v>1115.8537689100001</v>
      </c>
      <c r="R107" s="36">
        <f>SUMIFS(СВЦЭМ!$D$33:$D$776,СВЦЭМ!$A$33:$A$776,$A107,СВЦЭМ!$B$33:$B$776,R$83)+'СЕТ СН'!$G$14+СВЦЭМ!$D$10+'СЕТ СН'!$G$6-'СЕТ СН'!$G$26</f>
        <v>1118.70879623</v>
      </c>
      <c r="S107" s="36">
        <f>SUMIFS(СВЦЭМ!$D$33:$D$776,СВЦЭМ!$A$33:$A$776,$A107,СВЦЭМ!$B$33:$B$776,S$83)+'СЕТ СН'!$G$14+СВЦЭМ!$D$10+'СЕТ СН'!$G$6-'СЕТ СН'!$G$26</f>
        <v>1124.1440038200001</v>
      </c>
      <c r="T107" s="36">
        <f>SUMIFS(СВЦЭМ!$D$33:$D$776,СВЦЭМ!$A$33:$A$776,$A107,СВЦЭМ!$B$33:$B$776,T$83)+'СЕТ СН'!$G$14+СВЦЭМ!$D$10+'СЕТ СН'!$G$6-'СЕТ СН'!$G$26</f>
        <v>1124.0992050699999</v>
      </c>
      <c r="U107" s="36">
        <f>SUMIFS(СВЦЭМ!$D$33:$D$776,СВЦЭМ!$A$33:$A$776,$A107,СВЦЭМ!$B$33:$B$776,U$83)+'СЕТ СН'!$G$14+СВЦЭМ!$D$10+'СЕТ СН'!$G$6-'СЕТ СН'!$G$26</f>
        <v>1112.8257943900001</v>
      </c>
      <c r="V107" s="36">
        <f>SUMIFS(СВЦЭМ!$D$33:$D$776,СВЦЭМ!$A$33:$A$776,$A107,СВЦЭМ!$B$33:$B$776,V$83)+'СЕТ СН'!$G$14+СВЦЭМ!$D$10+'СЕТ СН'!$G$6-'СЕТ СН'!$G$26</f>
        <v>1097.1451690200001</v>
      </c>
      <c r="W107" s="36">
        <f>SUMIFS(СВЦЭМ!$D$33:$D$776,СВЦЭМ!$A$33:$A$776,$A107,СВЦЭМ!$B$33:$B$776,W$83)+'СЕТ СН'!$G$14+СВЦЭМ!$D$10+'СЕТ СН'!$G$6-'СЕТ СН'!$G$26</f>
        <v>1070.94841711</v>
      </c>
      <c r="X107" s="36">
        <f>SUMIFS(СВЦЭМ!$D$33:$D$776,СВЦЭМ!$A$33:$A$776,$A107,СВЦЭМ!$B$33:$B$776,X$83)+'СЕТ СН'!$G$14+СВЦЭМ!$D$10+'СЕТ СН'!$G$6-'СЕТ СН'!$G$26</f>
        <v>1140.1944671799999</v>
      </c>
      <c r="Y107" s="36">
        <f>SUMIFS(СВЦЭМ!$D$33:$D$776,СВЦЭМ!$A$33:$A$776,$A107,СВЦЭМ!$B$33:$B$776,Y$83)+'СЕТ СН'!$G$14+СВЦЭМ!$D$10+'СЕТ СН'!$G$6-'СЕТ СН'!$G$26</f>
        <v>1246.3301017200001</v>
      </c>
    </row>
    <row r="108" spans="1:25" ht="15.75" x14ac:dyDescent="0.2">
      <c r="A108" s="35">
        <f t="shared" si="2"/>
        <v>44037</v>
      </c>
      <c r="B108" s="36">
        <f>SUMIFS(СВЦЭМ!$D$33:$D$776,СВЦЭМ!$A$33:$A$776,$A108,СВЦЭМ!$B$33:$B$776,B$83)+'СЕТ СН'!$G$14+СВЦЭМ!$D$10+'СЕТ СН'!$G$6-'СЕТ СН'!$G$26</f>
        <v>1227.3122093700001</v>
      </c>
      <c r="C108" s="36">
        <f>SUMIFS(СВЦЭМ!$D$33:$D$776,СВЦЭМ!$A$33:$A$776,$A108,СВЦЭМ!$B$33:$B$776,C$83)+'СЕТ СН'!$G$14+СВЦЭМ!$D$10+'СЕТ СН'!$G$6-'СЕТ СН'!$G$26</f>
        <v>1290.7168584400001</v>
      </c>
      <c r="D108" s="36">
        <f>SUMIFS(СВЦЭМ!$D$33:$D$776,СВЦЭМ!$A$33:$A$776,$A108,СВЦЭМ!$B$33:$B$776,D$83)+'СЕТ СН'!$G$14+СВЦЭМ!$D$10+'СЕТ СН'!$G$6-'СЕТ СН'!$G$26</f>
        <v>1329.4093688300002</v>
      </c>
      <c r="E108" s="36">
        <f>SUMIFS(СВЦЭМ!$D$33:$D$776,СВЦЭМ!$A$33:$A$776,$A108,СВЦЭМ!$B$33:$B$776,E$83)+'СЕТ СН'!$G$14+СВЦЭМ!$D$10+'СЕТ СН'!$G$6-'СЕТ СН'!$G$26</f>
        <v>1352.70752696</v>
      </c>
      <c r="F108" s="36">
        <f>SUMIFS(СВЦЭМ!$D$33:$D$776,СВЦЭМ!$A$33:$A$776,$A108,СВЦЭМ!$B$33:$B$776,F$83)+'СЕТ СН'!$G$14+СВЦЭМ!$D$10+'СЕТ СН'!$G$6-'СЕТ СН'!$G$26</f>
        <v>1351.91212799</v>
      </c>
      <c r="G108" s="36">
        <f>SUMIFS(СВЦЭМ!$D$33:$D$776,СВЦЭМ!$A$33:$A$776,$A108,СВЦЭМ!$B$33:$B$776,G$83)+'СЕТ СН'!$G$14+СВЦЭМ!$D$10+'СЕТ СН'!$G$6-'СЕТ СН'!$G$26</f>
        <v>1347.88481886</v>
      </c>
      <c r="H108" s="36">
        <f>SUMIFS(СВЦЭМ!$D$33:$D$776,СВЦЭМ!$A$33:$A$776,$A108,СВЦЭМ!$B$33:$B$776,H$83)+'СЕТ СН'!$G$14+СВЦЭМ!$D$10+'СЕТ СН'!$G$6-'СЕТ СН'!$G$26</f>
        <v>1348.9936955200001</v>
      </c>
      <c r="I108" s="36">
        <f>SUMIFS(СВЦЭМ!$D$33:$D$776,СВЦЭМ!$A$33:$A$776,$A108,СВЦЭМ!$B$33:$B$776,I$83)+'СЕТ СН'!$G$14+СВЦЭМ!$D$10+'СЕТ СН'!$G$6-'СЕТ СН'!$G$26</f>
        <v>1371.9312823100001</v>
      </c>
      <c r="J108" s="36">
        <f>SUMIFS(СВЦЭМ!$D$33:$D$776,СВЦЭМ!$A$33:$A$776,$A108,СВЦЭМ!$B$33:$B$776,J$83)+'СЕТ СН'!$G$14+СВЦЭМ!$D$10+'СЕТ СН'!$G$6-'СЕТ СН'!$G$26</f>
        <v>1317.8723248800002</v>
      </c>
      <c r="K108" s="36">
        <f>SUMIFS(СВЦЭМ!$D$33:$D$776,СВЦЭМ!$A$33:$A$776,$A108,СВЦЭМ!$B$33:$B$776,K$83)+'СЕТ СН'!$G$14+СВЦЭМ!$D$10+'СЕТ СН'!$G$6-'СЕТ СН'!$G$26</f>
        <v>1156.16831574</v>
      </c>
      <c r="L108" s="36">
        <f>SUMIFS(СВЦЭМ!$D$33:$D$776,СВЦЭМ!$A$33:$A$776,$A108,СВЦЭМ!$B$33:$B$776,L$83)+'СЕТ СН'!$G$14+СВЦЭМ!$D$10+'СЕТ СН'!$G$6-'СЕТ СН'!$G$26</f>
        <v>1041.6843471</v>
      </c>
      <c r="M108" s="36">
        <f>SUMIFS(СВЦЭМ!$D$33:$D$776,СВЦЭМ!$A$33:$A$776,$A108,СВЦЭМ!$B$33:$B$776,M$83)+'СЕТ СН'!$G$14+СВЦЭМ!$D$10+'СЕТ СН'!$G$6-'СЕТ СН'!$G$26</f>
        <v>1017.2300246500001</v>
      </c>
      <c r="N108" s="36">
        <f>SUMIFS(СВЦЭМ!$D$33:$D$776,СВЦЭМ!$A$33:$A$776,$A108,СВЦЭМ!$B$33:$B$776,N$83)+'СЕТ СН'!$G$14+СВЦЭМ!$D$10+'СЕТ СН'!$G$6-'СЕТ СН'!$G$26</f>
        <v>997.67312272000004</v>
      </c>
      <c r="O108" s="36">
        <f>SUMIFS(СВЦЭМ!$D$33:$D$776,СВЦЭМ!$A$33:$A$776,$A108,СВЦЭМ!$B$33:$B$776,O$83)+'СЕТ СН'!$G$14+СВЦЭМ!$D$10+'СЕТ СН'!$G$6-'СЕТ СН'!$G$26</f>
        <v>993.09458214000006</v>
      </c>
      <c r="P108" s="36">
        <f>SUMIFS(СВЦЭМ!$D$33:$D$776,СВЦЭМ!$A$33:$A$776,$A108,СВЦЭМ!$B$33:$B$776,P$83)+'СЕТ СН'!$G$14+СВЦЭМ!$D$10+'СЕТ СН'!$G$6-'СЕТ СН'!$G$26</f>
        <v>1003.00091142</v>
      </c>
      <c r="Q108" s="36">
        <f>SUMIFS(СВЦЭМ!$D$33:$D$776,СВЦЭМ!$A$33:$A$776,$A108,СВЦЭМ!$B$33:$B$776,Q$83)+'СЕТ СН'!$G$14+СВЦЭМ!$D$10+'СЕТ СН'!$G$6-'СЕТ СН'!$G$26</f>
        <v>1009.40873104</v>
      </c>
      <c r="R108" s="36">
        <f>SUMIFS(СВЦЭМ!$D$33:$D$776,СВЦЭМ!$A$33:$A$776,$A108,СВЦЭМ!$B$33:$B$776,R$83)+'СЕТ СН'!$G$14+СВЦЭМ!$D$10+'СЕТ СН'!$G$6-'СЕТ СН'!$G$26</f>
        <v>1016.8769675000001</v>
      </c>
      <c r="S108" s="36">
        <f>SUMIFS(СВЦЭМ!$D$33:$D$776,СВЦЭМ!$A$33:$A$776,$A108,СВЦЭМ!$B$33:$B$776,S$83)+'СЕТ СН'!$G$14+СВЦЭМ!$D$10+'СЕТ СН'!$G$6-'СЕТ СН'!$G$26</f>
        <v>1017.30513268</v>
      </c>
      <c r="T108" s="36">
        <f>SUMIFS(СВЦЭМ!$D$33:$D$776,СВЦЭМ!$A$33:$A$776,$A108,СВЦЭМ!$B$33:$B$776,T$83)+'СЕТ СН'!$G$14+СВЦЭМ!$D$10+'СЕТ СН'!$G$6-'СЕТ СН'!$G$26</f>
        <v>1032.35491523</v>
      </c>
      <c r="U108" s="36">
        <f>SUMIFS(СВЦЭМ!$D$33:$D$776,СВЦЭМ!$A$33:$A$776,$A108,СВЦЭМ!$B$33:$B$776,U$83)+'СЕТ СН'!$G$14+СВЦЭМ!$D$10+'СЕТ СН'!$G$6-'СЕТ СН'!$G$26</f>
        <v>1021.8341546700001</v>
      </c>
      <c r="V108" s="36">
        <f>SUMIFS(СВЦЭМ!$D$33:$D$776,СВЦЭМ!$A$33:$A$776,$A108,СВЦЭМ!$B$33:$B$776,V$83)+'СЕТ СН'!$G$14+СВЦЭМ!$D$10+'СЕТ СН'!$G$6-'СЕТ СН'!$G$26</f>
        <v>1007.7500933200001</v>
      </c>
      <c r="W108" s="36">
        <f>SUMIFS(СВЦЭМ!$D$33:$D$776,СВЦЭМ!$A$33:$A$776,$A108,СВЦЭМ!$B$33:$B$776,W$83)+'СЕТ СН'!$G$14+СВЦЭМ!$D$10+'СЕТ СН'!$G$6-'СЕТ СН'!$G$26</f>
        <v>980.37486338000008</v>
      </c>
      <c r="X108" s="36">
        <f>SUMIFS(СВЦЭМ!$D$33:$D$776,СВЦЭМ!$A$33:$A$776,$A108,СВЦЭМ!$B$33:$B$776,X$83)+'СЕТ СН'!$G$14+СВЦЭМ!$D$10+'СЕТ СН'!$G$6-'СЕТ СН'!$G$26</f>
        <v>1033.1981470000001</v>
      </c>
      <c r="Y108" s="36">
        <f>SUMIFS(СВЦЭМ!$D$33:$D$776,СВЦЭМ!$A$33:$A$776,$A108,СВЦЭМ!$B$33:$B$776,Y$83)+'СЕТ СН'!$G$14+СВЦЭМ!$D$10+'СЕТ СН'!$G$6-'СЕТ СН'!$G$26</f>
        <v>1188.0027181800001</v>
      </c>
    </row>
    <row r="109" spans="1:25" ht="15.75" x14ac:dyDescent="0.2">
      <c r="A109" s="35">
        <f t="shared" si="2"/>
        <v>44038</v>
      </c>
      <c r="B109" s="36">
        <f>SUMIFS(СВЦЭМ!$D$33:$D$776,СВЦЭМ!$A$33:$A$776,$A109,СВЦЭМ!$B$33:$B$776,B$83)+'СЕТ СН'!$G$14+СВЦЭМ!$D$10+'СЕТ СН'!$G$6-'СЕТ СН'!$G$26</f>
        <v>1145.24751814</v>
      </c>
      <c r="C109" s="36">
        <f>SUMIFS(СВЦЭМ!$D$33:$D$776,СВЦЭМ!$A$33:$A$776,$A109,СВЦЭМ!$B$33:$B$776,C$83)+'СЕТ СН'!$G$14+СВЦЭМ!$D$10+'СЕТ СН'!$G$6-'СЕТ СН'!$G$26</f>
        <v>1169.7755108200001</v>
      </c>
      <c r="D109" s="36">
        <f>SUMIFS(СВЦЭМ!$D$33:$D$776,СВЦЭМ!$A$33:$A$776,$A109,СВЦЭМ!$B$33:$B$776,D$83)+'СЕТ СН'!$G$14+СВЦЭМ!$D$10+'СЕТ СН'!$G$6-'СЕТ СН'!$G$26</f>
        <v>1169.8440402700001</v>
      </c>
      <c r="E109" s="36">
        <f>SUMIFS(СВЦЭМ!$D$33:$D$776,СВЦЭМ!$A$33:$A$776,$A109,СВЦЭМ!$B$33:$B$776,E$83)+'СЕТ СН'!$G$14+СВЦЭМ!$D$10+'СЕТ СН'!$G$6-'СЕТ СН'!$G$26</f>
        <v>1183.45982383</v>
      </c>
      <c r="F109" s="36">
        <f>SUMIFS(СВЦЭМ!$D$33:$D$776,СВЦЭМ!$A$33:$A$776,$A109,СВЦЭМ!$B$33:$B$776,F$83)+'СЕТ СН'!$G$14+СВЦЭМ!$D$10+'СЕТ СН'!$G$6-'СЕТ СН'!$G$26</f>
        <v>1195.95477007</v>
      </c>
      <c r="G109" s="36">
        <f>SUMIFS(СВЦЭМ!$D$33:$D$776,СВЦЭМ!$A$33:$A$776,$A109,СВЦЭМ!$B$33:$B$776,G$83)+'СЕТ СН'!$G$14+СВЦЭМ!$D$10+'СЕТ СН'!$G$6-'СЕТ СН'!$G$26</f>
        <v>1203.9783998099999</v>
      </c>
      <c r="H109" s="36">
        <f>SUMIFS(СВЦЭМ!$D$33:$D$776,СВЦЭМ!$A$33:$A$776,$A109,СВЦЭМ!$B$33:$B$776,H$83)+'СЕТ СН'!$G$14+СВЦЭМ!$D$10+'СЕТ СН'!$G$6-'СЕТ СН'!$G$26</f>
        <v>1219.26674516</v>
      </c>
      <c r="I109" s="36">
        <f>SUMIFS(СВЦЭМ!$D$33:$D$776,СВЦЭМ!$A$33:$A$776,$A109,СВЦЭМ!$B$33:$B$776,I$83)+'СЕТ СН'!$G$14+СВЦЭМ!$D$10+'СЕТ СН'!$G$6-'СЕТ СН'!$G$26</f>
        <v>1234.8236611400002</v>
      </c>
      <c r="J109" s="36">
        <f>SUMIFS(СВЦЭМ!$D$33:$D$776,СВЦЭМ!$A$33:$A$776,$A109,СВЦЭМ!$B$33:$B$776,J$83)+'СЕТ СН'!$G$14+СВЦЭМ!$D$10+'СЕТ СН'!$G$6-'СЕТ СН'!$G$26</f>
        <v>1170.20563234</v>
      </c>
      <c r="K109" s="36">
        <f>SUMIFS(СВЦЭМ!$D$33:$D$776,СВЦЭМ!$A$33:$A$776,$A109,СВЦЭМ!$B$33:$B$776,K$83)+'СЕТ СН'!$G$14+СВЦЭМ!$D$10+'СЕТ СН'!$G$6-'СЕТ СН'!$G$26</f>
        <v>1076.3391634</v>
      </c>
      <c r="L109" s="36">
        <f>SUMIFS(СВЦЭМ!$D$33:$D$776,СВЦЭМ!$A$33:$A$776,$A109,СВЦЭМ!$B$33:$B$776,L$83)+'СЕТ СН'!$G$14+СВЦЭМ!$D$10+'СЕТ СН'!$G$6-'СЕТ СН'!$G$26</f>
        <v>964.61246707999999</v>
      </c>
      <c r="M109" s="36">
        <f>SUMIFS(СВЦЭМ!$D$33:$D$776,СВЦЭМ!$A$33:$A$776,$A109,СВЦЭМ!$B$33:$B$776,M$83)+'СЕТ СН'!$G$14+СВЦЭМ!$D$10+'СЕТ СН'!$G$6-'СЕТ СН'!$G$26</f>
        <v>930.65565856000012</v>
      </c>
      <c r="N109" s="36">
        <f>SUMIFS(СВЦЭМ!$D$33:$D$776,СВЦЭМ!$A$33:$A$776,$A109,СВЦЭМ!$B$33:$B$776,N$83)+'СЕТ СН'!$G$14+СВЦЭМ!$D$10+'СЕТ СН'!$G$6-'СЕТ СН'!$G$26</f>
        <v>910.17327817</v>
      </c>
      <c r="O109" s="36">
        <f>SUMIFS(СВЦЭМ!$D$33:$D$776,СВЦЭМ!$A$33:$A$776,$A109,СВЦЭМ!$B$33:$B$776,O$83)+'СЕТ СН'!$G$14+СВЦЭМ!$D$10+'СЕТ СН'!$G$6-'СЕТ СН'!$G$26</f>
        <v>921.55161857999997</v>
      </c>
      <c r="P109" s="36">
        <f>SUMIFS(СВЦЭМ!$D$33:$D$776,СВЦЭМ!$A$33:$A$776,$A109,СВЦЭМ!$B$33:$B$776,P$83)+'СЕТ СН'!$G$14+СВЦЭМ!$D$10+'СЕТ СН'!$G$6-'СЕТ СН'!$G$26</f>
        <v>926.43834394999999</v>
      </c>
      <c r="Q109" s="36">
        <f>SUMIFS(СВЦЭМ!$D$33:$D$776,СВЦЭМ!$A$33:$A$776,$A109,СВЦЭМ!$B$33:$B$776,Q$83)+'СЕТ СН'!$G$14+СВЦЭМ!$D$10+'СЕТ СН'!$G$6-'СЕТ СН'!$G$26</f>
        <v>936.50030835999996</v>
      </c>
      <c r="R109" s="36">
        <f>SUMIFS(СВЦЭМ!$D$33:$D$776,СВЦЭМ!$A$33:$A$776,$A109,СВЦЭМ!$B$33:$B$776,R$83)+'СЕТ СН'!$G$14+СВЦЭМ!$D$10+'СЕТ СН'!$G$6-'СЕТ СН'!$G$26</f>
        <v>948.87095659000011</v>
      </c>
      <c r="S109" s="36">
        <f>SUMIFS(СВЦЭМ!$D$33:$D$776,СВЦЭМ!$A$33:$A$776,$A109,СВЦЭМ!$B$33:$B$776,S$83)+'СЕТ СН'!$G$14+СВЦЭМ!$D$10+'СЕТ СН'!$G$6-'СЕТ СН'!$G$26</f>
        <v>953.37935754</v>
      </c>
      <c r="T109" s="36">
        <f>SUMIFS(СВЦЭМ!$D$33:$D$776,СВЦЭМ!$A$33:$A$776,$A109,СВЦЭМ!$B$33:$B$776,T$83)+'СЕТ СН'!$G$14+СВЦЭМ!$D$10+'СЕТ СН'!$G$6-'СЕТ СН'!$G$26</f>
        <v>960.69220259999997</v>
      </c>
      <c r="U109" s="36">
        <f>SUMIFS(СВЦЭМ!$D$33:$D$776,СВЦЭМ!$A$33:$A$776,$A109,СВЦЭМ!$B$33:$B$776,U$83)+'СЕТ СН'!$G$14+СВЦЭМ!$D$10+'СЕТ СН'!$G$6-'СЕТ СН'!$G$26</f>
        <v>942.87003368000001</v>
      </c>
      <c r="V109" s="36">
        <f>SUMIFS(СВЦЭМ!$D$33:$D$776,СВЦЭМ!$A$33:$A$776,$A109,СВЦЭМ!$B$33:$B$776,V$83)+'СЕТ СН'!$G$14+СВЦЭМ!$D$10+'СЕТ СН'!$G$6-'СЕТ СН'!$G$26</f>
        <v>927.39988283000002</v>
      </c>
      <c r="W109" s="36">
        <f>SUMIFS(СВЦЭМ!$D$33:$D$776,СВЦЭМ!$A$33:$A$776,$A109,СВЦЭМ!$B$33:$B$776,W$83)+'СЕТ СН'!$G$14+СВЦЭМ!$D$10+'СЕТ СН'!$G$6-'СЕТ СН'!$G$26</f>
        <v>910.08681395000008</v>
      </c>
      <c r="X109" s="36">
        <f>SUMIFS(СВЦЭМ!$D$33:$D$776,СВЦЭМ!$A$33:$A$776,$A109,СВЦЭМ!$B$33:$B$776,X$83)+'СЕТ СН'!$G$14+СВЦЭМ!$D$10+'СЕТ СН'!$G$6-'СЕТ СН'!$G$26</f>
        <v>949.85466984999994</v>
      </c>
      <c r="Y109" s="36">
        <f>SUMIFS(СВЦЭМ!$D$33:$D$776,СВЦЭМ!$A$33:$A$776,$A109,СВЦЭМ!$B$33:$B$776,Y$83)+'СЕТ СН'!$G$14+СВЦЭМ!$D$10+'СЕТ СН'!$G$6-'СЕТ СН'!$G$26</f>
        <v>1094.8563974400001</v>
      </c>
    </row>
    <row r="110" spans="1:25" ht="15.75" x14ac:dyDescent="0.2">
      <c r="A110" s="35">
        <f t="shared" si="2"/>
        <v>44039</v>
      </c>
      <c r="B110" s="36">
        <f>SUMIFS(СВЦЭМ!$D$33:$D$776,СВЦЭМ!$A$33:$A$776,$A110,СВЦЭМ!$B$33:$B$776,B$83)+'СЕТ СН'!$G$14+СВЦЭМ!$D$10+'СЕТ СН'!$G$6-'СЕТ СН'!$G$26</f>
        <v>1188.91077941</v>
      </c>
      <c r="C110" s="36">
        <f>SUMIFS(СВЦЭМ!$D$33:$D$776,СВЦЭМ!$A$33:$A$776,$A110,СВЦЭМ!$B$33:$B$776,C$83)+'СЕТ СН'!$G$14+СВЦЭМ!$D$10+'СЕТ СН'!$G$6-'СЕТ СН'!$G$26</f>
        <v>1165.9270148600001</v>
      </c>
      <c r="D110" s="36">
        <f>SUMIFS(СВЦЭМ!$D$33:$D$776,СВЦЭМ!$A$33:$A$776,$A110,СВЦЭМ!$B$33:$B$776,D$83)+'СЕТ СН'!$G$14+СВЦЭМ!$D$10+'СЕТ СН'!$G$6-'СЕТ СН'!$G$26</f>
        <v>1166.33452474</v>
      </c>
      <c r="E110" s="36">
        <f>SUMIFS(СВЦЭМ!$D$33:$D$776,СВЦЭМ!$A$33:$A$776,$A110,СВЦЭМ!$B$33:$B$776,E$83)+'СЕТ СН'!$G$14+СВЦЭМ!$D$10+'СЕТ СН'!$G$6-'СЕТ СН'!$G$26</f>
        <v>1177.01437921</v>
      </c>
      <c r="F110" s="36">
        <f>SUMIFS(СВЦЭМ!$D$33:$D$776,СВЦЭМ!$A$33:$A$776,$A110,СВЦЭМ!$B$33:$B$776,F$83)+'СЕТ СН'!$G$14+СВЦЭМ!$D$10+'СЕТ СН'!$G$6-'СЕТ СН'!$G$26</f>
        <v>1174.74511405</v>
      </c>
      <c r="G110" s="36">
        <f>SUMIFS(СВЦЭМ!$D$33:$D$776,СВЦЭМ!$A$33:$A$776,$A110,СВЦЭМ!$B$33:$B$776,G$83)+'СЕТ СН'!$G$14+СВЦЭМ!$D$10+'СЕТ СН'!$G$6-'СЕТ СН'!$G$26</f>
        <v>1167.33280438</v>
      </c>
      <c r="H110" s="36">
        <f>SUMIFS(СВЦЭМ!$D$33:$D$776,СВЦЭМ!$A$33:$A$776,$A110,СВЦЭМ!$B$33:$B$776,H$83)+'СЕТ СН'!$G$14+СВЦЭМ!$D$10+'СЕТ СН'!$G$6-'СЕТ СН'!$G$26</f>
        <v>1157.0997793900001</v>
      </c>
      <c r="I110" s="36">
        <f>SUMIFS(СВЦЭМ!$D$33:$D$776,СВЦЭМ!$A$33:$A$776,$A110,СВЦЭМ!$B$33:$B$776,I$83)+'СЕТ СН'!$G$14+СВЦЭМ!$D$10+'СЕТ СН'!$G$6-'СЕТ СН'!$G$26</f>
        <v>1194.4461343299999</v>
      </c>
      <c r="J110" s="36">
        <f>SUMIFS(СВЦЭМ!$D$33:$D$776,СВЦЭМ!$A$33:$A$776,$A110,СВЦЭМ!$B$33:$B$776,J$83)+'СЕТ СН'!$G$14+СВЦЭМ!$D$10+'СЕТ СН'!$G$6-'СЕТ СН'!$G$26</f>
        <v>1150.06087383</v>
      </c>
      <c r="K110" s="36">
        <f>SUMIFS(СВЦЭМ!$D$33:$D$776,СВЦЭМ!$A$33:$A$776,$A110,СВЦЭМ!$B$33:$B$776,K$83)+'СЕТ СН'!$G$14+СВЦЭМ!$D$10+'СЕТ СН'!$G$6-'СЕТ СН'!$G$26</f>
        <v>1023.5366334</v>
      </c>
      <c r="L110" s="36">
        <f>SUMIFS(СВЦЭМ!$D$33:$D$776,СВЦЭМ!$A$33:$A$776,$A110,СВЦЭМ!$B$33:$B$776,L$83)+'СЕТ СН'!$G$14+СВЦЭМ!$D$10+'СЕТ СН'!$G$6-'СЕТ СН'!$G$26</f>
        <v>927.45675432000007</v>
      </c>
      <c r="M110" s="36">
        <f>SUMIFS(СВЦЭМ!$D$33:$D$776,СВЦЭМ!$A$33:$A$776,$A110,СВЦЭМ!$B$33:$B$776,M$83)+'СЕТ СН'!$G$14+СВЦЭМ!$D$10+'СЕТ СН'!$G$6-'СЕТ СН'!$G$26</f>
        <v>901.27936956000008</v>
      </c>
      <c r="N110" s="36">
        <f>SUMIFS(СВЦЭМ!$D$33:$D$776,СВЦЭМ!$A$33:$A$776,$A110,СВЦЭМ!$B$33:$B$776,N$83)+'СЕТ СН'!$G$14+СВЦЭМ!$D$10+'СЕТ СН'!$G$6-'СЕТ СН'!$G$26</f>
        <v>876.19691161000014</v>
      </c>
      <c r="O110" s="36">
        <f>SUMIFS(СВЦЭМ!$D$33:$D$776,СВЦЭМ!$A$33:$A$776,$A110,СВЦЭМ!$B$33:$B$776,O$83)+'СЕТ СН'!$G$14+СВЦЭМ!$D$10+'СЕТ СН'!$G$6-'СЕТ СН'!$G$26</f>
        <v>883.06609036999998</v>
      </c>
      <c r="P110" s="36">
        <f>SUMIFS(СВЦЭМ!$D$33:$D$776,СВЦЭМ!$A$33:$A$776,$A110,СВЦЭМ!$B$33:$B$776,P$83)+'СЕТ СН'!$G$14+СВЦЭМ!$D$10+'СЕТ СН'!$G$6-'СЕТ СН'!$G$26</f>
        <v>895.1803927200001</v>
      </c>
      <c r="Q110" s="36">
        <f>SUMIFS(СВЦЭМ!$D$33:$D$776,СВЦЭМ!$A$33:$A$776,$A110,СВЦЭМ!$B$33:$B$776,Q$83)+'СЕТ СН'!$G$14+СВЦЭМ!$D$10+'СЕТ СН'!$G$6-'СЕТ СН'!$G$26</f>
        <v>911.75912216000006</v>
      </c>
      <c r="R110" s="36">
        <f>SUMIFS(СВЦЭМ!$D$33:$D$776,СВЦЭМ!$A$33:$A$776,$A110,СВЦЭМ!$B$33:$B$776,R$83)+'СЕТ СН'!$G$14+СВЦЭМ!$D$10+'СЕТ СН'!$G$6-'СЕТ СН'!$G$26</f>
        <v>913.64708369000004</v>
      </c>
      <c r="S110" s="36">
        <f>SUMIFS(СВЦЭМ!$D$33:$D$776,СВЦЭМ!$A$33:$A$776,$A110,СВЦЭМ!$B$33:$B$776,S$83)+'СЕТ СН'!$G$14+СВЦЭМ!$D$10+'СЕТ СН'!$G$6-'СЕТ СН'!$G$26</f>
        <v>926.01381904999994</v>
      </c>
      <c r="T110" s="36">
        <f>SUMIFS(СВЦЭМ!$D$33:$D$776,СВЦЭМ!$A$33:$A$776,$A110,СВЦЭМ!$B$33:$B$776,T$83)+'СЕТ СН'!$G$14+СВЦЭМ!$D$10+'СЕТ СН'!$G$6-'СЕТ СН'!$G$26</f>
        <v>942.98134615999993</v>
      </c>
      <c r="U110" s="36">
        <f>SUMIFS(СВЦЭМ!$D$33:$D$776,СВЦЭМ!$A$33:$A$776,$A110,СВЦЭМ!$B$33:$B$776,U$83)+'СЕТ СН'!$G$14+СВЦЭМ!$D$10+'СЕТ СН'!$G$6-'СЕТ СН'!$G$26</f>
        <v>928.87749907000011</v>
      </c>
      <c r="V110" s="36">
        <f>SUMIFS(СВЦЭМ!$D$33:$D$776,СВЦЭМ!$A$33:$A$776,$A110,СВЦЭМ!$B$33:$B$776,V$83)+'СЕТ СН'!$G$14+СВЦЭМ!$D$10+'СЕТ СН'!$G$6-'СЕТ СН'!$G$26</f>
        <v>922.5440623500001</v>
      </c>
      <c r="W110" s="36">
        <f>SUMIFS(СВЦЭМ!$D$33:$D$776,СВЦЭМ!$A$33:$A$776,$A110,СВЦЭМ!$B$33:$B$776,W$83)+'СЕТ СН'!$G$14+СВЦЭМ!$D$10+'СЕТ СН'!$G$6-'СЕТ СН'!$G$26</f>
        <v>912.67466974000013</v>
      </c>
      <c r="X110" s="36">
        <f>SUMIFS(СВЦЭМ!$D$33:$D$776,СВЦЭМ!$A$33:$A$776,$A110,СВЦЭМ!$B$33:$B$776,X$83)+'СЕТ СН'!$G$14+СВЦЭМ!$D$10+'СЕТ СН'!$G$6-'СЕТ СН'!$G$26</f>
        <v>983.39839576000008</v>
      </c>
      <c r="Y110" s="36">
        <f>SUMIFS(СВЦЭМ!$D$33:$D$776,СВЦЭМ!$A$33:$A$776,$A110,СВЦЭМ!$B$33:$B$776,Y$83)+'СЕТ СН'!$G$14+СВЦЭМ!$D$10+'СЕТ СН'!$G$6-'СЕТ СН'!$G$26</f>
        <v>1107.7620427700001</v>
      </c>
    </row>
    <row r="111" spans="1:25" ht="15.75" x14ac:dyDescent="0.2">
      <c r="A111" s="35">
        <f t="shared" si="2"/>
        <v>44040</v>
      </c>
      <c r="B111" s="36">
        <f>SUMIFS(СВЦЭМ!$D$33:$D$776,СВЦЭМ!$A$33:$A$776,$A111,СВЦЭМ!$B$33:$B$776,B$83)+'СЕТ СН'!$G$14+СВЦЭМ!$D$10+'СЕТ СН'!$G$6-'СЕТ СН'!$G$26</f>
        <v>1104.2016917600001</v>
      </c>
      <c r="C111" s="36">
        <f>SUMIFS(СВЦЭМ!$D$33:$D$776,СВЦЭМ!$A$33:$A$776,$A111,СВЦЭМ!$B$33:$B$776,C$83)+'СЕТ СН'!$G$14+СВЦЭМ!$D$10+'СЕТ СН'!$G$6-'СЕТ СН'!$G$26</f>
        <v>1169.19976501</v>
      </c>
      <c r="D111" s="36">
        <f>SUMIFS(СВЦЭМ!$D$33:$D$776,СВЦЭМ!$A$33:$A$776,$A111,СВЦЭМ!$B$33:$B$776,D$83)+'СЕТ СН'!$G$14+СВЦЭМ!$D$10+'СЕТ СН'!$G$6-'СЕТ СН'!$G$26</f>
        <v>1179.90469682</v>
      </c>
      <c r="E111" s="36">
        <f>SUMIFS(СВЦЭМ!$D$33:$D$776,СВЦЭМ!$A$33:$A$776,$A111,СВЦЭМ!$B$33:$B$776,E$83)+'СЕТ СН'!$G$14+СВЦЭМ!$D$10+'СЕТ СН'!$G$6-'СЕТ СН'!$G$26</f>
        <v>1194.5629151800001</v>
      </c>
      <c r="F111" s="36">
        <f>SUMIFS(СВЦЭМ!$D$33:$D$776,СВЦЭМ!$A$33:$A$776,$A111,СВЦЭМ!$B$33:$B$776,F$83)+'СЕТ СН'!$G$14+СВЦЭМ!$D$10+'СЕТ СН'!$G$6-'СЕТ СН'!$G$26</f>
        <v>1182.4669074200001</v>
      </c>
      <c r="G111" s="36">
        <f>SUMIFS(СВЦЭМ!$D$33:$D$776,СВЦЭМ!$A$33:$A$776,$A111,СВЦЭМ!$B$33:$B$776,G$83)+'СЕТ СН'!$G$14+СВЦЭМ!$D$10+'СЕТ СН'!$G$6-'СЕТ СН'!$G$26</f>
        <v>1199.6671692899999</v>
      </c>
      <c r="H111" s="36">
        <f>SUMIFS(СВЦЭМ!$D$33:$D$776,СВЦЭМ!$A$33:$A$776,$A111,СВЦЭМ!$B$33:$B$776,H$83)+'СЕТ СН'!$G$14+СВЦЭМ!$D$10+'СЕТ СН'!$G$6-'СЕТ СН'!$G$26</f>
        <v>1202.2622309600001</v>
      </c>
      <c r="I111" s="36">
        <f>SUMIFS(СВЦЭМ!$D$33:$D$776,СВЦЭМ!$A$33:$A$776,$A111,СВЦЭМ!$B$33:$B$776,I$83)+'СЕТ СН'!$G$14+СВЦЭМ!$D$10+'СЕТ СН'!$G$6-'СЕТ СН'!$G$26</f>
        <v>1214.4109571900001</v>
      </c>
      <c r="J111" s="36">
        <f>SUMIFS(СВЦЭМ!$D$33:$D$776,СВЦЭМ!$A$33:$A$776,$A111,СВЦЭМ!$B$33:$B$776,J$83)+'СЕТ СН'!$G$14+СВЦЭМ!$D$10+'СЕТ СН'!$G$6-'СЕТ СН'!$G$26</f>
        <v>1194.5323734200001</v>
      </c>
      <c r="K111" s="36">
        <f>SUMIFS(СВЦЭМ!$D$33:$D$776,СВЦЭМ!$A$33:$A$776,$A111,СВЦЭМ!$B$33:$B$776,K$83)+'СЕТ СН'!$G$14+СВЦЭМ!$D$10+'СЕТ СН'!$G$6-'СЕТ СН'!$G$26</f>
        <v>1065.4327077400001</v>
      </c>
      <c r="L111" s="36">
        <f>SUMIFS(СВЦЭМ!$D$33:$D$776,СВЦЭМ!$A$33:$A$776,$A111,СВЦЭМ!$B$33:$B$776,L$83)+'СЕТ СН'!$G$14+СВЦЭМ!$D$10+'СЕТ СН'!$G$6-'СЕТ СН'!$G$26</f>
        <v>942.33491793999997</v>
      </c>
      <c r="M111" s="36">
        <f>SUMIFS(СВЦЭМ!$D$33:$D$776,СВЦЭМ!$A$33:$A$776,$A111,СВЦЭМ!$B$33:$B$776,M$83)+'СЕТ СН'!$G$14+СВЦЭМ!$D$10+'СЕТ СН'!$G$6-'СЕТ СН'!$G$26</f>
        <v>920.15230949000011</v>
      </c>
      <c r="N111" s="36">
        <f>SUMIFS(СВЦЭМ!$D$33:$D$776,СВЦЭМ!$A$33:$A$776,$A111,СВЦЭМ!$B$33:$B$776,N$83)+'СЕТ СН'!$G$14+СВЦЭМ!$D$10+'СЕТ СН'!$G$6-'СЕТ СН'!$G$26</f>
        <v>917.4991143100001</v>
      </c>
      <c r="O111" s="36">
        <f>SUMIFS(СВЦЭМ!$D$33:$D$776,СВЦЭМ!$A$33:$A$776,$A111,СВЦЭМ!$B$33:$B$776,O$83)+'СЕТ СН'!$G$14+СВЦЭМ!$D$10+'СЕТ СН'!$G$6-'СЕТ СН'!$G$26</f>
        <v>929.46273029999998</v>
      </c>
      <c r="P111" s="36">
        <f>SUMIFS(СВЦЭМ!$D$33:$D$776,СВЦЭМ!$A$33:$A$776,$A111,СВЦЭМ!$B$33:$B$776,P$83)+'СЕТ СН'!$G$14+СВЦЭМ!$D$10+'СЕТ СН'!$G$6-'СЕТ СН'!$G$26</f>
        <v>931.39235810000014</v>
      </c>
      <c r="Q111" s="36">
        <f>SUMIFS(СВЦЭМ!$D$33:$D$776,СВЦЭМ!$A$33:$A$776,$A111,СВЦЭМ!$B$33:$B$776,Q$83)+'СЕТ СН'!$G$14+СВЦЭМ!$D$10+'СЕТ СН'!$G$6-'СЕТ СН'!$G$26</f>
        <v>942.08539139000004</v>
      </c>
      <c r="R111" s="36">
        <f>SUMIFS(СВЦЭМ!$D$33:$D$776,СВЦЭМ!$A$33:$A$776,$A111,СВЦЭМ!$B$33:$B$776,R$83)+'СЕТ СН'!$G$14+СВЦЭМ!$D$10+'СЕТ СН'!$G$6-'СЕТ СН'!$G$26</f>
        <v>943.85951148000004</v>
      </c>
      <c r="S111" s="36">
        <f>SUMIFS(СВЦЭМ!$D$33:$D$776,СВЦЭМ!$A$33:$A$776,$A111,СВЦЭМ!$B$33:$B$776,S$83)+'СЕТ СН'!$G$14+СВЦЭМ!$D$10+'СЕТ СН'!$G$6-'СЕТ СН'!$G$26</f>
        <v>949.51472211999999</v>
      </c>
      <c r="T111" s="36">
        <f>SUMIFS(СВЦЭМ!$D$33:$D$776,СВЦЭМ!$A$33:$A$776,$A111,СВЦЭМ!$B$33:$B$776,T$83)+'СЕТ СН'!$G$14+СВЦЭМ!$D$10+'СЕТ СН'!$G$6-'СЕТ СН'!$G$26</f>
        <v>953.25079228999994</v>
      </c>
      <c r="U111" s="36">
        <f>SUMIFS(СВЦЭМ!$D$33:$D$776,СВЦЭМ!$A$33:$A$776,$A111,СВЦЭМ!$B$33:$B$776,U$83)+'СЕТ СН'!$G$14+СВЦЭМ!$D$10+'СЕТ СН'!$G$6-'СЕТ СН'!$G$26</f>
        <v>936.90322542000013</v>
      </c>
      <c r="V111" s="36">
        <f>SUMIFS(СВЦЭМ!$D$33:$D$776,СВЦЭМ!$A$33:$A$776,$A111,СВЦЭМ!$B$33:$B$776,V$83)+'СЕТ СН'!$G$14+СВЦЭМ!$D$10+'СЕТ СН'!$G$6-'СЕТ СН'!$G$26</f>
        <v>949.45747181000002</v>
      </c>
      <c r="W111" s="36">
        <f>SUMIFS(СВЦЭМ!$D$33:$D$776,СВЦЭМ!$A$33:$A$776,$A111,СВЦЭМ!$B$33:$B$776,W$83)+'СЕТ СН'!$G$14+СВЦЭМ!$D$10+'СЕТ СН'!$G$6-'СЕТ СН'!$G$26</f>
        <v>951.40817448000007</v>
      </c>
      <c r="X111" s="36">
        <f>SUMIFS(СВЦЭМ!$D$33:$D$776,СВЦЭМ!$A$33:$A$776,$A111,СВЦЭМ!$B$33:$B$776,X$83)+'СЕТ СН'!$G$14+СВЦЭМ!$D$10+'СЕТ СН'!$G$6-'СЕТ СН'!$G$26</f>
        <v>998.32285741999999</v>
      </c>
      <c r="Y111" s="36">
        <f>SUMIFS(СВЦЭМ!$D$33:$D$776,СВЦЭМ!$A$33:$A$776,$A111,СВЦЭМ!$B$33:$B$776,Y$83)+'СЕТ СН'!$G$14+СВЦЭМ!$D$10+'СЕТ СН'!$G$6-'СЕТ СН'!$G$26</f>
        <v>1121.49014938</v>
      </c>
    </row>
    <row r="112" spans="1:25" ht="15.75" x14ac:dyDescent="0.2">
      <c r="A112" s="35">
        <f t="shared" si="2"/>
        <v>44041</v>
      </c>
      <c r="B112" s="36">
        <f>SUMIFS(СВЦЭМ!$D$33:$D$776,СВЦЭМ!$A$33:$A$776,$A112,СВЦЭМ!$B$33:$B$776,B$83)+'СЕТ СН'!$G$14+СВЦЭМ!$D$10+'СЕТ СН'!$G$6-'СЕТ СН'!$G$26</f>
        <v>1234.7204255000001</v>
      </c>
      <c r="C112" s="36">
        <f>SUMIFS(СВЦЭМ!$D$33:$D$776,СВЦЭМ!$A$33:$A$776,$A112,СВЦЭМ!$B$33:$B$776,C$83)+'СЕТ СН'!$G$14+СВЦЭМ!$D$10+'СЕТ СН'!$G$6-'СЕТ СН'!$G$26</f>
        <v>1281.76191956</v>
      </c>
      <c r="D112" s="36">
        <f>SUMIFS(СВЦЭМ!$D$33:$D$776,СВЦЭМ!$A$33:$A$776,$A112,СВЦЭМ!$B$33:$B$776,D$83)+'СЕТ СН'!$G$14+СВЦЭМ!$D$10+'СЕТ СН'!$G$6-'СЕТ СН'!$G$26</f>
        <v>1318.2553261200001</v>
      </c>
      <c r="E112" s="36">
        <f>SUMIFS(СВЦЭМ!$D$33:$D$776,СВЦЭМ!$A$33:$A$776,$A112,СВЦЭМ!$B$33:$B$776,E$83)+'СЕТ СН'!$G$14+СВЦЭМ!$D$10+'СЕТ СН'!$G$6-'СЕТ СН'!$G$26</f>
        <v>1345.0233328400002</v>
      </c>
      <c r="F112" s="36">
        <f>SUMIFS(СВЦЭМ!$D$33:$D$776,СВЦЭМ!$A$33:$A$776,$A112,СВЦЭМ!$B$33:$B$776,F$83)+'СЕТ СН'!$G$14+СВЦЭМ!$D$10+'СЕТ СН'!$G$6-'СЕТ СН'!$G$26</f>
        <v>1304.43285124</v>
      </c>
      <c r="G112" s="36">
        <f>SUMIFS(СВЦЭМ!$D$33:$D$776,СВЦЭМ!$A$33:$A$776,$A112,СВЦЭМ!$B$33:$B$776,G$83)+'СЕТ СН'!$G$14+СВЦЭМ!$D$10+'СЕТ СН'!$G$6-'СЕТ СН'!$G$26</f>
        <v>1302.8476728100002</v>
      </c>
      <c r="H112" s="36">
        <f>SUMIFS(СВЦЭМ!$D$33:$D$776,СВЦЭМ!$A$33:$A$776,$A112,СВЦЭМ!$B$33:$B$776,H$83)+'СЕТ СН'!$G$14+СВЦЭМ!$D$10+'СЕТ СН'!$G$6-'СЕТ СН'!$G$26</f>
        <v>1272.1642553800002</v>
      </c>
      <c r="I112" s="36">
        <f>SUMIFS(СВЦЭМ!$D$33:$D$776,СВЦЭМ!$A$33:$A$776,$A112,СВЦЭМ!$B$33:$B$776,I$83)+'СЕТ СН'!$G$14+СВЦЭМ!$D$10+'СЕТ СН'!$G$6-'СЕТ СН'!$G$26</f>
        <v>1252.3094028400001</v>
      </c>
      <c r="J112" s="36">
        <f>SUMIFS(СВЦЭМ!$D$33:$D$776,СВЦЭМ!$A$33:$A$776,$A112,СВЦЭМ!$B$33:$B$776,J$83)+'СЕТ СН'!$G$14+СВЦЭМ!$D$10+'СЕТ СН'!$G$6-'СЕТ СН'!$G$26</f>
        <v>1169.3334689400001</v>
      </c>
      <c r="K112" s="36">
        <f>SUMIFS(СВЦЭМ!$D$33:$D$776,СВЦЭМ!$A$33:$A$776,$A112,СВЦЭМ!$B$33:$B$776,K$83)+'СЕТ СН'!$G$14+СВЦЭМ!$D$10+'СЕТ СН'!$G$6-'СЕТ СН'!$G$26</f>
        <v>1002.92631605</v>
      </c>
      <c r="L112" s="36">
        <f>SUMIFS(СВЦЭМ!$D$33:$D$776,СВЦЭМ!$A$33:$A$776,$A112,СВЦЭМ!$B$33:$B$776,L$83)+'СЕТ СН'!$G$14+СВЦЭМ!$D$10+'СЕТ СН'!$G$6-'СЕТ СН'!$G$26</f>
        <v>940.12670616000014</v>
      </c>
      <c r="M112" s="36">
        <f>SUMIFS(СВЦЭМ!$D$33:$D$776,СВЦЭМ!$A$33:$A$776,$A112,СВЦЭМ!$B$33:$B$776,M$83)+'СЕТ СН'!$G$14+СВЦЭМ!$D$10+'СЕТ СН'!$G$6-'СЕТ СН'!$G$26</f>
        <v>918.70990226999993</v>
      </c>
      <c r="N112" s="36">
        <f>SUMIFS(СВЦЭМ!$D$33:$D$776,СВЦЭМ!$A$33:$A$776,$A112,СВЦЭМ!$B$33:$B$776,N$83)+'СЕТ СН'!$G$14+СВЦЭМ!$D$10+'СЕТ СН'!$G$6-'СЕТ СН'!$G$26</f>
        <v>889.29678809999996</v>
      </c>
      <c r="O112" s="36">
        <f>SUMIFS(СВЦЭМ!$D$33:$D$776,СВЦЭМ!$A$33:$A$776,$A112,СВЦЭМ!$B$33:$B$776,O$83)+'СЕТ СН'!$G$14+СВЦЭМ!$D$10+'СЕТ СН'!$G$6-'СЕТ СН'!$G$26</f>
        <v>883.3401237600001</v>
      </c>
      <c r="P112" s="36">
        <f>SUMIFS(СВЦЭМ!$D$33:$D$776,СВЦЭМ!$A$33:$A$776,$A112,СВЦЭМ!$B$33:$B$776,P$83)+'СЕТ СН'!$G$14+СВЦЭМ!$D$10+'СЕТ СН'!$G$6-'СЕТ СН'!$G$26</f>
        <v>884.07842546000006</v>
      </c>
      <c r="Q112" s="36">
        <f>SUMIFS(СВЦЭМ!$D$33:$D$776,СВЦЭМ!$A$33:$A$776,$A112,СВЦЭМ!$B$33:$B$776,Q$83)+'СЕТ СН'!$G$14+СВЦЭМ!$D$10+'СЕТ СН'!$G$6-'СЕТ СН'!$G$26</f>
        <v>895.32444189000012</v>
      </c>
      <c r="R112" s="36">
        <f>SUMIFS(СВЦЭМ!$D$33:$D$776,СВЦЭМ!$A$33:$A$776,$A112,СВЦЭМ!$B$33:$B$776,R$83)+'СЕТ СН'!$G$14+СВЦЭМ!$D$10+'СЕТ СН'!$G$6-'СЕТ СН'!$G$26</f>
        <v>902.49910206999994</v>
      </c>
      <c r="S112" s="36">
        <f>SUMIFS(СВЦЭМ!$D$33:$D$776,СВЦЭМ!$A$33:$A$776,$A112,СВЦЭМ!$B$33:$B$776,S$83)+'СЕТ СН'!$G$14+СВЦЭМ!$D$10+'СЕТ СН'!$G$6-'СЕТ СН'!$G$26</f>
        <v>906.46414501999993</v>
      </c>
      <c r="T112" s="36">
        <f>SUMIFS(СВЦЭМ!$D$33:$D$776,СВЦЭМ!$A$33:$A$776,$A112,СВЦЭМ!$B$33:$B$776,T$83)+'СЕТ СН'!$G$14+СВЦЭМ!$D$10+'СЕТ СН'!$G$6-'СЕТ СН'!$G$26</f>
        <v>936.04159813000001</v>
      </c>
      <c r="U112" s="36">
        <f>SUMIFS(СВЦЭМ!$D$33:$D$776,СВЦЭМ!$A$33:$A$776,$A112,СВЦЭМ!$B$33:$B$776,U$83)+'СЕТ СН'!$G$14+СВЦЭМ!$D$10+'СЕТ СН'!$G$6-'СЕТ СН'!$G$26</f>
        <v>929.98207403000015</v>
      </c>
      <c r="V112" s="36">
        <f>SUMIFS(СВЦЭМ!$D$33:$D$776,СВЦЭМ!$A$33:$A$776,$A112,СВЦЭМ!$B$33:$B$776,V$83)+'СЕТ СН'!$G$14+СВЦЭМ!$D$10+'СЕТ СН'!$G$6-'СЕТ СН'!$G$26</f>
        <v>919.27195198000004</v>
      </c>
      <c r="W112" s="36">
        <f>SUMIFS(СВЦЭМ!$D$33:$D$776,СВЦЭМ!$A$33:$A$776,$A112,СВЦЭМ!$B$33:$B$776,W$83)+'СЕТ СН'!$G$14+СВЦЭМ!$D$10+'СЕТ СН'!$G$6-'СЕТ СН'!$G$26</f>
        <v>893.97183726000003</v>
      </c>
      <c r="X112" s="36">
        <f>SUMIFS(СВЦЭМ!$D$33:$D$776,СВЦЭМ!$A$33:$A$776,$A112,СВЦЭМ!$B$33:$B$776,X$83)+'СЕТ СН'!$G$14+СВЦЭМ!$D$10+'СЕТ СН'!$G$6-'СЕТ СН'!$G$26</f>
        <v>954.41329209000014</v>
      </c>
      <c r="Y112" s="36">
        <f>SUMIFS(СВЦЭМ!$D$33:$D$776,СВЦЭМ!$A$33:$A$776,$A112,СВЦЭМ!$B$33:$B$776,Y$83)+'СЕТ СН'!$G$14+СВЦЭМ!$D$10+'СЕТ СН'!$G$6-'СЕТ СН'!$G$26</f>
        <v>1074.2179757599999</v>
      </c>
    </row>
    <row r="113" spans="1:27" ht="15.75" x14ac:dyDescent="0.2">
      <c r="A113" s="35">
        <f t="shared" si="2"/>
        <v>44042</v>
      </c>
      <c r="B113" s="36">
        <f>SUMIFS(СВЦЭМ!$D$33:$D$776,СВЦЭМ!$A$33:$A$776,$A113,СВЦЭМ!$B$33:$B$776,B$83)+'СЕТ СН'!$G$14+СВЦЭМ!$D$10+'СЕТ СН'!$G$6-'СЕТ СН'!$G$26</f>
        <v>1110.8852759399999</v>
      </c>
      <c r="C113" s="36">
        <f>SUMIFS(СВЦЭМ!$D$33:$D$776,СВЦЭМ!$A$33:$A$776,$A113,СВЦЭМ!$B$33:$B$776,C$83)+'СЕТ СН'!$G$14+СВЦЭМ!$D$10+'СЕТ СН'!$G$6-'СЕТ СН'!$G$26</f>
        <v>1161.8546962299999</v>
      </c>
      <c r="D113" s="36">
        <f>SUMIFS(СВЦЭМ!$D$33:$D$776,СВЦЭМ!$A$33:$A$776,$A113,СВЦЭМ!$B$33:$B$776,D$83)+'СЕТ СН'!$G$14+СВЦЭМ!$D$10+'СЕТ СН'!$G$6-'СЕТ СН'!$G$26</f>
        <v>1179.94356395</v>
      </c>
      <c r="E113" s="36">
        <f>SUMIFS(СВЦЭМ!$D$33:$D$776,СВЦЭМ!$A$33:$A$776,$A113,СВЦЭМ!$B$33:$B$776,E$83)+'СЕТ СН'!$G$14+СВЦЭМ!$D$10+'СЕТ СН'!$G$6-'СЕТ СН'!$G$26</f>
        <v>1188.15174226</v>
      </c>
      <c r="F113" s="36">
        <f>SUMIFS(СВЦЭМ!$D$33:$D$776,СВЦЭМ!$A$33:$A$776,$A113,СВЦЭМ!$B$33:$B$776,F$83)+'СЕТ СН'!$G$14+СВЦЭМ!$D$10+'СЕТ СН'!$G$6-'СЕТ СН'!$G$26</f>
        <v>1181.9234840000001</v>
      </c>
      <c r="G113" s="36">
        <f>SUMIFS(СВЦЭМ!$D$33:$D$776,СВЦЭМ!$A$33:$A$776,$A113,СВЦЭМ!$B$33:$B$776,G$83)+'СЕТ СН'!$G$14+СВЦЭМ!$D$10+'СЕТ СН'!$G$6-'СЕТ СН'!$G$26</f>
        <v>1188.3981232000001</v>
      </c>
      <c r="H113" s="36">
        <f>SUMIFS(СВЦЭМ!$D$33:$D$776,СВЦЭМ!$A$33:$A$776,$A113,СВЦЭМ!$B$33:$B$776,H$83)+'СЕТ СН'!$G$14+СВЦЭМ!$D$10+'СЕТ СН'!$G$6-'СЕТ СН'!$G$26</f>
        <v>1169.0000576</v>
      </c>
      <c r="I113" s="36">
        <f>SUMIFS(СВЦЭМ!$D$33:$D$776,СВЦЭМ!$A$33:$A$776,$A113,СВЦЭМ!$B$33:$B$776,I$83)+'СЕТ СН'!$G$14+СВЦЭМ!$D$10+'СЕТ СН'!$G$6-'СЕТ СН'!$G$26</f>
        <v>1127.8676130900001</v>
      </c>
      <c r="J113" s="36">
        <f>SUMIFS(СВЦЭМ!$D$33:$D$776,СВЦЭМ!$A$33:$A$776,$A113,СВЦЭМ!$B$33:$B$776,J$83)+'СЕТ СН'!$G$14+СВЦЭМ!$D$10+'СЕТ СН'!$G$6-'СЕТ СН'!$G$26</f>
        <v>1037.1432808500001</v>
      </c>
      <c r="K113" s="36">
        <f>SUMIFS(СВЦЭМ!$D$33:$D$776,СВЦЭМ!$A$33:$A$776,$A113,СВЦЭМ!$B$33:$B$776,K$83)+'СЕТ СН'!$G$14+СВЦЭМ!$D$10+'СЕТ СН'!$G$6-'СЕТ СН'!$G$26</f>
        <v>974.88514007999993</v>
      </c>
      <c r="L113" s="36">
        <f>SUMIFS(СВЦЭМ!$D$33:$D$776,СВЦЭМ!$A$33:$A$776,$A113,СВЦЭМ!$B$33:$B$776,L$83)+'СЕТ СН'!$G$14+СВЦЭМ!$D$10+'СЕТ СН'!$G$6-'СЕТ СН'!$G$26</f>
        <v>997.52876446000005</v>
      </c>
      <c r="M113" s="36">
        <f>SUMIFS(СВЦЭМ!$D$33:$D$776,СВЦЭМ!$A$33:$A$776,$A113,СВЦЭМ!$B$33:$B$776,M$83)+'СЕТ СН'!$G$14+СВЦЭМ!$D$10+'СЕТ СН'!$G$6-'СЕТ СН'!$G$26</f>
        <v>991.65899143000001</v>
      </c>
      <c r="N113" s="36">
        <f>SUMIFS(СВЦЭМ!$D$33:$D$776,СВЦЭМ!$A$33:$A$776,$A113,СВЦЭМ!$B$33:$B$776,N$83)+'СЕТ СН'!$G$14+СВЦЭМ!$D$10+'СЕТ СН'!$G$6-'СЕТ СН'!$G$26</f>
        <v>979.32352329000014</v>
      </c>
      <c r="O113" s="36">
        <f>SUMIFS(СВЦЭМ!$D$33:$D$776,СВЦЭМ!$A$33:$A$776,$A113,СВЦЭМ!$B$33:$B$776,O$83)+'СЕТ СН'!$G$14+СВЦЭМ!$D$10+'СЕТ СН'!$G$6-'СЕТ СН'!$G$26</f>
        <v>979.85480488000007</v>
      </c>
      <c r="P113" s="36">
        <f>SUMIFS(СВЦЭМ!$D$33:$D$776,СВЦЭМ!$A$33:$A$776,$A113,СВЦЭМ!$B$33:$B$776,P$83)+'СЕТ СН'!$G$14+СВЦЭМ!$D$10+'СЕТ СН'!$G$6-'СЕТ СН'!$G$26</f>
        <v>981.09665221</v>
      </c>
      <c r="Q113" s="36">
        <f>SUMIFS(СВЦЭМ!$D$33:$D$776,СВЦЭМ!$A$33:$A$776,$A113,СВЦЭМ!$B$33:$B$776,Q$83)+'СЕТ СН'!$G$14+СВЦЭМ!$D$10+'СЕТ СН'!$G$6-'СЕТ СН'!$G$26</f>
        <v>984.8578381100001</v>
      </c>
      <c r="R113" s="36">
        <f>SUMIFS(СВЦЭМ!$D$33:$D$776,СВЦЭМ!$A$33:$A$776,$A113,СВЦЭМ!$B$33:$B$776,R$83)+'СЕТ СН'!$G$14+СВЦЭМ!$D$10+'СЕТ СН'!$G$6-'СЕТ СН'!$G$26</f>
        <v>980.01647517000015</v>
      </c>
      <c r="S113" s="36">
        <f>SUMIFS(СВЦЭМ!$D$33:$D$776,СВЦЭМ!$A$33:$A$776,$A113,СВЦЭМ!$B$33:$B$776,S$83)+'СЕТ СН'!$G$14+СВЦЭМ!$D$10+'СЕТ СН'!$G$6-'СЕТ СН'!$G$26</f>
        <v>981.60798431000012</v>
      </c>
      <c r="T113" s="36">
        <f>SUMIFS(СВЦЭМ!$D$33:$D$776,СВЦЭМ!$A$33:$A$776,$A113,СВЦЭМ!$B$33:$B$776,T$83)+'СЕТ СН'!$G$14+СВЦЭМ!$D$10+'СЕТ СН'!$G$6-'СЕТ СН'!$G$26</f>
        <v>990.85454171000015</v>
      </c>
      <c r="U113" s="36">
        <f>SUMIFS(СВЦЭМ!$D$33:$D$776,СВЦЭМ!$A$33:$A$776,$A113,СВЦЭМ!$B$33:$B$776,U$83)+'СЕТ СН'!$G$14+СВЦЭМ!$D$10+'СЕТ СН'!$G$6-'СЕТ СН'!$G$26</f>
        <v>985.38797810000005</v>
      </c>
      <c r="V113" s="36">
        <f>SUMIFS(СВЦЭМ!$D$33:$D$776,СВЦЭМ!$A$33:$A$776,$A113,СВЦЭМ!$B$33:$B$776,V$83)+'СЕТ СН'!$G$14+СВЦЭМ!$D$10+'СЕТ СН'!$G$6-'СЕТ СН'!$G$26</f>
        <v>976.62206040000001</v>
      </c>
      <c r="W113" s="36">
        <f>SUMIFS(СВЦЭМ!$D$33:$D$776,СВЦЭМ!$A$33:$A$776,$A113,СВЦЭМ!$B$33:$B$776,W$83)+'СЕТ СН'!$G$14+СВЦЭМ!$D$10+'СЕТ СН'!$G$6-'СЕТ СН'!$G$26</f>
        <v>1006.67720702</v>
      </c>
      <c r="X113" s="36">
        <f>SUMIFS(СВЦЭМ!$D$33:$D$776,СВЦЭМ!$A$33:$A$776,$A113,СВЦЭМ!$B$33:$B$776,X$83)+'СЕТ СН'!$G$14+СВЦЭМ!$D$10+'СЕТ СН'!$G$6-'СЕТ СН'!$G$26</f>
        <v>1109.6775417399999</v>
      </c>
      <c r="Y113" s="36">
        <f>SUMIFS(СВЦЭМ!$D$33:$D$776,СВЦЭМ!$A$33:$A$776,$A113,СВЦЭМ!$B$33:$B$776,Y$83)+'СЕТ СН'!$G$14+СВЦЭМ!$D$10+'СЕТ СН'!$G$6-'СЕТ СН'!$G$26</f>
        <v>1069.06020663</v>
      </c>
    </row>
    <row r="114" spans="1:27" ht="15.75" x14ac:dyDescent="0.2">
      <c r="A114" s="35">
        <f t="shared" si="2"/>
        <v>44043</v>
      </c>
      <c r="B114" s="36">
        <f>SUMIFS(СВЦЭМ!$D$33:$D$776,СВЦЭМ!$A$33:$A$776,$A114,СВЦЭМ!$B$33:$B$776,B$83)+'СЕТ СН'!$G$14+СВЦЭМ!$D$10+'СЕТ СН'!$G$6-'СЕТ СН'!$G$26</f>
        <v>1117.5938560700001</v>
      </c>
      <c r="C114" s="36">
        <f>SUMIFS(СВЦЭМ!$D$33:$D$776,СВЦЭМ!$A$33:$A$776,$A114,СВЦЭМ!$B$33:$B$776,C$83)+'СЕТ СН'!$G$14+СВЦЭМ!$D$10+'СЕТ СН'!$G$6-'СЕТ СН'!$G$26</f>
        <v>1236.3003372000001</v>
      </c>
      <c r="D114" s="36">
        <f>SUMIFS(СВЦЭМ!$D$33:$D$776,СВЦЭМ!$A$33:$A$776,$A114,СВЦЭМ!$B$33:$B$776,D$83)+'СЕТ СН'!$G$14+СВЦЭМ!$D$10+'СЕТ СН'!$G$6-'СЕТ СН'!$G$26</f>
        <v>1246.3801451100001</v>
      </c>
      <c r="E114" s="36">
        <f>SUMIFS(СВЦЭМ!$D$33:$D$776,СВЦЭМ!$A$33:$A$776,$A114,СВЦЭМ!$B$33:$B$776,E$83)+'СЕТ СН'!$G$14+СВЦЭМ!$D$10+'СЕТ СН'!$G$6-'СЕТ СН'!$G$26</f>
        <v>1249.62483896</v>
      </c>
      <c r="F114" s="36">
        <f>SUMIFS(СВЦЭМ!$D$33:$D$776,СВЦЭМ!$A$33:$A$776,$A114,СВЦЭМ!$B$33:$B$776,F$83)+'СЕТ СН'!$G$14+СВЦЭМ!$D$10+'СЕТ СН'!$G$6-'СЕТ СН'!$G$26</f>
        <v>1243.6733456000002</v>
      </c>
      <c r="G114" s="36">
        <f>SUMIFS(СВЦЭМ!$D$33:$D$776,СВЦЭМ!$A$33:$A$776,$A114,СВЦЭМ!$B$33:$B$776,G$83)+'СЕТ СН'!$G$14+СВЦЭМ!$D$10+'СЕТ СН'!$G$6-'СЕТ СН'!$G$26</f>
        <v>1278.30456443</v>
      </c>
      <c r="H114" s="36">
        <f>SUMIFS(СВЦЭМ!$D$33:$D$776,СВЦЭМ!$A$33:$A$776,$A114,СВЦЭМ!$B$33:$B$776,H$83)+'СЕТ СН'!$G$14+СВЦЭМ!$D$10+'СЕТ СН'!$G$6-'СЕТ СН'!$G$26</f>
        <v>1221.8351583200001</v>
      </c>
      <c r="I114" s="36">
        <f>SUMIFS(СВЦЭМ!$D$33:$D$776,СВЦЭМ!$A$33:$A$776,$A114,СВЦЭМ!$B$33:$B$776,I$83)+'СЕТ СН'!$G$14+СВЦЭМ!$D$10+'СЕТ СН'!$G$6-'СЕТ СН'!$G$26</f>
        <v>1195.5974797200001</v>
      </c>
      <c r="J114" s="36">
        <f>SUMIFS(СВЦЭМ!$D$33:$D$776,СВЦЭМ!$A$33:$A$776,$A114,СВЦЭМ!$B$33:$B$776,J$83)+'СЕТ СН'!$G$14+СВЦЭМ!$D$10+'СЕТ СН'!$G$6-'СЕТ СН'!$G$26</f>
        <v>1163.1342762700001</v>
      </c>
      <c r="K114" s="36">
        <f>SUMIFS(СВЦЭМ!$D$33:$D$776,СВЦЭМ!$A$33:$A$776,$A114,СВЦЭМ!$B$33:$B$776,K$83)+'СЕТ СН'!$G$14+СВЦЭМ!$D$10+'СЕТ СН'!$G$6-'СЕТ СН'!$G$26</f>
        <v>1075.6168904200001</v>
      </c>
      <c r="L114" s="36">
        <f>SUMIFS(СВЦЭМ!$D$33:$D$776,СВЦЭМ!$A$33:$A$776,$A114,СВЦЭМ!$B$33:$B$776,L$83)+'СЕТ СН'!$G$14+СВЦЭМ!$D$10+'СЕТ СН'!$G$6-'СЕТ СН'!$G$26</f>
        <v>938.67097452999997</v>
      </c>
      <c r="M114" s="36">
        <f>SUMIFS(СВЦЭМ!$D$33:$D$776,СВЦЭМ!$A$33:$A$776,$A114,СВЦЭМ!$B$33:$B$776,M$83)+'СЕТ СН'!$G$14+СВЦЭМ!$D$10+'СЕТ СН'!$G$6-'СЕТ СН'!$G$26</f>
        <v>917.65776424000001</v>
      </c>
      <c r="N114" s="36">
        <f>SUMIFS(СВЦЭМ!$D$33:$D$776,СВЦЭМ!$A$33:$A$776,$A114,СВЦЭМ!$B$33:$B$776,N$83)+'СЕТ СН'!$G$14+СВЦЭМ!$D$10+'СЕТ СН'!$G$6-'СЕТ СН'!$G$26</f>
        <v>924.48156936000009</v>
      </c>
      <c r="O114" s="36">
        <f>SUMIFS(СВЦЭМ!$D$33:$D$776,СВЦЭМ!$A$33:$A$776,$A114,СВЦЭМ!$B$33:$B$776,O$83)+'СЕТ СН'!$G$14+СВЦЭМ!$D$10+'СЕТ СН'!$G$6-'СЕТ СН'!$G$26</f>
        <v>931.06985785000006</v>
      </c>
      <c r="P114" s="36">
        <f>SUMIFS(СВЦЭМ!$D$33:$D$776,СВЦЭМ!$A$33:$A$776,$A114,СВЦЭМ!$B$33:$B$776,P$83)+'СЕТ СН'!$G$14+СВЦЭМ!$D$10+'СЕТ СН'!$G$6-'СЕТ СН'!$G$26</f>
        <v>935.06551880000006</v>
      </c>
      <c r="Q114" s="36">
        <f>SUMIFS(СВЦЭМ!$D$33:$D$776,СВЦЭМ!$A$33:$A$776,$A114,СВЦЭМ!$B$33:$B$776,Q$83)+'СЕТ СН'!$G$14+СВЦЭМ!$D$10+'СЕТ СН'!$G$6-'СЕТ СН'!$G$26</f>
        <v>934.2971567300001</v>
      </c>
      <c r="R114" s="36">
        <f>SUMIFS(СВЦЭМ!$D$33:$D$776,СВЦЭМ!$A$33:$A$776,$A114,СВЦЭМ!$B$33:$B$776,R$83)+'СЕТ СН'!$G$14+СВЦЭМ!$D$10+'СЕТ СН'!$G$6-'СЕТ СН'!$G$26</f>
        <v>925.90580756000008</v>
      </c>
      <c r="S114" s="36">
        <f>SUMIFS(СВЦЭМ!$D$33:$D$776,СВЦЭМ!$A$33:$A$776,$A114,СВЦЭМ!$B$33:$B$776,S$83)+'СЕТ СН'!$G$14+СВЦЭМ!$D$10+'СЕТ СН'!$G$6-'СЕТ СН'!$G$26</f>
        <v>939.70251888000007</v>
      </c>
      <c r="T114" s="36">
        <f>SUMIFS(СВЦЭМ!$D$33:$D$776,СВЦЭМ!$A$33:$A$776,$A114,СВЦЭМ!$B$33:$B$776,T$83)+'СЕТ СН'!$G$14+СВЦЭМ!$D$10+'СЕТ СН'!$G$6-'СЕТ СН'!$G$26</f>
        <v>945.55515630000014</v>
      </c>
      <c r="U114" s="36">
        <f>SUMIFS(СВЦЭМ!$D$33:$D$776,СВЦЭМ!$A$33:$A$776,$A114,СВЦЭМ!$B$33:$B$776,U$83)+'СЕТ СН'!$G$14+СВЦЭМ!$D$10+'СЕТ СН'!$G$6-'СЕТ СН'!$G$26</f>
        <v>956.15854996000007</v>
      </c>
      <c r="V114" s="36">
        <f>SUMIFS(СВЦЭМ!$D$33:$D$776,СВЦЭМ!$A$33:$A$776,$A114,СВЦЭМ!$B$33:$B$776,V$83)+'СЕТ СН'!$G$14+СВЦЭМ!$D$10+'СЕТ СН'!$G$6-'СЕТ СН'!$G$26</f>
        <v>952.51019580000002</v>
      </c>
      <c r="W114" s="36">
        <f>SUMIFS(СВЦЭМ!$D$33:$D$776,СВЦЭМ!$A$33:$A$776,$A114,СВЦЭМ!$B$33:$B$776,W$83)+'СЕТ СН'!$G$14+СВЦЭМ!$D$10+'СЕТ СН'!$G$6-'СЕТ СН'!$G$26</f>
        <v>933.61216101000014</v>
      </c>
      <c r="X114" s="36">
        <f>SUMIFS(СВЦЭМ!$D$33:$D$776,СВЦЭМ!$A$33:$A$776,$A114,СВЦЭМ!$B$33:$B$776,X$83)+'СЕТ СН'!$G$14+СВЦЭМ!$D$10+'СЕТ СН'!$G$6-'СЕТ СН'!$G$26</f>
        <v>936.33596531000012</v>
      </c>
      <c r="Y114" s="36">
        <f>SUMIFS(СВЦЭМ!$D$33:$D$776,СВЦЭМ!$A$33:$A$776,$A114,СВЦЭМ!$B$33:$B$776,Y$83)+'СЕТ СН'!$G$14+СВЦЭМ!$D$10+'СЕТ СН'!$G$6-'СЕТ СН'!$G$26</f>
        <v>999.6832523600001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01.07.2020</v>
      </c>
      <c r="B120" s="36">
        <f>SUMIFS(СВЦЭМ!$D$33:$D$776,СВЦЭМ!$A$33:$A$776,$A120,СВЦЭМ!$B$33:$B$776,B$119)+'СЕТ СН'!$H$14+СВЦЭМ!$D$10+'СЕТ СН'!$H$6-'СЕТ СН'!$H$26</f>
        <v>1357.7227807200002</v>
      </c>
      <c r="C120" s="36">
        <f>SUMIFS(СВЦЭМ!$D$33:$D$776,СВЦЭМ!$A$33:$A$776,$A120,СВЦЭМ!$B$33:$B$776,C$119)+'СЕТ СН'!$H$14+СВЦЭМ!$D$10+'СЕТ СН'!$H$6-'СЕТ СН'!$H$26</f>
        <v>1366.6446743400002</v>
      </c>
      <c r="D120" s="36">
        <f>SUMIFS(СВЦЭМ!$D$33:$D$776,СВЦЭМ!$A$33:$A$776,$A120,СВЦЭМ!$B$33:$B$776,D$119)+'СЕТ СН'!$H$14+СВЦЭМ!$D$10+'СЕТ СН'!$H$6-'СЕТ СН'!$H$26</f>
        <v>1341.7089156600002</v>
      </c>
      <c r="E120" s="36">
        <f>SUMIFS(СВЦЭМ!$D$33:$D$776,СВЦЭМ!$A$33:$A$776,$A120,СВЦЭМ!$B$33:$B$776,E$119)+'СЕТ СН'!$H$14+СВЦЭМ!$D$10+'СЕТ СН'!$H$6-'СЕТ СН'!$H$26</f>
        <v>1322.11710782</v>
      </c>
      <c r="F120" s="36">
        <f>SUMIFS(СВЦЭМ!$D$33:$D$776,СВЦЭМ!$A$33:$A$776,$A120,СВЦЭМ!$B$33:$B$776,F$119)+'СЕТ СН'!$H$14+СВЦЭМ!$D$10+'СЕТ СН'!$H$6-'СЕТ СН'!$H$26</f>
        <v>1307.9343154800001</v>
      </c>
      <c r="G120" s="36">
        <f>SUMIFS(СВЦЭМ!$D$33:$D$776,СВЦЭМ!$A$33:$A$776,$A120,СВЦЭМ!$B$33:$B$776,G$119)+'СЕТ СН'!$H$14+СВЦЭМ!$D$10+'СЕТ СН'!$H$6-'СЕТ СН'!$H$26</f>
        <v>1312.6650032900002</v>
      </c>
      <c r="H120" s="36">
        <f>SUMIFS(СВЦЭМ!$D$33:$D$776,СВЦЭМ!$A$33:$A$776,$A120,СВЦЭМ!$B$33:$B$776,H$119)+'СЕТ СН'!$H$14+СВЦЭМ!$D$10+'СЕТ СН'!$H$6-'СЕТ СН'!$H$26</f>
        <v>1336.5635567900001</v>
      </c>
      <c r="I120" s="36">
        <f>SUMIFS(СВЦЭМ!$D$33:$D$776,СВЦЭМ!$A$33:$A$776,$A120,СВЦЭМ!$B$33:$B$776,I$119)+'СЕТ СН'!$H$14+СВЦЭМ!$D$10+'СЕТ СН'!$H$6-'СЕТ СН'!$H$26</f>
        <v>1320.2021810400001</v>
      </c>
      <c r="J120" s="36">
        <f>SUMIFS(СВЦЭМ!$D$33:$D$776,СВЦЭМ!$A$33:$A$776,$A120,СВЦЭМ!$B$33:$B$776,J$119)+'СЕТ СН'!$H$14+СВЦЭМ!$D$10+'СЕТ СН'!$H$6-'СЕТ СН'!$H$26</f>
        <v>1274.02346126</v>
      </c>
      <c r="K120" s="36">
        <f>SUMIFS(СВЦЭМ!$D$33:$D$776,СВЦЭМ!$A$33:$A$776,$A120,СВЦЭМ!$B$33:$B$776,K$119)+'СЕТ СН'!$H$14+СВЦЭМ!$D$10+'СЕТ СН'!$H$6-'СЕТ СН'!$H$26</f>
        <v>1164.57738967</v>
      </c>
      <c r="L120" s="36">
        <f>SUMIFS(СВЦЭМ!$D$33:$D$776,СВЦЭМ!$A$33:$A$776,$A120,СВЦЭМ!$B$33:$B$776,L$119)+'СЕТ СН'!$H$14+СВЦЭМ!$D$10+'СЕТ СН'!$H$6-'СЕТ СН'!$H$26</f>
        <v>1061.9421759700001</v>
      </c>
      <c r="M120" s="36">
        <f>SUMIFS(СВЦЭМ!$D$33:$D$776,СВЦЭМ!$A$33:$A$776,$A120,СВЦЭМ!$B$33:$B$776,M$119)+'СЕТ СН'!$H$14+СВЦЭМ!$D$10+'СЕТ СН'!$H$6-'СЕТ СН'!$H$26</f>
        <v>1052.6550863500001</v>
      </c>
      <c r="N120" s="36">
        <f>SUMIFS(СВЦЭМ!$D$33:$D$776,СВЦЭМ!$A$33:$A$776,$A120,СВЦЭМ!$B$33:$B$776,N$119)+'СЕТ СН'!$H$14+СВЦЭМ!$D$10+'СЕТ СН'!$H$6-'СЕТ СН'!$H$26</f>
        <v>1108.7067301000002</v>
      </c>
      <c r="O120" s="36">
        <f>SUMIFS(СВЦЭМ!$D$33:$D$776,СВЦЭМ!$A$33:$A$776,$A120,СВЦЭМ!$B$33:$B$776,O$119)+'СЕТ СН'!$H$14+СВЦЭМ!$D$10+'СЕТ СН'!$H$6-'СЕТ СН'!$H$26</f>
        <v>1089.7059011400002</v>
      </c>
      <c r="P120" s="36">
        <f>SUMIFS(СВЦЭМ!$D$33:$D$776,СВЦЭМ!$A$33:$A$776,$A120,СВЦЭМ!$B$33:$B$776,P$119)+'СЕТ СН'!$H$14+СВЦЭМ!$D$10+'СЕТ СН'!$H$6-'СЕТ СН'!$H$26</f>
        <v>1008.6753481100001</v>
      </c>
      <c r="Q120" s="36">
        <f>SUMIFS(СВЦЭМ!$D$33:$D$776,СВЦЭМ!$A$33:$A$776,$A120,СВЦЭМ!$B$33:$B$776,Q$119)+'СЕТ СН'!$H$14+СВЦЭМ!$D$10+'СЕТ СН'!$H$6-'СЕТ СН'!$H$26</f>
        <v>1012.20012968</v>
      </c>
      <c r="R120" s="36">
        <f>SUMIFS(СВЦЭМ!$D$33:$D$776,СВЦЭМ!$A$33:$A$776,$A120,СВЦЭМ!$B$33:$B$776,R$119)+'СЕТ СН'!$H$14+СВЦЭМ!$D$10+'СЕТ СН'!$H$6-'СЕТ СН'!$H$26</f>
        <v>1025.5698539800001</v>
      </c>
      <c r="S120" s="36">
        <f>SUMIFS(СВЦЭМ!$D$33:$D$776,СВЦЭМ!$A$33:$A$776,$A120,СВЦЭМ!$B$33:$B$776,S$119)+'СЕТ СН'!$H$14+СВЦЭМ!$D$10+'СЕТ СН'!$H$6-'СЕТ СН'!$H$26</f>
        <v>1030.8655230500001</v>
      </c>
      <c r="T120" s="36">
        <f>SUMIFS(СВЦЭМ!$D$33:$D$776,СВЦЭМ!$A$33:$A$776,$A120,СВЦЭМ!$B$33:$B$776,T$119)+'СЕТ СН'!$H$14+СВЦЭМ!$D$10+'СЕТ СН'!$H$6-'СЕТ СН'!$H$26</f>
        <v>1023.07638166</v>
      </c>
      <c r="U120" s="36">
        <f>SUMIFS(СВЦЭМ!$D$33:$D$776,СВЦЭМ!$A$33:$A$776,$A120,СВЦЭМ!$B$33:$B$776,U$119)+'СЕТ СН'!$H$14+СВЦЭМ!$D$10+'СЕТ СН'!$H$6-'СЕТ СН'!$H$26</f>
        <v>1015.77743157</v>
      </c>
      <c r="V120" s="36">
        <f>SUMIFS(СВЦЭМ!$D$33:$D$776,СВЦЭМ!$A$33:$A$776,$A120,СВЦЭМ!$B$33:$B$776,V$119)+'СЕТ СН'!$H$14+СВЦЭМ!$D$10+'СЕТ СН'!$H$6-'СЕТ СН'!$H$26</f>
        <v>1013.18546783</v>
      </c>
      <c r="W120" s="36">
        <f>SUMIFS(СВЦЭМ!$D$33:$D$776,СВЦЭМ!$A$33:$A$776,$A120,СВЦЭМ!$B$33:$B$776,W$119)+'СЕТ СН'!$H$14+СВЦЭМ!$D$10+'СЕТ СН'!$H$6-'СЕТ СН'!$H$26</f>
        <v>988.67376792000005</v>
      </c>
      <c r="X120" s="36">
        <f>SUMIFS(СВЦЭМ!$D$33:$D$776,СВЦЭМ!$A$33:$A$776,$A120,СВЦЭМ!$B$33:$B$776,X$119)+'СЕТ СН'!$H$14+СВЦЭМ!$D$10+'СЕТ СН'!$H$6-'СЕТ СН'!$H$26</f>
        <v>1038.83714001</v>
      </c>
      <c r="Y120" s="36">
        <f>SUMIFS(СВЦЭМ!$D$33:$D$776,СВЦЭМ!$A$33:$A$776,$A120,СВЦЭМ!$B$33:$B$776,Y$119)+'СЕТ СН'!$H$14+СВЦЭМ!$D$10+'СЕТ СН'!$H$6-'СЕТ СН'!$H$26</f>
        <v>1210.33547346</v>
      </c>
      <c r="AA120" s="45"/>
    </row>
    <row r="121" spans="1:27" ht="15.75" x14ac:dyDescent="0.2">
      <c r="A121" s="35">
        <f>A120+1</f>
        <v>44014</v>
      </c>
      <c r="B121" s="36">
        <f>SUMIFS(СВЦЭМ!$D$33:$D$776,СВЦЭМ!$A$33:$A$776,$A121,СВЦЭМ!$B$33:$B$776,B$119)+'СЕТ СН'!$H$14+СВЦЭМ!$D$10+'СЕТ СН'!$H$6-'СЕТ СН'!$H$26</f>
        <v>1305.0833483900001</v>
      </c>
      <c r="C121" s="36">
        <f>SUMIFS(СВЦЭМ!$D$33:$D$776,СВЦЭМ!$A$33:$A$776,$A121,СВЦЭМ!$B$33:$B$776,C$119)+'СЕТ СН'!$H$14+СВЦЭМ!$D$10+'СЕТ СН'!$H$6-'СЕТ СН'!$H$26</f>
        <v>1279.0192109100001</v>
      </c>
      <c r="D121" s="36">
        <f>SUMIFS(СВЦЭМ!$D$33:$D$776,СВЦЭМ!$A$33:$A$776,$A121,СВЦЭМ!$B$33:$B$776,D$119)+'СЕТ СН'!$H$14+СВЦЭМ!$D$10+'СЕТ СН'!$H$6-'СЕТ СН'!$H$26</f>
        <v>1248.8087889200001</v>
      </c>
      <c r="E121" s="36">
        <f>SUMIFS(СВЦЭМ!$D$33:$D$776,СВЦЭМ!$A$33:$A$776,$A121,СВЦЭМ!$B$33:$B$776,E$119)+'СЕТ СН'!$H$14+СВЦЭМ!$D$10+'СЕТ СН'!$H$6-'СЕТ СН'!$H$26</f>
        <v>1241.7336113200001</v>
      </c>
      <c r="F121" s="36">
        <f>SUMIFS(СВЦЭМ!$D$33:$D$776,СВЦЭМ!$A$33:$A$776,$A121,СВЦЭМ!$B$33:$B$776,F$119)+'СЕТ СН'!$H$14+СВЦЭМ!$D$10+'СЕТ СН'!$H$6-'СЕТ СН'!$H$26</f>
        <v>1226.7863482400001</v>
      </c>
      <c r="G121" s="36">
        <f>SUMIFS(СВЦЭМ!$D$33:$D$776,СВЦЭМ!$A$33:$A$776,$A121,СВЦЭМ!$B$33:$B$776,G$119)+'СЕТ СН'!$H$14+СВЦЭМ!$D$10+'СЕТ СН'!$H$6-'СЕТ СН'!$H$26</f>
        <v>1242.6958266900001</v>
      </c>
      <c r="H121" s="36">
        <f>SUMIFS(СВЦЭМ!$D$33:$D$776,СВЦЭМ!$A$33:$A$776,$A121,СВЦЭМ!$B$33:$B$776,H$119)+'СЕТ СН'!$H$14+СВЦЭМ!$D$10+'СЕТ СН'!$H$6-'СЕТ СН'!$H$26</f>
        <v>1276.8153123900001</v>
      </c>
      <c r="I121" s="36">
        <f>SUMIFS(СВЦЭМ!$D$33:$D$776,СВЦЭМ!$A$33:$A$776,$A121,СВЦЭМ!$B$33:$B$776,I$119)+'СЕТ СН'!$H$14+СВЦЭМ!$D$10+'СЕТ СН'!$H$6-'СЕТ СН'!$H$26</f>
        <v>1289.5901779300002</v>
      </c>
      <c r="J121" s="36">
        <f>SUMIFS(СВЦЭМ!$D$33:$D$776,СВЦЭМ!$A$33:$A$776,$A121,СВЦЭМ!$B$33:$B$776,J$119)+'СЕТ СН'!$H$14+СВЦЭМ!$D$10+'СЕТ СН'!$H$6-'СЕТ СН'!$H$26</f>
        <v>1280.1069574500002</v>
      </c>
      <c r="K121" s="36">
        <f>SUMIFS(СВЦЭМ!$D$33:$D$776,СВЦЭМ!$A$33:$A$776,$A121,СВЦЭМ!$B$33:$B$776,K$119)+'СЕТ СН'!$H$14+СВЦЭМ!$D$10+'СЕТ СН'!$H$6-'СЕТ СН'!$H$26</f>
        <v>1168.23073297</v>
      </c>
      <c r="L121" s="36">
        <f>SUMIFS(СВЦЭМ!$D$33:$D$776,СВЦЭМ!$A$33:$A$776,$A121,СВЦЭМ!$B$33:$B$776,L$119)+'СЕТ СН'!$H$14+СВЦЭМ!$D$10+'СЕТ СН'!$H$6-'СЕТ СН'!$H$26</f>
        <v>1063.5398767300001</v>
      </c>
      <c r="M121" s="36">
        <f>SUMIFS(СВЦЭМ!$D$33:$D$776,СВЦЭМ!$A$33:$A$776,$A121,СВЦЭМ!$B$33:$B$776,M$119)+'СЕТ СН'!$H$14+СВЦЭМ!$D$10+'СЕТ СН'!$H$6-'СЕТ СН'!$H$26</f>
        <v>1047.3996020900001</v>
      </c>
      <c r="N121" s="36">
        <f>SUMIFS(СВЦЭМ!$D$33:$D$776,СВЦЭМ!$A$33:$A$776,$A121,СВЦЭМ!$B$33:$B$776,N$119)+'СЕТ СН'!$H$14+СВЦЭМ!$D$10+'СЕТ СН'!$H$6-'СЕТ СН'!$H$26</f>
        <v>1073.71983183</v>
      </c>
      <c r="O121" s="36">
        <f>SUMIFS(СВЦЭМ!$D$33:$D$776,СВЦЭМ!$A$33:$A$776,$A121,СВЦЭМ!$B$33:$B$776,O$119)+'СЕТ СН'!$H$14+СВЦЭМ!$D$10+'СЕТ СН'!$H$6-'СЕТ СН'!$H$26</f>
        <v>1083.0450305700001</v>
      </c>
      <c r="P121" s="36">
        <f>SUMIFS(СВЦЭМ!$D$33:$D$776,СВЦЭМ!$A$33:$A$776,$A121,СВЦЭМ!$B$33:$B$776,P$119)+'СЕТ СН'!$H$14+СВЦЭМ!$D$10+'СЕТ СН'!$H$6-'СЕТ СН'!$H$26</f>
        <v>1060.65797686</v>
      </c>
      <c r="Q121" s="36">
        <f>SUMIFS(СВЦЭМ!$D$33:$D$776,СВЦЭМ!$A$33:$A$776,$A121,СВЦЭМ!$B$33:$B$776,Q$119)+'СЕТ СН'!$H$14+СВЦЭМ!$D$10+'СЕТ СН'!$H$6-'СЕТ СН'!$H$26</f>
        <v>1075.21937078</v>
      </c>
      <c r="R121" s="36">
        <f>SUMIFS(СВЦЭМ!$D$33:$D$776,СВЦЭМ!$A$33:$A$776,$A121,СВЦЭМ!$B$33:$B$776,R$119)+'СЕТ СН'!$H$14+СВЦЭМ!$D$10+'СЕТ СН'!$H$6-'СЕТ СН'!$H$26</f>
        <v>1097.7563913900001</v>
      </c>
      <c r="S121" s="36">
        <f>SUMIFS(СВЦЭМ!$D$33:$D$776,СВЦЭМ!$A$33:$A$776,$A121,СВЦЭМ!$B$33:$B$776,S$119)+'СЕТ СН'!$H$14+СВЦЭМ!$D$10+'СЕТ СН'!$H$6-'СЕТ СН'!$H$26</f>
        <v>1100.6052464300001</v>
      </c>
      <c r="T121" s="36">
        <f>SUMIFS(СВЦЭМ!$D$33:$D$776,СВЦЭМ!$A$33:$A$776,$A121,СВЦЭМ!$B$33:$B$776,T$119)+'СЕТ СН'!$H$14+СВЦЭМ!$D$10+'СЕТ СН'!$H$6-'СЕТ СН'!$H$26</f>
        <v>1091.5485558400001</v>
      </c>
      <c r="U121" s="36">
        <f>SUMIFS(СВЦЭМ!$D$33:$D$776,СВЦЭМ!$A$33:$A$776,$A121,СВЦЭМ!$B$33:$B$776,U$119)+'СЕТ СН'!$H$14+СВЦЭМ!$D$10+'СЕТ СН'!$H$6-'СЕТ СН'!$H$26</f>
        <v>1079.5544257600002</v>
      </c>
      <c r="V121" s="36">
        <f>SUMIFS(СВЦЭМ!$D$33:$D$776,СВЦЭМ!$A$33:$A$776,$A121,СВЦЭМ!$B$33:$B$776,V$119)+'СЕТ СН'!$H$14+СВЦЭМ!$D$10+'СЕТ СН'!$H$6-'СЕТ СН'!$H$26</f>
        <v>1059.1135488500001</v>
      </c>
      <c r="W121" s="36">
        <f>SUMIFS(СВЦЭМ!$D$33:$D$776,СВЦЭМ!$A$33:$A$776,$A121,СВЦЭМ!$B$33:$B$776,W$119)+'СЕТ СН'!$H$14+СВЦЭМ!$D$10+'СЕТ СН'!$H$6-'СЕТ СН'!$H$26</f>
        <v>1021.40127317</v>
      </c>
      <c r="X121" s="36">
        <f>SUMIFS(СВЦЭМ!$D$33:$D$776,СВЦЭМ!$A$33:$A$776,$A121,СВЦЭМ!$B$33:$B$776,X$119)+'СЕТ СН'!$H$14+СВЦЭМ!$D$10+'СЕТ СН'!$H$6-'СЕТ СН'!$H$26</f>
        <v>1076.56375475</v>
      </c>
      <c r="Y121" s="36">
        <f>SUMIFS(СВЦЭМ!$D$33:$D$776,СВЦЭМ!$A$33:$A$776,$A121,СВЦЭМ!$B$33:$B$776,Y$119)+'СЕТ СН'!$H$14+СВЦЭМ!$D$10+'СЕТ СН'!$H$6-'СЕТ СН'!$H$26</f>
        <v>1226.7963384700001</v>
      </c>
    </row>
    <row r="122" spans="1:27" ht="15.75" x14ac:dyDescent="0.2">
      <c r="A122" s="35">
        <f t="shared" ref="A122:A150" si="3">A121+1</f>
        <v>44015</v>
      </c>
      <c r="B122" s="36">
        <f>SUMIFS(СВЦЭМ!$D$33:$D$776,СВЦЭМ!$A$33:$A$776,$A122,СВЦЭМ!$B$33:$B$776,B$119)+'СЕТ СН'!$H$14+СВЦЭМ!$D$10+'СЕТ СН'!$H$6-'СЕТ СН'!$H$26</f>
        <v>1341.60251053</v>
      </c>
      <c r="C122" s="36">
        <f>SUMIFS(СВЦЭМ!$D$33:$D$776,СВЦЭМ!$A$33:$A$776,$A122,СВЦЭМ!$B$33:$B$776,C$119)+'СЕТ СН'!$H$14+СВЦЭМ!$D$10+'СЕТ СН'!$H$6-'СЕТ СН'!$H$26</f>
        <v>1323.45414678</v>
      </c>
      <c r="D122" s="36">
        <f>SUMIFS(СВЦЭМ!$D$33:$D$776,СВЦЭМ!$A$33:$A$776,$A122,СВЦЭМ!$B$33:$B$776,D$119)+'СЕТ СН'!$H$14+СВЦЭМ!$D$10+'СЕТ СН'!$H$6-'СЕТ СН'!$H$26</f>
        <v>1292.9421398000002</v>
      </c>
      <c r="E122" s="36">
        <f>SUMIFS(СВЦЭМ!$D$33:$D$776,СВЦЭМ!$A$33:$A$776,$A122,СВЦЭМ!$B$33:$B$776,E$119)+'СЕТ СН'!$H$14+СВЦЭМ!$D$10+'СЕТ СН'!$H$6-'СЕТ СН'!$H$26</f>
        <v>1273.4927090000001</v>
      </c>
      <c r="F122" s="36">
        <f>SUMIFS(СВЦЭМ!$D$33:$D$776,СВЦЭМ!$A$33:$A$776,$A122,СВЦЭМ!$B$33:$B$776,F$119)+'СЕТ СН'!$H$14+СВЦЭМ!$D$10+'СЕТ СН'!$H$6-'СЕТ СН'!$H$26</f>
        <v>1258.81189797</v>
      </c>
      <c r="G122" s="36">
        <f>SUMIFS(СВЦЭМ!$D$33:$D$776,СВЦЭМ!$A$33:$A$776,$A122,СВЦЭМ!$B$33:$B$776,G$119)+'СЕТ СН'!$H$14+СВЦЭМ!$D$10+'СЕТ СН'!$H$6-'СЕТ СН'!$H$26</f>
        <v>1273.5524716</v>
      </c>
      <c r="H122" s="36">
        <f>SUMIFS(СВЦЭМ!$D$33:$D$776,СВЦЭМ!$A$33:$A$776,$A122,СВЦЭМ!$B$33:$B$776,H$119)+'СЕТ СН'!$H$14+СВЦЭМ!$D$10+'СЕТ СН'!$H$6-'СЕТ СН'!$H$26</f>
        <v>1312.5582602000002</v>
      </c>
      <c r="I122" s="36">
        <f>SUMIFS(СВЦЭМ!$D$33:$D$776,СВЦЭМ!$A$33:$A$776,$A122,СВЦЭМ!$B$33:$B$776,I$119)+'СЕТ СН'!$H$14+СВЦЭМ!$D$10+'СЕТ СН'!$H$6-'СЕТ СН'!$H$26</f>
        <v>1330.0619970900002</v>
      </c>
      <c r="J122" s="36">
        <f>SUMIFS(СВЦЭМ!$D$33:$D$776,СВЦЭМ!$A$33:$A$776,$A122,СВЦЭМ!$B$33:$B$776,J$119)+'СЕТ СН'!$H$14+СВЦЭМ!$D$10+'СЕТ СН'!$H$6-'СЕТ СН'!$H$26</f>
        <v>1251.2855468600001</v>
      </c>
      <c r="K122" s="36">
        <f>SUMIFS(СВЦЭМ!$D$33:$D$776,СВЦЭМ!$A$33:$A$776,$A122,СВЦЭМ!$B$33:$B$776,K$119)+'СЕТ СН'!$H$14+СВЦЭМ!$D$10+'СЕТ СН'!$H$6-'СЕТ СН'!$H$26</f>
        <v>1109.3692115700001</v>
      </c>
      <c r="L122" s="36">
        <f>SUMIFS(СВЦЭМ!$D$33:$D$776,СВЦЭМ!$A$33:$A$776,$A122,СВЦЭМ!$B$33:$B$776,L$119)+'СЕТ СН'!$H$14+СВЦЭМ!$D$10+'СЕТ СН'!$H$6-'СЕТ СН'!$H$26</f>
        <v>1003.38494905</v>
      </c>
      <c r="M122" s="36">
        <f>SUMIFS(СВЦЭМ!$D$33:$D$776,СВЦЭМ!$A$33:$A$776,$A122,СВЦЭМ!$B$33:$B$776,M$119)+'СЕТ СН'!$H$14+СВЦЭМ!$D$10+'СЕТ СН'!$H$6-'СЕТ СН'!$H$26</f>
        <v>988.87642441000003</v>
      </c>
      <c r="N122" s="36">
        <f>SUMIFS(СВЦЭМ!$D$33:$D$776,СВЦЭМ!$A$33:$A$776,$A122,СВЦЭМ!$B$33:$B$776,N$119)+'СЕТ СН'!$H$14+СВЦЭМ!$D$10+'СЕТ СН'!$H$6-'СЕТ СН'!$H$26</f>
        <v>1026.39886819</v>
      </c>
      <c r="O122" s="36">
        <f>SUMIFS(СВЦЭМ!$D$33:$D$776,СВЦЭМ!$A$33:$A$776,$A122,СВЦЭМ!$B$33:$B$776,O$119)+'СЕТ СН'!$H$14+СВЦЭМ!$D$10+'СЕТ СН'!$H$6-'СЕТ СН'!$H$26</f>
        <v>987.25417529000003</v>
      </c>
      <c r="P122" s="36">
        <f>SUMIFS(СВЦЭМ!$D$33:$D$776,СВЦЭМ!$A$33:$A$776,$A122,СВЦЭМ!$B$33:$B$776,P$119)+'СЕТ СН'!$H$14+СВЦЭМ!$D$10+'СЕТ СН'!$H$6-'СЕТ СН'!$H$26</f>
        <v>1014.88063888</v>
      </c>
      <c r="Q122" s="36">
        <f>SUMIFS(СВЦЭМ!$D$33:$D$776,СВЦЭМ!$A$33:$A$776,$A122,СВЦЭМ!$B$33:$B$776,Q$119)+'СЕТ СН'!$H$14+СВЦЭМ!$D$10+'СЕТ СН'!$H$6-'СЕТ СН'!$H$26</f>
        <v>1021.01190702</v>
      </c>
      <c r="R122" s="36">
        <f>SUMIFS(СВЦЭМ!$D$33:$D$776,СВЦЭМ!$A$33:$A$776,$A122,СВЦЭМ!$B$33:$B$776,R$119)+'СЕТ СН'!$H$14+СВЦЭМ!$D$10+'СЕТ СН'!$H$6-'СЕТ СН'!$H$26</f>
        <v>1014.31408278</v>
      </c>
      <c r="S122" s="36">
        <f>SUMIFS(СВЦЭМ!$D$33:$D$776,СВЦЭМ!$A$33:$A$776,$A122,СВЦЭМ!$B$33:$B$776,S$119)+'СЕТ СН'!$H$14+СВЦЭМ!$D$10+'СЕТ СН'!$H$6-'СЕТ СН'!$H$26</f>
        <v>1022.47473408</v>
      </c>
      <c r="T122" s="36">
        <f>SUMIFS(СВЦЭМ!$D$33:$D$776,СВЦЭМ!$A$33:$A$776,$A122,СВЦЭМ!$B$33:$B$776,T$119)+'СЕТ СН'!$H$14+СВЦЭМ!$D$10+'СЕТ СН'!$H$6-'СЕТ СН'!$H$26</f>
        <v>1016.5344932200001</v>
      </c>
      <c r="U122" s="36">
        <f>SUMIFS(СВЦЭМ!$D$33:$D$776,СВЦЭМ!$A$33:$A$776,$A122,СВЦЭМ!$B$33:$B$776,U$119)+'СЕТ СН'!$H$14+СВЦЭМ!$D$10+'СЕТ СН'!$H$6-'СЕТ СН'!$H$26</f>
        <v>1008.4664654100001</v>
      </c>
      <c r="V122" s="36">
        <f>SUMIFS(СВЦЭМ!$D$33:$D$776,СВЦЭМ!$A$33:$A$776,$A122,СВЦЭМ!$B$33:$B$776,V$119)+'СЕТ СН'!$H$14+СВЦЭМ!$D$10+'СЕТ СН'!$H$6-'СЕТ СН'!$H$26</f>
        <v>976.88107089000005</v>
      </c>
      <c r="W122" s="36">
        <f>SUMIFS(СВЦЭМ!$D$33:$D$776,СВЦЭМ!$A$33:$A$776,$A122,СВЦЭМ!$B$33:$B$776,W$119)+'СЕТ СН'!$H$14+СВЦЭМ!$D$10+'СЕТ СН'!$H$6-'СЕТ СН'!$H$26</f>
        <v>944.91742816999999</v>
      </c>
      <c r="X122" s="36">
        <f>SUMIFS(СВЦЭМ!$D$33:$D$776,СВЦЭМ!$A$33:$A$776,$A122,СВЦЭМ!$B$33:$B$776,X$119)+'СЕТ СН'!$H$14+СВЦЭМ!$D$10+'СЕТ СН'!$H$6-'СЕТ СН'!$H$26</f>
        <v>1012.16078563</v>
      </c>
      <c r="Y122" s="36">
        <f>SUMIFS(СВЦЭМ!$D$33:$D$776,СВЦЭМ!$A$33:$A$776,$A122,СВЦЭМ!$B$33:$B$776,Y$119)+'СЕТ СН'!$H$14+СВЦЭМ!$D$10+'СЕТ СН'!$H$6-'СЕТ СН'!$H$26</f>
        <v>1133.51726181</v>
      </c>
    </row>
    <row r="123" spans="1:27" ht="15.75" x14ac:dyDescent="0.2">
      <c r="A123" s="35">
        <f t="shared" si="3"/>
        <v>44016</v>
      </c>
      <c r="B123" s="36">
        <f>SUMIFS(СВЦЭМ!$D$33:$D$776,СВЦЭМ!$A$33:$A$776,$A123,СВЦЭМ!$B$33:$B$776,B$119)+'СЕТ СН'!$H$14+СВЦЭМ!$D$10+'СЕТ СН'!$H$6-'СЕТ СН'!$H$26</f>
        <v>1341.0352363600002</v>
      </c>
      <c r="C123" s="36">
        <f>SUMIFS(СВЦЭМ!$D$33:$D$776,СВЦЭМ!$A$33:$A$776,$A123,СВЦЭМ!$B$33:$B$776,C$119)+'СЕТ СН'!$H$14+СВЦЭМ!$D$10+'СЕТ СН'!$H$6-'СЕТ СН'!$H$26</f>
        <v>1349.3714212300001</v>
      </c>
      <c r="D123" s="36">
        <f>SUMIFS(СВЦЭМ!$D$33:$D$776,СВЦЭМ!$A$33:$A$776,$A123,СВЦЭМ!$B$33:$B$776,D$119)+'СЕТ СН'!$H$14+СВЦЭМ!$D$10+'СЕТ СН'!$H$6-'СЕТ СН'!$H$26</f>
        <v>1366.0251529400002</v>
      </c>
      <c r="E123" s="36">
        <f>SUMIFS(СВЦЭМ!$D$33:$D$776,СВЦЭМ!$A$33:$A$776,$A123,СВЦЭМ!$B$33:$B$776,E$119)+'СЕТ СН'!$H$14+СВЦЭМ!$D$10+'СЕТ СН'!$H$6-'СЕТ СН'!$H$26</f>
        <v>1367.6263626000002</v>
      </c>
      <c r="F123" s="36">
        <f>SUMIFS(СВЦЭМ!$D$33:$D$776,СВЦЭМ!$A$33:$A$776,$A123,СВЦЭМ!$B$33:$B$776,F$119)+'СЕТ СН'!$H$14+СВЦЭМ!$D$10+'СЕТ СН'!$H$6-'СЕТ СН'!$H$26</f>
        <v>1370.3422020200001</v>
      </c>
      <c r="G123" s="36">
        <f>SUMIFS(СВЦЭМ!$D$33:$D$776,СВЦЭМ!$A$33:$A$776,$A123,СВЦЭМ!$B$33:$B$776,G$119)+'СЕТ СН'!$H$14+СВЦЭМ!$D$10+'СЕТ СН'!$H$6-'СЕТ СН'!$H$26</f>
        <v>1355.4477528300001</v>
      </c>
      <c r="H123" s="36">
        <f>SUMIFS(СВЦЭМ!$D$33:$D$776,СВЦЭМ!$A$33:$A$776,$A123,СВЦЭМ!$B$33:$B$776,H$119)+'СЕТ СН'!$H$14+СВЦЭМ!$D$10+'СЕТ СН'!$H$6-'СЕТ СН'!$H$26</f>
        <v>1331.1686219600001</v>
      </c>
      <c r="I123" s="36">
        <f>SUMIFS(СВЦЭМ!$D$33:$D$776,СВЦЭМ!$A$33:$A$776,$A123,СВЦЭМ!$B$33:$B$776,I$119)+'СЕТ СН'!$H$14+СВЦЭМ!$D$10+'СЕТ СН'!$H$6-'СЕТ СН'!$H$26</f>
        <v>1344.4593752200001</v>
      </c>
      <c r="J123" s="36">
        <f>SUMIFS(СВЦЭМ!$D$33:$D$776,СВЦЭМ!$A$33:$A$776,$A123,СВЦЭМ!$B$33:$B$776,J$119)+'СЕТ СН'!$H$14+СВЦЭМ!$D$10+'СЕТ СН'!$H$6-'СЕТ СН'!$H$26</f>
        <v>1230.1179606400001</v>
      </c>
      <c r="K123" s="36">
        <f>SUMIFS(СВЦЭМ!$D$33:$D$776,СВЦЭМ!$A$33:$A$776,$A123,СВЦЭМ!$B$33:$B$776,K$119)+'СЕТ СН'!$H$14+СВЦЭМ!$D$10+'СЕТ СН'!$H$6-'СЕТ СН'!$H$26</f>
        <v>1090.6619271900001</v>
      </c>
      <c r="L123" s="36">
        <f>SUMIFS(СВЦЭМ!$D$33:$D$776,СВЦЭМ!$A$33:$A$776,$A123,СВЦЭМ!$B$33:$B$776,L$119)+'СЕТ СН'!$H$14+СВЦЭМ!$D$10+'СЕТ СН'!$H$6-'СЕТ СН'!$H$26</f>
        <v>1006.74845507</v>
      </c>
      <c r="M123" s="36">
        <f>SUMIFS(СВЦЭМ!$D$33:$D$776,СВЦЭМ!$A$33:$A$776,$A123,СВЦЭМ!$B$33:$B$776,M$119)+'СЕТ СН'!$H$14+СВЦЭМ!$D$10+'СЕТ СН'!$H$6-'СЕТ СН'!$H$26</f>
        <v>987.54609760000005</v>
      </c>
      <c r="N123" s="36">
        <f>SUMIFS(СВЦЭМ!$D$33:$D$776,СВЦЭМ!$A$33:$A$776,$A123,СВЦЭМ!$B$33:$B$776,N$119)+'СЕТ СН'!$H$14+СВЦЭМ!$D$10+'СЕТ СН'!$H$6-'СЕТ СН'!$H$26</f>
        <v>995.65429325000002</v>
      </c>
      <c r="O123" s="36">
        <f>SUMIFS(СВЦЭМ!$D$33:$D$776,СВЦЭМ!$A$33:$A$776,$A123,СВЦЭМ!$B$33:$B$776,O$119)+'СЕТ СН'!$H$14+СВЦЭМ!$D$10+'СЕТ СН'!$H$6-'СЕТ СН'!$H$26</f>
        <v>988.17538718000003</v>
      </c>
      <c r="P123" s="36">
        <f>SUMIFS(СВЦЭМ!$D$33:$D$776,СВЦЭМ!$A$33:$A$776,$A123,СВЦЭМ!$B$33:$B$776,P$119)+'СЕТ СН'!$H$14+СВЦЭМ!$D$10+'СЕТ СН'!$H$6-'СЕТ СН'!$H$26</f>
        <v>985.52466281</v>
      </c>
      <c r="Q123" s="36">
        <f>SUMIFS(СВЦЭМ!$D$33:$D$776,СВЦЭМ!$A$33:$A$776,$A123,СВЦЭМ!$B$33:$B$776,Q$119)+'СЕТ СН'!$H$14+СВЦЭМ!$D$10+'СЕТ СН'!$H$6-'СЕТ СН'!$H$26</f>
        <v>989.73042272999999</v>
      </c>
      <c r="R123" s="36">
        <f>SUMIFS(СВЦЭМ!$D$33:$D$776,СВЦЭМ!$A$33:$A$776,$A123,СВЦЭМ!$B$33:$B$776,R$119)+'СЕТ СН'!$H$14+СВЦЭМ!$D$10+'СЕТ СН'!$H$6-'СЕТ СН'!$H$26</f>
        <v>953.42453668999997</v>
      </c>
      <c r="S123" s="36">
        <f>SUMIFS(СВЦЭМ!$D$33:$D$776,СВЦЭМ!$A$33:$A$776,$A123,СВЦЭМ!$B$33:$B$776,S$119)+'СЕТ СН'!$H$14+СВЦЭМ!$D$10+'СЕТ СН'!$H$6-'СЕТ СН'!$H$26</f>
        <v>957.24325623000004</v>
      </c>
      <c r="T123" s="36">
        <f>SUMIFS(СВЦЭМ!$D$33:$D$776,СВЦЭМ!$A$33:$A$776,$A123,СВЦЭМ!$B$33:$B$776,T$119)+'СЕТ СН'!$H$14+СВЦЭМ!$D$10+'СЕТ СН'!$H$6-'СЕТ СН'!$H$26</f>
        <v>985.57744951000006</v>
      </c>
      <c r="U123" s="36">
        <f>SUMIFS(СВЦЭМ!$D$33:$D$776,СВЦЭМ!$A$33:$A$776,$A123,СВЦЭМ!$B$33:$B$776,U$119)+'СЕТ СН'!$H$14+СВЦЭМ!$D$10+'СЕТ СН'!$H$6-'СЕТ СН'!$H$26</f>
        <v>995.65681940000002</v>
      </c>
      <c r="V123" s="36">
        <f>SUMIFS(СВЦЭМ!$D$33:$D$776,СВЦЭМ!$A$33:$A$776,$A123,СВЦЭМ!$B$33:$B$776,V$119)+'СЕТ СН'!$H$14+СВЦЭМ!$D$10+'СЕТ СН'!$H$6-'СЕТ СН'!$H$26</f>
        <v>983.50952404999998</v>
      </c>
      <c r="W123" s="36">
        <f>SUMIFS(СВЦЭМ!$D$33:$D$776,СВЦЭМ!$A$33:$A$776,$A123,СВЦЭМ!$B$33:$B$776,W$119)+'СЕТ СН'!$H$14+СВЦЭМ!$D$10+'СЕТ СН'!$H$6-'СЕТ СН'!$H$26</f>
        <v>987.21063421999997</v>
      </c>
      <c r="X123" s="36">
        <f>SUMIFS(СВЦЭМ!$D$33:$D$776,СВЦЭМ!$A$33:$A$776,$A123,СВЦЭМ!$B$33:$B$776,X$119)+'СЕТ СН'!$H$14+СВЦЭМ!$D$10+'СЕТ СН'!$H$6-'СЕТ СН'!$H$26</f>
        <v>1024.87059959</v>
      </c>
      <c r="Y123" s="36">
        <f>SUMIFS(СВЦЭМ!$D$33:$D$776,СВЦЭМ!$A$33:$A$776,$A123,СВЦЭМ!$B$33:$B$776,Y$119)+'СЕТ СН'!$H$14+СВЦЭМ!$D$10+'СЕТ СН'!$H$6-'СЕТ СН'!$H$26</f>
        <v>1138.6249086800001</v>
      </c>
    </row>
    <row r="124" spans="1:27" ht="15.75" x14ac:dyDescent="0.2">
      <c r="A124" s="35">
        <f t="shared" si="3"/>
        <v>44017</v>
      </c>
      <c r="B124" s="36">
        <f>SUMIFS(СВЦЭМ!$D$33:$D$776,СВЦЭМ!$A$33:$A$776,$A124,СВЦЭМ!$B$33:$B$776,B$119)+'СЕТ СН'!$H$14+СВЦЭМ!$D$10+'СЕТ СН'!$H$6-'СЕТ СН'!$H$26</f>
        <v>1225.8518664100002</v>
      </c>
      <c r="C124" s="36">
        <f>SUMIFS(СВЦЭМ!$D$33:$D$776,СВЦЭМ!$A$33:$A$776,$A124,СВЦЭМ!$B$33:$B$776,C$119)+'СЕТ СН'!$H$14+СВЦЭМ!$D$10+'СЕТ СН'!$H$6-'СЕТ СН'!$H$26</f>
        <v>1266.05012119</v>
      </c>
      <c r="D124" s="36">
        <f>SUMIFS(СВЦЭМ!$D$33:$D$776,СВЦЭМ!$A$33:$A$776,$A124,СВЦЭМ!$B$33:$B$776,D$119)+'СЕТ СН'!$H$14+СВЦЭМ!$D$10+'СЕТ СН'!$H$6-'СЕТ СН'!$H$26</f>
        <v>1320.0981835800003</v>
      </c>
      <c r="E124" s="36">
        <f>SUMIFS(СВЦЭМ!$D$33:$D$776,СВЦЭМ!$A$33:$A$776,$A124,СВЦЭМ!$B$33:$B$776,E$119)+'СЕТ СН'!$H$14+СВЦЭМ!$D$10+'СЕТ СН'!$H$6-'СЕТ СН'!$H$26</f>
        <v>1291.6580205300002</v>
      </c>
      <c r="F124" s="36">
        <f>SUMIFS(СВЦЭМ!$D$33:$D$776,СВЦЭМ!$A$33:$A$776,$A124,СВЦЭМ!$B$33:$B$776,F$119)+'СЕТ СН'!$H$14+СВЦЭМ!$D$10+'СЕТ СН'!$H$6-'СЕТ СН'!$H$26</f>
        <v>1258.18726754</v>
      </c>
      <c r="G124" s="36">
        <f>SUMIFS(СВЦЭМ!$D$33:$D$776,СВЦЭМ!$A$33:$A$776,$A124,СВЦЭМ!$B$33:$B$776,G$119)+'СЕТ СН'!$H$14+СВЦЭМ!$D$10+'СЕТ СН'!$H$6-'СЕТ СН'!$H$26</f>
        <v>1243.3201000200002</v>
      </c>
      <c r="H124" s="36">
        <f>SUMIFS(СВЦЭМ!$D$33:$D$776,СВЦЭМ!$A$33:$A$776,$A124,СВЦЭМ!$B$33:$B$776,H$119)+'СЕТ СН'!$H$14+СВЦЭМ!$D$10+'СЕТ СН'!$H$6-'СЕТ СН'!$H$26</f>
        <v>1223.6511150900001</v>
      </c>
      <c r="I124" s="36">
        <f>SUMIFS(СВЦЭМ!$D$33:$D$776,СВЦЭМ!$A$33:$A$776,$A124,СВЦЭМ!$B$33:$B$776,I$119)+'СЕТ СН'!$H$14+СВЦЭМ!$D$10+'СЕТ СН'!$H$6-'СЕТ СН'!$H$26</f>
        <v>1237.6878628900001</v>
      </c>
      <c r="J124" s="36">
        <f>SUMIFS(СВЦЭМ!$D$33:$D$776,СВЦЭМ!$A$33:$A$776,$A124,СВЦЭМ!$B$33:$B$776,J$119)+'СЕТ СН'!$H$14+СВЦЭМ!$D$10+'СЕТ СН'!$H$6-'СЕТ СН'!$H$26</f>
        <v>1151.6141689600001</v>
      </c>
      <c r="K124" s="36">
        <f>SUMIFS(СВЦЭМ!$D$33:$D$776,СВЦЭМ!$A$33:$A$776,$A124,СВЦЭМ!$B$33:$B$776,K$119)+'СЕТ СН'!$H$14+СВЦЭМ!$D$10+'СЕТ СН'!$H$6-'СЕТ СН'!$H$26</f>
        <v>1035.0169480900001</v>
      </c>
      <c r="L124" s="36">
        <f>SUMIFS(СВЦЭМ!$D$33:$D$776,СВЦЭМ!$A$33:$A$776,$A124,СВЦЭМ!$B$33:$B$776,L$119)+'СЕТ СН'!$H$14+СВЦЭМ!$D$10+'СЕТ СН'!$H$6-'СЕТ СН'!$H$26</f>
        <v>966.65054477000001</v>
      </c>
      <c r="M124" s="36">
        <f>SUMIFS(СВЦЭМ!$D$33:$D$776,СВЦЭМ!$A$33:$A$776,$A124,СВЦЭМ!$B$33:$B$776,M$119)+'СЕТ СН'!$H$14+СВЦЭМ!$D$10+'СЕТ СН'!$H$6-'СЕТ СН'!$H$26</f>
        <v>917.45522690000007</v>
      </c>
      <c r="N124" s="36">
        <f>SUMIFS(СВЦЭМ!$D$33:$D$776,СВЦЭМ!$A$33:$A$776,$A124,СВЦЭМ!$B$33:$B$776,N$119)+'СЕТ СН'!$H$14+СВЦЭМ!$D$10+'СЕТ СН'!$H$6-'СЕТ СН'!$H$26</f>
        <v>936.72794369999997</v>
      </c>
      <c r="O124" s="36">
        <f>SUMIFS(СВЦЭМ!$D$33:$D$776,СВЦЭМ!$A$33:$A$776,$A124,СВЦЭМ!$B$33:$B$776,O$119)+'СЕТ СН'!$H$14+СВЦЭМ!$D$10+'СЕТ СН'!$H$6-'СЕТ СН'!$H$26</f>
        <v>948.82613996999999</v>
      </c>
      <c r="P124" s="36">
        <f>SUMIFS(СВЦЭМ!$D$33:$D$776,СВЦЭМ!$A$33:$A$776,$A124,СВЦЭМ!$B$33:$B$776,P$119)+'СЕТ СН'!$H$14+СВЦЭМ!$D$10+'СЕТ СН'!$H$6-'СЕТ СН'!$H$26</f>
        <v>934.50968931</v>
      </c>
      <c r="Q124" s="36">
        <f>SUMIFS(СВЦЭМ!$D$33:$D$776,СВЦЭМ!$A$33:$A$776,$A124,СВЦЭМ!$B$33:$B$776,Q$119)+'СЕТ СН'!$H$14+СВЦЭМ!$D$10+'СЕТ СН'!$H$6-'СЕТ СН'!$H$26</f>
        <v>940.26234890000001</v>
      </c>
      <c r="R124" s="36">
        <f>SUMIFS(СВЦЭМ!$D$33:$D$776,СВЦЭМ!$A$33:$A$776,$A124,СВЦЭМ!$B$33:$B$776,R$119)+'СЕТ СН'!$H$14+СВЦЭМ!$D$10+'СЕТ СН'!$H$6-'СЕТ СН'!$H$26</f>
        <v>962.40719967000007</v>
      </c>
      <c r="S124" s="36">
        <f>SUMIFS(СВЦЭМ!$D$33:$D$776,СВЦЭМ!$A$33:$A$776,$A124,СВЦЭМ!$B$33:$B$776,S$119)+'СЕТ СН'!$H$14+СВЦЭМ!$D$10+'СЕТ СН'!$H$6-'СЕТ СН'!$H$26</f>
        <v>973.39118459999997</v>
      </c>
      <c r="T124" s="36">
        <f>SUMIFS(СВЦЭМ!$D$33:$D$776,СВЦЭМ!$A$33:$A$776,$A124,СВЦЭМ!$B$33:$B$776,T$119)+'СЕТ СН'!$H$14+СВЦЭМ!$D$10+'СЕТ СН'!$H$6-'СЕТ СН'!$H$26</f>
        <v>966.96359631999997</v>
      </c>
      <c r="U124" s="36">
        <f>SUMIFS(СВЦЭМ!$D$33:$D$776,СВЦЭМ!$A$33:$A$776,$A124,СВЦЭМ!$B$33:$B$776,U$119)+'СЕТ СН'!$H$14+СВЦЭМ!$D$10+'СЕТ СН'!$H$6-'СЕТ СН'!$H$26</f>
        <v>958.34375741999997</v>
      </c>
      <c r="V124" s="36">
        <f>SUMIFS(СВЦЭМ!$D$33:$D$776,СВЦЭМ!$A$33:$A$776,$A124,СВЦЭМ!$B$33:$B$776,V$119)+'СЕТ СН'!$H$14+СВЦЭМ!$D$10+'СЕТ СН'!$H$6-'СЕТ СН'!$H$26</f>
        <v>939.54289884000002</v>
      </c>
      <c r="W124" s="36">
        <f>SUMIFS(СВЦЭМ!$D$33:$D$776,СВЦЭМ!$A$33:$A$776,$A124,СВЦЭМ!$B$33:$B$776,W$119)+'СЕТ СН'!$H$14+СВЦЭМ!$D$10+'СЕТ СН'!$H$6-'СЕТ СН'!$H$26</f>
        <v>928.54157751000002</v>
      </c>
      <c r="X124" s="36">
        <f>SUMIFS(СВЦЭМ!$D$33:$D$776,СВЦЭМ!$A$33:$A$776,$A124,СВЦЭМ!$B$33:$B$776,X$119)+'СЕТ СН'!$H$14+СВЦЭМ!$D$10+'СЕТ СН'!$H$6-'СЕТ СН'!$H$26</f>
        <v>979.88193130000002</v>
      </c>
      <c r="Y124" s="36">
        <f>SUMIFS(СВЦЭМ!$D$33:$D$776,СВЦЭМ!$A$33:$A$776,$A124,СВЦЭМ!$B$33:$B$776,Y$119)+'СЕТ СН'!$H$14+СВЦЭМ!$D$10+'СЕТ СН'!$H$6-'СЕТ СН'!$H$26</f>
        <v>1134.7188764900002</v>
      </c>
    </row>
    <row r="125" spans="1:27" ht="15.75" x14ac:dyDescent="0.2">
      <c r="A125" s="35">
        <f t="shared" si="3"/>
        <v>44018</v>
      </c>
      <c r="B125" s="36">
        <f>SUMIFS(СВЦЭМ!$D$33:$D$776,СВЦЭМ!$A$33:$A$776,$A125,СВЦЭМ!$B$33:$B$776,B$119)+'СЕТ СН'!$H$14+СВЦЭМ!$D$10+'СЕТ СН'!$H$6-'СЕТ СН'!$H$26</f>
        <v>1190.5678291300001</v>
      </c>
      <c r="C125" s="36">
        <f>SUMIFS(СВЦЭМ!$D$33:$D$776,СВЦЭМ!$A$33:$A$776,$A125,СВЦЭМ!$B$33:$B$776,C$119)+'СЕТ СН'!$H$14+СВЦЭМ!$D$10+'СЕТ СН'!$H$6-'СЕТ СН'!$H$26</f>
        <v>1297.6081180900001</v>
      </c>
      <c r="D125" s="36">
        <f>SUMIFS(СВЦЭМ!$D$33:$D$776,СВЦЭМ!$A$33:$A$776,$A125,СВЦЭМ!$B$33:$B$776,D$119)+'СЕТ СН'!$H$14+СВЦЭМ!$D$10+'СЕТ СН'!$H$6-'СЕТ СН'!$H$26</f>
        <v>1330.7979178200001</v>
      </c>
      <c r="E125" s="36">
        <f>SUMIFS(СВЦЭМ!$D$33:$D$776,СВЦЭМ!$A$33:$A$776,$A125,СВЦЭМ!$B$33:$B$776,E$119)+'СЕТ СН'!$H$14+СВЦЭМ!$D$10+'СЕТ СН'!$H$6-'СЕТ СН'!$H$26</f>
        <v>1390.93832795</v>
      </c>
      <c r="F125" s="36">
        <f>SUMIFS(СВЦЭМ!$D$33:$D$776,СВЦЭМ!$A$33:$A$776,$A125,СВЦЭМ!$B$33:$B$776,F$119)+'СЕТ СН'!$H$14+СВЦЭМ!$D$10+'СЕТ СН'!$H$6-'СЕТ СН'!$H$26</f>
        <v>1382.6315535600002</v>
      </c>
      <c r="G125" s="36">
        <f>SUMIFS(СВЦЭМ!$D$33:$D$776,СВЦЭМ!$A$33:$A$776,$A125,СВЦЭМ!$B$33:$B$776,G$119)+'СЕТ СН'!$H$14+СВЦЭМ!$D$10+'СЕТ СН'!$H$6-'СЕТ СН'!$H$26</f>
        <v>1373.0107783600001</v>
      </c>
      <c r="H125" s="36">
        <f>SUMIFS(СВЦЭМ!$D$33:$D$776,СВЦЭМ!$A$33:$A$776,$A125,СВЦЭМ!$B$33:$B$776,H$119)+'СЕТ СН'!$H$14+СВЦЭМ!$D$10+'СЕТ СН'!$H$6-'СЕТ СН'!$H$26</f>
        <v>1273.9404596200002</v>
      </c>
      <c r="I125" s="36">
        <f>SUMIFS(СВЦЭМ!$D$33:$D$776,СВЦЭМ!$A$33:$A$776,$A125,СВЦЭМ!$B$33:$B$776,I$119)+'СЕТ СН'!$H$14+СВЦЭМ!$D$10+'СЕТ СН'!$H$6-'СЕТ СН'!$H$26</f>
        <v>1297.1827076300001</v>
      </c>
      <c r="J125" s="36">
        <f>SUMIFS(СВЦЭМ!$D$33:$D$776,СВЦЭМ!$A$33:$A$776,$A125,СВЦЭМ!$B$33:$B$776,J$119)+'СЕТ СН'!$H$14+СВЦЭМ!$D$10+'СЕТ СН'!$H$6-'СЕТ СН'!$H$26</f>
        <v>1256.40585203</v>
      </c>
      <c r="K125" s="36">
        <f>SUMIFS(СВЦЭМ!$D$33:$D$776,СВЦЭМ!$A$33:$A$776,$A125,СВЦЭМ!$B$33:$B$776,K$119)+'СЕТ СН'!$H$14+СВЦЭМ!$D$10+'СЕТ СН'!$H$6-'СЕТ СН'!$H$26</f>
        <v>1116.0547669</v>
      </c>
      <c r="L125" s="36">
        <f>SUMIFS(СВЦЭМ!$D$33:$D$776,СВЦЭМ!$A$33:$A$776,$A125,СВЦЭМ!$B$33:$B$776,L$119)+'СЕТ СН'!$H$14+СВЦЭМ!$D$10+'СЕТ СН'!$H$6-'СЕТ СН'!$H$26</f>
        <v>1026.08224634</v>
      </c>
      <c r="M125" s="36">
        <f>SUMIFS(СВЦЭМ!$D$33:$D$776,СВЦЭМ!$A$33:$A$776,$A125,СВЦЭМ!$B$33:$B$776,M$119)+'СЕТ СН'!$H$14+СВЦЭМ!$D$10+'СЕТ СН'!$H$6-'СЕТ СН'!$H$26</f>
        <v>988.30409772999997</v>
      </c>
      <c r="N125" s="36">
        <f>SUMIFS(СВЦЭМ!$D$33:$D$776,СВЦЭМ!$A$33:$A$776,$A125,СВЦЭМ!$B$33:$B$776,N$119)+'СЕТ СН'!$H$14+СВЦЭМ!$D$10+'СЕТ СН'!$H$6-'СЕТ СН'!$H$26</f>
        <v>1008.9838892600001</v>
      </c>
      <c r="O125" s="36">
        <f>SUMIFS(СВЦЭМ!$D$33:$D$776,СВЦЭМ!$A$33:$A$776,$A125,СВЦЭМ!$B$33:$B$776,O$119)+'СЕТ СН'!$H$14+СВЦЭМ!$D$10+'СЕТ СН'!$H$6-'СЕТ СН'!$H$26</f>
        <v>1063.3791178400002</v>
      </c>
      <c r="P125" s="36">
        <f>SUMIFS(СВЦЭМ!$D$33:$D$776,СВЦЭМ!$A$33:$A$776,$A125,СВЦЭМ!$B$33:$B$776,P$119)+'СЕТ СН'!$H$14+СВЦЭМ!$D$10+'СЕТ СН'!$H$6-'СЕТ СН'!$H$26</f>
        <v>1037.75854484</v>
      </c>
      <c r="Q125" s="36">
        <f>SUMIFS(СВЦЭМ!$D$33:$D$776,СВЦЭМ!$A$33:$A$776,$A125,СВЦЭМ!$B$33:$B$776,Q$119)+'СЕТ СН'!$H$14+СВЦЭМ!$D$10+'СЕТ СН'!$H$6-'СЕТ СН'!$H$26</f>
        <v>1040.71045211</v>
      </c>
      <c r="R125" s="36">
        <f>SUMIFS(СВЦЭМ!$D$33:$D$776,СВЦЭМ!$A$33:$A$776,$A125,СВЦЭМ!$B$33:$B$776,R$119)+'СЕТ СН'!$H$14+СВЦЭМ!$D$10+'СЕТ СН'!$H$6-'СЕТ СН'!$H$26</f>
        <v>1075.3451782900001</v>
      </c>
      <c r="S125" s="36">
        <f>SUMIFS(СВЦЭМ!$D$33:$D$776,СВЦЭМ!$A$33:$A$776,$A125,СВЦЭМ!$B$33:$B$776,S$119)+'СЕТ СН'!$H$14+СВЦЭМ!$D$10+'СЕТ СН'!$H$6-'СЕТ СН'!$H$26</f>
        <v>1079.8588613100001</v>
      </c>
      <c r="T125" s="36">
        <f>SUMIFS(СВЦЭМ!$D$33:$D$776,СВЦЭМ!$A$33:$A$776,$A125,СВЦЭМ!$B$33:$B$776,T$119)+'СЕТ СН'!$H$14+СВЦЭМ!$D$10+'СЕТ СН'!$H$6-'СЕТ СН'!$H$26</f>
        <v>1074.69799769</v>
      </c>
      <c r="U125" s="36">
        <f>SUMIFS(СВЦЭМ!$D$33:$D$776,СВЦЭМ!$A$33:$A$776,$A125,СВЦЭМ!$B$33:$B$776,U$119)+'СЕТ СН'!$H$14+СВЦЭМ!$D$10+'СЕТ СН'!$H$6-'СЕТ СН'!$H$26</f>
        <v>1063.0158921900002</v>
      </c>
      <c r="V125" s="36">
        <f>SUMIFS(СВЦЭМ!$D$33:$D$776,СВЦЭМ!$A$33:$A$776,$A125,СВЦЭМ!$B$33:$B$776,V$119)+'СЕТ СН'!$H$14+СВЦЭМ!$D$10+'СЕТ СН'!$H$6-'СЕТ СН'!$H$26</f>
        <v>1055.03910367</v>
      </c>
      <c r="W125" s="36">
        <f>SUMIFS(СВЦЭМ!$D$33:$D$776,СВЦЭМ!$A$33:$A$776,$A125,СВЦЭМ!$B$33:$B$776,W$119)+'СЕТ СН'!$H$14+СВЦЭМ!$D$10+'СЕТ СН'!$H$6-'СЕТ СН'!$H$26</f>
        <v>1012.5747427</v>
      </c>
      <c r="X125" s="36">
        <f>SUMIFS(СВЦЭМ!$D$33:$D$776,СВЦЭМ!$A$33:$A$776,$A125,СВЦЭМ!$B$33:$B$776,X$119)+'СЕТ СН'!$H$14+СВЦЭМ!$D$10+'СЕТ СН'!$H$6-'СЕТ СН'!$H$26</f>
        <v>1042.7169701</v>
      </c>
      <c r="Y125" s="36">
        <f>SUMIFS(СВЦЭМ!$D$33:$D$776,СВЦЭМ!$A$33:$A$776,$A125,СВЦЭМ!$B$33:$B$776,Y$119)+'СЕТ СН'!$H$14+СВЦЭМ!$D$10+'СЕТ СН'!$H$6-'СЕТ СН'!$H$26</f>
        <v>1193.8845200400001</v>
      </c>
    </row>
    <row r="126" spans="1:27" ht="15.75" x14ac:dyDescent="0.2">
      <c r="A126" s="35">
        <f t="shared" si="3"/>
        <v>44019</v>
      </c>
      <c r="B126" s="36">
        <f>SUMIFS(СВЦЭМ!$D$33:$D$776,СВЦЭМ!$A$33:$A$776,$A126,СВЦЭМ!$B$33:$B$776,B$119)+'СЕТ СН'!$H$14+СВЦЭМ!$D$10+'СЕТ СН'!$H$6-'СЕТ СН'!$H$26</f>
        <v>1228.18625539</v>
      </c>
      <c r="C126" s="36">
        <f>SUMIFS(СВЦЭМ!$D$33:$D$776,СВЦЭМ!$A$33:$A$776,$A126,СВЦЭМ!$B$33:$B$776,C$119)+'СЕТ СН'!$H$14+СВЦЭМ!$D$10+'СЕТ СН'!$H$6-'СЕТ СН'!$H$26</f>
        <v>1237.9147704100001</v>
      </c>
      <c r="D126" s="36">
        <f>SUMIFS(СВЦЭМ!$D$33:$D$776,СВЦЭМ!$A$33:$A$776,$A126,СВЦЭМ!$B$33:$B$776,D$119)+'СЕТ СН'!$H$14+СВЦЭМ!$D$10+'СЕТ СН'!$H$6-'СЕТ СН'!$H$26</f>
        <v>1242.4620969300001</v>
      </c>
      <c r="E126" s="36">
        <f>SUMIFS(СВЦЭМ!$D$33:$D$776,СВЦЭМ!$A$33:$A$776,$A126,СВЦЭМ!$B$33:$B$776,E$119)+'СЕТ СН'!$H$14+СВЦЭМ!$D$10+'СЕТ СН'!$H$6-'СЕТ СН'!$H$26</f>
        <v>1250.32688209</v>
      </c>
      <c r="F126" s="36">
        <f>SUMIFS(СВЦЭМ!$D$33:$D$776,СВЦЭМ!$A$33:$A$776,$A126,СВЦЭМ!$B$33:$B$776,F$119)+'СЕТ СН'!$H$14+СВЦЭМ!$D$10+'СЕТ СН'!$H$6-'СЕТ СН'!$H$26</f>
        <v>1251.5467135400002</v>
      </c>
      <c r="G126" s="36">
        <f>SUMIFS(СВЦЭМ!$D$33:$D$776,СВЦЭМ!$A$33:$A$776,$A126,СВЦЭМ!$B$33:$B$776,G$119)+'СЕТ СН'!$H$14+СВЦЭМ!$D$10+'СЕТ СН'!$H$6-'СЕТ СН'!$H$26</f>
        <v>1253.8548459600001</v>
      </c>
      <c r="H126" s="36">
        <f>SUMIFS(СВЦЭМ!$D$33:$D$776,СВЦЭМ!$A$33:$A$776,$A126,СВЦЭМ!$B$33:$B$776,H$119)+'СЕТ СН'!$H$14+СВЦЭМ!$D$10+'СЕТ СН'!$H$6-'СЕТ СН'!$H$26</f>
        <v>1247.50573693</v>
      </c>
      <c r="I126" s="36">
        <f>SUMIFS(СВЦЭМ!$D$33:$D$776,СВЦЭМ!$A$33:$A$776,$A126,СВЦЭМ!$B$33:$B$776,I$119)+'СЕТ СН'!$H$14+СВЦЭМ!$D$10+'СЕТ СН'!$H$6-'СЕТ СН'!$H$26</f>
        <v>1214.3194921000002</v>
      </c>
      <c r="J126" s="36">
        <f>SUMIFS(СВЦЭМ!$D$33:$D$776,СВЦЭМ!$A$33:$A$776,$A126,СВЦЭМ!$B$33:$B$776,J$119)+'СЕТ СН'!$H$14+СВЦЭМ!$D$10+'СЕТ СН'!$H$6-'СЕТ СН'!$H$26</f>
        <v>1245.47070854</v>
      </c>
      <c r="K126" s="36">
        <f>SUMIFS(СВЦЭМ!$D$33:$D$776,СВЦЭМ!$A$33:$A$776,$A126,СВЦЭМ!$B$33:$B$776,K$119)+'СЕТ СН'!$H$14+СВЦЭМ!$D$10+'СЕТ СН'!$H$6-'СЕТ СН'!$H$26</f>
        <v>1162.84795444</v>
      </c>
      <c r="L126" s="36">
        <f>SUMIFS(СВЦЭМ!$D$33:$D$776,СВЦЭМ!$A$33:$A$776,$A126,СВЦЭМ!$B$33:$B$776,L$119)+'СЕТ СН'!$H$14+СВЦЭМ!$D$10+'СЕТ СН'!$H$6-'СЕТ СН'!$H$26</f>
        <v>1127.1243713400002</v>
      </c>
      <c r="M126" s="36">
        <f>SUMIFS(СВЦЭМ!$D$33:$D$776,СВЦЭМ!$A$33:$A$776,$A126,СВЦЭМ!$B$33:$B$776,M$119)+'СЕТ СН'!$H$14+СВЦЭМ!$D$10+'СЕТ СН'!$H$6-'СЕТ СН'!$H$26</f>
        <v>1107.1203461600001</v>
      </c>
      <c r="N126" s="36">
        <f>SUMIFS(СВЦЭМ!$D$33:$D$776,СВЦЭМ!$A$33:$A$776,$A126,СВЦЭМ!$B$33:$B$776,N$119)+'СЕТ СН'!$H$14+СВЦЭМ!$D$10+'СЕТ СН'!$H$6-'СЕТ СН'!$H$26</f>
        <v>1108.42534548</v>
      </c>
      <c r="O126" s="36">
        <f>SUMIFS(СВЦЭМ!$D$33:$D$776,СВЦЭМ!$A$33:$A$776,$A126,СВЦЭМ!$B$33:$B$776,O$119)+'СЕТ СН'!$H$14+СВЦЭМ!$D$10+'СЕТ СН'!$H$6-'СЕТ СН'!$H$26</f>
        <v>1114.6730239600001</v>
      </c>
      <c r="P126" s="36">
        <f>SUMIFS(СВЦЭМ!$D$33:$D$776,СВЦЭМ!$A$33:$A$776,$A126,СВЦЭМ!$B$33:$B$776,P$119)+'СЕТ СН'!$H$14+СВЦЭМ!$D$10+'СЕТ СН'!$H$6-'СЕТ СН'!$H$26</f>
        <v>1109.1592859</v>
      </c>
      <c r="Q126" s="36">
        <f>SUMIFS(СВЦЭМ!$D$33:$D$776,СВЦЭМ!$A$33:$A$776,$A126,СВЦЭМ!$B$33:$B$776,Q$119)+'СЕТ СН'!$H$14+СВЦЭМ!$D$10+'СЕТ СН'!$H$6-'СЕТ СН'!$H$26</f>
        <v>1116.3161912400001</v>
      </c>
      <c r="R126" s="36">
        <f>SUMIFS(СВЦЭМ!$D$33:$D$776,СВЦЭМ!$A$33:$A$776,$A126,СВЦЭМ!$B$33:$B$776,R$119)+'СЕТ СН'!$H$14+СВЦЭМ!$D$10+'СЕТ СН'!$H$6-'СЕТ СН'!$H$26</f>
        <v>1119.7986260600001</v>
      </c>
      <c r="S126" s="36">
        <f>SUMIFS(СВЦЭМ!$D$33:$D$776,СВЦЭМ!$A$33:$A$776,$A126,СВЦЭМ!$B$33:$B$776,S$119)+'СЕТ СН'!$H$14+СВЦЭМ!$D$10+'СЕТ СН'!$H$6-'СЕТ СН'!$H$26</f>
        <v>1126.30381431</v>
      </c>
      <c r="T126" s="36">
        <f>SUMIFS(СВЦЭМ!$D$33:$D$776,СВЦЭМ!$A$33:$A$776,$A126,СВЦЭМ!$B$33:$B$776,T$119)+'СЕТ СН'!$H$14+СВЦЭМ!$D$10+'СЕТ СН'!$H$6-'СЕТ СН'!$H$26</f>
        <v>1129.26113663</v>
      </c>
      <c r="U126" s="36">
        <f>SUMIFS(СВЦЭМ!$D$33:$D$776,СВЦЭМ!$A$33:$A$776,$A126,СВЦЭМ!$B$33:$B$776,U$119)+'СЕТ СН'!$H$14+СВЦЭМ!$D$10+'СЕТ СН'!$H$6-'СЕТ СН'!$H$26</f>
        <v>1122.8202750400001</v>
      </c>
      <c r="V126" s="36">
        <f>SUMIFS(СВЦЭМ!$D$33:$D$776,СВЦЭМ!$A$33:$A$776,$A126,СВЦЭМ!$B$33:$B$776,V$119)+'СЕТ СН'!$H$14+СВЦЭМ!$D$10+'СЕТ СН'!$H$6-'СЕТ СН'!$H$26</f>
        <v>1122.9643069700001</v>
      </c>
      <c r="W126" s="36">
        <f>SUMIFS(СВЦЭМ!$D$33:$D$776,СВЦЭМ!$A$33:$A$776,$A126,СВЦЭМ!$B$33:$B$776,W$119)+'СЕТ СН'!$H$14+СВЦЭМ!$D$10+'СЕТ СН'!$H$6-'СЕТ СН'!$H$26</f>
        <v>1112.9189820500001</v>
      </c>
      <c r="X126" s="36">
        <f>SUMIFS(СВЦЭМ!$D$33:$D$776,СВЦЭМ!$A$33:$A$776,$A126,СВЦЭМ!$B$33:$B$776,X$119)+'СЕТ СН'!$H$14+СВЦЭМ!$D$10+'СЕТ СН'!$H$6-'СЕТ СН'!$H$26</f>
        <v>1146.5949603600002</v>
      </c>
      <c r="Y126" s="36">
        <f>SUMIFS(СВЦЭМ!$D$33:$D$776,СВЦЭМ!$A$33:$A$776,$A126,СВЦЭМ!$B$33:$B$776,Y$119)+'СЕТ СН'!$H$14+СВЦЭМ!$D$10+'СЕТ СН'!$H$6-'СЕТ СН'!$H$26</f>
        <v>1241.6831300200001</v>
      </c>
    </row>
    <row r="127" spans="1:27" ht="15.75" x14ac:dyDescent="0.2">
      <c r="A127" s="35">
        <f t="shared" si="3"/>
        <v>44020</v>
      </c>
      <c r="B127" s="36">
        <f>SUMIFS(СВЦЭМ!$D$33:$D$776,СВЦЭМ!$A$33:$A$776,$A127,СВЦЭМ!$B$33:$B$776,B$119)+'СЕТ СН'!$H$14+СВЦЭМ!$D$10+'СЕТ СН'!$H$6-'СЕТ СН'!$H$26</f>
        <v>1192.7622561100002</v>
      </c>
      <c r="C127" s="36">
        <f>SUMIFS(СВЦЭМ!$D$33:$D$776,СВЦЭМ!$A$33:$A$776,$A127,СВЦЭМ!$B$33:$B$776,C$119)+'СЕТ СН'!$H$14+СВЦЭМ!$D$10+'СЕТ СН'!$H$6-'СЕТ СН'!$H$26</f>
        <v>1204.91938921</v>
      </c>
      <c r="D127" s="36">
        <f>SUMIFS(СВЦЭМ!$D$33:$D$776,СВЦЭМ!$A$33:$A$776,$A127,СВЦЭМ!$B$33:$B$776,D$119)+'СЕТ СН'!$H$14+СВЦЭМ!$D$10+'СЕТ СН'!$H$6-'СЕТ СН'!$H$26</f>
        <v>1234.50934102</v>
      </c>
      <c r="E127" s="36">
        <f>SUMIFS(СВЦЭМ!$D$33:$D$776,СВЦЭМ!$A$33:$A$776,$A127,СВЦЭМ!$B$33:$B$776,E$119)+'СЕТ СН'!$H$14+СВЦЭМ!$D$10+'СЕТ СН'!$H$6-'СЕТ СН'!$H$26</f>
        <v>1260.6138681800001</v>
      </c>
      <c r="F127" s="36">
        <f>SUMIFS(СВЦЭМ!$D$33:$D$776,СВЦЭМ!$A$33:$A$776,$A127,СВЦЭМ!$B$33:$B$776,F$119)+'СЕТ СН'!$H$14+СВЦЭМ!$D$10+'СЕТ СН'!$H$6-'СЕТ СН'!$H$26</f>
        <v>1271.0681538800002</v>
      </c>
      <c r="G127" s="36">
        <f>SUMIFS(СВЦЭМ!$D$33:$D$776,СВЦЭМ!$A$33:$A$776,$A127,СВЦЭМ!$B$33:$B$776,G$119)+'СЕТ СН'!$H$14+СВЦЭМ!$D$10+'СЕТ СН'!$H$6-'СЕТ СН'!$H$26</f>
        <v>1279.0904744700001</v>
      </c>
      <c r="H127" s="36">
        <f>SUMIFS(СВЦЭМ!$D$33:$D$776,СВЦЭМ!$A$33:$A$776,$A127,СВЦЭМ!$B$33:$B$776,H$119)+'СЕТ СН'!$H$14+СВЦЭМ!$D$10+'СЕТ СН'!$H$6-'СЕТ СН'!$H$26</f>
        <v>1229.3269373000001</v>
      </c>
      <c r="I127" s="36">
        <f>SUMIFS(СВЦЭМ!$D$33:$D$776,СВЦЭМ!$A$33:$A$776,$A127,СВЦЭМ!$B$33:$B$776,I$119)+'СЕТ СН'!$H$14+СВЦЭМ!$D$10+'СЕТ СН'!$H$6-'СЕТ СН'!$H$26</f>
        <v>1159.24363146</v>
      </c>
      <c r="J127" s="36">
        <f>SUMIFS(СВЦЭМ!$D$33:$D$776,СВЦЭМ!$A$33:$A$776,$A127,СВЦЭМ!$B$33:$B$776,J$119)+'СЕТ СН'!$H$14+СВЦЭМ!$D$10+'СЕТ СН'!$H$6-'СЕТ СН'!$H$26</f>
        <v>1109.80410183</v>
      </c>
      <c r="K127" s="36">
        <f>SUMIFS(СВЦЭМ!$D$33:$D$776,СВЦЭМ!$A$33:$A$776,$A127,СВЦЭМ!$B$33:$B$776,K$119)+'СЕТ СН'!$H$14+СВЦЭМ!$D$10+'СЕТ СН'!$H$6-'СЕТ СН'!$H$26</f>
        <v>1126.9617011500002</v>
      </c>
      <c r="L127" s="36">
        <f>SUMIFS(СВЦЭМ!$D$33:$D$776,СВЦЭМ!$A$33:$A$776,$A127,СВЦЭМ!$B$33:$B$776,L$119)+'СЕТ СН'!$H$14+СВЦЭМ!$D$10+'СЕТ СН'!$H$6-'СЕТ СН'!$H$26</f>
        <v>1118.4771797000001</v>
      </c>
      <c r="M127" s="36">
        <f>SUMIFS(СВЦЭМ!$D$33:$D$776,СВЦЭМ!$A$33:$A$776,$A127,СВЦЭМ!$B$33:$B$776,M$119)+'СЕТ СН'!$H$14+СВЦЭМ!$D$10+'СЕТ СН'!$H$6-'СЕТ СН'!$H$26</f>
        <v>1103.23421226</v>
      </c>
      <c r="N127" s="36">
        <f>SUMIFS(СВЦЭМ!$D$33:$D$776,СВЦЭМ!$A$33:$A$776,$A127,СВЦЭМ!$B$33:$B$776,N$119)+'СЕТ СН'!$H$14+СВЦЭМ!$D$10+'СЕТ СН'!$H$6-'СЕТ СН'!$H$26</f>
        <v>1111.4058941600001</v>
      </c>
      <c r="O127" s="36">
        <f>SUMIFS(СВЦЭМ!$D$33:$D$776,СВЦЭМ!$A$33:$A$776,$A127,СВЦЭМ!$B$33:$B$776,O$119)+'СЕТ СН'!$H$14+СВЦЭМ!$D$10+'СЕТ СН'!$H$6-'СЕТ СН'!$H$26</f>
        <v>1120.0222013100001</v>
      </c>
      <c r="P127" s="36">
        <f>SUMIFS(СВЦЭМ!$D$33:$D$776,СВЦЭМ!$A$33:$A$776,$A127,СВЦЭМ!$B$33:$B$776,P$119)+'СЕТ СН'!$H$14+СВЦЭМ!$D$10+'СЕТ СН'!$H$6-'СЕТ СН'!$H$26</f>
        <v>1110.4635985100001</v>
      </c>
      <c r="Q127" s="36">
        <f>SUMIFS(СВЦЭМ!$D$33:$D$776,СВЦЭМ!$A$33:$A$776,$A127,СВЦЭМ!$B$33:$B$776,Q$119)+'СЕТ СН'!$H$14+СВЦЭМ!$D$10+'СЕТ СН'!$H$6-'СЕТ СН'!$H$26</f>
        <v>1114.5701157800002</v>
      </c>
      <c r="R127" s="36">
        <f>SUMIFS(СВЦЭМ!$D$33:$D$776,СВЦЭМ!$A$33:$A$776,$A127,СВЦЭМ!$B$33:$B$776,R$119)+'СЕТ СН'!$H$14+СВЦЭМ!$D$10+'СЕТ СН'!$H$6-'СЕТ СН'!$H$26</f>
        <v>1120.9561839800001</v>
      </c>
      <c r="S127" s="36">
        <f>SUMIFS(СВЦЭМ!$D$33:$D$776,СВЦЭМ!$A$33:$A$776,$A127,СВЦЭМ!$B$33:$B$776,S$119)+'СЕТ СН'!$H$14+СВЦЭМ!$D$10+'СЕТ СН'!$H$6-'СЕТ СН'!$H$26</f>
        <v>1125.88007025</v>
      </c>
      <c r="T127" s="36">
        <f>SUMIFS(СВЦЭМ!$D$33:$D$776,СВЦЭМ!$A$33:$A$776,$A127,СВЦЭМ!$B$33:$B$776,T$119)+'СЕТ СН'!$H$14+СВЦЭМ!$D$10+'СЕТ СН'!$H$6-'СЕТ СН'!$H$26</f>
        <v>1127.0072738600002</v>
      </c>
      <c r="U127" s="36">
        <f>SUMIFS(СВЦЭМ!$D$33:$D$776,СВЦЭМ!$A$33:$A$776,$A127,СВЦЭМ!$B$33:$B$776,U$119)+'СЕТ СН'!$H$14+СВЦЭМ!$D$10+'СЕТ СН'!$H$6-'СЕТ СН'!$H$26</f>
        <v>1120.37062055</v>
      </c>
      <c r="V127" s="36">
        <f>SUMIFS(СВЦЭМ!$D$33:$D$776,СВЦЭМ!$A$33:$A$776,$A127,СВЦЭМ!$B$33:$B$776,V$119)+'СЕТ СН'!$H$14+СВЦЭМ!$D$10+'СЕТ СН'!$H$6-'СЕТ СН'!$H$26</f>
        <v>1107.7593757300001</v>
      </c>
      <c r="W127" s="36">
        <f>SUMIFS(СВЦЭМ!$D$33:$D$776,СВЦЭМ!$A$33:$A$776,$A127,СВЦЭМ!$B$33:$B$776,W$119)+'СЕТ СН'!$H$14+СВЦЭМ!$D$10+'СЕТ СН'!$H$6-'СЕТ СН'!$H$26</f>
        <v>1118.01264818</v>
      </c>
      <c r="X127" s="36">
        <f>SUMIFS(СВЦЭМ!$D$33:$D$776,СВЦЭМ!$A$33:$A$776,$A127,СВЦЭМ!$B$33:$B$776,X$119)+'СЕТ СН'!$H$14+СВЦЭМ!$D$10+'СЕТ СН'!$H$6-'СЕТ СН'!$H$26</f>
        <v>1098.1985194900001</v>
      </c>
      <c r="Y127" s="36">
        <f>SUMIFS(СВЦЭМ!$D$33:$D$776,СВЦЭМ!$A$33:$A$776,$A127,СВЦЭМ!$B$33:$B$776,Y$119)+'СЕТ СН'!$H$14+СВЦЭМ!$D$10+'СЕТ СН'!$H$6-'СЕТ СН'!$H$26</f>
        <v>1162.2446042500001</v>
      </c>
    </row>
    <row r="128" spans="1:27" ht="15.75" x14ac:dyDescent="0.2">
      <c r="A128" s="35">
        <f t="shared" si="3"/>
        <v>44021</v>
      </c>
      <c r="B128" s="36">
        <f>SUMIFS(СВЦЭМ!$D$33:$D$776,СВЦЭМ!$A$33:$A$776,$A128,СВЦЭМ!$B$33:$B$776,B$119)+'СЕТ СН'!$H$14+СВЦЭМ!$D$10+'СЕТ СН'!$H$6-'СЕТ СН'!$H$26</f>
        <v>1242.4084969800001</v>
      </c>
      <c r="C128" s="36">
        <f>SUMIFS(СВЦЭМ!$D$33:$D$776,СВЦЭМ!$A$33:$A$776,$A128,СВЦЭМ!$B$33:$B$776,C$119)+'СЕТ СН'!$H$14+СВЦЭМ!$D$10+'СЕТ СН'!$H$6-'СЕТ СН'!$H$26</f>
        <v>1262.7967656800001</v>
      </c>
      <c r="D128" s="36">
        <f>SUMIFS(СВЦЭМ!$D$33:$D$776,СВЦЭМ!$A$33:$A$776,$A128,СВЦЭМ!$B$33:$B$776,D$119)+'СЕТ СН'!$H$14+СВЦЭМ!$D$10+'СЕТ СН'!$H$6-'СЕТ СН'!$H$26</f>
        <v>1257.2740312600001</v>
      </c>
      <c r="E128" s="36">
        <f>SUMIFS(СВЦЭМ!$D$33:$D$776,СВЦЭМ!$A$33:$A$776,$A128,СВЦЭМ!$B$33:$B$776,E$119)+'СЕТ СН'!$H$14+СВЦЭМ!$D$10+'СЕТ СН'!$H$6-'СЕТ СН'!$H$26</f>
        <v>1268.2667295000001</v>
      </c>
      <c r="F128" s="36">
        <f>SUMIFS(СВЦЭМ!$D$33:$D$776,СВЦЭМ!$A$33:$A$776,$A128,СВЦЭМ!$B$33:$B$776,F$119)+'СЕТ СН'!$H$14+СВЦЭМ!$D$10+'СЕТ СН'!$H$6-'СЕТ СН'!$H$26</f>
        <v>1255.08611445</v>
      </c>
      <c r="G128" s="36">
        <f>SUMIFS(СВЦЭМ!$D$33:$D$776,СВЦЭМ!$A$33:$A$776,$A128,СВЦЭМ!$B$33:$B$776,G$119)+'СЕТ СН'!$H$14+СВЦЭМ!$D$10+'СЕТ СН'!$H$6-'СЕТ СН'!$H$26</f>
        <v>1263.1263552200001</v>
      </c>
      <c r="H128" s="36">
        <f>SUMIFS(СВЦЭМ!$D$33:$D$776,СВЦЭМ!$A$33:$A$776,$A128,СВЦЭМ!$B$33:$B$776,H$119)+'СЕТ СН'!$H$14+СВЦЭМ!$D$10+'СЕТ СН'!$H$6-'СЕТ СН'!$H$26</f>
        <v>1264.01295284</v>
      </c>
      <c r="I128" s="36">
        <f>SUMIFS(СВЦЭМ!$D$33:$D$776,СВЦЭМ!$A$33:$A$776,$A128,СВЦЭМ!$B$33:$B$776,I$119)+'СЕТ СН'!$H$14+СВЦЭМ!$D$10+'СЕТ СН'!$H$6-'СЕТ СН'!$H$26</f>
        <v>1178.36261476</v>
      </c>
      <c r="J128" s="36">
        <f>SUMIFS(СВЦЭМ!$D$33:$D$776,СВЦЭМ!$A$33:$A$776,$A128,СВЦЭМ!$B$33:$B$776,J$119)+'СЕТ СН'!$H$14+СВЦЭМ!$D$10+'СЕТ СН'!$H$6-'СЕТ СН'!$H$26</f>
        <v>1161.9437255100001</v>
      </c>
      <c r="K128" s="36">
        <f>SUMIFS(СВЦЭМ!$D$33:$D$776,СВЦЭМ!$A$33:$A$776,$A128,СВЦЭМ!$B$33:$B$776,K$119)+'СЕТ СН'!$H$14+СВЦЭМ!$D$10+'СЕТ СН'!$H$6-'СЕТ СН'!$H$26</f>
        <v>1148.3078197100001</v>
      </c>
      <c r="L128" s="36">
        <f>SUMIFS(СВЦЭМ!$D$33:$D$776,СВЦЭМ!$A$33:$A$776,$A128,СВЦЭМ!$B$33:$B$776,L$119)+'СЕТ СН'!$H$14+СВЦЭМ!$D$10+'СЕТ СН'!$H$6-'СЕТ СН'!$H$26</f>
        <v>1123.2336966500002</v>
      </c>
      <c r="M128" s="36">
        <f>SUMIFS(СВЦЭМ!$D$33:$D$776,СВЦЭМ!$A$33:$A$776,$A128,СВЦЭМ!$B$33:$B$776,M$119)+'СЕТ СН'!$H$14+СВЦЭМ!$D$10+'СЕТ СН'!$H$6-'СЕТ СН'!$H$26</f>
        <v>1134.15894039</v>
      </c>
      <c r="N128" s="36">
        <f>SUMIFS(СВЦЭМ!$D$33:$D$776,СВЦЭМ!$A$33:$A$776,$A128,СВЦЭМ!$B$33:$B$776,N$119)+'СЕТ СН'!$H$14+СВЦЭМ!$D$10+'СЕТ СН'!$H$6-'СЕТ СН'!$H$26</f>
        <v>1130.08324522</v>
      </c>
      <c r="O128" s="36">
        <f>SUMIFS(СВЦЭМ!$D$33:$D$776,СВЦЭМ!$A$33:$A$776,$A128,СВЦЭМ!$B$33:$B$776,O$119)+'СЕТ СН'!$H$14+СВЦЭМ!$D$10+'СЕТ СН'!$H$6-'СЕТ СН'!$H$26</f>
        <v>1137.3420075200002</v>
      </c>
      <c r="P128" s="36">
        <f>SUMIFS(СВЦЭМ!$D$33:$D$776,СВЦЭМ!$A$33:$A$776,$A128,СВЦЭМ!$B$33:$B$776,P$119)+'СЕТ СН'!$H$14+СВЦЭМ!$D$10+'СЕТ СН'!$H$6-'СЕТ СН'!$H$26</f>
        <v>1125.0186826000001</v>
      </c>
      <c r="Q128" s="36">
        <f>SUMIFS(СВЦЭМ!$D$33:$D$776,СВЦЭМ!$A$33:$A$776,$A128,СВЦЭМ!$B$33:$B$776,Q$119)+'СЕТ СН'!$H$14+СВЦЭМ!$D$10+'СЕТ СН'!$H$6-'СЕТ СН'!$H$26</f>
        <v>1131.16932991</v>
      </c>
      <c r="R128" s="36">
        <f>SUMIFS(СВЦЭМ!$D$33:$D$776,СВЦЭМ!$A$33:$A$776,$A128,СВЦЭМ!$B$33:$B$776,R$119)+'СЕТ СН'!$H$14+СВЦЭМ!$D$10+'СЕТ СН'!$H$6-'СЕТ СН'!$H$26</f>
        <v>1144.17939841</v>
      </c>
      <c r="S128" s="36">
        <f>SUMIFS(СВЦЭМ!$D$33:$D$776,СВЦЭМ!$A$33:$A$776,$A128,СВЦЭМ!$B$33:$B$776,S$119)+'СЕТ СН'!$H$14+СВЦЭМ!$D$10+'СЕТ СН'!$H$6-'СЕТ СН'!$H$26</f>
        <v>1149.65396214</v>
      </c>
      <c r="T128" s="36">
        <f>SUMIFS(СВЦЭМ!$D$33:$D$776,СВЦЭМ!$A$33:$A$776,$A128,СВЦЭМ!$B$33:$B$776,T$119)+'СЕТ СН'!$H$14+СВЦЭМ!$D$10+'СЕТ СН'!$H$6-'СЕТ СН'!$H$26</f>
        <v>1153.93657598</v>
      </c>
      <c r="U128" s="36">
        <f>SUMIFS(СВЦЭМ!$D$33:$D$776,СВЦЭМ!$A$33:$A$776,$A128,СВЦЭМ!$B$33:$B$776,U$119)+'СЕТ СН'!$H$14+СВЦЭМ!$D$10+'СЕТ СН'!$H$6-'СЕТ СН'!$H$26</f>
        <v>1151.82001575</v>
      </c>
      <c r="V128" s="36">
        <f>SUMIFS(СВЦЭМ!$D$33:$D$776,СВЦЭМ!$A$33:$A$776,$A128,СВЦЭМ!$B$33:$B$776,V$119)+'СЕТ СН'!$H$14+СВЦЭМ!$D$10+'СЕТ СН'!$H$6-'СЕТ СН'!$H$26</f>
        <v>1142.3009360900001</v>
      </c>
      <c r="W128" s="36">
        <f>SUMIFS(СВЦЭМ!$D$33:$D$776,СВЦЭМ!$A$33:$A$776,$A128,СВЦЭМ!$B$33:$B$776,W$119)+'СЕТ СН'!$H$14+СВЦЭМ!$D$10+'СЕТ СН'!$H$6-'СЕТ СН'!$H$26</f>
        <v>1138.6650767600001</v>
      </c>
      <c r="X128" s="36">
        <f>SUMIFS(СВЦЭМ!$D$33:$D$776,СВЦЭМ!$A$33:$A$776,$A128,СВЦЭМ!$B$33:$B$776,X$119)+'СЕТ СН'!$H$14+СВЦЭМ!$D$10+'СЕТ СН'!$H$6-'СЕТ СН'!$H$26</f>
        <v>1139.2079594300001</v>
      </c>
      <c r="Y128" s="36">
        <f>SUMIFS(СВЦЭМ!$D$33:$D$776,СВЦЭМ!$A$33:$A$776,$A128,СВЦЭМ!$B$33:$B$776,Y$119)+'СЕТ СН'!$H$14+СВЦЭМ!$D$10+'СЕТ СН'!$H$6-'СЕТ СН'!$H$26</f>
        <v>1160.05243812</v>
      </c>
    </row>
    <row r="129" spans="1:25" ht="15.75" x14ac:dyDescent="0.2">
      <c r="A129" s="35">
        <f t="shared" si="3"/>
        <v>44022</v>
      </c>
      <c r="B129" s="36">
        <f>SUMIFS(СВЦЭМ!$D$33:$D$776,СВЦЭМ!$A$33:$A$776,$A129,СВЦЭМ!$B$33:$B$776,B$119)+'СЕТ СН'!$H$14+СВЦЭМ!$D$10+'СЕТ СН'!$H$6-'СЕТ СН'!$H$26</f>
        <v>1263.41470865</v>
      </c>
      <c r="C129" s="36">
        <f>SUMIFS(СВЦЭМ!$D$33:$D$776,СВЦЭМ!$A$33:$A$776,$A129,СВЦЭМ!$B$33:$B$776,C$119)+'СЕТ СН'!$H$14+СВЦЭМ!$D$10+'СЕТ СН'!$H$6-'СЕТ СН'!$H$26</f>
        <v>1238.2235305400002</v>
      </c>
      <c r="D129" s="36">
        <f>SUMIFS(СВЦЭМ!$D$33:$D$776,СВЦЭМ!$A$33:$A$776,$A129,СВЦЭМ!$B$33:$B$776,D$119)+'СЕТ СН'!$H$14+СВЦЭМ!$D$10+'СЕТ СН'!$H$6-'СЕТ СН'!$H$26</f>
        <v>1233.2150255500001</v>
      </c>
      <c r="E129" s="36">
        <f>SUMIFS(СВЦЭМ!$D$33:$D$776,СВЦЭМ!$A$33:$A$776,$A129,СВЦЭМ!$B$33:$B$776,E$119)+'СЕТ СН'!$H$14+СВЦЭМ!$D$10+'СЕТ СН'!$H$6-'СЕТ СН'!$H$26</f>
        <v>1253.7408018200001</v>
      </c>
      <c r="F129" s="36">
        <f>SUMIFS(СВЦЭМ!$D$33:$D$776,СВЦЭМ!$A$33:$A$776,$A129,СВЦЭМ!$B$33:$B$776,F$119)+'СЕТ СН'!$H$14+СВЦЭМ!$D$10+'СЕТ СН'!$H$6-'СЕТ СН'!$H$26</f>
        <v>1276.5364209300001</v>
      </c>
      <c r="G129" s="36">
        <f>SUMIFS(СВЦЭМ!$D$33:$D$776,СВЦЭМ!$A$33:$A$776,$A129,СВЦЭМ!$B$33:$B$776,G$119)+'СЕТ СН'!$H$14+СВЦЭМ!$D$10+'СЕТ СН'!$H$6-'СЕТ СН'!$H$26</f>
        <v>1318.8532328200001</v>
      </c>
      <c r="H129" s="36">
        <f>SUMIFS(СВЦЭМ!$D$33:$D$776,СВЦЭМ!$A$33:$A$776,$A129,СВЦЭМ!$B$33:$B$776,H$119)+'СЕТ СН'!$H$14+СВЦЭМ!$D$10+'СЕТ СН'!$H$6-'СЕТ СН'!$H$26</f>
        <v>1343.4995818200002</v>
      </c>
      <c r="I129" s="36">
        <f>SUMIFS(СВЦЭМ!$D$33:$D$776,СВЦЭМ!$A$33:$A$776,$A129,СВЦЭМ!$B$33:$B$776,I$119)+'СЕТ СН'!$H$14+СВЦЭМ!$D$10+'СЕТ СН'!$H$6-'СЕТ СН'!$H$26</f>
        <v>1258.37860082</v>
      </c>
      <c r="J129" s="36">
        <f>SUMIFS(СВЦЭМ!$D$33:$D$776,СВЦЭМ!$A$33:$A$776,$A129,СВЦЭМ!$B$33:$B$776,J$119)+'СЕТ СН'!$H$14+СВЦЭМ!$D$10+'СЕТ СН'!$H$6-'СЕТ СН'!$H$26</f>
        <v>1209.48514505</v>
      </c>
      <c r="K129" s="36">
        <f>SUMIFS(СВЦЭМ!$D$33:$D$776,СВЦЭМ!$A$33:$A$776,$A129,СВЦЭМ!$B$33:$B$776,K$119)+'СЕТ СН'!$H$14+СВЦЭМ!$D$10+'СЕТ СН'!$H$6-'СЕТ СН'!$H$26</f>
        <v>1132.0686623500001</v>
      </c>
      <c r="L129" s="36">
        <f>SUMIFS(СВЦЭМ!$D$33:$D$776,СВЦЭМ!$A$33:$A$776,$A129,СВЦЭМ!$B$33:$B$776,L$119)+'СЕТ СН'!$H$14+СВЦЭМ!$D$10+'СЕТ СН'!$H$6-'СЕТ СН'!$H$26</f>
        <v>1125.24488711</v>
      </c>
      <c r="M129" s="36">
        <f>SUMIFS(СВЦЭМ!$D$33:$D$776,СВЦЭМ!$A$33:$A$776,$A129,СВЦЭМ!$B$33:$B$776,M$119)+'СЕТ СН'!$H$14+СВЦЭМ!$D$10+'СЕТ СН'!$H$6-'СЕТ СН'!$H$26</f>
        <v>1132.53936421</v>
      </c>
      <c r="N129" s="36">
        <f>SUMIFS(СВЦЭМ!$D$33:$D$776,СВЦЭМ!$A$33:$A$776,$A129,СВЦЭМ!$B$33:$B$776,N$119)+'СЕТ СН'!$H$14+СВЦЭМ!$D$10+'СЕТ СН'!$H$6-'СЕТ СН'!$H$26</f>
        <v>1125.76082974</v>
      </c>
      <c r="O129" s="36">
        <f>SUMIFS(СВЦЭМ!$D$33:$D$776,СВЦЭМ!$A$33:$A$776,$A129,СВЦЭМ!$B$33:$B$776,O$119)+'СЕТ СН'!$H$14+СВЦЭМ!$D$10+'СЕТ СН'!$H$6-'СЕТ СН'!$H$26</f>
        <v>1127.85938538</v>
      </c>
      <c r="P129" s="36">
        <f>SUMIFS(СВЦЭМ!$D$33:$D$776,СВЦЭМ!$A$33:$A$776,$A129,СВЦЭМ!$B$33:$B$776,P$119)+'СЕТ СН'!$H$14+СВЦЭМ!$D$10+'СЕТ СН'!$H$6-'СЕТ СН'!$H$26</f>
        <v>1114.5599555800002</v>
      </c>
      <c r="Q129" s="36">
        <f>SUMIFS(СВЦЭМ!$D$33:$D$776,СВЦЭМ!$A$33:$A$776,$A129,СВЦЭМ!$B$33:$B$776,Q$119)+'СЕТ СН'!$H$14+СВЦЭМ!$D$10+'СЕТ СН'!$H$6-'СЕТ СН'!$H$26</f>
        <v>1126.7803969700001</v>
      </c>
      <c r="R129" s="36">
        <f>SUMIFS(СВЦЭМ!$D$33:$D$776,СВЦЭМ!$A$33:$A$776,$A129,СВЦЭМ!$B$33:$B$776,R$119)+'СЕТ СН'!$H$14+СВЦЭМ!$D$10+'СЕТ СН'!$H$6-'СЕТ СН'!$H$26</f>
        <v>1145.95168119</v>
      </c>
      <c r="S129" s="36">
        <f>SUMIFS(СВЦЭМ!$D$33:$D$776,СВЦЭМ!$A$33:$A$776,$A129,СВЦЭМ!$B$33:$B$776,S$119)+'СЕТ СН'!$H$14+СВЦЭМ!$D$10+'СЕТ СН'!$H$6-'СЕТ СН'!$H$26</f>
        <v>1149.9292568800001</v>
      </c>
      <c r="T129" s="36">
        <f>SUMIFS(СВЦЭМ!$D$33:$D$776,СВЦЭМ!$A$33:$A$776,$A129,СВЦЭМ!$B$33:$B$776,T$119)+'СЕТ СН'!$H$14+СВЦЭМ!$D$10+'СЕТ СН'!$H$6-'СЕТ СН'!$H$26</f>
        <v>1142.9015973400001</v>
      </c>
      <c r="U129" s="36">
        <f>SUMIFS(СВЦЭМ!$D$33:$D$776,СВЦЭМ!$A$33:$A$776,$A129,СВЦЭМ!$B$33:$B$776,U$119)+'СЕТ СН'!$H$14+СВЦЭМ!$D$10+'СЕТ СН'!$H$6-'СЕТ СН'!$H$26</f>
        <v>1127.1231377200002</v>
      </c>
      <c r="V129" s="36">
        <f>SUMIFS(СВЦЭМ!$D$33:$D$776,СВЦЭМ!$A$33:$A$776,$A129,СВЦЭМ!$B$33:$B$776,V$119)+'СЕТ СН'!$H$14+СВЦЭМ!$D$10+'СЕТ СН'!$H$6-'СЕТ СН'!$H$26</f>
        <v>1102.9552739200001</v>
      </c>
      <c r="W129" s="36">
        <f>SUMIFS(СВЦЭМ!$D$33:$D$776,СВЦЭМ!$A$33:$A$776,$A129,СВЦЭМ!$B$33:$B$776,W$119)+'СЕТ СН'!$H$14+СВЦЭМ!$D$10+'СЕТ СН'!$H$6-'СЕТ СН'!$H$26</f>
        <v>1118.29398079</v>
      </c>
      <c r="X129" s="36">
        <f>SUMIFS(СВЦЭМ!$D$33:$D$776,СВЦЭМ!$A$33:$A$776,$A129,СВЦЭМ!$B$33:$B$776,X$119)+'СЕТ СН'!$H$14+СВЦЭМ!$D$10+'СЕТ СН'!$H$6-'СЕТ СН'!$H$26</f>
        <v>1106.6565836700001</v>
      </c>
      <c r="Y129" s="36">
        <f>SUMIFS(СВЦЭМ!$D$33:$D$776,СВЦЭМ!$A$33:$A$776,$A129,СВЦЭМ!$B$33:$B$776,Y$119)+'СЕТ СН'!$H$14+СВЦЭМ!$D$10+'СЕТ СН'!$H$6-'СЕТ СН'!$H$26</f>
        <v>1141.03003999</v>
      </c>
    </row>
    <row r="130" spans="1:25" ht="15.75" x14ac:dyDescent="0.2">
      <c r="A130" s="35">
        <f t="shared" si="3"/>
        <v>44023</v>
      </c>
      <c r="B130" s="36">
        <f>SUMIFS(СВЦЭМ!$D$33:$D$776,СВЦЭМ!$A$33:$A$776,$A130,СВЦЭМ!$B$33:$B$776,B$119)+'СЕТ СН'!$H$14+СВЦЭМ!$D$10+'СЕТ СН'!$H$6-'СЕТ СН'!$H$26</f>
        <v>1267.2037508000001</v>
      </c>
      <c r="C130" s="36">
        <f>SUMIFS(СВЦЭМ!$D$33:$D$776,СВЦЭМ!$A$33:$A$776,$A130,СВЦЭМ!$B$33:$B$776,C$119)+'СЕТ СН'!$H$14+СВЦЭМ!$D$10+'СЕТ СН'!$H$6-'СЕТ СН'!$H$26</f>
        <v>1239.2962677100002</v>
      </c>
      <c r="D130" s="36">
        <f>SUMIFS(СВЦЭМ!$D$33:$D$776,СВЦЭМ!$A$33:$A$776,$A130,СВЦЭМ!$B$33:$B$776,D$119)+'СЕТ СН'!$H$14+СВЦЭМ!$D$10+'СЕТ СН'!$H$6-'СЕТ СН'!$H$26</f>
        <v>1266.1805149100001</v>
      </c>
      <c r="E130" s="36">
        <f>SUMIFS(СВЦЭМ!$D$33:$D$776,СВЦЭМ!$A$33:$A$776,$A130,СВЦЭМ!$B$33:$B$776,E$119)+'СЕТ СН'!$H$14+СВЦЭМ!$D$10+'СЕТ СН'!$H$6-'СЕТ СН'!$H$26</f>
        <v>1282.7435297400002</v>
      </c>
      <c r="F130" s="36">
        <f>SUMIFS(СВЦЭМ!$D$33:$D$776,СВЦЭМ!$A$33:$A$776,$A130,СВЦЭМ!$B$33:$B$776,F$119)+'СЕТ СН'!$H$14+СВЦЭМ!$D$10+'СЕТ СН'!$H$6-'СЕТ СН'!$H$26</f>
        <v>1272.6760121500001</v>
      </c>
      <c r="G130" s="36">
        <f>SUMIFS(СВЦЭМ!$D$33:$D$776,СВЦЭМ!$A$33:$A$776,$A130,СВЦЭМ!$B$33:$B$776,G$119)+'СЕТ СН'!$H$14+СВЦЭМ!$D$10+'СЕТ СН'!$H$6-'СЕТ СН'!$H$26</f>
        <v>1270.7931552</v>
      </c>
      <c r="H130" s="36">
        <f>SUMIFS(СВЦЭМ!$D$33:$D$776,СВЦЭМ!$A$33:$A$776,$A130,СВЦЭМ!$B$33:$B$776,H$119)+'СЕТ СН'!$H$14+СВЦЭМ!$D$10+'СЕТ СН'!$H$6-'СЕТ СН'!$H$26</f>
        <v>1255.43637442</v>
      </c>
      <c r="I130" s="36">
        <f>SUMIFS(СВЦЭМ!$D$33:$D$776,СВЦЭМ!$A$33:$A$776,$A130,СВЦЭМ!$B$33:$B$776,I$119)+'СЕТ СН'!$H$14+СВЦЭМ!$D$10+'СЕТ СН'!$H$6-'СЕТ СН'!$H$26</f>
        <v>1255.6807119300001</v>
      </c>
      <c r="J130" s="36">
        <f>SUMIFS(СВЦЭМ!$D$33:$D$776,СВЦЭМ!$A$33:$A$776,$A130,СВЦЭМ!$B$33:$B$776,J$119)+'СЕТ СН'!$H$14+СВЦЭМ!$D$10+'СЕТ СН'!$H$6-'СЕТ СН'!$H$26</f>
        <v>1218.61253207</v>
      </c>
      <c r="K130" s="36">
        <f>SUMIFS(СВЦЭМ!$D$33:$D$776,СВЦЭМ!$A$33:$A$776,$A130,СВЦЭМ!$B$33:$B$776,K$119)+'СЕТ СН'!$H$14+СВЦЭМ!$D$10+'СЕТ СН'!$H$6-'СЕТ СН'!$H$26</f>
        <v>1091.60707237</v>
      </c>
      <c r="L130" s="36">
        <f>SUMIFS(СВЦЭМ!$D$33:$D$776,СВЦЭМ!$A$33:$A$776,$A130,СВЦЭМ!$B$33:$B$776,L$119)+'СЕТ СН'!$H$14+СВЦЭМ!$D$10+'СЕТ СН'!$H$6-'СЕТ СН'!$H$26</f>
        <v>1059.71550826</v>
      </c>
      <c r="M130" s="36">
        <f>SUMIFS(СВЦЭМ!$D$33:$D$776,СВЦЭМ!$A$33:$A$776,$A130,СВЦЭМ!$B$33:$B$776,M$119)+'СЕТ СН'!$H$14+СВЦЭМ!$D$10+'СЕТ СН'!$H$6-'СЕТ СН'!$H$26</f>
        <v>1052.1661185</v>
      </c>
      <c r="N130" s="36">
        <f>SUMIFS(СВЦЭМ!$D$33:$D$776,СВЦЭМ!$A$33:$A$776,$A130,СВЦЭМ!$B$33:$B$776,N$119)+'СЕТ СН'!$H$14+СВЦЭМ!$D$10+'СЕТ СН'!$H$6-'СЕТ СН'!$H$26</f>
        <v>1056.1853520100001</v>
      </c>
      <c r="O130" s="36">
        <f>SUMIFS(СВЦЭМ!$D$33:$D$776,СВЦЭМ!$A$33:$A$776,$A130,СВЦЭМ!$B$33:$B$776,O$119)+'СЕТ СН'!$H$14+СВЦЭМ!$D$10+'СЕТ СН'!$H$6-'СЕТ СН'!$H$26</f>
        <v>1092.3467797200001</v>
      </c>
      <c r="P130" s="36">
        <f>SUMIFS(СВЦЭМ!$D$33:$D$776,СВЦЭМ!$A$33:$A$776,$A130,СВЦЭМ!$B$33:$B$776,P$119)+'СЕТ СН'!$H$14+СВЦЭМ!$D$10+'СЕТ СН'!$H$6-'СЕТ СН'!$H$26</f>
        <v>1096.13000586</v>
      </c>
      <c r="Q130" s="36">
        <f>SUMIFS(СВЦЭМ!$D$33:$D$776,СВЦЭМ!$A$33:$A$776,$A130,СВЦЭМ!$B$33:$B$776,Q$119)+'СЕТ СН'!$H$14+СВЦЭМ!$D$10+'СЕТ СН'!$H$6-'СЕТ СН'!$H$26</f>
        <v>1109.1112506900001</v>
      </c>
      <c r="R130" s="36">
        <f>SUMIFS(СВЦЭМ!$D$33:$D$776,СВЦЭМ!$A$33:$A$776,$A130,СВЦЭМ!$B$33:$B$776,R$119)+'СЕТ СН'!$H$14+СВЦЭМ!$D$10+'СЕТ СН'!$H$6-'СЕТ СН'!$H$26</f>
        <v>1129.42457855</v>
      </c>
      <c r="S130" s="36">
        <f>SUMIFS(СВЦЭМ!$D$33:$D$776,СВЦЭМ!$A$33:$A$776,$A130,СВЦЭМ!$B$33:$B$776,S$119)+'СЕТ СН'!$H$14+СВЦЭМ!$D$10+'СЕТ СН'!$H$6-'СЕТ СН'!$H$26</f>
        <v>1131.3466403500001</v>
      </c>
      <c r="T130" s="36">
        <f>SUMIFS(СВЦЭМ!$D$33:$D$776,СВЦЭМ!$A$33:$A$776,$A130,СВЦЭМ!$B$33:$B$776,T$119)+'СЕТ СН'!$H$14+СВЦЭМ!$D$10+'СЕТ СН'!$H$6-'СЕТ СН'!$H$26</f>
        <v>1124.88077142</v>
      </c>
      <c r="U130" s="36">
        <f>SUMIFS(СВЦЭМ!$D$33:$D$776,СВЦЭМ!$A$33:$A$776,$A130,СВЦЭМ!$B$33:$B$776,U$119)+'СЕТ СН'!$H$14+СВЦЭМ!$D$10+'СЕТ СН'!$H$6-'СЕТ СН'!$H$26</f>
        <v>1110.4594862500001</v>
      </c>
      <c r="V130" s="36">
        <f>SUMIFS(СВЦЭМ!$D$33:$D$776,СВЦЭМ!$A$33:$A$776,$A130,СВЦЭМ!$B$33:$B$776,V$119)+'СЕТ СН'!$H$14+СВЦЭМ!$D$10+'СЕТ СН'!$H$6-'СЕТ СН'!$H$26</f>
        <v>1092.2407665400001</v>
      </c>
      <c r="W130" s="36">
        <f>SUMIFS(СВЦЭМ!$D$33:$D$776,СВЦЭМ!$A$33:$A$776,$A130,СВЦЭМ!$B$33:$B$776,W$119)+'СЕТ СН'!$H$14+СВЦЭМ!$D$10+'СЕТ СН'!$H$6-'СЕТ СН'!$H$26</f>
        <v>1078.7759574000002</v>
      </c>
      <c r="X130" s="36">
        <f>SUMIFS(СВЦЭМ!$D$33:$D$776,СВЦЭМ!$A$33:$A$776,$A130,СВЦЭМ!$B$33:$B$776,X$119)+'СЕТ СН'!$H$14+СВЦЭМ!$D$10+'СЕТ СН'!$H$6-'СЕТ СН'!$H$26</f>
        <v>1098.5505931</v>
      </c>
      <c r="Y130" s="36">
        <f>SUMIFS(СВЦЭМ!$D$33:$D$776,СВЦЭМ!$A$33:$A$776,$A130,СВЦЭМ!$B$33:$B$776,Y$119)+'СЕТ СН'!$H$14+СВЦЭМ!$D$10+'СЕТ СН'!$H$6-'СЕТ СН'!$H$26</f>
        <v>1110.0709444900001</v>
      </c>
    </row>
    <row r="131" spans="1:25" ht="15.75" x14ac:dyDescent="0.2">
      <c r="A131" s="35">
        <f t="shared" si="3"/>
        <v>44024</v>
      </c>
      <c r="B131" s="36">
        <f>SUMIFS(СВЦЭМ!$D$33:$D$776,СВЦЭМ!$A$33:$A$776,$A131,СВЦЭМ!$B$33:$B$776,B$119)+'СЕТ СН'!$H$14+СВЦЭМ!$D$10+'СЕТ СН'!$H$6-'СЕТ СН'!$H$26</f>
        <v>1237.89238348</v>
      </c>
      <c r="C131" s="36">
        <f>SUMIFS(СВЦЭМ!$D$33:$D$776,СВЦЭМ!$A$33:$A$776,$A131,СВЦЭМ!$B$33:$B$776,C$119)+'СЕТ СН'!$H$14+СВЦЭМ!$D$10+'СЕТ СН'!$H$6-'СЕТ СН'!$H$26</f>
        <v>1299.1306375600002</v>
      </c>
      <c r="D131" s="36">
        <f>SUMIFS(СВЦЭМ!$D$33:$D$776,СВЦЭМ!$A$33:$A$776,$A131,СВЦЭМ!$B$33:$B$776,D$119)+'СЕТ СН'!$H$14+СВЦЭМ!$D$10+'СЕТ СН'!$H$6-'СЕТ СН'!$H$26</f>
        <v>1331.5117777500002</v>
      </c>
      <c r="E131" s="36">
        <f>SUMIFS(СВЦЭМ!$D$33:$D$776,СВЦЭМ!$A$33:$A$776,$A131,СВЦЭМ!$B$33:$B$776,E$119)+'СЕТ СН'!$H$14+СВЦЭМ!$D$10+'СЕТ СН'!$H$6-'СЕТ СН'!$H$26</f>
        <v>1354.5040256700001</v>
      </c>
      <c r="F131" s="36">
        <f>SUMIFS(СВЦЭМ!$D$33:$D$776,СВЦЭМ!$A$33:$A$776,$A131,СВЦЭМ!$B$33:$B$776,F$119)+'СЕТ СН'!$H$14+СВЦЭМ!$D$10+'СЕТ СН'!$H$6-'СЕТ СН'!$H$26</f>
        <v>1358.15324779</v>
      </c>
      <c r="G131" s="36">
        <f>SUMIFS(СВЦЭМ!$D$33:$D$776,СВЦЭМ!$A$33:$A$776,$A131,СВЦЭМ!$B$33:$B$776,G$119)+'СЕТ СН'!$H$14+СВЦЭМ!$D$10+'СЕТ СН'!$H$6-'СЕТ СН'!$H$26</f>
        <v>1365.1240081800001</v>
      </c>
      <c r="H131" s="36">
        <f>SUMIFS(СВЦЭМ!$D$33:$D$776,СВЦЭМ!$A$33:$A$776,$A131,СВЦЭМ!$B$33:$B$776,H$119)+'СЕТ СН'!$H$14+СВЦЭМ!$D$10+'СЕТ СН'!$H$6-'СЕТ СН'!$H$26</f>
        <v>1340.2166727200001</v>
      </c>
      <c r="I131" s="36">
        <f>SUMIFS(СВЦЭМ!$D$33:$D$776,СВЦЭМ!$A$33:$A$776,$A131,СВЦЭМ!$B$33:$B$776,I$119)+'СЕТ СН'!$H$14+СВЦЭМ!$D$10+'СЕТ СН'!$H$6-'СЕТ СН'!$H$26</f>
        <v>1302.75336492</v>
      </c>
      <c r="J131" s="36">
        <f>SUMIFS(СВЦЭМ!$D$33:$D$776,СВЦЭМ!$A$33:$A$776,$A131,СВЦЭМ!$B$33:$B$776,J$119)+'СЕТ СН'!$H$14+СВЦЭМ!$D$10+'СЕТ СН'!$H$6-'СЕТ СН'!$H$26</f>
        <v>1208.0823988700001</v>
      </c>
      <c r="K131" s="36">
        <f>SUMIFS(СВЦЭМ!$D$33:$D$776,СВЦЭМ!$A$33:$A$776,$A131,СВЦЭМ!$B$33:$B$776,K$119)+'СЕТ СН'!$H$14+СВЦЭМ!$D$10+'СЕТ СН'!$H$6-'СЕТ СН'!$H$26</f>
        <v>1056.8090660100002</v>
      </c>
      <c r="L131" s="36">
        <f>SUMIFS(СВЦЭМ!$D$33:$D$776,СВЦЭМ!$A$33:$A$776,$A131,СВЦЭМ!$B$33:$B$776,L$119)+'СЕТ СН'!$H$14+СВЦЭМ!$D$10+'СЕТ СН'!$H$6-'СЕТ СН'!$H$26</f>
        <v>1018.81686266</v>
      </c>
      <c r="M131" s="36">
        <f>SUMIFS(СВЦЭМ!$D$33:$D$776,СВЦЭМ!$A$33:$A$776,$A131,СВЦЭМ!$B$33:$B$776,M$119)+'СЕТ СН'!$H$14+СВЦЭМ!$D$10+'СЕТ СН'!$H$6-'СЕТ СН'!$H$26</f>
        <v>1015.79704689</v>
      </c>
      <c r="N131" s="36">
        <f>SUMIFS(СВЦЭМ!$D$33:$D$776,СВЦЭМ!$A$33:$A$776,$A131,СВЦЭМ!$B$33:$B$776,N$119)+'СЕТ СН'!$H$14+СВЦЭМ!$D$10+'СЕТ СН'!$H$6-'СЕТ СН'!$H$26</f>
        <v>1023.00275149</v>
      </c>
      <c r="O131" s="36">
        <f>SUMIFS(СВЦЭМ!$D$33:$D$776,СВЦЭМ!$A$33:$A$776,$A131,СВЦЭМ!$B$33:$B$776,O$119)+'СЕТ СН'!$H$14+СВЦЭМ!$D$10+'СЕТ СН'!$H$6-'СЕТ СН'!$H$26</f>
        <v>1025.45614613</v>
      </c>
      <c r="P131" s="36">
        <f>SUMIFS(СВЦЭМ!$D$33:$D$776,СВЦЭМ!$A$33:$A$776,$A131,СВЦЭМ!$B$33:$B$776,P$119)+'СЕТ СН'!$H$14+СВЦЭМ!$D$10+'СЕТ СН'!$H$6-'СЕТ СН'!$H$26</f>
        <v>1032.2377642700001</v>
      </c>
      <c r="Q131" s="36">
        <f>SUMIFS(СВЦЭМ!$D$33:$D$776,СВЦЭМ!$A$33:$A$776,$A131,СВЦЭМ!$B$33:$B$776,Q$119)+'СЕТ СН'!$H$14+СВЦЭМ!$D$10+'СЕТ СН'!$H$6-'СЕТ СН'!$H$26</f>
        <v>1050.7013556100001</v>
      </c>
      <c r="R131" s="36">
        <f>SUMIFS(СВЦЭМ!$D$33:$D$776,СВЦЭМ!$A$33:$A$776,$A131,СВЦЭМ!$B$33:$B$776,R$119)+'СЕТ СН'!$H$14+СВЦЭМ!$D$10+'СЕТ СН'!$H$6-'СЕТ СН'!$H$26</f>
        <v>1049.9578953500002</v>
      </c>
      <c r="S131" s="36">
        <f>SUMIFS(СВЦЭМ!$D$33:$D$776,СВЦЭМ!$A$33:$A$776,$A131,СВЦЭМ!$B$33:$B$776,S$119)+'СЕТ СН'!$H$14+СВЦЭМ!$D$10+'СЕТ СН'!$H$6-'СЕТ СН'!$H$26</f>
        <v>1056.1015827900001</v>
      </c>
      <c r="T131" s="36">
        <f>SUMIFS(СВЦЭМ!$D$33:$D$776,СВЦЭМ!$A$33:$A$776,$A131,СВЦЭМ!$B$33:$B$776,T$119)+'СЕТ СН'!$H$14+СВЦЭМ!$D$10+'СЕТ СН'!$H$6-'СЕТ СН'!$H$26</f>
        <v>1052.5384375600001</v>
      </c>
      <c r="U131" s="36">
        <f>SUMIFS(СВЦЭМ!$D$33:$D$776,СВЦЭМ!$A$33:$A$776,$A131,СВЦЭМ!$B$33:$B$776,U$119)+'СЕТ СН'!$H$14+СВЦЭМ!$D$10+'СЕТ СН'!$H$6-'СЕТ СН'!$H$26</f>
        <v>1029.6826370000001</v>
      </c>
      <c r="V131" s="36">
        <f>SUMIFS(СВЦЭМ!$D$33:$D$776,СВЦЭМ!$A$33:$A$776,$A131,СВЦЭМ!$B$33:$B$776,V$119)+'СЕТ СН'!$H$14+СВЦЭМ!$D$10+'СЕТ СН'!$H$6-'СЕТ СН'!$H$26</f>
        <v>1031.2711003900001</v>
      </c>
      <c r="W131" s="36">
        <f>SUMIFS(СВЦЭМ!$D$33:$D$776,СВЦЭМ!$A$33:$A$776,$A131,СВЦЭМ!$B$33:$B$776,W$119)+'СЕТ СН'!$H$14+СВЦЭМ!$D$10+'СЕТ СН'!$H$6-'СЕТ СН'!$H$26</f>
        <v>1023.0640849600001</v>
      </c>
      <c r="X131" s="36">
        <f>SUMIFS(СВЦЭМ!$D$33:$D$776,СВЦЭМ!$A$33:$A$776,$A131,СВЦЭМ!$B$33:$B$776,X$119)+'СЕТ СН'!$H$14+СВЦЭМ!$D$10+'СЕТ СН'!$H$6-'СЕТ СН'!$H$26</f>
        <v>1031.01694701</v>
      </c>
      <c r="Y131" s="36">
        <f>SUMIFS(СВЦЭМ!$D$33:$D$776,СВЦЭМ!$A$33:$A$776,$A131,СВЦЭМ!$B$33:$B$776,Y$119)+'СЕТ СН'!$H$14+СВЦЭМ!$D$10+'СЕТ СН'!$H$6-'СЕТ СН'!$H$26</f>
        <v>1138.1610018000001</v>
      </c>
    </row>
    <row r="132" spans="1:25" ht="15.75" x14ac:dyDescent="0.2">
      <c r="A132" s="35">
        <f t="shared" si="3"/>
        <v>44025</v>
      </c>
      <c r="B132" s="36">
        <f>SUMIFS(СВЦЭМ!$D$33:$D$776,СВЦЭМ!$A$33:$A$776,$A132,СВЦЭМ!$B$33:$B$776,B$119)+'СЕТ СН'!$H$14+СВЦЭМ!$D$10+'СЕТ СН'!$H$6-'СЕТ СН'!$H$26</f>
        <v>1233.6056044300001</v>
      </c>
      <c r="C132" s="36">
        <f>SUMIFS(СВЦЭМ!$D$33:$D$776,СВЦЭМ!$A$33:$A$776,$A132,СВЦЭМ!$B$33:$B$776,C$119)+'СЕТ СН'!$H$14+СВЦЭМ!$D$10+'СЕТ СН'!$H$6-'СЕТ СН'!$H$26</f>
        <v>1201.9556252300001</v>
      </c>
      <c r="D132" s="36">
        <f>SUMIFS(СВЦЭМ!$D$33:$D$776,СВЦЭМ!$A$33:$A$776,$A132,СВЦЭМ!$B$33:$B$776,D$119)+'СЕТ СН'!$H$14+СВЦЭМ!$D$10+'СЕТ СН'!$H$6-'СЕТ СН'!$H$26</f>
        <v>1228.8905647400002</v>
      </c>
      <c r="E132" s="36">
        <f>SUMIFS(СВЦЭМ!$D$33:$D$776,СВЦЭМ!$A$33:$A$776,$A132,СВЦЭМ!$B$33:$B$776,E$119)+'СЕТ СН'!$H$14+СВЦЭМ!$D$10+'СЕТ СН'!$H$6-'СЕТ СН'!$H$26</f>
        <v>1245.3230110900001</v>
      </c>
      <c r="F132" s="36">
        <f>SUMIFS(СВЦЭМ!$D$33:$D$776,СВЦЭМ!$A$33:$A$776,$A132,СВЦЭМ!$B$33:$B$776,F$119)+'СЕТ СН'!$H$14+СВЦЭМ!$D$10+'СЕТ СН'!$H$6-'СЕТ СН'!$H$26</f>
        <v>1236.01424324</v>
      </c>
      <c r="G132" s="36">
        <f>SUMIFS(СВЦЭМ!$D$33:$D$776,СВЦЭМ!$A$33:$A$776,$A132,СВЦЭМ!$B$33:$B$776,G$119)+'СЕТ СН'!$H$14+СВЦЭМ!$D$10+'СЕТ СН'!$H$6-'СЕТ СН'!$H$26</f>
        <v>1235.5092678800002</v>
      </c>
      <c r="H132" s="36">
        <f>SUMIFS(СВЦЭМ!$D$33:$D$776,СВЦЭМ!$A$33:$A$776,$A132,СВЦЭМ!$B$33:$B$776,H$119)+'СЕТ СН'!$H$14+СВЦЭМ!$D$10+'СЕТ СН'!$H$6-'СЕТ СН'!$H$26</f>
        <v>1221.9132334800001</v>
      </c>
      <c r="I132" s="36">
        <f>SUMIFS(СВЦЭМ!$D$33:$D$776,СВЦЭМ!$A$33:$A$776,$A132,СВЦЭМ!$B$33:$B$776,I$119)+'СЕТ СН'!$H$14+СВЦЭМ!$D$10+'СЕТ СН'!$H$6-'СЕТ СН'!$H$26</f>
        <v>1243.8772228600001</v>
      </c>
      <c r="J132" s="36">
        <f>SUMIFS(СВЦЭМ!$D$33:$D$776,СВЦЭМ!$A$33:$A$776,$A132,СВЦЭМ!$B$33:$B$776,J$119)+'СЕТ СН'!$H$14+СВЦЭМ!$D$10+'СЕТ СН'!$H$6-'СЕТ СН'!$H$26</f>
        <v>1273.8311789500001</v>
      </c>
      <c r="K132" s="36">
        <f>SUMIFS(СВЦЭМ!$D$33:$D$776,СВЦЭМ!$A$33:$A$776,$A132,СВЦЭМ!$B$33:$B$776,K$119)+'СЕТ СН'!$H$14+СВЦЭМ!$D$10+'СЕТ СН'!$H$6-'СЕТ СН'!$H$26</f>
        <v>1165.5549862300002</v>
      </c>
      <c r="L132" s="36">
        <f>SUMIFS(СВЦЭМ!$D$33:$D$776,СВЦЭМ!$A$33:$A$776,$A132,СВЦЭМ!$B$33:$B$776,L$119)+'СЕТ СН'!$H$14+СВЦЭМ!$D$10+'СЕТ СН'!$H$6-'СЕТ СН'!$H$26</f>
        <v>1129.00246825</v>
      </c>
      <c r="M132" s="36">
        <f>SUMIFS(СВЦЭМ!$D$33:$D$776,СВЦЭМ!$A$33:$A$776,$A132,СВЦЭМ!$B$33:$B$776,M$119)+'СЕТ СН'!$H$14+СВЦЭМ!$D$10+'СЕТ СН'!$H$6-'СЕТ СН'!$H$26</f>
        <v>1134.32707598</v>
      </c>
      <c r="N132" s="36">
        <f>SUMIFS(СВЦЭМ!$D$33:$D$776,СВЦЭМ!$A$33:$A$776,$A132,СВЦЭМ!$B$33:$B$776,N$119)+'СЕТ СН'!$H$14+СВЦЭМ!$D$10+'СЕТ СН'!$H$6-'СЕТ СН'!$H$26</f>
        <v>1136.26329014</v>
      </c>
      <c r="O132" s="36">
        <f>SUMIFS(СВЦЭМ!$D$33:$D$776,СВЦЭМ!$A$33:$A$776,$A132,СВЦЭМ!$B$33:$B$776,O$119)+'СЕТ СН'!$H$14+СВЦЭМ!$D$10+'СЕТ СН'!$H$6-'СЕТ СН'!$H$26</f>
        <v>1136.2364773000002</v>
      </c>
      <c r="P132" s="36">
        <f>SUMIFS(СВЦЭМ!$D$33:$D$776,СВЦЭМ!$A$33:$A$776,$A132,СВЦЭМ!$B$33:$B$776,P$119)+'СЕТ СН'!$H$14+СВЦЭМ!$D$10+'СЕТ СН'!$H$6-'СЕТ СН'!$H$26</f>
        <v>1126.7250097900001</v>
      </c>
      <c r="Q132" s="36">
        <f>SUMIFS(СВЦЭМ!$D$33:$D$776,СВЦЭМ!$A$33:$A$776,$A132,СВЦЭМ!$B$33:$B$776,Q$119)+'СЕТ СН'!$H$14+СВЦЭМ!$D$10+'СЕТ СН'!$H$6-'СЕТ СН'!$H$26</f>
        <v>1112.0947158700001</v>
      </c>
      <c r="R132" s="36">
        <f>SUMIFS(СВЦЭМ!$D$33:$D$776,СВЦЭМ!$A$33:$A$776,$A132,СВЦЭМ!$B$33:$B$776,R$119)+'СЕТ СН'!$H$14+СВЦЭМ!$D$10+'СЕТ СН'!$H$6-'СЕТ СН'!$H$26</f>
        <v>1142.9662014</v>
      </c>
      <c r="S132" s="36">
        <f>SUMIFS(СВЦЭМ!$D$33:$D$776,СВЦЭМ!$A$33:$A$776,$A132,СВЦЭМ!$B$33:$B$776,S$119)+'СЕТ СН'!$H$14+СВЦЭМ!$D$10+'СЕТ СН'!$H$6-'СЕТ СН'!$H$26</f>
        <v>1174.9624435100002</v>
      </c>
      <c r="T132" s="36">
        <f>SUMIFS(СВЦЭМ!$D$33:$D$776,СВЦЭМ!$A$33:$A$776,$A132,СВЦЭМ!$B$33:$B$776,T$119)+'СЕТ СН'!$H$14+СВЦЭМ!$D$10+'СЕТ СН'!$H$6-'СЕТ СН'!$H$26</f>
        <v>1142.35119876</v>
      </c>
      <c r="U132" s="36">
        <f>SUMIFS(СВЦЭМ!$D$33:$D$776,СВЦЭМ!$A$33:$A$776,$A132,СВЦЭМ!$B$33:$B$776,U$119)+'СЕТ СН'!$H$14+СВЦЭМ!$D$10+'СЕТ СН'!$H$6-'СЕТ СН'!$H$26</f>
        <v>1122.7174440400001</v>
      </c>
      <c r="V132" s="36">
        <f>SUMIFS(СВЦЭМ!$D$33:$D$776,СВЦЭМ!$A$33:$A$776,$A132,СВЦЭМ!$B$33:$B$776,V$119)+'СЕТ СН'!$H$14+СВЦЭМ!$D$10+'СЕТ СН'!$H$6-'СЕТ СН'!$H$26</f>
        <v>1115.18037336</v>
      </c>
      <c r="W132" s="36">
        <f>SUMIFS(СВЦЭМ!$D$33:$D$776,СВЦЭМ!$A$33:$A$776,$A132,СВЦЭМ!$B$33:$B$776,W$119)+'СЕТ СН'!$H$14+СВЦЭМ!$D$10+'СЕТ СН'!$H$6-'СЕТ СН'!$H$26</f>
        <v>1090.1575670300001</v>
      </c>
      <c r="X132" s="36">
        <f>SUMIFS(СВЦЭМ!$D$33:$D$776,СВЦЭМ!$A$33:$A$776,$A132,СВЦЭМ!$B$33:$B$776,X$119)+'СЕТ СН'!$H$14+СВЦЭМ!$D$10+'СЕТ СН'!$H$6-'СЕТ СН'!$H$26</f>
        <v>1068.94050143</v>
      </c>
      <c r="Y132" s="36">
        <f>SUMIFS(СВЦЭМ!$D$33:$D$776,СВЦЭМ!$A$33:$A$776,$A132,СВЦЭМ!$B$33:$B$776,Y$119)+'СЕТ СН'!$H$14+СВЦЭМ!$D$10+'СЕТ СН'!$H$6-'СЕТ СН'!$H$26</f>
        <v>1146.98405817</v>
      </c>
    </row>
    <row r="133" spans="1:25" ht="15.75" x14ac:dyDescent="0.2">
      <c r="A133" s="35">
        <f t="shared" si="3"/>
        <v>44026</v>
      </c>
      <c r="B133" s="36">
        <f>SUMIFS(СВЦЭМ!$D$33:$D$776,СВЦЭМ!$A$33:$A$776,$A133,СВЦЭМ!$B$33:$B$776,B$119)+'СЕТ СН'!$H$14+СВЦЭМ!$D$10+'СЕТ СН'!$H$6-'СЕТ СН'!$H$26</f>
        <v>1232.48633885</v>
      </c>
      <c r="C133" s="36">
        <f>SUMIFS(СВЦЭМ!$D$33:$D$776,СВЦЭМ!$A$33:$A$776,$A133,СВЦЭМ!$B$33:$B$776,C$119)+'СЕТ СН'!$H$14+СВЦЭМ!$D$10+'СЕТ СН'!$H$6-'СЕТ СН'!$H$26</f>
        <v>1201.91467018</v>
      </c>
      <c r="D133" s="36">
        <f>SUMIFS(СВЦЭМ!$D$33:$D$776,СВЦЭМ!$A$33:$A$776,$A133,СВЦЭМ!$B$33:$B$776,D$119)+'СЕТ СН'!$H$14+СВЦЭМ!$D$10+'СЕТ СН'!$H$6-'СЕТ СН'!$H$26</f>
        <v>1218.88811844</v>
      </c>
      <c r="E133" s="36">
        <f>SUMIFS(СВЦЭМ!$D$33:$D$776,СВЦЭМ!$A$33:$A$776,$A133,СВЦЭМ!$B$33:$B$776,E$119)+'СЕТ СН'!$H$14+СВЦЭМ!$D$10+'СЕТ СН'!$H$6-'СЕТ СН'!$H$26</f>
        <v>1241.1108465</v>
      </c>
      <c r="F133" s="36">
        <f>SUMIFS(СВЦЭМ!$D$33:$D$776,СВЦЭМ!$A$33:$A$776,$A133,СВЦЭМ!$B$33:$B$776,F$119)+'СЕТ СН'!$H$14+СВЦЭМ!$D$10+'СЕТ СН'!$H$6-'СЕТ СН'!$H$26</f>
        <v>1240.6404449300001</v>
      </c>
      <c r="G133" s="36">
        <f>SUMIFS(СВЦЭМ!$D$33:$D$776,СВЦЭМ!$A$33:$A$776,$A133,СВЦЭМ!$B$33:$B$776,G$119)+'СЕТ СН'!$H$14+СВЦЭМ!$D$10+'СЕТ СН'!$H$6-'СЕТ СН'!$H$26</f>
        <v>1246.11193415</v>
      </c>
      <c r="H133" s="36">
        <f>SUMIFS(СВЦЭМ!$D$33:$D$776,СВЦЭМ!$A$33:$A$776,$A133,СВЦЭМ!$B$33:$B$776,H$119)+'СЕТ СН'!$H$14+СВЦЭМ!$D$10+'СЕТ СН'!$H$6-'СЕТ СН'!$H$26</f>
        <v>1228.5513378000001</v>
      </c>
      <c r="I133" s="36">
        <f>SUMIFS(СВЦЭМ!$D$33:$D$776,СВЦЭМ!$A$33:$A$776,$A133,СВЦЭМ!$B$33:$B$776,I$119)+'СЕТ СН'!$H$14+СВЦЭМ!$D$10+'СЕТ СН'!$H$6-'СЕТ СН'!$H$26</f>
        <v>1286.5474529600001</v>
      </c>
      <c r="J133" s="36">
        <f>SUMIFS(СВЦЭМ!$D$33:$D$776,СВЦЭМ!$A$33:$A$776,$A133,СВЦЭМ!$B$33:$B$776,J$119)+'СЕТ СН'!$H$14+СВЦЭМ!$D$10+'СЕТ СН'!$H$6-'СЕТ СН'!$H$26</f>
        <v>1231.9512506000001</v>
      </c>
      <c r="K133" s="36">
        <f>SUMIFS(СВЦЭМ!$D$33:$D$776,СВЦЭМ!$A$33:$A$776,$A133,СВЦЭМ!$B$33:$B$776,K$119)+'СЕТ СН'!$H$14+СВЦЭМ!$D$10+'СЕТ СН'!$H$6-'СЕТ СН'!$H$26</f>
        <v>1144.65136119</v>
      </c>
      <c r="L133" s="36">
        <f>SUMIFS(СВЦЭМ!$D$33:$D$776,СВЦЭМ!$A$33:$A$776,$A133,СВЦЭМ!$B$33:$B$776,L$119)+'СЕТ СН'!$H$14+СВЦЭМ!$D$10+'СЕТ СН'!$H$6-'СЕТ СН'!$H$26</f>
        <v>1144.23306914</v>
      </c>
      <c r="M133" s="36">
        <f>SUMIFS(СВЦЭМ!$D$33:$D$776,СВЦЭМ!$A$33:$A$776,$A133,СВЦЭМ!$B$33:$B$776,M$119)+'СЕТ СН'!$H$14+СВЦЭМ!$D$10+'СЕТ СН'!$H$6-'СЕТ СН'!$H$26</f>
        <v>1146.7186066100001</v>
      </c>
      <c r="N133" s="36">
        <f>SUMIFS(СВЦЭМ!$D$33:$D$776,СВЦЭМ!$A$33:$A$776,$A133,СВЦЭМ!$B$33:$B$776,N$119)+'СЕТ СН'!$H$14+СВЦЭМ!$D$10+'СЕТ СН'!$H$6-'СЕТ СН'!$H$26</f>
        <v>1145.2499683400001</v>
      </c>
      <c r="O133" s="36">
        <f>SUMIFS(СВЦЭМ!$D$33:$D$776,СВЦЭМ!$A$33:$A$776,$A133,СВЦЭМ!$B$33:$B$776,O$119)+'СЕТ СН'!$H$14+СВЦЭМ!$D$10+'СЕТ СН'!$H$6-'СЕТ СН'!$H$26</f>
        <v>1176.85329987</v>
      </c>
      <c r="P133" s="36">
        <f>SUMIFS(СВЦЭМ!$D$33:$D$776,СВЦЭМ!$A$33:$A$776,$A133,СВЦЭМ!$B$33:$B$776,P$119)+'СЕТ СН'!$H$14+СВЦЭМ!$D$10+'СЕТ СН'!$H$6-'СЕТ СН'!$H$26</f>
        <v>1178.2509504700001</v>
      </c>
      <c r="Q133" s="36">
        <f>SUMIFS(СВЦЭМ!$D$33:$D$776,СВЦЭМ!$A$33:$A$776,$A133,СВЦЭМ!$B$33:$B$776,Q$119)+'СЕТ СН'!$H$14+СВЦЭМ!$D$10+'СЕТ СН'!$H$6-'СЕТ СН'!$H$26</f>
        <v>1178.6883302200001</v>
      </c>
      <c r="R133" s="36">
        <f>SUMIFS(СВЦЭМ!$D$33:$D$776,СВЦЭМ!$A$33:$A$776,$A133,СВЦЭМ!$B$33:$B$776,R$119)+'СЕТ СН'!$H$14+СВЦЭМ!$D$10+'СЕТ СН'!$H$6-'СЕТ СН'!$H$26</f>
        <v>1169.94815823</v>
      </c>
      <c r="S133" s="36">
        <f>SUMIFS(СВЦЭМ!$D$33:$D$776,СВЦЭМ!$A$33:$A$776,$A133,СВЦЭМ!$B$33:$B$776,S$119)+'СЕТ СН'!$H$14+СВЦЭМ!$D$10+'СЕТ СН'!$H$6-'СЕТ СН'!$H$26</f>
        <v>1169.50454844</v>
      </c>
      <c r="T133" s="36">
        <f>SUMIFS(СВЦЭМ!$D$33:$D$776,СВЦЭМ!$A$33:$A$776,$A133,СВЦЭМ!$B$33:$B$776,T$119)+'СЕТ СН'!$H$14+СВЦЭМ!$D$10+'СЕТ СН'!$H$6-'СЕТ СН'!$H$26</f>
        <v>1167.88834045</v>
      </c>
      <c r="U133" s="36">
        <f>SUMIFS(СВЦЭМ!$D$33:$D$776,СВЦЭМ!$A$33:$A$776,$A133,СВЦЭМ!$B$33:$B$776,U$119)+'СЕТ СН'!$H$14+СВЦЭМ!$D$10+'СЕТ СН'!$H$6-'СЕТ СН'!$H$26</f>
        <v>1165.7767287200002</v>
      </c>
      <c r="V133" s="36">
        <f>SUMIFS(СВЦЭМ!$D$33:$D$776,СВЦЭМ!$A$33:$A$776,$A133,СВЦЭМ!$B$33:$B$776,V$119)+'СЕТ СН'!$H$14+СВЦЭМ!$D$10+'СЕТ СН'!$H$6-'СЕТ СН'!$H$26</f>
        <v>1148.6976486800002</v>
      </c>
      <c r="W133" s="36">
        <f>SUMIFS(СВЦЭМ!$D$33:$D$776,СВЦЭМ!$A$33:$A$776,$A133,СВЦЭМ!$B$33:$B$776,W$119)+'СЕТ СН'!$H$14+СВЦЭМ!$D$10+'СЕТ СН'!$H$6-'СЕТ СН'!$H$26</f>
        <v>1146.5906250400001</v>
      </c>
      <c r="X133" s="36">
        <f>SUMIFS(СВЦЭМ!$D$33:$D$776,СВЦЭМ!$A$33:$A$776,$A133,СВЦЭМ!$B$33:$B$776,X$119)+'СЕТ СН'!$H$14+СВЦЭМ!$D$10+'СЕТ СН'!$H$6-'СЕТ СН'!$H$26</f>
        <v>1130.3764629500001</v>
      </c>
      <c r="Y133" s="36">
        <f>SUMIFS(СВЦЭМ!$D$33:$D$776,СВЦЭМ!$A$33:$A$776,$A133,СВЦЭМ!$B$33:$B$776,Y$119)+'СЕТ СН'!$H$14+СВЦЭМ!$D$10+'СЕТ СН'!$H$6-'СЕТ СН'!$H$26</f>
        <v>1131.4480985</v>
      </c>
    </row>
    <row r="134" spans="1:25" ht="15.75" x14ac:dyDescent="0.2">
      <c r="A134" s="35">
        <f t="shared" si="3"/>
        <v>44027</v>
      </c>
      <c r="B134" s="36">
        <f>SUMIFS(СВЦЭМ!$D$33:$D$776,СВЦЭМ!$A$33:$A$776,$A134,СВЦЭМ!$B$33:$B$776,B$119)+'СЕТ СН'!$H$14+СВЦЭМ!$D$10+'СЕТ СН'!$H$6-'СЕТ СН'!$H$26</f>
        <v>1340.0512863700001</v>
      </c>
      <c r="C134" s="36">
        <f>SUMIFS(СВЦЭМ!$D$33:$D$776,СВЦЭМ!$A$33:$A$776,$A134,СВЦЭМ!$B$33:$B$776,C$119)+'СЕТ СН'!$H$14+СВЦЭМ!$D$10+'СЕТ СН'!$H$6-'СЕТ СН'!$H$26</f>
        <v>1376.9581036700001</v>
      </c>
      <c r="D134" s="36">
        <f>SUMIFS(СВЦЭМ!$D$33:$D$776,СВЦЭМ!$A$33:$A$776,$A134,СВЦЭМ!$B$33:$B$776,D$119)+'СЕТ СН'!$H$14+СВЦЭМ!$D$10+'СЕТ СН'!$H$6-'СЕТ СН'!$H$26</f>
        <v>1361.4541811800002</v>
      </c>
      <c r="E134" s="36">
        <f>SUMIFS(СВЦЭМ!$D$33:$D$776,СВЦЭМ!$A$33:$A$776,$A134,СВЦЭМ!$B$33:$B$776,E$119)+'СЕТ СН'!$H$14+СВЦЭМ!$D$10+'СЕТ СН'!$H$6-'СЕТ СН'!$H$26</f>
        <v>1373.4774875900002</v>
      </c>
      <c r="F134" s="36">
        <f>SUMIFS(СВЦЭМ!$D$33:$D$776,СВЦЭМ!$A$33:$A$776,$A134,СВЦЭМ!$B$33:$B$776,F$119)+'СЕТ СН'!$H$14+СВЦЭМ!$D$10+'СЕТ СН'!$H$6-'СЕТ СН'!$H$26</f>
        <v>1367.8047205600001</v>
      </c>
      <c r="G134" s="36">
        <f>SUMIFS(СВЦЭМ!$D$33:$D$776,СВЦЭМ!$A$33:$A$776,$A134,СВЦЭМ!$B$33:$B$776,G$119)+'СЕТ СН'!$H$14+СВЦЭМ!$D$10+'СЕТ СН'!$H$6-'СЕТ СН'!$H$26</f>
        <v>1368.5434608400001</v>
      </c>
      <c r="H134" s="36">
        <f>SUMIFS(СВЦЭМ!$D$33:$D$776,СВЦЭМ!$A$33:$A$776,$A134,СВЦЭМ!$B$33:$B$776,H$119)+'СЕТ СН'!$H$14+СВЦЭМ!$D$10+'СЕТ СН'!$H$6-'СЕТ СН'!$H$26</f>
        <v>1382.5480035900002</v>
      </c>
      <c r="I134" s="36">
        <f>SUMIFS(СВЦЭМ!$D$33:$D$776,СВЦЭМ!$A$33:$A$776,$A134,СВЦЭМ!$B$33:$B$776,I$119)+'СЕТ СН'!$H$14+СВЦЭМ!$D$10+'СЕТ СН'!$H$6-'СЕТ СН'!$H$26</f>
        <v>1411.7805061000001</v>
      </c>
      <c r="J134" s="36">
        <f>SUMIFS(СВЦЭМ!$D$33:$D$776,СВЦЭМ!$A$33:$A$776,$A134,СВЦЭМ!$B$33:$B$776,J$119)+'СЕТ СН'!$H$14+СВЦЭМ!$D$10+'СЕТ СН'!$H$6-'СЕТ СН'!$H$26</f>
        <v>1278.9215334300002</v>
      </c>
      <c r="K134" s="36">
        <f>SUMIFS(СВЦЭМ!$D$33:$D$776,СВЦЭМ!$A$33:$A$776,$A134,СВЦЭМ!$B$33:$B$776,K$119)+'СЕТ СН'!$H$14+СВЦЭМ!$D$10+'СЕТ СН'!$H$6-'СЕТ СН'!$H$26</f>
        <v>1117.3538757400001</v>
      </c>
      <c r="L134" s="36">
        <f>SUMIFS(СВЦЭМ!$D$33:$D$776,СВЦЭМ!$A$33:$A$776,$A134,СВЦЭМ!$B$33:$B$776,L$119)+'СЕТ СН'!$H$14+СВЦЭМ!$D$10+'СЕТ СН'!$H$6-'СЕТ СН'!$H$26</f>
        <v>1087.59298463</v>
      </c>
      <c r="M134" s="36">
        <f>SUMIFS(СВЦЭМ!$D$33:$D$776,СВЦЭМ!$A$33:$A$776,$A134,СВЦЭМ!$B$33:$B$776,M$119)+'СЕТ СН'!$H$14+СВЦЭМ!$D$10+'СЕТ СН'!$H$6-'СЕТ СН'!$H$26</f>
        <v>1093.6270518900001</v>
      </c>
      <c r="N134" s="36">
        <f>SUMIFS(СВЦЭМ!$D$33:$D$776,СВЦЭМ!$A$33:$A$776,$A134,СВЦЭМ!$B$33:$B$776,N$119)+'СЕТ СН'!$H$14+СВЦЭМ!$D$10+'СЕТ СН'!$H$6-'СЕТ СН'!$H$26</f>
        <v>1093.0958758100001</v>
      </c>
      <c r="O134" s="36">
        <f>SUMIFS(СВЦЭМ!$D$33:$D$776,СВЦЭМ!$A$33:$A$776,$A134,СВЦЭМ!$B$33:$B$776,O$119)+'СЕТ СН'!$H$14+СВЦЭМ!$D$10+'СЕТ СН'!$H$6-'СЕТ СН'!$H$26</f>
        <v>1096.32144483</v>
      </c>
      <c r="P134" s="36">
        <f>SUMIFS(СВЦЭМ!$D$33:$D$776,СВЦЭМ!$A$33:$A$776,$A134,СВЦЭМ!$B$33:$B$776,P$119)+'СЕТ СН'!$H$14+СВЦЭМ!$D$10+'СЕТ СН'!$H$6-'СЕТ СН'!$H$26</f>
        <v>1094.65246972</v>
      </c>
      <c r="Q134" s="36">
        <f>SUMIFS(СВЦЭМ!$D$33:$D$776,СВЦЭМ!$A$33:$A$776,$A134,СВЦЭМ!$B$33:$B$776,Q$119)+'СЕТ СН'!$H$14+СВЦЭМ!$D$10+'СЕТ СН'!$H$6-'СЕТ СН'!$H$26</f>
        <v>1095.18051728</v>
      </c>
      <c r="R134" s="36">
        <f>SUMIFS(СВЦЭМ!$D$33:$D$776,СВЦЭМ!$A$33:$A$776,$A134,СВЦЭМ!$B$33:$B$776,R$119)+'СЕТ СН'!$H$14+СВЦЭМ!$D$10+'СЕТ СН'!$H$6-'СЕТ СН'!$H$26</f>
        <v>1089.2870391600002</v>
      </c>
      <c r="S134" s="36">
        <f>SUMIFS(СВЦЭМ!$D$33:$D$776,СВЦЭМ!$A$33:$A$776,$A134,СВЦЭМ!$B$33:$B$776,S$119)+'СЕТ СН'!$H$14+СВЦЭМ!$D$10+'СЕТ СН'!$H$6-'СЕТ СН'!$H$26</f>
        <v>1090.1986203600002</v>
      </c>
      <c r="T134" s="36">
        <f>SUMIFS(СВЦЭМ!$D$33:$D$776,СВЦЭМ!$A$33:$A$776,$A134,СВЦЭМ!$B$33:$B$776,T$119)+'СЕТ СН'!$H$14+СВЦЭМ!$D$10+'СЕТ СН'!$H$6-'СЕТ СН'!$H$26</f>
        <v>1090.85072601</v>
      </c>
      <c r="U134" s="36">
        <f>SUMIFS(СВЦЭМ!$D$33:$D$776,СВЦЭМ!$A$33:$A$776,$A134,СВЦЭМ!$B$33:$B$776,U$119)+'СЕТ СН'!$H$14+СВЦЭМ!$D$10+'СЕТ СН'!$H$6-'СЕТ СН'!$H$26</f>
        <v>1075.5509460200001</v>
      </c>
      <c r="V134" s="36">
        <f>SUMIFS(СВЦЭМ!$D$33:$D$776,СВЦЭМ!$A$33:$A$776,$A134,СВЦЭМ!$B$33:$B$776,V$119)+'СЕТ СН'!$H$14+СВЦЭМ!$D$10+'СЕТ СН'!$H$6-'СЕТ СН'!$H$26</f>
        <v>1066.50095695</v>
      </c>
      <c r="W134" s="36">
        <f>SUMIFS(СВЦЭМ!$D$33:$D$776,СВЦЭМ!$A$33:$A$776,$A134,СВЦЭМ!$B$33:$B$776,W$119)+'СЕТ СН'!$H$14+СВЦЭМ!$D$10+'СЕТ СН'!$H$6-'СЕТ СН'!$H$26</f>
        <v>1078.3322532300001</v>
      </c>
      <c r="X134" s="36">
        <f>SUMIFS(СВЦЭМ!$D$33:$D$776,СВЦЭМ!$A$33:$A$776,$A134,СВЦЭМ!$B$33:$B$776,X$119)+'СЕТ СН'!$H$14+СВЦЭМ!$D$10+'СЕТ СН'!$H$6-'СЕТ СН'!$H$26</f>
        <v>1097.6694731500002</v>
      </c>
      <c r="Y134" s="36">
        <f>SUMIFS(СВЦЭМ!$D$33:$D$776,СВЦЭМ!$A$33:$A$776,$A134,СВЦЭМ!$B$33:$B$776,Y$119)+'СЕТ СН'!$H$14+СВЦЭМ!$D$10+'СЕТ СН'!$H$6-'СЕТ СН'!$H$26</f>
        <v>1143.86019377</v>
      </c>
    </row>
    <row r="135" spans="1:25" ht="15.75" x14ac:dyDescent="0.2">
      <c r="A135" s="35">
        <f t="shared" si="3"/>
        <v>44028</v>
      </c>
      <c r="B135" s="36">
        <f>SUMIFS(СВЦЭМ!$D$33:$D$776,СВЦЭМ!$A$33:$A$776,$A135,СВЦЭМ!$B$33:$B$776,B$119)+'СЕТ СН'!$H$14+СВЦЭМ!$D$10+'СЕТ СН'!$H$6-'СЕТ СН'!$H$26</f>
        <v>1305.50010595</v>
      </c>
      <c r="C135" s="36">
        <f>SUMIFS(СВЦЭМ!$D$33:$D$776,СВЦЭМ!$A$33:$A$776,$A135,СВЦЭМ!$B$33:$B$776,C$119)+'СЕТ СН'!$H$14+СВЦЭМ!$D$10+'СЕТ СН'!$H$6-'СЕТ СН'!$H$26</f>
        <v>1373.6573225600002</v>
      </c>
      <c r="D135" s="36">
        <f>SUMIFS(СВЦЭМ!$D$33:$D$776,СВЦЭМ!$A$33:$A$776,$A135,СВЦЭМ!$B$33:$B$776,D$119)+'СЕТ СН'!$H$14+СВЦЭМ!$D$10+'СЕТ СН'!$H$6-'СЕТ СН'!$H$26</f>
        <v>1364.7279570800001</v>
      </c>
      <c r="E135" s="36">
        <f>SUMIFS(СВЦЭМ!$D$33:$D$776,СВЦЭМ!$A$33:$A$776,$A135,СВЦЭМ!$B$33:$B$776,E$119)+'СЕТ СН'!$H$14+СВЦЭМ!$D$10+'СЕТ СН'!$H$6-'СЕТ СН'!$H$26</f>
        <v>1379.9338486800002</v>
      </c>
      <c r="F135" s="36">
        <f>SUMIFS(СВЦЭМ!$D$33:$D$776,СВЦЭМ!$A$33:$A$776,$A135,СВЦЭМ!$B$33:$B$776,F$119)+'СЕТ СН'!$H$14+СВЦЭМ!$D$10+'СЕТ СН'!$H$6-'СЕТ СН'!$H$26</f>
        <v>1373.7654948500001</v>
      </c>
      <c r="G135" s="36">
        <f>SUMIFS(СВЦЭМ!$D$33:$D$776,СВЦЭМ!$A$33:$A$776,$A135,СВЦЭМ!$B$33:$B$776,G$119)+'СЕТ СН'!$H$14+СВЦЭМ!$D$10+'СЕТ СН'!$H$6-'СЕТ СН'!$H$26</f>
        <v>1368.3522993300001</v>
      </c>
      <c r="H135" s="36">
        <f>SUMIFS(СВЦЭМ!$D$33:$D$776,СВЦЭМ!$A$33:$A$776,$A135,СВЦЭМ!$B$33:$B$776,H$119)+'СЕТ СН'!$H$14+СВЦЭМ!$D$10+'СЕТ СН'!$H$6-'СЕТ СН'!$H$26</f>
        <v>1384.9031050100002</v>
      </c>
      <c r="I135" s="36">
        <f>SUMIFS(СВЦЭМ!$D$33:$D$776,СВЦЭМ!$A$33:$A$776,$A135,СВЦЭМ!$B$33:$B$776,I$119)+'СЕТ СН'!$H$14+СВЦЭМ!$D$10+'СЕТ СН'!$H$6-'СЕТ СН'!$H$26</f>
        <v>1357.5145025500001</v>
      </c>
      <c r="J135" s="36">
        <f>SUMIFS(СВЦЭМ!$D$33:$D$776,СВЦЭМ!$A$33:$A$776,$A135,СВЦЭМ!$B$33:$B$776,J$119)+'СЕТ СН'!$H$14+СВЦЭМ!$D$10+'СЕТ СН'!$H$6-'СЕТ СН'!$H$26</f>
        <v>1311.64739276</v>
      </c>
      <c r="K135" s="36">
        <f>SUMIFS(СВЦЭМ!$D$33:$D$776,СВЦЭМ!$A$33:$A$776,$A135,СВЦЭМ!$B$33:$B$776,K$119)+'СЕТ СН'!$H$14+СВЦЭМ!$D$10+'СЕТ СН'!$H$6-'СЕТ СН'!$H$26</f>
        <v>1119.9258210800001</v>
      </c>
      <c r="L135" s="36">
        <f>SUMIFS(СВЦЭМ!$D$33:$D$776,СВЦЭМ!$A$33:$A$776,$A135,СВЦЭМ!$B$33:$B$776,L$119)+'СЕТ СН'!$H$14+СВЦЭМ!$D$10+'СЕТ СН'!$H$6-'СЕТ СН'!$H$26</f>
        <v>1065.57200334</v>
      </c>
      <c r="M135" s="36">
        <f>SUMIFS(СВЦЭМ!$D$33:$D$776,СВЦЭМ!$A$33:$A$776,$A135,СВЦЭМ!$B$33:$B$776,M$119)+'СЕТ СН'!$H$14+СВЦЭМ!$D$10+'СЕТ СН'!$H$6-'СЕТ СН'!$H$26</f>
        <v>1047.7482471800001</v>
      </c>
      <c r="N135" s="36">
        <f>SUMIFS(СВЦЭМ!$D$33:$D$776,СВЦЭМ!$A$33:$A$776,$A135,СВЦЭМ!$B$33:$B$776,N$119)+'СЕТ СН'!$H$14+СВЦЭМ!$D$10+'СЕТ СН'!$H$6-'СЕТ СН'!$H$26</f>
        <v>1074.1022989100002</v>
      </c>
      <c r="O135" s="36">
        <f>SUMIFS(СВЦЭМ!$D$33:$D$776,СВЦЭМ!$A$33:$A$776,$A135,СВЦЭМ!$B$33:$B$776,O$119)+'СЕТ СН'!$H$14+СВЦЭМ!$D$10+'СЕТ СН'!$H$6-'СЕТ СН'!$H$26</f>
        <v>1069.63196165</v>
      </c>
      <c r="P135" s="36">
        <f>SUMIFS(СВЦЭМ!$D$33:$D$776,СВЦЭМ!$A$33:$A$776,$A135,СВЦЭМ!$B$33:$B$776,P$119)+'СЕТ СН'!$H$14+СВЦЭМ!$D$10+'СЕТ СН'!$H$6-'СЕТ СН'!$H$26</f>
        <v>1070.97247109</v>
      </c>
      <c r="Q135" s="36">
        <f>SUMIFS(СВЦЭМ!$D$33:$D$776,СВЦЭМ!$A$33:$A$776,$A135,СВЦЭМ!$B$33:$B$776,Q$119)+'СЕТ СН'!$H$14+СВЦЭМ!$D$10+'СЕТ СН'!$H$6-'СЕТ СН'!$H$26</f>
        <v>1083.37995821</v>
      </c>
      <c r="R135" s="36">
        <f>SUMIFS(СВЦЭМ!$D$33:$D$776,СВЦЭМ!$A$33:$A$776,$A135,СВЦЭМ!$B$33:$B$776,R$119)+'СЕТ СН'!$H$14+СВЦЭМ!$D$10+'СЕТ СН'!$H$6-'СЕТ СН'!$H$26</f>
        <v>1079.3510565400002</v>
      </c>
      <c r="S135" s="36">
        <f>SUMIFS(СВЦЭМ!$D$33:$D$776,СВЦЭМ!$A$33:$A$776,$A135,СВЦЭМ!$B$33:$B$776,S$119)+'СЕТ СН'!$H$14+СВЦЭМ!$D$10+'СЕТ СН'!$H$6-'СЕТ СН'!$H$26</f>
        <v>1076.9053121500001</v>
      </c>
      <c r="T135" s="36">
        <f>SUMIFS(СВЦЭМ!$D$33:$D$776,СВЦЭМ!$A$33:$A$776,$A135,СВЦЭМ!$B$33:$B$776,T$119)+'СЕТ СН'!$H$14+СВЦЭМ!$D$10+'СЕТ СН'!$H$6-'СЕТ СН'!$H$26</f>
        <v>1076.6984323500001</v>
      </c>
      <c r="U135" s="36">
        <f>SUMIFS(СВЦЭМ!$D$33:$D$776,СВЦЭМ!$A$33:$A$776,$A135,СВЦЭМ!$B$33:$B$776,U$119)+'СЕТ СН'!$H$14+СВЦЭМ!$D$10+'СЕТ СН'!$H$6-'СЕТ СН'!$H$26</f>
        <v>1075.7046932000001</v>
      </c>
      <c r="V135" s="36">
        <f>SUMIFS(СВЦЭМ!$D$33:$D$776,СВЦЭМ!$A$33:$A$776,$A135,СВЦЭМ!$B$33:$B$776,V$119)+'СЕТ СН'!$H$14+СВЦЭМ!$D$10+'СЕТ СН'!$H$6-'СЕТ СН'!$H$26</f>
        <v>1068.48256464</v>
      </c>
      <c r="W135" s="36">
        <f>SUMIFS(СВЦЭМ!$D$33:$D$776,СВЦЭМ!$A$33:$A$776,$A135,СВЦЭМ!$B$33:$B$776,W$119)+'СЕТ СН'!$H$14+СВЦЭМ!$D$10+'СЕТ СН'!$H$6-'СЕТ СН'!$H$26</f>
        <v>1071.3049579200001</v>
      </c>
      <c r="X135" s="36">
        <f>SUMIFS(СВЦЭМ!$D$33:$D$776,СВЦЭМ!$A$33:$A$776,$A135,СВЦЭМ!$B$33:$B$776,X$119)+'СЕТ СН'!$H$14+СВЦЭМ!$D$10+'СЕТ СН'!$H$6-'СЕТ СН'!$H$26</f>
        <v>1118.4643150700001</v>
      </c>
      <c r="Y135" s="36">
        <f>SUMIFS(СВЦЭМ!$D$33:$D$776,СВЦЭМ!$A$33:$A$776,$A135,СВЦЭМ!$B$33:$B$776,Y$119)+'СЕТ СН'!$H$14+СВЦЭМ!$D$10+'СЕТ СН'!$H$6-'СЕТ СН'!$H$26</f>
        <v>1154.77167508</v>
      </c>
    </row>
    <row r="136" spans="1:25" ht="15.75" x14ac:dyDescent="0.2">
      <c r="A136" s="35">
        <f t="shared" si="3"/>
        <v>44029</v>
      </c>
      <c r="B136" s="36">
        <f>SUMIFS(СВЦЭМ!$D$33:$D$776,СВЦЭМ!$A$33:$A$776,$A136,СВЦЭМ!$B$33:$B$776,B$119)+'СЕТ СН'!$H$14+СВЦЭМ!$D$10+'СЕТ СН'!$H$6-'СЕТ СН'!$H$26</f>
        <v>1325.4900702200002</v>
      </c>
      <c r="C136" s="36">
        <f>SUMIFS(СВЦЭМ!$D$33:$D$776,СВЦЭМ!$A$33:$A$776,$A136,СВЦЭМ!$B$33:$B$776,C$119)+'СЕТ СН'!$H$14+СВЦЭМ!$D$10+'СЕТ СН'!$H$6-'СЕТ СН'!$H$26</f>
        <v>1454.9433309200001</v>
      </c>
      <c r="D136" s="36">
        <f>SUMIFS(СВЦЭМ!$D$33:$D$776,СВЦЭМ!$A$33:$A$776,$A136,СВЦЭМ!$B$33:$B$776,D$119)+'СЕТ СН'!$H$14+СВЦЭМ!$D$10+'СЕТ СН'!$H$6-'СЕТ СН'!$H$26</f>
        <v>1422.4937255000002</v>
      </c>
      <c r="E136" s="36">
        <f>SUMIFS(СВЦЭМ!$D$33:$D$776,СВЦЭМ!$A$33:$A$776,$A136,СВЦЭМ!$B$33:$B$776,E$119)+'СЕТ СН'!$H$14+СВЦЭМ!$D$10+'СЕТ СН'!$H$6-'СЕТ СН'!$H$26</f>
        <v>1398.7298495500002</v>
      </c>
      <c r="F136" s="36">
        <f>SUMIFS(СВЦЭМ!$D$33:$D$776,СВЦЭМ!$A$33:$A$776,$A136,СВЦЭМ!$B$33:$B$776,F$119)+'СЕТ СН'!$H$14+СВЦЭМ!$D$10+'СЕТ СН'!$H$6-'СЕТ СН'!$H$26</f>
        <v>1401.3525656900001</v>
      </c>
      <c r="G136" s="36">
        <f>SUMIFS(СВЦЭМ!$D$33:$D$776,СВЦЭМ!$A$33:$A$776,$A136,СВЦЭМ!$B$33:$B$776,G$119)+'СЕТ СН'!$H$14+СВЦЭМ!$D$10+'СЕТ СН'!$H$6-'СЕТ СН'!$H$26</f>
        <v>1378.1386401900002</v>
      </c>
      <c r="H136" s="36">
        <f>SUMIFS(СВЦЭМ!$D$33:$D$776,СВЦЭМ!$A$33:$A$776,$A136,СВЦЭМ!$B$33:$B$776,H$119)+'СЕТ СН'!$H$14+СВЦЭМ!$D$10+'СЕТ СН'!$H$6-'СЕТ СН'!$H$26</f>
        <v>1355.4765484700001</v>
      </c>
      <c r="I136" s="36">
        <f>SUMIFS(СВЦЭМ!$D$33:$D$776,СВЦЭМ!$A$33:$A$776,$A136,СВЦЭМ!$B$33:$B$776,I$119)+'СЕТ СН'!$H$14+СВЦЭМ!$D$10+'СЕТ СН'!$H$6-'СЕТ СН'!$H$26</f>
        <v>1305.2162987800002</v>
      </c>
      <c r="J136" s="36">
        <f>SUMIFS(СВЦЭМ!$D$33:$D$776,СВЦЭМ!$A$33:$A$776,$A136,СВЦЭМ!$B$33:$B$776,J$119)+'СЕТ СН'!$H$14+СВЦЭМ!$D$10+'СЕТ СН'!$H$6-'СЕТ СН'!$H$26</f>
        <v>1236.64484894</v>
      </c>
      <c r="K136" s="36">
        <f>SUMIFS(СВЦЭМ!$D$33:$D$776,СВЦЭМ!$A$33:$A$776,$A136,СВЦЭМ!$B$33:$B$776,K$119)+'СЕТ СН'!$H$14+СВЦЭМ!$D$10+'СЕТ СН'!$H$6-'СЕТ СН'!$H$26</f>
        <v>1123.88283791</v>
      </c>
      <c r="L136" s="36">
        <f>SUMIFS(СВЦЭМ!$D$33:$D$776,СВЦЭМ!$A$33:$A$776,$A136,СВЦЭМ!$B$33:$B$776,L$119)+'СЕТ СН'!$H$14+СВЦЭМ!$D$10+'СЕТ СН'!$H$6-'СЕТ СН'!$H$26</f>
        <v>1028.1950780900002</v>
      </c>
      <c r="M136" s="36">
        <f>SUMIFS(СВЦЭМ!$D$33:$D$776,СВЦЭМ!$A$33:$A$776,$A136,СВЦЭМ!$B$33:$B$776,M$119)+'СЕТ СН'!$H$14+СВЦЭМ!$D$10+'СЕТ СН'!$H$6-'СЕТ СН'!$H$26</f>
        <v>994.23345759000006</v>
      </c>
      <c r="N136" s="36">
        <f>SUMIFS(СВЦЭМ!$D$33:$D$776,СВЦЭМ!$A$33:$A$776,$A136,СВЦЭМ!$B$33:$B$776,N$119)+'СЕТ СН'!$H$14+СВЦЭМ!$D$10+'СЕТ СН'!$H$6-'СЕТ СН'!$H$26</f>
        <v>1010.40412137</v>
      </c>
      <c r="O136" s="36">
        <f>SUMIFS(СВЦЭМ!$D$33:$D$776,СВЦЭМ!$A$33:$A$776,$A136,СВЦЭМ!$B$33:$B$776,O$119)+'СЕТ СН'!$H$14+СВЦЭМ!$D$10+'СЕТ СН'!$H$6-'СЕТ СН'!$H$26</f>
        <v>1007.17013774</v>
      </c>
      <c r="P136" s="36">
        <f>SUMIFS(СВЦЭМ!$D$33:$D$776,СВЦЭМ!$A$33:$A$776,$A136,СВЦЭМ!$B$33:$B$776,P$119)+'СЕТ СН'!$H$14+СВЦЭМ!$D$10+'СЕТ СН'!$H$6-'СЕТ СН'!$H$26</f>
        <v>1012.0737363000001</v>
      </c>
      <c r="Q136" s="36">
        <f>SUMIFS(СВЦЭМ!$D$33:$D$776,СВЦЭМ!$A$33:$A$776,$A136,СВЦЭМ!$B$33:$B$776,Q$119)+'СЕТ СН'!$H$14+СВЦЭМ!$D$10+'СЕТ СН'!$H$6-'СЕТ СН'!$H$26</f>
        <v>1018.14896064</v>
      </c>
      <c r="R136" s="36">
        <f>SUMIFS(СВЦЭМ!$D$33:$D$776,СВЦЭМ!$A$33:$A$776,$A136,СВЦЭМ!$B$33:$B$776,R$119)+'СЕТ СН'!$H$14+СВЦЭМ!$D$10+'СЕТ СН'!$H$6-'СЕТ СН'!$H$26</f>
        <v>1043.0564589800001</v>
      </c>
      <c r="S136" s="36">
        <f>SUMIFS(СВЦЭМ!$D$33:$D$776,СВЦЭМ!$A$33:$A$776,$A136,СВЦЭМ!$B$33:$B$776,S$119)+'СЕТ СН'!$H$14+СВЦЭМ!$D$10+'СЕТ СН'!$H$6-'СЕТ СН'!$H$26</f>
        <v>1055.9026808000001</v>
      </c>
      <c r="T136" s="36">
        <f>SUMIFS(СВЦЭМ!$D$33:$D$776,СВЦЭМ!$A$33:$A$776,$A136,СВЦЭМ!$B$33:$B$776,T$119)+'СЕТ СН'!$H$14+СВЦЭМ!$D$10+'СЕТ СН'!$H$6-'СЕТ СН'!$H$26</f>
        <v>1055.4935773</v>
      </c>
      <c r="U136" s="36">
        <f>SUMIFS(СВЦЭМ!$D$33:$D$776,СВЦЭМ!$A$33:$A$776,$A136,СВЦЭМ!$B$33:$B$776,U$119)+'СЕТ СН'!$H$14+СВЦЭМ!$D$10+'СЕТ СН'!$H$6-'СЕТ СН'!$H$26</f>
        <v>1048.4657861600001</v>
      </c>
      <c r="V136" s="36">
        <f>SUMIFS(СВЦЭМ!$D$33:$D$776,СВЦЭМ!$A$33:$A$776,$A136,СВЦЭМ!$B$33:$B$776,V$119)+'СЕТ СН'!$H$14+СВЦЭМ!$D$10+'СЕТ СН'!$H$6-'СЕТ СН'!$H$26</f>
        <v>1034.1942510700001</v>
      </c>
      <c r="W136" s="36">
        <f>SUMIFS(СВЦЭМ!$D$33:$D$776,СВЦЭМ!$A$33:$A$776,$A136,СВЦЭМ!$B$33:$B$776,W$119)+'СЕТ СН'!$H$14+СВЦЭМ!$D$10+'СЕТ СН'!$H$6-'СЕТ СН'!$H$26</f>
        <v>1017.5911583</v>
      </c>
      <c r="X136" s="36">
        <f>SUMIFS(СВЦЭМ!$D$33:$D$776,СВЦЭМ!$A$33:$A$776,$A136,СВЦЭМ!$B$33:$B$776,X$119)+'СЕТ СН'!$H$14+СВЦЭМ!$D$10+'СЕТ СН'!$H$6-'СЕТ СН'!$H$26</f>
        <v>1092.07566793</v>
      </c>
      <c r="Y136" s="36">
        <f>SUMIFS(СВЦЭМ!$D$33:$D$776,СВЦЭМ!$A$33:$A$776,$A136,СВЦЭМ!$B$33:$B$776,Y$119)+'СЕТ СН'!$H$14+СВЦЭМ!$D$10+'СЕТ СН'!$H$6-'СЕТ СН'!$H$26</f>
        <v>1170.0724997300001</v>
      </c>
    </row>
    <row r="137" spans="1:25" ht="15.75" x14ac:dyDescent="0.2">
      <c r="A137" s="35">
        <f t="shared" si="3"/>
        <v>44030</v>
      </c>
      <c r="B137" s="36">
        <f>SUMIFS(СВЦЭМ!$D$33:$D$776,СВЦЭМ!$A$33:$A$776,$A137,СВЦЭМ!$B$33:$B$776,B$119)+'СЕТ СН'!$H$14+СВЦЭМ!$D$10+'СЕТ СН'!$H$6-'СЕТ СН'!$H$26</f>
        <v>1351.8858966700002</v>
      </c>
      <c r="C137" s="36">
        <f>SUMIFS(СВЦЭМ!$D$33:$D$776,СВЦЭМ!$A$33:$A$776,$A137,СВЦЭМ!$B$33:$B$776,C$119)+'СЕТ СН'!$H$14+СВЦЭМ!$D$10+'СЕТ СН'!$H$6-'СЕТ СН'!$H$26</f>
        <v>1460.5697987200001</v>
      </c>
      <c r="D137" s="36">
        <f>SUMIFS(СВЦЭМ!$D$33:$D$776,СВЦЭМ!$A$33:$A$776,$A137,СВЦЭМ!$B$33:$B$776,D$119)+'СЕТ СН'!$H$14+СВЦЭМ!$D$10+'СЕТ СН'!$H$6-'СЕТ СН'!$H$26</f>
        <v>1468.5104791200001</v>
      </c>
      <c r="E137" s="36">
        <f>SUMIFS(СВЦЭМ!$D$33:$D$776,СВЦЭМ!$A$33:$A$776,$A137,СВЦЭМ!$B$33:$B$776,E$119)+'СЕТ СН'!$H$14+СВЦЭМ!$D$10+'СЕТ СН'!$H$6-'СЕТ СН'!$H$26</f>
        <v>1461.6059520600002</v>
      </c>
      <c r="F137" s="36">
        <f>SUMIFS(СВЦЭМ!$D$33:$D$776,СВЦЭМ!$A$33:$A$776,$A137,СВЦЭМ!$B$33:$B$776,F$119)+'СЕТ СН'!$H$14+СВЦЭМ!$D$10+'СЕТ СН'!$H$6-'СЕТ СН'!$H$26</f>
        <v>1450.6232010200001</v>
      </c>
      <c r="G137" s="36">
        <f>SUMIFS(СВЦЭМ!$D$33:$D$776,СВЦЭМ!$A$33:$A$776,$A137,СВЦЭМ!$B$33:$B$776,G$119)+'СЕТ СН'!$H$14+СВЦЭМ!$D$10+'СЕТ СН'!$H$6-'СЕТ СН'!$H$26</f>
        <v>1460.2153928900002</v>
      </c>
      <c r="H137" s="36">
        <f>SUMIFS(СВЦЭМ!$D$33:$D$776,СВЦЭМ!$A$33:$A$776,$A137,СВЦЭМ!$B$33:$B$776,H$119)+'СЕТ СН'!$H$14+СВЦЭМ!$D$10+'СЕТ СН'!$H$6-'СЕТ СН'!$H$26</f>
        <v>1461.7810077800002</v>
      </c>
      <c r="I137" s="36">
        <f>SUMIFS(СВЦЭМ!$D$33:$D$776,СВЦЭМ!$A$33:$A$776,$A137,СВЦЭМ!$B$33:$B$776,I$119)+'СЕТ СН'!$H$14+СВЦЭМ!$D$10+'СЕТ СН'!$H$6-'СЕТ СН'!$H$26</f>
        <v>1445.8295235600001</v>
      </c>
      <c r="J137" s="36">
        <f>SUMIFS(СВЦЭМ!$D$33:$D$776,СВЦЭМ!$A$33:$A$776,$A137,СВЦЭМ!$B$33:$B$776,J$119)+'СЕТ СН'!$H$14+СВЦЭМ!$D$10+'СЕТ СН'!$H$6-'СЕТ СН'!$H$26</f>
        <v>1368.2969629400002</v>
      </c>
      <c r="K137" s="36">
        <f>SUMIFS(СВЦЭМ!$D$33:$D$776,СВЦЭМ!$A$33:$A$776,$A137,СВЦЭМ!$B$33:$B$776,K$119)+'СЕТ СН'!$H$14+СВЦЭМ!$D$10+'СЕТ СН'!$H$6-'СЕТ СН'!$H$26</f>
        <v>1172.6968596200002</v>
      </c>
      <c r="L137" s="36">
        <f>SUMIFS(СВЦЭМ!$D$33:$D$776,СВЦЭМ!$A$33:$A$776,$A137,СВЦЭМ!$B$33:$B$776,L$119)+'СЕТ СН'!$H$14+СВЦЭМ!$D$10+'СЕТ СН'!$H$6-'СЕТ СН'!$H$26</f>
        <v>1014.9773258</v>
      </c>
      <c r="M137" s="36">
        <f>SUMIFS(СВЦЭМ!$D$33:$D$776,СВЦЭМ!$A$33:$A$776,$A137,СВЦЭМ!$B$33:$B$776,M$119)+'СЕТ СН'!$H$14+СВЦЭМ!$D$10+'СЕТ СН'!$H$6-'СЕТ СН'!$H$26</f>
        <v>995.41720652000004</v>
      </c>
      <c r="N137" s="36">
        <f>SUMIFS(СВЦЭМ!$D$33:$D$776,СВЦЭМ!$A$33:$A$776,$A137,СВЦЭМ!$B$33:$B$776,N$119)+'СЕТ СН'!$H$14+СВЦЭМ!$D$10+'СЕТ СН'!$H$6-'СЕТ СН'!$H$26</f>
        <v>1013.37636421</v>
      </c>
      <c r="O137" s="36">
        <f>SUMIFS(СВЦЭМ!$D$33:$D$776,СВЦЭМ!$A$33:$A$776,$A137,СВЦЭМ!$B$33:$B$776,O$119)+'СЕТ СН'!$H$14+СВЦЭМ!$D$10+'СЕТ СН'!$H$6-'СЕТ СН'!$H$26</f>
        <v>1011.8909786300001</v>
      </c>
      <c r="P137" s="36">
        <f>SUMIFS(СВЦЭМ!$D$33:$D$776,СВЦЭМ!$A$33:$A$776,$A137,СВЦЭМ!$B$33:$B$776,P$119)+'СЕТ СН'!$H$14+СВЦЭМ!$D$10+'СЕТ СН'!$H$6-'СЕТ СН'!$H$26</f>
        <v>1016.18913873</v>
      </c>
      <c r="Q137" s="36">
        <f>SUMIFS(СВЦЭМ!$D$33:$D$776,СВЦЭМ!$A$33:$A$776,$A137,СВЦЭМ!$B$33:$B$776,Q$119)+'СЕТ СН'!$H$14+СВЦЭМ!$D$10+'СЕТ СН'!$H$6-'СЕТ СН'!$H$26</f>
        <v>1017.97454516</v>
      </c>
      <c r="R137" s="36">
        <f>SUMIFS(СВЦЭМ!$D$33:$D$776,СВЦЭМ!$A$33:$A$776,$A137,СВЦЭМ!$B$33:$B$776,R$119)+'СЕТ СН'!$H$14+СВЦЭМ!$D$10+'СЕТ СН'!$H$6-'СЕТ СН'!$H$26</f>
        <v>1012.66967229</v>
      </c>
      <c r="S137" s="36">
        <f>SUMIFS(СВЦЭМ!$D$33:$D$776,СВЦЭМ!$A$33:$A$776,$A137,СВЦЭМ!$B$33:$B$776,S$119)+'СЕТ СН'!$H$14+СВЦЭМ!$D$10+'СЕТ СН'!$H$6-'СЕТ СН'!$H$26</f>
        <v>1021.53657765</v>
      </c>
      <c r="T137" s="36">
        <f>SUMIFS(СВЦЭМ!$D$33:$D$776,СВЦЭМ!$A$33:$A$776,$A137,СВЦЭМ!$B$33:$B$776,T$119)+'СЕТ СН'!$H$14+СВЦЭМ!$D$10+'СЕТ СН'!$H$6-'СЕТ СН'!$H$26</f>
        <v>1050.4942111800001</v>
      </c>
      <c r="U137" s="36">
        <f>SUMIFS(СВЦЭМ!$D$33:$D$776,СВЦЭМ!$A$33:$A$776,$A137,СВЦЭМ!$B$33:$B$776,U$119)+'СЕТ СН'!$H$14+СВЦЭМ!$D$10+'СЕТ СН'!$H$6-'СЕТ СН'!$H$26</f>
        <v>1045.9709599600001</v>
      </c>
      <c r="V137" s="36">
        <f>SUMIFS(СВЦЭМ!$D$33:$D$776,СВЦЭМ!$A$33:$A$776,$A137,СВЦЭМ!$B$33:$B$776,V$119)+'СЕТ СН'!$H$14+СВЦЭМ!$D$10+'СЕТ СН'!$H$6-'СЕТ СН'!$H$26</f>
        <v>1037.9727284200001</v>
      </c>
      <c r="W137" s="36">
        <f>SUMIFS(СВЦЭМ!$D$33:$D$776,СВЦЭМ!$A$33:$A$776,$A137,СВЦЭМ!$B$33:$B$776,W$119)+'СЕТ СН'!$H$14+СВЦЭМ!$D$10+'СЕТ СН'!$H$6-'СЕТ СН'!$H$26</f>
        <v>1008.2593494500001</v>
      </c>
      <c r="X137" s="36">
        <f>SUMIFS(СВЦЭМ!$D$33:$D$776,СВЦЭМ!$A$33:$A$776,$A137,СВЦЭМ!$B$33:$B$776,X$119)+'СЕТ СН'!$H$14+СВЦЭМ!$D$10+'СЕТ СН'!$H$6-'СЕТ СН'!$H$26</f>
        <v>1081.0615995600001</v>
      </c>
      <c r="Y137" s="36">
        <f>SUMIFS(СВЦЭМ!$D$33:$D$776,СВЦЭМ!$A$33:$A$776,$A137,СВЦЭМ!$B$33:$B$776,Y$119)+'СЕТ СН'!$H$14+СВЦЭМ!$D$10+'СЕТ СН'!$H$6-'СЕТ СН'!$H$26</f>
        <v>1227.6089252500001</v>
      </c>
    </row>
    <row r="138" spans="1:25" ht="15.75" x14ac:dyDescent="0.2">
      <c r="A138" s="35">
        <f t="shared" si="3"/>
        <v>44031</v>
      </c>
      <c r="B138" s="36">
        <f>SUMIFS(СВЦЭМ!$D$33:$D$776,СВЦЭМ!$A$33:$A$776,$A138,СВЦЭМ!$B$33:$B$776,B$119)+'СЕТ СН'!$H$14+СВЦЭМ!$D$10+'СЕТ СН'!$H$6-'СЕТ СН'!$H$26</f>
        <v>1289.1168508600001</v>
      </c>
      <c r="C138" s="36">
        <f>SUMIFS(СВЦЭМ!$D$33:$D$776,СВЦЭМ!$A$33:$A$776,$A138,СВЦЭМ!$B$33:$B$776,C$119)+'СЕТ СН'!$H$14+СВЦЭМ!$D$10+'СЕТ СН'!$H$6-'СЕТ СН'!$H$26</f>
        <v>1336.79576008</v>
      </c>
      <c r="D138" s="36">
        <f>SUMIFS(СВЦЭМ!$D$33:$D$776,СВЦЭМ!$A$33:$A$776,$A138,СВЦЭМ!$B$33:$B$776,D$119)+'СЕТ СН'!$H$14+СВЦЭМ!$D$10+'СЕТ СН'!$H$6-'СЕТ СН'!$H$26</f>
        <v>1326.2492081600001</v>
      </c>
      <c r="E138" s="36">
        <f>SUMIFS(СВЦЭМ!$D$33:$D$776,СВЦЭМ!$A$33:$A$776,$A138,СВЦЭМ!$B$33:$B$776,E$119)+'СЕТ СН'!$H$14+СВЦЭМ!$D$10+'СЕТ СН'!$H$6-'СЕТ СН'!$H$26</f>
        <v>1311.8695622200003</v>
      </c>
      <c r="F138" s="36">
        <f>SUMIFS(СВЦЭМ!$D$33:$D$776,СВЦЭМ!$A$33:$A$776,$A138,СВЦЭМ!$B$33:$B$776,F$119)+'СЕТ СН'!$H$14+СВЦЭМ!$D$10+'СЕТ СН'!$H$6-'СЕТ СН'!$H$26</f>
        <v>1298.2871331700003</v>
      </c>
      <c r="G138" s="36">
        <f>SUMIFS(СВЦЭМ!$D$33:$D$776,СВЦЭМ!$A$33:$A$776,$A138,СВЦЭМ!$B$33:$B$776,G$119)+'СЕТ СН'!$H$14+СВЦЭМ!$D$10+'СЕТ СН'!$H$6-'СЕТ СН'!$H$26</f>
        <v>1313.5710147700001</v>
      </c>
      <c r="H138" s="36">
        <f>SUMIFS(СВЦЭМ!$D$33:$D$776,СВЦЭМ!$A$33:$A$776,$A138,СВЦЭМ!$B$33:$B$776,H$119)+'СЕТ СН'!$H$14+СВЦЭМ!$D$10+'СЕТ СН'!$H$6-'СЕТ СН'!$H$26</f>
        <v>1336.6585723600001</v>
      </c>
      <c r="I138" s="36">
        <f>SUMIFS(СВЦЭМ!$D$33:$D$776,СВЦЭМ!$A$33:$A$776,$A138,СВЦЭМ!$B$33:$B$776,I$119)+'СЕТ СН'!$H$14+СВЦЭМ!$D$10+'СЕТ СН'!$H$6-'СЕТ СН'!$H$26</f>
        <v>1374.1935666200002</v>
      </c>
      <c r="J138" s="36">
        <f>SUMIFS(СВЦЭМ!$D$33:$D$776,СВЦЭМ!$A$33:$A$776,$A138,СВЦЭМ!$B$33:$B$776,J$119)+'СЕТ СН'!$H$14+СВЦЭМ!$D$10+'СЕТ СН'!$H$6-'СЕТ СН'!$H$26</f>
        <v>1365.5417463600002</v>
      </c>
      <c r="K138" s="36">
        <f>SUMIFS(СВЦЭМ!$D$33:$D$776,СВЦЭМ!$A$33:$A$776,$A138,СВЦЭМ!$B$33:$B$776,K$119)+'СЕТ СН'!$H$14+СВЦЭМ!$D$10+'СЕТ СН'!$H$6-'СЕТ СН'!$H$26</f>
        <v>1188.51959313</v>
      </c>
      <c r="L138" s="36">
        <f>SUMIFS(СВЦЭМ!$D$33:$D$776,СВЦЭМ!$A$33:$A$776,$A138,СВЦЭМ!$B$33:$B$776,L$119)+'СЕТ СН'!$H$14+СВЦЭМ!$D$10+'СЕТ СН'!$H$6-'СЕТ СН'!$H$26</f>
        <v>1100.61102018</v>
      </c>
      <c r="M138" s="36">
        <f>SUMIFS(СВЦЭМ!$D$33:$D$776,СВЦЭМ!$A$33:$A$776,$A138,СВЦЭМ!$B$33:$B$776,M$119)+'СЕТ СН'!$H$14+СВЦЭМ!$D$10+'СЕТ СН'!$H$6-'СЕТ СН'!$H$26</f>
        <v>1048.1856003400001</v>
      </c>
      <c r="N138" s="36">
        <f>SUMIFS(СВЦЭМ!$D$33:$D$776,СВЦЭМ!$A$33:$A$776,$A138,СВЦЭМ!$B$33:$B$776,N$119)+'СЕТ СН'!$H$14+СВЦЭМ!$D$10+'СЕТ СН'!$H$6-'СЕТ СН'!$H$26</f>
        <v>1053.3138583900002</v>
      </c>
      <c r="O138" s="36">
        <f>SUMIFS(СВЦЭМ!$D$33:$D$776,СВЦЭМ!$A$33:$A$776,$A138,СВЦЭМ!$B$33:$B$776,O$119)+'СЕТ СН'!$H$14+СВЦЭМ!$D$10+'СЕТ СН'!$H$6-'СЕТ СН'!$H$26</f>
        <v>1054.6987649500002</v>
      </c>
      <c r="P138" s="36">
        <f>SUMIFS(СВЦЭМ!$D$33:$D$776,СВЦЭМ!$A$33:$A$776,$A138,СВЦЭМ!$B$33:$B$776,P$119)+'СЕТ СН'!$H$14+СВЦЭМ!$D$10+'СЕТ СН'!$H$6-'СЕТ СН'!$H$26</f>
        <v>1053.6772068800001</v>
      </c>
      <c r="Q138" s="36">
        <f>SUMIFS(СВЦЭМ!$D$33:$D$776,СВЦЭМ!$A$33:$A$776,$A138,СВЦЭМ!$B$33:$B$776,Q$119)+'СЕТ СН'!$H$14+СВЦЭМ!$D$10+'СЕТ СН'!$H$6-'СЕТ СН'!$H$26</f>
        <v>1053.2732246</v>
      </c>
      <c r="R138" s="36">
        <f>SUMIFS(СВЦЭМ!$D$33:$D$776,СВЦЭМ!$A$33:$A$776,$A138,СВЦЭМ!$B$33:$B$776,R$119)+'СЕТ СН'!$H$14+СВЦЭМ!$D$10+'СЕТ СН'!$H$6-'СЕТ СН'!$H$26</f>
        <v>1066.4295781600001</v>
      </c>
      <c r="S138" s="36">
        <f>SUMIFS(СВЦЭМ!$D$33:$D$776,СВЦЭМ!$A$33:$A$776,$A138,СВЦЭМ!$B$33:$B$776,S$119)+'СЕТ СН'!$H$14+СВЦЭМ!$D$10+'СЕТ СН'!$H$6-'СЕТ СН'!$H$26</f>
        <v>1076.92798872</v>
      </c>
      <c r="T138" s="36">
        <f>SUMIFS(СВЦЭМ!$D$33:$D$776,СВЦЭМ!$A$33:$A$776,$A138,СВЦЭМ!$B$33:$B$776,T$119)+'СЕТ СН'!$H$14+СВЦЭМ!$D$10+'СЕТ СН'!$H$6-'СЕТ СН'!$H$26</f>
        <v>1075.1376444100001</v>
      </c>
      <c r="U138" s="36">
        <f>SUMIFS(СВЦЭМ!$D$33:$D$776,СВЦЭМ!$A$33:$A$776,$A138,СВЦЭМ!$B$33:$B$776,U$119)+'СЕТ СН'!$H$14+СВЦЭМ!$D$10+'СЕТ СН'!$H$6-'СЕТ СН'!$H$26</f>
        <v>1074.08226911</v>
      </c>
      <c r="V138" s="36">
        <f>SUMIFS(СВЦЭМ!$D$33:$D$776,СВЦЭМ!$A$33:$A$776,$A138,СВЦЭМ!$B$33:$B$776,V$119)+'СЕТ СН'!$H$14+СВЦЭМ!$D$10+'СЕТ СН'!$H$6-'СЕТ СН'!$H$26</f>
        <v>1066.8412374700001</v>
      </c>
      <c r="W138" s="36">
        <f>SUMIFS(СВЦЭМ!$D$33:$D$776,СВЦЭМ!$A$33:$A$776,$A138,СВЦЭМ!$B$33:$B$776,W$119)+'СЕТ СН'!$H$14+СВЦЭМ!$D$10+'СЕТ СН'!$H$6-'СЕТ СН'!$H$26</f>
        <v>1012.1995369700001</v>
      </c>
      <c r="X138" s="36">
        <f>SUMIFS(СВЦЭМ!$D$33:$D$776,СВЦЭМ!$A$33:$A$776,$A138,СВЦЭМ!$B$33:$B$776,X$119)+'СЕТ СН'!$H$14+СВЦЭМ!$D$10+'СЕТ СН'!$H$6-'СЕТ СН'!$H$26</f>
        <v>1087.38703188</v>
      </c>
      <c r="Y138" s="36">
        <f>SUMIFS(СВЦЭМ!$D$33:$D$776,СВЦЭМ!$A$33:$A$776,$A138,СВЦЭМ!$B$33:$B$776,Y$119)+'СЕТ СН'!$H$14+СВЦЭМ!$D$10+'СЕТ СН'!$H$6-'СЕТ СН'!$H$26</f>
        <v>1292.8160930100003</v>
      </c>
    </row>
    <row r="139" spans="1:25" ht="15.75" x14ac:dyDescent="0.2">
      <c r="A139" s="35">
        <f t="shared" si="3"/>
        <v>44032</v>
      </c>
      <c r="B139" s="36">
        <f>SUMIFS(СВЦЭМ!$D$33:$D$776,СВЦЭМ!$A$33:$A$776,$A139,СВЦЭМ!$B$33:$B$776,B$119)+'СЕТ СН'!$H$14+СВЦЭМ!$D$10+'СЕТ СН'!$H$6-'СЕТ СН'!$H$26</f>
        <v>1264.4672002100001</v>
      </c>
      <c r="C139" s="36">
        <f>SUMIFS(СВЦЭМ!$D$33:$D$776,СВЦЭМ!$A$33:$A$776,$A139,СВЦЭМ!$B$33:$B$776,C$119)+'СЕТ СН'!$H$14+СВЦЭМ!$D$10+'СЕТ СН'!$H$6-'СЕТ СН'!$H$26</f>
        <v>1232.0014922300002</v>
      </c>
      <c r="D139" s="36">
        <f>SUMIFS(СВЦЭМ!$D$33:$D$776,СВЦЭМ!$A$33:$A$776,$A139,СВЦЭМ!$B$33:$B$776,D$119)+'СЕТ СН'!$H$14+СВЦЭМ!$D$10+'СЕТ СН'!$H$6-'СЕТ СН'!$H$26</f>
        <v>1369.58264783</v>
      </c>
      <c r="E139" s="36">
        <f>SUMIFS(СВЦЭМ!$D$33:$D$776,СВЦЭМ!$A$33:$A$776,$A139,СВЦЭМ!$B$33:$B$776,E$119)+'СЕТ СН'!$H$14+СВЦЭМ!$D$10+'СЕТ СН'!$H$6-'СЕТ СН'!$H$26</f>
        <v>1351.2752514400001</v>
      </c>
      <c r="F139" s="36">
        <f>SUMIFS(СВЦЭМ!$D$33:$D$776,СВЦЭМ!$A$33:$A$776,$A139,СВЦЭМ!$B$33:$B$776,F$119)+'СЕТ СН'!$H$14+СВЦЭМ!$D$10+'СЕТ СН'!$H$6-'СЕТ СН'!$H$26</f>
        <v>1348.57779297</v>
      </c>
      <c r="G139" s="36">
        <f>SUMIFS(СВЦЭМ!$D$33:$D$776,СВЦЭМ!$A$33:$A$776,$A139,СВЦЭМ!$B$33:$B$776,G$119)+'СЕТ СН'!$H$14+СВЦЭМ!$D$10+'СЕТ СН'!$H$6-'СЕТ СН'!$H$26</f>
        <v>1349.5099759500001</v>
      </c>
      <c r="H139" s="36">
        <f>SUMIFS(СВЦЭМ!$D$33:$D$776,СВЦЭМ!$A$33:$A$776,$A139,СВЦЭМ!$B$33:$B$776,H$119)+'СЕТ СН'!$H$14+СВЦЭМ!$D$10+'СЕТ СН'!$H$6-'СЕТ СН'!$H$26</f>
        <v>1387.5179618300001</v>
      </c>
      <c r="I139" s="36">
        <f>SUMIFS(СВЦЭМ!$D$33:$D$776,СВЦЭМ!$A$33:$A$776,$A139,СВЦЭМ!$B$33:$B$776,I$119)+'СЕТ СН'!$H$14+СВЦЭМ!$D$10+'СЕТ СН'!$H$6-'СЕТ СН'!$H$26</f>
        <v>1274.0303681300002</v>
      </c>
      <c r="J139" s="36">
        <f>SUMIFS(СВЦЭМ!$D$33:$D$776,СВЦЭМ!$A$33:$A$776,$A139,СВЦЭМ!$B$33:$B$776,J$119)+'СЕТ СН'!$H$14+СВЦЭМ!$D$10+'СЕТ СН'!$H$6-'СЕТ СН'!$H$26</f>
        <v>1330.6182537200002</v>
      </c>
      <c r="K139" s="36">
        <f>SUMIFS(СВЦЭМ!$D$33:$D$776,СВЦЭМ!$A$33:$A$776,$A139,СВЦЭМ!$B$33:$B$776,K$119)+'СЕТ СН'!$H$14+СВЦЭМ!$D$10+'СЕТ СН'!$H$6-'СЕТ СН'!$H$26</f>
        <v>1267.1161490700001</v>
      </c>
      <c r="L139" s="36">
        <f>SUMIFS(СВЦЭМ!$D$33:$D$776,СВЦЭМ!$A$33:$A$776,$A139,СВЦЭМ!$B$33:$B$776,L$119)+'СЕТ СН'!$H$14+СВЦЭМ!$D$10+'СЕТ СН'!$H$6-'СЕТ СН'!$H$26</f>
        <v>1114.74978317</v>
      </c>
      <c r="M139" s="36">
        <f>SUMIFS(СВЦЭМ!$D$33:$D$776,СВЦЭМ!$A$33:$A$776,$A139,СВЦЭМ!$B$33:$B$776,M$119)+'СЕТ СН'!$H$14+СВЦЭМ!$D$10+'СЕТ СН'!$H$6-'СЕТ СН'!$H$26</f>
        <v>1096.8609808800002</v>
      </c>
      <c r="N139" s="36">
        <f>SUMIFS(СВЦЭМ!$D$33:$D$776,СВЦЭМ!$A$33:$A$776,$A139,СВЦЭМ!$B$33:$B$776,N$119)+'СЕТ СН'!$H$14+СВЦЭМ!$D$10+'СЕТ СН'!$H$6-'СЕТ СН'!$H$26</f>
        <v>1102.6544333100001</v>
      </c>
      <c r="O139" s="36">
        <f>SUMIFS(СВЦЭМ!$D$33:$D$776,СВЦЭМ!$A$33:$A$776,$A139,СВЦЭМ!$B$33:$B$776,O$119)+'СЕТ СН'!$H$14+СВЦЭМ!$D$10+'СЕТ СН'!$H$6-'СЕТ СН'!$H$26</f>
        <v>1100.0648059800001</v>
      </c>
      <c r="P139" s="36">
        <f>SUMIFS(СВЦЭМ!$D$33:$D$776,СВЦЭМ!$A$33:$A$776,$A139,СВЦЭМ!$B$33:$B$776,P$119)+'СЕТ СН'!$H$14+СВЦЭМ!$D$10+'СЕТ СН'!$H$6-'СЕТ СН'!$H$26</f>
        <v>1087.0192438000001</v>
      </c>
      <c r="Q139" s="36">
        <f>SUMIFS(СВЦЭМ!$D$33:$D$776,СВЦЭМ!$A$33:$A$776,$A139,СВЦЭМ!$B$33:$B$776,Q$119)+'СЕТ СН'!$H$14+СВЦЭМ!$D$10+'СЕТ СН'!$H$6-'СЕТ СН'!$H$26</f>
        <v>1087.2561667700002</v>
      </c>
      <c r="R139" s="36">
        <f>SUMIFS(СВЦЭМ!$D$33:$D$776,СВЦЭМ!$A$33:$A$776,$A139,СВЦЭМ!$B$33:$B$776,R$119)+'СЕТ СН'!$H$14+СВЦЭМ!$D$10+'СЕТ СН'!$H$6-'СЕТ СН'!$H$26</f>
        <v>1087.78718607</v>
      </c>
      <c r="S139" s="36">
        <f>SUMIFS(СВЦЭМ!$D$33:$D$776,СВЦЭМ!$A$33:$A$776,$A139,СВЦЭМ!$B$33:$B$776,S$119)+'СЕТ СН'!$H$14+СВЦЭМ!$D$10+'СЕТ СН'!$H$6-'СЕТ СН'!$H$26</f>
        <v>1089.0251552700001</v>
      </c>
      <c r="T139" s="36">
        <f>SUMIFS(СВЦЭМ!$D$33:$D$776,СВЦЭМ!$A$33:$A$776,$A139,СВЦЭМ!$B$33:$B$776,T$119)+'СЕТ СН'!$H$14+СВЦЭМ!$D$10+'СЕТ СН'!$H$6-'СЕТ СН'!$H$26</f>
        <v>1085.17521958</v>
      </c>
      <c r="U139" s="36">
        <f>SUMIFS(СВЦЭМ!$D$33:$D$776,СВЦЭМ!$A$33:$A$776,$A139,СВЦЭМ!$B$33:$B$776,U$119)+'СЕТ СН'!$H$14+СВЦЭМ!$D$10+'СЕТ СН'!$H$6-'СЕТ СН'!$H$26</f>
        <v>1080.70109497</v>
      </c>
      <c r="V139" s="36">
        <f>SUMIFS(СВЦЭМ!$D$33:$D$776,СВЦЭМ!$A$33:$A$776,$A139,СВЦЭМ!$B$33:$B$776,V$119)+'СЕТ СН'!$H$14+СВЦЭМ!$D$10+'СЕТ СН'!$H$6-'СЕТ СН'!$H$26</f>
        <v>1084.8751196800001</v>
      </c>
      <c r="W139" s="36">
        <f>SUMIFS(СВЦЭМ!$D$33:$D$776,СВЦЭМ!$A$33:$A$776,$A139,СВЦЭМ!$B$33:$B$776,W$119)+'СЕТ СН'!$H$14+СВЦЭМ!$D$10+'СЕТ СН'!$H$6-'СЕТ СН'!$H$26</f>
        <v>1082.7402357600001</v>
      </c>
      <c r="X139" s="36">
        <f>SUMIFS(СВЦЭМ!$D$33:$D$776,СВЦЭМ!$A$33:$A$776,$A139,СВЦЭМ!$B$33:$B$776,X$119)+'СЕТ СН'!$H$14+СВЦЭМ!$D$10+'СЕТ СН'!$H$6-'СЕТ СН'!$H$26</f>
        <v>1115.82940162</v>
      </c>
      <c r="Y139" s="36">
        <f>SUMIFS(СВЦЭМ!$D$33:$D$776,СВЦЭМ!$A$33:$A$776,$A139,СВЦЭМ!$B$33:$B$776,Y$119)+'СЕТ СН'!$H$14+СВЦЭМ!$D$10+'СЕТ СН'!$H$6-'СЕТ СН'!$H$26</f>
        <v>1279.3229982600001</v>
      </c>
    </row>
    <row r="140" spans="1:25" ht="15.75" x14ac:dyDescent="0.2">
      <c r="A140" s="35">
        <f t="shared" si="3"/>
        <v>44033</v>
      </c>
      <c r="B140" s="36">
        <f>SUMIFS(СВЦЭМ!$D$33:$D$776,СВЦЭМ!$A$33:$A$776,$A140,СВЦЭМ!$B$33:$B$776,B$119)+'СЕТ СН'!$H$14+СВЦЭМ!$D$10+'СЕТ СН'!$H$6-'СЕТ СН'!$H$26</f>
        <v>1312.2484136600001</v>
      </c>
      <c r="C140" s="36">
        <f>SUMIFS(СВЦЭМ!$D$33:$D$776,СВЦЭМ!$A$33:$A$776,$A140,СВЦЭМ!$B$33:$B$776,C$119)+'СЕТ СН'!$H$14+СВЦЭМ!$D$10+'СЕТ СН'!$H$6-'СЕТ СН'!$H$26</f>
        <v>1267.1830725500001</v>
      </c>
      <c r="D140" s="36">
        <f>SUMIFS(СВЦЭМ!$D$33:$D$776,СВЦЭМ!$A$33:$A$776,$A140,СВЦЭМ!$B$33:$B$776,D$119)+'СЕТ СН'!$H$14+СВЦЭМ!$D$10+'СЕТ СН'!$H$6-'СЕТ СН'!$H$26</f>
        <v>1245.4285605100001</v>
      </c>
      <c r="E140" s="36">
        <f>SUMIFS(СВЦЭМ!$D$33:$D$776,СВЦЭМ!$A$33:$A$776,$A140,СВЦЭМ!$B$33:$B$776,E$119)+'СЕТ СН'!$H$14+СВЦЭМ!$D$10+'СЕТ СН'!$H$6-'СЕТ СН'!$H$26</f>
        <v>1243.68927777</v>
      </c>
      <c r="F140" s="36">
        <f>SUMIFS(СВЦЭМ!$D$33:$D$776,СВЦЭМ!$A$33:$A$776,$A140,СВЦЭМ!$B$33:$B$776,F$119)+'СЕТ СН'!$H$14+СВЦЭМ!$D$10+'СЕТ СН'!$H$6-'СЕТ СН'!$H$26</f>
        <v>1234.5324117600001</v>
      </c>
      <c r="G140" s="36">
        <f>SUMIFS(СВЦЭМ!$D$33:$D$776,СВЦЭМ!$A$33:$A$776,$A140,СВЦЭМ!$B$33:$B$776,G$119)+'СЕТ СН'!$H$14+СВЦЭМ!$D$10+'СЕТ СН'!$H$6-'СЕТ СН'!$H$26</f>
        <v>1225.2150666</v>
      </c>
      <c r="H140" s="36">
        <f>SUMIFS(СВЦЭМ!$D$33:$D$776,СВЦЭМ!$A$33:$A$776,$A140,СВЦЭМ!$B$33:$B$776,H$119)+'СЕТ СН'!$H$14+СВЦЭМ!$D$10+'СЕТ СН'!$H$6-'СЕТ СН'!$H$26</f>
        <v>1252.9611643800001</v>
      </c>
      <c r="I140" s="36">
        <f>SUMIFS(СВЦЭМ!$D$33:$D$776,СВЦЭМ!$A$33:$A$776,$A140,СВЦЭМ!$B$33:$B$776,I$119)+'СЕТ СН'!$H$14+СВЦЭМ!$D$10+'СЕТ СН'!$H$6-'СЕТ СН'!$H$26</f>
        <v>1304.8319146600002</v>
      </c>
      <c r="J140" s="36">
        <f>SUMIFS(СВЦЭМ!$D$33:$D$776,СВЦЭМ!$A$33:$A$776,$A140,СВЦЭМ!$B$33:$B$776,J$119)+'СЕТ СН'!$H$14+СВЦЭМ!$D$10+'СЕТ СН'!$H$6-'СЕТ СН'!$H$26</f>
        <v>1332.9507911800001</v>
      </c>
      <c r="K140" s="36">
        <f>SUMIFS(СВЦЭМ!$D$33:$D$776,СВЦЭМ!$A$33:$A$776,$A140,СВЦЭМ!$B$33:$B$776,K$119)+'СЕТ СН'!$H$14+СВЦЭМ!$D$10+'СЕТ СН'!$H$6-'СЕТ СН'!$H$26</f>
        <v>1225.76015192</v>
      </c>
      <c r="L140" s="36">
        <f>SUMIFS(СВЦЭМ!$D$33:$D$776,СВЦЭМ!$A$33:$A$776,$A140,СВЦЭМ!$B$33:$B$776,L$119)+'СЕТ СН'!$H$14+СВЦЭМ!$D$10+'СЕТ СН'!$H$6-'СЕТ СН'!$H$26</f>
        <v>1117.59309951</v>
      </c>
      <c r="M140" s="36">
        <f>SUMIFS(СВЦЭМ!$D$33:$D$776,СВЦЭМ!$A$33:$A$776,$A140,СВЦЭМ!$B$33:$B$776,M$119)+'СЕТ СН'!$H$14+СВЦЭМ!$D$10+'СЕТ СН'!$H$6-'СЕТ СН'!$H$26</f>
        <v>1114.5199469400002</v>
      </c>
      <c r="N140" s="36">
        <f>SUMIFS(СВЦЭМ!$D$33:$D$776,СВЦЭМ!$A$33:$A$776,$A140,СВЦЭМ!$B$33:$B$776,N$119)+'СЕТ СН'!$H$14+СВЦЭМ!$D$10+'СЕТ СН'!$H$6-'СЕТ СН'!$H$26</f>
        <v>1116.39013901</v>
      </c>
      <c r="O140" s="36">
        <f>SUMIFS(СВЦЭМ!$D$33:$D$776,СВЦЭМ!$A$33:$A$776,$A140,СВЦЭМ!$B$33:$B$776,O$119)+'СЕТ СН'!$H$14+СВЦЭМ!$D$10+'СЕТ СН'!$H$6-'СЕТ СН'!$H$26</f>
        <v>1122.9316267000002</v>
      </c>
      <c r="P140" s="36">
        <f>SUMIFS(СВЦЭМ!$D$33:$D$776,СВЦЭМ!$A$33:$A$776,$A140,СВЦЭМ!$B$33:$B$776,P$119)+'СЕТ СН'!$H$14+СВЦЭМ!$D$10+'СЕТ СН'!$H$6-'СЕТ СН'!$H$26</f>
        <v>1124.3807057400002</v>
      </c>
      <c r="Q140" s="36">
        <f>SUMIFS(СВЦЭМ!$D$33:$D$776,СВЦЭМ!$A$33:$A$776,$A140,СВЦЭМ!$B$33:$B$776,Q$119)+'СЕТ СН'!$H$14+СВЦЭМ!$D$10+'СЕТ СН'!$H$6-'СЕТ СН'!$H$26</f>
        <v>1130.1956870400002</v>
      </c>
      <c r="R140" s="36">
        <f>SUMIFS(СВЦЭМ!$D$33:$D$776,СВЦЭМ!$A$33:$A$776,$A140,СВЦЭМ!$B$33:$B$776,R$119)+'СЕТ СН'!$H$14+СВЦЭМ!$D$10+'СЕТ СН'!$H$6-'СЕТ СН'!$H$26</f>
        <v>1120.35853812</v>
      </c>
      <c r="S140" s="36">
        <f>SUMIFS(СВЦЭМ!$D$33:$D$776,СВЦЭМ!$A$33:$A$776,$A140,СВЦЭМ!$B$33:$B$776,S$119)+'СЕТ СН'!$H$14+СВЦЭМ!$D$10+'СЕТ СН'!$H$6-'СЕТ СН'!$H$26</f>
        <v>1121.51495892</v>
      </c>
      <c r="T140" s="36">
        <f>SUMIFS(СВЦЭМ!$D$33:$D$776,СВЦЭМ!$A$33:$A$776,$A140,СВЦЭМ!$B$33:$B$776,T$119)+'СЕТ СН'!$H$14+СВЦЭМ!$D$10+'СЕТ СН'!$H$6-'СЕТ СН'!$H$26</f>
        <v>1114.91125371</v>
      </c>
      <c r="U140" s="36">
        <f>SUMIFS(СВЦЭМ!$D$33:$D$776,СВЦЭМ!$A$33:$A$776,$A140,СВЦЭМ!$B$33:$B$776,U$119)+'СЕТ СН'!$H$14+СВЦЭМ!$D$10+'СЕТ СН'!$H$6-'СЕТ СН'!$H$26</f>
        <v>1115.3150204900001</v>
      </c>
      <c r="V140" s="36">
        <f>SUMIFS(СВЦЭМ!$D$33:$D$776,СВЦЭМ!$A$33:$A$776,$A140,СВЦЭМ!$B$33:$B$776,V$119)+'СЕТ СН'!$H$14+СВЦЭМ!$D$10+'СЕТ СН'!$H$6-'СЕТ СН'!$H$26</f>
        <v>1113.1962553200001</v>
      </c>
      <c r="W140" s="36">
        <f>SUMIFS(СВЦЭМ!$D$33:$D$776,СВЦЭМ!$A$33:$A$776,$A140,СВЦЭМ!$B$33:$B$776,W$119)+'СЕТ СН'!$H$14+СВЦЭМ!$D$10+'СЕТ СН'!$H$6-'СЕТ СН'!$H$26</f>
        <v>1121.36202215</v>
      </c>
      <c r="X140" s="36">
        <f>SUMIFS(СВЦЭМ!$D$33:$D$776,СВЦЭМ!$A$33:$A$776,$A140,СВЦЭМ!$B$33:$B$776,X$119)+'СЕТ СН'!$H$14+СВЦЭМ!$D$10+'СЕТ СН'!$H$6-'СЕТ СН'!$H$26</f>
        <v>1169.5873443100002</v>
      </c>
      <c r="Y140" s="36">
        <f>SUMIFS(СВЦЭМ!$D$33:$D$776,СВЦЭМ!$A$33:$A$776,$A140,СВЦЭМ!$B$33:$B$776,Y$119)+'СЕТ СН'!$H$14+СВЦЭМ!$D$10+'СЕТ СН'!$H$6-'СЕТ СН'!$H$26</f>
        <v>1308.0128618000001</v>
      </c>
    </row>
    <row r="141" spans="1:25" ht="15.75" x14ac:dyDescent="0.2">
      <c r="A141" s="35">
        <f t="shared" si="3"/>
        <v>44034</v>
      </c>
      <c r="B141" s="36">
        <f>SUMIFS(СВЦЭМ!$D$33:$D$776,СВЦЭМ!$A$33:$A$776,$A141,СВЦЭМ!$B$33:$B$776,B$119)+'СЕТ СН'!$H$14+СВЦЭМ!$D$10+'СЕТ СН'!$H$6-'СЕТ СН'!$H$26</f>
        <v>1307.7207810100001</v>
      </c>
      <c r="C141" s="36">
        <f>SUMIFS(СВЦЭМ!$D$33:$D$776,СВЦЭМ!$A$33:$A$776,$A141,СВЦЭМ!$B$33:$B$776,C$119)+'СЕТ СН'!$H$14+СВЦЭМ!$D$10+'СЕТ СН'!$H$6-'СЕТ СН'!$H$26</f>
        <v>1277.9259495000001</v>
      </c>
      <c r="D141" s="36">
        <f>SUMIFS(СВЦЭМ!$D$33:$D$776,СВЦЭМ!$A$33:$A$776,$A141,СВЦЭМ!$B$33:$B$776,D$119)+'СЕТ СН'!$H$14+СВЦЭМ!$D$10+'СЕТ СН'!$H$6-'СЕТ СН'!$H$26</f>
        <v>1267.9034775600001</v>
      </c>
      <c r="E141" s="36">
        <f>SUMIFS(СВЦЭМ!$D$33:$D$776,СВЦЭМ!$A$33:$A$776,$A141,СВЦЭМ!$B$33:$B$776,E$119)+'СЕТ СН'!$H$14+СВЦЭМ!$D$10+'СЕТ СН'!$H$6-'СЕТ СН'!$H$26</f>
        <v>1290.2450448200002</v>
      </c>
      <c r="F141" s="36">
        <f>SUMIFS(СВЦЭМ!$D$33:$D$776,СВЦЭМ!$A$33:$A$776,$A141,СВЦЭМ!$B$33:$B$776,F$119)+'СЕТ СН'!$H$14+СВЦЭМ!$D$10+'СЕТ СН'!$H$6-'СЕТ СН'!$H$26</f>
        <v>1296.7224685700003</v>
      </c>
      <c r="G141" s="36">
        <f>SUMIFS(СВЦЭМ!$D$33:$D$776,СВЦЭМ!$A$33:$A$776,$A141,СВЦЭМ!$B$33:$B$776,G$119)+'СЕТ СН'!$H$14+СВЦЭМ!$D$10+'СЕТ СН'!$H$6-'СЕТ СН'!$H$26</f>
        <v>1297.8520403500002</v>
      </c>
      <c r="H141" s="36">
        <f>SUMIFS(СВЦЭМ!$D$33:$D$776,СВЦЭМ!$A$33:$A$776,$A141,СВЦЭМ!$B$33:$B$776,H$119)+'СЕТ СН'!$H$14+СВЦЭМ!$D$10+'СЕТ СН'!$H$6-'СЕТ СН'!$H$26</f>
        <v>1278.4644990400002</v>
      </c>
      <c r="I141" s="36">
        <f>SUMIFS(СВЦЭМ!$D$33:$D$776,СВЦЭМ!$A$33:$A$776,$A141,СВЦЭМ!$B$33:$B$776,I$119)+'СЕТ СН'!$H$14+СВЦЭМ!$D$10+'СЕТ СН'!$H$6-'СЕТ СН'!$H$26</f>
        <v>1336.27628944</v>
      </c>
      <c r="J141" s="36">
        <f>SUMIFS(СВЦЭМ!$D$33:$D$776,СВЦЭМ!$A$33:$A$776,$A141,СВЦЭМ!$B$33:$B$776,J$119)+'СЕТ СН'!$H$14+СВЦЭМ!$D$10+'СЕТ СН'!$H$6-'СЕТ СН'!$H$26</f>
        <v>1353.1484881900001</v>
      </c>
      <c r="K141" s="36">
        <f>SUMIFS(СВЦЭМ!$D$33:$D$776,СВЦЭМ!$A$33:$A$776,$A141,СВЦЭМ!$B$33:$B$776,K$119)+'СЕТ СН'!$H$14+СВЦЭМ!$D$10+'СЕТ СН'!$H$6-'СЕТ СН'!$H$26</f>
        <v>1224.3777364300001</v>
      </c>
      <c r="L141" s="36">
        <f>SUMIFS(СВЦЭМ!$D$33:$D$776,СВЦЭМ!$A$33:$A$776,$A141,СВЦЭМ!$B$33:$B$776,L$119)+'СЕТ СН'!$H$14+СВЦЭМ!$D$10+'СЕТ СН'!$H$6-'СЕТ СН'!$H$26</f>
        <v>1076.64111581</v>
      </c>
      <c r="M141" s="36">
        <f>SUMIFS(СВЦЭМ!$D$33:$D$776,СВЦЭМ!$A$33:$A$776,$A141,СВЦЭМ!$B$33:$B$776,M$119)+'СЕТ СН'!$H$14+СВЦЭМ!$D$10+'СЕТ СН'!$H$6-'СЕТ СН'!$H$26</f>
        <v>1054.55428863</v>
      </c>
      <c r="N141" s="36">
        <f>SUMIFS(СВЦЭМ!$D$33:$D$776,СВЦЭМ!$A$33:$A$776,$A141,СВЦЭМ!$B$33:$B$776,N$119)+'СЕТ СН'!$H$14+СВЦЭМ!$D$10+'СЕТ СН'!$H$6-'СЕТ СН'!$H$26</f>
        <v>1090.84341223</v>
      </c>
      <c r="O141" s="36">
        <f>SUMIFS(СВЦЭМ!$D$33:$D$776,СВЦЭМ!$A$33:$A$776,$A141,СВЦЭМ!$B$33:$B$776,O$119)+'СЕТ СН'!$H$14+СВЦЭМ!$D$10+'СЕТ СН'!$H$6-'СЕТ СН'!$H$26</f>
        <v>1090.9980327600001</v>
      </c>
      <c r="P141" s="36">
        <f>SUMIFS(СВЦЭМ!$D$33:$D$776,СВЦЭМ!$A$33:$A$776,$A141,СВЦЭМ!$B$33:$B$776,P$119)+'СЕТ СН'!$H$14+СВЦЭМ!$D$10+'СЕТ СН'!$H$6-'СЕТ СН'!$H$26</f>
        <v>1105.6291712900002</v>
      </c>
      <c r="Q141" s="36">
        <f>SUMIFS(СВЦЭМ!$D$33:$D$776,СВЦЭМ!$A$33:$A$776,$A141,СВЦЭМ!$B$33:$B$776,Q$119)+'СЕТ СН'!$H$14+СВЦЭМ!$D$10+'СЕТ СН'!$H$6-'СЕТ СН'!$H$26</f>
        <v>1117.30270073</v>
      </c>
      <c r="R141" s="36">
        <f>SUMIFS(СВЦЭМ!$D$33:$D$776,СВЦЭМ!$A$33:$A$776,$A141,СВЦЭМ!$B$33:$B$776,R$119)+'СЕТ СН'!$H$14+СВЦЭМ!$D$10+'СЕТ СН'!$H$6-'СЕТ СН'!$H$26</f>
        <v>1092.2200977900002</v>
      </c>
      <c r="S141" s="36">
        <f>SUMIFS(СВЦЭМ!$D$33:$D$776,СВЦЭМ!$A$33:$A$776,$A141,СВЦЭМ!$B$33:$B$776,S$119)+'СЕТ СН'!$H$14+СВЦЭМ!$D$10+'СЕТ СН'!$H$6-'СЕТ СН'!$H$26</f>
        <v>1096.1276865100001</v>
      </c>
      <c r="T141" s="36">
        <f>SUMIFS(СВЦЭМ!$D$33:$D$776,СВЦЭМ!$A$33:$A$776,$A141,СВЦЭМ!$B$33:$B$776,T$119)+'СЕТ СН'!$H$14+СВЦЭМ!$D$10+'СЕТ СН'!$H$6-'СЕТ СН'!$H$26</f>
        <v>1130.80715012</v>
      </c>
      <c r="U141" s="36">
        <f>SUMIFS(СВЦЭМ!$D$33:$D$776,СВЦЭМ!$A$33:$A$776,$A141,СВЦЭМ!$B$33:$B$776,U$119)+'СЕТ СН'!$H$14+СВЦЭМ!$D$10+'СЕТ СН'!$H$6-'СЕТ СН'!$H$26</f>
        <v>1150.1855889200001</v>
      </c>
      <c r="V141" s="36">
        <f>SUMIFS(СВЦЭМ!$D$33:$D$776,СВЦЭМ!$A$33:$A$776,$A141,СВЦЭМ!$B$33:$B$776,V$119)+'СЕТ СН'!$H$14+СВЦЭМ!$D$10+'СЕТ СН'!$H$6-'СЕТ СН'!$H$26</f>
        <v>1159.8512051800001</v>
      </c>
      <c r="W141" s="36">
        <f>SUMIFS(СВЦЭМ!$D$33:$D$776,СВЦЭМ!$A$33:$A$776,$A141,СВЦЭМ!$B$33:$B$776,W$119)+'СЕТ СН'!$H$14+СВЦЭМ!$D$10+'СЕТ СН'!$H$6-'СЕТ СН'!$H$26</f>
        <v>1120.6684525100002</v>
      </c>
      <c r="X141" s="36">
        <f>SUMIFS(СВЦЭМ!$D$33:$D$776,СВЦЭМ!$A$33:$A$776,$A141,СВЦЭМ!$B$33:$B$776,X$119)+'СЕТ СН'!$H$14+СВЦЭМ!$D$10+'СЕТ СН'!$H$6-'СЕТ СН'!$H$26</f>
        <v>1189.4304885400002</v>
      </c>
      <c r="Y141" s="36">
        <f>SUMIFS(СВЦЭМ!$D$33:$D$776,СВЦЭМ!$A$33:$A$776,$A141,СВЦЭМ!$B$33:$B$776,Y$119)+'СЕТ СН'!$H$14+СВЦЭМ!$D$10+'СЕТ СН'!$H$6-'СЕТ СН'!$H$26</f>
        <v>1281.4400558900002</v>
      </c>
    </row>
    <row r="142" spans="1:25" ht="15.75" x14ac:dyDescent="0.2">
      <c r="A142" s="35">
        <f t="shared" si="3"/>
        <v>44035</v>
      </c>
      <c r="B142" s="36">
        <f>SUMIFS(СВЦЭМ!$D$33:$D$776,СВЦЭМ!$A$33:$A$776,$A142,СВЦЭМ!$B$33:$B$776,B$119)+'СЕТ СН'!$H$14+СВЦЭМ!$D$10+'СЕТ СН'!$H$6-'СЕТ СН'!$H$26</f>
        <v>1247.05756582</v>
      </c>
      <c r="C142" s="36">
        <f>SUMIFS(СВЦЭМ!$D$33:$D$776,СВЦЭМ!$A$33:$A$776,$A142,СВЦЭМ!$B$33:$B$776,C$119)+'СЕТ СН'!$H$14+СВЦЭМ!$D$10+'СЕТ СН'!$H$6-'СЕТ СН'!$H$26</f>
        <v>1252.8529979900002</v>
      </c>
      <c r="D142" s="36">
        <f>SUMIFS(СВЦЭМ!$D$33:$D$776,СВЦЭМ!$A$33:$A$776,$A142,СВЦЭМ!$B$33:$B$776,D$119)+'СЕТ СН'!$H$14+СВЦЭМ!$D$10+'СЕТ СН'!$H$6-'СЕТ СН'!$H$26</f>
        <v>1277.2023585100001</v>
      </c>
      <c r="E142" s="36">
        <f>SUMIFS(СВЦЭМ!$D$33:$D$776,СВЦЭМ!$A$33:$A$776,$A142,СВЦЭМ!$B$33:$B$776,E$119)+'СЕТ СН'!$H$14+СВЦЭМ!$D$10+'СЕТ СН'!$H$6-'СЕТ СН'!$H$26</f>
        <v>1313.8187633800003</v>
      </c>
      <c r="F142" s="36">
        <f>SUMIFS(СВЦЭМ!$D$33:$D$776,СВЦЭМ!$A$33:$A$776,$A142,СВЦЭМ!$B$33:$B$776,F$119)+'СЕТ СН'!$H$14+СВЦЭМ!$D$10+'СЕТ СН'!$H$6-'СЕТ СН'!$H$26</f>
        <v>1300.0106869200001</v>
      </c>
      <c r="G142" s="36">
        <f>SUMIFS(СВЦЭМ!$D$33:$D$776,СВЦЭМ!$A$33:$A$776,$A142,СВЦЭМ!$B$33:$B$776,G$119)+'СЕТ СН'!$H$14+СВЦЭМ!$D$10+'СЕТ СН'!$H$6-'СЕТ СН'!$H$26</f>
        <v>1290.9709786200001</v>
      </c>
      <c r="H142" s="36">
        <f>SUMIFS(СВЦЭМ!$D$33:$D$776,СВЦЭМ!$A$33:$A$776,$A142,СВЦЭМ!$B$33:$B$776,H$119)+'СЕТ СН'!$H$14+СВЦЭМ!$D$10+'СЕТ СН'!$H$6-'СЕТ СН'!$H$26</f>
        <v>1245.87951372</v>
      </c>
      <c r="I142" s="36">
        <f>SUMIFS(СВЦЭМ!$D$33:$D$776,СВЦЭМ!$A$33:$A$776,$A142,СВЦЭМ!$B$33:$B$776,I$119)+'СЕТ СН'!$H$14+СВЦЭМ!$D$10+'СЕТ СН'!$H$6-'СЕТ СН'!$H$26</f>
        <v>1173.9741257400001</v>
      </c>
      <c r="J142" s="36">
        <f>SUMIFS(СВЦЭМ!$D$33:$D$776,СВЦЭМ!$A$33:$A$776,$A142,СВЦЭМ!$B$33:$B$776,J$119)+'СЕТ СН'!$H$14+СВЦЭМ!$D$10+'СЕТ СН'!$H$6-'СЕТ СН'!$H$26</f>
        <v>1202.07728668</v>
      </c>
      <c r="K142" s="36">
        <f>SUMIFS(СВЦЭМ!$D$33:$D$776,СВЦЭМ!$A$33:$A$776,$A142,СВЦЭМ!$B$33:$B$776,K$119)+'СЕТ СН'!$H$14+СВЦЭМ!$D$10+'СЕТ СН'!$H$6-'СЕТ СН'!$H$26</f>
        <v>1231.6717096</v>
      </c>
      <c r="L142" s="36">
        <f>SUMIFS(СВЦЭМ!$D$33:$D$776,СВЦЭМ!$A$33:$A$776,$A142,СВЦЭМ!$B$33:$B$776,L$119)+'СЕТ СН'!$H$14+СВЦЭМ!$D$10+'СЕТ СН'!$H$6-'СЕТ СН'!$H$26</f>
        <v>1131.6147082800001</v>
      </c>
      <c r="M142" s="36">
        <f>SUMIFS(СВЦЭМ!$D$33:$D$776,СВЦЭМ!$A$33:$A$776,$A142,СВЦЭМ!$B$33:$B$776,M$119)+'СЕТ СН'!$H$14+СВЦЭМ!$D$10+'СЕТ СН'!$H$6-'СЕТ СН'!$H$26</f>
        <v>1111.4965191600002</v>
      </c>
      <c r="N142" s="36">
        <f>SUMIFS(СВЦЭМ!$D$33:$D$776,СВЦЭМ!$A$33:$A$776,$A142,СВЦЭМ!$B$33:$B$776,N$119)+'СЕТ СН'!$H$14+СВЦЭМ!$D$10+'СЕТ СН'!$H$6-'СЕТ СН'!$H$26</f>
        <v>1130.47133416</v>
      </c>
      <c r="O142" s="36">
        <f>SUMIFS(СВЦЭМ!$D$33:$D$776,СВЦЭМ!$A$33:$A$776,$A142,СВЦЭМ!$B$33:$B$776,O$119)+'СЕТ СН'!$H$14+СВЦЭМ!$D$10+'СЕТ СН'!$H$6-'СЕТ СН'!$H$26</f>
        <v>1142.4724261200001</v>
      </c>
      <c r="P142" s="36">
        <f>SUMIFS(СВЦЭМ!$D$33:$D$776,СВЦЭМ!$A$33:$A$776,$A142,СВЦЭМ!$B$33:$B$776,P$119)+'СЕТ СН'!$H$14+СВЦЭМ!$D$10+'СЕТ СН'!$H$6-'СЕТ СН'!$H$26</f>
        <v>1159.39587594</v>
      </c>
      <c r="Q142" s="36">
        <f>SUMIFS(СВЦЭМ!$D$33:$D$776,СВЦЭМ!$A$33:$A$776,$A142,СВЦЭМ!$B$33:$B$776,Q$119)+'СЕТ СН'!$H$14+СВЦЭМ!$D$10+'СЕТ СН'!$H$6-'СЕТ СН'!$H$26</f>
        <v>1179.54157966</v>
      </c>
      <c r="R142" s="36">
        <f>SUMIFS(СВЦЭМ!$D$33:$D$776,СВЦЭМ!$A$33:$A$776,$A142,СВЦЭМ!$B$33:$B$776,R$119)+'СЕТ СН'!$H$14+СВЦЭМ!$D$10+'СЕТ СН'!$H$6-'СЕТ СН'!$H$26</f>
        <v>1176.19509685</v>
      </c>
      <c r="S142" s="36">
        <f>SUMIFS(СВЦЭМ!$D$33:$D$776,СВЦЭМ!$A$33:$A$776,$A142,СВЦЭМ!$B$33:$B$776,S$119)+'СЕТ СН'!$H$14+СВЦЭМ!$D$10+'СЕТ СН'!$H$6-'СЕТ СН'!$H$26</f>
        <v>1184.05150875</v>
      </c>
      <c r="T142" s="36">
        <f>SUMIFS(СВЦЭМ!$D$33:$D$776,СВЦЭМ!$A$33:$A$776,$A142,СВЦЭМ!$B$33:$B$776,T$119)+'СЕТ СН'!$H$14+СВЦЭМ!$D$10+'СЕТ СН'!$H$6-'СЕТ СН'!$H$26</f>
        <v>1203.6043135900002</v>
      </c>
      <c r="U142" s="36">
        <f>SUMIFS(СВЦЭМ!$D$33:$D$776,СВЦЭМ!$A$33:$A$776,$A142,СВЦЭМ!$B$33:$B$776,U$119)+'СЕТ СН'!$H$14+СВЦЭМ!$D$10+'СЕТ СН'!$H$6-'СЕТ СН'!$H$26</f>
        <v>1193.9729850900001</v>
      </c>
      <c r="V142" s="36">
        <f>SUMIFS(СВЦЭМ!$D$33:$D$776,СВЦЭМ!$A$33:$A$776,$A142,СВЦЭМ!$B$33:$B$776,V$119)+'СЕТ СН'!$H$14+СВЦЭМ!$D$10+'СЕТ СН'!$H$6-'СЕТ СН'!$H$26</f>
        <v>1179.04039296</v>
      </c>
      <c r="W142" s="36">
        <f>SUMIFS(СВЦЭМ!$D$33:$D$776,СВЦЭМ!$A$33:$A$776,$A142,СВЦЭМ!$B$33:$B$776,W$119)+'СЕТ СН'!$H$14+СВЦЭМ!$D$10+'СЕТ СН'!$H$6-'СЕТ СН'!$H$26</f>
        <v>1137.42385031</v>
      </c>
      <c r="X142" s="36">
        <f>SUMIFS(СВЦЭМ!$D$33:$D$776,СВЦЭМ!$A$33:$A$776,$A142,СВЦЭМ!$B$33:$B$776,X$119)+'СЕТ СН'!$H$14+СВЦЭМ!$D$10+'СЕТ СН'!$H$6-'СЕТ СН'!$H$26</f>
        <v>1140.6086070800002</v>
      </c>
      <c r="Y142" s="36">
        <f>SUMIFS(СВЦЭМ!$D$33:$D$776,СВЦЭМ!$A$33:$A$776,$A142,СВЦЭМ!$B$33:$B$776,Y$119)+'СЕТ СН'!$H$14+СВЦЭМ!$D$10+'СЕТ СН'!$H$6-'СЕТ СН'!$H$26</f>
        <v>1277.2463960200002</v>
      </c>
    </row>
    <row r="143" spans="1:25" ht="15.75" x14ac:dyDescent="0.2">
      <c r="A143" s="35">
        <f t="shared" si="3"/>
        <v>44036</v>
      </c>
      <c r="B143" s="36">
        <f>SUMIFS(СВЦЭМ!$D$33:$D$776,СВЦЭМ!$A$33:$A$776,$A143,СВЦЭМ!$B$33:$B$776,B$119)+'СЕТ СН'!$H$14+СВЦЭМ!$D$10+'СЕТ СН'!$H$6-'СЕТ СН'!$H$26</f>
        <v>1241.0167236500001</v>
      </c>
      <c r="C143" s="36">
        <f>SUMIFS(СВЦЭМ!$D$33:$D$776,СВЦЭМ!$A$33:$A$776,$A143,СВЦЭМ!$B$33:$B$776,C$119)+'СЕТ СН'!$H$14+СВЦЭМ!$D$10+'СЕТ СН'!$H$6-'СЕТ СН'!$H$26</f>
        <v>1214.5138454100002</v>
      </c>
      <c r="D143" s="36">
        <f>SUMIFS(СВЦЭМ!$D$33:$D$776,СВЦЭМ!$A$33:$A$776,$A143,СВЦЭМ!$B$33:$B$776,D$119)+'СЕТ СН'!$H$14+СВЦЭМ!$D$10+'СЕТ СН'!$H$6-'СЕТ СН'!$H$26</f>
        <v>1218.0681491800001</v>
      </c>
      <c r="E143" s="36">
        <f>SUMIFS(СВЦЭМ!$D$33:$D$776,СВЦЭМ!$A$33:$A$776,$A143,СВЦЭМ!$B$33:$B$776,E$119)+'СЕТ СН'!$H$14+СВЦЭМ!$D$10+'СЕТ СН'!$H$6-'СЕТ СН'!$H$26</f>
        <v>1252.5446353300001</v>
      </c>
      <c r="F143" s="36">
        <f>SUMIFS(СВЦЭМ!$D$33:$D$776,СВЦЭМ!$A$33:$A$776,$A143,СВЦЭМ!$B$33:$B$776,F$119)+'СЕТ СН'!$H$14+СВЦЭМ!$D$10+'СЕТ СН'!$H$6-'СЕТ СН'!$H$26</f>
        <v>1255.7893873300002</v>
      </c>
      <c r="G143" s="36">
        <f>SUMIFS(СВЦЭМ!$D$33:$D$776,СВЦЭМ!$A$33:$A$776,$A143,СВЦЭМ!$B$33:$B$776,G$119)+'СЕТ СН'!$H$14+СВЦЭМ!$D$10+'СЕТ СН'!$H$6-'СЕТ СН'!$H$26</f>
        <v>1242.6556019100001</v>
      </c>
      <c r="H143" s="36">
        <f>SUMIFS(СВЦЭМ!$D$33:$D$776,СВЦЭМ!$A$33:$A$776,$A143,СВЦЭМ!$B$33:$B$776,H$119)+'СЕТ СН'!$H$14+СВЦЭМ!$D$10+'СЕТ СН'!$H$6-'СЕТ СН'!$H$26</f>
        <v>1191.42399877</v>
      </c>
      <c r="I143" s="36">
        <f>SUMIFS(СВЦЭМ!$D$33:$D$776,СВЦЭМ!$A$33:$A$776,$A143,СВЦЭМ!$B$33:$B$776,I$119)+'СЕТ СН'!$H$14+СВЦЭМ!$D$10+'СЕТ СН'!$H$6-'СЕТ СН'!$H$26</f>
        <v>1166.2726338900002</v>
      </c>
      <c r="J143" s="36">
        <f>SUMIFS(СВЦЭМ!$D$33:$D$776,СВЦЭМ!$A$33:$A$776,$A143,СВЦЭМ!$B$33:$B$776,J$119)+'СЕТ СН'!$H$14+СВЦЭМ!$D$10+'СЕТ СН'!$H$6-'СЕТ СН'!$H$26</f>
        <v>1203.7026114300002</v>
      </c>
      <c r="K143" s="36">
        <f>SUMIFS(СВЦЭМ!$D$33:$D$776,СВЦЭМ!$A$33:$A$776,$A143,СВЦЭМ!$B$33:$B$776,K$119)+'СЕТ СН'!$H$14+СВЦЭМ!$D$10+'СЕТ СН'!$H$6-'СЕТ СН'!$H$26</f>
        <v>1222.2676123000001</v>
      </c>
      <c r="L143" s="36">
        <f>SUMIFS(СВЦЭМ!$D$33:$D$776,СВЦЭМ!$A$33:$A$776,$A143,СВЦЭМ!$B$33:$B$776,L$119)+'СЕТ СН'!$H$14+СВЦЭМ!$D$10+'СЕТ СН'!$H$6-'СЕТ СН'!$H$26</f>
        <v>1142.0847231800001</v>
      </c>
      <c r="M143" s="36">
        <f>SUMIFS(СВЦЭМ!$D$33:$D$776,СВЦЭМ!$A$33:$A$776,$A143,СВЦЭМ!$B$33:$B$776,M$119)+'СЕТ СН'!$H$14+СВЦЭМ!$D$10+'СЕТ СН'!$H$6-'СЕТ СН'!$H$26</f>
        <v>1135.70251865</v>
      </c>
      <c r="N143" s="36">
        <f>SUMIFS(СВЦЭМ!$D$33:$D$776,СВЦЭМ!$A$33:$A$776,$A143,СВЦЭМ!$B$33:$B$776,N$119)+'СЕТ СН'!$H$14+СВЦЭМ!$D$10+'СЕТ СН'!$H$6-'СЕТ СН'!$H$26</f>
        <v>1151.53381713</v>
      </c>
      <c r="O143" s="36">
        <f>SUMIFS(СВЦЭМ!$D$33:$D$776,СВЦЭМ!$A$33:$A$776,$A143,СВЦЭМ!$B$33:$B$776,O$119)+'СЕТ СН'!$H$14+СВЦЭМ!$D$10+'СЕТ СН'!$H$6-'СЕТ СН'!$H$26</f>
        <v>1156.7295499200002</v>
      </c>
      <c r="P143" s="36">
        <f>SUMIFS(СВЦЭМ!$D$33:$D$776,СВЦЭМ!$A$33:$A$776,$A143,СВЦЭМ!$B$33:$B$776,P$119)+'СЕТ СН'!$H$14+СВЦЭМ!$D$10+'СЕТ СН'!$H$6-'СЕТ СН'!$H$26</f>
        <v>1158.66921884</v>
      </c>
      <c r="Q143" s="36">
        <f>SUMIFS(СВЦЭМ!$D$33:$D$776,СВЦЭМ!$A$33:$A$776,$A143,СВЦЭМ!$B$33:$B$776,Q$119)+'СЕТ СН'!$H$14+СВЦЭМ!$D$10+'СЕТ СН'!$H$6-'СЕТ СН'!$H$26</f>
        <v>1162.5637689100001</v>
      </c>
      <c r="R143" s="36">
        <f>SUMIFS(СВЦЭМ!$D$33:$D$776,СВЦЭМ!$A$33:$A$776,$A143,СВЦЭМ!$B$33:$B$776,R$119)+'СЕТ СН'!$H$14+СВЦЭМ!$D$10+'СЕТ СН'!$H$6-'СЕТ СН'!$H$26</f>
        <v>1165.41879623</v>
      </c>
      <c r="S143" s="36">
        <f>SUMIFS(СВЦЭМ!$D$33:$D$776,СВЦЭМ!$A$33:$A$776,$A143,СВЦЭМ!$B$33:$B$776,S$119)+'СЕТ СН'!$H$14+СВЦЭМ!$D$10+'СЕТ СН'!$H$6-'СЕТ СН'!$H$26</f>
        <v>1170.8540038200001</v>
      </c>
      <c r="T143" s="36">
        <f>SUMIFS(СВЦЭМ!$D$33:$D$776,СВЦЭМ!$A$33:$A$776,$A143,СВЦЭМ!$B$33:$B$776,T$119)+'СЕТ СН'!$H$14+СВЦЭМ!$D$10+'СЕТ СН'!$H$6-'СЕТ СН'!$H$26</f>
        <v>1170.80920507</v>
      </c>
      <c r="U143" s="36">
        <f>SUMIFS(СВЦЭМ!$D$33:$D$776,СВЦЭМ!$A$33:$A$776,$A143,СВЦЭМ!$B$33:$B$776,U$119)+'СЕТ СН'!$H$14+СВЦЭМ!$D$10+'СЕТ СН'!$H$6-'СЕТ СН'!$H$26</f>
        <v>1159.5357943900001</v>
      </c>
      <c r="V143" s="36">
        <f>SUMIFS(СВЦЭМ!$D$33:$D$776,СВЦЭМ!$A$33:$A$776,$A143,СВЦЭМ!$B$33:$B$776,V$119)+'СЕТ СН'!$H$14+СВЦЭМ!$D$10+'СЕТ СН'!$H$6-'СЕТ СН'!$H$26</f>
        <v>1143.8551690200002</v>
      </c>
      <c r="W143" s="36">
        <f>SUMIFS(СВЦЭМ!$D$33:$D$776,СВЦЭМ!$A$33:$A$776,$A143,СВЦЭМ!$B$33:$B$776,W$119)+'СЕТ СН'!$H$14+СВЦЭМ!$D$10+'СЕТ СН'!$H$6-'СЕТ СН'!$H$26</f>
        <v>1117.6584171100001</v>
      </c>
      <c r="X143" s="36">
        <f>SUMIFS(СВЦЭМ!$D$33:$D$776,СВЦЭМ!$A$33:$A$776,$A143,СВЦЭМ!$B$33:$B$776,X$119)+'СЕТ СН'!$H$14+СВЦЭМ!$D$10+'СЕТ СН'!$H$6-'СЕТ СН'!$H$26</f>
        <v>1186.90446718</v>
      </c>
      <c r="Y143" s="36">
        <f>SUMIFS(СВЦЭМ!$D$33:$D$776,СВЦЭМ!$A$33:$A$776,$A143,СВЦЭМ!$B$33:$B$776,Y$119)+'СЕТ СН'!$H$14+СВЦЭМ!$D$10+'СЕТ СН'!$H$6-'СЕТ СН'!$H$26</f>
        <v>1293.0401017200002</v>
      </c>
    </row>
    <row r="144" spans="1:25" ht="15.75" x14ac:dyDescent="0.2">
      <c r="A144" s="35">
        <f t="shared" si="3"/>
        <v>44037</v>
      </c>
      <c r="B144" s="36">
        <f>SUMIFS(СВЦЭМ!$D$33:$D$776,СВЦЭМ!$A$33:$A$776,$A144,СВЦЭМ!$B$33:$B$776,B$119)+'СЕТ СН'!$H$14+СВЦЭМ!$D$10+'СЕТ СН'!$H$6-'СЕТ СН'!$H$26</f>
        <v>1274.0222093700002</v>
      </c>
      <c r="C144" s="36">
        <f>SUMIFS(СВЦЭМ!$D$33:$D$776,СВЦЭМ!$A$33:$A$776,$A144,СВЦЭМ!$B$33:$B$776,C$119)+'СЕТ СН'!$H$14+СВЦЭМ!$D$10+'СЕТ СН'!$H$6-'СЕТ СН'!$H$26</f>
        <v>1337.4268584400002</v>
      </c>
      <c r="D144" s="36">
        <f>SUMIFS(СВЦЭМ!$D$33:$D$776,СВЦЭМ!$A$33:$A$776,$A144,СВЦЭМ!$B$33:$B$776,D$119)+'СЕТ СН'!$H$14+СВЦЭМ!$D$10+'СЕТ СН'!$H$6-'СЕТ СН'!$H$26</f>
        <v>1376.1193688300002</v>
      </c>
      <c r="E144" s="36">
        <f>SUMIFS(СВЦЭМ!$D$33:$D$776,СВЦЭМ!$A$33:$A$776,$A144,СВЦЭМ!$B$33:$B$776,E$119)+'СЕТ СН'!$H$14+СВЦЭМ!$D$10+'СЕТ СН'!$H$6-'СЕТ СН'!$H$26</f>
        <v>1399.41752696</v>
      </c>
      <c r="F144" s="36">
        <f>SUMIFS(СВЦЭМ!$D$33:$D$776,СВЦЭМ!$A$33:$A$776,$A144,СВЦЭМ!$B$33:$B$776,F$119)+'СЕТ СН'!$H$14+СВЦЭМ!$D$10+'СЕТ СН'!$H$6-'СЕТ СН'!$H$26</f>
        <v>1398.6221279900001</v>
      </c>
      <c r="G144" s="36">
        <f>SUMIFS(СВЦЭМ!$D$33:$D$776,СВЦЭМ!$A$33:$A$776,$A144,СВЦЭМ!$B$33:$B$776,G$119)+'СЕТ СН'!$H$14+СВЦЭМ!$D$10+'СЕТ СН'!$H$6-'СЕТ СН'!$H$26</f>
        <v>1394.59481886</v>
      </c>
      <c r="H144" s="36">
        <f>SUMIFS(СВЦЭМ!$D$33:$D$776,СВЦЭМ!$A$33:$A$776,$A144,СВЦЭМ!$B$33:$B$776,H$119)+'СЕТ СН'!$H$14+СВЦЭМ!$D$10+'СЕТ СН'!$H$6-'СЕТ СН'!$H$26</f>
        <v>1395.7036955200001</v>
      </c>
      <c r="I144" s="36">
        <f>SUMIFS(СВЦЭМ!$D$33:$D$776,СВЦЭМ!$A$33:$A$776,$A144,СВЦЭМ!$B$33:$B$776,I$119)+'СЕТ СН'!$H$14+СВЦЭМ!$D$10+'СЕТ СН'!$H$6-'СЕТ СН'!$H$26</f>
        <v>1418.6412823100002</v>
      </c>
      <c r="J144" s="36">
        <f>SUMIFS(СВЦЭМ!$D$33:$D$776,СВЦЭМ!$A$33:$A$776,$A144,СВЦЭМ!$B$33:$B$776,J$119)+'СЕТ СН'!$H$14+СВЦЭМ!$D$10+'СЕТ СН'!$H$6-'СЕТ СН'!$H$26</f>
        <v>1364.5823248800002</v>
      </c>
      <c r="K144" s="36">
        <f>SUMIFS(СВЦЭМ!$D$33:$D$776,СВЦЭМ!$A$33:$A$776,$A144,СВЦЭМ!$B$33:$B$776,K$119)+'СЕТ СН'!$H$14+СВЦЭМ!$D$10+'СЕТ СН'!$H$6-'СЕТ СН'!$H$26</f>
        <v>1202.8783157400001</v>
      </c>
      <c r="L144" s="36">
        <f>SUMIFS(СВЦЭМ!$D$33:$D$776,СВЦЭМ!$A$33:$A$776,$A144,СВЦЭМ!$B$33:$B$776,L$119)+'СЕТ СН'!$H$14+СВЦЭМ!$D$10+'СЕТ СН'!$H$6-'СЕТ СН'!$H$26</f>
        <v>1088.3943471</v>
      </c>
      <c r="M144" s="36">
        <f>SUMIFS(СВЦЭМ!$D$33:$D$776,СВЦЭМ!$A$33:$A$776,$A144,СВЦЭМ!$B$33:$B$776,M$119)+'СЕТ СН'!$H$14+СВЦЭМ!$D$10+'СЕТ СН'!$H$6-'СЕТ СН'!$H$26</f>
        <v>1063.9400246500002</v>
      </c>
      <c r="N144" s="36">
        <f>SUMIFS(СВЦЭМ!$D$33:$D$776,СВЦЭМ!$A$33:$A$776,$A144,СВЦЭМ!$B$33:$B$776,N$119)+'СЕТ СН'!$H$14+СВЦЭМ!$D$10+'СЕТ СН'!$H$6-'СЕТ СН'!$H$26</f>
        <v>1044.3831227200001</v>
      </c>
      <c r="O144" s="36">
        <f>SUMIFS(СВЦЭМ!$D$33:$D$776,СВЦЭМ!$A$33:$A$776,$A144,СВЦЭМ!$B$33:$B$776,O$119)+'СЕТ СН'!$H$14+СВЦЭМ!$D$10+'СЕТ СН'!$H$6-'СЕТ СН'!$H$26</f>
        <v>1039.8045821400001</v>
      </c>
      <c r="P144" s="36">
        <f>SUMIFS(СВЦЭМ!$D$33:$D$776,СВЦЭМ!$A$33:$A$776,$A144,СВЦЭМ!$B$33:$B$776,P$119)+'СЕТ СН'!$H$14+СВЦЭМ!$D$10+'СЕТ СН'!$H$6-'СЕТ СН'!$H$26</f>
        <v>1049.71091142</v>
      </c>
      <c r="Q144" s="36">
        <f>SUMIFS(СВЦЭМ!$D$33:$D$776,СВЦЭМ!$A$33:$A$776,$A144,СВЦЭМ!$B$33:$B$776,Q$119)+'СЕТ СН'!$H$14+СВЦЭМ!$D$10+'СЕТ СН'!$H$6-'СЕТ СН'!$H$26</f>
        <v>1056.1187310400001</v>
      </c>
      <c r="R144" s="36">
        <f>SUMIFS(СВЦЭМ!$D$33:$D$776,СВЦЭМ!$A$33:$A$776,$A144,СВЦЭМ!$B$33:$B$776,R$119)+'СЕТ СН'!$H$14+СВЦЭМ!$D$10+'СЕТ СН'!$H$6-'СЕТ СН'!$H$26</f>
        <v>1063.5869675000001</v>
      </c>
      <c r="S144" s="36">
        <f>SUMIFS(СВЦЭМ!$D$33:$D$776,СВЦЭМ!$A$33:$A$776,$A144,СВЦЭМ!$B$33:$B$776,S$119)+'СЕТ СН'!$H$14+СВЦЭМ!$D$10+'СЕТ СН'!$H$6-'СЕТ СН'!$H$26</f>
        <v>1064.0151326800001</v>
      </c>
      <c r="T144" s="36">
        <f>SUMIFS(СВЦЭМ!$D$33:$D$776,СВЦЭМ!$A$33:$A$776,$A144,СВЦЭМ!$B$33:$B$776,T$119)+'СЕТ СН'!$H$14+СВЦЭМ!$D$10+'СЕТ СН'!$H$6-'СЕТ СН'!$H$26</f>
        <v>1079.06491523</v>
      </c>
      <c r="U144" s="36">
        <f>SUMIFS(СВЦЭМ!$D$33:$D$776,СВЦЭМ!$A$33:$A$776,$A144,СВЦЭМ!$B$33:$B$776,U$119)+'СЕТ СН'!$H$14+СВЦЭМ!$D$10+'СЕТ СН'!$H$6-'СЕТ СН'!$H$26</f>
        <v>1068.5441546700001</v>
      </c>
      <c r="V144" s="36">
        <f>SUMIFS(СВЦЭМ!$D$33:$D$776,СВЦЭМ!$A$33:$A$776,$A144,СВЦЭМ!$B$33:$B$776,V$119)+'СЕТ СН'!$H$14+СВЦЭМ!$D$10+'СЕТ СН'!$H$6-'СЕТ СН'!$H$26</f>
        <v>1054.4600933200002</v>
      </c>
      <c r="W144" s="36">
        <f>SUMIFS(СВЦЭМ!$D$33:$D$776,СВЦЭМ!$A$33:$A$776,$A144,СВЦЭМ!$B$33:$B$776,W$119)+'СЕТ СН'!$H$14+СВЦЭМ!$D$10+'СЕТ СН'!$H$6-'СЕТ СН'!$H$26</f>
        <v>1027.0848633800001</v>
      </c>
      <c r="X144" s="36">
        <f>SUMIFS(СВЦЭМ!$D$33:$D$776,СВЦЭМ!$A$33:$A$776,$A144,СВЦЭМ!$B$33:$B$776,X$119)+'СЕТ СН'!$H$14+СВЦЭМ!$D$10+'СЕТ СН'!$H$6-'СЕТ СН'!$H$26</f>
        <v>1079.9081470000001</v>
      </c>
      <c r="Y144" s="36">
        <f>SUMIFS(СВЦЭМ!$D$33:$D$776,СВЦЭМ!$A$33:$A$776,$A144,СВЦЭМ!$B$33:$B$776,Y$119)+'СЕТ СН'!$H$14+СВЦЭМ!$D$10+'СЕТ СН'!$H$6-'СЕТ СН'!$H$26</f>
        <v>1234.7127181800001</v>
      </c>
    </row>
    <row r="145" spans="1:27" ht="15.75" x14ac:dyDescent="0.2">
      <c r="A145" s="35">
        <f t="shared" si="3"/>
        <v>44038</v>
      </c>
      <c r="B145" s="36">
        <f>SUMIFS(СВЦЭМ!$D$33:$D$776,СВЦЭМ!$A$33:$A$776,$A145,СВЦЭМ!$B$33:$B$776,B$119)+'СЕТ СН'!$H$14+СВЦЭМ!$D$10+'СЕТ СН'!$H$6-'СЕТ СН'!$H$26</f>
        <v>1191.95751814</v>
      </c>
      <c r="C145" s="36">
        <f>SUMIFS(СВЦЭМ!$D$33:$D$776,СВЦЭМ!$A$33:$A$776,$A145,СВЦЭМ!$B$33:$B$776,C$119)+'СЕТ СН'!$H$14+СВЦЭМ!$D$10+'СЕТ СН'!$H$6-'СЕТ СН'!$H$26</f>
        <v>1216.4855108200002</v>
      </c>
      <c r="D145" s="36">
        <f>SUMIFS(СВЦЭМ!$D$33:$D$776,СВЦЭМ!$A$33:$A$776,$A145,СВЦЭМ!$B$33:$B$776,D$119)+'СЕТ СН'!$H$14+СВЦЭМ!$D$10+'СЕТ СН'!$H$6-'СЕТ СН'!$H$26</f>
        <v>1216.5540402700001</v>
      </c>
      <c r="E145" s="36">
        <f>SUMIFS(СВЦЭМ!$D$33:$D$776,СВЦЭМ!$A$33:$A$776,$A145,СВЦЭМ!$B$33:$B$776,E$119)+'СЕТ СН'!$H$14+СВЦЭМ!$D$10+'СЕТ СН'!$H$6-'СЕТ СН'!$H$26</f>
        <v>1230.16982383</v>
      </c>
      <c r="F145" s="36">
        <f>SUMIFS(СВЦЭМ!$D$33:$D$776,СВЦЭМ!$A$33:$A$776,$A145,СВЦЭМ!$B$33:$B$776,F$119)+'СЕТ СН'!$H$14+СВЦЭМ!$D$10+'СЕТ СН'!$H$6-'СЕТ СН'!$H$26</f>
        <v>1242.66477007</v>
      </c>
      <c r="G145" s="36">
        <f>SUMIFS(СВЦЭМ!$D$33:$D$776,СВЦЭМ!$A$33:$A$776,$A145,СВЦЭМ!$B$33:$B$776,G$119)+'СЕТ СН'!$H$14+СВЦЭМ!$D$10+'СЕТ СН'!$H$6-'СЕТ СН'!$H$26</f>
        <v>1250.68839981</v>
      </c>
      <c r="H145" s="36">
        <f>SUMIFS(СВЦЭМ!$D$33:$D$776,СВЦЭМ!$A$33:$A$776,$A145,СВЦЭМ!$B$33:$B$776,H$119)+'СЕТ СН'!$H$14+СВЦЭМ!$D$10+'СЕТ СН'!$H$6-'СЕТ СН'!$H$26</f>
        <v>1265.9767451600001</v>
      </c>
      <c r="I145" s="36">
        <f>SUMIFS(СВЦЭМ!$D$33:$D$776,СВЦЭМ!$A$33:$A$776,$A145,СВЦЭМ!$B$33:$B$776,I$119)+'СЕТ СН'!$H$14+СВЦЭМ!$D$10+'СЕТ СН'!$H$6-'СЕТ СН'!$H$26</f>
        <v>1281.5336611400003</v>
      </c>
      <c r="J145" s="36">
        <f>SUMIFS(СВЦЭМ!$D$33:$D$776,СВЦЭМ!$A$33:$A$776,$A145,СВЦЭМ!$B$33:$B$776,J$119)+'СЕТ СН'!$H$14+СВЦЭМ!$D$10+'СЕТ СН'!$H$6-'СЕТ СН'!$H$26</f>
        <v>1216.91563234</v>
      </c>
      <c r="K145" s="36">
        <f>SUMIFS(СВЦЭМ!$D$33:$D$776,СВЦЭМ!$A$33:$A$776,$A145,СВЦЭМ!$B$33:$B$776,K$119)+'СЕТ СН'!$H$14+СВЦЭМ!$D$10+'СЕТ СН'!$H$6-'СЕТ СН'!$H$26</f>
        <v>1123.0491634</v>
      </c>
      <c r="L145" s="36">
        <f>SUMIFS(СВЦЭМ!$D$33:$D$776,СВЦЭМ!$A$33:$A$776,$A145,СВЦЭМ!$B$33:$B$776,L$119)+'СЕТ СН'!$H$14+СВЦЭМ!$D$10+'СЕТ СН'!$H$6-'СЕТ СН'!$H$26</f>
        <v>1011.32246708</v>
      </c>
      <c r="M145" s="36">
        <f>SUMIFS(СВЦЭМ!$D$33:$D$776,СВЦЭМ!$A$33:$A$776,$A145,СВЦЭМ!$B$33:$B$776,M$119)+'СЕТ СН'!$H$14+СВЦЭМ!$D$10+'СЕТ СН'!$H$6-'СЕТ СН'!$H$26</f>
        <v>977.36565856000004</v>
      </c>
      <c r="N145" s="36">
        <f>SUMIFS(СВЦЭМ!$D$33:$D$776,СВЦЭМ!$A$33:$A$776,$A145,СВЦЭМ!$B$33:$B$776,N$119)+'СЕТ СН'!$H$14+СВЦЭМ!$D$10+'СЕТ СН'!$H$6-'СЕТ СН'!$H$26</f>
        <v>956.88327817000004</v>
      </c>
      <c r="O145" s="36">
        <f>SUMIFS(СВЦЭМ!$D$33:$D$776,СВЦЭМ!$A$33:$A$776,$A145,СВЦЭМ!$B$33:$B$776,O$119)+'СЕТ СН'!$H$14+СВЦЭМ!$D$10+'СЕТ СН'!$H$6-'СЕТ СН'!$H$26</f>
        <v>968.26161858</v>
      </c>
      <c r="P145" s="36">
        <f>SUMIFS(СВЦЭМ!$D$33:$D$776,СВЦЭМ!$A$33:$A$776,$A145,СВЦЭМ!$B$33:$B$776,P$119)+'СЕТ СН'!$H$14+СВЦЭМ!$D$10+'СЕТ СН'!$H$6-'СЕТ СН'!$H$26</f>
        <v>973.14834395000003</v>
      </c>
      <c r="Q145" s="36">
        <f>SUMIFS(СВЦЭМ!$D$33:$D$776,СВЦЭМ!$A$33:$A$776,$A145,СВЦЭМ!$B$33:$B$776,Q$119)+'СЕТ СН'!$H$14+СВЦЭМ!$D$10+'СЕТ СН'!$H$6-'СЕТ СН'!$H$26</f>
        <v>983.21030836</v>
      </c>
      <c r="R145" s="36">
        <f>SUMIFS(СВЦЭМ!$D$33:$D$776,СВЦЭМ!$A$33:$A$776,$A145,СВЦЭМ!$B$33:$B$776,R$119)+'СЕТ СН'!$H$14+СВЦЭМ!$D$10+'СЕТ СН'!$H$6-'СЕТ СН'!$H$26</f>
        <v>995.58095659000003</v>
      </c>
      <c r="S145" s="36">
        <f>SUMIFS(СВЦЭМ!$D$33:$D$776,СВЦЭМ!$A$33:$A$776,$A145,СВЦЭМ!$B$33:$B$776,S$119)+'СЕТ СН'!$H$14+СВЦЭМ!$D$10+'СЕТ СН'!$H$6-'СЕТ СН'!$H$26</f>
        <v>1000.08935754</v>
      </c>
      <c r="T145" s="36">
        <f>SUMIFS(СВЦЭМ!$D$33:$D$776,СВЦЭМ!$A$33:$A$776,$A145,СВЦЭМ!$B$33:$B$776,T$119)+'СЕТ СН'!$H$14+СВЦЭМ!$D$10+'СЕТ СН'!$H$6-'СЕТ СН'!$H$26</f>
        <v>1007.4022026</v>
      </c>
      <c r="U145" s="36">
        <f>SUMIFS(СВЦЭМ!$D$33:$D$776,СВЦЭМ!$A$33:$A$776,$A145,СВЦЭМ!$B$33:$B$776,U$119)+'СЕТ СН'!$H$14+СВЦЭМ!$D$10+'СЕТ СН'!$H$6-'СЕТ СН'!$H$26</f>
        <v>989.58003368000004</v>
      </c>
      <c r="V145" s="36">
        <f>SUMIFS(СВЦЭМ!$D$33:$D$776,СВЦЭМ!$A$33:$A$776,$A145,СВЦЭМ!$B$33:$B$776,V$119)+'СЕТ СН'!$H$14+СВЦЭМ!$D$10+'СЕТ СН'!$H$6-'СЕТ СН'!$H$26</f>
        <v>974.10988283000006</v>
      </c>
      <c r="W145" s="36">
        <f>SUMIFS(СВЦЭМ!$D$33:$D$776,СВЦЭМ!$A$33:$A$776,$A145,СВЦЭМ!$B$33:$B$776,W$119)+'СЕТ СН'!$H$14+СВЦЭМ!$D$10+'СЕТ СН'!$H$6-'СЕТ СН'!$H$26</f>
        <v>956.79681395</v>
      </c>
      <c r="X145" s="36">
        <f>SUMIFS(СВЦЭМ!$D$33:$D$776,СВЦЭМ!$A$33:$A$776,$A145,СВЦЭМ!$B$33:$B$776,X$119)+'СЕТ СН'!$H$14+СВЦЭМ!$D$10+'СЕТ СН'!$H$6-'СЕТ СН'!$H$26</f>
        <v>996.56466984999997</v>
      </c>
      <c r="Y145" s="36">
        <f>SUMIFS(СВЦЭМ!$D$33:$D$776,СВЦЭМ!$A$33:$A$776,$A145,СВЦЭМ!$B$33:$B$776,Y$119)+'СЕТ СН'!$H$14+СВЦЭМ!$D$10+'СЕТ СН'!$H$6-'СЕТ СН'!$H$26</f>
        <v>1141.5663974400002</v>
      </c>
    </row>
    <row r="146" spans="1:27" ht="15.75" x14ac:dyDescent="0.2">
      <c r="A146" s="35">
        <f t="shared" si="3"/>
        <v>44039</v>
      </c>
      <c r="B146" s="36">
        <f>SUMIFS(СВЦЭМ!$D$33:$D$776,СВЦЭМ!$A$33:$A$776,$A146,СВЦЭМ!$B$33:$B$776,B$119)+'СЕТ СН'!$H$14+СВЦЭМ!$D$10+'СЕТ СН'!$H$6-'СЕТ СН'!$H$26</f>
        <v>1235.6207794100001</v>
      </c>
      <c r="C146" s="36">
        <f>SUMIFS(СВЦЭМ!$D$33:$D$776,СВЦЭМ!$A$33:$A$776,$A146,СВЦЭМ!$B$33:$B$776,C$119)+'СЕТ СН'!$H$14+СВЦЭМ!$D$10+'СЕТ СН'!$H$6-'СЕТ СН'!$H$26</f>
        <v>1212.6370148600001</v>
      </c>
      <c r="D146" s="36">
        <f>SUMIFS(СВЦЭМ!$D$33:$D$776,СВЦЭМ!$A$33:$A$776,$A146,СВЦЭМ!$B$33:$B$776,D$119)+'СЕТ СН'!$H$14+СВЦЭМ!$D$10+'СЕТ СН'!$H$6-'СЕТ СН'!$H$26</f>
        <v>1213.04452474</v>
      </c>
      <c r="E146" s="36">
        <f>SUMIFS(СВЦЭМ!$D$33:$D$776,СВЦЭМ!$A$33:$A$776,$A146,СВЦЭМ!$B$33:$B$776,E$119)+'СЕТ СН'!$H$14+СВЦЭМ!$D$10+'СЕТ СН'!$H$6-'СЕТ СН'!$H$26</f>
        <v>1223.7243792100001</v>
      </c>
      <c r="F146" s="36">
        <f>SUMIFS(СВЦЭМ!$D$33:$D$776,СВЦЭМ!$A$33:$A$776,$A146,СВЦЭМ!$B$33:$B$776,F$119)+'СЕТ СН'!$H$14+СВЦЭМ!$D$10+'СЕТ СН'!$H$6-'СЕТ СН'!$H$26</f>
        <v>1221.45511405</v>
      </c>
      <c r="G146" s="36">
        <f>SUMIFS(СВЦЭМ!$D$33:$D$776,СВЦЭМ!$A$33:$A$776,$A146,СВЦЭМ!$B$33:$B$776,G$119)+'СЕТ СН'!$H$14+СВЦЭМ!$D$10+'СЕТ СН'!$H$6-'СЕТ СН'!$H$26</f>
        <v>1214.04280438</v>
      </c>
      <c r="H146" s="36">
        <f>SUMIFS(СВЦЭМ!$D$33:$D$776,СВЦЭМ!$A$33:$A$776,$A146,СВЦЭМ!$B$33:$B$776,H$119)+'СЕТ СН'!$H$14+СВЦЭМ!$D$10+'СЕТ СН'!$H$6-'СЕТ СН'!$H$26</f>
        <v>1203.8097793900001</v>
      </c>
      <c r="I146" s="36">
        <f>SUMIFS(СВЦЭМ!$D$33:$D$776,СВЦЭМ!$A$33:$A$776,$A146,СВЦЭМ!$B$33:$B$776,I$119)+'СЕТ СН'!$H$14+СВЦЭМ!$D$10+'СЕТ СН'!$H$6-'СЕТ СН'!$H$26</f>
        <v>1241.15613433</v>
      </c>
      <c r="J146" s="36">
        <f>SUMIFS(СВЦЭМ!$D$33:$D$776,СВЦЭМ!$A$33:$A$776,$A146,СВЦЭМ!$B$33:$B$776,J$119)+'СЕТ СН'!$H$14+СВЦЭМ!$D$10+'СЕТ СН'!$H$6-'СЕТ СН'!$H$26</f>
        <v>1196.77087383</v>
      </c>
      <c r="K146" s="36">
        <f>SUMIFS(СВЦЭМ!$D$33:$D$776,СВЦЭМ!$A$33:$A$776,$A146,СВЦЭМ!$B$33:$B$776,K$119)+'СЕТ СН'!$H$14+СВЦЭМ!$D$10+'СЕТ СН'!$H$6-'СЕТ СН'!$H$26</f>
        <v>1070.2466334000001</v>
      </c>
      <c r="L146" s="36">
        <f>SUMIFS(СВЦЭМ!$D$33:$D$776,СВЦЭМ!$A$33:$A$776,$A146,СВЦЭМ!$B$33:$B$776,L$119)+'СЕТ СН'!$H$14+СВЦЭМ!$D$10+'СЕТ СН'!$H$6-'СЕТ СН'!$H$26</f>
        <v>974.16675432</v>
      </c>
      <c r="M146" s="36">
        <f>SUMIFS(СВЦЭМ!$D$33:$D$776,СВЦЭМ!$A$33:$A$776,$A146,СВЦЭМ!$B$33:$B$776,M$119)+'СЕТ СН'!$H$14+СВЦЭМ!$D$10+'СЕТ СН'!$H$6-'СЕТ СН'!$H$26</f>
        <v>947.98936956</v>
      </c>
      <c r="N146" s="36">
        <f>SUMIFS(СВЦЭМ!$D$33:$D$776,СВЦЭМ!$A$33:$A$776,$A146,СВЦЭМ!$B$33:$B$776,N$119)+'СЕТ СН'!$H$14+СВЦЭМ!$D$10+'СЕТ СН'!$H$6-'СЕТ СН'!$H$26</f>
        <v>922.90691161000007</v>
      </c>
      <c r="O146" s="36">
        <f>SUMIFS(СВЦЭМ!$D$33:$D$776,СВЦЭМ!$A$33:$A$776,$A146,СВЦЭМ!$B$33:$B$776,O$119)+'СЕТ СН'!$H$14+СВЦЭМ!$D$10+'СЕТ СН'!$H$6-'СЕТ СН'!$H$26</f>
        <v>929.77609037000002</v>
      </c>
      <c r="P146" s="36">
        <f>SUMIFS(СВЦЭМ!$D$33:$D$776,СВЦЭМ!$A$33:$A$776,$A146,СВЦЭМ!$B$33:$B$776,P$119)+'СЕТ СН'!$H$14+СВЦЭМ!$D$10+'СЕТ СН'!$H$6-'СЕТ СН'!$H$26</f>
        <v>941.89039272000002</v>
      </c>
      <c r="Q146" s="36">
        <f>SUMIFS(СВЦЭМ!$D$33:$D$776,СВЦЭМ!$A$33:$A$776,$A146,СВЦЭМ!$B$33:$B$776,Q$119)+'СЕТ СН'!$H$14+СВЦЭМ!$D$10+'СЕТ СН'!$H$6-'СЕТ СН'!$H$26</f>
        <v>958.46912215999998</v>
      </c>
      <c r="R146" s="36">
        <f>SUMIFS(СВЦЭМ!$D$33:$D$776,СВЦЭМ!$A$33:$A$776,$A146,СВЦЭМ!$B$33:$B$776,R$119)+'СЕТ СН'!$H$14+СВЦЭМ!$D$10+'СЕТ СН'!$H$6-'СЕТ СН'!$H$26</f>
        <v>960.35708368999997</v>
      </c>
      <c r="S146" s="36">
        <f>SUMIFS(СВЦЭМ!$D$33:$D$776,СВЦЭМ!$A$33:$A$776,$A146,СВЦЭМ!$B$33:$B$776,S$119)+'СЕТ СН'!$H$14+СВЦЭМ!$D$10+'СЕТ СН'!$H$6-'СЕТ СН'!$H$26</f>
        <v>972.72381904999997</v>
      </c>
      <c r="T146" s="36">
        <f>SUMIFS(СВЦЭМ!$D$33:$D$776,СВЦЭМ!$A$33:$A$776,$A146,СВЦЭМ!$B$33:$B$776,T$119)+'СЕТ СН'!$H$14+СВЦЭМ!$D$10+'СЕТ СН'!$H$6-'СЕТ СН'!$H$26</f>
        <v>989.69134615999997</v>
      </c>
      <c r="U146" s="36">
        <f>SUMIFS(СВЦЭМ!$D$33:$D$776,СВЦЭМ!$A$33:$A$776,$A146,СВЦЭМ!$B$33:$B$776,U$119)+'СЕТ СН'!$H$14+СВЦЭМ!$D$10+'СЕТ СН'!$H$6-'СЕТ СН'!$H$26</f>
        <v>975.58749907000004</v>
      </c>
      <c r="V146" s="36">
        <f>SUMIFS(СВЦЭМ!$D$33:$D$776,СВЦЭМ!$A$33:$A$776,$A146,СВЦЭМ!$B$33:$B$776,V$119)+'СЕТ СН'!$H$14+СВЦЭМ!$D$10+'СЕТ СН'!$H$6-'СЕТ СН'!$H$26</f>
        <v>969.25406235000003</v>
      </c>
      <c r="W146" s="36">
        <f>SUMIFS(СВЦЭМ!$D$33:$D$776,СВЦЭМ!$A$33:$A$776,$A146,СВЦЭМ!$B$33:$B$776,W$119)+'СЕТ СН'!$H$14+СВЦЭМ!$D$10+'СЕТ СН'!$H$6-'СЕТ СН'!$H$26</f>
        <v>959.38466974000005</v>
      </c>
      <c r="X146" s="36">
        <f>SUMIFS(СВЦЭМ!$D$33:$D$776,СВЦЭМ!$A$33:$A$776,$A146,СВЦЭМ!$B$33:$B$776,X$119)+'СЕТ СН'!$H$14+СВЦЭМ!$D$10+'СЕТ СН'!$H$6-'СЕТ СН'!$H$26</f>
        <v>1030.1083957600001</v>
      </c>
      <c r="Y146" s="36">
        <f>SUMIFS(СВЦЭМ!$D$33:$D$776,СВЦЭМ!$A$33:$A$776,$A146,СВЦЭМ!$B$33:$B$776,Y$119)+'СЕТ СН'!$H$14+СВЦЭМ!$D$10+'СЕТ СН'!$H$6-'СЕТ СН'!$H$26</f>
        <v>1154.4720427700001</v>
      </c>
    </row>
    <row r="147" spans="1:27" ht="15.75" x14ac:dyDescent="0.2">
      <c r="A147" s="35">
        <f t="shared" si="3"/>
        <v>44040</v>
      </c>
      <c r="B147" s="36">
        <f>SUMIFS(СВЦЭМ!$D$33:$D$776,СВЦЭМ!$A$33:$A$776,$A147,СВЦЭМ!$B$33:$B$776,B$119)+'СЕТ СН'!$H$14+СВЦЭМ!$D$10+'СЕТ СН'!$H$6-'СЕТ СН'!$H$26</f>
        <v>1150.9116917600002</v>
      </c>
      <c r="C147" s="36">
        <f>SUMIFS(СВЦЭМ!$D$33:$D$776,СВЦЭМ!$A$33:$A$776,$A147,СВЦЭМ!$B$33:$B$776,C$119)+'СЕТ СН'!$H$14+СВЦЭМ!$D$10+'СЕТ СН'!$H$6-'СЕТ СН'!$H$26</f>
        <v>1215.90976501</v>
      </c>
      <c r="D147" s="36">
        <f>SUMIFS(СВЦЭМ!$D$33:$D$776,СВЦЭМ!$A$33:$A$776,$A147,СВЦЭМ!$B$33:$B$776,D$119)+'СЕТ СН'!$H$14+СВЦЭМ!$D$10+'СЕТ СН'!$H$6-'СЕТ СН'!$H$26</f>
        <v>1226.6146968200001</v>
      </c>
      <c r="E147" s="36">
        <f>SUMIFS(СВЦЭМ!$D$33:$D$776,СВЦЭМ!$A$33:$A$776,$A147,СВЦЭМ!$B$33:$B$776,E$119)+'СЕТ СН'!$H$14+СВЦЭМ!$D$10+'СЕТ СН'!$H$6-'СЕТ СН'!$H$26</f>
        <v>1241.2729151800002</v>
      </c>
      <c r="F147" s="36">
        <f>SUMIFS(СВЦЭМ!$D$33:$D$776,СВЦЭМ!$A$33:$A$776,$A147,СВЦЭМ!$B$33:$B$776,F$119)+'СЕТ СН'!$H$14+СВЦЭМ!$D$10+'СЕТ СН'!$H$6-'СЕТ СН'!$H$26</f>
        <v>1229.1769074200001</v>
      </c>
      <c r="G147" s="36">
        <f>SUMIFS(СВЦЭМ!$D$33:$D$776,СВЦЭМ!$A$33:$A$776,$A147,СВЦЭМ!$B$33:$B$776,G$119)+'СЕТ СН'!$H$14+СВЦЭМ!$D$10+'СЕТ СН'!$H$6-'СЕТ СН'!$H$26</f>
        <v>1246.37716929</v>
      </c>
      <c r="H147" s="36">
        <f>SUMIFS(СВЦЭМ!$D$33:$D$776,СВЦЭМ!$A$33:$A$776,$A147,СВЦЭМ!$B$33:$B$776,H$119)+'СЕТ СН'!$H$14+СВЦЭМ!$D$10+'СЕТ СН'!$H$6-'СЕТ СН'!$H$26</f>
        <v>1248.9722309600002</v>
      </c>
      <c r="I147" s="36">
        <f>SUMIFS(СВЦЭМ!$D$33:$D$776,СВЦЭМ!$A$33:$A$776,$A147,СВЦЭМ!$B$33:$B$776,I$119)+'СЕТ СН'!$H$14+СВЦЭМ!$D$10+'СЕТ СН'!$H$6-'СЕТ СН'!$H$26</f>
        <v>1261.1209571900001</v>
      </c>
      <c r="J147" s="36">
        <f>SUMIFS(СВЦЭМ!$D$33:$D$776,СВЦЭМ!$A$33:$A$776,$A147,СВЦЭМ!$B$33:$B$776,J$119)+'СЕТ СН'!$H$14+СВЦЭМ!$D$10+'СЕТ СН'!$H$6-'СЕТ СН'!$H$26</f>
        <v>1241.2423734200001</v>
      </c>
      <c r="K147" s="36">
        <f>SUMIFS(СВЦЭМ!$D$33:$D$776,СВЦЭМ!$A$33:$A$776,$A147,СВЦЭМ!$B$33:$B$776,K$119)+'СЕТ СН'!$H$14+СВЦЭМ!$D$10+'СЕТ СН'!$H$6-'СЕТ СН'!$H$26</f>
        <v>1112.1427077400001</v>
      </c>
      <c r="L147" s="36">
        <f>SUMIFS(СВЦЭМ!$D$33:$D$776,СВЦЭМ!$A$33:$A$776,$A147,СВЦЭМ!$B$33:$B$776,L$119)+'СЕТ СН'!$H$14+СВЦЭМ!$D$10+'СЕТ СН'!$H$6-'СЕТ СН'!$H$26</f>
        <v>989.04491794</v>
      </c>
      <c r="M147" s="36">
        <f>SUMIFS(СВЦЭМ!$D$33:$D$776,СВЦЭМ!$A$33:$A$776,$A147,СВЦЭМ!$B$33:$B$776,M$119)+'СЕТ СН'!$H$14+СВЦЭМ!$D$10+'СЕТ СН'!$H$6-'СЕТ СН'!$H$26</f>
        <v>966.86230949000003</v>
      </c>
      <c r="N147" s="36">
        <f>SUMIFS(СВЦЭМ!$D$33:$D$776,СВЦЭМ!$A$33:$A$776,$A147,СВЦЭМ!$B$33:$B$776,N$119)+'СЕТ СН'!$H$14+СВЦЭМ!$D$10+'СЕТ СН'!$H$6-'СЕТ СН'!$H$26</f>
        <v>964.20911431000002</v>
      </c>
      <c r="O147" s="36">
        <f>SUMIFS(СВЦЭМ!$D$33:$D$776,СВЦЭМ!$A$33:$A$776,$A147,СВЦЭМ!$B$33:$B$776,O$119)+'СЕТ СН'!$H$14+СВЦЭМ!$D$10+'СЕТ СН'!$H$6-'СЕТ СН'!$H$26</f>
        <v>976.17273030000001</v>
      </c>
      <c r="P147" s="36">
        <f>SUMIFS(СВЦЭМ!$D$33:$D$776,СВЦЭМ!$A$33:$A$776,$A147,СВЦЭМ!$B$33:$B$776,P$119)+'СЕТ СН'!$H$14+СВЦЭМ!$D$10+'СЕТ СН'!$H$6-'СЕТ СН'!$H$26</f>
        <v>978.10235810000006</v>
      </c>
      <c r="Q147" s="36">
        <f>SUMIFS(СВЦЭМ!$D$33:$D$776,СВЦЭМ!$A$33:$A$776,$A147,СВЦЭМ!$B$33:$B$776,Q$119)+'СЕТ СН'!$H$14+СВЦЭМ!$D$10+'СЕТ СН'!$H$6-'СЕТ СН'!$H$26</f>
        <v>988.79539138999996</v>
      </c>
      <c r="R147" s="36">
        <f>SUMIFS(СВЦЭМ!$D$33:$D$776,СВЦЭМ!$A$33:$A$776,$A147,СВЦЭМ!$B$33:$B$776,R$119)+'СЕТ СН'!$H$14+СВЦЭМ!$D$10+'СЕТ СН'!$H$6-'СЕТ СН'!$H$26</f>
        <v>990.56951147999996</v>
      </c>
      <c r="S147" s="36">
        <f>SUMIFS(СВЦЭМ!$D$33:$D$776,СВЦЭМ!$A$33:$A$776,$A147,СВЦЭМ!$B$33:$B$776,S$119)+'СЕТ СН'!$H$14+СВЦЭМ!$D$10+'СЕТ СН'!$H$6-'СЕТ СН'!$H$26</f>
        <v>996.22472212000002</v>
      </c>
      <c r="T147" s="36">
        <f>SUMIFS(СВЦЭМ!$D$33:$D$776,СВЦЭМ!$A$33:$A$776,$A147,СВЦЭМ!$B$33:$B$776,T$119)+'СЕТ СН'!$H$14+СВЦЭМ!$D$10+'СЕТ СН'!$H$6-'СЕТ СН'!$H$26</f>
        <v>999.96079228999997</v>
      </c>
      <c r="U147" s="36">
        <f>SUMIFS(СВЦЭМ!$D$33:$D$776,СВЦЭМ!$A$33:$A$776,$A147,СВЦЭМ!$B$33:$B$776,U$119)+'СЕТ СН'!$H$14+СВЦЭМ!$D$10+'СЕТ СН'!$H$6-'СЕТ СН'!$H$26</f>
        <v>983.61322542000005</v>
      </c>
      <c r="V147" s="36">
        <f>SUMIFS(СВЦЭМ!$D$33:$D$776,СВЦЭМ!$A$33:$A$776,$A147,СВЦЭМ!$B$33:$B$776,V$119)+'СЕТ СН'!$H$14+СВЦЭМ!$D$10+'СЕТ СН'!$H$6-'СЕТ СН'!$H$26</f>
        <v>996.16747181000005</v>
      </c>
      <c r="W147" s="36">
        <f>SUMIFS(СВЦЭМ!$D$33:$D$776,СВЦЭМ!$A$33:$A$776,$A147,СВЦЭМ!$B$33:$B$776,W$119)+'СЕТ СН'!$H$14+СВЦЭМ!$D$10+'СЕТ СН'!$H$6-'СЕТ СН'!$H$26</f>
        <v>998.11817447999999</v>
      </c>
      <c r="X147" s="36">
        <f>SUMIFS(СВЦЭМ!$D$33:$D$776,СВЦЭМ!$A$33:$A$776,$A147,СВЦЭМ!$B$33:$B$776,X$119)+'СЕТ СН'!$H$14+СВЦЭМ!$D$10+'СЕТ СН'!$H$6-'СЕТ СН'!$H$26</f>
        <v>1045.03285742</v>
      </c>
      <c r="Y147" s="36">
        <f>SUMIFS(СВЦЭМ!$D$33:$D$776,СВЦЭМ!$A$33:$A$776,$A147,СВЦЭМ!$B$33:$B$776,Y$119)+'СЕТ СН'!$H$14+СВЦЭМ!$D$10+'СЕТ СН'!$H$6-'СЕТ СН'!$H$26</f>
        <v>1168.2001493800001</v>
      </c>
    </row>
    <row r="148" spans="1:27" ht="15.75" x14ac:dyDescent="0.2">
      <c r="A148" s="35">
        <f t="shared" si="3"/>
        <v>44041</v>
      </c>
      <c r="B148" s="36">
        <f>SUMIFS(СВЦЭМ!$D$33:$D$776,СВЦЭМ!$A$33:$A$776,$A148,СВЦЭМ!$B$33:$B$776,B$119)+'СЕТ СН'!$H$14+СВЦЭМ!$D$10+'СЕТ СН'!$H$6-'СЕТ СН'!$H$26</f>
        <v>1281.4304255000002</v>
      </c>
      <c r="C148" s="36">
        <f>SUMIFS(СВЦЭМ!$D$33:$D$776,СВЦЭМ!$A$33:$A$776,$A148,СВЦЭМ!$B$33:$B$776,C$119)+'СЕТ СН'!$H$14+СВЦЭМ!$D$10+'СЕТ СН'!$H$6-'СЕТ СН'!$H$26</f>
        <v>1328.4719195600001</v>
      </c>
      <c r="D148" s="36">
        <f>SUMIFS(СВЦЭМ!$D$33:$D$776,СВЦЭМ!$A$33:$A$776,$A148,СВЦЭМ!$B$33:$B$776,D$119)+'СЕТ СН'!$H$14+СВЦЭМ!$D$10+'СЕТ СН'!$H$6-'СЕТ СН'!$H$26</f>
        <v>1364.9653261200001</v>
      </c>
      <c r="E148" s="36">
        <f>SUMIFS(СВЦЭМ!$D$33:$D$776,СВЦЭМ!$A$33:$A$776,$A148,СВЦЭМ!$B$33:$B$776,E$119)+'СЕТ СН'!$H$14+СВЦЭМ!$D$10+'СЕТ СН'!$H$6-'СЕТ СН'!$H$26</f>
        <v>1391.7333328400002</v>
      </c>
      <c r="F148" s="36">
        <f>SUMIFS(СВЦЭМ!$D$33:$D$776,СВЦЭМ!$A$33:$A$776,$A148,СВЦЭМ!$B$33:$B$776,F$119)+'СЕТ СН'!$H$14+СВЦЭМ!$D$10+'СЕТ СН'!$H$6-'СЕТ СН'!$H$26</f>
        <v>1351.14285124</v>
      </c>
      <c r="G148" s="36">
        <f>SUMIFS(СВЦЭМ!$D$33:$D$776,СВЦЭМ!$A$33:$A$776,$A148,СВЦЭМ!$B$33:$B$776,G$119)+'СЕТ СН'!$H$14+СВЦЭМ!$D$10+'СЕТ СН'!$H$6-'СЕТ СН'!$H$26</f>
        <v>1349.5576728100002</v>
      </c>
      <c r="H148" s="36">
        <f>SUMIFS(СВЦЭМ!$D$33:$D$776,СВЦЭМ!$A$33:$A$776,$A148,СВЦЭМ!$B$33:$B$776,H$119)+'СЕТ СН'!$H$14+СВЦЭМ!$D$10+'СЕТ СН'!$H$6-'СЕТ СН'!$H$26</f>
        <v>1318.8742553800002</v>
      </c>
      <c r="I148" s="36">
        <f>SUMIFS(СВЦЭМ!$D$33:$D$776,СВЦЭМ!$A$33:$A$776,$A148,СВЦЭМ!$B$33:$B$776,I$119)+'СЕТ СН'!$H$14+СВЦЭМ!$D$10+'СЕТ СН'!$H$6-'СЕТ СН'!$H$26</f>
        <v>1299.0194028400001</v>
      </c>
      <c r="J148" s="36">
        <f>SUMIFS(СВЦЭМ!$D$33:$D$776,СВЦЭМ!$A$33:$A$776,$A148,СВЦЭМ!$B$33:$B$776,J$119)+'СЕТ СН'!$H$14+СВЦЭМ!$D$10+'СЕТ СН'!$H$6-'СЕТ СН'!$H$26</f>
        <v>1216.0434689400001</v>
      </c>
      <c r="K148" s="36">
        <f>SUMIFS(СВЦЭМ!$D$33:$D$776,СВЦЭМ!$A$33:$A$776,$A148,СВЦЭМ!$B$33:$B$776,K$119)+'СЕТ СН'!$H$14+СВЦЭМ!$D$10+'СЕТ СН'!$H$6-'СЕТ СН'!$H$26</f>
        <v>1049.63631605</v>
      </c>
      <c r="L148" s="36">
        <f>SUMIFS(СВЦЭМ!$D$33:$D$776,СВЦЭМ!$A$33:$A$776,$A148,СВЦЭМ!$B$33:$B$776,L$119)+'СЕТ СН'!$H$14+СВЦЭМ!$D$10+'СЕТ СН'!$H$6-'СЕТ СН'!$H$26</f>
        <v>986.83670616000006</v>
      </c>
      <c r="M148" s="36">
        <f>SUMIFS(СВЦЭМ!$D$33:$D$776,СВЦЭМ!$A$33:$A$776,$A148,СВЦЭМ!$B$33:$B$776,M$119)+'СЕТ СН'!$H$14+СВЦЭМ!$D$10+'СЕТ СН'!$H$6-'СЕТ СН'!$H$26</f>
        <v>965.41990226999997</v>
      </c>
      <c r="N148" s="36">
        <f>SUMIFS(СВЦЭМ!$D$33:$D$776,СВЦЭМ!$A$33:$A$776,$A148,СВЦЭМ!$B$33:$B$776,N$119)+'СЕТ СН'!$H$14+СВЦЭМ!$D$10+'СЕТ СН'!$H$6-'СЕТ СН'!$H$26</f>
        <v>936.00678809999999</v>
      </c>
      <c r="O148" s="36">
        <f>SUMIFS(СВЦЭМ!$D$33:$D$776,СВЦЭМ!$A$33:$A$776,$A148,СВЦЭМ!$B$33:$B$776,O$119)+'СЕТ СН'!$H$14+СВЦЭМ!$D$10+'СЕТ СН'!$H$6-'СЕТ СН'!$H$26</f>
        <v>930.05012376000002</v>
      </c>
      <c r="P148" s="36">
        <f>SUMIFS(СВЦЭМ!$D$33:$D$776,СВЦЭМ!$A$33:$A$776,$A148,СВЦЭМ!$B$33:$B$776,P$119)+'СЕТ СН'!$H$14+СВЦЭМ!$D$10+'СЕТ СН'!$H$6-'СЕТ СН'!$H$26</f>
        <v>930.78842545999998</v>
      </c>
      <c r="Q148" s="36">
        <f>SUMIFS(СВЦЭМ!$D$33:$D$776,СВЦЭМ!$A$33:$A$776,$A148,СВЦЭМ!$B$33:$B$776,Q$119)+'СЕТ СН'!$H$14+СВЦЭМ!$D$10+'СЕТ СН'!$H$6-'СЕТ СН'!$H$26</f>
        <v>942.03444189000004</v>
      </c>
      <c r="R148" s="36">
        <f>SUMIFS(СВЦЭМ!$D$33:$D$776,СВЦЭМ!$A$33:$A$776,$A148,СВЦЭМ!$B$33:$B$776,R$119)+'СЕТ СН'!$H$14+СВЦЭМ!$D$10+'СЕТ СН'!$H$6-'СЕТ СН'!$H$26</f>
        <v>949.20910206999997</v>
      </c>
      <c r="S148" s="36">
        <f>SUMIFS(СВЦЭМ!$D$33:$D$776,СВЦЭМ!$A$33:$A$776,$A148,СВЦЭМ!$B$33:$B$776,S$119)+'СЕТ СН'!$H$14+СВЦЭМ!$D$10+'СЕТ СН'!$H$6-'СЕТ СН'!$H$26</f>
        <v>953.17414501999997</v>
      </c>
      <c r="T148" s="36">
        <f>SUMIFS(СВЦЭМ!$D$33:$D$776,СВЦЭМ!$A$33:$A$776,$A148,СВЦЭМ!$B$33:$B$776,T$119)+'СЕТ СН'!$H$14+СВЦЭМ!$D$10+'СЕТ СН'!$H$6-'СЕТ СН'!$H$26</f>
        <v>982.75159813000005</v>
      </c>
      <c r="U148" s="36">
        <f>SUMIFS(СВЦЭМ!$D$33:$D$776,СВЦЭМ!$A$33:$A$776,$A148,СВЦЭМ!$B$33:$B$776,U$119)+'СЕТ СН'!$H$14+СВЦЭМ!$D$10+'СЕТ СН'!$H$6-'СЕТ СН'!$H$26</f>
        <v>976.69207403000007</v>
      </c>
      <c r="V148" s="36">
        <f>SUMIFS(СВЦЭМ!$D$33:$D$776,СВЦЭМ!$A$33:$A$776,$A148,СВЦЭМ!$B$33:$B$776,V$119)+'СЕТ СН'!$H$14+СВЦЭМ!$D$10+'СЕТ СН'!$H$6-'СЕТ СН'!$H$26</f>
        <v>965.98195197999996</v>
      </c>
      <c r="W148" s="36">
        <f>SUMIFS(СВЦЭМ!$D$33:$D$776,СВЦЭМ!$A$33:$A$776,$A148,СВЦЭМ!$B$33:$B$776,W$119)+'СЕТ СН'!$H$14+СВЦЭМ!$D$10+'СЕТ СН'!$H$6-'СЕТ СН'!$H$26</f>
        <v>940.68183726000007</v>
      </c>
      <c r="X148" s="36">
        <f>SUMIFS(СВЦЭМ!$D$33:$D$776,СВЦЭМ!$A$33:$A$776,$A148,СВЦЭМ!$B$33:$B$776,X$119)+'СЕТ СН'!$H$14+СВЦЭМ!$D$10+'СЕТ СН'!$H$6-'СЕТ СН'!$H$26</f>
        <v>1001.1232920900001</v>
      </c>
      <c r="Y148" s="36">
        <f>SUMIFS(СВЦЭМ!$D$33:$D$776,СВЦЭМ!$A$33:$A$776,$A148,СВЦЭМ!$B$33:$B$776,Y$119)+'СЕТ СН'!$H$14+СВЦЭМ!$D$10+'СЕТ СН'!$H$6-'СЕТ СН'!$H$26</f>
        <v>1120.92797576</v>
      </c>
    </row>
    <row r="149" spans="1:27" ht="15.75" x14ac:dyDescent="0.2">
      <c r="A149" s="35">
        <f t="shared" si="3"/>
        <v>44042</v>
      </c>
      <c r="B149" s="36">
        <f>SUMIFS(СВЦЭМ!$D$33:$D$776,СВЦЭМ!$A$33:$A$776,$A149,СВЦЭМ!$B$33:$B$776,B$119)+'СЕТ СН'!$H$14+СВЦЭМ!$D$10+'СЕТ СН'!$H$6-'СЕТ СН'!$H$26</f>
        <v>1157.59527594</v>
      </c>
      <c r="C149" s="36">
        <f>SUMIFS(СВЦЭМ!$D$33:$D$776,СВЦЭМ!$A$33:$A$776,$A149,СВЦЭМ!$B$33:$B$776,C$119)+'СЕТ СН'!$H$14+СВЦЭМ!$D$10+'СЕТ СН'!$H$6-'СЕТ СН'!$H$26</f>
        <v>1208.56469623</v>
      </c>
      <c r="D149" s="36">
        <f>SUMIFS(СВЦЭМ!$D$33:$D$776,СВЦЭМ!$A$33:$A$776,$A149,СВЦЭМ!$B$33:$B$776,D$119)+'СЕТ СН'!$H$14+СВЦЭМ!$D$10+'СЕТ СН'!$H$6-'СЕТ СН'!$H$26</f>
        <v>1226.65356395</v>
      </c>
      <c r="E149" s="36">
        <f>SUMIFS(СВЦЭМ!$D$33:$D$776,СВЦЭМ!$A$33:$A$776,$A149,СВЦЭМ!$B$33:$B$776,E$119)+'СЕТ СН'!$H$14+СВЦЭМ!$D$10+'СЕТ СН'!$H$6-'СЕТ СН'!$H$26</f>
        <v>1234.86174226</v>
      </c>
      <c r="F149" s="36">
        <f>SUMIFS(СВЦЭМ!$D$33:$D$776,СВЦЭМ!$A$33:$A$776,$A149,СВЦЭМ!$B$33:$B$776,F$119)+'СЕТ СН'!$H$14+СВЦЭМ!$D$10+'СЕТ СН'!$H$6-'СЕТ СН'!$H$26</f>
        <v>1228.6334840000002</v>
      </c>
      <c r="G149" s="36">
        <f>SUMIFS(СВЦЭМ!$D$33:$D$776,СВЦЭМ!$A$33:$A$776,$A149,СВЦЭМ!$B$33:$B$776,G$119)+'СЕТ СН'!$H$14+СВЦЭМ!$D$10+'СЕТ СН'!$H$6-'СЕТ СН'!$H$26</f>
        <v>1235.1081232000001</v>
      </c>
      <c r="H149" s="36">
        <f>SUMIFS(СВЦЭМ!$D$33:$D$776,СВЦЭМ!$A$33:$A$776,$A149,СВЦЭМ!$B$33:$B$776,H$119)+'СЕТ СН'!$H$14+СВЦЭМ!$D$10+'СЕТ СН'!$H$6-'СЕТ СН'!$H$26</f>
        <v>1215.7100576</v>
      </c>
      <c r="I149" s="36">
        <f>SUMIFS(СВЦЭМ!$D$33:$D$776,СВЦЭМ!$A$33:$A$776,$A149,СВЦЭМ!$B$33:$B$776,I$119)+'СЕТ СН'!$H$14+СВЦЭМ!$D$10+'СЕТ СН'!$H$6-'СЕТ СН'!$H$26</f>
        <v>1174.5776130900001</v>
      </c>
      <c r="J149" s="36">
        <f>SUMIFS(СВЦЭМ!$D$33:$D$776,СВЦЭМ!$A$33:$A$776,$A149,СВЦЭМ!$B$33:$B$776,J$119)+'СЕТ СН'!$H$14+СВЦЭМ!$D$10+'СЕТ СН'!$H$6-'СЕТ СН'!$H$26</f>
        <v>1083.8532808500001</v>
      </c>
      <c r="K149" s="36">
        <f>SUMIFS(СВЦЭМ!$D$33:$D$776,СВЦЭМ!$A$33:$A$776,$A149,СВЦЭМ!$B$33:$B$776,K$119)+'СЕТ СН'!$H$14+СВЦЭМ!$D$10+'СЕТ СН'!$H$6-'СЕТ СН'!$H$26</f>
        <v>1021.59514008</v>
      </c>
      <c r="L149" s="36">
        <f>SUMIFS(СВЦЭМ!$D$33:$D$776,СВЦЭМ!$A$33:$A$776,$A149,СВЦЭМ!$B$33:$B$776,L$119)+'СЕТ СН'!$H$14+СВЦЭМ!$D$10+'СЕТ СН'!$H$6-'СЕТ СН'!$H$26</f>
        <v>1044.2387644600001</v>
      </c>
      <c r="M149" s="36">
        <f>SUMIFS(СВЦЭМ!$D$33:$D$776,СВЦЭМ!$A$33:$A$776,$A149,СВЦЭМ!$B$33:$B$776,M$119)+'СЕТ СН'!$H$14+СВЦЭМ!$D$10+'СЕТ СН'!$H$6-'СЕТ СН'!$H$26</f>
        <v>1038.3689914300001</v>
      </c>
      <c r="N149" s="36">
        <f>SUMIFS(СВЦЭМ!$D$33:$D$776,СВЦЭМ!$A$33:$A$776,$A149,СВЦЭМ!$B$33:$B$776,N$119)+'СЕТ СН'!$H$14+СВЦЭМ!$D$10+'СЕТ СН'!$H$6-'СЕТ СН'!$H$26</f>
        <v>1026.0335232900002</v>
      </c>
      <c r="O149" s="36">
        <f>SUMIFS(СВЦЭМ!$D$33:$D$776,СВЦЭМ!$A$33:$A$776,$A149,СВЦЭМ!$B$33:$B$776,O$119)+'СЕТ СН'!$H$14+СВЦЭМ!$D$10+'СЕТ СН'!$H$6-'СЕТ СН'!$H$26</f>
        <v>1026.5648048800001</v>
      </c>
      <c r="P149" s="36">
        <f>SUMIFS(СВЦЭМ!$D$33:$D$776,СВЦЭМ!$A$33:$A$776,$A149,СВЦЭМ!$B$33:$B$776,P$119)+'СЕТ СН'!$H$14+СВЦЭМ!$D$10+'СЕТ СН'!$H$6-'СЕТ СН'!$H$26</f>
        <v>1027.80665221</v>
      </c>
      <c r="Q149" s="36">
        <f>SUMIFS(СВЦЭМ!$D$33:$D$776,СВЦЭМ!$A$33:$A$776,$A149,СВЦЭМ!$B$33:$B$776,Q$119)+'СЕТ СН'!$H$14+СВЦЭМ!$D$10+'СЕТ СН'!$H$6-'СЕТ СН'!$H$26</f>
        <v>1031.5678381100001</v>
      </c>
      <c r="R149" s="36">
        <f>SUMIFS(СВЦЭМ!$D$33:$D$776,СВЦЭМ!$A$33:$A$776,$A149,СВЦЭМ!$B$33:$B$776,R$119)+'СЕТ СН'!$H$14+СВЦЭМ!$D$10+'СЕТ СН'!$H$6-'СЕТ СН'!$H$26</f>
        <v>1026.7264751700002</v>
      </c>
      <c r="S149" s="36">
        <f>SUMIFS(СВЦЭМ!$D$33:$D$776,СВЦЭМ!$A$33:$A$776,$A149,СВЦЭМ!$B$33:$B$776,S$119)+'СЕТ СН'!$H$14+СВЦЭМ!$D$10+'СЕТ СН'!$H$6-'СЕТ СН'!$H$26</f>
        <v>1028.3179843100002</v>
      </c>
      <c r="T149" s="36">
        <f>SUMIFS(СВЦЭМ!$D$33:$D$776,СВЦЭМ!$A$33:$A$776,$A149,СВЦЭМ!$B$33:$B$776,T$119)+'СЕТ СН'!$H$14+СВЦЭМ!$D$10+'СЕТ СН'!$H$6-'СЕТ СН'!$H$26</f>
        <v>1037.5645417100002</v>
      </c>
      <c r="U149" s="36">
        <f>SUMIFS(СВЦЭМ!$D$33:$D$776,СВЦЭМ!$A$33:$A$776,$A149,СВЦЭМ!$B$33:$B$776,U$119)+'СЕТ СН'!$H$14+СВЦЭМ!$D$10+'СЕТ СН'!$H$6-'СЕТ СН'!$H$26</f>
        <v>1032.0979781000001</v>
      </c>
      <c r="V149" s="36">
        <f>SUMIFS(СВЦЭМ!$D$33:$D$776,СВЦЭМ!$A$33:$A$776,$A149,СВЦЭМ!$B$33:$B$776,V$119)+'СЕТ СН'!$H$14+СВЦЭМ!$D$10+'СЕТ СН'!$H$6-'СЕТ СН'!$H$26</f>
        <v>1023.3320604</v>
      </c>
      <c r="W149" s="36">
        <f>SUMIFS(СВЦЭМ!$D$33:$D$776,СВЦЭМ!$A$33:$A$776,$A149,СВЦЭМ!$B$33:$B$776,W$119)+'СЕТ СН'!$H$14+СВЦЭМ!$D$10+'СЕТ СН'!$H$6-'СЕТ СН'!$H$26</f>
        <v>1053.38720702</v>
      </c>
      <c r="X149" s="36">
        <f>SUMIFS(СВЦЭМ!$D$33:$D$776,СВЦЭМ!$A$33:$A$776,$A149,СВЦЭМ!$B$33:$B$776,X$119)+'СЕТ СН'!$H$14+СВЦЭМ!$D$10+'СЕТ СН'!$H$6-'СЕТ СН'!$H$26</f>
        <v>1156.38754174</v>
      </c>
      <c r="Y149" s="36">
        <f>SUMIFS(СВЦЭМ!$D$33:$D$776,СВЦЭМ!$A$33:$A$776,$A149,СВЦЭМ!$B$33:$B$776,Y$119)+'СЕТ СН'!$H$14+СВЦЭМ!$D$10+'СЕТ СН'!$H$6-'СЕТ СН'!$H$26</f>
        <v>1115.7702066300001</v>
      </c>
    </row>
    <row r="150" spans="1:27" ht="15.75" x14ac:dyDescent="0.2">
      <c r="A150" s="35">
        <f t="shared" si="3"/>
        <v>44043</v>
      </c>
      <c r="B150" s="36">
        <f>SUMIFS(СВЦЭМ!$D$33:$D$776,СВЦЭМ!$A$33:$A$776,$A150,СВЦЭМ!$B$33:$B$776,B$119)+'СЕТ СН'!$H$14+СВЦЭМ!$D$10+'СЕТ СН'!$H$6-'СЕТ СН'!$H$26</f>
        <v>1164.3038560700002</v>
      </c>
      <c r="C150" s="36">
        <f>SUMIFS(СВЦЭМ!$D$33:$D$776,СВЦЭМ!$A$33:$A$776,$A150,СВЦЭМ!$B$33:$B$776,C$119)+'СЕТ СН'!$H$14+СВЦЭМ!$D$10+'СЕТ СН'!$H$6-'СЕТ СН'!$H$26</f>
        <v>1283.0103372000001</v>
      </c>
      <c r="D150" s="36">
        <f>SUMIFS(СВЦЭМ!$D$33:$D$776,СВЦЭМ!$A$33:$A$776,$A150,СВЦЭМ!$B$33:$B$776,D$119)+'СЕТ СН'!$H$14+СВЦЭМ!$D$10+'СЕТ СН'!$H$6-'СЕТ СН'!$H$26</f>
        <v>1293.0901451100001</v>
      </c>
      <c r="E150" s="36">
        <f>SUMIFS(СВЦЭМ!$D$33:$D$776,СВЦЭМ!$A$33:$A$776,$A150,СВЦЭМ!$B$33:$B$776,E$119)+'СЕТ СН'!$H$14+СВЦЭМ!$D$10+'СЕТ СН'!$H$6-'СЕТ СН'!$H$26</f>
        <v>1296.3348389600001</v>
      </c>
      <c r="F150" s="36">
        <f>SUMIFS(СВЦЭМ!$D$33:$D$776,СВЦЭМ!$A$33:$A$776,$A150,СВЦЭМ!$B$33:$B$776,F$119)+'СЕТ СН'!$H$14+СВЦЭМ!$D$10+'СЕТ СН'!$H$6-'СЕТ СН'!$H$26</f>
        <v>1290.3833456000002</v>
      </c>
      <c r="G150" s="36">
        <f>SUMIFS(СВЦЭМ!$D$33:$D$776,СВЦЭМ!$A$33:$A$776,$A150,СВЦЭМ!$B$33:$B$776,G$119)+'СЕТ СН'!$H$14+СВЦЭМ!$D$10+'СЕТ СН'!$H$6-'СЕТ СН'!$H$26</f>
        <v>1325.0145644300001</v>
      </c>
      <c r="H150" s="36">
        <f>SUMIFS(СВЦЭМ!$D$33:$D$776,СВЦЭМ!$A$33:$A$776,$A150,СВЦЭМ!$B$33:$B$776,H$119)+'СЕТ СН'!$H$14+СВЦЭМ!$D$10+'СЕТ СН'!$H$6-'СЕТ СН'!$H$26</f>
        <v>1268.5451583200002</v>
      </c>
      <c r="I150" s="36">
        <f>SUMIFS(СВЦЭМ!$D$33:$D$776,СВЦЭМ!$A$33:$A$776,$A150,СВЦЭМ!$B$33:$B$776,I$119)+'СЕТ СН'!$H$14+СВЦЭМ!$D$10+'СЕТ СН'!$H$6-'СЕТ СН'!$H$26</f>
        <v>1242.3074797200002</v>
      </c>
      <c r="J150" s="36">
        <f>SUMIFS(СВЦЭМ!$D$33:$D$776,СВЦЭМ!$A$33:$A$776,$A150,СВЦЭМ!$B$33:$B$776,J$119)+'СЕТ СН'!$H$14+СВЦЭМ!$D$10+'СЕТ СН'!$H$6-'СЕТ СН'!$H$26</f>
        <v>1209.8442762700001</v>
      </c>
      <c r="K150" s="36">
        <f>SUMIFS(СВЦЭМ!$D$33:$D$776,СВЦЭМ!$A$33:$A$776,$A150,СВЦЭМ!$B$33:$B$776,K$119)+'СЕТ СН'!$H$14+СВЦЭМ!$D$10+'СЕТ СН'!$H$6-'СЕТ СН'!$H$26</f>
        <v>1122.3268904200002</v>
      </c>
      <c r="L150" s="36">
        <f>SUMIFS(СВЦЭМ!$D$33:$D$776,СВЦЭМ!$A$33:$A$776,$A150,СВЦЭМ!$B$33:$B$776,L$119)+'СЕТ СН'!$H$14+СВЦЭМ!$D$10+'СЕТ СН'!$H$6-'СЕТ СН'!$H$26</f>
        <v>985.38097453</v>
      </c>
      <c r="M150" s="36">
        <f>SUMIFS(СВЦЭМ!$D$33:$D$776,СВЦЭМ!$A$33:$A$776,$A150,СВЦЭМ!$B$33:$B$776,M$119)+'СЕТ СН'!$H$14+СВЦЭМ!$D$10+'СЕТ СН'!$H$6-'СЕТ СН'!$H$26</f>
        <v>964.36776424000004</v>
      </c>
      <c r="N150" s="36">
        <f>SUMIFS(СВЦЭМ!$D$33:$D$776,СВЦЭМ!$A$33:$A$776,$A150,СВЦЭМ!$B$33:$B$776,N$119)+'СЕТ СН'!$H$14+СВЦЭМ!$D$10+'СЕТ СН'!$H$6-'СЕТ СН'!$H$26</f>
        <v>971.19156936000002</v>
      </c>
      <c r="O150" s="36">
        <f>SUMIFS(СВЦЭМ!$D$33:$D$776,СВЦЭМ!$A$33:$A$776,$A150,СВЦЭМ!$B$33:$B$776,O$119)+'СЕТ СН'!$H$14+СВЦЭМ!$D$10+'СЕТ СН'!$H$6-'СЕТ СН'!$H$26</f>
        <v>977.77985784999998</v>
      </c>
      <c r="P150" s="36">
        <f>SUMIFS(СВЦЭМ!$D$33:$D$776,СВЦЭМ!$A$33:$A$776,$A150,СВЦЭМ!$B$33:$B$776,P$119)+'СЕТ СН'!$H$14+СВЦЭМ!$D$10+'СЕТ СН'!$H$6-'СЕТ СН'!$H$26</f>
        <v>981.77551879999999</v>
      </c>
      <c r="Q150" s="36">
        <f>SUMIFS(СВЦЭМ!$D$33:$D$776,СВЦЭМ!$A$33:$A$776,$A150,СВЦЭМ!$B$33:$B$776,Q$119)+'СЕТ СН'!$H$14+СВЦЭМ!$D$10+'СЕТ СН'!$H$6-'СЕТ СН'!$H$26</f>
        <v>981.00715673000002</v>
      </c>
      <c r="R150" s="36">
        <f>SUMIFS(СВЦЭМ!$D$33:$D$776,СВЦЭМ!$A$33:$A$776,$A150,СВЦЭМ!$B$33:$B$776,R$119)+'СЕТ СН'!$H$14+СВЦЭМ!$D$10+'СЕТ СН'!$H$6-'СЕТ СН'!$H$26</f>
        <v>972.61580756000001</v>
      </c>
      <c r="S150" s="36">
        <f>SUMIFS(СВЦЭМ!$D$33:$D$776,СВЦЭМ!$A$33:$A$776,$A150,СВЦЭМ!$B$33:$B$776,S$119)+'СЕТ СН'!$H$14+СВЦЭМ!$D$10+'СЕТ СН'!$H$6-'СЕТ СН'!$H$26</f>
        <v>986.41251887999999</v>
      </c>
      <c r="T150" s="36">
        <f>SUMIFS(СВЦЭМ!$D$33:$D$776,СВЦЭМ!$A$33:$A$776,$A150,СВЦЭМ!$B$33:$B$776,T$119)+'СЕТ СН'!$H$14+СВЦЭМ!$D$10+'СЕТ СН'!$H$6-'СЕТ СН'!$H$26</f>
        <v>992.26515630000006</v>
      </c>
      <c r="U150" s="36">
        <f>SUMIFS(СВЦЭМ!$D$33:$D$776,СВЦЭМ!$A$33:$A$776,$A150,СВЦЭМ!$B$33:$B$776,U$119)+'СЕТ СН'!$H$14+СВЦЭМ!$D$10+'СЕТ СН'!$H$6-'СЕТ СН'!$H$26</f>
        <v>1002.86854996</v>
      </c>
      <c r="V150" s="36">
        <f>SUMIFS(СВЦЭМ!$D$33:$D$776,СВЦЭМ!$A$33:$A$776,$A150,СВЦЭМ!$B$33:$B$776,V$119)+'СЕТ СН'!$H$14+СВЦЭМ!$D$10+'СЕТ СН'!$H$6-'СЕТ СН'!$H$26</f>
        <v>999.22019580000006</v>
      </c>
      <c r="W150" s="36">
        <f>SUMIFS(СВЦЭМ!$D$33:$D$776,СВЦЭМ!$A$33:$A$776,$A150,СВЦЭМ!$B$33:$B$776,W$119)+'СЕТ СН'!$H$14+СВЦЭМ!$D$10+'СЕТ СН'!$H$6-'СЕТ СН'!$H$26</f>
        <v>980.32216101000006</v>
      </c>
      <c r="X150" s="36">
        <f>SUMIFS(СВЦЭМ!$D$33:$D$776,СВЦЭМ!$A$33:$A$776,$A150,СВЦЭМ!$B$33:$B$776,X$119)+'СЕТ СН'!$H$14+СВЦЭМ!$D$10+'СЕТ СН'!$H$6-'СЕТ СН'!$H$26</f>
        <v>983.04596531000004</v>
      </c>
      <c r="Y150" s="36">
        <f>SUMIFS(СВЦЭМ!$D$33:$D$776,СВЦЭМ!$A$33:$A$776,$A150,СВЦЭМ!$B$33:$B$776,Y$119)+'СЕТ СН'!$H$14+СВЦЭМ!$D$10+'СЕТ СН'!$H$6-'СЕТ СН'!$H$26</f>
        <v>1046.3932523600001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01.07.2020</v>
      </c>
      <c r="B156" s="36">
        <f>SUMIFS(СВЦЭМ!$D$33:$D$776,СВЦЭМ!$A$33:$A$776,$A156,СВЦЭМ!$B$33:$B$776,B$155)+'СЕТ СН'!$I$14+СВЦЭМ!$D$10+'СЕТ СН'!$I$6-'СЕТ СН'!$I$26</f>
        <v>1617.71278072</v>
      </c>
      <c r="C156" s="36">
        <f>SUMIFS(СВЦЭМ!$D$33:$D$776,СВЦЭМ!$A$33:$A$776,$A156,СВЦЭМ!$B$33:$B$776,C$155)+'СЕТ СН'!$I$14+СВЦЭМ!$D$10+'СЕТ СН'!$I$6-'СЕТ СН'!$I$26</f>
        <v>1626.6346743399999</v>
      </c>
      <c r="D156" s="36">
        <f>SUMIFS(СВЦЭМ!$D$33:$D$776,СВЦЭМ!$A$33:$A$776,$A156,СВЦЭМ!$B$33:$B$776,D$155)+'СЕТ СН'!$I$14+СВЦЭМ!$D$10+'СЕТ СН'!$I$6-'СЕТ СН'!$I$26</f>
        <v>1601.6989156600002</v>
      </c>
      <c r="E156" s="36">
        <f>SUMIFS(СВЦЭМ!$D$33:$D$776,СВЦЭМ!$A$33:$A$776,$A156,СВЦЭМ!$B$33:$B$776,E$155)+'СЕТ СН'!$I$14+СВЦЭМ!$D$10+'СЕТ СН'!$I$6-'СЕТ СН'!$I$26</f>
        <v>1582.1071078199998</v>
      </c>
      <c r="F156" s="36">
        <f>SUMIFS(СВЦЭМ!$D$33:$D$776,СВЦЭМ!$A$33:$A$776,$A156,СВЦЭМ!$B$33:$B$776,F$155)+'СЕТ СН'!$I$14+СВЦЭМ!$D$10+'СЕТ СН'!$I$6-'СЕТ СН'!$I$26</f>
        <v>1567.9243154800001</v>
      </c>
      <c r="G156" s="36">
        <f>SUMIFS(СВЦЭМ!$D$33:$D$776,СВЦЭМ!$A$33:$A$776,$A156,СВЦЭМ!$B$33:$B$776,G$155)+'СЕТ СН'!$I$14+СВЦЭМ!$D$10+'СЕТ СН'!$I$6-'СЕТ СН'!$I$26</f>
        <v>1572.65500329</v>
      </c>
      <c r="H156" s="36">
        <f>SUMIFS(СВЦЭМ!$D$33:$D$776,СВЦЭМ!$A$33:$A$776,$A156,СВЦЭМ!$B$33:$B$776,H$155)+'СЕТ СН'!$I$14+СВЦЭМ!$D$10+'СЕТ СН'!$I$6-'СЕТ СН'!$I$26</f>
        <v>1596.5535567900001</v>
      </c>
      <c r="I156" s="36">
        <f>SUMIFS(СВЦЭМ!$D$33:$D$776,СВЦЭМ!$A$33:$A$776,$A156,СВЦЭМ!$B$33:$B$776,I$155)+'СЕТ СН'!$I$14+СВЦЭМ!$D$10+'СЕТ СН'!$I$6-'СЕТ СН'!$I$26</f>
        <v>1580.1921810399999</v>
      </c>
      <c r="J156" s="36">
        <f>SUMIFS(СВЦЭМ!$D$33:$D$776,СВЦЭМ!$A$33:$A$776,$A156,СВЦЭМ!$B$33:$B$776,J$155)+'СЕТ СН'!$I$14+СВЦЭМ!$D$10+'СЕТ СН'!$I$6-'СЕТ СН'!$I$26</f>
        <v>1534.01346126</v>
      </c>
      <c r="K156" s="36">
        <f>SUMIFS(СВЦЭМ!$D$33:$D$776,СВЦЭМ!$A$33:$A$776,$A156,СВЦЭМ!$B$33:$B$776,K$155)+'СЕТ СН'!$I$14+СВЦЭМ!$D$10+'СЕТ СН'!$I$6-'СЕТ СН'!$I$26</f>
        <v>1424.56738967</v>
      </c>
      <c r="L156" s="36">
        <f>SUMIFS(СВЦЭМ!$D$33:$D$776,СВЦЭМ!$A$33:$A$776,$A156,СВЦЭМ!$B$33:$B$776,L$155)+'СЕТ СН'!$I$14+СВЦЭМ!$D$10+'СЕТ СН'!$I$6-'СЕТ СН'!$I$26</f>
        <v>1321.9321759700001</v>
      </c>
      <c r="M156" s="36">
        <f>SUMIFS(СВЦЭМ!$D$33:$D$776,СВЦЭМ!$A$33:$A$776,$A156,СВЦЭМ!$B$33:$B$776,M$155)+'СЕТ СН'!$I$14+СВЦЭМ!$D$10+'СЕТ СН'!$I$6-'СЕТ СН'!$I$26</f>
        <v>1312.6450863499999</v>
      </c>
      <c r="N156" s="36">
        <f>SUMIFS(СВЦЭМ!$D$33:$D$776,СВЦЭМ!$A$33:$A$776,$A156,СВЦЭМ!$B$33:$B$776,N$155)+'СЕТ СН'!$I$14+СВЦЭМ!$D$10+'СЕТ СН'!$I$6-'СЕТ СН'!$I$26</f>
        <v>1368.6967301</v>
      </c>
      <c r="O156" s="36">
        <f>SUMIFS(СВЦЭМ!$D$33:$D$776,СВЦЭМ!$A$33:$A$776,$A156,СВЦЭМ!$B$33:$B$776,O$155)+'СЕТ СН'!$I$14+СВЦЭМ!$D$10+'СЕТ СН'!$I$6-'СЕТ СН'!$I$26</f>
        <v>1349.6959011399999</v>
      </c>
      <c r="P156" s="36">
        <f>SUMIFS(СВЦЭМ!$D$33:$D$776,СВЦЭМ!$A$33:$A$776,$A156,СВЦЭМ!$B$33:$B$776,P$155)+'СЕТ СН'!$I$14+СВЦЭМ!$D$10+'СЕТ СН'!$I$6-'СЕТ СН'!$I$26</f>
        <v>1268.6653481100002</v>
      </c>
      <c r="Q156" s="36">
        <f>SUMIFS(СВЦЭМ!$D$33:$D$776,СВЦЭМ!$A$33:$A$776,$A156,СВЦЭМ!$B$33:$B$776,Q$155)+'СЕТ СН'!$I$14+СВЦЭМ!$D$10+'СЕТ СН'!$I$6-'СЕТ СН'!$I$26</f>
        <v>1272.1901296800002</v>
      </c>
      <c r="R156" s="36">
        <f>SUMIFS(СВЦЭМ!$D$33:$D$776,СВЦЭМ!$A$33:$A$776,$A156,СВЦЭМ!$B$33:$B$776,R$155)+'СЕТ СН'!$I$14+СВЦЭМ!$D$10+'СЕТ СН'!$I$6-'СЕТ СН'!$I$26</f>
        <v>1285.5598539800001</v>
      </c>
      <c r="S156" s="36">
        <f>SUMIFS(СВЦЭМ!$D$33:$D$776,СВЦЭМ!$A$33:$A$776,$A156,СВЦЭМ!$B$33:$B$776,S$155)+'СЕТ СН'!$I$14+СВЦЭМ!$D$10+'СЕТ СН'!$I$6-'СЕТ СН'!$I$26</f>
        <v>1290.8555230500001</v>
      </c>
      <c r="T156" s="36">
        <f>SUMIFS(СВЦЭМ!$D$33:$D$776,СВЦЭМ!$A$33:$A$776,$A156,СВЦЭМ!$B$33:$B$776,T$155)+'СЕТ СН'!$I$14+СВЦЭМ!$D$10+'СЕТ СН'!$I$6-'СЕТ СН'!$I$26</f>
        <v>1283.0663816599999</v>
      </c>
      <c r="U156" s="36">
        <f>SUMIFS(СВЦЭМ!$D$33:$D$776,СВЦЭМ!$A$33:$A$776,$A156,СВЦЭМ!$B$33:$B$776,U$155)+'СЕТ СН'!$I$14+СВЦЭМ!$D$10+'СЕТ СН'!$I$6-'СЕТ СН'!$I$26</f>
        <v>1275.7674315700001</v>
      </c>
      <c r="V156" s="36">
        <f>SUMIFS(СВЦЭМ!$D$33:$D$776,СВЦЭМ!$A$33:$A$776,$A156,СВЦЭМ!$B$33:$B$776,V$155)+'СЕТ СН'!$I$14+СВЦЭМ!$D$10+'СЕТ СН'!$I$6-'СЕТ СН'!$I$26</f>
        <v>1273.1754678299999</v>
      </c>
      <c r="W156" s="36">
        <f>SUMIFS(СВЦЭМ!$D$33:$D$776,СВЦЭМ!$A$33:$A$776,$A156,СВЦЭМ!$B$33:$B$776,W$155)+'СЕТ СН'!$I$14+СВЦЭМ!$D$10+'СЕТ СН'!$I$6-'СЕТ СН'!$I$26</f>
        <v>1248.6637679200001</v>
      </c>
      <c r="X156" s="36">
        <f>SUMIFS(СВЦЭМ!$D$33:$D$776,СВЦЭМ!$A$33:$A$776,$A156,СВЦЭМ!$B$33:$B$776,X$155)+'СЕТ СН'!$I$14+СВЦЭМ!$D$10+'СЕТ СН'!$I$6-'СЕТ СН'!$I$26</f>
        <v>1298.82714001</v>
      </c>
      <c r="Y156" s="36">
        <f>SUMIFS(СВЦЭМ!$D$33:$D$776,СВЦЭМ!$A$33:$A$776,$A156,СВЦЭМ!$B$33:$B$776,Y$155)+'СЕТ СН'!$I$14+СВЦЭМ!$D$10+'СЕТ СН'!$I$6-'СЕТ СН'!$I$26</f>
        <v>1470.32547346</v>
      </c>
      <c r="AA156" s="45"/>
    </row>
    <row r="157" spans="1:27" ht="15.75" x14ac:dyDescent="0.2">
      <c r="A157" s="35">
        <f>A156+1</f>
        <v>44014</v>
      </c>
      <c r="B157" s="36">
        <f>SUMIFS(СВЦЭМ!$D$33:$D$776,СВЦЭМ!$A$33:$A$776,$A157,СВЦЭМ!$B$33:$B$776,B$155)+'СЕТ СН'!$I$14+СВЦЭМ!$D$10+'СЕТ СН'!$I$6-'СЕТ СН'!$I$26</f>
        <v>1565.0733483899999</v>
      </c>
      <c r="C157" s="36">
        <f>SUMIFS(СВЦЭМ!$D$33:$D$776,СВЦЭМ!$A$33:$A$776,$A157,СВЦЭМ!$B$33:$B$776,C$155)+'СЕТ СН'!$I$14+СВЦЭМ!$D$10+'СЕТ СН'!$I$6-'СЕТ СН'!$I$26</f>
        <v>1539.0092109100001</v>
      </c>
      <c r="D157" s="36">
        <f>SUMIFS(СВЦЭМ!$D$33:$D$776,СВЦЭМ!$A$33:$A$776,$A157,СВЦЭМ!$B$33:$B$776,D$155)+'СЕТ СН'!$I$14+СВЦЭМ!$D$10+'СЕТ СН'!$I$6-'СЕТ СН'!$I$26</f>
        <v>1508.7987889199999</v>
      </c>
      <c r="E157" s="36">
        <f>SUMIFS(СВЦЭМ!$D$33:$D$776,СВЦЭМ!$A$33:$A$776,$A157,СВЦЭМ!$B$33:$B$776,E$155)+'СЕТ СН'!$I$14+СВЦЭМ!$D$10+'СЕТ СН'!$I$6-'СЕТ СН'!$I$26</f>
        <v>1501.7236113200001</v>
      </c>
      <c r="F157" s="36">
        <f>SUMIFS(СВЦЭМ!$D$33:$D$776,СВЦЭМ!$A$33:$A$776,$A157,СВЦЭМ!$B$33:$B$776,F$155)+'СЕТ СН'!$I$14+СВЦЭМ!$D$10+'СЕТ СН'!$I$6-'СЕТ СН'!$I$26</f>
        <v>1486.7763482400001</v>
      </c>
      <c r="G157" s="36">
        <f>SUMIFS(СВЦЭМ!$D$33:$D$776,СВЦЭМ!$A$33:$A$776,$A157,СВЦЭМ!$B$33:$B$776,G$155)+'СЕТ СН'!$I$14+СВЦЭМ!$D$10+'СЕТ СН'!$I$6-'СЕТ СН'!$I$26</f>
        <v>1502.6858266899999</v>
      </c>
      <c r="H157" s="36">
        <f>SUMIFS(СВЦЭМ!$D$33:$D$776,СВЦЭМ!$A$33:$A$776,$A157,СВЦЭМ!$B$33:$B$776,H$155)+'СЕТ СН'!$I$14+СВЦЭМ!$D$10+'СЕТ СН'!$I$6-'СЕТ СН'!$I$26</f>
        <v>1536.8053123899999</v>
      </c>
      <c r="I157" s="36">
        <f>SUMIFS(СВЦЭМ!$D$33:$D$776,СВЦЭМ!$A$33:$A$776,$A157,СВЦЭМ!$B$33:$B$776,I$155)+'СЕТ СН'!$I$14+СВЦЭМ!$D$10+'СЕТ СН'!$I$6-'СЕТ СН'!$I$26</f>
        <v>1549.58017793</v>
      </c>
      <c r="J157" s="36">
        <f>SUMIFS(СВЦЭМ!$D$33:$D$776,СВЦЭМ!$A$33:$A$776,$A157,СВЦЭМ!$B$33:$B$776,J$155)+'СЕТ СН'!$I$14+СВЦЭМ!$D$10+'СЕТ СН'!$I$6-'СЕТ СН'!$I$26</f>
        <v>1540.09695745</v>
      </c>
      <c r="K157" s="36">
        <f>SUMIFS(СВЦЭМ!$D$33:$D$776,СВЦЭМ!$A$33:$A$776,$A157,СВЦЭМ!$B$33:$B$776,K$155)+'СЕТ СН'!$I$14+СВЦЭМ!$D$10+'СЕТ СН'!$I$6-'СЕТ СН'!$I$26</f>
        <v>1428.22073297</v>
      </c>
      <c r="L157" s="36">
        <f>SUMIFS(СВЦЭМ!$D$33:$D$776,СВЦЭМ!$A$33:$A$776,$A157,СВЦЭМ!$B$33:$B$776,L$155)+'СЕТ СН'!$I$14+СВЦЭМ!$D$10+'СЕТ СН'!$I$6-'СЕТ СН'!$I$26</f>
        <v>1323.5298767300001</v>
      </c>
      <c r="M157" s="36">
        <f>SUMIFS(СВЦЭМ!$D$33:$D$776,СВЦЭМ!$A$33:$A$776,$A157,СВЦЭМ!$B$33:$B$776,M$155)+'СЕТ СН'!$I$14+СВЦЭМ!$D$10+'СЕТ СН'!$I$6-'СЕТ СН'!$I$26</f>
        <v>1307.3896020900002</v>
      </c>
      <c r="N157" s="36">
        <f>SUMIFS(СВЦЭМ!$D$33:$D$776,СВЦЭМ!$A$33:$A$776,$A157,СВЦЭМ!$B$33:$B$776,N$155)+'СЕТ СН'!$I$14+СВЦЭМ!$D$10+'СЕТ СН'!$I$6-'СЕТ СН'!$I$26</f>
        <v>1333.70983183</v>
      </c>
      <c r="O157" s="36">
        <f>SUMIFS(СВЦЭМ!$D$33:$D$776,СВЦЭМ!$A$33:$A$776,$A157,СВЦЭМ!$B$33:$B$776,O$155)+'СЕТ СН'!$I$14+СВЦЭМ!$D$10+'СЕТ СН'!$I$6-'СЕТ СН'!$I$26</f>
        <v>1343.0350305699999</v>
      </c>
      <c r="P157" s="36">
        <f>SUMIFS(СВЦЭМ!$D$33:$D$776,СВЦЭМ!$A$33:$A$776,$A157,СВЦЭМ!$B$33:$B$776,P$155)+'СЕТ СН'!$I$14+СВЦЭМ!$D$10+'СЕТ СН'!$I$6-'СЕТ СН'!$I$26</f>
        <v>1320.64797686</v>
      </c>
      <c r="Q157" s="36">
        <f>SUMIFS(СВЦЭМ!$D$33:$D$776,СВЦЭМ!$A$33:$A$776,$A157,СВЦЭМ!$B$33:$B$776,Q$155)+'СЕТ СН'!$I$14+СВЦЭМ!$D$10+'СЕТ СН'!$I$6-'СЕТ СН'!$I$26</f>
        <v>1335.20937078</v>
      </c>
      <c r="R157" s="36">
        <f>SUMIFS(СВЦЭМ!$D$33:$D$776,СВЦЭМ!$A$33:$A$776,$A157,СВЦЭМ!$B$33:$B$776,R$155)+'СЕТ СН'!$I$14+СВЦЭМ!$D$10+'СЕТ СН'!$I$6-'СЕТ СН'!$I$26</f>
        <v>1357.7463913900001</v>
      </c>
      <c r="S157" s="36">
        <f>SUMIFS(СВЦЭМ!$D$33:$D$776,СВЦЭМ!$A$33:$A$776,$A157,СВЦЭМ!$B$33:$B$776,S$155)+'СЕТ СН'!$I$14+СВЦЭМ!$D$10+'СЕТ СН'!$I$6-'СЕТ СН'!$I$26</f>
        <v>1360.5952464299999</v>
      </c>
      <c r="T157" s="36">
        <f>SUMIFS(СВЦЭМ!$D$33:$D$776,СВЦЭМ!$A$33:$A$776,$A157,СВЦЭМ!$B$33:$B$776,T$155)+'СЕТ СН'!$I$14+СВЦЭМ!$D$10+'СЕТ СН'!$I$6-'СЕТ СН'!$I$26</f>
        <v>1351.5385558400001</v>
      </c>
      <c r="U157" s="36">
        <f>SUMIFS(СВЦЭМ!$D$33:$D$776,СВЦЭМ!$A$33:$A$776,$A157,СВЦЭМ!$B$33:$B$776,U$155)+'СЕТ СН'!$I$14+СВЦЭМ!$D$10+'СЕТ СН'!$I$6-'СЕТ СН'!$I$26</f>
        <v>1339.5444257600002</v>
      </c>
      <c r="V157" s="36">
        <f>SUMIFS(СВЦЭМ!$D$33:$D$776,СВЦЭМ!$A$33:$A$776,$A157,СВЦЭМ!$B$33:$B$776,V$155)+'СЕТ СН'!$I$14+СВЦЭМ!$D$10+'СЕТ СН'!$I$6-'СЕТ СН'!$I$26</f>
        <v>1319.1035488500002</v>
      </c>
      <c r="W157" s="36">
        <f>SUMIFS(СВЦЭМ!$D$33:$D$776,СВЦЭМ!$A$33:$A$776,$A157,СВЦЭМ!$B$33:$B$776,W$155)+'СЕТ СН'!$I$14+СВЦЭМ!$D$10+'СЕТ СН'!$I$6-'СЕТ СН'!$I$26</f>
        <v>1281.39127317</v>
      </c>
      <c r="X157" s="36">
        <f>SUMIFS(СВЦЭМ!$D$33:$D$776,СВЦЭМ!$A$33:$A$776,$A157,СВЦЭМ!$B$33:$B$776,X$155)+'СЕТ СН'!$I$14+СВЦЭМ!$D$10+'СЕТ СН'!$I$6-'СЕТ СН'!$I$26</f>
        <v>1336.5537547500001</v>
      </c>
      <c r="Y157" s="36">
        <f>SUMIFS(СВЦЭМ!$D$33:$D$776,СВЦЭМ!$A$33:$A$776,$A157,СВЦЭМ!$B$33:$B$776,Y$155)+'СЕТ СН'!$I$14+СВЦЭМ!$D$10+'СЕТ СН'!$I$6-'СЕТ СН'!$I$26</f>
        <v>1486.7863384699999</v>
      </c>
    </row>
    <row r="158" spans="1:27" ht="15.75" x14ac:dyDescent="0.2">
      <c r="A158" s="35">
        <f t="shared" ref="A158:A186" si="4">A157+1</f>
        <v>44015</v>
      </c>
      <c r="B158" s="36">
        <f>SUMIFS(СВЦЭМ!$D$33:$D$776,СВЦЭМ!$A$33:$A$776,$A158,СВЦЭМ!$B$33:$B$776,B$155)+'СЕТ СН'!$I$14+СВЦЭМ!$D$10+'СЕТ СН'!$I$6-'СЕТ СН'!$I$26</f>
        <v>1601.5925105299998</v>
      </c>
      <c r="C158" s="36">
        <f>SUMIFS(СВЦЭМ!$D$33:$D$776,СВЦЭМ!$A$33:$A$776,$A158,СВЦЭМ!$B$33:$B$776,C$155)+'СЕТ СН'!$I$14+СВЦЭМ!$D$10+'СЕТ СН'!$I$6-'СЕТ СН'!$I$26</f>
        <v>1583.4441467799998</v>
      </c>
      <c r="D158" s="36">
        <f>SUMIFS(СВЦЭМ!$D$33:$D$776,СВЦЭМ!$A$33:$A$776,$A158,СВЦЭМ!$B$33:$B$776,D$155)+'СЕТ СН'!$I$14+СВЦЭМ!$D$10+'СЕТ СН'!$I$6-'СЕТ СН'!$I$26</f>
        <v>1552.9321398000002</v>
      </c>
      <c r="E158" s="36">
        <f>SUMIFS(СВЦЭМ!$D$33:$D$776,СВЦЭМ!$A$33:$A$776,$A158,СВЦЭМ!$B$33:$B$776,E$155)+'СЕТ СН'!$I$14+СВЦЭМ!$D$10+'СЕТ СН'!$I$6-'СЕТ СН'!$I$26</f>
        <v>1533.4827089999999</v>
      </c>
      <c r="F158" s="36">
        <f>SUMIFS(СВЦЭМ!$D$33:$D$776,СВЦЭМ!$A$33:$A$776,$A158,СВЦЭМ!$B$33:$B$776,F$155)+'СЕТ СН'!$I$14+СВЦЭМ!$D$10+'СЕТ СН'!$I$6-'СЕТ СН'!$I$26</f>
        <v>1518.80189797</v>
      </c>
      <c r="G158" s="36">
        <f>SUMIFS(СВЦЭМ!$D$33:$D$776,СВЦЭМ!$A$33:$A$776,$A158,СВЦЭМ!$B$33:$B$776,G$155)+'СЕТ СН'!$I$14+СВЦЭМ!$D$10+'СЕТ СН'!$I$6-'СЕТ СН'!$I$26</f>
        <v>1533.5424715999998</v>
      </c>
      <c r="H158" s="36">
        <f>SUMIFS(СВЦЭМ!$D$33:$D$776,СВЦЭМ!$A$33:$A$776,$A158,СВЦЭМ!$B$33:$B$776,H$155)+'СЕТ СН'!$I$14+СВЦЭМ!$D$10+'СЕТ СН'!$I$6-'СЕТ СН'!$I$26</f>
        <v>1572.5482602000002</v>
      </c>
      <c r="I158" s="36">
        <f>SUMIFS(СВЦЭМ!$D$33:$D$776,СВЦЭМ!$A$33:$A$776,$A158,СВЦЭМ!$B$33:$B$776,I$155)+'СЕТ СН'!$I$14+СВЦЭМ!$D$10+'СЕТ СН'!$I$6-'СЕТ СН'!$I$26</f>
        <v>1590.05199709</v>
      </c>
      <c r="J158" s="36">
        <f>SUMIFS(СВЦЭМ!$D$33:$D$776,СВЦЭМ!$A$33:$A$776,$A158,СВЦЭМ!$B$33:$B$776,J$155)+'СЕТ СН'!$I$14+СВЦЭМ!$D$10+'СЕТ СН'!$I$6-'СЕТ СН'!$I$26</f>
        <v>1511.2755468600001</v>
      </c>
      <c r="K158" s="36">
        <f>SUMIFS(СВЦЭМ!$D$33:$D$776,СВЦЭМ!$A$33:$A$776,$A158,СВЦЭМ!$B$33:$B$776,K$155)+'СЕТ СН'!$I$14+СВЦЭМ!$D$10+'СЕТ СН'!$I$6-'СЕТ СН'!$I$26</f>
        <v>1369.3592115700001</v>
      </c>
      <c r="L158" s="36">
        <f>SUMIFS(СВЦЭМ!$D$33:$D$776,СВЦЭМ!$A$33:$A$776,$A158,СВЦЭМ!$B$33:$B$776,L$155)+'СЕТ СН'!$I$14+СВЦЭМ!$D$10+'СЕТ СН'!$I$6-'СЕТ СН'!$I$26</f>
        <v>1263.3749490499999</v>
      </c>
      <c r="M158" s="36">
        <f>SUMIFS(СВЦЭМ!$D$33:$D$776,СВЦЭМ!$A$33:$A$776,$A158,СВЦЭМ!$B$33:$B$776,M$155)+'СЕТ СН'!$I$14+СВЦЭМ!$D$10+'СЕТ СН'!$I$6-'СЕТ СН'!$I$26</f>
        <v>1248.86642441</v>
      </c>
      <c r="N158" s="36">
        <f>SUMIFS(СВЦЭМ!$D$33:$D$776,СВЦЭМ!$A$33:$A$776,$A158,СВЦЭМ!$B$33:$B$776,N$155)+'СЕТ СН'!$I$14+СВЦЭМ!$D$10+'СЕТ СН'!$I$6-'СЕТ СН'!$I$26</f>
        <v>1286.38886819</v>
      </c>
      <c r="O158" s="36">
        <f>SUMIFS(СВЦЭМ!$D$33:$D$776,СВЦЭМ!$A$33:$A$776,$A158,СВЦЭМ!$B$33:$B$776,O$155)+'СЕТ СН'!$I$14+СВЦЭМ!$D$10+'СЕТ СН'!$I$6-'СЕТ СН'!$I$26</f>
        <v>1247.2441752899999</v>
      </c>
      <c r="P158" s="36">
        <f>SUMIFS(СВЦЭМ!$D$33:$D$776,СВЦЭМ!$A$33:$A$776,$A158,СВЦЭМ!$B$33:$B$776,P$155)+'СЕТ СН'!$I$14+СВЦЭМ!$D$10+'СЕТ СН'!$I$6-'СЕТ СН'!$I$26</f>
        <v>1274.8706388800001</v>
      </c>
      <c r="Q158" s="36">
        <f>SUMIFS(СВЦЭМ!$D$33:$D$776,СВЦЭМ!$A$33:$A$776,$A158,СВЦЭМ!$B$33:$B$776,Q$155)+'СЕТ СН'!$I$14+СВЦЭМ!$D$10+'СЕТ СН'!$I$6-'СЕТ СН'!$I$26</f>
        <v>1281.0019070200001</v>
      </c>
      <c r="R158" s="36">
        <f>SUMIFS(СВЦЭМ!$D$33:$D$776,СВЦЭМ!$A$33:$A$776,$A158,СВЦЭМ!$B$33:$B$776,R$155)+'СЕТ СН'!$I$14+СВЦЭМ!$D$10+'СЕТ СН'!$I$6-'СЕТ СН'!$I$26</f>
        <v>1274.30408278</v>
      </c>
      <c r="S158" s="36">
        <f>SUMIFS(СВЦЭМ!$D$33:$D$776,СВЦЭМ!$A$33:$A$776,$A158,СВЦЭМ!$B$33:$B$776,S$155)+'СЕТ СН'!$I$14+СВЦЭМ!$D$10+'СЕТ СН'!$I$6-'СЕТ СН'!$I$26</f>
        <v>1282.46473408</v>
      </c>
      <c r="T158" s="36">
        <f>SUMIFS(СВЦЭМ!$D$33:$D$776,СВЦЭМ!$A$33:$A$776,$A158,СВЦЭМ!$B$33:$B$776,T$155)+'СЕТ СН'!$I$14+СВЦЭМ!$D$10+'СЕТ СН'!$I$6-'СЕТ СН'!$I$26</f>
        <v>1276.5244932200001</v>
      </c>
      <c r="U158" s="36">
        <f>SUMIFS(СВЦЭМ!$D$33:$D$776,СВЦЭМ!$A$33:$A$776,$A158,СВЦЭМ!$B$33:$B$776,U$155)+'СЕТ СН'!$I$14+СВЦЭМ!$D$10+'СЕТ СН'!$I$6-'СЕТ СН'!$I$26</f>
        <v>1268.45646541</v>
      </c>
      <c r="V158" s="36">
        <f>SUMIFS(СВЦЭМ!$D$33:$D$776,СВЦЭМ!$A$33:$A$776,$A158,СВЦЭМ!$B$33:$B$776,V$155)+'СЕТ СН'!$I$14+СВЦЭМ!$D$10+'СЕТ СН'!$I$6-'СЕТ СН'!$I$26</f>
        <v>1236.8710708900001</v>
      </c>
      <c r="W158" s="36">
        <f>SUMIFS(СВЦЭМ!$D$33:$D$776,СВЦЭМ!$A$33:$A$776,$A158,СВЦЭМ!$B$33:$B$776,W$155)+'СЕТ СН'!$I$14+СВЦЭМ!$D$10+'СЕТ СН'!$I$6-'СЕТ СН'!$I$26</f>
        <v>1204.90742817</v>
      </c>
      <c r="X158" s="36">
        <f>SUMIFS(СВЦЭМ!$D$33:$D$776,СВЦЭМ!$A$33:$A$776,$A158,СВЦЭМ!$B$33:$B$776,X$155)+'СЕТ СН'!$I$14+СВЦЭМ!$D$10+'СЕТ СН'!$I$6-'СЕТ СН'!$I$26</f>
        <v>1272.15078563</v>
      </c>
      <c r="Y158" s="36">
        <f>SUMIFS(СВЦЭМ!$D$33:$D$776,СВЦЭМ!$A$33:$A$776,$A158,СВЦЭМ!$B$33:$B$776,Y$155)+'СЕТ СН'!$I$14+СВЦЭМ!$D$10+'СЕТ СН'!$I$6-'СЕТ СН'!$I$26</f>
        <v>1393.50726181</v>
      </c>
    </row>
    <row r="159" spans="1:27" ht="15.75" x14ac:dyDescent="0.2">
      <c r="A159" s="35">
        <f t="shared" si="4"/>
        <v>44016</v>
      </c>
      <c r="B159" s="36">
        <f>SUMIFS(СВЦЭМ!$D$33:$D$776,СВЦЭМ!$A$33:$A$776,$A159,СВЦЭМ!$B$33:$B$776,B$155)+'СЕТ СН'!$I$14+СВЦЭМ!$D$10+'СЕТ СН'!$I$6-'СЕТ СН'!$I$26</f>
        <v>1601.0252363600002</v>
      </c>
      <c r="C159" s="36">
        <f>SUMIFS(СВЦЭМ!$D$33:$D$776,СВЦЭМ!$A$33:$A$776,$A159,СВЦЭМ!$B$33:$B$776,C$155)+'СЕТ СН'!$I$14+СВЦЭМ!$D$10+'СЕТ СН'!$I$6-'СЕТ СН'!$I$26</f>
        <v>1609.3614212299999</v>
      </c>
      <c r="D159" s="36">
        <f>SUMIFS(СВЦЭМ!$D$33:$D$776,СВЦЭМ!$A$33:$A$776,$A159,СВЦЭМ!$B$33:$B$776,D$155)+'СЕТ СН'!$I$14+СВЦЭМ!$D$10+'СЕТ СН'!$I$6-'СЕТ СН'!$I$26</f>
        <v>1626.01515294</v>
      </c>
      <c r="E159" s="36">
        <f>SUMIFS(СВЦЭМ!$D$33:$D$776,СВЦЭМ!$A$33:$A$776,$A159,СВЦЭМ!$B$33:$B$776,E$155)+'СЕТ СН'!$I$14+СВЦЭМ!$D$10+'СЕТ СН'!$I$6-'СЕТ СН'!$I$26</f>
        <v>1627.6163626000002</v>
      </c>
      <c r="F159" s="36">
        <f>SUMIFS(СВЦЭМ!$D$33:$D$776,СВЦЭМ!$A$33:$A$776,$A159,СВЦЭМ!$B$33:$B$776,F$155)+'СЕТ СН'!$I$14+СВЦЭМ!$D$10+'СЕТ СН'!$I$6-'СЕТ СН'!$I$26</f>
        <v>1630.3322020199998</v>
      </c>
      <c r="G159" s="36">
        <f>SUMIFS(СВЦЭМ!$D$33:$D$776,СВЦЭМ!$A$33:$A$776,$A159,СВЦЭМ!$B$33:$B$776,G$155)+'СЕТ СН'!$I$14+СВЦЭМ!$D$10+'СЕТ СН'!$I$6-'СЕТ СН'!$I$26</f>
        <v>1615.4377528300001</v>
      </c>
      <c r="H159" s="36">
        <f>SUMIFS(СВЦЭМ!$D$33:$D$776,СВЦЭМ!$A$33:$A$776,$A159,СВЦЭМ!$B$33:$B$776,H$155)+'СЕТ СН'!$I$14+СВЦЭМ!$D$10+'СЕТ СН'!$I$6-'СЕТ СН'!$I$26</f>
        <v>1591.1586219599999</v>
      </c>
      <c r="I159" s="36">
        <f>SUMIFS(СВЦЭМ!$D$33:$D$776,СВЦЭМ!$A$33:$A$776,$A159,СВЦЭМ!$B$33:$B$776,I$155)+'СЕТ СН'!$I$14+СВЦЭМ!$D$10+'СЕТ СН'!$I$6-'СЕТ СН'!$I$26</f>
        <v>1604.4493752200001</v>
      </c>
      <c r="J159" s="36">
        <f>SUMIFS(СВЦЭМ!$D$33:$D$776,СВЦЭМ!$A$33:$A$776,$A159,СВЦЭМ!$B$33:$B$776,J$155)+'СЕТ СН'!$I$14+СВЦЭМ!$D$10+'СЕТ СН'!$I$6-'СЕТ СН'!$I$26</f>
        <v>1490.1079606399999</v>
      </c>
      <c r="K159" s="36">
        <f>SUMIFS(СВЦЭМ!$D$33:$D$776,СВЦЭМ!$A$33:$A$776,$A159,СВЦЭМ!$B$33:$B$776,K$155)+'СЕТ СН'!$I$14+СВЦЭМ!$D$10+'СЕТ СН'!$I$6-'СЕТ СН'!$I$26</f>
        <v>1350.6519271900002</v>
      </c>
      <c r="L159" s="36">
        <f>SUMIFS(СВЦЭМ!$D$33:$D$776,СВЦЭМ!$A$33:$A$776,$A159,СВЦЭМ!$B$33:$B$776,L$155)+'СЕТ СН'!$I$14+СВЦЭМ!$D$10+'СЕТ СН'!$I$6-'СЕТ СН'!$I$26</f>
        <v>1266.7384550699999</v>
      </c>
      <c r="M159" s="36">
        <f>SUMIFS(СВЦЭМ!$D$33:$D$776,СВЦЭМ!$A$33:$A$776,$A159,СВЦЭМ!$B$33:$B$776,M$155)+'СЕТ СН'!$I$14+СВЦЭМ!$D$10+'СЕТ СН'!$I$6-'СЕТ СН'!$I$26</f>
        <v>1247.5360976000002</v>
      </c>
      <c r="N159" s="36">
        <f>SUMIFS(СВЦЭМ!$D$33:$D$776,СВЦЭМ!$A$33:$A$776,$A159,СВЦЭМ!$B$33:$B$776,N$155)+'СЕТ СН'!$I$14+СВЦЭМ!$D$10+'СЕТ СН'!$I$6-'СЕТ СН'!$I$26</f>
        <v>1255.6442932499999</v>
      </c>
      <c r="O159" s="36">
        <f>SUMIFS(СВЦЭМ!$D$33:$D$776,СВЦЭМ!$A$33:$A$776,$A159,СВЦЭМ!$B$33:$B$776,O$155)+'СЕТ СН'!$I$14+СВЦЭМ!$D$10+'СЕТ СН'!$I$6-'СЕТ СН'!$I$26</f>
        <v>1248.1653871799999</v>
      </c>
      <c r="P159" s="36">
        <f>SUMIFS(СВЦЭМ!$D$33:$D$776,СВЦЭМ!$A$33:$A$776,$A159,СВЦЭМ!$B$33:$B$776,P$155)+'СЕТ СН'!$I$14+СВЦЭМ!$D$10+'СЕТ СН'!$I$6-'СЕТ СН'!$I$26</f>
        <v>1245.5146628100001</v>
      </c>
      <c r="Q159" s="36">
        <f>SUMIFS(СВЦЭМ!$D$33:$D$776,СВЦЭМ!$A$33:$A$776,$A159,СВЦЭМ!$B$33:$B$776,Q$155)+'СЕТ СН'!$I$14+СВЦЭМ!$D$10+'СЕТ СН'!$I$6-'СЕТ СН'!$I$26</f>
        <v>1249.7204227299999</v>
      </c>
      <c r="R159" s="36">
        <f>SUMIFS(СВЦЭМ!$D$33:$D$776,СВЦЭМ!$A$33:$A$776,$A159,СВЦЭМ!$B$33:$B$776,R$155)+'СЕТ СН'!$I$14+СВЦЭМ!$D$10+'СЕТ СН'!$I$6-'СЕТ СН'!$I$26</f>
        <v>1213.41453669</v>
      </c>
      <c r="S159" s="36">
        <f>SUMIFS(СВЦЭМ!$D$33:$D$776,СВЦЭМ!$A$33:$A$776,$A159,СВЦЭМ!$B$33:$B$776,S$155)+'СЕТ СН'!$I$14+СВЦЭМ!$D$10+'СЕТ СН'!$I$6-'СЕТ СН'!$I$26</f>
        <v>1217.2332562300001</v>
      </c>
      <c r="T159" s="36">
        <f>SUMIFS(СВЦЭМ!$D$33:$D$776,СВЦЭМ!$A$33:$A$776,$A159,СВЦЭМ!$B$33:$B$776,T$155)+'СЕТ СН'!$I$14+СВЦЭМ!$D$10+'СЕТ СН'!$I$6-'СЕТ СН'!$I$26</f>
        <v>1245.5674495100002</v>
      </c>
      <c r="U159" s="36">
        <f>SUMIFS(СВЦЭМ!$D$33:$D$776,СВЦЭМ!$A$33:$A$776,$A159,СВЦЭМ!$B$33:$B$776,U$155)+'СЕТ СН'!$I$14+СВЦЭМ!$D$10+'СЕТ СН'!$I$6-'СЕТ СН'!$I$26</f>
        <v>1255.6468193999999</v>
      </c>
      <c r="V159" s="36">
        <f>SUMIFS(СВЦЭМ!$D$33:$D$776,СВЦЭМ!$A$33:$A$776,$A159,СВЦЭМ!$B$33:$B$776,V$155)+'СЕТ СН'!$I$14+СВЦЭМ!$D$10+'СЕТ СН'!$I$6-'СЕТ СН'!$I$26</f>
        <v>1243.49952405</v>
      </c>
      <c r="W159" s="36">
        <f>SUMIFS(СВЦЭМ!$D$33:$D$776,СВЦЭМ!$A$33:$A$776,$A159,СВЦЭМ!$B$33:$B$776,W$155)+'СЕТ СН'!$I$14+СВЦЭМ!$D$10+'СЕТ СН'!$I$6-'СЕТ СН'!$I$26</f>
        <v>1247.20063422</v>
      </c>
      <c r="X159" s="36">
        <f>SUMIFS(СВЦЭМ!$D$33:$D$776,СВЦЭМ!$A$33:$A$776,$A159,СВЦЭМ!$B$33:$B$776,X$155)+'СЕТ СН'!$I$14+СВЦЭМ!$D$10+'СЕТ СН'!$I$6-'СЕТ СН'!$I$26</f>
        <v>1284.86059959</v>
      </c>
      <c r="Y159" s="36">
        <f>SUMIFS(СВЦЭМ!$D$33:$D$776,СВЦЭМ!$A$33:$A$776,$A159,СВЦЭМ!$B$33:$B$776,Y$155)+'СЕТ СН'!$I$14+СВЦЭМ!$D$10+'СЕТ СН'!$I$6-'СЕТ СН'!$I$26</f>
        <v>1398.6149086800001</v>
      </c>
    </row>
    <row r="160" spans="1:27" ht="15.75" x14ac:dyDescent="0.2">
      <c r="A160" s="35">
        <f t="shared" si="4"/>
        <v>44017</v>
      </c>
      <c r="B160" s="36">
        <f>SUMIFS(СВЦЭМ!$D$33:$D$776,СВЦЭМ!$A$33:$A$776,$A160,СВЦЭМ!$B$33:$B$776,B$155)+'СЕТ СН'!$I$14+СВЦЭМ!$D$10+'СЕТ СН'!$I$6-'СЕТ СН'!$I$26</f>
        <v>1485.84186641</v>
      </c>
      <c r="C160" s="36">
        <f>SUMIFS(СВЦЭМ!$D$33:$D$776,СВЦЭМ!$A$33:$A$776,$A160,СВЦЭМ!$B$33:$B$776,C$155)+'СЕТ СН'!$I$14+СВЦЭМ!$D$10+'СЕТ СН'!$I$6-'СЕТ СН'!$I$26</f>
        <v>1526.04012119</v>
      </c>
      <c r="D160" s="36">
        <f>SUMIFS(СВЦЭМ!$D$33:$D$776,СВЦЭМ!$A$33:$A$776,$A160,СВЦЭМ!$B$33:$B$776,D$155)+'СЕТ СН'!$I$14+СВЦЭМ!$D$10+'СЕТ СН'!$I$6-'СЕТ СН'!$I$26</f>
        <v>1580.0881835800001</v>
      </c>
      <c r="E160" s="36">
        <f>SUMIFS(СВЦЭМ!$D$33:$D$776,СВЦЭМ!$A$33:$A$776,$A160,СВЦЭМ!$B$33:$B$776,E$155)+'СЕТ СН'!$I$14+СВЦЭМ!$D$10+'СЕТ СН'!$I$6-'СЕТ СН'!$I$26</f>
        <v>1551.6480205299999</v>
      </c>
      <c r="F160" s="36">
        <f>SUMIFS(СВЦЭМ!$D$33:$D$776,СВЦЭМ!$A$33:$A$776,$A160,СВЦЭМ!$B$33:$B$776,F$155)+'СЕТ СН'!$I$14+СВЦЭМ!$D$10+'СЕТ СН'!$I$6-'СЕТ СН'!$I$26</f>
        <v>1518.17726754</v>
      </c>
      <c r="G160" s="36">
        <f>SUMIFS(СВЦЭМ!$D$33:$D$776,СВЦЭМ!$A$33:$A$776,$A160,СВЦЭМ!$B$33:$B$776,G$155)+'СЕТ СН'!$I$14+СВЦЭМ!$D$10+'СЕТ СН'!$I$6-'СЕТ СН'!$I$26</f>
        <v>1503.3101000199999</v>
      </c>
      <c r="H160" s="36">
        <f>SUMIFS(СВЦЭМ!$D$33:$D$776,СВЦЭМ!$A$33:$A$776,$A160,СВЦЭМ!$B$33:$B$776,H$155)+'СЕТ СН'!$I$14+СВЦЭМ!$D$10+'СЕТ СН'!$I$6-'СЕТ СН'!$I$26</f>
        <v>1483.6411150899999</v>
      </c>
      <c r="I160" s="36">
        <f>SUMIFS(СВЦЭМ!$D$33:$D$776,СВЦЭМ!$A$33:$A$776,$A160,СВЦЭМ!$B$33:$B$776,I$155)+'СЕТ СН'!$I$14+СВЦЭМ!$D$10+'СЕТ СН'!$I$6-'СЕТ СН'!$I$26</f>
        <v>1497.6778628900001</v>
      </c>
      <c r="J160" s="36">
        <f>SUMIFS(СВЦЭМ!$D$33:$D$776,СВЦЭМ!$A$33:$A$776,$A160,СВЦЭМ!$B$33:$B$776,J$155)+'СЕТ СН'!$I$14+СВЦЭМ!$D$10+'СЕТ СН'!$I$6-'СЕТ СН'!$I$26</f>
        <v>1411.6041689600002</v>
      </c>
      <c r="K160" s="36">
        <f>SUMIFS(СВЦЭМ!$D$33:$D$776,СВЦЭМ!$A$33:$A$776,$A160,СВЦЭМ!$B$33:$B$776,K$155)+'СЕТ СН'!$I$14+СВЦЭМ!$D$10+'СЕТ СН'!$I$6-'СЕТ СН'!$I$26</f>
        <v>1295.0069480900002</v>
      </c>
      <c r="L160" s="36">
        <f>SUMIFS(СВЦЭМ!$D$33:$D$776,СВЦЭМ!$A$33:$A$776,$A160,СВЦЭМ!$B$33:$B$776,L$155)+'СЕТ СН'!$I$14+СВЦЭМ!$D$10+'СЕТ СН'!$I$6-'СЕТ СН'!$I$26</f>
        <v>1226.6405447699999</v>
      </c>
      <c r="M160" s="36">
        <f>SUMIFS(СВЦЭМ!$D$33:$D$776,СВЦЭМ!$A$33:$A$776,$A160,СВЦЭМ!$B$33:$B$776,M$155)+'СЕТ СН'!$I$14+СВЦЭМ!$D$10+'СЕТ СН'!$I$6-'СЕТ СН'!$I$26</f>
        <v>1177.4452269000001</v>
      </c>
      <c r="N160" s="36">
        <f>SUMIFS(СВЦЭМ!$D$33:$D$776,СВЦЭМ!$A$33:$A$776,$A160,СВЦЭМ!$B$33:$B$776,N$155)+'СЕТ СН'!$I$14+СВЦЭМ!$D$10+'СЕТ СН'!$I$6-'СЕТ СН'!$I$26</f>
        <v>1196.7179437</v>
      </c>
      <c r="O160" s="36">
        <f>SUMIFS(СВЦЭМ!$D$33:$D$776,СВЦЭМ!$A$33:$A$776,$A160,СВЦЭМ!$B$33:$B$776,O$155)+'СЕТ СН'!$I$14+СВЦЭМ!$D$10+'СЕТ СН'!$I$6-'СЕТ СН'!$I$26</f>
        <v>1208.81613997</v>
      </c>
      <c r="P160" s="36">
        <f>SUMIFS(СВЦЭМ!$D$33:$D$776,СВЦЭМ!$A$33:$A$776,$A160,СВЦЭМ!$B$33:$B$776,P$155)+'СЕТ СН'!$I$14+СВЦЭМ!$D$10+'СЕТ СН'!$I$6-'СЕТ СН'!$I$26</f>
        <v>1194.4996893100001</v>
      </c>
      <c r="Q160" s="36">
        <f>SUMIFS(СВЦЭМ!$D$33:$D$776,СВЦЭМ!$A$33:$A$776,$A160,СВЦЭМ!$B$33:$B$776,Q$155)+'СЕТ СН'!$I$14+СВЦЭМ!$D$10+'СЕТ СН'!$I$6-'СЕТ СН'!$I$26</f>
        <v>1200.2523489</v>
      </c>
      <c r="R160" s="36">
        <f>SUMIFS(СВЦЭМ!$D$33:$D$776,СВЦЭМ!$A$33:$A$776,$A160,СВЦЭМ!$B$33:$B$776,R$155)+'СЕТ СН'!$I$14+СВЦЭМ!$D$10+'СЕТ СН'!$I$6-'СЕТ СН'!$I$26</f>
        <v>1222.3971996700002</v>
      </c>
      <c r="S160" s="36">
        <f>SUMIFS(СВЦЭМ!$D$33:$D$776,СВЦЭМ!$A$33:$A$776,$A160,СВЦЭМ!$B$33:$B$776,S$155)+'СЕТ СН'!$I$14+СВЦЭМ!$D$10+'СЕТ СН'!$I$6-'СЕТ СН'!$I$26</f>
        <v>1233.3811845999999</v>
      </c>
      <c r="T160" s="36">
        <f>SUMIFS(СВЦЭМ!$D$33:$D$776,СВЦЭМ!$A$33:$A$776,$A160,СВЦЭМ!$B$33:$B$776,T$155)+'СЕТ СН'!$I$14+СВЦЭМ!$D$10+'СЕТ СН'!$I$6-'СЕТ СН'!$I$26</f>
        <v>1226.9535963200001</v>
      </c>
      <c r="U160" s="36">
        <f>SUMIFS(СВЦЭМ!$D$33:$D$776,СВЦЭМ!$A$33:$A$776,$A160,СВЦЭМ!$B$33:$B$776,U$155)+'СЕТ СН'!$I$14+СВЦЭМ!$D$10+'СЕТ СН'!$I$6-'СЕТ СН'!$I$26</f>
        <v>1218.33375742</v>
      </c>
      <c r="V160" s="36">
        <f>SUMIFS(СВЦЭМ!$D$33:$D$776,СВЦЭМ!$A$33:$A$776,$A160,СВЦЭМ!$B$33:$B$776,V$155)+'СЕТ СН'!$I$14+СВЦЭМ!$D$10+'СЕТ СН'!$I$6-'СЕТ СН'!$I$26</f>
        <v>1199.5328988400001</v>
      </c>
      <c r="W160" s="36">
        <f>SUMIFS(СВЦЭМ!$D$33:$D$776,СВЦЭМ!$A$33:$A$776,$A160,СВЦЭМ!$B$33:$B$776,W$155)+'СЕТ СН'!$I$14+СВЦЭМ!$D$10+'СЕТ СН'!$I$6-'СЕТ СН'!$I$26</f>
        <v>1188.53157751</v>
      </c>
      <c r="X160" s="36">
        <f>SUMIFS(СВЦЭМ!$D$33:$D$776,СВЦЭМ!$A$33:$A$776,$A160,СВЦЭМ!$B$33:$B$776,X$155)+'СЕТ СН'!$I$14+СВЦЭМ!$D$10+'СЕТ СН'!$I$6-'СЕТ СН'!$I$26</f>
        <v>1239.8719313000001</v>
      </c>
      <c r="Y160" s="36">
        <f>SUMIFS(СВЦЭМ!$D$33:$D$776,СВЦЭМ!$A$33:$A$776,$A160,СВЦЭМ!$B$33:$B$776,Y$155)+'СЕТ СН'!$I$14+СВЦЭМ!$D$10+'СЕТ СН'!$I$6-'СЕТ СН'!$I$26</f>
        <v>1394.70887649</v>
      </c>
    </row>
    <row r="161" spans="1:25" ht="15.75" x14ac:dyDescent="0.2">
      <c r="A161" s="35">
        <f t="shared" si="4"/>
        <v>44018</v>
      </c>
      <c r="B161" s="36">
        <f>SUMIFS(СВЦЭМ!$D$33:$D$776,СВЦЭМ!$A$33:$A$776,$A161,СВЦЭМ!$B$33:$B$776,B$155)+'СЕТ СН'!$I$14+СВЦЭМ!$D$10+'СЕТ СН'!$I$6-'СЕТ СН'!$I$26</f>
        <v>1450.5578291300001</v>
      </c>
      <c r="C161" s="36">
        <f>SUMIFS(СВЦЭМ!$D$33:$D$776,СВЦЭМ!$A$33:$A$776,$A161,СВЦЭМ!$B$33:$B$776,C$155)+'СЕТ СН'!$I$14+СВЦЭМ!$D$10+'СЕТ СН'!$I$6-'СЕТ СН'!$I$26</f>
        <v>1557.5981180899998</v>
      </c>
      <c r="D161" s="36">
        <f>SUMIFS(СВЦЭМ!$D$33:$D$776,СВЦЭМ!$A$33:$A$776,$A161,СВЦЭМ!$B$33:$B$776,D$155)+'СЕТ СН'!$I$14+СВЦЭМ!$D$10+'СЕТ СН'!$I$6-'СЕТ СН'!$I$26</f>
        <v>1590.7879178200001</v>
      </c>
      <c r="E161" s="36">
        <f>SUMIFS(СВЦЭМ!$D$33:$D$776,СВЦЭМ!$A$33:$A$776,$A161,СВЦЭМ!$B$33:$B$776,E$155)+'СЕТ СН'!$I$14+СВЦЭМ!$D$10+'СЕТ СН'!$I$6-'СЕТ СН'!$I$26</f>
        <v>1650.92832795</v>
      </c>
      <c r="F161" s="36">
        <f>SUMIFS(СВЦЭМ!$D$33:$D$776,СВЦЭМ!$A$33:$A$776,$A161,СВЦЭМ!$B$33:$B$776,F$155)+'СЕТ СН'!$I$14+СВЦЭМ!$D$10+'СЕТ СН'!$I$6-'СЕТ СН'!$I$26</f>
        <v>1642.6215535599999</v>
      </c>
      <c r="G161" s="36">
        <f>SUMIFS(СВЦЭМ!$D$33:$D$776,СВЦЭМ!$A$33:$A$776,$A161,СВЦЭМ!$B$33:$B$776,G$155)+'СЕТ СН'!$I$14+СВЦЭМ!$D$10+'СЕТ СН'!$I$6-'СЕТ СН'!$I$26</f>
        <v>1633.0007783599999</v>
      </c>
      <c r="H161" s="36">
        <f>SUMIFS(СВЦЭМ!$D$33:$D$776,СВЦЭМ!$A$33:$A$776,$A161,СВЦЭМ!$B$33:$B$776,H$155)+'СЕТ СН'!$I$14+СВЦЭМ!$D$10+'СЕТ СН'!$I$6-'СЕТ СН'!$I$26</f>
        <v>1533.93045962</v>
      </c>
      <c r="I161" s="36">
        <f>SUMIFS(СВЦЭМ!$D$33:$D$776,СВЦЭМ!$A$33:$A$776,$A161,СВЦЭМ!$B$33:$B$776,I$155)+'СЕТ СН'!$I$14+СВЦЭМ!$D$10+'СЕТ СН'!$I$6-'СЕТ СН'!$I$26</f>
        <v>1557.1727076299999</v>
      </c>
      <c r="J161" s="36">
        <f>SUMIFS(СВЦЭМ!$D$33:$D$776,СВЦЭМ!$A$33:$A$776,$A161,СВЦЭМ!$B$33:$B$776,J$155)+'СЕТ СН'!$I$14+СВЦЭМ!$D$10+'СЕТ СН'!$I$6-'СЕТ СН'!$I$26</f>
        <v>1516.39585203</v>
      </c>
      <c r="K161" s="36">
        <f>SUMIFS(СВЦЭМ!$D$33:$D$776,СВЦЭМ!$A$33:$A$776,$A161,СВЦЭМ!$B$33:$B$776,K$155)+'СЕТ СН'!$I$14+СВЦЭМ!$D$10+'СЕТ СН'!$I$6-'СЕТ СН'!$I$26</f>
        <v>1376.0447669</v>
      </c>
      <c r="L161" s="36">
        <f>SUMIFS(СВЦЭМ!$D$33:$D$776,СВЦЭМ!$A$33:$A$776,$A161,СВЦЭМ!$B$33:$B$776,L$155)+'СЕТ СН'!$I$14+СВЦЭМ!$D$10+'СЕТ СН'!$I$6-'СЕТ СН'!$I$26</f>
        <v>1286.07224634</v>
      </c>
      <c r="M161" s="36">
        <f>SUMIFS(СВЦЭМ!$D$33:$D$776,СВЦЭМ!$A$33:$A$776,$A161,СВЦЭМ!$B$33:$B$776,M$155)+'СЕТ СН'!$I$14+СВЦЭМ!$D$10+'СЕТ СН'!$I$6-'СЕТ СН'!$I$26</f>
        <v>1248.29409773</v>
      </c>
      <c r="N161" s="36">
        <f>SUMIFS(СВЦЭМ!$D$33:$D$776,СВЦЭМ!$A$33:$A$776,$A161,СВЦЭМ!$B$33:$B$776,N$155)+'СЕТ СН'!$I$14+СВЦЭМ!$D$10+'СЕТ СН'!$I$6-'СЕТ СН'!$I$26</f>
        <v>1268.9738892600001</v>
      </c>
      <c r="O161" s="36">
        <f>SUMIFS(СВЦЭМ!$D$33:$D$776,СВЦЭМ!$A$33:$A$776,$A161,СВЦЭМ!$B$33:$B$776,O$155)+'СЕТ СН'!$I$14+СВЦЭМ!$D$10+'СЕТ СН'!$I$6-'СЕТ СН'!$I$26</f>
        <v>1323.3691178399999</v>
      </c>
      <c r="P161" s="36">
        <f>SUMIFS(СВЦЭМ!$D$33:$D$776,СВЦЭМ!$A$33:$A$776,$A161,СВЦЭМ!$B$33:$B$776,P$155)+'СЕТ СН'!$I$14+СВЦЭМ!$D$10+'СЕТ СН'!$I$6-'СЕТ СН'!$I$26</f>
        <v>1297.74854484</v>
      </c>
      <c r="Q161" s="36">
        <f>SUMIFS(СВЦЭМ!$D$33:$D$776,СВЦЭМ!$A$33:$A$776,$A161,СВЦЭМ!$B$33:$B$776,Q$155)+'СЕТ СН'!$I$14+СВЦЭМ!$D$10+'СЕТ СН'!$I$6-'СЕТ СН'!$I$26</f>
        <v>1300.70045211</v>
      </c>
      <c r="R161" s="36">
        <f>SUMIFS(СВЦЭМ!$D$33:$D$776,СВЦЭМ!$A$33:$A$776,$A161,СВЦЭМ!$B$33:$B$776,R$155)+'СЕТ СН'!$I$14+СВЦЭМ!$D$10+'СЕТ СН'!$I$6-'СЕТ СН'!$I$26</f>
        <v>1335.3351782899999</v>
      </c>
      <c r="S161" s="36">
        <f>SUMIFS(СВЦЭМ!$D$33:$D$776,СВЦЭМ!$A$33:$A$776,$A161,СВЦЭМ!$B$33:$B$776,S$155)+'СЕТ СН'!$I$14+СВЦЭМ!$D$10+'СЕТ СН'!$I$6-'СЕТ СН'!$I$26</f>
        <v>1339.8488613100001</v>
      </c>
      <c r="T161" s="36">
        <f>SUMIFS(СВЦЭМ!$D$33:$D$776,СВЦЭМ!$A$33:$A$776,$A161,СВЦЭМ!$B$33:$B$776,T$155)+'СЕТ СН'!$I$14+СВЦЭМ!$D$10+'СЕТ СН'!$I$6-'СЕТ СН'!$I$26</f>
        <v>1334.68799769</v>
      </c>
      <c r="U161" s="36">
        <f>SUMIFS(СВЦЭМ!$D$33:$D$776,СВЦЭМ!$A$33:$A$776,$A161,СВЦЭМ!$B$33:$B$776,U$155)+'СЕТ СН'!$I$14+СВЦЭМ!$D$10+'СЕТ СН'!$I$6-'СЕТ СН'!$I$26</f>
        <v>1323.0058921899999</v>
      </c>
      <c r="V161" s="36">
        <f>SUMIFS(СВЦЭМ!$D$33:$D$776,СВЦЭМ!$A$33:$A$776,$A161,СВЦЭМ!$B$33:$B$776,V$155)+'СЕТ СН'!$I$14+СВЦЭМ!$D$10+'СЕТ СН'!$I$6-'СЕТ СН'!$I$26</f>
        <v>1315.02910367</v>
      </c>
      <c r="W161" s="36">
        <f>SUMIFS(СВЦЭМ!$D$33:$D$776,СВЦЭМ!$A$33:$A$776,$A161,СВЦЭМ!$B$33:$B$776,W$155)+'СЕТ СН'!$I$14+СВЦЭМ!$D$10+'СЕТ СН'!$I$6-'СЕТ СН'!$I$26</f>
        <v>1272.5647426999999</v>
      </c>
      <c r="X161" s="36">
        <f>SUMIFS(СВЦЭМ!$D$33:$D$776,СВЦЭМ!$A$33:$A$776,$A161,СВЦЭМ!$B$33:$B$776,X$155)+'СЕТ СН'!$I$14+СВЦЭМ!$D$10+'СЕТ СН'!$I$6-'СЕТ СН'!$I$26</f>
        <v>1302.7069701</v>
      </c>
      <c r="Y161" s="36">
        <f>SUMIFS(СВЦЭМ!$D$33:$D$776,СВЦЭМ!$A$33:$A$776,$A161,СВЦЭМ!$B$33:$B$776,Y$155)+'СЕТ СН'!$I$14+СВЦЭМ!$D$10+'СЕТ СН'!$I$6-'СЕТ СН'!$I$26</f>
        <v>1453.8745200399999</v>
      </c>
    </row>
    <row r="162" spans="1:25" ht="15.75" x14ac:dyDescent="0.2">
      <c r="A162" s="35">
        <f t="shared" si="4"/>
        <v>44019</v>
      </c>
      <c r="B162" s="36">
        <f>SUMIFS(СВЦЭМ!$D$33:$D$776,СВЦЭМ!$A$33:$A$776,$A162,СВЦЭМ!$B$33:$B$776,B$155)+'СЕТ СН'!$I$14+СВЦЭМ!$D$10+'СЕТ СН'!$I$6-'СЕТ СН'!$I$26</f>
        <v>1488.1762553900001</v>
      </c>
      <c r="C162" s="36">
        <f>SUMIFS(СВЦЭМ!$D$33:$D$776,СВЦЭМ!$A$33:$A$776,$A162,СВЦЭМ!$B$33:$B$776,C$155)+'СЕТ СН'!$I$14+СВЦЭМ!$D$10+'СЕТ СН'!$I$6-'СЕТ СН'!$I$26</f>
        <v>1497.9047704099999</v>
      </c>
      <c r="D162" s="36">
        <f>SUMIFS(СВЦЭМ!$D$33:$D$776,СВЦЭМ!$A$33:$A$776,$A162,СВЦЭМ!$B$33:$B$776,D$155)+'СЕТ СН'!$I$14+СВЦЭМ!$D$10+'СЕТ СН'!$I$6-'СЕТ СН'!$I$26</f>
        <v>1502.4520969300002</v>
      </c>
      <c r="E162" s="36">
        <f>SUMIFS(СВЦЭМ!$D$33:$D$776,СВЦЭМ!$A$33:$A$776,$A162,СВЦЭМ!$B$33:$B$776,E$155)+'СЕТ СН'!$I$14+СВЦЭМ!$D$10+'СЕТ СН'!$I$6-'СЕТ СН'!$I$26</f>
        <v>1510.31688209</v>
      </c>
      <c r="F162" s="36">
        <f>SUMIFS(СВЦЭМ!$D$33:$D$776,СВЦЭМ!$A$33:$A$776,$A162,СВЦЭМ!$B$33:$B$776,F$155)+'СЕТ СН'!$I$14+СВЦЭМ!$D$10+'СЕТ СН'!$I$6-'СЕТ СН'!$I$26</f>
        <v>1511.5367135400002</v>
      </c>
      <c r="G162" s="36">
        <f>SUMIFS(СВЦЭМ!$D$33:$D$776,СВЦЭМ!$A$33:$A$776,$A162,СВЦЭМ!$B$33:$B$776,G$155)+'СЕТ СН'!$I$14+СВЦЭМ!$D$10+'СЕТ СН'!$I$6-'СЕТ СН'!$I$26</f>
        <v>1513.8448459599999</v>
      </c>
      <c r="H162" s="36">
        <f>SUMIFS(СВЦЭМ!$D$33:$D$776,СВЦЭМ!$A$33:$A$776,$A162,СВЦЭМ!$B$33:$B$776,H$155)+'СЕТ СН'!$I$14+СВЦЭМ!$D$10+'СЕТ СН'!$I$6-'СЕТ СН'!$I$26</f>
        <v>1507.49573693</v>
      </c>
      <c r="I162" s="36">
        <f>SUMIFS(СВЦЭМ!$D$33:$D$776,СВЦЭМ!$A$33:$A$776,$A162,СВЦЭМ!$B$33:$B$776,I$155)+'СЕТ СН'!$I$14+СВЦЭМ!$D$10+'СЕТ СН'!$I$6-'СЕТ СН'!$I$26</f>
        <v>1474.3094921000002</v>
      </c>
      <c r="J162" s="36">
        <f>SUMIFS(СВЦЭМ!$D$33:$D$776,СВЦЭМ!$A$33:$A$776,$A162,СВЦЭМ!$B$33:$B$776,J$155)+'СЕТ СН'!$I$14+СВЦЭМ!$D$10+'СЕТ СН'!$I$6-'СЕТ СН'!$I$26</f>
        <v>1505.46070854</v>
      </c>
      <c r="K162" s="36">
        <f>SUMIFS(СВЦЭМ!$D$33:$D$776,СВЦЭМ!$A$33:$A$776,$A162,СВЦЭМ!$B$33:$B$776,K$155)+'СЕТ СН'!$I$14+СВЦЭМ!$D$10+'СЕТ СН'!$I$6-'СЕТ СН'!$I$26</f>
        <v>1422.83795444</v>
      </c>
      <c r="L162" s="36">
        <f>SUMIFS(СВЦЭМ!$D$33:$D$776,СВЦЭМ!$A$33:$A$776,$A162,СВЦЭМ!$B$33:$B$776,L$155)+'СЕТ СН'!$I$14+СВЦЭМ!$D$10+'СЕТ СН'!$I$6-'СЕТ СН'!$I$26</f>
        <v>1387.1143713400002</v>
      </c>
      <c r="M162" s="36">
        <f>SUMIFS(СВЦЭМ!$D$33:$D$776,СВЦЭМ!$A$33:$A$776,$A162,СВЦЭМ!$B$33:$B$776,M$155)+'СЕТ СН'!$I$14+СВЦЭМ!$D$10+'СЕТ СН'!$I$6-'СЕТ СН'!$I$26</f>
        <v>1367.1103461600001</v>
      </c>
      <c r="N162" s="36">
        <f>SUMIFS(СВЦЭМ!$D$33:$D$776,СВЦЭМ!$A$33:$A$776,$A162,СВЦЭМ!$B$33:$B$776,N$155)+'СЕТ СН'!$I$14+СВЦЭМ!$D$10+'СЕТ СН'!$I$6-'СЕТ СН'!$I$26</f>
        <v>1368.41534548</v>
      </c>
      <c r="O162" s="36">
        <f>SUMIFS(СВЦЭМ!$D$33:$D$776,СВЦЭМ!$A$33:$A$776,$A162,СВЦЭМ!$B$33:$B$776,O$155)+'СЕТ СН'!$I$14+СВЦЭМ!$D$10+'СЕТ СН'!$I$6-'СЕТ СН'!$I$26</f>
        <v>1374.6630239599999</v>
      </c>
      <c r="P162" s="36">
        <f>SUMIFS(СВЦЭМ!$D$33:$D$776,СВЦЭМ!$A$33:$A$776,$A162,СВЦЭМ!$B$33:$B$776,P$155)+'СЕТ СН'!$I$14+СВЦЭМ!$D$10+'СЕТ СН'!$I$6-'СЕТ СН'!$I$26</f>
        <v>1369.1492859</v>
      </c>
      <c r="Q162" s="36">
        <f>SUMIFS(СВЦЭМ!$D$33:$D$776,СВЦЭМ!$A$33:$A$776,$A162,СВЦЭМ!$B$33:$B$776,Q$155)+'СЕТ СН'!$I$14+СВЦЭМ!$D$10+'СЕТ СН'!$I$6-'СЕТ СН'!$I$26</f>
        <v>1376.3061912399999</v>
      </c>
      <c r="R162" s="36">
        <f>SUMIFS(СВЦЭМ!$D$33:$D$776,СВЦЭМ!$A$33:$A$776,$A162,СВЦЭМ!$B$33:$B$776,R$155)+'СЕТ СН'!$I$14+СВЦЭМ!$D$10+'СЕТ СН'!$I$6-'СЕТ СН'!$I$26</f>
        <v>1379.7886260600001</v>
      </c>
      <c r="S162" s="36">
        <f>SUMIFS(СВЦЭМ!$D$33:$D$776,СВЦЭМ!$A$33:$A$776,$A162,СВЦЭМ!$B$33:$B$776,S$155)+'СЕТ СН'!$I$14+СВЦЭМ!$D$10+'СЕТ СН'!$I$6-'СЕТ СН'!$I$26</f>
        <v>1386.29381431</v>
      </c>
      <c r="T162" s="36">
        <f>SUMIFS(СВЦЭМ!$D$33:$D$776,СВЦЭМ!$A$33:$A$776,$A162,СВЦЭМ!$B$33:$B$776,T$155)+'СЕТ СН'!$I$14+СВЦЭМ!$D$10+'СЕТ СН'!$I$6-'СЕТ СН'!$I$26</f>
        <v>1389.25113663</v>
      </c>
      <c r="U162" s="36">
        <f>SUMIFS(СВЦЭМ!$D$33:$D$776,СВЦЭМ!$A$33:$A$776,$A162,СВЦЭМ!$B$33:$B$776,U$155)+'СЕТ СН'!$I$14+СВЦЭМ!$D$10+'СЕТ СН'!$I$6-'СЕТ СН'!$I$26</f>
        <v>1382.8102750400001</v>
      </c>
      <c r="V162" s="36">
        <f>SUMIFS(СВЦЭМ!$D$33:$D$776,СВЦЭМ!$A$33:$A$776,$A162,СВЦЭМ!$B$33:$B$776,V$155)+'СЕТ СН'!$I$14+СВЦЭМ!$D$10+'СЕТ СН'!$I$6-'СЕТ СН'!$I$26</f>
        <v>1382.9543069700001</v>
      </c>
      <c r="W162" s="36">
        <f>SUMIFS(СВЦЭМ!$D$33:$D$776,СВЦЭМ!$A$33:$A$776,$A162,СВЦЭМ!$B$33:$B$776,W$155)+'СЕТ СН'!$I$14+СВЦЭМ!$D$10+'СЕТ СН'!$I$6-'СЕТ СН'!$I$26</f>
        <v>1372.9089820500001</v>
      </c>
      <c r="X162" s="36">
        <f>SUMIFS(СВЦЭМ!$D$33:$D$776,СВЦЭМ!$A$33:$A$776,$A162,СВЦЭМ!$B$33:$B$776,X$155)+'СЕТ СН'!$I$14+СВЦЭМ!$D$10+'СЕТ СН'!$I$6-'СЕТ СН'!$I$26</f>
        <v>1406.58496036</v>
      </c>
      <c r="Y162" s="36">
        <f>SUMIFS(СВЦЭМ!$D$33:$D$776,СВЦЭМ!$A$33:$A$776,$A162,СВЦЭМ!$B$33:$B$776,Y$155)+'СЕТ СН'!$I$14+СВЦЭМ!$D$10+'СЕТ СН'!$I$6-'СЕТ СН'!$I$26</f>
        <v>1501.6731300199999</v>
      </c>
    </row>
    <row r="163" spans="1:25" ht="15.75" x14ac:dyDescent="0.2">
      <c r="A163" s="35">
        <f t="shared" si="4"/>
        <v>44020</v>
      </c>
      <c r="B163" s="36">
        <f>SUMIFS(СВЦЭМ!$D$33:$D$776,СВЦЭМ!$A$33:$A$776,$A163,СВЦЭМ!$B$33:$B$776,B$155)+'СЕТ СН'!$I$14+СВЦЭМ!$D$10+'СЕТ СН'!$I$6-'СЕТ СН'!$I$26</f>
        <v>1452.75225611</v>
      </c>
      <c r="C163" s="36">
        <f>SUMIFS(СВЦЭМ!$D$33:$D$776,СВЦЭМ!$A$33:$A$776,$A163,СВЦЭМ!$B$33:$B$776,C$155)+'СЕТ СН'!$I$14+СВЦЭМ!$D$10+'СЕТ СН'!$I$6-'СЕТ СН'!$I$26</f>
        <v>1464.90938921</v>
      </c>
      <c r="D163" s="36">
        <f>SUMIFS(СВЦЭМ!$D$33:$D$776,СВЦЭМ!$A$33:$A$776,$A163,СВЦЭМ!$B$33:$B$776,D$155)+'СЕТ СН'!$I$14+СВЦЭМ!$D$10+'СЕТ СН'!$I$6-'СЕТ СН'!$I$26</f>
        <v>1494.49934102</v>
      </c>
      <c r="E163" s="36">
        <f>SUMIFS(СВЦЭМ!$D$33:$D$776,СВЦЭМ!$A$33:$A$776,$A163,СВЦЭМ!$B$33:$B$776,E$155)+'СЕТ СН'!$I$14+СВЦЭМ!$D$10+'СЕТ СН'!$I$6-'СЕТ СН'!$I$26</f>
        <v>1520.6038681800001</v>
      </c>
      <c r="F163" s="36">
        <f>SUMIFS(СВЦЭМ!$D$33:$D$776,СВЦЭМ!$A$33:$A$776,$A163,СВЦЭМ!$B$33:$B$776,F$155)+'СЕТ СН'!$I$14+СВЦЭМ!$D$10+'СЕТ СН'!$I$6-'СЕТ СН'!$I$26</f>
        <v>1531.0581538800002</v>
      </c>
      <c r="G163" s="36">
        <f>SUMIFS(СВЦЭМ!$D$33:$D$776,СВЦЭМ!$A$33:$A$776,$A163,СВЦЭМ!$B$33:$B$776,G$155)+'СЕТ СН'!$I$14+СВЦЭМ!$D$10+'СЕТ СН'!$I$6-'СЕТ СН'!$I$26</f>
        <v>1539.0804744699999</v>
      </c>
      <c r="H163" s="36">
        <f>SUMIFS(СВЦЭМ!$D$33:$D$776,СВЦЭМ!$A$33:$A$776,$A163,СВЦЭМ!$B$33:$B$776,H$155)+'СЕТ СН'!$I$14+СВЦЭМ!$D$10+'СЕТ СН'!$I$6-'СЕТ СН'!$I$26</f>
        <v>1489.3169373000001</v>
      </c>
      <c r="I163" s="36">
        <f>SUMIFS(СВЦЭМ!$D$33:$D$776,СВЦЭМ!$A$33:$A$776,$A163,СВЦЭМ!$B$33:$B$776,I$155)+'СЕТ СН'!$I$14+СВЦЭМ!$D$10+'СЕТ СН'!$I$6-'СЕТ СН'!$I$26</f>
        <v>1419.23363146</v>
      </c>
      <c r="J163" s="36">
        <f>SUMIFS(СВЦЭМ!$D$33:$D$776,СВЦЭМ!$A$33:$A$776,$A163,СВЦЭМ!$B$33:$B$776,J$155)+'СЕТ СН'!$I$14+СВЦЭМ!$D$10+'СЕТ СН'!$I$6-'СЕТ СН'!$I$26</f>
        <v>1369.79410183</v>
      </c>
      <c r="K163" s="36">
        <f>SUMIFS(СВЦЭМ!$D$33:$D$776,СВЦЭМ!$A$33:$A$776,$A163,СВЦЭМ!$B$33:$B$776,K$155)+'СЕТ СН'!$I$14+СВЦЭМ!$D$10+'СЕТ СН'!$I$6-'СЕТ СН'!$I$26</f>
        <v>1386.9517011500002</v>
      </c>
      <c r="L163" s="36">
        <f>SUMIFS(СВЦЭМ!$D$33:$D$776,СВЦЭМ!$A$33:$A$776,$A163,СВЦЭМ!$B$33:$B$776,L$155)+'СЕТ СН'!$I$14+СВЦЭМ!$D$10+'СЕТ СН'!$I$6-'СЕТ СН'!$I$26</f>
        <v>1378.4671797000001</v>
      </c>
      <c r="M163" s="36">
        <f>SUMIFS(СВЦЭМ!$D$33:$D$776,СВЦЭМ!$A$33:$A$776,$A163,СВЦЭМ!$B$33:$B$776,M$155)+'СЕТ СН'!$I$14+СВЦЭМ!$D$10+'СЕТ СН'!$I$6-'СЕТ СН'!$I$26</f>
        <v>1363.2242122600001</v>
      </c>
      <c r="N163" s="36">
        <f>SUMIFS(СВЦЭМ!$D$33:$D$776,СВЦЭМ!$A$33:$A$776,$A163,СВЦЭМ!$B$33:$B$776,N$155)+'СЕТ СН'!$I$14+СВЦЭМ!$D$10+'СЕТ СН'!$I$6-'СЕТ СН'!$I$26</f>
        <v>1371.3958941599999</v>
      </c>
      <c r="O163" s="36">
        <f>SUMIFS(СВЦЭМ!$D$33:$D$776,СВЦЭМ!$A$33:$A$776,$A163,СВЦЭМ!$B$33:$B$776,O$155)+'СЕТ СН'!$I$14+СВЦЭМ!$D$10+'СЕТ СН'!$I$6-'СЕТ СН'!$I$26</f>
        <v>1380.0122013099999</v>
      </c>
      <c r="P163" s="36">
        <f>SUMIFS(СВЦЭМ!$D$33:$D$776,СВЦЭМ!$A$33:$A$776,$A163,СВЦЭМ!$B$33:$B$776,P$155)+'СЕТ СН'!$I$14+СВЦЭМ!$D$10+'СЕТ СН'!$I$6-'СЕТ СН'!$I$26</f>
        <v>1370.4535985100001</v>
      </c>
      <c r="Q163" s="36">
        <f>SUMIFS(СВЦЭМ!$D$33:$D$776,СВЦЭМ!$A$33:$A$776,$A163,СВЦЭМ!$B$33:$B$776,Q$155)+'СЕТ СН'!$I$14+СВЦЭМ!$D$10+'СЕТ СН'!$I$6-'СЕТ СН'!$I$26</f>
        <v>1374.5601157800002</v>
      </c>
      <c r="R163" s="36">
        <f>SUMIFS(СВЦЭМ!$D$33:$D$776,СВЦЭМ!$A$33:$A$776,$A163,СВЦЭМ!$B$33:$B$776,R$155)+'СЕТ СН'!$I$14+СВЦЭМ!$D$10+'СЕТ СН'!$I$6-'СЕТ СН'!$I$26</f>
        <v>1380.9461839800001</v>
      </c>
      <c r="S163" s="36">
        <f>SUMIFS(СВЦЭМ!$D$33:$D$776,СВЦЭМ!$A$33:$A$776,$A163,СВЦЭМ!$B$33:$B$776,S$155)+'СЕТ СН'!$I$14+СВЦЭМ!$D$10+'СЕТ СН'!$I$6-'СЕТ СН'!$I$26</f>
        <v>1385.87007025</v>
      </c>
      <c r="T163" s="36">
        <f>SUMIFS(СВЦЭМ!$D$33:$D$776,СВЦЭМ!$A$33:$A$776,$A163,СВЦЭМ!$B$33:$B$776,T$155)+'СЕТ СН'!$I$14+СВЦЭМ!$D$10+'СЕТ СН'!$I$6-'СЕТ СН'!$I$26</f>
        <v>1386.99727386</v>
      </c>
      <c r="U163" s="36">
        <f>SUMIFS(СВЦЭМ!$D$33:$D$776,СВЦЭМ!$A$33:$A$776,$A163,СВЦЭМ!$B$33:$B$776,U$155)+'СЕТ СН'!$I$14+СВЦЭМ!$D$10+'СЕТ СН'!$I$6-'СЕТ СН'!$I$26</f>
        <v>1380.36062055</v>
      </c>
      <c r="V163" s="36">
        <f>SUMIFS(СВЦЭМ!$D$33:$D$776,СВЦЭМ!$A$33:$A$776,$A163,СВЦЭМ!$B$33:$B$776,V$155)+'СЕТ СН'!$I$14+СВЦЭМ!$D$10+'СЕТ СН'!$I$6-'СЕТ СН'!$I$26</f>
        <v>1367.7493757299999</v>
      </c>
      <c r="W163" s="36">
        <f>SUMIFS(СВЦЭМ!$D$33:$D$776,СВЦЭМ!$A$33:$A$776,$A163,СВЦЭМ!$B$33:$B$776,W$155)+'СЕТ СН'!$I$14+СВЦЭМ!$D$10+'СЕТ СН'!$I$6-'СЕТ СН'!$I$26</f>
        <v>1378.0026481800001</v>
      </c>
      <c r="X163" s="36">
        <f>SUMIFS(СВЦЭМ!$D$33:$D$776,СВЦЭМ!$A$33:$A$776,$A163,СВЦЭМ!$B$33:$B$776,X$155)+'СЕТ СН'!$I$14+СВЦЭМ!$D$10+'СЕТ СН'!$I$6-'СЕТ СН'!$I$26</f>
        <v>1358.1885194900001</v>
      </c>
      <c r="Y163" s="36">
        <f>SUMIFS(СВЦЭМ!$D$33:$D$776,СВЦЭМ!$A$33:$A$776,$A163,СВЦЭМ!$B$33:$B$776,Y$155)+'СЕТ СН'!$I$14+СВЦЭМ!$D$10+'СЕТ СН'!$I$6-'СЕТ СН'!$I$26</f>
        <v>1422.2346042500001</v>
      </c>
    </row>
    <row r="164" spans="1:25" ht="15.75" x14ac:dyDescent="0.2">
      <c r="A164" s="35">
        <f t="shared" si="4"/>
        <v>44021</v>
      </c>
      <c r="B164" s="36">
        <f>SUMIFS(СВЦЭМ!$D$33:$D$776,СВЦЭМ!$A$33:$A$776,$A164,СВЦЭМ!$B$33:$B$776,B$155)+'СЕТ СН'!$I$14+СВЦЭМ!$D$10+'СЕТ СН'!$I$6-'СЕТ СН'!$I$26</f>
        <v>1502.3984969799999</v>
      </c>
      <c r="C164" s="36">
        <f>SUMIFS(СВЦЭМ!$D$33:$D$776,СВЦЭМ!$A$33:$A$776,$A164,СВЦЭМ!$B$33:$B$776,C$155)+'СЕТ СН'!$I$14+СВЦЭМ!$D$10+'СЕТ СН'!$I$6-'СЕТ СН'!$I$26</f>
        <v>1522.7867656799999</v>
      </c>
      <c r="D164" s="36">
        <f>SUMIFS(СВЦЭМ!$D$33:$D$776,СВЦЭМ!$A$33:$A$776,$A164,СВЦЭМ!$B$33:$B$776,D$155)+'СЕТ СН'!$I$14+СВЦЭМ!$D$10+'СЕТ СН'!$I$6-'СЕТ СН'!$I$26</f>
        <v>1517.2640312600001</v>
      </c>
      <c r="E164" s="36">
        <f>SUMIFS(СВЦЭМ!$D$33:$D$776,СВЦЭМ!$A$33:$A$776,$A164,СВЦЭМ!$B$33:$B$776,E$155)+'СЕТ СН'!$I$14+СВЦЭМ!$D$10+'СЕТ СН'!$I$6-'СЕТ СН'!$I$26</f>
        <v>1528.2567294999999</v>
      </c>
      <c r="F164" s="36">
        <f>SUMIFS(СВЦЭМ!$D$33:$D$776,СВЦЭМ!$A$33:$A$776,$A164,СВЦЭМ!$B$33:$B$776,F$155)+'СЕТ СН'!$I$14+СВЦЭМ!$D$10+'СЕТ СН'!$I$6-'СЕТ СН'!$I$26</f>
        <v>1515.07611445</v>
      </c>
      <c r="G164" s="36">
        <f>SUMIFS(СВЦЭМ!$D$33:$D$776,СВЦЭМ!$A$33:$A$776,$A164,СВЦЭМ!$B$33:$B$776,G$155)+'СЕТ СН'!$I$14+СВЦЭМ!$D$10+'СЕТ СН'!$I$6-'СЕТ СН'!$I$26</f>
        <v>1523.1163552200001</v>
      </c>
      <c r="H164" s="36">
        <f>SUMIFS(СВЦЭМ!$D$33:$D$776,СВЦЭМ!$A$33:$A$776,$A164,СВЦЭМ!$B$33:$B$776,H$155)+'СЕТ СН'!$I$14+СВЦЭМ!$D$10+'СЕТ СН'!$I$6-'СЕТ СН'!$I$26</f>
        <v>1524.00295284</v>
      </c>
      <c r="I164" s="36">
        <f>SUMIFS(СВЦЭМ!$D$33:$D$776,СВЦЭМ!$A$33:$A$776,$A164,СВЦЭМ!$B$33:$B$776,I$155)+'СЕТ СН'!$I$14+СВЦЭМ!$D$10+'СЕТ СН'!$I$6-'СЕТ СН'!$I$26</f>
        <v>1438.3526147600001</v>
      </c>
      <c r="J164" s="36">
        <f>SUMIFS(СВЦЭМ!$D$33:$D$776,СВЦЭМ!$A$33:$A$776,$A164,СВЦЭМ!$B$33:$B$776,J$155)+'СЕТ СН'!$I$14+СВЦЭМ!$D$10+'СЕТ СН'!$I$6-'СЕТ СН'!$I$26</f>
        <v>1421.9337255099999</v>
      </c>
      <c r="K164" s="36">
        <f>SUMIFS(СВЦЭМ!$D$33:$D$776,СВЦЭМ!$A$33:$A$776,$A164,СВЦЭМ!$B$33:$B$776,K$155)+'СЕТ СН'!$I$14+СВЦЭМ!$D$10+'СЕТ СН'!$I$6-'СЕТ СН'!$I$26</f>
        <v>1408.2978197100001</v>
      </c>
      <c r="L164" s="36">
        <f>SUMIFS(СВЦЭМ!$D$33:$D$776,СВЦЭМ!$A$33:$A$776,$A164,СВЦЭМ!$B$33:$B$776,L$155)+'СЕТ СН'!$I$14+СВЦЭМ!$D$10+'СЕТ СН'!$I$6-'СЕТ СН'!$I$26</f>
        <v>1383.22369665</v>
      </c>
      <c r="M164" s="36">
        <f>SUMIFS(СВЦЭМ!$D$33:$D$776,СВЦЭМ!$A$33:$A$776,$A164,СВЦЭМ!$B$33:$B$776,M$155)+'СЕТ СН'!$I$14+СВЦЭМ!$D$10+'СЕТ СН'!$I$6-'СЕТ СН'!$I$26</f>
        <v>1394.14894039</v>
      </c>
      <c r="N164" s="36">
        <f>SUMIFS(СВЦЭМ!$D$33:$D$776,СВЦЭМ!$A$33:$A$776,$A164,СВЦЭМ!$B$33:$B$776,N$155)+'СЕТ СН'!$I$14+СВЦЭМ!$D$10+'СЕТ СН'!$I$6-'СЕТ СН'!$I$26</f>
        <v>1390.07324522</v>
      </c>
      <c r="O164" s="36">
        <f>SUMIFS(СВЦЭМ!$D$33:$D$776,СВЦЭМ!$A$33:$A$776,$A164,СВЦЭМ!$B$33:$B$776,O$155)+'СЕТ СН'!$I$14+СВЦЭМ!$D$10+'СЕТ СН'!$I$6-'СЕТ СН'!$I$26</f>
        <v>1397.3320075199999</v>
      </c>
      <c r="P164" s="36">
        <f>SUMIFS(СВЦЭМ!$D$33:$D$776,СВЦЭМ!$A$33:$A$776,$A164,СВЦЭМ!$B$33:$B$776,P$155)+'СЕТ СН'!$I$14+СВЦЭМ!$D$10+'СЕТ СН'!$I$6-'СЕТ СН'!$I$26</f>
        <v>1385.0086826000002</v>
      </c>
      <c r="Q164" s="36">
        <f>SUMIFS(СВЦЭМ!$D$33:$D$776,СВЦЭМ!$A$33:$A$776,$A164,СВЦЭМ!$B$33:$B$776,Q$155)+'СЕТ СН'!$I$14+СВЦЭМ!$D$10+'СЕТ СН'!$I$6-'СЕТ СН'!$I$26</f>
        <v>1391.15932991</v>
      </c>
      <c r="R164" s="36">
        <f>SUMIFS(СВЦЭМ!$D$33:$D$776,СВЦЭМ!$A$33:$A$776,$A164,СВЦЭМ!$B$33:$B$776,R$155)+'СЕТ СН'!$I$14+СВЦЭМ!$D$10+'СЕТ СН'!$I$6-'СЕТ СН'!$I$26</f>
        <v>1404.16939841</v>
      </c>
      <c r="S164" s="36">
        <f>SUMIFS(СВЦЭМ!$D$33:$D$776,СВЦЭМ!$A$33:$A$776,$A164,СВЦЭМ!$B$33:$B$776,S$155)+'СЕТ СН'!$I$14+СВЦЭМ!$D$10+'СЕТ СН'!$I$6-'СЕТ СН'!$I$26</f>
        <v>1409.64396214</v>
      </c>
      <c r="T164" s="36">
        <f>SUMIFS(СВЦЭМ!$D$33:$D$776,СВЦЭМ!$A$33:$A$776,$A164,СВЦЭМ!$B$33:$B$776,T$155)+'СЕТ СН'!$I$14+СВЦЭМ!$D$10+'СЕТ СН'!$I$6-'СЕТ СН'!$I$26</f>
        <v>1413.9265759800001</v>
      </c>
      <c r="U164" s="36">
        <f>SUMIFS(СВЦЭМ!$D$33:$D$776,СВЦЭМ!$A$33:$A$776,$A164,СВЦЭМ!$B$33:$B$776,U$155)+'СЕТ СН'!$I$14+СВЦЭМ!$D$10+'СЕТ СН'!$I$6-'СЕТ СН'!$I$26</f>
        <v>1411.81001575</v>
      </c>
      <c r="V164" s="36">
        <f>SUMIFS(СВЦЭМ!$D$33:$D$776,СВЦЭМ!$A$33:$A$776,$A164,СВЦЭМ!$B$33:$B$776,V$155)+'СЕТ СН'!$I$14+СВЦЭМ!$D$10+'СЕТ СН'!$I$6-'СЕТ СН'!$I$26</f>
        <v>1402.2909360900001</v>
      </c>
      <c r="W164" s="36">
        <f>SUMIFS(СВЦЭМ!$D$33:$D$776,СВЦЭМ!$A$33:$A$776,$A164,СВЦЭМ!$B$33:$B$776,W$155)+'СЕТ СН'!$I$14+СВЦЭМ!$D$10+'СЕТ СН'!$I$6-'СЕТ СН'!$I$26</f>
        <v>1398.6550767600002</v>
      </c>
      <c r="X164" s="36">
        <f>SUMIFS(СВЦЭМ!$D$33:$D$776,СВЦЭМ!$A$33:$A$776,$A164,СВЦЭМ!$B$33:$B$776,X$155)+'СЕТ СН'!$I$14+СВЦЭМ!$D$10+'СЕТ СН'!$I$6-'СЕТ СН'!$I$26</f>
        <v>1399.1979594300001</v>
      </c>
      <c r="Y164" s="36">
        <f>SUMIFS(СВЦЭМ!$D$33:$D$776,СВЦЭМ!$A$33:$A$776,$A164,СВЦЭМ!$B$33:$B$776,Y$155)+'СЕТ СН'!$I$14+СВЦЭМ!$D$10+'СЕТ СН'!$I$6-'СЕТ СН'!$I$26</f>
        <v>1420.04243812</v>
      </c>
    </row>
    <row r="165" spans="1:25" ht="15.75" x14ac:dyDescent="0.2">
      <c r="A165" s="35">
        <f t="shared" si="4"/>
        <v>44022</v>
      </c>
      <c r="B165" s="36">
        <f>SUMIFS(СВЦЭМ!$D$33:$D$776,СВЦЭМ!$A$33:$A$776,$A165,СВЦЭМ!$B$33:$B$776,B$155)+'СЕТ СН'!$I$14+СВЦЭМ!$D$10+'СЕТ СН'!$I$6-'СЕТ СН'!$I$26</f>
        <v>1523.40470865</v>
      </c>
      <c r="C165" s="36">
        <f>SUMIFS(СВЦЭМ!$D$33:$D$776,СВЦЭМ!$A$33:$A$776,$A165,СВЦЭМ!$B$33:$B$776,C$155)+'СЕТ СН'!$I$14+СВЦЭМ!$D$10+'СЕТ СН'!$I$6-'СЕТ СН'!$I$26</f>
        <v>1498.2135305400002</v>
      </c>
      <c r="D165" s="36">
        <f>SUMIFS(СВЦЭМ!$D$33:$D$776,СВЦЭМ!$A$33:$A$776,$A165,СВЦЭМ!$B$33:$B$776,D$155)+'СЕТ СН'!$I$14+СВЦЭМ!$D$10+'СЕТ СН'!$I$6-'СЕТ СН'!$I$26</f>
        <v>1493.2050255500001</v>
      </c>
      <c r="E165" s="36">
        <f>SUMIFS(СВЦЭМ!$D$33:$D$776,СВЦЭМ!$A$33:$A$776,$A165,СВЦЭМ!$B$33:$B$776,E$155)+'СЕТ СН'!$I$14+СВЦЭМ!$D$10+'СЕТ СН'!$I$6-'СЕТ СН'!$I$26</f>
        <v>1513.7308018200001</v>
      </c>
      <c r="F165" s="36">
        <f>SUMIFS(СВЦЭМ!$D$33:$D$776,СВЦЭМ!$A$33:$A$776,$A165,СВЦЭМ!$B$33:$B$776,F$155)+'СЕТ СН'!$I$14+СВЦЭМ!$D$10+'СЕТ СН'!$I$6-'СЕТ СН'!$I$26</f>
        <v>1536.5264209299999</v>
      </c>
      <c r="G165" s="36">
        <f>SUMIFS(СВЦЭМ!$D$33:$D$776,СВЦЭМ!$A$33:$A$776,$A165,СВЦЭМ!$B$33:$B$776,G$155)+'СЕТ СН'!$I$14+СВЦЭМ!$D$10+'СЕТ СН'!$I$6-'СЕТ СН'!$I$26</f>
        <v>1578.8432328200001</v>
      </c>
      <c r="H165" s="36">
        <f>SUMIFS(СВЦЭМ!$D$33:$D$776,СВЦЭМ!$A$33:$A$776,$A165,СВЦЭМ!$B$33:$B$776,H$155)+'СЕТ СН'!$I$14+СВЦЭМ!$D$10+'СЕТ СН'!$I$6-'СЕТ СН'!$I$26</f>
        <v>1603.4895818200002</v>
      </c>
      <c r="I165" s="36">
        <f>SUMIFS(СВЦЭМ!$D$33:$D$776,СВЦЭМ!$A$33:$A$776,$A165,СВЦЭМ!$B$33:$B$776,I$155)+'СЕТ СН'!$I$14+СВЦЭМ!$D$10+'СЕТ СН'!$I$6-'СЕТ СН'!$I$26</f>
        <v>1518.36860082</v>
      </c>
      <c r="J165" s="36">
        <f>SUMIFS(СВЦЭМ!$D$33:$D$776,СВЦЭМ!$A$33:$A$776,$A165,СВЦЭМ!$B$33:$B$776,J$155)+'СЕТ СН'!$I$14+СВЦЭМ!$D$10+'СЕТ СН'!$I$6-'СЕТ СН'!$I$26</f>
        <v>1469.47514505</v>
      </c>
      <c r="K165" s="36">
        <f>SUMIFS(СВЦЭМ!$D$33:$D$776,СВЦЭМ!$A$33:$A$776,$A165,СВЦЭМ!$B$33:$B$776,K$155)+'СЕТ СН'!$I$14+СВЦЭМ!$D$10+'СЕТ СН'!$I$6-'СЕТ СН'!$I$26</f>
        <v>1392.0586623500001</v>
      </c>
      <c r="L165" s="36">
        <f>SUMIFS(СВЦЭМ!$D$33:$D$776,СВЦЭМ!$A$33:$A$776,$A165,СВЦЭМ!$B$33:$B$776,L$155)+'СЕТ СН'!$I$14+СВЦЭМ!$D$10+'СЕТ СН'!$I$6-'СЕТ СН'!$I$26</f>
        <v>1385.23488711</v>
      </c>
      <c r="M165" s="36">
        <f>SUMIFS(СВЦЭМ!$D$33:$D$776,СВЦЭМ!$A$33:$A$776,$A165,СВЦЭМ!$B$33:$B$776,M$155)+'СЕТ СН'!$I$14+СВЦЭМ!$D$10+'СЕТ СН'!$I$6-'СЕТ СН'!$I$26</f>
        <v>1392.52936421</v>
      </c>
      <c r="N165" s="36">
        <f>SUMIFS(СВЦЭМ!$D$33:$D$776,СВЦЭМ!$A$33:$A$776,$A165,СВЦЭМ!$B$33:$B$776,N$155)+'СЕТ СН'!$I$14+СВЦЭМ!$D$10+'СЕТ СН'!$I$6-'СЕТ СН'!$I$26</f>
        <v>1385.75082974</v>
      </c>
      <c r="O165" s="36">
        <f>SUMIFS(СВЦЭМ!$D$33:$D$776,СВЦЭМ!$A$33:$A$776,$A165,СВЦЭМ!$B$33:$B$776,O$155)+'СЕТ СН'!$I$14+СВЦЭМ!$D$10+'СЕТ СН'!$I$6-'СЕТ СН'!$I$26</f>
        <v>1387.8493853800001</v>
      </c>
      <c r="P165" s="36">
        <f>SUMIFS(СВЦЭМ!$D$33:$D$776,СВЦЭМ!$A$33:$A$776,$A165,СВЦЭМ!$B$33:$B$776,P$155)+'СЕТ СН'!$I$14+СВЦЭМ!$D$10+'СЕТ СН'!$I$6-'СЕТ СН'!$I$26</f>
        <v>1374.5499555800002</v>
      </c>
      <c r="Q165" s="36">
        <f>SUMIFS(СВЦЭМ!$D$33:$D$776,СВЦЭМ!$A$33:$A$776,$A165,СВЦЭМ!$B$33:$B$776,Q$155)+'СЕТ СН'!$I$14+СВЦЭМ!$D$10+'СЕТ СН'!$I$6-'СЕТ СН'!$I$26</f>
        <v>1386.7703969700001</v>
      </c>
      <c r="R165" s="36">
        <f>SUMIFS(СВЦЭМ!$D$33:$D$776,СВЦЭМ!$A$33:$A$776,$A165,СВЦЭМ!$B$33:$B$776,R$155)+'СЕТ СН'!$I$14+СВЦЭМ!$D$10+'СЕТ СН'!$I$6-'СЕТ СН'!$I$26</f>
        <v>1405.9416811900001</v>
      </c>
      <c r="S165" s="36">
        <f>SUMIFS(СВЦЭМ!$D$33:$D$776,СВЦЭМ!$A$33:$A$776,$A165,СВЦЭМ!$B$33:$B$776,S$155)+'СЕТ СН'!$I$14+СВЦЭМ!$D$10+'СЕТ СН'!$I$6-'СЕТ СН'!$I$26</f>
        <v>1409.9192568799999</v>
      </c>
      <c r="T165" s="36">
        <f>SUMIFS(СВЦЭМ!$D$33:$D$776,СВЦЭМ!$A$33:$A$776,$A165,СВЦЭМ!$B$33:$B$776,T$155)+'СЕТ СН'!$I$14+СВЦЭМ!$D$10+'СЕТ СН'!$I$6-'СЕТ СН'!$I$26</f>
        <v>1402.8915973399999</v>
      </c>
      <c r="U165" s="36">
        <f>SUMIFS(СВЦЭМ!$D$33:$D$776,СВЦЭМ!$A$33:$A$776,$A165,СВЦЭМ!$B$33:$B$776,U$155)+'СЕТ СН'!$I$14+СВЦЭМ!$D$10+'СЕТ СН'!$I$6-'СЕТ СН'!$I$26</f>
        <v>1387.1131377199999</v>
      </c>
      <c r="V165" s="36">
        <f>SUMIFS(СВЦЭМ!$D$33:$D$776,СВЦЭМ!$A$33:$A$776,$A165,СВЦЭМ!$B$33:$B$776,V$155)+'СЕТ СН'!$I$14+СВЦЭМ!$D$10+'СЕТ СН'!$I$6-'СЕТ СН'!$I$26</f>
        <v>1362.9452739200001</v>
      </c>
      <c r="W165" s="36">
        <f>SUMIFS(СВЦЭМ!$D$33:$D$776,СВЦЭМ!$A$33:$A$776,$A165,СВЦЭМ!$B$33:$B$776,W$155)+'СЕТ СН'!$I$14+СВЦЭМ!$D$10+'СЕТ СН'!$I$6-'СЕТ СН'!$I$26</f>
        <v>1378.28398079</v>
      </c>
      <c r="X165" s="36">
        <f>SUMIFS(СВЦЭМ!$D$33:$D$776,СВЦЭМ!$A$33:$A$776,$A165,СВЦЭМ!$B$33:$B$776,X$155)+'СЕТ СН'!$I$14+СВЦЭМ!$D$10+'СЕТ СН'!$I$6-'СЕТ СН'!$I$26</f>
        <v>1366.6465836699999</v>
      </c>
      <c r="Y165" s="36">
        <f>SUMIFS(СВЦЭМ!$D$33:$D$776,СВЦЭМ!$A$33:$A$776,$A165,СВЦЭМ!$B$33:$B$776,Y$155)+'СЕТ СН'!$I$14+СВЦЭМ!$D$10+'СЕТ СН'!$I$6-'СЕТ СН'!$I$26</f>
        <v>1401.02003999</v>
      </c>
    </row>
    <row r="166" spans="1:25" ht="15.75" x14ac:dyDescent="0.2">
      <c r="A166" s="35">
        <f t="shared" si="4"/>
        <v>44023</v>
      </c>
      <c r="B166" s="36">
        <f>SUMIFS(СВЦЭМ!$D$33:$D$776,СВЦЭМ!$A$33:$A$776,$A166,СВЦЭМ!$B$33:$B$776,B$155)+'СЕТ СН'!$I$14+СВЦЭМ!$D$10+'СЕТ СН'!$I$6-'СЕТ СН'!$I$26</f>
        <v>1527.1937508000001</v>
      </c>
      <c r="C166" s="36">
        <f>SUMIFS(СВЦЭМ!$D$33:$D$776,СВЦЭМ!$A$33:$A$776,$A166,СВЦЭМ!$B$33:$B$776,C$155)+'СЕТ СН'!$I$14+СВЦЭМ!$D$10+'СЕТ СН'!$I$6-'СЕТ СН'!$I$26</f>
        <v>1499.2862677100002</v>
      </c>
      <c r="D166" s="36">
        <f>SUMIFS(СВЦЭМ!$D$33:$D$776,СВЦЭМ!$A$33:$A$776,$A166,СВЦЭМ!$B$33:$B$776,D$155)+'СЕТ СН'!$I$14+СВЦЭМ!$D$10+'СЕТ СН'!$I$6-'СЕТ СН'!$I$26</f>
        <v>1526.1705149100001</v>
      </c>
      <c r="E166" s="36">
        <f>SUMIFS(СВЦЭМ!$D$33:$D$776,СВЦЭМ!$A$33:$A$776,$A166,СВЦЭМ!$B$33:$B$776,E$155)+'СЕТ СН'!$I$14+СВЦЭМ!$D$10+'СЕТ СН'!$I$6-'СЕТ СН'!$I$26</f>
        <v>1542.73352974</v>
      </c>
      <c r="F166" s="36">
        <f>SUMIFS(СВЦЭМ!$D$33:$D$776,СВЦЭМ!$A$33:$A$776,$A166,СВЦЭМ!$B$33:$B$776,F$155)+'СЕТ СН'!$I$14+СВЦЭМ!$D$10+'СЕТ СН'!$I$6-'СЕТ СН'!$I$26</f>
        <v>1532.6660121499999</v>
      </c>
      <c r="G166" s="36">
        <f>SUMIFS(СВЦЭМ!$D$33:$D$776,СВЦЭМ!$A$33:$A$776,$A166,СВЦЭМ!$B$33:$B$776,G$155)+'СЕТ СН'!$I$14+СВЦЭМ!$D$10+'СЕТ СН'!$I$6-'СЕТ СН'!$I$26</f>
        <v>1530.7831552</v>
      </c>
      <c r="H166" s="36">
        <f>SUMIFS(СВЦЭМ!$D$33:$D$776,СВЦЭМ!$A$33:$A$776,$A166,СВЦЭМ!$B$33:$B$776,H$155)+'СЕТ СН'!$I$14+СВЦЭМ!$D$10+'СЕТ СН'!$I$6-'СЕТ СН'!$I$26</f>
        <v>1515.42637442</v>
      </c>
      <c r="I166" s="36">
        <f>SUMIFS(СВЦЭМ!$D$33:$D$776,СВЦЭМ!$A$33:$A$776,$A166,СВЦЭМ!$B$33:$B$776,I$155)+'СЕТ СН'!$I$14+СВЦЭМ!$D$10+'СЕТ СН'!$I$6-'СЕТ СН'!$I$26</f>
        <v>1515.6707119299999</v>
      </c>
      <c r="J166" s="36">
        <f>SUMIFS(СВЦЭМ!$D$33:$D$776,СВЦЭМ!$A$33:$A$776,$A166,СВЦЭМ!$B$33:$B$776,J$155)+'СЕТ СН'!$I$14+СВЦЭМ!$D$10+'СЕТ СН'!$I$6-'СЕТ СН'!$I$26</f>
        <v>1478.6025320700001</v>
      </c>
      <c r="K166" s="36">
        <f>SUMIFS(СВЦЭМ!$D$33:$D$776,СВЦЭМ!$A$33:$A$776,$A166,СВЦЭМ!$B$33:$B$776,K$155)+'СЕТ СН'!$I$14+СВЦЭМ!$D$10+'СЕТ СН'!$I$6-'СЕТ СН'!$I$26</f>
        <v>1351.59707237</v>
      </c>
      <c r="L166" s="36">
        <f>SUMIFS(СВЦЭМ!$D$33:$D$776,СВЦЭМ!$A$33:$A$776,$A166,СВЦЭМ!$B$33:$B$776,L$155)+'СЕТ СН'!$I$14+СВЦЭМ!$D$10+'СЕТ СН'!$I$6-'СЕТ СН'!$I$26</f>
        <v>1319.70550826</v>
      </c>
      <c r="M166" s="36">
        <f>SUMIFS(СВЦЭМ!$D$33:$D$776,СВЦЭМ!$A$33:$A$776,$A166,СВЦЭМ!$B$33:$B$776,M$155)+'СЕТ СН'!$I$14+СВЦЭМ!$D$10+'СЕТ СН'!$I$6-'СЕТ СН'!$I$26</f>
        <v>1312.1561185</v>
      </c>
      <c r="N166" s="36">
        <f>SUMIFS(СВЦЭМ!$D$33:$D$776,СВЦЭМ!$A$33:$A$776,$A166,СВЦЭМ!$B$33:$B$776,N$155)+'СЕТ СН'!$I$14+СВЦЭМ!$D$10+'СЕТ СН'!$I$6-'СЕТ СН'!$I$26</f>
        <v>1316.1753520100001</v>
      </c>
      <c r="O166" s="36">
        <f>SUMIFS(СВЦЭМ!$D$33:$D$776,СВЦЭМ!$A$33:$A$776,$A166,СВЦЭМ!$B$33:$B$776,O$155)+'СЕТ СН'!$I$14+СВЦЭМ!$D$10+'СЕТ СН'!$I$6-'СЕТ СН'!$I$26</f>
        <v>1352.3367797199999</v>
      </c>
      <c r="P166" s="36">
        <f>SUMIFS(СВЦЭМ!$D$33:$D$776,СВЦЭМ!$A$33:$A$776,$A166,СВЦЭМ!$B$33:$B$776,P$155)+'СЕТ СН'!$I$14+СВЦЭМ!$D$10+'СЕТ СН'!$I$6-'СЕТ СН'!$I$26</f>
        <v>1356.12000586</v>
      </c>
      <c r="Q166" s="36">
        <f>SUMIFS(СВЦЭМ!$D$33:$D$776,СВЦЭМ!$A$33:$A$776,$A166,СВЦЭМ!$B$33:$B$776,Q$155)+'СЕТ СН'!$I$14+СВЦЭМ!$D$10+'СЕТ СН'!$I$6-'СЕТ СН'!$I$26</f>
        <v>1369.1012506900001</v>
      </c>
      <c r="R166" s="36">
        <f>SUMIFS(СВЦЭМ!$D$33:$D$776,СВЦЭМ!$A$33:$A$776,$A166,СВЦЭМ!$B$33:$B$776,R$155)+'СЕТ СН'!$I$14+СВЦЭМ!$D$10+'СЕТ СН'!$I$6-'СЕТ СН'!$I$26</f>
        <v>1389.41457855</v>
      </c>
      <c r="S166" s="36">
        <f>SUMIFS(СВЦЭМ!$D$33:$D$776,СВЦЭМ!$A$33:$A$776,$A166,СВЦЭМ!$B$33:$B$776,S$155)+'СЕТ СН'!$I$14+СВЦЭМ!$D$10+'СЕТ СН'!$I$6-'СЕТ СН'!$I$26</f>
        <v>1391.3366403499999</v>
      </c>
      <c r="T166" s="36">
        <f>SUMIFS(СВЦЭМ!$D$33:$D$776,СВЦЭМ!$A$33:$A$776,$A166,СВЦЭМ!$B$33:$B$776,T$155)+'СЕТ СН'!$I$14+СВЦЭМ!$D$10+'СЕТ СН'!$I$6-'СЕТ СН'!$I$26</f>
        <v>1384.87077142</v>
      </c>
      <c r="U166" s="36">
        <f>SUMIFS(СВЦЭМ!$D$33:$D$776,СВЦЭМ!$A$33:$A$776,$A166,СВЦЭМ!$B$33:$B$776,U$155)+'СЕТ СН'!$I$14+СВЦЭМ!$D$10+'СЕТ СН'!$I$6-'СЕТ СН'!$I$26</f>
        <v>1370.4494862500001</v>
      </c>
      <c r="V166" s="36">
        <f>SUMIFS(СВЦЭМ!$D$33:$D$776,СВЦЭМ!$A$33:$A$776,$A166,СВЦЭМ!$B$33:$B$776,V$155)+'СЕТ СН'!$I$14+СВЦЭМ!$D$10+'СЕТ СН'!$I$6-'СЕТ СН'!$I$26</f>
        <v>1352.2307665399999</v>
      </c>
      <c r="W166" s="36">
        <f>SUMIFS(СВЦЭМ!$D$33:$D$776,СВЦЭМ!$A$33:$A$776,$A166,СВЦЭМ!$B$33:$B$776,W$155)+'СЕТ СН'!$I$14+СВЦЭМ!$D$10+'СЕТ СН'!$I$6-'СЕТ СН'!$I$26</f>
        <v>1338.7659573999999</v>
      </c>
      <c r="X166" s="36">
        <f>SUMIFS(СВЦЭМ!$D$33:$D$776,СВЦЭМ!$A$33:$A$776,$A166,СВЦЭМ!$B$33:$B$776,X$155)+'СЕТ СН'!$I$14+СВЦЭМ!$D$10+'СЕТ СН'!$I$6-'СЕТ СН'!$I$26</f>
        <v>1358.5405931</v>
      </c>
      <c r="Y166" s="36">
        <f>SUMIFS(СВЦЭМ!$D$33:$D$776,СВЦЭМ!$A$33:$A$776,$A166,СВЦЭМ!$B$33:$B$776,Y$155)+'СЕТ СН'!$I$14+СВЦЭМ!$D$10+'СЕТ СН'!$I$6-'СЕТ СН'!$I$26</f>
        <v>1370.0609444900001</v>
      </c>
    </row>
    <row r="167" spans="1:25" ht="15.75" x14ac:dyDescent="0.2">
      <c r="A167" s="35">
        <f t="shared" si="4"/>
        <v>44024</v>
      </c>
      <c r="B167" s="36">
        <f>SUMIFS(СВЦЭМ!$D$33:$D$776,СВЦЭМ!$A$33:$A$776,$A167,СВЦЭМ!$B$33:$B$776,B$155)+'СЕТ СН'!$I$14+СВЦЭМ!$D$10+'СЕТ СН'!$I$6-'СЕТ СН'!$I$26</f>
        <v>1497.88238348</v>
      </c>
      <c r="C167" s="36">
        <f>SUMIFS(СВЦЭМ!$D$33:$D$776,СВЦЭМ!$A$33:$A$776,$A167,СВЦЭМ!$B$33:$B$776,C$155)+'СЕТ СН'!$I$14+СВЦЭМ!$D$10+'СЕТ СН'!$I$6-'СЕТ СН'!$I$26</f>
        <v>1559.12063756</v>
      </c>
      <c r="D167" s="36">
        <f>SUMIFS(СВЦЭМ!$D$33:$D$776,СВЦЭМ!$A$33:$A$776,$A167,СВЦЭМ!$B$33:$B$776,D$155)+'СЕТ СН'!$I$14+СВЦЭМ!$D$10+'СЕТ СН'!$I$6-'СЕТ СН'!$I$26</f>
        <v>1591.5017777500002</v>
      </c>
      <c r="E167" s="36">
        <f>SUMIFS(СВЦЭМ!$D$33:$D$776,СВЦЭМ!$A$33:$A$776,$A167,СВЦЭМ!$B$33:$B$776,E$155)+'СЕТ СН'!$I$14+СВЦЭМ!$D$10+'СЕТ СН'!$I$6-'СЕТ СН'!$I$26</f>
        <v>1614.4940256700002</v>
      </c>
      <c r="F167" s="36">
        <f>SUMIFS(СВЦЭМ!$D$33:$D$776,СВЦЭМ!$A$33:$A$776,$A167,СВЦЭМ!$B$33:$B$776,F$155)+'СЕТ СН'!$I$14+СВЦЭМ!$D$10+'СЕТ СН'!$I$6-'СЕТ СН'!$I$26</f>
        <v>1618.1432477899998</v>
      </c>
      <c r="G167" s="36">
        <f>SUMIFS(СВЦЭМ!$D$33:$D$776,СВЦЭМ!$A$33:$A$776,$A167,СВЦЭМ!$B$33:$B$776,G$155)+'СЕТ СН'!$I$14+СВЦЭМ!$D$10+'СЕТ СН'!$I$6-'СЕТ СН'!$I$26</f>
        <v>1625.1140081799999</v>
      </c>
      <c r="H167" s="36">
        <f>SUMIFS(СВЦЭМ!$D$33:$D$776,СВЦЭМ!$A$33:$A$776,$A167,СВЦЭМ!$B$33:$B$776,H$155)+'СЕТ СН'!$I$14+СВЦЭМ!$D$10+'СЕТ СН'!$I$6-'СЕТ СН'!$I$26</f>
        <v>1600.2066727199999</v>
      </c>
      <c r="I167" s="36">
        <f>SUMIFS(СВЦЭМ!$D$33:$D$776,СВЦЭМ!$A$33:$A$776,$A167,СВЦЭМ!$B$33:$B$776,I$155)+'СЕТ СН'!$I$14+СВЦЭМ!$D$10+'СЕТ СН'!$I$6-'СЕТ СН'!$I$26</f>
        <v>1562.7433649199997</v>
      </c>
      <c r="J167" s="36">
        <f>SUMIFS(СВЦЭМ!$D$33:$D$776,СВЦЭМ!$A$33:$A$776,$A167,СВЦЭМ!$B$33:$B$776,J$155)+'СЕТ СН'!$I$14+СВЦЭМ!$D$10+'СЕТ СН'!$I$6-'СЕТ СН'!$I$26</f>
        <v>1468.0723988700001</v>
      </c>
      <c r="K167" s="36">
        <f>SUMIFS(СВЦЭМ!$D$33:$D$776,СВЦЭМ!$A$33:$A$776,$A167,СВЦЭМ!$B$33:$B$776,K$155)+'СЕТ СН'!$I$14+СВЦЭМ!$D$10+'СЕТ СН'!$I$6-'СЕТ СН'!$I$26</f>
        <v>1316.7990660099999</v>
      </c>
      <c r="L167" s="36">
        <f>SUMIFS(СВЦЭМ!$D$33:$D$776,СВЦЭМ!$A$33:$A$776,$A167,СВЦЭМ!$B$33:$B$776,L$155)+'СЕТ СН'!$I$14+СВЦЭМ!$D$10+'СЕТ СН'!$I$6-'СЕТ СН'!$I$26</f>
        <v>1278.80686266</v>
      </c>
      <c r="M167" s="36">
        <f>SUMIFS(СВЦЭМ!$D$33:$D$776,СВЦЭМ!$A$33:$A$776,$A167,СВЦЭМ!$B$33:$B$776,M$155)+'СЕТ СН'!$I$14+СВЦЭМ!$D$10+'СЕТ СН'!$I$6-'СЕТ СН'!$I$26</f>
        <v>1275.7870468900001</v>
      </c>
      <c r="N167" s="36">
        <f>SUMIFS(СВЦЭМ!$D$33:$D$776,СВЦЭМ!$A$33:$A$776,$A167,СВЦЭМ!$B$33:$B$776,N$155)+'СЕТ СН'!$I$14+СВЦЭМ!$D$10+'СЕТ СН'!$I$6-'СЕТ СН'!$I$26</f>
        <v>1282.99275149</v>
      </c>
      <c r="O167" s="36">
        <f>SUMIFS(СВЦЭМ!$D$33:$D$776,СВЦЭМ!$A$33:$A$776,$A167,СВЦЭМ!$B$33:$B$776,O$155)+'СЕТ СН'!$I$14+СВЦЭМ!$D$10+'СЕТ СН'!$I$6-'СЕТ СН'!$I$26</f>
        <v>1285.44614613</v>
      </c>
      <c r="P167" s="36">
        <f>SUMIFS(СВЦЭМ!$D$33:$D$776,СВЦЭМ!$A$33:$A$776,$A167,СВЦЭМ!$B$33:$B$776,P$155)+'СЕТ СН'!$I$14+СВЦЭМ!$D$10+'СЕТ СН'!$I$6-'СЕТ СН'!$I$26</f>
        <v>1292.2277642700001</v>
      </c>
      <c r="Q167" s="36">
        <f>SUMIFS(СВЦЭМ!$D$33:$D$776,СВЦЭМ!$A$33:$A$776,$A167,СВЦЭМ!$B$33:$B$776,Q$155)+'СЕТ СН'!$I$14+СВЦЭМ!$D$10+'СЕТ СН'!$I$6-'СЕТ СН'!$I$26</f>
        <v>1310.6913556100001</v>
      </c>
      <c r="R167" s="36">
        <f>SUMIFS(СВЦЭМ!$D$33:$D$776,СВЦЭМ!$A$33:$A$776,$A167,СВЦЭМ!$B$33:$B$776,R$155)+'СЕТ СН'!$I$14+СВЦЭМ!$D$10+'СЕТ СН'!$I$6-'СЕТ СН'!$I$26</f>
        <v>1309.9478953500002</v>
      </c>
      <c r="S167" s="36">
        <f>SUMIFS(СВЦЭМ!$D$33:$D$776,СВЦЭМ!$A$33:$A$776,$A167,СВЦЭМ!$B$33:$B$776,S$155)+'СЕТ СН'!$I$14+СВЦЭМ!$D$10+'СЕТ СН'!$I$6-'СЕТ СН'!$I$26</f>
        <v>1316.0915827900001</v>
      </c>
      <c r="T167" s="36">
        <f>SUMIFS(СВЦЭМ!$D$33:$D$776,СВЦЭМ!$A$33:$A$776,$A167,СВЦЭМ!$B$33:$B$776,T$155)+'СЕТ СН'!$I$14+СВЦЭМ!$D$10+'СЕТ СН'!$I$6-'СЕТ СН'!$I$26</f>
        <v>1312.5284375599999</v>
      </c>
      <c r="U167" s="36">
        <f>SUMIFS(СВЦЭМ!$D$33:$D$776,СВЦЭМ!$A$33:$A$776,$A167,СВЦЭМ!$B$33:$B$776,U$155)+'СЕТ СН'!$I$14+СВЦЭМ!$D$10+'СЕТ СН'!$I$6-'СЕТ СН'!$I$26</f>
        <v>1289.6726370000001</v>
      </c>
      <c r="V167" s="36">
        <f>SUMIFS(СВЦЭМ!$D$33:$D$776,СВЦЭМ!$A$33:$A$776,$A167,СВЦЭМ!$B$33:$B$776,V$155)+'СЕТ СН'!$I$14+СВЦЭМ!$D$10+'СЕТ СН'!$I$6-'СЕТ СН'!$I$26</f>
        <v>1291.2611003900001</v>
      </c>
      <c r="W167" s="36">
        <f>SUMIFS(СВЦЭМ!$D$33:$D$776,СВЦЭМ!$A$33:$A$776,$A167,СВЦЭМ!$B$33:$B$776,W$155)+'СЕТ СН'!$I$14+СВЦЭМ!$D$10+'СЕТ СН'!$I$6-'СЕТ СН'!$I$26</f>
        <v>1283.0540849600002</v>
      </c>
      <c r="X167" s="36">
        <f>SUMIFS(СВЦЭМ!$D$33:$D$776,СВЦЭМ!$A$33:$A$776,$A167,СВЦЭМ!$B$33:$B$776,X$155)+'СЕТ СН'!$I$14+СВЦЭМ!$D$10+'СЕТ СН'!$I$6-'СЕТ СН'!$I$26</f>
        <v>1291.00694701</v>
      </c>
      <c r="Y167" s="36">
        <f>SUMIFS(СВЦЭМ!$D$33:$D$776,СВЦЭМ!$A$33:$A$776,$A167,СВЦЭМ!$B$33:$B$776,Y$155)+'СЕТ СН'!$I$14+СВЦЭМ!$D$10+'СЕТ СН'!$I$6-'СЕТ СН'!$I$26</f>
        <v>1398.1510017999999</v>
      </c>
    </row>
    <row r="168" spans="1:25" ht="15.75" x14ac:dyDescent="0.2">
      <c r="A168" s="35">
        <f t="shared" si="4"/>
        <v>44025</v>
      </c>
      <c r="B168" s="36">
        <f>SUMIFS(СВЦЭМ!$D$33:$D$776,СВЦЭМ!$A$33:$A$776,$A168,СВЦЭМ!$B$33:$B$776,B$155)+'СЕТ СН'!$I$14+СВЦЭМ!$D$10+'СЕТ СН'!$I$6-'СЕТ СН'!$I$26</f>
        <v>1493.5956044300001</v>
      </c>
      <c r="C168" s="36">
        <f>SUMIFS(СВЦЭМ!$D$33:$D$776,СВЦЭМ!$A$33:$A$776,$A168,СВЦЭМ!$B$33:$B$776,C$155)+'СЕТ СН'!$I$14+СВЦЭМ!$D$10+'СЕТ СН'!$I$6-'СЕТ СН'!$I$26</f>
        <v>1461.9456252300001</v>
      </c>
      <c r="D168" s="36">
        <f>SUMIFS(СВЦЭМ!$D$33:$D$776,СВЦЭМ!$A$33:$A$776,$A168,СВЦЭМ!$B$33:$B$776,D$155)+'СЕТ СН'!$I$14+СВЦЭМ!$D$10+'СЕТ СН'!$I$6-'СЕТ СН'!$I$26</f>
        <v>1488.88056474</v>
      </c>
      <c r="E168" s="36">
        <f>SUMIFS(СВЦЭМ!$D$33:$D$776,СВЦЭМ!$A$33:$A$776,$A168,СВЦЭМ!$B$33:$B$776,E$155)+'СЕТ СН'!$I$14+СВЦЭМ!$D$10+'СЕТ СН'!$I$6-'СЕТ СН'!$I$26</f>
        <v>1505.3130110900001</v>
      </c>
      <c r="F168" s="36">
        <f>SUMIFS(СВЦЭМ!$D$33:$D$776,СВЦЭМ!$A$33:$A$776,$A168,СВЦЭМ!$B$33:$B$776,F$155)+'СЕТ СН'!$I$14+СВЦЭМ!$D$10+'СЕТ СН'!$I$6-'СЕТ СН'!$I$26</f>
        <v>1496.0042432400001</v>
      </c>
      <c r="G168" s="36">
        <f>SUMIFS(СВЦЭМ!$D$33:$D$776,СВЦЭМ!$A$33:$A$776,$A168,СВЦЭМ!$B$33:$B$776,G$155)+'СЕТ СН'!$I$14+СВЦЭМ!$D$10+'СЕТ СН'!$I$6-'СЕТ СН'!$I$26</f>
        <v>1495.4992678799999</v>
      </c>
      <c r="H168" s="36">
        <f>SUMIFS(СВЦЭМ!$D$33:$D$776,СВЦЭМ!$A$33:$A$776,$A168,СВЦЭМ!$B$33:$B$776,H$155)+'СЕТ СН'!$I$14+СВЦЭМ!$D$10+'СЕТ СН'!$I$6-'СЕТ СН'!$I$26</f>
        <v>1481.9032334799999</v>
      </c>
      <c r="I168" s="36">
        <f>SUMIFS(СВЦЭМ!$D$33:$D$776,СВЦЭМ!$A$33:$A$776,$A168,СВЦЭМ!$B$33:$B$776,I$155)+'СЕТ СН'!$I$14+СВЦЭМ!$D$10+'СЕТ СН'!$I$6-'СЕТ СН'!$I$26</f>
        <v>1503.8672228599999</v>
      </c>
      <c r="J168" s="36">
        <f>SUMIFS(СВЦЭМ!$D$33:$D$776,СВЦЭМ!$A$33:$A$776,$A168,СВЦЭМ!$B$33:$B$776,J$155)+'СЕТ СН'!$I$14+СВЦЭМ!$D$10+'СЕТ СН'!$I$6-'СЕТ СН'!$I$26</f>
        <v>1533.8211789500001</v>
      </c>
      <c r="K168" s="36">
        <f>SUMIFS(СВЦЭМ!$D$33:$D$776,СВЦЭМ!$A$33:$A$776,$A168,СВЦЭМ!$B$33:$B$776,K$155)+'СЕТ СН'!$I$14+СВЦЭМ!$D$10+'СЕТ СН'!$I$6-'СЕТ СН'!$I$26</f>
        <v>1425.5449862300002</v>
      </c>
      <c r="L168" s="36">
        <f>SUMIFS(СВЦЭМ!$D$33:$D$776,СВЦЭМ!$A$33:$A$776,$A168,СВЦЭМ!$B$33:$B$776,L$155)+'СЕТ СН'!$I$14+СВЦЭМ!$D$10+'СЕТ СН'!$I$6-'СЕТ СН'!$I$26</f>
        <v>1388.99246825</v>
      </c>
      <c r="M168" s="36">
        <f>SUMIFS(СВЦЭМ!$D$33:$D$776,СВЦЭМ!$A$33:$A$776,$A168,СВЦЭМ!$B$33:$B$776,M$155)+'СЕТ СН'!$I$14+СВЦЭМ!$D$10+'СЕТ СН'!$I$6-'СЕТ СН'!$I$26</f>
        <v>1394.31707598</v>
      </c>
      <c r="N168" s="36">
        <f>SUMIFS(СВЦЭМ!$D$33:$D$776,СВЦЭМ!$A$33:$A$776,$A168,СВЦЭМ!$B$33:$B$776,N$155)+'СЕТ СН'!$I$14+СВЦЭМ!$D$10+'СЕТ СН'!$I$6-'СЕТ СН'!$I$26</f>
        <v>1396.25329014</v>
      </c>
      <c r="O168" s="36">
        <f>SUMIFS(СВЦЭМ!$D$33:$D$776,СВЦЭМ!$A$33:$A$776,$A168,СВЦЭМ!$B$33:$B$776,O$155)+'СЕТ СН'!$I$14+СВЦЭМ!$D$10+'СЕТ СН'!$I$6-'СЕТ СН'!$I$26</f>
        <v>1396.2264773000002</v>
      </c>
      <c r="P168" s="36">
        <f>SUMIFS(СВЦЭМ!$D$33:$D$776,СВЦЭМ!$A$33:$A$776,$A168,СВЦЭМ!$B$33:$B$776,P$155)+'СЕТ СН'!$I$14+СВЦЭМ!$D$10+'СЕТ СН'!$I$6-'СЕТ СН'!$I$26</f>
        <v>1386.7150097900001</v>
      </c>
      <c r="Q168" s="36">
        <f>SUMIFS(СВЦЭМ!$D$33:$D$776,СВЦЭМ!$A$33:$A$776,$A168,СВЦЭМ!$B$33:$B$776,Q$155)+'СЕТ СН'!$I$14+СВЦЭМ!$D$10+'СЕТ СН'!$I$6-'СЕТ СН'!$I$26</f>
        <v>1372.0847158700001</v>
      </c>
      <c r="R168" s="36">
        <f>SUMIFS(СВЦЭМ!$D$33:$D$776,СВЦЭМ!$A$33:$A$776,$A168,СВЦЭМ!$B$33:$B$776,R$155)+'СЕТ СН'!$I$14+СВЦЭМ!$D$10+'СЕТ СН'!$I$6-'СЕТ СН'!$I$26</f>
        <v>1402.9562014000001</v>
      </c>
      <c r="S168" s="36">
        <f>SUMIFS(СВЦЭМ!$D$33:$D$776,СВЦЭМ!$A$33:$A$776,$A168,СВЦЭМ!$B$33:$B$776,S$155)+'СЕТ СН'!$I$14+СВЦЭМ!$D$10+'СЕТ СН'!$I$6-'СЕТ СН'!$I$26</f>
        <v>1434.9524435100002</v>
      </c>
      <c r="T168" s="36">
        <f>SUMIFS(СВЦЭМ!$D$33:$D$776,СВЦЭМ!$A$33:$A$776,$A168,СВЦЭМ!$B$33:$B$776,T$155)+'СЕТ СН'!$I$14+СВЦЭМ!$D$10+'СЕТ СН'!$I$6-'СЕТ СН'!$I$26</f>
        <v>1402.34119876</v>
      </c>
      <c r="U168" s="36">
        <f>SUMIFS(СВЦЭМ!$D$33:$D$776,СВЦЭМ!$A$33:$A$776,$A168,СВЦЭМ!$B$33:$B$776,U$155)+'СЕТ СН'!$I$14+СВЦЭМ!$D$10+'СЕТ СН'!$I$6-'СЕТ СН'!$I$26</f>
        <v>1382.7074440400002</v>
      </c>
      <c r="V168" s="36">
        <f>SUMIFS(СВЦЭМ!$D$33:$D$776,СВЦЭМ!$A$33:$A$776,$A168,СВЦЭМ!$B$33:$B$776,V$155)+'СЕТ СН'!$I$14+СВЦЭМ!$D$10+'СЕТ СН'!$I$6-'СЕТ СН'!$I$26</f>
        <v>1375.17037336</v>
      </c>
      <c r="W168" s="36">
        <f>SUMIFS(СВЦЭМ!$D$33:$D$776,СВЦЭМ!$A$33:$A$776,$A168,СВЦЭМ!$B$33:$B$776,W$155)+'СЕТ СН'!$I$14+СВЦЭМ!$D$10+'СЕТ СН'!$I$6-'СЕТ СН'!$I$26</f>
        <v>1350.1475670300001</v>
      </c>
      <c r="X168" s="36">
        <f>SUMIFS(СВЦЭМ!$D$33:$D$776,СВЦЭМ!$A$33:$A$776,$A168,СВЦЭМ!$B$33:$B$776,X$155)+'СЕТ СН'!$I$14+СВЦЭМ!$D$10+'СЕТ СН'!$I$6-'СЕТ СН'!$I$26</f>
        <v>1328.93050143</v>
      </c>
      <c r="Y168" s="36">
        <f>SUMIFS(СВЦЭМ!$D$33:$D$776,СВЦЭМ!$A$33:$A$776,$A168,СВЦЭМ!$B$33:$B$776,Y$155)+'СЕТ СН'!$I$14+СВЦЭМ!$D$10+'СЕТ СН'!$I$6-'СЕТ СН'!$I$26</f>
        <v>1406.97405817</v>
      </c>
    </row>
    <row r="169" spans="1:25" ht="15.75" x14ac:dyDescent="0.2">
      <c r="A169" s="35">
        <f t="shared" si="4"/>
        <v>44026</v>
      </c>
      <c r="B169" s="36">
        <f>SUMIFS(СВЦЭМ!$D$33:$D$776,СВЦЭМ!$A$33:$A$776,$A169,СВЦЭМ!$B$33:$B$776,B$155)+'СЕТ СН'!$I$14+СВЦЭМ!$D$10+'СЕТ СН'!$I$6-'СЕТ СН'!$I$26</f>
        <v>1492.47633885</v>
      </c>
      <c r="C169" s="36">
        <f>SUMIFS(СВЦЭМ!$D$33:$D$776,СВЦЭМ!$A$33:$A$776,$A169,СВЦЭМ!$B$33:$B$776,C$155)+'СЕТ СН'!$I$14+СВЦЭМ!$D$10+'СЕТ СН'!$I$6-'СЕТ СН'!$I$26</f>
        <v>1461.90467018</v>
      </c>
      <c r="D169" s="36">
        <f>SUMIFS(СВЦЭМ!$D$33:$D$776,СВЦЭМ!$A$33:$A$776,$A169,СВЦЭМ!$B$33:$B$776,D$155)+'СЕТ СН'!$I$14+СВЦЭМ!$D$10+'СЕТ СН'!$I$6-'СЕТ СН'!$I$26</f>
        <v>1478.87811844</v>
      </c>
      <c r="E169" s="36">
        <f>SUMIFS(СВЦЭМ!$D$33:$D$776,СВЦЭМ!$A$33:$A$776,$A169,СВЦЭМ!$B$33:$B$776,E$155)+'СЕТ СН'!$I$14+СВЦЭМ!$D$10+'СЕТ СН'!$I$6-'СЕТ СН'!$I$26</f>
        <v>1501.1008465</v>
      </c>
      <c r="F169" s="36">
        <f>SUMIFS(СВЦЭМ!$D$33:$D$776,СВЦЭМ!$A$33:$A$776,$A169,СВЦЭМ!$B$33:$B$776,F$155)+'СЕТ СН'!$I$14+СВЦЭМ!$D$10+'СЕТ СН'!$I$6-'СЕТ СН'!$I$26</f>
        <v>1500.6304449300001</v>
      </c>
      <c r="G169" s="36">
        <f>SUMIFS(СВЦЭМ!$D$33:$D$776,СВЦЭМ!$A$33:$A$776,$A169,СВЦЭМ!$B$33:$B$776,G$155)+'СЕТ СН'!$I$14+СВЦЭМ!$D$10+'СЕТ СН'!$I$6-'СЕТ СН'!$I$26</f>
        <v>1506.10193415</v>
      </c>
      <c r="H169" s="36">
        <f>SUMIFS(СВЦЭМ!$D$33:$D$776,СВЦЭМ!$A$33:$A$776,$A169,СВЦЭМ!$B$33:$B$776,H$155)+'СЕТ СН'!$I$14+СВЦЭМ!$D$10+'СЕТ СН'!$I$6-'СЕТ СН'!$I$26</f>
        <v>1488.5413378000001</v>
      </c>
      <c r="I169" s="36">
        <f>SUMIFS(СВЦЭМ!$D$33:$D$776,СВЦЭМ!$A$33:$A$776,$A169,СВЦЭМ!$B$33:$B$776,I$155)+'СЕТ СН'!$I$14+СВЦЭМ!$D$10+'СЕТ СН'!$I$6-'СЕТ СН'!$I$26</f>
        <v>1546.5374529599999</v>
      </c>
      <c r="J169" s="36">
        <f>SUMIFS(СВЦЭМ!$D$33:$D$776,СВЦЭМ!$A$33:$A$776,$A169,СВЦЭМ!$B$33:$B$776,J$155)+'СЕТ СН'!$I$14+СВЦЭМ!$D$10+'СЕТ СН'!$I$6-'СЕТ СН'!$I$26</f>
        <v>1491.9412505999999</v>
      </c>
      <c r="K169" s="36">
        <f>SUMIFS(СВЦЭМ!$D$33:$D$776,СВЦЭМ!$A$33:$A$776,$A169,СВЦЭМ!$B$33:$B$776,K$155)+'СЕТ СН'!$I$14+СВЦЭМ!$D$10+'СЕТ СН'!$I$6-'СЕТ СН'!$I$26</f>
        <v>1404.64136119</v>
      </c>
      <c r="L169" s="36">
        <f>SUMIFS(СВЦЭМ!$D$33:$D$776,СВЦЭМ!$A$33:$A$776,$A169,СВЦЭМ!$B$33:$B$776,L$155)+'СЕТ СН'!$I$14+СВЦЭМ!$D$10+'СЕТ СН'!$I$6-'СЕТ СН'!$I$26</f>
        <v>1404.22306914</v>
      </c>
      <c r="M169" s="36">
        <f>SUMIFS(СВЦЭМ!$D$33:$D$776,СВЦЭМ!$A$33:$A$776,$A169,СВЦЭМ!$B$33:$B$776,M$155)+'СЕТ СН'!$I$14+СВЦЭМ!$D$10+'СЕТ СН'!$I$6-'СЕТ СН'!$I$26</f>
        <v>1406.7086066100001</v>
      </c>
      <c r="N169" s="36">
        <f>SUMIFS(СВЦЭМ!$D$33:$D$776,СВЦЭМ!$A$33:$A$776,$A169,СВЦЭМ!$B$33:$B$776,N$155)+'СЕТ СН'!$I$14+СВЦЭМ!$D$10+'СЕТ СН'!$I$6-'СЕТ СН'!$I$26</f>
        <v>1405.2399683399999</v>
      </c>
      <c r="O169" s="36">
        <f>SUMIFS(СВЦЭМ!$D$33:$D$776,СВЦЭМ!$A$33:$A$776,$A169,СВЦЭМ!$B$33:$B$776,O$155)+'СЕТ СН'!$I$14+СВЦЭМ!$D$10+'СЕТ СН'!$I$6-'СЕТ СН'!$I$26</f>
        <v>1436.84329987</v>
      </c>
      <c r="P169" s="36">
        <f>SUMIFS(СВЦЭМ!$D$33:$D$776,СВЦЭМ!$A$33:$A$776,$A169,СВЦЭМ!$B$33:$B$776,P$155)+'СЕТ СН'!$I$14+СВЦЭМ!$D$10+'СЕТ СН'!$I$6-'СЕТ СН'!$I$26</f>
        <v>1438.2409504699999</v>
      </c>
      <c r="Q169" s="36">
        <f>SUMIFS(СВЦЭМ!$D$33:$D$776,СВЦЭМ!$A$33:$A$776,$A169,СВЦЭМ!$B$33:$B$776,Q$155)+'СЕТ СН'!$I$14+СВЦЭМ!$D$10+'СЕТ СН'!$I$6-'СЕТ СН'!$I$26</f>
        <v>1438.6783302200001</v>
      </c>
      <c r="R169" s="36">
        <f>SUMIFS(СВЦЭМ!$D$33:$D$776,СВЦЭМ!$A$33:$A$776,$A169,СВЦЭМ!$B$33:$B$776,R$155)+'СЕТ СН'!$I$14+СВЦЭМ!$D$10+'СЕТ СН'!$I$6-'СЕТ СН'!$I$26</f>
        <v>1429.93815823</v>
      </c>
      <c r="S169" s="36">
        <f>SUMIFS(СВЦЭМ!$D$33:$D$776,СВЦЭМ!$A$33:$A$776,$A169,СВЦЭМ!$B$33:$B$776,S$155)+'СЕТ СН'!$I$14+СВЦЭМ!$D$10+'СЕТ СН'!$I$6-'СЕТ СН'!$I$26</f>
        <v>1429.49454844</v>
      </c>
      <c r="T169" s="36">
        <f>SUMIFS(СВЦЭМ!$D$33:$D$776,СВЦЭМ!$A$33:$A$776,$A169,СВЦЭМ!$B$33:$B$776,T$155)+'СЕТ СН'!$I$14+СВЦЭМ!$D$10+'СЕТ СН'!$I$6-'СЕТ СН'!$I$26</f>
        <v>1427.87834045</v>
      </c>
      <c r="U169" s="36">
        <f>SUMIFS(СВЦЭМ!$D$33:$D$776,СВЦЭМ!$A$33:$A$776,$A169,СВЦЭМ!$B$33:$B$776,U$155)+'СЕТ СН'!$I$14+СВЦЭМ!$D$10+'СЕТ СН'!$I$6-'СЕТ СН'!$I$26</f>
        <v>1425.7667287200002</v>
      </c>
      <c r="V169" s="36">
        <f>SUMIFS(СВЦЭМ!$D$33:$D$776,СВЦЭМ!$A$33:$A$776,$A169,СВЦЭМ!$B$33:$B$776,V$155)+'СЕТ СН'!$I$14+СВЦЭМ!$D$10+'СЕТ СН'!$I$6-'СЕТ СН'!$I$26</f>
        <v>1408.6876486800002</v>
      </c>
      <c r="W169" s="36">
        <f>SUMIFS(СВЦЭМ!$D$33:$D$776,СВЦЭМ!$A$33:$A$776,$A169,СВЦЭМ!$B$33:$B$776,W$155)+'СЕТ СН'!$I$14+СВЦЭМ!$D$10+'СЕТ СН'!$I$6-'СЕТ СН'!$I$26</f>
        <v>1406.5806250400001</v>
      </c>
      <c r="X169" s="36">
        <f>SUMIFS(СВЦЭМ!$D$33:$D$776,СВЦЭМ!$A$33:$A$776,$A169,СВЦЭМ!$B$33:$B$776,X$155)+'СЕТ СН'!$I$14+СВЦЭМ!$D$10+'СЕТ СН'!$I$6-'СЕТ СН'!$I$26</f>
        <v>1390.3664629499999</v>
      </c>
      <c r="Y169" s="36">
        <f>SUMIFS(СВЦЭМ!$D$33:$D$776,СВЦЭМ!$A$33:$A$776,$A169,СВЦЭМ!$B$33:$B$776,Y$155)+'СЕТ СН'!$I$14+СВЦЭМ!$D$10+'СЕТ СН'!$I$6-'СЕТ СН'!$I$26</f>
        <v>1391.4380985</v>
      </c>
    </row>
    <row r="170" spans="1:25" ht="15.75" x14ac:dyDescent="0.2">
      <c r="A170" s="35">
        <f t="shared" si="4"/>
        <v>44027</v>
      </c>
      <c r="B170" s="36">
        <f>SUMIFS(СВЦЭМ!$D$33:$D$776,СВЦЭМ!$A$33:$A$776,$A170,СВЦЭМ!$B$33:$B$776,B$155)+'СЕТ СН'!$I$14+СВЦЭМ!$D$10+'СЕТ СН'!$I$6-'СЕТ СН'!$I$26</f>
        <v>1600.0412863699999</v>
      </c>
      <c r="C170" s="36">
        <f>SUMIFS(СВЦЭМ!$D$33:$D$776,СВЦЭМ!$A$33:$A$776,$A170,СВЦЭМ!$B$33:$B$776,C$155)+'СЕТ СН'!$I$14+СВЦЭМ!$D$10+'СЕТ СН'!$I$6-'СЕТ СН'!$I$26</f>
        <v>1636.9481036699999</v>
      </c>
      <c r="D170" s="36">
        <f>SUMIFS(СВЦЭМ!$D$33:$D$776,СВЦЭМ!$A$33:$A$776,$A170,СВЦЭМ!$B$33:$B$776,D$155)+'СЕТ СН'!$I$14+СВЦЭМ!$D$10+'СЕТ СН'!$I$6-'СЕТ СН'!$I$26</f>
        <v>1621.4441811800002</v>
      </c>
      <c r="E170" s="36">
        <f>SUMIFS(СВЦЭМ!$D$33:$D$776,СВЦЭМ!$A$33:$A$776,$A170,СВЦЭМ!$B$33:$B$776,E$155)+'СЕТ СН'!$I$14+СВЦЭМ!$D$10+'СЕТ СН'!$I$6-'СЕТ СН'!$I$26</f>
        <v>1633.46748759</v>
      </c>
      <c r="F170" s="36">
        <f>SUMIFS(СВЦЭМ!$D$33:$D$776,СВЦЭМ!$A$33:$A$776,$A170,СВЦЭМ!$B$33:$B$776,F$155)+'СЕТ СН'!$I$14+СВЦЭМ!$D$10+'СЕТ СН'!$I$6-'СЕТ СН'!$I$26</f>
        <v>1627.7947205599999</v>
      </c>
      <c r="G170" s="36">
        <f>SUMIFS(СВЦЭМ!$D$33:$D$776,СВЦЭМ!$A$33:$A$776,$A170,СВЦЭМ!$B$33:$B$776,G$155)+'СЕТ СН'!$I$14+СВЦЭМ!$D$10+'СЕТ СН'!$I$6-'СЕТ СН'!$I$26</f>
        <v>1628.5334608399999</v>
      </c>
      <c r="H170" s="36">
        <f>SUMIFS(СВЦЭМ!$D$33:$D$776,СВЦЭМ!$A$33:$A$776,$A170,СВЦЭМ!$B$33:$B$776,H$155)+'СЕТ СН'!$I$14+СВЦЭМ!$D$10+'СЕТ СН'!$I$6-'СЕТ СН'!$I$26</f>
        <v>1642.5380035900002</v>
      </c>
      <c r="I170" s="36">
        <f>SUMIFS(СВЦЭМ!$D$33:$D$776,СВЦЭМ!$A$33:$A$776,$A170,СВЦЭМ!$B$33:$B$776,I$155)+'СЕТ СН'!$I$14+СВЦЭМ!$D$10+'СЕТ СН'!$I$6-'СЕТ СН'!$I$26</f>
        <v>1671.7705061000001</v>
      </c>
      <c r="J170" s="36">
        <f>SUMIFS(СВЦЭМ!$D$33:$D$776,СВЦЭМ!$A$33:$A$776,$A170,СВЦЭМ!$B$33:$B$776,J$155)+'СЕТ СН'!$I$14+СВЦЭМ!$D$10+'СЕТ СН'!$I$6-'СЕТ СН'!$I$26</f>
        <v>1538.91153343</v>
      </c>
      <c r="K170" s="36">
        <f>SUMIFS(СВЦЭМ!$D$33:$D$776,СВЦЭМ!$A$33:$A$776,$A170,СВЦЭМ!$B$33:$B$776,K$155)+'СЕТ СН'!$I$14+СВЦЭМ!$D$10+'СЕТ СН'!$I$6-'СЕТ СН'!$I$26</f>
        <v>1377.3438757399999</v>
      </c>
      <c r="L170" s="36">
        <f>SUMIFS(СВЦЭМ!$D$33:$D$776,СВЦЭМ!$A$33:$A$776,$A170,СВЦЭМ!$B$33:$B$776,L$155)+'СЕТ СН'!$I$14+СВЦЭМ!$D$10+'СЕТ СН'!$I$6-'СЕТ СН'!$I$26</f>
        <v>1347.5829846300001</v>
      </c>
      <c r="M170" s="36">
        <f>SUMIFS(СВЦЭМ!$D$33:$D$776,СВЦЭМ!$A$33:$A$776,$A170,СВЦЭМ!$B$33:$B$776,M$155)+'СЕТ СН'!$I$14+СВЦЭМ!$D$10+'СЕТ СН'!$I$6-'СЕТ СН'!$I$26</f>
        <v>1353.6170518899999</v>
      </c>
      <c r="N170" s="36">
        <f>SUMIFS(СВЦЭМ!$D$33:$D$776,СВЦЭМ!$A$33:$A$776,$A170,СВЦЭМ!$B$33:$B$776,N$155)+'СЕТ СН'!$I$14+СВЦЭМ!$D$10+'СЕТ СН'!$I$6-'СЕТ СН'!$I$26</f>
        <v>1353.0858758100001</v>
      </c>
      <c r="O170" s="36">
        <f>SUMIFS(СВЦЭМ!$D$33:$D$776,СВЦЭМ!$A$33:$A$776,$A170,СВЦЭМ!$B$33:$B$776,O$155)+'СЕТ СН'!$I$14+СВЦЭМ!$D$10+'СЕТ СН'!$I$6-'СЕТ СН'!$I$26</f>
        <v>1356.31144483</v>
      </c>
      <c r="P170" s="36">
        <f>SUMIFS(СВЦЭМ!$D$33:$D$776,СВЦЭМ!$A$33:$A$776,$A170,СВЦЭМ!$B$33:$B$776,P$155)+'СЕТ СН'!$I$14+СВЦЭМ!$D$10+'СЕТ СН'!$I$6-'СЕТ СН'!$I$26</f>
        <v>1354.64246972</v>
      </c>
      <c r="Q170" s="36">
        <f>SUMIFS(СВЦЭМ!$D$33:$D$776,СВЦЭМ!$A$33:$A$776,$A170,СВЦЭМ!$B$33:$B$776,Q$155)+'СЕТ СН'!$I$14+СВЦЭМ!$D$10+'СЕТ СН'!$I$6-'СЕТ СН'!$I$26</f>
        <v>1355.17051728</v>
      </c>
      <c r="R170" s="36">
        <f>SUMIFS(СВЦЭМ!$D$33:$D$776,СВЦЭМ!$A$33:$A$776,$A170,СВЦЭМ!$B$33:$B$776,R$155)+'СЕТ СН'!$I$14+СВЦЭМ!$D$10+'СЕТ СН'!$I$6-'СЕТ СН'!$I$26</f>
        <v>1349.2770391600002</v>
      </c>
      <c r="S170" s="36">
        <f>SUMIFS(СВЦЭМ!$D$33:$D$776,СВЦЭМ!$A$33:$A$776,$A170,СВЦЭМ!$B$33:$B$776,S$155)+'СЕТ СН'!$I$14+СВЦЭМ!$D$10+'СЕТ СН'!$I$6-'СЕТ СН'!$I$26</f>
        <v>1350.1886203600002</v>
      </c>
      <c r="T170" s="36">
        <f>SUMIFS(СВЦЭМ!$D$33:$D$776,СВЦЭМ!$A$33:$A$776,$A170,СВЦЭМ!$B$33:$B$776,T$155)+'СЕТ СН'!$I$14+СВЦЭМ!$D$10+'СЕТ СН'!$I$6-'СЕТ СН'!$I$26</f>
        <v>1350.84072601</v>
      </c>
      <c r="U170" s="36">
        <f>SUMIFS(СВЦЭМ!$D$33:$D$776,СВЦЭМ!$A$33:$A$776,$A170,СВЦЭМ!$B$33:$B$776,U$155)+'СЕТ СН'!$I$14+СВЦЭМ!$D$10+'СЕТ СН'!$I$6-'СЕТ СН'!$I$26</f>
        <v>1335.5409460199999</v>
      </c>
      <c r="V170" s="36">
        <f>SUMIFS(СВЦЭМ!$D$33:$D$776,СВЦЭМ!$A$33:$A$776,$A170,СВЦЭМ!$B$33:$B$776,V$155)+'СЕТ СН'!$I$14+СВЦЭМ!$D$10+'СЕТ СН'!$I$6-'СЕТ СН'!$I$26</f>
        <v>1326.4909569500001</v>
      </c>
      <c r="W170" s="36">
        <f>SUMIFS(СВЦЭМ!$D$33:$D$776,СВЦЭМ!$A$33:$A$776,$A170,СВЦЭМ!$B$33:$B$776,W$155)+'СЕТ СН'!$I$14+СВЦЭМ!$D$10+'СЕТ СН'!$I$6-'СЕТ СН'!$I$26</f>
        <v>1338.3222532300001</v>
      </c>
      <c r="X170" s="36">
        <f>SUMIFS(СВЦЭМ!$D$33:$D$776,СВЦЭМ!$A$33:$A$776,$A170,СВЦЭМ!$B$33:$B$776,X$155)+'СЕТ СН'!$I$14+СВЦЭМ!$D$10+'СЕТ СН'!$I$6-'СЕТ СН'!$I$26</f>
        <v>1357.6594731499999</v>
      </c>
      <c r="Y170" s="36">
        <f>SUMIFS(СВЦЭМ!$D$33:$D$776,СВЦЭМ!$A$33:$A$776,$A170,СВЦЭМ!$B$33:$B$776,Y$155)+'СЕТ СН'!$I$14+СВЦЭМ!$D$10+'СЕТ СН'!$I$6-'СЕТ СН'!$I$26</f>
        <v>1403.85019377</v>
      </c>
    </row>
    <row r="171" spans="1:25" ht="15.75" x14ac:dyDescent="0.2">
      <c r="A171" s="35">
        <f t="shared" si="4"/>
        <v>44028</v>
      </c>
      <c r="B171" s="36">
        <f>SUMIFS(СВЦЭМ!$D$33:$D$776,СВЦЭМ!$A$33:$A$776,$A171,СВЦЭМ!$B$33:$B$776,B$155)+'СЕТ СН'!$I$14+СВЦЭМ!$D$10+'СЕТ СН'!$I$6-'СЕТ СН'!$I$26</f>
        <v>1565.4901059499998</v>
      </c>
      <c r="C171" s="36">
        <f>SUMIFS(СВЦЭМ!$D$33:$D$776,СВЦЭМ!$A$33:$A$776,$A171,СВЦЭМ!$B$33:$B$776,C$155)+'СЕТ СН'!$I$14+СВЦЭМ!$D$10+'СЕТ СН'!$I$6-'СЕТ СН'!$I$26</f>
        <v>1633.6473225600002</v>
      </c>
      <c r="D171" s="36">
        <f>SUMIFS(СВЦЭМ!$D$33:$D$776,СВЦЭМ!$A$33:$A$776,$A171,СВЦЭМ!$B$33:$B$776,D$155)+'СЕТ СН'!$I$14+СВЦЭМ!$D$10+'СЕТ СН'!$I$6-'СЕТ СН'!$I$26</f>
        <v>1624.7179570799999</v>
      </c>
      <c r="E171" s="36">
        <f>SUMIFS(СВЦЭМ!$D$33:$D$776,СВЦЭМ!$A$33:$A$776,$A171,СВЦЭМ!$B$33:$B$776,E$155)+'СЕТ СН'!$I$14+СВЦЭМ!$D$10+'СЕТ СН'!$I$6-'СЕТ СН'!$I$26</f>
        <v>1639.92384868</v>
      </c>
      <c r="F171" s="36">
        <f>SUMIFS(СВЦЭМ!$D$33:$D$776,СВЦЭМ!$A$33:$A$776,$A171,СВЦЭМ!$B$33:$B$776,F$155)+'СЕТ СН'!$I$14+СВЦЭМ!$D$10+'СЕТ СН'!$I$6-'СЕТ СН'!$I$26</f>
        <v>1633.7554948500001</v>
      </c>
      <c r="G171" s="36">
        <f>SUMIFS(СВЦЭМ!$D$33:$D$776,СВЦЭМ!$A$33:$A$776,$A171,СВЦЭМ!$B$33:$B$776,G$155)+'СЕТ СН'!$I$14+СВЦЭМ!$D$10+'СЕТ СН'!$I$6-'СЕТ СН'!$I$26</f>
        <v>1628.3422993300001</v>
      </c>
      <c r="H171" s="36">
        <f>SUMIFS(СВЦЭМ!$D$33:$D$776,СВЦЭМ!$A$33:$A$776,$A171,СВЦЭМ!$B$33:$B$776,H$155)+'СЕТ СН'!$I$14+СВЦЭМ!$D$10+'СЕТ СН'!$I$6-'СЕТ СН'!$I$26</f>
        <v>1644.89310501</v>
      </c>
      <c r="I171" s="36">
        <f>SUMIFS(СВЦЭМ!$D$33:$D$776,СВЦЭМ!$A$33:$A$776,$A171,СВЦЭМ!$B$33:$B$776,I$155)+'СЕТ СН'!$I$14+СВЦЭМ!$D$10+'СЕТ СН'!$I$6-'СЕТ СН'!$I$26</f>
        <v>1617.5045025499999</v>
      </c>
      <c r="J171" s="36">
        <f>SUMIFS(СВЦЭМ!$D$33:$D$776,СВЦЭМ!$A$33:$A$776,$A171,СВЦЭМ!$B$33:$B$776,J$155)+'СЕТ СН'!$I$14+СВЦЭМ!$D$10+'СЕТ СН'!$I$6-'СЕТ СН'!$I$26</f>
        <v>1571.6373927599998</v>
      </c>
      <c r="K171" s="36">
        <f>SUMIFS(СВЦЭМ!$D$33:$D$776,СВЦЭМ!$A$33:$A$776,$A171,СВЦЭМ!$B$33:$B$776,K$155)+'СЕТ СН'!$I$14+СВЦЭМ!$D$10+'СЕТ СН'!$I$6-'СЕТ СН'!$I$26</f>
        <v>1379.9158210800001</v>
      </c>
      <c r="L171" s="36">
        <f>SUMIFS(СВЦЭМ!$D$33:$D$776,СВЦЭМ!$A$33:$A$776,$A171,СВЦЭМ!$B$33:$B$776,L$155)+'СЕТ СН'!$I$14+СВЦЭМ!$D$10+'СЕТ СН'!$I$6-'СЕТ СН'!$I$26</f>
        <v>1325.56200334</v>
      </c>
      <c r="M171" s="36">
        <f>SUMIFS(СВЦЭМ!$D$33:$D$776,СВЦЭМ!$A$33:$A$776,$A171,СВЦЭМ!$B$33:$B$776,M$155)+'СЕТ СН'!$I$14+СВЦЭМ!$D$10+'СЕТ СН'!$I$6-'СЕТ СН'!$I$26</f>
        <v>1307.7382471800001</v>
      </c>
      <c r="N171" s="36">
        <f>SUMIFS(СВЦЭМ!$D$33:$D$776,СВЦЭМ!$A$33:$A$776,$A171,СВЦЭМ!$B$33:$B$776,N$155)+'СЕТ СН'!$I$14+СВЦЭМ!$D$10+'СЕТ СН'!$I$6-'СЕТ СН'!$I$26</f>
        <v>1334.09229891</v>
      </c>
      <c r="O171" s="36">
        <f>SUMIFS(СВЦЭМ!$D$33:$D$776,СВЦЭМ!$A$33:$A$776,$A171,СВЦЭМ!$B$33:$B$776,O$155)+'СЕТ СН'!$I$14+СВЦЭМ!$D$10+'СЕТ СН'!$I$6-'СЕТ СН'!$I$26</f>
        <v>1329.62196165</v>
      </c>
      <c r="P171" s="36">
        <f>SUMIFS(СВЦЭМ!$D$33:$D$776,СВЦЭМ!$A$33:$A$776,$A171,СВЦЭМ!$B$33:$B$776,P$155)+'СЕТ СН'!$I$14+СВЦЭМ!$D$10+'СЕТ СН'!$I$6-'СЕТ СН'!$I$26</f>
        <v>1330.96247109</v>
      </c>
      <c r="Q171" s="36">
        <f>SUMIFS(СВЦЭМ!$D$33:$D$776,СВЦЭМ!$A$33:$A$776,$A171,СВЦЭМ!$B$33:$B$776,Q$155)+'СЕТ СН'!$I$14+СВЦЭМ!$D$10+'СЕТ СН'!$I$6-'СЕТ СН'!$I$26</f>
        <v>1343.36995821</v>
      </c>
      <c r="R171" s="36">
        <f>SUMIFS(СВЦЭМ!$D$33:$D$776,СВЦЭМ!$A$33:$A$776,$A171,СВЦЭМ!$B$33:$B$776,R$155)+'СЕТ СН'!$I$14+СВЦЭМ!$D$10+'СЕТ СН'!$I$6-'СЕТ СН'!$I$26</f>
        <v>1339.34105654</v>
      </c>
      <c r="S171" s="36">
        <f>SUMIFS(СВЦЭМ!$D$33:$D$776,СВЦЭМ!$A$33:$A$776,$A171,СВЦЭМ!$B$33:$B$776,S$155)+'СЕТ СН'!$I$14+СВЦЭМ!$D$10+'СЕТ СН'!$I$6-'СЕТ СН'!$I$26</f>
        <v>1336.8953121499999</v>
      </c>
      <c r="T171" s="36">
        <f>SUMIFS(СВЦЭМ!$D$33:$D$776,СВЦЭМ!$A$33:$A$776,$A171,СВЦЭМ!$B$33:$B$776,T$155)+'СЕТ СН'!$I$14+СВЦЭМ!$D$10+'СЕТ СН'!$I$6-'СЕТ СН'!$I$26</f>
        <v>1336.6884323499999</v>
      </c>
      <c r="U171" s="36">
        <f>SUMIFS(СВЦЭМ!$D$33:$D$776,СВЦЭМ!$A$33:$A$776,$A171,СВЦЭМ!$B$33:$B$776,U$155)+'СЕТ СН'!$I$14+СВЦЭМ!$D$10+'СЕТ СН'!$I$6-'СЕТ СН'!$I$26</f>
        <v>1335.6946932000001</v>
      </c>
      <c r="V171" s="36">
        <f>SUMIFS(СВЦЭМ!$D$33:$D$776,СВЦЭМ!$A$33:$A$776,$A171,СВЦЭМ!$B$33:$B$776,V$155)+'СЕТ СН'!$I$14+СВЦЭМ!$D$10+'СЕТ СН'!$I$6-'СЕТ СН'!$I$26</f>
        <v>1328.47256464</v>
      </c>
      <c r="W171" s="36">
        <f>SUMIFS(СВЦЭМ!$D$33:$D$776,СВЦЭМ!$A$33:$A$776,$A171,СВЦЭМ!$B$33:$B$776,W$155)+'СЕТ СН'!$I$14+СВЦЭМ!$D$10+'СЕТ СН'!$I$6-'СЕТ СН'!$I$26</f>
        <v>1331.2949579199999</v>
      </c>
      <c r="X171" s="36">
        <f>SUMIFS(СВЦЭМ!$D$33:$D$776,СВЦЭМ!$A$33:$A$776,$A171,СВЦЭМ!$B$33:$B$776,X$155)+'СЕТ СН'!$I$14+СВЦЭМ!$D$10+'СЕТ СН'!$I$6-'СЕТ СН'!$I$26</f>
        <v>1378.4543150700001</v>
      </c>
      <c r="Y171" s="36">
        <f>SUMIFS(СВЦЭМ!$D$33:$D$776,СВЦЭМ!$A$33:$A$776,$A171,СВЦЭМ!$B$33:$B$776,Y$155)+'СЕТ СН'!$I$14+СВЦЭМ!$D$10+'СЕТ СН'!$I$6-'СЕТ СН'!$I$26</f>
        <v>1414.76167508</v>
      </c>
    </row>
    <row r="172" spans="1:25" ht="15.75" x14ac:dyDescent="0.2">
      <c r="A172" s="35">
        <f t="shared" si="4"/>
        <v>44029</v>
      </c>
      <c r="B172" s="36">
        <f>SUMIFS(СВЦЭМ!$D$33:$D$776,СВЦЭМ!$A$33:$A$776,$A172,СВЦЭМ!$B$33:$B$776,B$155)+'СЕТ СН'!$I$14+СВЦЭМ!$D$10+'СЕТ СН'!$I$6-'СЕТ СН'!$I$26</f>
        <v>1585.48007022</v>
      </c>
      <c r="C172" s="36">
        <f>SUMIFS(СВЦЭМ!$D$33:$D$776,СВЦЭМ!$A$33:$A$776,$A172,СВЦЭМ!$B$33:$B$776,C$155)+'СЕТ СН'!$I$14+СВЦЭМ!$D$10+'СЕТ СН'!$I$6-'СЕТ СН'!$I$26</f>
        <v>1714.9333309200001</v>
      </c>
      <c r="D172" s="36">
        <f>SUMIFS(СВЦЭМ!$D$33:$D$776,СВЦЭМ!$A$33:$A$776,$A172,СВЦЭМ!$B$33:$B$776,D$155)+'СЕТ СН'!$I$14+СВЦЭМ!$D$10+'СЕТ СН'!$I$6-'СЕТ СН'!$I$26</f>
        <v>1682.4837255000002</v>
      </c>
      <c r="E172" s="36">
        <f>SUMIFS(СВЦЭМ!$D$33:$D$776,СВЦЭМ!$A$33:$A$776,$A172,СВЦЭМ!$B$33:$B$776,E$155)+'СЕТ СН'!$I$14+СВЦЭМ!$D$10+'СЕТ СН'!$I$6-'СЕТ СН'!$I$26</f>
        <v>1658.7198495500002</v>
      </c>
      <c r="F172" s="36">
        <f>SUMIFS(СВЦЭМ!$D$33:$D$776,СВЦЭМ!$A$33:$A$776,$A172,СВЦЭМ!$B$33:$B$776,F$155)+'СЕТ СН'!$I$14+СВЦЭМ!$D$10+'СЕТ СН'!$I$6-'СЕТ СН'!$I$26</f>
        <v>1661.3425656899999</v>
      </c>
      <c r="G172" s="36">
        <f>SUMIFS(СВЦЭМ!$D$33:$D$776,СВЦЭМ!$A$33:$A$776,$A172,СВЦЭМ!$B$33:$B$776,G$155)+'СЕТ СН'!$I$14+СВЦЭМ!$D$10+'СЕТ СН'!$I$6-'СЕТ СН'!$I$26</f>
        <v>1638.1286401900002</v>
      </c>
      <c r="H172" s="36">
        <f>SUMIFS(СВЦЭМ!$D$33:$D$776,СВЦЭМ!$A$33:$A$776,$A172,СВЦЭМ!$B$33:$B$776,H$155)+'СЕТ СН'!$I$14+СВЦЭМ!$D$10+'СЕТ СН'!$I$6-'СЕТ СН'!$I$26</f>
        <v>1615.4665484699999</v>
      </c>
      <c r="I172" s="36">
        <f>SUMIFS(СВЦЭМ!$D$33:$D$776,СВЦЭМ!$A$33:$A$776,$A172,СВЦЭМ!$B$33:$B$776,I$155)+'СЕТ СН'!$I$14+СВЦЭМ!$D$10+'СЕТ СН'!$I$6-'СЕТ СН'!$I$26</f>
        <v>1565.20629878</v>
      </c>
      <c r="J172" s="36">
        <f>SUMIFS(СВЦЭМ!$D$33:$D$776,СВЦЭМ!$A$33:$A$776,$A172,СВЦЭМ!$B$33:$B$776,J$155)+'СЕТ СН'!$I$14+СВЦЭМ!$D$10+'СЕТ СН'!$I$6-'СЕТ СН'!$I$26</f>
        <v>1496.63484894</v>
      </c>
      <c r="K172" s="36">
        <f>SUMIFS(СВЦЭМ!$D$33:$D$776,СВЦЭМ!$A$33:$A$776,$A172,СВЦЭМ!$B$33:$B$776,K$155)+'СЕТ СН'!$I$14+СВЦЭМ!$D$10+'СЕТ СН'!$I$6-'СЕТ СН'!$I$26</f>
        <v>1383.87283791</v>
      </c>
      <c r="L172" s="36">
        <f>SUMIFS(СВЦЭМ!$D$33:$D$776,СВЦЭМ!$A$33:$A$776,$A172,СВЦЭМ!$B$33:$B$776,L$155)+'СЕТ СН'!$I$14+СВЦЭМ!$D$10+'СЕТ СН'!$I$6-'СЕТ СН'!$I$26</f>
        <v>1288.1850780899999</v>
      </c>
      <c r="M172" s="36">
        <f>SUMIFS(СВЦЭМ!$D$33:$D$776,СВЦЭМ!$A$33:$A$776,$A172,СВЦЭМ!$B$33:$B$776,M$155)+'СЕТ СН'!$I$14+СВЦЭМ!$D$10+'СЕТ СН'!$I$6-'СЕТ СН'!$I$26</f>
        <v>1254.2234575900002</v>
      </c>
      <c r="N172" s="36">
        <f>SUMIFS(СВЦЭМ!$D$33:$D$776,СВЦЭМ!$A$33:$A$776,$A172,СВЦЭМ!$B$33:$B$776,N$155)+'СЕТ СН'!$I$14+СВЦЭМ!$D$10+'СЕТ СН'!$I$6-'СЕТ СН'!$I$26</f>
        <v>1270.39412137</v>
      </c>
      <c r="O172" s="36">
        <f>SUMIFS(СВЦЭМ!$D$33:$D$776,СВЦЭМ!$A$33:$A$776,$A172,СВЦЭМ!$B$33:$B$776,O$155)+'СЕТ СН'!$I$14+СВЦЭМ!$D$10+'СЕТ СН'!$I$6-'СЕТ СН'!$I$26</f>
        <v>1267.16013774</v>
      </c>
      <c r="P172" s="36">
        <f>SUMIFS(СВЦЭМ!$D$33:$D$776,СВЦЭМ!$A$33:$A$776,$A172,СВЦЭМ!$B$33:$B$776,P$155)+'СЕТ СН'!$I$14+СВЦЭМ!$D$10+'СЕТ СН'!$I$6-'СЕТ СН'!$I$26</f>
        <v>1272.0637363000001</v>
      </c>
      <c r="Q172" s="36">
        <f>SUMIFS(СВЦЭМ!$D$33:$D$776,СВЦЭМ!$A$33:$A$776,$A172,СВЦЭМ!$B$33:$B$776,Q$155)+'СЕТ СН'!$I$14+СВЦЭМ!$D$10+'СЕТ СН'!$I$6-'СЕТ СН'!$I$26</f>
        <v>1278.1389606400001</v>
      </c>
      <c r="R172" s="36">
        <f>SUMIFS(СВЦЭМ!$D$33:$D$776,СВЦЭМ!$A$33:$A$776,$A172,СВЦЭМ!$B$33:$B$776,R$155)+'СЕТ СН'!$I$14+СВЦЭМ!$D$10+'СЕТ СН'!$I$6-'СЕТ СН'!$I$26</f>
        <v>1303.0464589799999</v>
      </c>
      <c r="S172" s="36">
        <f>SUMIFS(СВЦЭМ!$D$33:$D$776,СВЦЭМ!$A$33:$A$776,$A172,СВЦЭМ!$B$33:$B$776,S$155)+'СЕТ СН'!$I$14+СВЦЭМ!$D$10+'СЕТ СН'!$I$6-'СЕТ СН'!$I$26</f>
        <v>1315.8926808000001</v>
      </c>
      <c r="T172" s="36">
        <f>SUMIFS(СВЦЭМ!$D$33:$D$776,СВЦЭМ!$A$33:$A$776,$A172,СВЦЭМ!$B$33:$B$776,T$155)+'СЕТ СН'!$I$14+СВЦЭМ!$D$10+'СЕТ СН'!$I$6-'СЕТ СН'!$I$26</f>
        <v>1315.4835773</v>
      </c>
      <c r="U172" s="36">
        <f>SUMIFS(СВЦЭМ!$D$33:$D$776,СВЦЭМ!$A$33:$A$776,$A172,СВЦЭМ!$B$33:$B$776,U$155)+'СЕТ СН'!$I$14+СВЦЭМ!$D$10+'СЕТ СН'!$I$6-'СЕТ СН'!$I$26</f>
        <v>1308.4557861600001</v>
      </c>
      <c r="V172" s="36">
        <f>SUMIFS(СВЦЭМ!$D$33:$D$776,СВЦЭМ!$A$33:$A$776,$A172,СВЦЭМ!$B$33:$B$776,V$155)+'СЕТ СН'!$I$14+СВЦЭМ!$D$10+'СЕТ СН'!$I$6-'СЕТ СН'!$I$26</f>
        <v>1294.1842510700001</v>
      </c>
      <c r="W172" s="36">
        <f>SUMIFS(СВЦЭМ!$D$33:$D$776,СВЦЭМ!$A$33:$A$776,$A172,СВЦЭМ!$B$33:$B$776,W$155)+'СЕТ СН'!$I$14+СВЦЭМ!$D$10+'СЕТ СН'!$I$6-'СЕТ СН'!$I$26</f>
        <v>1277.5811583</v>
      </c>
      <c r="X172" s="36">
        <f>SUMIFS(СВЦЭМ!$D$33:$D$776,СВЦЭМ!$A$33:$A$776,$A172,СВЦЭМ!$B$33:$B$776,X$155)+'СЕТ СН'!$I$14+СВЦЭМ!$D$10+'СЕТ СН'!$I$6-'СЕТ СН'!$I$26</f>
        <v>1352.06566793</v>
      </c>
      <c r="Y172" s="36">
        <f>SUMIFS(СВЦЭМ!$D$33:$D$776,СВЦЭМ!$A$33:$A$776,$A172,СВЦЭМ!$B$33:$B$776,Y$155)+'СЕТ СН'!$I$14+СВЦЭМ!$D$10+'СЕТ СН'!$I$6-'СЕТ СН'!$I$26</f>
        <v>1430.0624997300001</v>
      </c>
    </row>
    <row r="173" spans="1:25" ht="15.75" x14ac:dyDescent="0.2">
      <c r="A173" s="35">
        <f t="shared" si="4"/>
        <v>44030</v>
      </c>
      <c r="B173" s="36">
        <f>SUMIFS(СВЦЭМ!$D$33:$D$776,СВЦЭМ!$A$33:$A$776,$A173,СВЦЭМ!$B$33:$B$776,B$155)+'СЕТ СН'!$I$14+СВЦЭМ!$D$10+'СЕТ СН'!$I$6-'СЕТ СН'!$I$26</f>
        <v>1611.8758966700002</v>
      </c>
      <c r="C173" s="36">
        <f>SUMIFS(СВЦЭМ!$D$33:$D$776,СВЦЭМ!$A$33:$A$776,$A173,СВЦЭМ!$B$33:$B$776,C$155)+'СЕТ СН'!$I$14+СВЦЭМ!$D$10+'СЕТ СН'!$I$6-'СЕТ СН'!$I$26</f>
        <v>1720.5597987199999</v>
      </c>
      <c r="D173" s="36">
        <f>SUMIFS(СВЦЭМ!$D$33:$D$776,СВЦЭМ!$A$33:$A$776,$A173,СВЦЭМ!$B$33:$B$776,D$155)+'СЕТ СН'!$I$14+СВЦЭМ!$D$10+'СЕТ СН'!$I$6-'СЕТ СН'!$I$26</f>
        <v>1728.5004791199999</v>
      </c>
      <c r="E173" s="36">
        <f>SUMIFS(СВЦЭМ!$D$33:$D$776,СВЦЭМ!$A$33:$A$776,$A173,СВЦЭМ!$B$33:$B$776,E$155)+'СЕТ СН'!$I$14+СВЦЭМ!$D$10+'СЕТ СН'!$I$6-'СЕТ СН'!$I$26</f>
        <v>1721.5959520599999</v>
      </c>
      <c r="F173" s="36">
        <f>SUMIFS(СВЦЭМ!$D$33:$D$776,СВЦЭМ!$A$33:$A$776,$A173,СВЦЭМ!$B$33:$B$776,F$155)+'СЕТ СН'!$I$14+СВЦЭМ!$D$10+'СЕТ СН'!$I$6-'СЕТ СН'!$I$26</f>
        <v>1710.6132010199999</v>
      </c>
      <c r="G173" s="36">
        <f>SUMIFS(СВЦЭМ!$D$33:$D$776,СВЦЭМ!$A$33:$A$776,$A173,СВЦЭМ!$B$33:$B$776,G$155)+'СЕТ СН'!$I$14+СВЦЭМ!$D$10+'СЕТ СН'!$I$6-'СЕТ СН'!$I$26</f>
        <v>1720.20539289</v>
      </c>
      <c r="H173" s="36">
        <f>SUMIFS(СВЦЭМ!$D$33:$D$776,СВЦЭМ!$A$33:$A$776,$A173,СВЦЭМ!$B$33:$B$776,H$155)+'СЕТ СН'!$I$14+СВЦЭМ!$D$10+'СЕТ СН'!$I$6-'СЕТ СН'!$I$26</f>
        <v>1721.7710077800002</v>
      </c>
      <c r="I173" s="36">
        <f>SUMIFS(СВЦЭМ!$D$33:$D$776,СВЦЭМ!$A$33:$A$776,$A173,СВЦЭМ!$B$33:$B$776,I$155)+'СЕТ СН'!$I$14+СВЦЭМ!$D$10+'СЕТ СН'!$I$6-'СЕТ СН'!$I$26</f>
        <v>1705.8195235600001</v>
      </c>
      <c r="J173" s="36">
        <f>SUMIFS(СВЦЭМ!$D$33:$D$776,СВЦЭМ!$A$33:$A$776,$A173,СВЦЭМ!$B$33:$B$776,J$155)+'СЕТ СН'!$I$14+СВЦЭМ!$D$10+'СЕТ СН'!$I$6-'СЕТ СН'!$I$26</f>
        <v>1628.2869629400002</v>
      </c>
      <c r="K173" s="36">
        <f>SUMIFS(СВЦЭМ!$D$33:$D$776,СВЦЭМ!$A$33:$A$776,$A173,СВЦЭМ!$B$33:$B$776,K$155)+'СЕТ СН'!$I$14+СВЦЭМ!$D$10+'СЕТ СН'!$I$6-'СЕТ СН'!$I$26</f>
        <v>1432.6868596200002</v>
      </c>
      <c r="L173" s="36">
        <f>SUMIFS(СВЦЭМ!$D$33:$D$776,СВЦЭМ!$A$33:$A$776,$A173,СВЦЭМ!$B$33:$B$776,L$155)+'СЕТ СН'!$I$14+СВЦЭМ!$D$10+'СЕТ СН'!$I$6-'СЕТ СН'!$I$26</f>
        <v>1274.9673258</v>
      </c>
      <c r="M173" s="36">
        <f>SUMIFS(СВЦЭМ!$D$33:$D$776,СВЦЭМ!$A$33:$A$776,$A173,СВЦЭМ!$B$33:$B$776,M$155)+'СЕТ СН'!$I$14+СВЦЭМ!$D$10+'СЕТ СН'!$I$6-'СЕТ СН'!$I$26</f>
        <v>1255.40720652</v>
      </c>
      <c r="N173" s="36">
        <f>SUMIFS(СВЦЭМ!$D$33:$D$776,СВЦЭМ!$A$33:$A$776,$A173,СВЦЭМ!$B$33:$B$776,N$155)+'СЕТ СН'!$I$14+СВЦЭМ!$D$10+'СЕТ СН'!$I$6-'СЕТ СН'!$I$26</f>
        <v>1273.36636421</v>
      </c>
      <c r="O173" s="36">
        <f>SUMIFS(СВЦЭМ!$D$33:$D$776,СВЦЭМ!$A$33:$A$776,$A173,СВЦЭМ!$B$33:$B$776,O$155)+'СЕТ СН'!$I$14+СВЦЭМ!$D$10+'СЕТ СН'!$I$6-'СЕТ СН'!$I$26</f>
        <v>1271.8809786300001</v>
      </c>
      <c r="P173" s="36">
        <f>SUMIFS(СВЦЭМ!$D$33:$D$776,СВЦЭМ!$A$33:$A$776,$A173,СВЦЭМ!$B$33:$B$776,P$155)+'СЕТ СН'!$I$14+СВЦЭМ!$D$10+'СЕТ СН'!$I$6-'СЕТ СН'!$I$26</f>
        <v>1276.17913873</v>
      </c>
      <c r="Q173" s="36">
        <f>SUMIFS(СВЦЭМ!$D$33:$D$776,СВЦЭМ!$A$33:$A$776,$A173,СВЦЭМ!$B$33:$B$776,Q$155)+'СЕТ СН'!$I$14+СВЦЭМ!$D$10+'СЕТ СН'!$I$6-'СЕТ СН'!$I$26</f>
        <v>1277.9645451599999</v>
      </c>
      <c r="R173" s="36">
        <f>SUMIFS(СВЦЭМ!$D$33:$D$776,СВЦЭМ!$A$33:$A$776,$A173,СВЦЭМ!$B$33:$B$776,R$155)+'СЕТ СН'!$I$14+СВЦЭМ!$D$10+'СЕТ СН'!$I$6-'СЕТ СН'!$I$26</f>
        <v>1272.6596722899999</v>
      </c>
      <c r="S173" s="36">
        <f>SUMIFS(СВЦЭМ!$D$33:$D$776,СВЦЭМ!$A$33:$A$776,$A173,СВЦЭМ!$B$33:$B$776,S$155)+'СЕТ СН'!$I$14+СВЦЭМ!$D$10+'СЕТ СН'!$I$6-'СЕТ СН'!$I$26</f>
        <v>1281.52657765</v>
      </c>
      <c r="T173" s="36">
        <f>SUMIFS(СВЦЭМ!$D$33:$D$776,СВЦЭМ!$A$33:$A$776,$A173,СВЦЭМ!$B$33:$B$776,T$155)+'СЕТ СН'!$I$14+СВЦЭМ!$D$10+'СЕТ СН'!$I$6-'СЕТ СН'!$I$26</f>
        <v>1310.4842111799999</v>
      </c>
      <c r="U173" s="36">
        <f>SUMIFS(СВЦЭМ!$D$33:$D$776,СВЦЭМ!$A$33:$A$776,$A173,СВЦЭМ!$B$33:$B$776,U$155)+'СЕТ СН'!$I$14+СВЦЭМ!$D$10+'СЕТ СН'!$I$6-'СЕТ СН'!$I$26</f>
        <v>1305.9609599600001</v>
      </c>
      <c r="V173" s="36">
        <f>SUMIFS(СВЦЭМ!$D$33:$D$776,СВЦЭМ!$A$33:$A$776,$A173,СВЦЭМ!$B$33:$B$776,V$155)+'СЕТ СН'!$I$14+СВЦЭМ!$D$10+'СЕТ СН'!$I$6-'СЕТ СН'!$I$26</f>
        <v>1297.9627284200001</v>
      </c>
      <c r="W173" s="36">
        <f>SUMIFS(СВЦЭМ!$D$33:$D$776,СВЦЭМ!$A$33:$A$776,$A173,СВЦЭМ!$B$33:$B$776,W$155)+'СЕТ СН'!$I$14+СВЦЭМ!$D$10+'СЕТ СН'!$I$6-'СЕТ СН'!$I$26</f>
        <v>1268.24934945</v>
      </c>
      <c r="X173" s="36">
        <f>SUMIFS(СВЦЭМ!$D$33:$D$776,СВЦЭМ!$A$33:$A$776,$A173,СВЦЭМ!$B$33:$B$776,X$155)+'СЕТ СН'!$I$14+СВЦЭМ!$D$10+'СЕТ СН'!$I$6-'СЕТ СН'!$I$26</f>
        <v>1341.0515995599999</v>
      </c>
      <c r="Y173" s="36">
        <f>SUMIFS(СВЦЭМ!$D$33:$D$776,СВЦЭМ!$A$33:$A$776,$A173,СВЦЭМ!$B$33:$B$776,Y$155)+'СЕТ СН'!$I$14+СВЦЭМ!$D$10+'СЕТ СН'!$I$6-'СЕТ СН'!$I$26</f>
        <v>1487.5989252499999</v>
      </c>
    </row>
    <row r="174" spans="1:25" ht="15.75" x14ac:dyDescent="0.2">
      <c r="A174" s="35">
        <f t="shared" si="4"/>
        <v>44031</v>
      </c>
      <c r="B174" s="36">
        <f>SUMIFS(СВЦЭМ!$D$33:$D$776,СВЦЭМ!$A$33:$A$776,$A174,СВЦЭМ!$B$33:$B$776,B$155)+'СЕТ СН'!$I$14+СВЦЭМ!$D$10+'СЕТ СН'!$I$6-'СЕТ СН'!$I$26</f>
        <v>1549.1068508600001</v>
      </c>
      <c r="C174" s="36">
        <f>SUMIFS(СВЦЭМ!$D$33:$D$776,СВЦЭМ!$A$33:$A$776,$A174,СВЦЭМ!$B$33:$B$776,C$155)+'СЕТ СН'!$I$14+СВЦЭМ!$D$10+'СЕТ СН'!$I$6-'СЕТ СН'!$I$26</f>
        <v>1596.7857600799998</v>
      </c>
      <c r="D174" s="36">
        <f>SUMIFS(СВЦЭМ!$D$33:$D$776,СВЦЭМ!$A$33:$A$776,$A174,СВЦЭМ!$B$33:$B$776,D$155)+'СЕТ СН'!$I$14+СВЦЭМ!$D$10+'СЕТ СН'!$I$6-'СЕТ СН'!$I$26</f>
        <v>1586.2392081600001</v>
      </c>
      <c r="E174" s="36">
        <f>SUMIFS(СВЦЭМ!$D$33:$D$776,СВЦЭМ!$A$33:$A$776,$A174,СВЦЭМ!$B$33:$B$776,E$155)+'СЕТ СН'!$I$14+СВЦЭМ!$D$10+'СЕТ СН'!$I$6-'СЕТ СН'!$I$26</f>
        <v>1571.85956222</v>
      </c>
      <c r="F174" s="36">
        <f>SUMIFS(СВЦЭМ!$D$33:$D$776,СВЦЭМ!$A$33:$A$776,$A174,СВЦЭМ!$B$33:$B$776,F$155)+'СЕТ СН'!$I$14+СВЦЭМ!$D$10+'СЕТ СН'!$I$6-'СЕТ СН'!$I$26</f>
        <v>1558.2771331700001</v>
      </c>
      <c r="G174" s="36">
        <f>SUMIFS(СВЦЭМ!$D$33:$D$776,СВЦЭМ!$A$33:$A$776,$A174,СВЦЭМ!$B$33:$B$776,G$155)+'СЕТ СН'!$I$14+СВЦЭМ!$D$10+'СЕТ СН'!$I$6-'СЕТ СН'!$I$26</f>
        <v>1573.5610147699999</v>
      </c>
      <c r="H174" s="36">
        <f>SUMIFS(СВЦЭМ!$D$33:$D$776,СВЦЭМ!$A$33:$A$776,$A174,СВЦЭМ!$B$33:$B$776,H$155)+'СЕТ СН'!$I$14+СВЦЭМ!$D$10+'СЕТ СН'!$I$6-'СЕТ СН'!$I$26</f>
        <v>1596.6485723599999</v>
      </c>
      <c r="I174" s="36">
        <f>SUMIFS(СВЦЭМ!$D$33:$D$776,СВЦЭМ!$A$33:$A$776,$A174,СВЦЭМ!$B$33:$B$776,I$155)+'СЕТ СН'!$I$14+СВЦЭМ!$D$10+'СЕТ СН'!$I$6-'СЕТ СН'!$I$26</f>
        <v>1634.18356662</v>
      </c>
      <c r="J174" s="36">
        <f>SUMIFS(СВЦЭМ!$D$33:$D$776,СВЦЭМ!$A$33:$A$776,$A174,СВЦЭМ!$B$33:$B$776,J$155)+'СЕТ СН'!$I$14+СВЦЭМ!$D$10+'СЕТ СН'!$I$6-'СЕТ СН'!$I$26</f>
        <v>1625.5317463599999</v>
      </c>
      <c r="K174" s="36">
        <f>SUMIFS(СВЦЭМ!$D$33:$D$776,СВЦЭМ!$A$33:$A$776,$A174,СВЦЭМ!$B$33:$B$776,K$155)+'СЕТ СН'!$I$14+СВЦЭМ!$D$10+'СЕТ СН'!$I$6-'СЕТ СН'!$I$26</f>
        <v>1448.50959313</v>
      </c>
      <c r="L174" s="36">
        <f>SUMIFS(СВЦЭМ!$D$33:$D$776,СВЦЭМ!$A$33:$A$776,$A174,СВЦЭМ!$B$33:$B$776,L$155)+'СЕТ СН'!$I$14+СВЦЭМ!$D$10+'СЕТ СН'!$I$6-'СЕТ СН'!$I$26</f>
        <v>1360.60102018</v>
      </c>
      <c r="M174" s="36">
        <f>SUMIFS(СВЦЭМ!$D$33:$D$776,СВЦЭМ!$A$33:$A$776,$A174,СВЦЭМ!$B$33:$B$776,M$155)+'СЕТ СН'!$I$14+СВЦЭМ!$D$10+'СЕТ СН'!$I$6-'СЕТ СН'!$I$26</f>
        <v>1308.1756003400001</v>
      </c>
      <c r="N174" s="36">
        <f>SUMIFS(СВЦЭМ!$D$33:$D$776,СВЦЭМ!$A$33:$A$776,$A174,СВЦЭМ!$B$33:$B$776,N$155)+'СЕТ СН'!$I$14+СВЦЭМ!$D$10+'СЕТ СН'!$I$6-'СЕТ СН'!$I$26</f>
        <v>1313.3038583900002</v>
      </c>
      <c r="O174" s="36">
        <f>SUMIFS(СВЦЭМ!$D$33:$D$776,СВЦЭМ!$A$33:$A$776,$A174,СВЦЭМ!$B$33:$B$776,O$155)+'СЕТ СН'!$I$14+СВЦЭМ!$D$10+'СЕТ СН'!$I$6-'СЕТ СН'!$I$26</f>
        <v>1314.6887649499999</v>
      </c>
      <c r="P174" s="36">
        <f>SUMIFS(СВЦЭМ!$D$33:$D$776,СВЦЭМ!$A$33:$A$776,$A174,СВЦЭМ!$B$33:$B$776,P$155)+'СЕТ СН'!$I$14+СВЦЭМ!$D$10+'СЕТ СН'!$I$6-'СЕТ СН'!$I$26</f>
        <v>1313.6672068799999</v>
      </c>
      <c r="Q174" s="36">
        <f>SUMIFS(СВЦЭМ!$D$33:$D$776,СВЦЭМ!$A$33:$A$776,$A174,СВЦЭМ!$B$33:$B$776,Q$155)+'СЕТ СН'!$I$14+СВЦЭМ!$D$10+'СЕТ СН'!$I$6-'СЕТ СН'!$I$26</f>
        <v>1313.2632246000001</v>
      </c>
      <c r="R174" s="36">
        <f>SUMIFS(СВЦЭМ!$D$33:$D$776,СВЦЭМ!$A$33:$A$776,$A174,СВЦЭМ!$B$33:$B$776,R$155)+'СЕТ СН'!$I$14+СВЦЭМ!$D$10+'СЕТ СН'!$I$6-'СЕТ СН'!$I$26</f>
        <v>1326.4195781600001</v>
      </c>
      <c r="S174" s="36">
        <f>SUMIFS(СВЦЭМ!$D$33:$D$776,СВЦЭМ!$A$33:$A$776,$A174,СВЦЭМ!$B$33:$B$776,S$155)+'СЕТ СН'!$I$14+СВЦЭМ!$D$10+'СЕТ СН'!$I$6-'СЕТ СН'!$I$26</f>
        <v>1336.91798872</v>
      </c>
      <c r="T174" s="36">
        <f>SUMIFS(СВЦЭМ!$D$33:$D$776,СВЦЭМ!$A$33:$A$776,$A174,СВЦЭМ!$B$33:$B$776,T$155)+'СЕТ СН'!$I$14+СВЦЭМ!$D$10+'СЕТ СН'!$I$6-'СЕТ СН'!$I$26</f>
        <v>1335.1276444099999</v>
      </c>
      <c r="U174" s="36">
        <f>SUMIFS(СВЦЭМ!$D$33:$D$776,СВЦЭМ!$A$33:$A$776,$A174,СВЦЭМ!$B$33:$B$776,U$155)+'СЕТ СН'!$I$14+СВЦЭМ!$D$10+'СЕТ СН'!$I$6-'СЕТ СН'!$I$26</f>
        <v>1334.07226911</v>
      </c>
      <c r="V174" s="36">
        <f>SUMIFS(СВЦЭМ!$D$33:$D$776,СВЦЭМ!$A$33:$A$776,$A174,СВЦЭМ!$B$33:$B$776,V$155)+'СЕТ СН'!$I$14+СВЦЭМ!$D$10+'СЕТ СН'!$I$6-'СЕТ СН'!$I$26</f>
        <v>1326.8312374699999</v>
      </c>
      <c r="W174" s="36">
        <f>SUMIFS(СВЦЭМ!$D$33:$D$776,СВЦЭМ!$A$33:$A$776,$A174,СВЦЭМ!$B$33:$B$776,W$155)+'СЕТ СН'!$I$14+СВЦЭМ!$D$10+'СЕТ СН'!$I$6-'СЕТ СН'!$I$26</f>
        <v>1272.1895369700001</v>
      </c>
      <c r="X174" s="36">
        <f>SUMIFS(СВЦЭМ!$D$33:$D$776,СВЦЭМ!$A$33:$A$776,$A174,СВЦЭМ!$B$33:$B$776,X$155)+'СЕТ СН'!$I$14+СВЦЭМ!$D$10+'СЕТ СН'!$I$6-'СЕТ СН'!$I$26</f>
        <v>1347.37703188</v>
      </c>
      <c r="Y174" s="36">
        <f>SUMIFS(СВЦЭМ!$D$33:$D$776,СВЦЭМ!$A$33:$A$776,$A174,СВЦЭМ!$B$33:$B$776,Y$155)+'СЕТ СН'!$I$14+СВЦЭМ!$D$10+'СЕТ СН'!$I$6-'СЕТ СН'!$I$26</f>
        <v>1552.80609301</v>
      </c>
    </row>
    <row r="175" spans="1:25" ht="15.75" x14ac:dyDescent="0.2">
      <c r="A175" s="35">
        <f t="shared" si="4"/>
        <v>44032</v>
      </c>
      <c r="B175" s="36">
        <f>SUMIFS(СВЦЭМ!$D$33:$D$776,СВЦЭМ!$A$33:$A$776,$A175,СВЦЭМ!$B$33:$B$776,B$155)+'СЕТ СН'!$I$14+СВЦЭМ!$D$10+'СЕТ СН'!$I$6-'СЕТ СН'!$I$26</f>
        <v>1524.4572002099999</v>
      </c>
      <c r="C175" s="36">
        <f>SUMIFS(СВЦЭМ!$D$33:$D$776,СВЦЭМ!$A$33:$A$776,$A175,СВЦЭМ!$B$33:$B$776,C$155)+'СЕТ СН'!$I$14+СВЦЭМ!$D$10+'СЕТ СН'!$I$6-'СЕТ СН'!$I$26</f>
        <v>1491.9914922299999</v>
      </c>
      <c r="D175" s="36">
        <f>SUMIFS(СВЦЭМ!$D$33:$D$776,СВЦЭМ!$A$33:$A$776,$A175,СВЦЭМ!$B$33:$B$776,D$155)+'СЕТ СН'!$I$14+СВЦЭМ!$D$10+'СЕТ СН'!$I$6-'СЕТ СН'!$I$26</f>
        <v>1629.5726478299998</v>
      </c>
      <c r="E175" s="36">
        <f>SUMIFS(СВЦЭМ!$D$33:$D$776,СВЦЭМ!$A$33:$A$776,$A175,СВЦЭМ!$B$33:$B$776,E$155)+'СЕТ СН'!$I$14+СВЦЭМ!$D$10+'СЕТ СН'!$I$6-'СЕТ СН'!$I$26</f>
        <v>1611.2652514400002</v>
      </c>
      <c r="F175" s="36">
        <f>SUMIFS(СВЦЭМ!$D$33:$D$776,СВЦЭМ!$A$33:$A$776,$A175,СВЦЭМ!$B$33:$B$776,F$155)+'СЕТ СН'!$I$14+СВЦЭМ!$D$10+'СЕТ СН'!$I$6-'СЕТ СН'!$I$26</f>
        <v>1608.56779297</v>
      </c>
      <c r="G175" s="36">
        <f>SUMIFS(СВЦЭМ!$D$33:$D$776,СВЦЭМ!$A$33:$A$776,$A175,СВЦЭМ!$B$33:$B$776,G$155)+'СЕТ СН'!$I$14+СВЦЭМ!$D$10+'СЕТ СН'!$I$6-'СЕТ СН'!$I$26</f>
        <v>1609.4999759500001</v>
      </c>
      <c r="H175" s="36">
        <f>SUMIFS(СВЦЭМ!$D$33:$D$776,СВЦЭМ!$A$33:$A$776,$A175,СВЦЭМ!$B$33:$B$776,H$155)+'СЕТ СН'!$I$14+СВЦЭМ!$D$10+'СЕТ СН'!$I$6-'СЕТ СН'!$I$26</f>
        <v>1647.5079618300001</v>
      </c>
      <c r="I175" s="36">
        <f>SUMIFS(СВЦЭМ!$D$33:$D$776,СВЦЭМ!$A$33:$A$776,$A175,СВЦЭМ!$B$33:$B$776,I$155)+'СЕТ СН'!$I$14+СВЦЭМ!$D$10+'СЕТ СН'!$I$6-'СЕТ СН'!$I$26</f>
        <v>1534.02036813</v>
      </c>
      <c r="J175" s="36">
        <f>SUMIFS(СВЦЭМ!$D$33:$D$776,СВЦЭМ!$A$33:$A$776,$A175,СВЦЭМ!$B$33:$B$776,J$155)+'СЕТ СН'!$I$14+СВЦЭМ!$D$10+'СЕТ СН'!$I$6-'СЕТ СН'!$I$26</f>
        <v>1590.60825372</v>
      </c>
      <c r="K175" s="36">
        <f>SUMIFS(СВЦЭМ!$D$33:$D$776,СВЦЭМ!$A$33:$A$776,$A175,СВЦЭМ!$B$33:$B$776,K$155)+'СЕТ СН'!$I$14+СВЦЭМ!$D$10+'СЕТ СН'!$I$6-'СЕТ СН'!$I$26</f>
        <v>1527.1061490699999</v>
      </c>
      <c r="L175" s="36">
        <f>SUMIFS(СВЦЭМ!$D$33:$D$776,СВЦЭМ!$A$33:$A$776,$A175,СВЦЭМ!$B$33:$B$776,L$155)+'СЕТ СН'!$I$14+СВЦЭМ!$D$10+'СЕТ СН'!$I$6-'СЕТ СН'!$I$26</f>
        <v>1374.73978317</v>
      </c>
      <c r="M175" s="36">
        <f>SUMIFS(СВЦЭМ!$D$33:$D$776,СВЦЭМ!$A$33:$A$776,$A175,СВЦЭМ!$B$33:$B$776,M$155)+'СЕТ СН'!$I$14+СВЦЭМ!$D$10+'СЕТ СН'!$I$6-'СЕТ СН'!$I$26</f>
        <v>1356.85098088</v>
      </c>
      <c r="N175" s="36">
        <f>SUMIFS(СВЦЭМ!$D$33:$D$776,СВЦЭМ!$A$33:$A$776,$A175,СВЦЭМ!$B$33:$B$776,N$155)+'СЕТ СН'!$I$14+СВЦЭМ!$D$10+'СЕТ СН'!$I$6-'СЕТ СН'!$I$26</f>
        <v>1362.6444333100001</v>
      </c>
      <c r="O175" s="36">
        <f>SUMIFS(СВЦЭМ!$D$33:$D$776,СВЦЭМ!$A$33:$A$776,$A175,СВЦЭМ!$B$33:$B$776,O$155)+'СЕТ СН'!$I$14+СВЦЭМ!$D$10+'СЕТ СН'!$I$6-'СЕТ СН'!$I$26</f>
        <v>1360.0548059799999</v>
      </c>
      <c r="P175" s="36">
        <f>SUMIFS(СВЦЭМ!$D$33:$D$776,СВЦЭМ!$A$33:$A$776,$A175,СВЦЭМ!$B$33:$B$776,P$155)+'СЕТ СН'!$I$14+СВЦЭМ!$D$10+'СЕТ СН'!$I$6-'СЕТ СН'!$I$26</f>
        <v>1347.0092438000001</v>
      </c>
      <c r="Q175" s="36">
        <f>SUMIFS(СВЦЭМ!$D$33:$D$776,СВЦЭМ!$A$33:$A$776,$A175,СВЦЭМ!$B$33:$B$776,Q$155)+'СЕТ СН'!$I$14+СВЦЭМ!$D$10+'СЕТ СН'!$I$6-'СЕТ СН'!$I$26</f>
        <v>1347.2461667699999</v>
      </c>
      <c r="R175" s="36">
        <f>SUMIFS(СВЦЭМ!$D$33:$D$776,СВЦЭМ!$A$33:$A$776,$A175,СВЦЭМ!$B$33:$B$776,R$155)+'СЕТ СН'!$I$14+СВЦЭМ!$D$10+'СЕТ СН'!$I$6-'СЕТ СН'!$I$26</f>
        <v>1347.77718607</v>
      </c>
      <c r="S175" s="36">
        <f>SUMIFS(СВЦЭМ!$D$33:$D$776,СВЦЭМ!$A$33:$A$776,$A175,СВЦЭМ!$B$33:$B$776,S$155)+'СЕТ СН'!$I$14+СВЦЭМ!$D$10+'СЕТ СН'!$I$6-'СЕТ СН'!$I$26</f>
        <v>1349.0151552699999</v>
      </c>
      <c r="T175" s="36">
        <f>SUMIFS(СВЦЭМ!$D$33:$D$776,СВЦЭМ!$A$33:$A$776,$A175,СВЦЭМ!$B$33:$B$776,T$155)+'СЕТ СН'!$I$14+СВЦЭМ!$D$10+'СЕТ СН'!$I$6-'СЕТ СН'!$I$26</f>
        <v>1345.16521958</v>
      </c>
      <c r="U175" s="36">
        <f>SUMIFS(СВЦЭМ!$D$33:$D$776,СВЦЭМ!$A$33:$A$776,$A175,СВЦЭМ!$B$33:$B$776,U$155)+'СЕТ СН'!$I$14+СВЦЭМ!$D$10+'СЕТ СН'!$I$6-'СЕТ СН'!$I$26</f>
        <v>1340.69109497</v>
      </c>
      <c r="V175" s="36">
        <f>SUMIFS(СВЦЭМ!$D$33:$D$776,СВЦЭМ!$A$33:$A$776,$A175,СВЦЭМ!$B$33:$B$776,V$155)+'СЕТ СН'!$I$14+СВЦЭМ!$D$10+'СЕТ СН'!$I$6-'СЕТ СН'!$I$26</f>
        <v>1344.8651196800001</v>
      </c>
      <c r="W175" s="36">
        <f>SUMIFS(СВЦЭМ!$D$33:$D$776,СВЦЭМ!$A$33:$A$776,$A175,СВЦЭМ!$B$33:$B$776,W$155)+'СЕТ СН'!$I$14+СВЦЭМ!$D$10+'СЕТ СН'!$I$6-'СЕТ СН'!$I$26</f>
        <v>1342.7302357600001</v>
      </c>
      <c r="X175" s="36">
        <f>SUMIFS(СВЦЭМ!$D$33:$D$776,СВЦЭМ!$A$33:$A$776,$A175,СВЦЭМ!$B$33:$B$776,X$155)+'СЕТ СН'!$I$14+СВЦЭМ!$D$10+'СЕТ СН'!$I$6-'СЕТ СН'!$I$26</f>
        <v>1375.81940162</v>
      </c>
      <c r="Y175" s="36">
        <f>SUMIFS(СВЦЭМ!$D$33:$D$776,СВЦЭМ!$A$33:$A$776,$A175,СВЦЭМ!$B$33:$B$776,Y$155)+'СЕТ СН'!$I$14+СВЦЭМ!$D$10+'СЕТ СН'!$I$6-'СЕТ СН'!$I$26</f>
        <v>1539.3129982599999</v>
      </c>
    </row>
    <row r="176" spans="1:25" ht="15.75" x14ac:dyDescent="0.2">
      <c r="A176" s="35">
        <f t="shared" si="4"/>
        <v>44033</v>
      </c>
      <c r="B176" s="36">
        <f>SUMIFS(СВЦЭМ!$D$33:$D$776,СВЦЭМ!$A$33:$A$776,$A176,СВЦЭМ!$B$33:$B$776,B$155)+'СЕТ СН'!$I$14+СВЦЭМ!$D$10+'СЕТ СН'!$I$6-'СЕТ СН'!$I$26</f>
        <v>1572.2384136599999</v>
      </c>
      <c r="C176" s="36">
        <f>SUMIFS(СВЦЭМ!$D$33:$D$776,СВЦЭМ!$A$33:$A$776,$A176,СВЦЭМ!$B$33:$B$776,C$155)+'СЕТ СН'!$I$14+СВЦЭМ!$D$10+'СЕТ СН'!$I$6-'СЕТ СН'!$I$26</f>
        <v>1527.1730725500001</v>
      </c>
      <c r="D176" s="36">
        <f>SUMIFS(СВЦЭМ!$D$33:$D$776,СВЦЭМ!$A$33:$A$776,$A176,СВЦЭМ!$B$33:$B$776,D$155)+'СЕТ СН'!$I$14+СВЦЭМ!$D$10+'СЕТ СН'!$I$6-'СЕТ СН'!$I$26</f>
        <v>1505.4185605100001</v>
      </c>
      <c r="E176" s="36">
        <f>SUMIFS(СВЦЭМ!$D$33:$D$776,СВЦЭМ!$A$33:$A$776,$A176,СВЦЭМ!$B$33:$B$776,E$155)+'СЕТ СН'!$I$14+СВЦЭМ!$D$10+'СЕТ СН'!$I$6-'СЕТ СН'!$I$26</f>
        <v>1503.67927777</v>
      </c>
      <c r="F176" s="36">
        <f>SUMIFS(СВЦЭМ!$D$33:$D$776,СВЦЭМ!$A$33:$A$776,$A176,СВЦЭМ!$B$33:$B$776,F$155)+'СЕТ СН'!$I$14+СВЦЭМ!$D$10+'СЕТ СН'!$I$6-'СЕТ СН'!$I$26</f>
        <v>1494.5224117600001</v>
      </c>
      <c r="G176" s="36">
        <f>SUMIFS(СВЦЭМ!$D$33:$D$776,СВЦЭМ!$A$33:$A$776,$A176,СВЦЭМ!$B$33:$B$776,G$155)+'СЕТ СН'!$I$14+СВЦЭМ!$D$10+'СЕТ СН'!$I$6-'СЕТ СН'!$I$26</f>
        <v>1485.2050666</v>
      </c>
      <c r="H176" s="36">
        <f>SUMIFS(СВЦЭМ!$D$33:$D$776,СВЦЭМ!$A$33:$A$776,$A176,СВЦЭМ!$B$33:$B$776,H$155)+'СЕТ СН'!$I$14+СВЦЭМ!$D$10+'СЕТ СН'!$I$6-'СЕТ СН'!$I$26</f>
        <v>1512.9511643800001</v>
      </c>
      <c r="I176" s="36">
        <f>SUMIFS(СВЦЭМ!$D$33:$D$776,СВЦЭМ!$A$33:$A$776,$A176,СВЦЭМ!$B$33:$B$776,I$155)+'СЕТ СН'!$I$14+СВЦЭМ!$D$10+'СЕТ СН'!$I$6-'СЕТ СН'!$I$26</f>
        <v>1564.8219146599999</v>
      </c>
      <c r="J176" s="36">
        <f>SUMIFS(СВЦЭМ!$D$33:$D$776,СВЦЭМ!$A$33:$A$776,$A176,СВЦЭМ!$B$33:$B$776,J$155)+'СЕТ СН'!$I$14+СВЦЭМ!$D$10+'СЕТ СН'!$I$6-'СЕТ СН'!$I$26</f>
        <v>1592.9407911799999</v>
      </c>
      <c r="K176" s="36">
        <f>SUMIFS(СВЦЭМ!$D$33:$D$776,СВЦЭМ!$A$33:$A$776,$A176,СВЦЭМ!$B$33:$B$776,K$155)+'СЕТ СН'!$I$14+СВЦЭМ!$D$10+'СЕТ СН'!$I$6-'СЕТ СН'!$I$26</f>
        <v>1485.75015192</v>
      </c>
      <c r="L176" s="36">
        <f>SUMIFS(СВЦЭМ!$D$33:$D$776,СВЦЭМ!$A$33:$A$776,$A176,СВЦЭМ!$B$33:$B$776,L$155)+'СЕТ СН'!$I$14+СВЦЭМ!$D$10+'СЕТ СН'!$I$6-'СЕТ СН'!$I$26</f>
        <v>1377.58309951</v>
      </c>
      <c r="M176" s="36">
        <f>SUMIFS(СВЦЭМ!$D$33:$D$776,СВЦЭМ!$A$33:$A$776,$A176,СВЦЭМ!$B$33:$B$776,M$155)+'СЕТ СН'!$I$14+СВЦЭМ!$D$10+'СЕТ СН'!$I$6-'СЕТ СН'!$I$26</f>
        <v>1374.5099469400002</v>
      </c>
      <c r="N176" s="36">
        <f>SUMIFS(СВЦЭМ!$D$33:$D$776,СВЦЭМ!$A$33:$A$776,$A176,СВЦЭМ!$B$33:$B$776,N$155)+'СЕТ СН'!$I$14+СВЦЭМ!$D$10+'СЕТ СН'!$I$6-'СЕТ СН'!$I$26</f>
        <v>1376.38013901</v>
      </c>
      <c r="O176" s="36">
        <f>SUMIFS(СВЦЭМ!$D$33:$D$776,СВЦЭМ!$A$33:$A$776,$A176,СВЦЭМ!$B$33:$B$776,O$155)+'СЕТ СН'!$I$14+СВЦЭМ!$D$10+'СЕТ СН'!$I$6-'СЕТ СН'!$I$26</f>
        <v>1382.9216267000002</v>
      </c>
      <c r="P176" s="36">
        <f>SUMIFS(СВЦЭМ!$D$33:$D$776,СВЦЭМ!$A$33:$A$776,$A176,СВЦЭМ!$B$33:$B$776,P$155)+'СЕТ СН'!$I$14+СВЦЭМ!$D$10+'СЕТ СН'!$I$6-'СЕТ СН'!$I$26</f>
        <v>1384.3707057400002</v>
      </c>
      <c r="Q176" s="36">
        <f>SUMIFS(СВЦЭМ!$D$33:$D$776,СВЦЭМ!$A$33:$A$776,$A176,СВЦЭМ!$B$33:$B$776,Q$155)+'СЕТ СН'!$I$14+СВЦЭМ!$D$10+'СЕТ СН'!$I$6-'СЕТ СН'!$I$26</f>
        <v>1390.1856870400002</v>
      </c>
      <c r="R176" s="36">
        <f>SUMIFS(СВЦЭМ!$D$33:$D$776,СВЦЭМ!$A$33:$A$776,$A176,СВЦЭМ!$B$33:$B$776,R$155)+'СЕТ СН'!$I$14+СВЦЭМ!$D$10+'СЕТ СН'!$I$6-'СЕТ СН'!$I$26</f>
        <v>1380.3485381200001</v>
      </c>
      <c r="S176" s="36">
        <f>SUMIFS(СВЦЭМ!$D$33:$D$776,СВЦЭМ!$A$33:$A$776,$A176,СВЦЭМ!$B$33:$B$776,S$155)+'СЕТ СН'!$I$14+СВЦЭМ!$D$10+'СЕТ СН'!$I$6-'СЕТ СН'!$I$26</f>
        <v>1381.50495892</v>
      </c>
      <c r="T176" s="36">
        <f>SUMIFS(СВЦЭМ!$D$33:$D$776,СВЦЭМ!$A$33:$A$776,$A176,СВЦЭМ!$B$33:$B$776,T$155)+'СЕТ СН'!$I$14+СВЦЭМ!$D$10+'СЕТ СН'!$I$6-'СЕТ СН'!$I$26</f>
        <v>1374.90125371</v>
      </c>
      <c r="U176" s="36">
        <f>SUMIFS(СВЦЭМ!$D$33:$D$776,СВЦЭМ!$A$33:$A$776,$A176,СВЦЭМ!$B$33:$B$776,U$155)+'СЕТ СН'!$I$14+СВЦЭМ!$D$10+'СЕТ СН'!$I$6-'СЕТ СН'!$I$26</f>
        <v>1375.3050204900001</v>
      </c>
      <c r="V176" s="36">
        <f>SUMIFS(СВЦЭМ!$D$33:$D$776,СВЦЭМ!$A$33:$A$776,$A176,СВЦЭМ!$B$33:$B$776,V$155)+'СЕТ СН'!$I$14+СВЦЭМ!$D$10+'СЕТ СН'!$I$6-'СЕТ СН'!$I$26</f>
        <v>1373.1862553199999</v>
      </c>
      <c r="W176" s="36">
        <f>SUMIFS(СВЦЭМ!$D$33:$D$776,СВЦЭМ!$A$33:$A$776,$A176,СВЦЭМ!$B$33:$B$776,W$155)+'СЕТ СН'!$I$14+СВЦЭМ!$D$10+'СЕТ СН'!$I$6-'СЕТ СН'!$I$26</f>
        <v>1381.35202215</v>
      </c>
      <c r="X176" s="36">
        <f>SUMIFS(СВЦЭМ!$D$33:$D$776,СВЦЭМ!$A$33:$A$776,$A176,СВЦЭМ!$B$33:$B$776,X$155)+'СЕТ СН'!$I$14+СВЦЭМ!$D$10+'СЕТ СН'!$I$6-'СЕТ СН'!$I$26</f>
        <v>1429.5773443100002</v>
      </c>
      <c r="Y176" s="36">
        <f>SUMIFS(СВЦЭМ!$D$33:$D$776,СВЦЭМ!$A$33:$A$776,$A176,СВЦЭМ!$B$33:$B$776,Y$155)+'СЕТ СН'!$I$14+СВЦЭМ!$D$10+'СЕТ СН'!$I$6-'СЕТ СН'!$I$26</f>
        <v>1568.0028618000001</v>
      </c>
    </row>
    <row r="177" spans="1:27" ht="15.75" x14ac:dyDescent="0.2">
      <c r="A177" s="35">
        <f t="shared" si="4"/>
        <v>44034</v>
      </c>
      <c r="B177" s="36">
        <f>SUMIFS(СВЦЭМ!$D$33:$D$776,СВЦЭМ!$A$33:$A$776,$A177,СВЦЭМ!$B$33:$B$776,B$155)+'СЕТ СН'!$I$14+СВЦЭМ!$D$10+'СЕТ СН'!$I$6-'СЕТ СН'!$I$26</f>
        <v>1567.7107810100001</v>
      </c>
      <c r="C177" s="36">
        <f>SUMIFS(СВЦЭМ!$D$33:$D$776,СВЦЭМ!$A$33:$A$776,$A177,СВЦЭМ!$B$33:$B$776,C$155)+'СЕТ СН'!$I$14+СВЦЭМ!$D$10+'СЕТ СН'!$I$6-'СЕТ СН'!$I$26</f>
        <v>1537.9159494999999</v>
      </c>
      <c r="D177" s="36">
        <f>SUMIFS(СВЦЭМ!$D$33:$D$776,СВЦЭМ!$A$33:$A$776,$A177,СВЦЭМ!$B$33:$B$776,D$155)+'СЕТ СН'!$I$14+СВЦЭМ!$D$10+'СЕТ СН'!$I$6-'СЕТ СН'!$I$26</f>
        <v>1527.8934775600001</v>
      </c>
      <c r="E177" s="36">
        <f>SUMIFS(СВЦЭМ!$D$33:$D$776,СВЦЭМ!$A$33:$A$776,$A177,СВЦЭМ!$B$33:$B$776,E$155)+'СЕТ СН'!$I$14+СВЦЭМ!$D$10+'СЕТ СН'!$I$6-'СЕТ СН'!$I$26</f>
        <v>1550.23504482</v>
      </c>
      <c r="F177" s="36">
        <f>SUMIFS(СВЦЭМ!$D$33:$D$776,СВЦЭМ!$A$33:$A$776,$A177,СВЦЭМ!$B$33:$B$776,F$155)+'СЕТ СН'!$I$14+СВЦЭМ!$D$10+'СЕТ СН'!$I$6-'СЕТ СН'!$I$26</f>
        <v>1556.7124685700001</v>
      </c>
      <c r="G177" s="36">
        <f>SUMIFS(СВЦЭМ!$D$33:$D$776,СВЦЭМ!$A$33:$A$776,$A177,СВЦЭМ!$B$33:$B$776,G$155)+'СЕТ СН'!$I$14+СВЦЭМ!$D$10+'СЕТ СН'!$I$6-'СЕТ СН'!$I$26</f>
        <v>1557.8420403499999</v>
      </c>
      <c r="H177" s="36">
        <f>SUMIFS(СВЦЭМ!$D$33:$D$776,СВЦЭМ!$A$33:$A$776,$A177,СВЦЭМ!$B$33:$B$776,H$155)+'СЕТ СН'!$I$14+СВЦЭМ!$D$10+'СЕТ СН'!$I$6-'СЕТ СН'!$I$26</f>
        <v>1538.45449904</v>
      </c>
      <c r="I177" s="36">
        <f>SUMIFS(СВЦЭМ!$D$33:$D$776,СВЦЭМ!$A$33:$A$776,$A177,СВЦЭМ!$B$33:$B$776,I$155)+'СЕТ СН'!$I$14+СВЦЭМ!$D$10+'СЕТ СН'!$I$6-'СЕТ СН'!$I$26</f>
        <v>1596.26628944</v>
      </c>
      <c r="J177" s="36">
        <f>SUMIFS(СВЦЭМ!$D$33:$D$776,СВЦЭМ!$A$33:$A$776,$A177,СВЦЭМ!$B$33:$B$776,J$155)+'СЕТ СН'!$I$14+СВЦЭМ!$D$10+'СЕТ СН'!$I$6-'СЕТ СН'!$I$26</f>
        <v>1613.1384881899999</v>
      </c>
      <c r="K177" s="36">
        <f>SUMIFS(СВЦЭМ!$D$33:$D$776,СВЦЭМ!$A$33:$A$776,$A177,СВЦЭМ!$B$33:$B$776,K$155)+'СЕТ СН'!$I$14+СВЦЭМ!$D$10+'СЕТ СН'!$I$6-'СЕТ СН'!$I$26</f>
        <v>1484.3677364300001</v>
      </c>
      <c r="L177" s="36">
        <f>SUMIFS(СВЦЭМ!$D$33:$D$776,СВЦЭМ!$A$33:$A$776,$A177,СВЦЭМ!$B$33:$B$776,L$155)+'СЕТ СН'!$I$14+СВЦЭМ!$D$10+'СЕТ СН'!$I$6-'СЕТ СН'!$I$26</f>
        <v>1336.63111581</v>
      </c>
      <c r="M177" s="36">
        <f>SUMIFS(СВЦЭМ!$D$33:$D$776,СВЦЭМ!$A$33:$A$776,$A177,СВЦЭМ!$B$33:$B$776,M$155)+'СЕТ СН'!$I$14+СВЦЭМ!$D$10+'СЕТ СН'!$I$6-'СЕТ СН'!$I$26</f>
        <v>1314.54428863</v>
      </c>
      <c r="N177" s="36">
        <f>SUMIFS(СВЦЭМ!$D$33:$D$776,СВЦЭМ!$A$33:$A$776,$A177,СВЦЭМ!$B$33:$B$776,N$155)+'СЕТ СН'!$I$14+СВЦЭМ!$D$10+'СЕТ СН'!$I$6-'СЕТ СН'!$I$26</f>
        <v>1350.83341223</v>
      </c>
      <c r="O177" s="36">
        <f>SUMIFS(СВЦЭМ!$D$33:$D$776,СВЦЭМ!$A$33:$A$776,$A177,СВЦЭМ!$B$33:$B$776,O$155)+'СЕТ СН'!$I$14+СВЦЭМ!$D$10+'СЕТ СН'!$I$6-'СЕТ СН'!$I$26</f>
        <v>1350.9880327599999</v>
      </c>
      <c r="P177" s="36">
        <f>SUMIFS(СВЦЭМ!$D$33:$D$776,СВЦЭМ!$A$33:$A$776,$A177,СВЦЭМ!$B$33:$B$776,P$155)+'СЕТ СН'!$I$14+СВЦЭМ!$D$10+'СЕТ СН'!$I$6-'СЕТ СН'!$I$26</f>
        <v>1365.6191712899999</v>
      </c>
      <c r="Q177" s="36">
        <f>SUMIFS(СВЦЭМ!$D$33:$D$776,СВЦЭМ!$A$33:$A$776,$A177,СВЦЭМ!$B$33:$B$776,Q$155)+'СЕТ СН'!$I$14+СВЦЭМ!$D$10+'СЕТ СН'!$I$6-'СЕТ СН'!$I$26</f>
        <v>1377.29270073</v>
      </c>
      <c r="R177" s="36">
        <f>SUMIFS(СВЦЭМ!$D$33:$D$776,СВЦЭМ!$A$33:$A$776,$A177,СВЦЭМ!$B$33:$B$776,R$155)+'СЕТ СН'!$I$14+СВЦЭМ!$D$10+'СЕТ СН'!$I$6-'СЕТ СН'!$I$26</f>
        <v>1352.21009779</v>
      </c>
      <c r="S177" s="36">
        <f>SUMIFS(СВЦЭМ!$D$33:$D$776,СВЦЭМ!$A$33:$A$776,$A177,СВЦЭМ!$B$33:$B$776,S$155)+'СЕТ СН'!$I$14+СВЦЭМ!$D$10+'СЕТ СН'!$I$6-'СЕТ СН'!$I$26</f>
        <v>1356.1176865100001</v>
      </c>
      <c r="T177" s="36">
        <f>SUMIFS(СВЦЭМ!$D$33:$D$776,СВЦЭМ!$A$33:$A$776,$A177,СВЦЭМ!$B$33:$B$776,T$155)+'СЕТ СН'!$I$14+СВЦЭМ!$D$10+'СЕТ СН'!$I$6-'СЕТ СН'!$I$26</f>
        <v>1390.79715012</v>
      </c>
      <c r="U177" s="36">
        <f>SUMIFS(СВЦЭМ!$D$33:$D$776,СВЦЭМ!$A$33:$A$776,$A177,СВЦЭМ!$B$33:$B$776,U$155)+'СЕТ СН'!$I$14+СВЦЭМ!$D$10+'СЕТ СН'!$I$6-'СЕТ СН'!$I$26</f>
        <v>1410.1755889199999</v>
      </c>
      <c r="V177" s="36">
        <f>SUMIFS(СВЦЭМ!$D$33:$D$776,СВЦЭМ!$A$33:$A$776,$A177,СВЦЭМ!$B$33:$B$776,V$155)+'СЕТ СН'!$I$14+СВЦЭМ!$D$10+'СЕТ СН'!$I$6-'СЕТ СН'!$I$26</f>
        <v>1419.8412051800001</v>
      </c>
      <c r="W177" s="36">
        <f>SUMIFS(СВЦЭМ!$D$33:$D$776,СВЦЭМ!$A$33:$A$776,$A177,СВЦЭМ!$B$33:$B$776,W$155)+'СЕТ СН'!$I$14+СВЦЭМ!$D$10+'СЕТ СН'!$I$6-'СЕТ СН'!$I$26</f>
        <v>1380.6584525100002</v>
      </c>
      <c r="X177" s="36">
        <f>SUMIFS(СВЦЭМ!$D$33:$D$776,СВЦЭМ!$A$33:$A$776,$A177,СВЦЭМ!$B$33:$B$776,X$155)+'СЕТ СН'!$I$14+СВЦЭМ!$D$10+'СЕТ СН'!$I$6-'СЕТ СН'!$I$26</f>
        <v>1449.42048854</v>
      </c>
      <c r="Y177" s="36">
        <f>SUMIFS(СВЦЭМ!$D$33:$D$776,СВЦЭМ!$A$33:$A$776,$A177,СВЦЭМ!$B$33:$B$776,Y$155)+'СЕТ СН'!$I$14+СВЦЭМ!$D$10+'СЕТ СН'!$I$6-'СЕТ СН'!$I$26</f>
        <v>1541.4300558899999</v>
      </c>
    </row>
    <row r="178" spans="1:27" ht="15.75" x14ac:dyDescent="0.2">
      <c r="A178" s="35">
        <f t="shared" si="4"/>
        <v>44035</v>
      </c>
      <c r="B178" s="36">
        <f>SUMIFS(СВЦЭМ!$D$33:$D$776,СВЦЭМ!$A$33:$A$776,$A178,СВЦЭМ!$B$33:$B$776,B$155)+'СЕТ СН'!$I$14+СВЦЭМ!$D$10+'СЕТ СН'!$I$6-'СЕТ СН'!$I$26</f>
        <v>1507.04756582</v>
      </c>
      <c r="C178" s="36">
        <f>SUMIFS(СВЦЭМ!$D$33:$D$776,СВЦЭМ!$A$33:$A$776,$A178,СВЦЭМ!$B$33:$B$776,C$155)+'СЕТ СН'!$I$14+СВЦЭМ!$D$10+'СЕТ СН'!$I$6-'СЕТ СН'!$I$26</f>
        <v>1512.8429979900002</v>
      </c>
      <c r="D178" s="36">
        <f>SUMIFS(СВЦЭМ!$D$33:$D$776,СВЦЭМ!$A$33:$A$776,$A178,СВЦЭМ!$B$33:$B$776,D$155)+'СЕТ СН'!$I$14+СВЦЭМ!$D$10+'СЕТ СН'!$I$6-'СЕТ СН'!$I$26</f>
        <v>1537.1923585099998</v>
      </c>
      <c r="E178" s="36">
        <f>SUMIFS(СВЦЭМ!$D$33:$D$776,СВЦЭМ!$A$33:$A$776,$A178,СВЦЭМ!$B$33:$B$776,E$155)+'СЕТ СН'!$I$14+СВЦЭМ!$D$10+'СЕТ СН'!$I$6-'СЕТ СН'!$I$26</f>
        <v>1573.8087633800001</v>
      </c>
      <c r="F178" s="36">
        <f>SUMIFS(СВЦЭМ!$D$33:$D$776,СВЦЭМ!$A$33:$A$776,$A178,СВЦЭМ!$B$33:$B$776,F$155)+'СЕТ СН'!$I$14+СВЦЭМ!$D$10+'СЕТ СН'!$I$6-'СЕТ СН'!$I$26</f>
        <v>1560.0006869200001</v>
      </c>
      <c r="G178" s="36">
        <f>SUMIFS(СВЦЭМ!$D$33:$D$776,СВЦЭМ!$A$33:$A$776,$A178,СВЦЭМ!$B$33:$B$776,G$155)+'СЕТ СН'!$I$14+СВЦЭМ!$D$10+'СЕТ СН'!$I$6-'СЕТ СН'!$I$26</f>
        <v>1550.9609786199999</v>
      </c>
      <c r="H178" s="36">
        <f>SUMIFS(СВЦЭМ!$D$33:$D$776,СВЦЭМ!$A$33:$A$776,$A178,СВЦЭМ!$B$33:$B$776,H$155)+'СЕТ СН'!$I$14+СВЦЭМ!$D$10+'СЕТ СН'!$I$6-'СЕТ СН'!$I$26</f>
        <v>1505.86951372</v>
      </c>
      <c r="I178" s="36">
        <f>SUMIFS(СВЦЭМ!$D$33:$D$776,СВЦЭМ!$A$33:$A$776,$A178,СВЦЭМ!$B$33:$B$776,I$155)+'СЕТ СН'!$I$14+СВЦЭМ!$D$10+'СЕТ СН'!$I$6-'СЕТ СН'!$I$26</f>
        <v>1433.9641257399999</v>
      </c>
      <c r="J178" s="36">
        <f>SUMIFS(СВЦЭМ!$D$33:$D$776,СВЦЭМ!$A$33:$A$776,$A178,СВЦЭМ!$B$33:$B$776,J$155)+'СЕТ СН'!$I$14+СВЦЭМ!$D$10+'СЕТ СН'!$I$6-'СЕТ СН'!$I$26</f>
        <v>1462.0672866800001</v>
      </c>
      <c r="K178" s="36">
        <f>SUMIFS(СВЦЭМ!$D$33:$D$776,СВЦЭМ!$A$33:$A$776,$A178,СВЦЭМ!$B$33:$B$776,K$155)+'СЕТ СН'!$I$14+СВЦЭМ!$D$10+'СЕТ СН'!$I$6-'СЕТ СН'!$I$26</f>
        <v>1491.6617096</v>
      </c>
      <c r="L178" s="36">
        <f>SUMIFS(СВЦЭМ!$D$33:$D$776,СВЦЭМ!$A$33:$A$776,$A178,СВЦЭМ!$B$33:$B$776,L$155)+'СЕТ СН'!$I$14+СВЦЭМ!$D$10+'СЕТ СН'!$I$6-'СЕТ СН'!$I$26</f>
        <v>1391.6047082800001</v>
      </c>
      <c r="M178" s="36">
        <f>SUMIFS(СВЦЭМ!$D$33:$D$776,СВЦЭМ!$A$33:$A$776,$A178,СВЦЭМ!$B$33:$B$776,M$155)+'СЕТ СН'!$I$14+СВЦЭМ!$D$10+'СЕТ СН'!$I$6-'СЕТ СН'!$I$26</f>
        <v>1371.4865191600002</v>
      </c>
      <c r="N178" s="36">
        <f>SUMIFS(СВЦЭМ!$D$33:$D$776,СВЦЭМ!$A$33:$A$776,$A178,СВЦЭМ!$B$33:$B$776,N$155)+'СЕТ СН'!$I$14+СВЦЭМ!$D$10+'СЕТ СН'!$I$6-'СЕТ СН'!$I$26</f>
        <v>1390.46133416</v>
      </c>
      <c r="O178" s="36">
        <f>SUMIFS(СВЦЭМ!$D$33:$D$776,СВЦЭМ!$A$33:$A$776,$A178,СВЦЭМ!$B$33:$B$776,O$155)+'СЕТ СН'!$I$14+СВЦЭМ!$D$10+'СЕТ СН'!$I$6-'СЕТ СН'!$I$26</f>
        <v>1402.4624261200001</v>
      </c>
      <c r="P178" s="36">
        <f>SUMIFS(СВЦЭМ!$D$33:$D$776,СВЦЭМ!$A$33:$A$776,$A178,СВЦЭМ!$B$33:$B$776,P$155)+'СЕТ СН'!$I$14+СВЦЭМ!$D$10+'СЕТ СН'!$I$6-'СЕТ СН'!$I$26</f>
        <v>1419.38587594</v>
      </c>
      <c r="Q178" s="36">
        <f>SUMIFS(СВЦЭМ!$D$33:$D$776,СВЦЭМ!$A$33:$A$776,$A178,СВЦЭМ!$B$33:$B$776,Q$155)+'СЕТ СН'!$I$14+СВЦЭМ!$D$10+'СЕТ СН'!$I$6-'СЕТ СН'!$I$26</f>
        <v>1439.53157966</v>
      </c>
      <c r="R178" s="36">
        <f>SUMIFS(СВЦЭМ!$D$33:$D$776,СВЦЭМ!$A$33:$A$776,$A178,СВЦЭМ!$B$33:$B$776,R$155)+'СЕТ СН'!$I$14+СВЦЭМ!$D$10+'СЕТ СН'!$I$6-'СЕТ СН'!$I$26</f>
        <v>1436.18509685</v>
      </c>
      <c r="S178" s="36">
        <f>SUMIFS(СВЦЭМ!$D$33:$D$776,СВЦЭМ!$A$33:$A$776,$A178,СВЦЭМ!$B$33:$B$776,S$155)+'СЕТ СН'!$I$14+СВЦЭМ!$D$10+'СЕТ СН'!$I$6-'СЕТ СН'!$I$26</f>
        <v>1444.04150875</v>
      </c>
      <c r="T178" s="36">
        <f>SUMIFS(СВЦЭМ!$D$33:$D$776,СВЦЭМ!$A$33:$A$776,$A178,СВЦЭМ!$B$33:$B$776,T$155)+'СЕТ СН'!$I$14+СВЦЭМ!$D$10+'СЕТ СН'!$I$6-'СЕТ СН'!$I$26</f>
        <v>1463.5943135900002</v>
      </c>
      <c r="U178" s="36">
        <f>SUMIFS(СВЦЭМ!$D$33:$D$776,СВЦЭМ!$A$33:$A$776,$A178,СВЦЭМ!$B$33:$B$776,U$155)+'СЕТ СН'!$I$14+СВЦЭМ!$D$10+'СЕТ СН'!$I$6-'СЕТ СН'!$I$26</f>
        <v>1453.9629850900001</v>
      </c>
      <c r="V178" s="36">
        <f>SUMIFS(СВЦЭМ!$D$33:$D$776,СВЦЭМ!$A$33:$A$776,$A178,СВЦЭМ!$B$33:$B$776,V$155)+'СЕТ СН'!$I$14+СВЦЭМ!$D$10+'СЕТ СН'!$I$6-'СЕТ СН'!$I$26</f>
        <v>1439.03039296</v>
      </c>
      <c r="W178" s="36">
        <f>SUMIFS(СВЦЭМ!$D$33:$D$776,СВЦЭМ!$A$33:$A$776,$A178,СВЦЭМ!$B$33:$B$776,W$155)+'СЕТ СН'!$I$14+СВЦЭМ!$D$10+'СЕТ СН'!$I$6-'СЕТ СН'!$I$26</f>
        <v>1397.41385031</v>
      </c>
      <c r="X178" s="36">
        <f>SUMIFS(СВЦЭМ!$D$33:$D$776,СВЦЭМ!$A$33:$A$776,$A178,СВЦЭМ!$B$33:$B$776,X$155)+'СЕТ СН'!$I$14+СВЦЭМ!$D$10+'СЕТ СН'!$I$6-'СЕТ СН'!$I$26</f>
        <v>1400.59860708</v>
      </c>
      <c r="Y178" s="36">
        <f>SUMIFS(СВЦЭМ!$D$33:$D$776,СВЦЭМ!$A$33:$A$776,$A178,СВЦЭМ!$B$33:$B$776,Y$155)+'СЕТ СН'!$I$14+СВЦЭМ!$D$10+'СЕТ СН'!$I$6-'СЕТ СН'!$I$26</f>
        <v>1537.23639602</v>
      </c>
    </row>
    <row r="179" spans="1:27" ht="15.75" x14ac:dyDescent="0.2">
      <c r="A179" s="35">
        <f t="shared" si="4"/>
        <v>44036</v>
      </c>
      <c r="B179" s="36">
        <f>SUMIFS(СВЦЭМ!$D$33:$D$776,СВЦЭМ!$A$33:$A$776,$A179,СВЦЭМ!$B$33:$B$776,B$155)+'СЕТ СН'!$I$14+СВЦЭМ!$D$10+'СЕТ СН'!$I$6-'СЕТ СН'!$I$26</f>
        <v>1501.0067236499999</v>
      </c>
      <c r="C179" s="36">
        <f>SUMIFS(СВЦЭМ!$D$33:$D$776,СВЦЭМ!$A$33:$A$776,$A179,СВЦЭМ!$B$33:$B$776,C$155)+'СЕТ СН'!$I$14+СВЦЭМ!$D$10+'СЕТ СН'!$I$6-'СЕТ СН'!$I$26</f>
        <v>1474.5038454099999</v>
      </c>
      <c r="D179" s="36">
        <f>SUMIFS(СВЦЭМ!$D$33:$D$776,СВЦЭМ!$A$33:$A$776,$A179,СВЦЭМ!$B$33:$B$776,D$155)+'СЕТ СН'!$I$14+СВЦЭМ!$D$10+'СЕТ СН'!$I$6-'СЕТ СН'!$I$26</f>
        <v>1478.0581491799999</v>
      </c>
      <c r="E179" s="36">
        <f>SUMIFS(СВЦЭМ!$D$33:$D$776,СВЦЭМ!$A$33:$A$776,$A179,СВЦЭМ!$B$33:$B$776,E$155)+'СЕТ СН'!$I$14+СВЦЭМ!$D$10+'СЕТ СН'!$I$6-'СЕТ СН'!$I$26</f>
        <v>1512.5346353300001</v>
      </c>
      <c r="F179" s="36">
        <f>SUMIFS(СВЦЭМ!$D$33:$D$776,СВЦЭМ!$A$33:$A$776,$A179,СВЦЭМ!$B$33:$B$776,F$155)+'СЕТ СН'!$I$14+СВЦЭМ!$D$10+'СЕТ СН'!$I$6-'СЕТ СН'!$I$26</f>
        <v>1515.7793873300002</v>
      </c>
      <c r="G179" s="36">
        <f>SUMIFS(СВЦЭМ!$D$33:$D$776,СВЦЭМ!$A$33:$A$776,$A179,СВЦЭМ!$B$33:$B$776,G$155)+'СЕТ СН'!$I$14+СВЦЭМ!$D$10+'СЕТ СН'!$I$6-'СЕТ СН'!$I$26</f>
        <v>1502.6456019100001</v>
      </c>
      <c r="H179" s="36">
        <f>SUMIFS(СВЦЭМ!$D$33:$D$776,СВЦЭМ!$A$33:$A$776,$A179,СВЦЭМ!$B$33:$B$776,H$155)+'СЕТ СН'!$I$14+СВЦЭМ!$D$10+'СЕТ СН'!$I$6-'СЕТ СН'!$I$26</f>
        <v>1451.41399877</v>
      </c>
      <c r="I179" s="36">
        <f>SUMIFS(СВЦЭМ!$D$33:$D$776,СВЦЭМ!$A$33:$A$776,$A179,СВЦЭМ!$B$33:$B$776,I$155)+'СЕТ СН'!$I$14+СВЦЭМ!$D$10+'СЕТ СН'!$I$6-'СЕТ СН'!$I$26</f>
        <v>1426.26263389</v>
      </c>
      <c r="J179" s="36">
        <f>SUMIFS(СВЦЭМ!$D$33:$D$776,СВЦЭМ!$A$33:$A$776,$A179,СВЦЭМ!$B$33:$B$776,J$155)+'СЕТ СН'!$I$14+СВЦЭМ!$D$10+'СЕТ СН'!$I$6-'СЕТ СН'!$I$26</f>
        <v>1463.6926114299999</v>
      </c>
      <c r="K179" s="36">
        <f>SUMIFS(СВЦЭМ!$D$33:$D$776,СВЦЭМ!$A$33:$A$776,$A179,СВЦЭМ!$B$33:$B$776,K$155)+'СЕТ СН'!$I$14+СВЦЭМ!$D$10+'СЕТ СН'!$I$6-'СЕТ СН'!$I$26</f>
        <v>1482.2576122999999</v>
      </c>
      <c r="L179" s="36">
        <f>SUMIFS(СВЦЭМ!$D$33:$D$776,СВЦЭМ!$A$33:$A$776,$A179,СВЦЭМ!$B$33:$B$776,L$155)+'СЕТ СН'!$I$14+СВЦЭМ!$D$10+'СЕТ СН'!$I$6-'СЕТ СН'!$I$26</f>
        <v>1402.0747231800001</v>
      </c>
      <c r="M179" s="36">
        <f>SUMIFS(СВЦЭМ!$D$33:$D$776,СВЦЭМ!$A$33:$A$776,$A179,СВЦЭМ!$B$33:$B$776,M$155)+'СЕТ СН'!$I$14+СВЦЭМ!$D$10+'СЕТ СН'!$I$6-'СЕТ СН'!$I$26</f>
        <v>1395.69251865</v>
      </c>
      <c r="N179" s="36">
        <f>SUMIFS(СВЦЭМ!$D$33:$D$776,СВЦЭМ!$A$33:$A$776,$A179,СВЦЭМ!$B$33:$B$776,N$155)+'СЕТ СН'!$I$14+СВЦЭМ!$D$10+'СЕТ СН'!$I$6-'СЕТ СН'!$I$26</f>
        <v>1411.52381713</v>
      </c>
      <c r="O179" s="36">
        <f>SUMIFS(СВЦЭМ!$D$33:$D$776,СВЦЭМ!$A$33:$A$776,$A179,СВЦЭМ!$B$33:$B$776,O$155)+'СЕТ СН'!$I$14+СВЦЭМ!$D$10+'СЕТ СН'!$I$6-'СЕТ СН'!$I$26</f>
        <v>1416.7195499200002</v>
      </c>
      <c r="P179" s="36">
        <f>SUMIFS(СВЦЭМ!$D$33:$D$776,СВЦЭМ!$A$33:$A$776,$A179,СВЦЭМ!$B$33:$B$776,P$155)+'СЕТ СН'!$I$14+СВЦЭМ!$D$10+'СЕТ СН'!$I$6-'СЕТ СН'!$I$26</f>
        <v>1418.65921884</v>
      </c>
      <c r="Q179" s="36">
        <f>SUMIFS(СВЦЭМ!$D$33:$D$776,СВЦЭМ!$A$33:$A$776,$A179,СВЦЭМ!$B$33:$B$776,Q$155)+'СЕТ СН'!$I$14+СВЦЭМ!$D$10+'СЕТ СН'!$I$6-'СЕТ СН'!$I$26</f>
        <v>1422.5537689100001</v>
      </c>
      <c r="R179" s="36">
        <f>SUMIFS(СВЦЭМ!$D$33:$D$776,СВЦЭМ!$A$33:$A$776,$A179,СВЦЭМ!$B$33:$B$776,R$155)+'СЕТ СН'!$I$14+СВЦЭМ!$D$10+'СЕТ СН'!$I$6-'СЕТ СН'!$I$26</f>
        <v>1425.40879623</v>
      </c>
      <c r="S179" s="36">
        <f>SUMIFS(СВЦЭМ!$D$33:$D$776,СВЦЭМ!$A$33:$A$776,$A179,СВЦЭМ!$B$33:$B$776,S$155)+'СЕТ СН'!$I$14+СВЦЭМ!$D$10+'СЕТ СН'!$I$6-'СЕТ СН'!$I$26</f>
        <v>1430.8440038200001</v>
      </c>
      <c r="T179" s="36">
        <f>SUMIFS(СВЦЭМ!$D$33:$D$776,СВЦЭМ!$A$33:$A$776,$A179,СВЦЭМ!$B$33:$B$776,T$155)+'СЕТ СН'!$I$14+СВЦЭМ!$D$10+'СЕТ СН'!$I$6-'СЕТ СН'!$I$26</f>
        <v>1430.79920507</v>
      </c>
      <c r="U179" s="36">
        <f>SUMIFS(СВЦЭМ!$D$33:$D$776,СВЦЭМ!$A$33:$A$776,$A179,СВЦЭМ!$B$33:$B$776,U$155)+'СЕТ СН'!$I$14+СВЦЭМ!$D$10+'СЕТ СН'!$I$6-'СЕТ СН'!$I$26</f>
        <v>1419.5257943900001</v>
      </c>
      <c r="V179" s="36">
        <f>SUMIFS(СВЦЭМ!$D$33:$D$776,СВЦЭМ!$A$33:$A$776,$A179,СВЦЭМ!$B$33:$B$776,V$155)+'СЕТ СН'!$I$14+СВЦЭМ!$D$10+'СЕТ СН'!$I$6-'СЕТ СН'!$I$26</f>
        <v>1403.84516902</v>
      </c>
      <c r="W179" s="36">
        <f>SUMIFS(СВЦЭМ!$D$33:$D$776,СВЦЭМ!$A$33:$A$776,$A179,СВЦЭМ!$B$33:$B$776,W$155)+'СЕТ СН'!$I$14+СВЦЭМ!$D$10+'СЕТ СН'!$I$6-'СЕТ СН'!$I$26</f>
        <v>1377.6484171100001</v>
      </c>
      <c r="X179" s="36">
        <f>SUMIFS(СВЦЭМ!$D$33:$D$776,СВЦЭМ!$A$33:$A$776,$A179,СВЦЭМ!$B$33:$B$776,X$155)+'СЕТ СН'!$I$14+СВЦЭМ!$D$10+'СЕТ СН'!$I$6-'СЕТ СН'!$I$26</f>
        <v>1446.89446718</v>
      </c>
      <c r="Y179" s="36">
        <f>SUMIFS(СВЦЭМ!$D$33:$D$776,СВЦЭМ!$A$33:$A$776,$A179,СВЦЭМ!$B$33:$B$776,Y$155)+'СЕТ СН'!$I$14+СВЦЭМ!$D$10+'СЕТ СН'!$I$6-'СЕТ СН'!$I$26</f>
        <v>1553.0301017199999</v>
      </c>
    </row>
    <row r="180" spans="1:27" ht="15.75" x14ac:dyDescent="0.2">
      <c r="A180" s="35">
        <f t="shared" si="4"/>
        <v>44037</v>
      </c>
      <c r="B180" s="36">
        <f>SUMIFS(СВЦЭМ!$D$33:$D$776,СВЦЭМ!$A$33:$A$776,$A180,СВЦЭМ!$B$33:$B$776,B$155)+'СЕТ СН'!$I$14+СВЦЭМ!$D$10+'СЕТ СН'!$I$6-'СЕТ СН'!$I$26</f>
        <v>1534.0122093700002</v>
      </c>
      <c r="C180" s="36">
        <f>SUMIFS(СВЦЭМ!$D$33:$D$776,СВЦЭМ!$A$33:$A$776,$A180,СВЦЭМ!$B$33:$B$776,C$155)+'СЕТ СН'!$I$14+СВЦЭМ!$D$10+'СЕТ СН'!$I$6-'СЕТ СН'!$I$26</f>
        <v>1597.4168584399999</v>
      </c>
      <c r="D180" s="36">
        <f>SUMIFS(СВЦЭМ!$D$33:$D$776,СВЦЭМ!$A$33:$A$776,$A180,СВЦЭМ!$B$33:$B$776,D$155)+'СЕТ СН'!$I$14+СВЦЭМ!$D$10+'СЕТ СН'!$I$6-'СЕТ СН'!$I$26</f>
        <v>1636.1093688300002</v>
      </c>
      <c r="E180" s="36">
        <f>SUMIFS(СВЦЭМ!$D$33:$D$776,СВЦЭМ!$A$33:$A$776,$A180,СВЦЭМ!$B$33:$B$776,E$155)+'СЕТ СН'!$I$14+СВЦЭМ!$D$10+'СЕТ СН'!$I$6-'СЕТ СН'!$I$26</f>
        <v>1659.4075269599998</v>
      </c>
      <c r="F180" s="36">
        <f>SUMIFS(СВЦЭМ!$D$33:$D$776,СВЦЭМ!$A$33:$A$776,$A180,СВЦЭМ!$B$33:$B$776,F$155)+'СЕТ СН'!$I$14+СВЦЭМ!$D$10+'СЕТ СН'!$I$6-'СЕТ СН'!$I$26</f>
        <v>1658.6121279899999</v>
      </c>
      <c r="G180" s="36">
        <f>SUMIFS(СВЦЭМ!$D$33:$D$776,СВЦЭМ!$A$33:$A$776,$A180,СВЦЭМ!$B$33:$B$776,G$155)+'СЕТ СН'!$I$14+СВЦЭМ!$D$10+'СЕТ СН'!$I$6-'СЕТ СН'!$I$26</f>
        <v>1654.5848188599998</v>
      </c>
      <c r="H180" s="36">
        <f>SUMIFS(СВЦЭМ!$D$33:$D$776,СВЦЭМ!$A$33:$A$776,$A180,СВЦЭМ!$B$33:$B$776,H$155)+'СЕТ СН'!$I$14+СВЦЭМ!$D$10+'СЕТ СН'!$I$6-'СЕТ СН'!$I$26</f>
        <v>1655.6936955199999</v>
      </c>
      <c r="I180" s="36">
        <f>SUMIFS(СВЦЭМ!$D$33:$D$776,СВЦЭМ!$A$33:$A$776,$A180,СВЦЭМ!$B$33:$B$776,I$155)+'СЕТ СН'!$I$14+СВЦЭМ!$D$10+'СЕТ СН'!$I$6-'СЕТ СН'!$I$26</f>
        <v>1678.6312823100002</v>
      </c>
      <c r="J180" s="36">
        <f>SUMIFS(СВЦЭМ!$D$33:$D$776,СВЦЭМ!$A$33:$A$776,$A180,СВЦЭМ!$B$33:$B$776,J$155)+'СЕТ СН'!$I$14+СВЦЭМ!$D$10+'СЕТ СН'!$I$6-'СЕТ СН'!$I$26</f>
        <v>1624.57232488</v>
      </c>
      <c r="K180" s="36">
        <f>SUMIFS(СВЦЭМ!$D$33:$D$776,СВЦЭМ!$A$33:$A$776,$A180,СВЦЭМ!$B$33:$B$776,K$155)+'СЕТ СН'!$I$14+СВЦЭМ!$D$10+'СЕТ СН'!$I$6-'СЕТ СН'!$I$26</f>
        <v>1462.8683157400001</v>
      </c>
      <c r="L180" s="36">
        <f>SUMIFS(СВЦЭМ!$D$33:$D$776,СВЦЭМ!$A$33:$A$776,$A180,СВЦЭМ!$B$33:$B$776,L$155)+'СЕТ СН'!$I$14+СВЦЭМ!$D$10+'СЕТ СН'!$I$6-'СЕТ СН'!$I$26</f>
        <v>1348.3843471</v>
      </c>
      <c r="M180" s="36">
        <f>SUMIFS(СВЦЭМ!$D$33:$D$776,СВЦЭМ!$A$33:$A$776,$A180,СВЦЭМ!$B$33:$B$776,M$155)+'СЕТ СН'!$I$14+СВЦЭМ!$D$10+'СЕТ СН'!$I$6-'СЕТ СН'!$I$26</f>
        <v>1323.9300246500002</v>
      </c>
      <c r="N180" s="36">
        <f>SUMIFS(СВЦЭМ!$D$33:$D$776,СВЦЭМ!$A$33:$A$776,$A180,СВЦЭМ!$B$33:$B$776,N$155)+'СЕТ СН'!$I$14+СВЦЭМ!$D$10+'СЕТ СН'!$I$6-'СЕТ СН'!$I$26</f>
        <v>1304.3731227200001</v>
      </c>
      <c r="O180" s="36">
        <f>SUMIFS(СВЦЭМ!$D$33:$D$776,СВЦЭМ!$A$33:$A$776,$A180,СВЦЭМ!$B$33:$B$776,O$155)+'СЕТ СН'!$I$14+СВЦЭМ!$D$10+'СЕТ СН'!$I$6-'СЕТ СН'!$I$26</f>
        <v>1299.7945821399999</v>
      </c>
      <c r="P180" s="36">
        <f>SUMIFS(СВЦЭМ!$D$33:$D$776,СВЦЭМ!$A$33:$A$776,$A180,СВЦЭМ!$B$33:$B$776,P$155)+'СЕТ СН'!$I$14+СВЦЭМ!$D$10+'СЕТ СН'!$I$6-'СЕТ СН'!$I$26</f>
        <v>1309.70091142</v>
      </c>
      <c r="Q180" s="36">
        <f>SUMIFS(СВЦЭМ!$D$33:$D$776,СВЦЭМ!$A$33:$A$776,$A180,СВЦЭМ!$B$33:$B$776,Q$155)+'СЕТ СН'!$I$14+СВЦЭМ!$D$10+'СЕТ СН'!$I$6-'СЕТ СН'!$I$26</f>
        <v>1316.1087310400001</v>
      </c>
      <c r="R180" s="36">
        <f>SUMIFS(СВЦЭМ!$D$33:$D$776,СВЦЭМ!$A$33:$A$776,$A180,СВЦЭМ!$B$33:$B$776,R$155)+'СЕТ СН'!$I$14+СВЦЭМ!$D$10+'СЕТ СН'!$I$6-'СЕТ СН'!$I$26</f>
        <v>1323.5769675000001</v>
      </c>
      <c r="S180" s="36">
        <f>SUMIFS(СВЦЭМ!$D$33:$D$776,СВЦЭМ!$A$33:$A$776,$A180,СВЦЭМ!$B$33:$B$776,S$155)+'СЕТ СН'!$I$14+СВЦЭМ!$D$10+'СЕТ СН'!$I$6-'СЕТ СН'!$I$26</f>
        <v>1324.0051326799999</v>
      </c>
      <c r="T180" s="36">
        <f>SUMIFS(СВЦЭМ!$D$33:$D$776,СВЦЭМ!$A$33:$A$776,$A180,СВЦЭМ!$B$33:$B$776,T$155)+'СЕТ СН'!$I$14+СВЦЭМ!$D$10+'СЕТ СН'!$I$6-'СЕТ СН'!$I$26</f>
        <v>1339.05491523</v>
      </c>
      <c r="U180" s="36">
        <f>SUMIFS(СВЦЭМ!$D$33:$D$776,СВЦЭМ!$A$33:$A$776,$A180,СВЦЭМ!$B$33:$B$776,U$155)+'СЕТ СН'!$I$14+СВЦЭМ!$D$10+'СЕТ СН'!$I$6-'СЕТ СН'!$I$26</f>
        <v>1328.5341546700001</v>
      </c>
      <c r="V180" s="36">
        <f>SUMIFS(СВЦЭМ!$D$33:$D$776,СВЦЭМ!$A$33:$A$776,$A180,СВЦЭМ!$B$33:$B$776,V$155)+'СЕТ СН'!$I$14+СВЦЭМ!$D$10+'СЕТ СН'!$I$6-'СЕТ СН'!$I$26</f>
        <v>1314.4500933200002</v>
      </c>
      <c r="W180" s="36">
        <f>SUMIFS(СВЦЭМ!$D$33:$D$776,СВЦЭМ!$A$33:$A$776,$A180,СВЦЭМ!$B$33:$B$776,W$155)+'СЕТ СН'!$I$14+СВЦЭМ!$D$10+'СЕТ СН'!$I$6-'СЕТ СН'!$I$26</f>
        <v>1287.0748633799999</v>
      </c>
      <c r="X180" s="36">
        <f>SUMIFS(СВЦЭМ!$D$33:$D$776,СВЦЭМ!$A$33:$A$776,$A180,СВЦЭМ!$B$33:$B$776,X$155)+'СЕТ СН'!$I$14+СВЦЭМ!$D$10+'СЕТ СН'!$I$6-'СЕТ СН'!$I$26</f>
        <v>1339.8981469999999</v>
      </c>
      <c r="Y180" s="36">
        <f>SUMIFS(СВЦЭМ!$D$33:$D$776,СВЦЭМ!$A$33:$A$776,$A180,СВЦЭМ!$B$33:$B$776,Y$155)+'СЕТ СН'!$I$14+СВЦЭМ!$D$10+'СЕТ СН'!$I$6-'СЕТ СН'!$I$26</f>
        <v>1494.7027181799999</v>
      </c>
    </row>
    <row r="181" spans="1:27" ht="15.75" x14ac:dyDescent="0.2">
      <c r="A181" s="35">
        <f t="shared" si="4"/>
        <v>44038</v>
      </c>
      <c r="B181" s="36">
        <f>SUMIFS(СВЦЭМ!$D$33:$D$776,СВЦЭМ!$A$33:$A$776,$A181,СВЦЭМ!$B$33:$B$776,B$155)+'СЕТ СН'!$I$14+СВЦЭМ!$D$10+'СЕТ СН'!$I$6-'СЕТ СН'!$I$26</f>
        <v>1451.9475181400001</v>
      </c>
      <c r="C181" s="36">
        <f>SUMIFS(СВЦЭМ!$D$33:$D$776,СВЦЭМ!$A$33:$A$776,$A181,СВЦЭМ!$B$33:$B$776,C$155)+'СЕТ СН'!$I$14+СВЦЭМ!$D$10+'СЕТ СН'!$I$6-'СЕТ СН'!$I$26</f>
        <v>1476.4755108200002</v>
      </c>
      <c r="D181" s="36">
        <f>SUMIFS(СВЦЭМ!$D$33:$D$776,СВЦЭМ!$A$33:$A$776,$A181,СВЦЭМ!$B$33:$B$776,D$155)+'СЕТ СН'!$I$14+СВЦЭМ!$D$10+'СЕТ СН'!$I$6-'СЕТ СН'!$I$26</f>
        <v>1476.5440402700001</v>
      </c>
      <c r="E181" s="36">
        <f>SUMIFS(СВЦЭМ!$D$33:$D$776,СВЦЭМ!$A$33:$A$776,$A181,СВЦЭМ!$B$33:$B$776,E$155)+'СЕТ СН'!$I$14+СВЦЭМ!$D$10+'СЕТ СН'!$I$6-'СЕТ СН'!$I$26</f>
        <v>1490.1598238300001</v>
      </c>
      <c r="F181" s="36">
        <f>SUMIFS(СВЦЭМ!$D$33:$D$776,СВЦЭМ!$A$33:$A$776,$A181,СВЦЭМ!$B$33:$B$776,F$155)+'СЕТ СН'!$I$14+СВЦЭМ!$D$10+'СЕТ СН'!$I$6-'СЕТ СН'!$I$26</f>
        <v>1502.65477007</v>
      </c>
      <c r="G181" s="36">
        <f>SUMIFS(СВЦЭМ!$D$33:$D$776,СВЦЭМ!$A$33:$A$776,$A181,СВЦЭМ!$B$33:$B$776,G$155)+'СЕТ СН'!$I$14+СВЦЭМ!$D$10+'СЕТ СН'!$I$6-'СЕТ СН'!$I$26</f>
        <v>1510.67839981</v>
      </c>
      <c r="H181" s="36">
        <f>SUMIFS(СВЦЭМ!$D$33:$D$776,СВЦЭМ!$A$33:$A$776,$A181,СВЦЭМ!$B$33:$B$776,H$155)+'СЕТ СН'!$I$14+СВЦЭМ!$D$10+'СЕТ СН'!$I$6-'СЕТ СН'!$I$26</f>
        <v>1525.9667451600001</v>
      </c>
      <c r="I181" s="36">
        <f>SUMIFS(СВЦЭМ!$D$33:$D$776,СВЦЭМ!$A$33:$A$776,$A181,СВЦЭМ!$B$33:$B$776,I$155)+'СЕТ СН'!$I$14+СВЦЭМ!$D$10+'СЕТ СН'!$I$6-'СЕТ СН'!$I$26</f>
        <v>1541.5236611400001</v>
      </c>
      <c r="J181" s="36">
        <f>SUMIFS(СВЦЭМ!$D$33:$D$776,СВЦЭМ!$A$33:$A$776,$A181,СВЦЭМ!$B$33:$B$776,J$155)+'СЕТ СН'!$I$14+СВЦЭМ!$D$10+'СЕТ СН'!$I$6-'СЕТ СН'!$I$26</f>
        <v>1476.90563234</v>
      </c>
      <c r="K181" s="36">
        <f>SUMIFS(СВЦЭМ!$D$33:$D$776,СВЦЭМ!$A$33:$A$776,$A181,СВЦЭМ!$B$33:$B$776,K$155)+'СЕТ СН'!$I$14+СВЦЭМ!$D$10+'СЕТ СН'!$I$6-'СЕТ СН'!$I$26</f>
        <v>1383.0391634</v>
      </c>
      <c r="L181" s="36">
        <f>SUMIFS(СВЦЭМ!$D$33:$D$776,СВЦЭМ!$A$33:$A$776,$A181,СВЦЭМ!$B$33:$B$776,L$155)+'СЕТ СН'!$I$14+СВЦЭМ!$D$10+'СЕТ СН'!$I$6-'СЕТ СН'!$I$26</f>
        <v>1271.31246708</v>
      </c>
      <c r="M181" s="36">
        <f>SUMIFS(СВЦЭМ!$D$33:$D$776,СВЦЭМ!$A$33:$A$776,$A181,СВЦЭМ!$B$33:$B$776,M$155)+'СЕТ СН'!$I$14+СВЦЭМ!$D$10+'СЕТ СН'!$I$6-'СЕТ СН'!$I$26</f>
        <v>1237.3556585599999</v>
      </c>
      <c r="N181" s="36">
        <f>SUMIFS(СВЦЭМ!$D$33:$D$776,СВЦЭМ!$A$33:$A$776,$A181,СВЦЭМ!$B$33:$B$776,N$155)+'СЕТ СН'!$I$14+СВЦЭМ!$D$10+'СЕТ СН'!$I$6-'СЕТ СН'!$I$26</f>
        <v>1216.87327817</v>
      </c>
      <c r="O181" s="36">
        <f>SUMIFS(СВЦЭМ!$D$33:$D$776,СВЦЭМ!$A$33:$A$776,$A181,СВЦЭМ!$B$33:$B$776,O$155)+'СЕТ СН'!$I$14+СВЦЭМ!$D$10+'СЕТ СН'!$I$6-'СЕТ СН'!$I$26</f>
        <v>1228.25161858</v>
      </c>
      <c r="P181" s="36">
        <f>SUMIFS(СВЦЭМ!$D$33:$D$776,СВЦЭМ!$A$33:$A$776,$A181,СВЦЭМ!$B$33:$B$776,P$155)+'СЕТ СН'!$I$14+СВЦЭМ!$D$10+'СЕТ СН'!$I$6-'СЕТ СН'!$I$26</f>
        <v>1233.13834395</v>
      </c>
      <c r="Q181" s="36">
        <f>SUMIFS(СВЦЭМ!$D$33:$D$776,СВЦЭМ!$A$33:$A$776,$A181,СВЦЭМ!$B$33:$B$776,Q$155)+'СЕТ СН'!$I$14+СВЦЭМ!$D$10+'СЕТ СН'!$I$6-'СЕТ СН'!$I$26</f>
        <v>1243.20030836</v>
      </c>
      <c r="R181" s="36">
        <f>SUMIFS(СВЦЭМ!$D$33:$D$776,СВЦЭМ!$A$33:$A$776,$A181,СВЦЭМ!$B$33:$B$776,R$155)+'СЕТ СН'!$I$14+СВЦЭМ!$D$10+'СЕТ СН'!$I$6-'СЕТ СН'!$I$26</f>
        <v>1255.5709565900002</v>
      </c>
      <c r="S181" s="36">
        <f>SUMIFS(СВЦЭМ!$D$33:$D$776,СВЦЭМ!$A$33:$A$776,$A181,СВЦЭМ!$B$33:$B$776,S$155)+'СЕТ СН'!$I$14+СВЦЭМ!$D$10+'СЕТ СН'!$I$6-'СЕТ СН'!$I$26</f>
        <v>1260.07935754</v>
      </c>
      <c r="T181" s="36">
        <f>SUMIFS(СВЦЭМ!$D$33:$D$776,СВЦЭМ!$A$33:$A$776,$A181,СВЦЭМ!$B$33:$B$776,T$155)+'СЕТ СН'!$I$14+СВЦЭМ!$D$10+'СЕТ СН'!$I$6-'СЕТ СН'!$I$26</f>
        <v>1267.3922026</v>
      </c>
      <c r="U181" s="36">
        <f>SUMIFS(СВЦЭМ!$D$33:$D$776,СВЦЭМ!$A$33:$A$776,$A181,СВЦЭМ!$B$33:$B$776,U$155)+'СЕТ СН'!$I$14+СВЦЭМ!$D$10+'СЕТ СН'!$I$6-'СЕТ СН'!$I$26</f>
        <v>1249.5700336800001</v>
      </c>
      <c r="V181" s="36">
        <f>SUMIFS(СВЦЭМ!$D$33:$D$776,СВЦЭМ!$A$33:$A$776,$A181,СВЦЭМ!$B$33:$B$776,V$155)+'СЕТ СН'!$I$14+СВЦЭМ!$D$10+'СЕТ СН'!$I$6-'СЕТ СН'!$I$26</f>
        <v>1234.0998828300001</v>
      </c>
      <c r="W181" s="36">
        <f>SUMIFS(СВЦЭМ!$D$33:$D$776,СВЦЭМ!$A$33:$A$776,$A181,СВЦЭМ!$B$33:$B$776,W$155)+'СЕТ СН'!$I$14+СВЦЭМ!$D$10+'СЕТ СН'!$I$6-'СЕТ СН'!$I$26</f>
        <v>1216.7868139500001</v>
      </c>
      <c r="X181" s="36">
        <f>SUMIFS(СВЦЭМ!$D$33:$D$776,СВЦЭМ!$A$33:$A$776,$A181,СВЦЭМ!$B$33:$B$776,X$155)+'СЕТ СН'!$I$14+СВЦЭМ!$D$10+'СЕТ СН'!$I$6-'СЕТ СН'!$I$26</f>
        <v>1256.55466985</v>
      </c>
      <c r="Y181" s="36">
        <f>SUMIFS(СВЦЭМ!$D$33:$D$776,СВЦЭМ!$A$33:$A$776,$A181,СВЦЭМ!$B$33:$B$776,Y$155)+'СЕТ СН'!$I$14+СВЦЭМ!$D$10+'СЕТ СН'!$I$6-'СЕТ СН'!$I$26</f>
        <v>1401.5563974400002</v>
      </c>
    </row>
    <row r="182" spans="1:27" ht="15.75" x14ac:dyDescent="0.2">
      <c r="A182" s="35">
        <f t="shared" si="4"/>
        <v>44039</v>
      </c>
      <c r="B182" s="36">
        <f>SUMIFS(СВЦЭМ!$D$33:$D$776,СВЦЭМ!$A$33:$A$776,$A182,СВЦЭМ!$B$33:$B$776,B$155)+'СЕТ СН'!$I$14+СВЦЭМ!$D$10+'СЕТ СН'!$I$6-'СЕТ СН'!$I$26</f>
        <v>1495.6107794100001</v>
      </c>
      <c r="C182" s="36">
        <f>SUMIFS(СВЦЭМ!$D$33:$D$776,СВЦЭМ!$A$33:$A$776,$A182,СВЦЭМ!$B$33:$B$776,C$155)+'СЕТ СН'!$I$14+СВЦЭМ!$D$10+'СЕТ СН'!$I$6-'СЕТ СН'!$I$26</f>
        <v>1472.6270148600001</v>
      </c>
      <c r="D182" s="36">
        <f>SUMIFS(СВЦЭМ!$D$33:$D$776,СВЦЭМ!$A$33:$A$776,$A182,СВЦЭМ!$B$33:$B$776,D$155)+'СЕТ СН'!$I$14+СВЦЭМ!$D$10+'СЕТ СН'!$I$6-'СЕТ СН'!$I$26</f>
        <v>1473.0345247400001</v>
      </c>
      <c r="E182" s="36">
        <f>SUMIFS(СВЦЭМ!$D$33:$D$776,СВЦЭМ!$A$33:$A$776,$A182,СВЦЭМ!$B$33:$B$776,E$155)+'СЕТ СН'!$I$14+СВЦЭМ!$D$10+'СЕТ СН'!$I$6-'СЕТ СН'!$I$26</f>
        <v>1483.7143792100001</v>
      </c>
      <c r="F182" s="36">
        <f>SUMIFS(СВЦЭМ!$D$33:$D$776,СВЦЭМ!$A$33:$A$776,$A182,СВЦЭМ!$B$33:$B$776,F$155)+'СЕТ СН'!$I$14+СВЦЭМ!$D$10+'СЕТ СН'!$I$6-'СЕТ СН'!$I$26</f>
        <v>1481.44511405</v>
      </c>
      <c r="G182" s="36">
        <f>SUMIFS(СВЦЭМ!$D$33:$D$776,СВЦЭМ!$A$33:$A$776,$A182,СВЦЭМ!$B$33:$B$776,G$155)+'СЕТ СН'!$I$14+СВЦЭМ!$D$10+'СЕТ СН'!$I$6-'СЕТ СН'!$I$26</f>
        <v>1474.03280438</v>
      </c>
      <c r="H182" s="36">
        <f>SUMIFS(СВЦЭМ!$D$33:$D$776,СВЦЭМ!$A$33:$A$776,$A182,СВЦЭМ!$B$33:$B$776,H$155)+'СЕТ СН'!$I$14+СВЦЭМ!$D$10+'СЕТ СН'!$I$6-'СЕТ СН'!$I$26</f>
        <v>1463.7997793899999</v>
      </c>
      <c r="I182" s="36">
        <f>SUMIFS(СВЦЭМ!$D$33:$D$776,СВЦЭМ!$A$33:$A$776,$A182,СВЦЭМ!$B$33:$B$776,I$155)+'СЕТ СН'!$I$14+СВЦЭМ!$D$10+'СЕТ СН'!$I$6-'СЕТ СН'!$I$26</f>
        <v>1501.14613433</v>
      </c>
      <c r="J182" s="36">
        <f>SUMIFS(СВЦЭМ!$D$33:$D$776,СВЦЭМ!$A$33:$A$776,$A182,СВЦЭМ!$B$33:$B$776,J$155)+'СЕТ СН'!$I$14+СВЦЭМ!$D$10+'СЕТ СН'!$I$6-'СЕТ СН'!$I$26</f>
        <v>1456.76087383</v>
      </c>
      <c r="K182" s="36">
        <f>SUMIFS(СВЦЭМ!$D$33:$D$776,СВЦЭМ!$A$33:$A$776,$A182,СВЦЭМ!$B$33:$B$776,K$155)+'СЕТ СН'!$I$14+СВЦЭМ!$D$10+'СЕТ СН'!$I$6-'СЕТ СН'!$I$26</f>
        <v>1330.2366334000001</v>
      </c>
      <c r="L182" s="36">
        <f>SUMIFS(СВЦЭМ!$D$33:$D$776,СВЦЭМ!$A$33:$A$776,$A182,СВЦЭМ!$B$33:$B$776,L$155)+'СЕТ СН'!$I$14+СВЦЭМ!$D$10+'СЕТ СН'!$I$6-'СЕТ СН'!$I$26</f>
        <v>1234.1567543199999</v>
      </c>
      <c r="M182" s="36">
        <f>SUMIFS(СВЦЭМ!$D$33:$D$776,СВЦЭМ!$A$33:$A$776,$A182,СВЦЭМ!$B$33:$B$776,M$155)+'СЕТ СН'!$I$14+СВЦЭМ!$D$10+'СЕТ СН'!$I$6-'СЕТ СН'!$I$26</f>
        <v>1207.9793695600001</v>
      </c>
      <c r="N182" s="36">
        <f>SUMIFS(СВЦЭМ!$D$33:$D$776,СВЦЭМ!$A$33:$A$776,$A182,СВЦЭМ!$B$33:$B$776,N$155)+'СЕТ СН'!$I$14+СВЦЭМ!$D$10+'СЕТ СН'!$I$6-'СЕТ СН'!$I$26</f>
        <v>1182.8969116100002</v>
      </c>
      <c r="O182" s="36">
        <f>SUMIFS(СВЦЭМ!$D$33:$D$776,СВЦЭМ!$A$33:$A$776,$A182,СВЦЭМ!$B$33:$B$776,O$155)+'СЕТ СН'!$I$14+СВЦЭМ!$D$10+'СЕТ СН'!$I$6-'СЕТ СН'!$I$26</f>
        <v>1189.76609037</v>
      </c>
      <c r="P182" s="36">
        <f>SUMIFS(СВЦЭМ!$D$33:$D$776,СВЦЭМ!$A$33:$A$776,$A182,СВЦЭМ!$B$33:$B$776,P$155)+'СЕТ СН'!$I$14+СВЦЭМ!$D$10+'СЕТ СН'!$I$6-'СЕТ СН'!$I$26</f>
        <v>1201.8803927200001</v>
      </c>
      <c r="Q182" s="36">
        <f>SUMIFS(СВЦЭМ!$D$33:$D$776,СВЦЭМ!$A$33:$A$776,$A182,СВЦЭМ!$B$33:$B$776,Q$155)+'СЕТ СН'!$I$14+СВЦЭМ!$D$10+'СЕТ СН'!$I$6-'СЕТ СН'!$I$26</f>
        <v>1218.4591221599999</v>
      </c>
      <c r="R182" s="36">
        <f>SUMIFS(СВЦЭМ!$D$33:$D$776,СВЦЭМ!$A$33:$A$776,$A182,СВЦЭМ!$B$33:$B$776,R$155)+'СЕТ СН'!$I$14+СВЦЭМ!$D$10+'СЕТ СН'!$I$6-'СЕТ СН'!$I$26</f>
        <v>1220.3470836900001</v>
      </c>
      <c r="S182" s="36">
        <f>SUMIFS(СВЦЭМ!$D$33:$D$776,СВЦЭМ!$A$33:$A$776,$A182,СВЦЭМ!$B$33:$B$776,S$155)+'СЕТ СН'!$I$14+СВЦЭМ!$D$10+'СЕТ СН'!$I$6-'СЕТ СН'!$I$26</f>
        <v>1232.71381905</v>
      </c>
      <c r="T182" s="36">
        <f>SUMIFS(СВЦЭМ!$D$33:$D$776,СВЦЭМ!$A$33:$A$776,$A182,СВЦЭМ!$B$33:$B$776,T$155)+'СЕТ СН'!$I$14+СВЦЭМ!$D$10+'СЕТ СН'!$I$6-'СЕТ СН'!$I$26</f>
        <v>1249.68134616</v>
      </c>
      <c r="U182" s="36">
        <f>SUMIFS(СВЦЭМ!$D$33:$D$776,СВЦЭМ!$A$33:$A$776,$A182,СВЦЭМ!$B$33:$B$776,U$155)+'СЕТ СН'!$I$14+СВЦЭМ!$D$10+'СЕТ СН'!$I$6-'СЕТ СН'!$I$26</f>
        <v>1235.5774990700002</v>
      </c>
      <c r="V182" s="36">
        <f>SUMIFS(СВЦЭМ!$D$33:$D$776,СВЦЭМ!$A$33:$A$776,$A182,СВЦЭМ!$B$33:$B$776,V$155)+'СЕТ СН'!$I$14+СВЦЭМ!$D$10+'СЕТ СН'!$I$6-'СЕТ СН'!$I$26</f>
        <v>1229.2440623500001</v>
      </c>
      <c r="W182" s="36">
        <f>SUMIFS(СВЦЭМ!$D$33:$D$776,СВЦЭМ!$A$33:$A$776,$A182,СВЦЭМ!$B$33:$B$776,W$155)+'СЕТ СН'!$I$14+СВЦЭМ!$D$10+'СЕТ СН'!$I$6-'СЕТ СН'!$I$26</f>
        <v>1219.3746697400002</v>
      </c>
      <c r="X182" s="36">
        <f>SUMIFS(СВЦЭМ!$D$33:$D$776,СВЦЭМ!$A$33:$A$776,$A182,СВЦЭМ!$B$33:$B$776,X$155)+'СЕТ СН'!$I$14+СВЦЭМ!$D$10+'СЕТ СН'!$I$6-'СЕТ СН'!$I$26</f>
        <v>1290.0983957600001</v>
      </c>
      <c r="Y182" s="36">
        <f>SUMIFS(СВЦЭМ!$D$33:$D$776,СВЦЭМ!$A$33:$A$776,$A182,СВЦЭМ!$B$33:$B$776,Y$155)+'СЕТ СН'!$I$14+СВЦЭМ!$D$10+'СЕТ СН'!$I$6-'СЕТ СН'!$I$26</f>
        <v>1414.4620427700002</v>
      </c>
    </row>
    <row r="183" spans="1:27" ht="15.75" x14ac:dyDescent="0.2">
      <c r="A183" s="35">
        <f t="shared" si="4"/>
        <v>44040</v>
      </c>
      <c r="B183" s="36">
        <f>SUMIFS(СВЦЭМ!$D$33:$D$776,СВЦЭМ!$A$33:$A$776,$A183,СВЦЭМ!$B$33:$B$776,B$155)+'СЕТ СН'!$I$14+СВЦЭМ!$D$10+'СЕТ СН'!$I$6-'СЕТ СН'!$I$26</f>
        <v>1410.9016917600002</v>
      </c>
      <c r="C183" s="36">
        <f>SUMIFS(СВЦЭМ!$D$33:$D$776,СВЦЭМ!$A$33:$A$776,$A183,СВЦЭМ!$B$33:$B$776,C$155)+'СЕТ СН'!$I$14+СВЦЭМ!$D$10+'СЕТ СН'!$I$6-'СЕТ СН'!$I$26</f>
        <v>1475.89976501</v>
      </c>
      <c r="D183" s="36">
        <f>SUMIFS(СВЦЭМ!$D$33:$D$776,СВЦЭМ!$A$33:$A$776,$A183,СВЦЭМ!$B$33:$B$776,D$155)+'СЕТ СН'!$I$14+СВЦЭМ!$D$10+'СЕТ СН'!$I$6-'СЕТ СН'!$I$26</f>
        <v>1486.6046968200001</v>
      </c>
      <c r="E183" s="36">
        <f>SUMIFS(СВЦЭМ!$D$33:$D$776,СВЦЭМ!$A$33:$A$776,$A183,СВЦЭМ!$B$33:$B$776,E$155)+'СЕТ СН'!$I$14+СВЦЭМ!$D$10+'СЕТ СН'!$I$6-'СЕТ СН'!$I$26</f>
        <v>1501.2629151800002</v>
      </c>
      <c r="F183" s="36">
        <f>SUMIFS(СВЦЭМ!$D$33:$D$776,СВЦЭМ!$A$33:$A$776,$A183,СВЦЭМ!$B$33:$B$776,F$155)+'СЕТ СН'!$I$14+СВЦЭМ!$D$10+'СЕТ СН'!$I$6-'СЕТ СН'!$I$26</f>
        <v>1489.1669074199999</v>
      </c>
      <c r="G183" s="36">
        <f>SUMIFS(СВЦЭМ!$D$33:$D$776,СВЦЭМ!$A$33:$A$776,$A183,СВЦЭМ!$B$33:$B$776,G$155)+'СЕТ СН'!$I$14+СВЦЭМ!$D$10+'СЕТ СН'!$I$6-'СЕТ СН'!$I$26</f>
        <v>1506.36716929</v>
      </c>
      <c r="H183" s="36">
        <f>SUMIFS(СВЦЭМ!$D$33:$D$776,СВЦЭМ!$A$33:$A$776,$A183,СВЦЭМ!$B$33:$B$776,H$155)+'СЕТ СН'!$I$14+СВЦЭМ!$D$10+'СЕТ СН'!$I$6-'СЕТ СН'!$I$26</f>
        <v>1508.9622309599999</v>
      </c>
      <c r="I183" s="36">
        <f>SUMIFS(СВЦЭМ!$D$33:$D$776,СВЦЭМ!$A$33:$A$776,$A183,СВЦЭМ!$B$33:$B$776,I$155)+'СЕТ СН'!$I$14+СВЦЭМ!$D$10+'СЕТ СН'!$I$6-'СЕТ СН'!$I$26</f>
        <v>1521.1109571900001</v>
      </c>
      <c r="J183" s="36">
        <f>SUMIFS(СВЦЭМ!$D$33:$D$776,СВЦЭМ!$A$33:$A$776,$A183,СВЦЭМ!$B$33:$B$776,J$155)+'СЕТ СН'!$I$14+СВЦЭМ!$D$10+'СЕТ СН'!$I$6-'СЕТ СН'!$I$26</f>
        <v>1501.2323734199999</v>
      </c>
      <c r="K183" s="36">
        <f>SUMIFS(СВЦЭМ!$D$33:$D$776,СВЦЭМ!$A$33:$A$776,$A183,СВЦЭМ!$B$33:$B$776,K$155)+'СЕТ СН'!$I$14+СВЦЭМ!$D$10+'СЕТ СН'!$I$6-'СЕТ СН'!$I$26</f>
        <v>1372.1327077400001</v>
      </c>
      <c r="L183" s="36">
        <f>SUMIFS(СВЦЭМ!$D$33:$D$776,СВЦЭМ!$A$33:$A$776,$A183,СВЦЭМ!$B$33:$B$776,L$155)+'СЕТ СН'!$I$14+СВЦЭМ!$D$10+'СЕТ СН'!$I$6-'СЕТ СН'!$I$26</f>
        <v>1249.03491794</v>
      </c>
      <c r="M183" s="36">
        <f>SUMIFS(СВЦЭМ!$D$33:$D$776,СВЦЭМ!$A$33:$A$776,$A183,СВЦЭМ!$B$33:$B$776,M$155)+'СЕТ СН'!$I$14+СВЦЭМ!$D$10+'СЕТ СН'!$I$6-'СЕТ СН'!$I$26</f>
        <v>1226.8523094900002</v>
      </c>
      <c r="N183" s="36">
        <f>SUMIFS(СВЦЭМ!$D$33:$D$776,СВЦЭМ!$A$33:$A$776,$A183,СВЦЭМ!$B$33:$B$776,N$155)+'СЕТ СН'!$I$14+СВЦЭМ!$D$10+'СЕТ СН'!$I$6-'СЕТ СН'!$I$26</f>
        <v>1224.1991143099999</v>
      </c>
      <c r="O183" s="36">
        <f>SUMIFS(СВЦЭМ!$D$33:$D$776,СВЦЭМ!$A$33:$A$776,$A183,СВЦЭМ!$B$33:$B$776,O$155)+'СЕТ СН'!$I$14+СВЦЭМ!$D$10+'СЕТ СН'!$I$6-'СЕТ СН'!$I$26</f>
        <v>1236.1627303</v>
      </c>
      <c r="P183" s="36">
        <f>SUMIFS(СВЦЭМ!$D$33:$D$776,СВЦЭМ!$A$33:$A$776,$A183,СВЦЭМ!$B$33:$B$776,P$155)+'СЕТ СН'!$I$14+СВЦЭМ!$D$10+'СЕТ СН'!$I$6-'СЕТ СН'!$I$26</f>
        <v>1238.0923581000002</v>
      </c>
      <c r="Q183" s="36">
        <f>SUMIFS(СВЦЭМ!$D$33:$D$776,СВЦЭМ!$A$33:$A$776,$A183,СВЦЭМ!$B$33:$B$776,Q$155)+'СЕТ СН'!$I$14+СВЦЭМ!$D$10+'СЕТ СН'!$I$6-'СЕТ СН'!$I$26</f>
        <v>1248.7853913899999</v>
      </c>
      <c r="R183" s="36">
        <f>SUMIFS(СВЦЭМ!$D$33:$D$776,СВЦЭМ!$A$33:$A$776,$A183,СВЦЭМ!$B$33:$B$776,R$155)+'СЕТ СН'!$I$14+СВЦЭМ!$D$10+'СЕТ СН'!$I$6-'СЕТ СН'!$I$26</f>
        <v>1250.5595114799999</v>
      </c>
      <c r="S183" s="36">
        <f>SUMIFS(СВЦЭМ!$D$33:$D$776,СВЦЭМ!$A$33:$A$776,$A183,СВЦЭМ!$B$33:$B$776,S$155)+'СЕТ СН'!$I$14+СВЦЭМ!$D$10+'СЕТ СН'!$I$6-'СЕТ СН'!$I$26</f>
        <v>1256.21472212</v>
      </c>
      <c r="T183" s="36">
        <f>SUMIFS(СВЦЭМ!$D$33:$D$776,СВЦЭМ!$A$33:$A$776,$A183,СВЦЭМ!$B$33:$B$776,T$155)+'СЕТ СН'!$I$14+СВЦЭМ!$D$10+'СЕТ СН'!$I$6-'СЕТ СН'!$I$26</f>
        <v>1259.95079229</v>
      </c>
      <c r="U183" s="36">
        <f>SUMIFS(СВЦЭМ!$D$33:$D$776,СВЦЭМ!$A$33:$A$776,$A183,СВЦЭМ!$B$33:$B$776,U$155)+'СЕТ СН'!$I$14+СВЦЭМ!$D$10+'СЕТ СН'!$I$6-'СЕТ СН'!$I$26</f>
        <v>1243.6032254199999</v>
      </c>
      <c r="V183" s="36">
        <f>SUMIFS(СВЦЭМ!$D$33:$D$776,СВЦЭМ!$A$33:$A$776,$A183,СВЦЭМ!$B$33:$B$776,V$155)+'СЕТ СН'!$I$14+СВЦЭМ!$D$10+'СЕТ СН'!$I$6-'СЕТ СН'!$I$26</f>
        <v>1256.1574718100001</v>
      </c>
      <c r="W183" s="36">
        <f>SUMIFS(СВЦЭМ!$D$33:$D$776,СВЦЭМ!$A$33:$A$776,$A183,СВЦЭМ!$B$33:$B$776,W$155)+'СЕТ СН'!$I$14+СВЦЭМ!$D$10+'СЕТ СН'!$I$6-'СЕТ СН'!$I$26</f>
        <v>1258.1081744799999</v>
      </c>
      <c r="X183" s="36">
        <f>SUMIFS(СВЦЭМ!$D$33:$D$776,СВЦЭМ!$A$33:$A$776,$A183,СВЦЭМ!$B$33:$B$776,X$155)+'СЕТ СН'!$I$14+СВЦЭМ!$D$10+'СЕТ СН'!$I$6-'СЕТ СН'!$I$26</f>
        <v>1305.02285742</v>
      </c>
      <c r="Y183" s="36">
        <f>SUMIFS(СВЦЭМ!$D$33:$D$776,СВЦЭМ!$A$33:$A$776,$A183,СВЦЭМ!$B$33:$B$776,Y$155)+'СЕТ СН'!$I$14+СВЦЭМ!$D$10+'СЕТ СН'!$I$6-'СЕТ СН'!$I$26</f>
        <v>1428.1901493800001</v>
      </c>
    </row>
    <row r="184" spans="1:27" ht="15.75" x14ac:dyDescent="0.2">
      <c r="A184" s="35">
        <f t="shared" si="4"/>
        <v>44041</v>
      </c>
      <c r="B184" s="36">
        <f>SUMIFS(СВЦЭМ!$D$33:$D$776,СВЦЭМ!$A$33:$A$776,$A184,СВЦЭМ!$B$33:$B$776,B$155)+'СЕТ СН'!$I$14+СВЦЭМ!$D$10+'СЕТ СН'!$I$6-'СЕТ СН'!$I$26</f>
        <v>1541.4204255</v>
      </c>
      <c r="C184" s="36">
        <f>SUMIFS(СВЦЭМ!$D$33:$D$776,СВЦЭМ!$A$33:$A$776,$A184,СВЦЭМ!$B$33:$B$776,C$155)+'СЕТ СН'!$I$14+СВЦЭМ!$D$10+'СЕТ СН'!$I$6-'СЕТ СН'!$I$26</f>
        <v>1588.4619195599998</v>
      </c>
      <c r="D184" s="36">
        <f>SUMIFS(СВЦЭМ!$D$33:$D$776,СВЦЭМ!$A$33:$A$776,$A184,СВЦЭМ!$B$33:$B$776,D$155)+'СЕТ СН'!$I$14+СВЦЭМ!$D$10+'СЕТ СН'!$I$6-'СЕТ СН'!$I$26</f>
        <v>1624.9553261199999</v>
      </c>
      <c r="E184" s="36">
        <f>SUMIFS(СВЦЭМ!$D$33:$D$776,СВЦЭМ!$A$33:$A$776,$A184,СВЦЭМ!$B$33:$B$776,E$155)+'СЕТ СН'!$I$14+СВЦЭМ!$D$10+'СЕТ СН'!$I$6-'СЕТ СН'!$I$26</f>
        <v>1651.7233328400002</v>
      </c>
      <c r="F184" s="36">
        <f>SUMIFS(СВЦЭМ!$D$33:$D$776,СВЦЭМ!$A$33:$A$776,$A184,СВЦЭМ!$B$33:$B$776,F$155)+'СЕТ СН'!$I$14+СВЦЭМ!$D$10+'СЕТ СН'!$I$6-'СЕТ СН'!$I$26</f>
        <v>1611.13285124</v>
      </c>
      <c r="G184" s="36">
        <f>SUMIFS(СВЦЭМ!$D$33:$D$776,СВЦЭМ!$A$33:$A$776,$A184,СВЦЭМ!$B$33:$B$776,G$155)+'СЕТ СН'!$I$14+СВЦЭМ!$D$10+'СЕТ СН'!$I$6-'СЕТ СН'!$I$26</f>
        <v>1609.5476728100002</v>
      </c>
      <c r="H184" s="36">
        <f>SUMIFS(СВЦЭМ!$D$33:$D$776,СВЦЭМ!$A$33:$A$776,$A184,СВЦЭМ!$B$33:$B$776,H$155)+'СЕТ СН'!$I$14+СВЦЭМ!$D$10+'СЕТ СН'!$I$6-'СЕТ СН'!$I$26</f>
        <v>1578.86425538</v>
      </c>
      <c r="I184" s="36">
        <f>SUMIFS(СВЦЭМ!$D$33:$D$776,СВЦЭМ!$A$33:$A$776,$A184,СВЦЭМ!$B$33:$B$776,I$155)+'СЕТ СН'!$I$14+СВЦЭМ!$D$10+'СЕТ СН'!$I$6-'СЕТ СН'!$I$26</f>
        <v>1559.0094028399999</v>
      </c>
      <c r="J184" s="36">
        <f>SUMIFS(СВЦЭМ!$D$33:$D$776,СВЦЭМ!$A$33:$A$776,$A184,СВЦЭМ!$B$33:$B$776,J$155)+'СЕТ СН'!$I$14+СВЦЭМ!$D$10+'СЕТ СН'!$I$6-'СЕТ СН'!$I$26</f>
        <v>1476.0334689400001</v>
      </c>
      <c r="K184" s="36">
        <f>SUMIFS(СВЦЭМ!$D$33:$D$776,СВЦЭМ!$A$33:$A$776,$A184,СВЦЭМ!$B$33:$B$776,K$155)+'СЕТ СН'!$I$14+СВЦЭМ!$D$10+'СЕТ СН'!$I$6-'СЕТ СН'!$I$26</f>
        <v>1309.62631605</v>
      </c>
      <c r="L184" s="36">
        <f>SUMIFS(СВЦЭМ!$D$33:$D$776,СВЦЭМ!$A$33:$A$776,$A184,СВЦЭМ!$B$33:$B$776,L$155)+'СЕТ СН'!$I$14+СВЦЭМ!$D$10+'СЕТ СН'!$I$6-'СЕТ СН'!$I$26</f>
        <v>1246.82670616</v>
      </c>
      <c r="M184" s="36">
        <f>SUMIFS(СВЦЭМ!$D$33:$D$776,СВЦЭМ!$A$33:$A$776,$A184,СВЦЭМ!$B$33:$B$776,M$155)+'СЕТ СН'!$I$14+СВЦЭМ!$D$10+'СЕТ СН'!$I$6-'СЕТ СН'!$I$26</f>
        <v>1225.40990227</v>
      </c>
      <c r="N184" s="36">
        <f>SUMIFS(СВЦЭМ!$D$33:$D$776,СВЦЭМ!$A$33:$A$776,$A184,СВЦЭМ!$B$33:$B$776,N$155)+'СЕТ СН'!$I$14+СВЦЭМ!$D$10+'СЕТ СН'!$I$6-'СЕТ СН'!$I$26</f>
        <v>1195.9967881</v>
      </c>
      <c r="O184" s="36">
        <f>SUMIFS(СВЦЭМ!$D$33:$D$776,СВЦЭМ!$A$33:$A$776,$A184,СВЦЭМ!$B$33:$B$776,O$155)+'СЕТ СН'!$I$14+СВЦЭМ!$D$10+'СЕТ СН'!$I$6-'СЕТ СН'!$I$26</f>
        <v>1190.0401237599999</v>
      </c>
      <c r="P184" s="36">
        <f>SUMIFS(СВЦЭМ!$D$33:$D$776,СВЦЭМ!$A$33:$A$776,$A184,СВЦЭМ!$B$33:$B$776,P$155)+'СЕТ СН'!$I$14+СВЦЭМ!$D$10+'СЕТ СН'!$I$6-'СЕТ СН'!$I$26</f>
        <v>1190.7784254600001</v>
      </c>
      <c r="Q184" s="36">
        <f>SUMIFS(СВЦЭМ!$D$33:$D$776,СВЦЭМ!$A$33:$A$776,$A184,СВЦЭМ!$B$33:$B$776,Q$155)+'СЕТ СН'!$I$14+СВЦЭМ!$D$10+'СЕТ СН'!$I$6-'СЕТ СН'!$I$26</f>
        <v>1202.0244418900002</v>
      </c>
      <c r="R184" s="36">
        <f>SUMIFS(СВЦЭМ!$D$33:$D$776,СВЦЭМ!$A$33:$A$776,$A184,СВЦЭМ!$B$33:$B$776,R$155)+'СЕТ СН'!$I$14+СВЦЭМ!$D$10+'СЕТ СН'!$I$6-'СЕТ СН'!$I$26</f>
        <v>1209.19910207</v>
      </c>
      <c r="S184" s="36">
        <f>SUMIFS(СВЦЭМ!$D$33:$D$776,СВЦЭМ!$A$33:$A$776,$A184,СВЦЭМ!$B$33:$B$776,S$155)+'СЕТ СН'!$I$14+СВЦЭМ!$D$10+'СЕТ СН'!$I$6-'СЕТ СН'!$I$26</f>
        <v>1213.16414502</v>
      </c>
      <c r="T184" s="36">
        <f>SUMIFS(СВЦЭМ!$D$33:$D$776,СВЦЭМ!$A$33:$A$776,$A184,СВЦЭМ!$B$33:$B$776,T$155)+'СЕТ СН'!$I$14+СВЦЭМ!$D$10+'СЕТ СН'!$I$6-'СЕТ СН'!$I$26</f>
        <v>1242.7415981300001</v>
      </c>
      <c r="U184" s="36">
        <f>SUMIFS(СВЦЭМ!$D$33:$D$776,СВЦЭМ!$A$33:$A$776,$A184,СВЦЭМ!$B$33:$B$776,U$155)+'СЕТ СН'!$I$14+СВЦЭМ!$D$10+'СЕТ СН'!$I$6-'СЕТ СН'!$I$26</f>
        <v>1236.68207403</v>
      </c>
      <c r="V184" s="36">
        <f>SUMIFS(СВЦЭМ!$D$33:$D$776,СВЦЭМ!$A$33:$A$776,$A184,СВЦЭМ!$B$33:$B$776,V$155)+'СЕТ СН'!$I$14+СВЦЭМ!$D$10+'СЕТ СН'!$I$6-'СЕТ СН'!$I$26</f>
        <v>1225.9719519800001</v>
      </c>
      <c r="W184" s="36">
        <f>SUMIFS(СВЦЭМ!$D$33:$D$776,СВЦЭМ!$A$33:$A$776,$A184,СВЦЭМ!$B$33:$B$776,W$155)+'СЕТ СН'!$I$14+СВЦЭМ!$D$10+'СЕТ СН'!$I$6-'СЕТ СН'!$I$26</f>
        <v>1200.6718372600001</v>
      </c>
      <c r="X184" s="36">
        <f>SUMIFS(СВЦЭМ!$D$33:$D$776,СВЦЭМ!$A$33:$A$776,$A184,СВЦЭМ!$B$33:$B$776,X$155)+'СЕТ СН'!$I$14+СВЦЭМ!$D$10+'СЕТ СН'!$I$6-'СЕТ СН'!$I$26</f>
        <v>1261.11329209</v>
      </c>
      <c r="Y184" s="36">
        <f>SUMIFS(СВЦЭМ!$D$33:$D$776,СВЦЭМ!$A$33:$A$776,$A184,СВЦЭМ!$B$33:$B$776,Y$155)+'СЕТ СН'!$I$14+СВЦЭМ!$D$10+'СЕТ СН'!$I$6-'СЕТ СН'!$I$26</f>
        <v>1380.91797576</v>
      </c>
    </row>
    <row r="185" spans="1:27" ht="15.75" x14ac:dyDescent="0.2">
      <c r="A185" s="35">
        <f t="shared" si="4"/>
        <v>44042</v>
      </c>
      <c r="B185" s="36">
        <f>SUMIFS(СВЦЭМ!$D$33:$D$776,СВЦЭМ!$A$33:$A$776,$A185,СВЦЭМ!$B$33:$B$776,B$155)+'СЕТ СН'!$I$14+СВЦЭМ!$D$10+'СЕТ СН'!$I$6-'СЕТ СН'!$I$26</f>
        <v>1417.58527594</v>
      </c>
      <c r="C185" s="36">
        <f>SUMIFS(СВЦЭМ!$D$33:$D$776,СВЦЭМ!$A$33:$A$776,$A185,СВЦЭМ!$B$33:$B$776,C$155)+'СЕТ СН'!$I$14+СВЦЭМ!$D$10+'СЕТ СН'!$I$6-'СЕТ СН'!$I$26</f>
        <v>1468.55469623</v>
      </c>
      <c r="D185" s="36">
        <f>SUMIFS(СВЦЭМ!$D$33:$D$776,СВЦЭМ!$A$33:$A$776,$A185,СВЦЭМ!$B$33:$B$776,D$155)+'СЕТ СН'!$I$14+СВЦЭМ!$D$10+'СЕТ СН'!$I$6-'СЕТ СН'!$I$26</f>
        <v>1486.64356395</v>
      </c>
      <c r="E185" s="36">
        <f>SUMIFS(СВЦЭМ!$D$33:$D$776,СВЦЭМ!$A$33:$A$776,$A185,СВЦЭМ!$B$33:$B$776,E$155)+'СЕТ СН'!$I$14+СВЦЭМ!$D$10+'СЕТ СН'!$I$6-'СЕТ СН'!$I$26</f>
        <v>1494.85174226</v>
      </c>
      <c r="F185" s="36">
        <f>SUMIFS(СВЦЭМ!$D$33:$D$776,СВЦЭМ!$A$33:$A$776,$A185,СВЦЭМ!$B$33:$B$776,F$155)+'СЕТ СН'!$I$14+СВЦЭМ!$D$10+'СЕТ СН'!$I$6-'СЕТ СН'!$I$26</f>
        <v>1488.6234840000002</v>
      </c>
      <c r="G185" s="36">
        <f>SUMIFS(СВЦЭМ!$D$33:$D$776,СВЦЭМ!$A$33:$A$776,$A185,СВЦЭМ!$B$33:$B$776,G$155)+'СЕТ СН'!$I$14+СВЦЭМ!$D$10+'СЕТ СН'!$I$6-'СЕТ СН'!$I$26</f>
        <v>1495.0981231999999</v>
      </c>
      <c r="H185" s="36">
        <f>SUMIFS(СВЦЭМ!$D$33:$D$776,СВЦЭМ!$A$33:$A$776,$A185,СВЦЭМ!$B$33:$B$776,H$155)+'СЕТ СН'!$I$14+СВЦЭМ!$D$10+'СЕТ СН'!$I$6-'СЕТ СН'!$I$26</f>
        <v>1475.7000576</v>
      </c>
      <c r="I185" s="36">
        <f>SUMIFS(СВЦЭМ!$D$33:$D$776,СВЦЭМ!$A$33:$A$776,$A185,СВЦЭМ!$B$33:$B$776,I$155)+'СЕТ СН'!$I$14+СВЦЭМ!$D$10+'СЕТ СН'!$I$6-'СЕТ СН'!$I$26</f>
        <v>1434.5676130900001</v>
      </c>
      <c r="J185" s="36">
        <f>SUMIFS(СВЦЭМ!$D$33:$D$776,СВЦЭМ!$A$33:$A$776,$A185,СВЦЭМ!$B$33:$B$776,J$155)+'СЕТ СН'!$I$14+СВЦЭМ!$D$10+'СЕТ СН'!$I$6-'СЕТ СН'!$I$26</f>
        <v>1343.8432808500002</v>
      </c>
      <c r="K185" s="36">
        <f>SUMIFS(СВЦЭМ!$D$33:$D$776,СВЦЭМ!$A$33:$A$776,$A185,СВЦЭМ!$B$33:$B$776,K$155)+'СЕТ СН'!$I$14+СВЦЭМ!$D$10+'СЕТ СН'!$I$6-'СЕТ СН'!$I$26</f>
        <v>1281.58514008</v>
      </c>
      <c r="L185" s="36">
        <f>SUMIFS(СВЦЭМ!$D$33:$D$776,СВЦЭМ!$A$33:$A$776,$A185,СВЦЭМ!$B$33:$B$776,L$155)+'СЕТ СН'!$I$14+СВЦЭМ!$D$10+'СЕТ СН'!$I$6-'СЕТ СН'!$I$26</f>
        <v>1304.2287644600001</v>
      </c>
      <c r="M185" s="36">
        <f>SUMIFS(СВЦЭМ!$D$33:$D$776,СВЦЭМ!$A$33:$A$776,$A185,СВЦЭМ!$B$33:$B$776,M$155)+'СЕТ СН'!$I$14+СВЦЭМ!$D$10+'СЕТ СН'!$I$6-'СЕТ СН'!$I$26</f>
        <v>1298.3589914300001</v>
      </c>
      <c r="N185" s="36">
        <f>SUMIFS(СВЦЭМ!$D$33:$D$776,СВЦЭМ!$A$33:$A$776,$A185,СВЦЭМ!$B$33:$B$776,N$155)+'СЕТ СН'!$I$14+СВЦЭМ!$D$10+'СЕТ СН'!$I$6-'СЕТ СН'!$I$26</f>
        <v>1286.02352329</v>
      </c>
      <c r="O185" s="36">
        <f>SUMIFS(СВЦЭМ!$D$33:$D$776,СВЦЭМ!$A$33:$A$776,$A185,СВЦЭМ!$B$33:$B$776,O$155)+'СЕТ СН'!$I$14+СВЦЭМ!$D$10+'СЕТ СН'!$I$6-'СЕТ СН'!$I$26</f>
        <v>1286.5548048800001</v>
      </c>
      <c r="P185" s="36">
        <f>SUMIFS(СВЦЭМ!$D$33:$D$776,СВЦЭМ!$A$33:$A$776,$A185,СВЦЭМ!$B$33:$B$776,P$155)+'СЕТ СН'!$I$14+СВЦЭМ!$D$10+'СЕТ СН'!$I$6-'СЕТ СН'!$I$26</f>
        <v>1287.79665221</v>
      </c>
      <c r="Q185" s="36">
        <f>SUMIFS(СВЦЭМ!$D$33:$D$776,СВЦЭМ!$A$33:$A$776,$A185,СВЦЭМ!$B$33:$B$776,Q$155)+'СЕТ СН'!$I$14+СВЦЭМ!$D$10+'СЕТ СН'!$I$6-'СЕТ СН'!$I$26</f>
        <v>1291.5578381099999</v>
      </c>
      <c r="R185" s="36">
        <f>SUMIFS(СВЦЭМ!$D$33:$D$776,СВЦЭМ!$A$33:$A$776,$A185,СВЦЭМ!$B$33:$B$776,R$155)+'СЕТ СН'!$I$14+СВЦЭМ!$D$10+'СЕТ СН'!$I$6-'СЕТ СН'!$I$26</f>
        <v>1286.7164751700002</v>
      </c>
      <c r="S185" s="36">
        <f>SUMIFS(СВЦЭМ!$D$33:$D$776,СВЦЭМ!$A$33:$A$776,$A185,СВЦЭМ!$B$33:$B$776,S$155)+'СЕТ СН'!$I$14+СВЦЭМ!$D$10+'СЕТ СН'!$I$6-'СЕТ СН'!$I$26</f>
        <v>1288.3079843099999</v>
      </c>
      <c r="T185" s="36">
        <f>SUMIFS(СВЦЭМ!$D$33:$D$776,СВЦЭМ!$A$33:$A$776,$A185,СВЦЭМ!$B$33:$B$776,T$155)+'СЕТ СН'!$I$14+СВЦЭМ!$D$10+'СЕТ СН'!$I$6-'СЕТ СН'!$I$26</f>
        <v>1297.5545417100002</v>
      </c>
      <c r="U185" s="36">
        <f>SUMIFS(СВЦЭМ!$D$33:$D$776,СВЦЭМ!$A$33:$A$776,$A185,СВЦЭМ!$B$33:$B$776,U$155)+'СЕТ СН'!$I$14+СВЦЭМ!$D$10+'СЕТ СН'!$I$6-'СЕТ СН'!$I$26</f>
        <v>1292.0879780999999</v>
      </c>
      <c r="V185" s="36">
        <f>SUMIFS(СВЦЭМ!$D$33:$D$776,СВЦЭМ!$A$33:$A$776,$A185,СВЦЭМ!$B$33:$B$776,V$155)+'СЕТ СН'!$I$14+СВЦЭМ!$D$10+'СЕТ СН'!$I$6-'СЕТ СН'!$I$26</f>
        <v>1283.3220604000001</v>
      </c>
      <c r="W185" s="36">
        <f>SUMIFS(СВЦЭМ!$D$33:$D$776,СВЦЭМ!$A$33:$A$776,$A185,СВЦЭМ!$B$33:$B$776,W$155)+'СЕТ СН'!$I$14+СВЦЭМ!$D$10+'СЕТ СН'!$I$6-'СЕТ СН'!$I$26</f>
        <v>1313.37720702</v>
      </c>
      <c r="X185" s="36">
        <f>SUMIFS(СВЦЭМ!$D$33:$D$776,СВЦЭМ!$A$33:$A$776,$A185,СВЦЭМ!$B$33:$B$776,X$155)+'СЕТ СН'!$I$14+СВЦЭМ!$D$10+'СЕТ СН'!$I$6-'СЕТ СН'!$I$26</f>
        <v>1416.37754174</v>
      </c>
      <c r="Y185" s="36">
        <f>SUMIFS(СВЦЭМ!$D$33:$D$776,СВЦЭМ!$A$33:$A$776,$A185,СВЦЭМ!$B$33:$B$776,Y$155)+'СЕТ СН'!$I$14+СВЦЭМ!$D$10+'СЕТ СН'!$I$6-'СЕТ СН'!$I$26</f>
        <v>1375.7602066300001</v>
      </c>
    </row>
    <row r="186" spans="1:27" ht="15.75" x14ac:dyDescent="0.2">
      <c r="A186" s="35">
        <f t="shared" si="4"/>
        <v>44043</v>
      </c>
      <c r="B186" s="36">
        <f>SUMIFS(СВЦЭМ!$D$33:$D$776,СВЦЭМ!$A$33:$A$776,$A186,СВЦЭМ!$B$33:$B$776,B$155)+'СЕТ СН'!$I$14+СВЦЭМ!$D$10+'СЕТ СН'!$I$6-'СЕТ СН'!$I$26</f>
        <v>1424.2938560699999</v>
      </c>
      <c r="C186" s="36">
        <f>SUMIFS(СВЦЭМ!$D$33:$D$776,СВЦЭМ!$A$33:$A$776,$A186,СВЦЭМ!$B$33:$B$776,C$155)+'СЕТ СН'!$I$14+СВЦЭМ!$D$10+'СЕТ СН'!$I$6-'СЕТ СН'!$I$26</f>
        <v>1543.0003372000001</v>
      </c>
      <c r="D186" s="36">
        <f>SUMIFS(СВЦЭМ!$D$33:$D$776,СВЦЭМ!$A$33:$A$776,$A186,СВЦЭМ!$B$33:$B$776,D$155)+'СЕТ СН'!$I$14+СВЦЭМ!$D$10+'СЕТ СН'!$I$6-'СЕТ СН'!$I$26</f>
        <v>1553.0801451100001</v>
      </c>
      <c r="E186" s="36">
        <f>SUMIFS(СВЦЭМ!$D$33:$D$776,СВЦЭМ!$A$33:$A$776,$A186,СВЦЭМ!$B$33:$B$776,E$155)+'СЕТ СН'!$I$14+СВЦЭМ!$D$10+'СЕТ СН'!$I$6-'СЕТ СН'!$I$26</f>
        <v>1556.3248389599999</v>
      </c>
      <c r="F186" s="36">
        <f>SUMIFS(СВЦЭМ!$D$33:$D$776,СВЦЭМ!$A$33:$A$776,$A186,СВЦЭМ!$B$33:$B$776,F$155)+'СЕТ СН'!$I$14+СВЦЭМ!$D$10+'СЕТ СН'!$I$6-'СЕТ СН'!$I$26</f>
        <v>1550.3733456</v>
      </c>
      <c r="G186" s="36">
        <f>SUMIFS(СВЦЭМ!$D$33:$D$776,СВЦЭМ!$A$33:$A$776,$A186,СВЦЭМ!$B$33:$B$776,G$155)+'СЕТ СН'!$I$14+СВЦЭМ!$D$10+'СЕТ СН'!$I$6-'СЕТ СН'!$I$26</f>
        <v>1585.0045644299998</v>
      </c>
      <c r="H186" s="36">
        <f>SUMIFS(СВЦЭМ!$D$33:$D$776,СВЦЭМ!$A$33:$A$776,$A186,СВЦЭМ!$B$33:$B$776,H$155)+'СЕТ СН'!$I$14+СВЦЭМ!$D$10+'СЕТ СН'!$I$6-'СЕТ СН'!$I$26</f>
        <v>1528.5351583199999</v>
      </c>
      <c r="I186" s="36">
        <f>SUMIFS(СВЦЭМ!$D$33:$D$776,СВЦЭМ!$A$33:$A$776,$A186,СВЦЭМ!$B$33:$B$776,I$155)+'СЕТ СН'!$I$14+СВЦЭМ!$D$10+'СЕТ СН'!$I$6-'СЕТ СН'!$I$26</f>
        <v>1502.29747972</v>
      </c>
      <c r="J186" s="36">
        <f>SUMIFS(СВЦЭМ!$D$33:$D$776,СВЦЭМ!$A$33:$A$776,$A186,СВЦЭМ!$B$33:$B$776,J$155)+'СЕТ СН'!$I$14+СВЦЭМ!$D$10+'СЕТ СН'!$I$6-'СЕТ СН'!$I$26</f>
        <v>1469.8342762699999</v>
      </c>
      <c r="K186" s="36">
        <f>SUMIFS(СВЦЭМ!$D$33:$D$776,СВЦЭМ!$A$33:$A$776,$A186,СВЦЭМ!$B$33:$B$776,K$155)+'СЕТ СН'!$I$14+СВЦЭМ!$D$10+'СЕТ СН'!$I$6-'СЕТ СН'!$I$26</f>
        <v>1382.3168904200002</v>
      </c>
      <c r="L186" s="36">
        <f>SUMIFS(СВЦЭМ!$D$33:$D$776,СВЦЭМ!$A$33:$A$776,$A186,СВЦЭМ!$B$33:$B$776,L$155)+'СЕТ СН'!$I$14+СВЦЭМ!$D$10+'СЕТ СН'!$I$6-'СЕТ СН'!$I$26</f>
        <v>1245.37097453</v>
      </c>
      <c r="M186" s="36">
        <f>SUMIFS(СВЦЭМ!$D$33:$D$776,СВЦЭМ!$A$33:$A$776,$A186,СВЦЭМ!$B$33:$B$776,M$155)+'СЕТ СН'!$I$14+СВЦЭМ!$D$10+'СЕТ СН'!$I$6-'СЕТ СН'!$I$26</f>
        <v>1224.3577642400001</v>
      </c>
      <c r="N186" s="36">
        <f>SUMIFS(СВЦЭМ!$D$33:$D$776,СВЦЭМ!$A$33:$A$776,$A186,СВЦЭМ!$B$33:$B$776,N$155)+'СЕТ СН'!$I$14+СВЦЭМ!$D$10+'СЕТ СН'!$I$6-'СЕТ СН'!$I$26</f>
        <v>1231.1815693600001</v>
      </c>
      <c r="O186" s="36">
        <f>SUMIFS(СВЦЭМ!$D$33:$D$776,СВЦЭМ!$A$33:$A$776,$A186,СВЦЭМ!$B$33:$B$776,O$155)+'СЕТ СН'!$I$14+СВЦЭМ!$D$10+'СЕТ СН'!$I$6-'СЕТ СН'!$I$26</f>
        <v>1237.7698578499999</v>
      </c>
      <c r="P186" s="36">
        <f>SUMIFS(СВЦЭМ!$D$33:$D$776,СВЦЭМ!$A$33:$A$776,$A186,СВЦЭМ!$B$33:$B$776,P$155)+'СЕТ СН'!$I$14+СВЦЭМ!$D$10+'СЕТ СН'!$I$6-'СЕТ СН'!$I$26</f>
        <v>1241.7655187999999</v>
      </c>
      <c r="Q186" s="36">
        <f>SUMIFS(СВЦЭМ!$D$33:$D$776,СВЦЭМ!$A$33:$A$776,$A186,СВЦЭМ!$B$33:$B$776,Q$155)+'СЕТ СН'!$I$14+СВЦЭМ!$D$10+'СЕТ СН'!$I$6-'СЕТ СН'!$I$26</f>
        <v>1240.9971567299999</v>
      </c>
      <c r="R186" s="36">
        <f>SUMIFS(СВЦЭМ!$D$33:$D$776,СВЦЭМ!$A$33:$A$776,$A186,СВЦЭМ!$B$33:$B$776,R$155)+'СЕТ СН'!$I$14+СВЦЭМ!$D$10+'СЕТ СН'!$I$6-'СЕТ СН'!$I$26</f>
        <v>1232.6058075599999</v>
      </c>
      <c r="S186" s="36">
        <f>SUMIFS(СВЦЭМ!$D$33:$D$776,СВЦЭМ!$A$33:$A$776,$A186,СВЦЭМ!$B$33:$B$776,S$155)+'СЕТ СН'!$I$14+СВЦЭМ!$D$10+'СЕТ СН'!$I$6-'СЕТ СН'!$I$26</f>
        <v>1246.4025188800001</v>
      </c>
      <c r="T186" s="36">
        <f>SUMIFS(СВЦЭМ!$D$33:$D$776,СВЦЭМ!$A$33:$A$776,$A186,СВЦЭМ!$B$33:$B$776,T$155)+'СЕТ СН'!$I$14+СВЦЭМ!$D$10+'СЕТ СН'!$I$6-'СЕТ СН'!$I$26</f>
        <v>1252.2551563000002</v>
      </c>
      <c r="U186" s="36">
        <f>SUMIFS(СВЦЭМ!$D$33:$D$776,СВЦЭМ!$A$33:$A$776,$A186,СВЦЭМ!$B$33:$B$776,U$155)+'СЕТ СН'!$I$14+СВЦЭМ!$D$10+'СЕТ СН'!$I$6-'СЕТ СН'!$I$26</f>
        <v>1262.8585499599999</v>
      </c>
      <c r="V186" s="36">
        <f>SUMIFS(СВЦЭМ!$D$33:$D$776,СВЦЭМ!$A$33:$A$776,$A186,СВЦЭМ!$B$33:$B$776,V$155)+'СЕТ СН'!$I$14+СВЦЭМ!$D$10+'СЕТ СН'!$I$6-'СЕТ СН'!$I$26</f>
        <v>1259.2101958000001</v>
      </c>
      <c r="W186" s="36">
        <f>SUMIFS(СВЦЭМ!$D$33:$D$776,СВЦЭМ!$A$33:$A$776,$A186,СВЦЭМ!$B$33:$B$776,W$155)+'СЕТ СН'!$I$14+СВЦЭМ!$D$10+'СЕТ СН'!$I$6-'СЕТ СН'!$I$26</f>
        <v>1240.3121610100002</v>
      </c>
      <c r="X186" s="36">
        <f>SUMIFS(СВЦЭМ!$D$33:$D$776,СВЦЭМ!$A$33:$A$776,$A186,СВЦЭМ!$B$33:$B$776,X$155)+'СЕТ СН'!$I$14+СВЦЭМ!$D$10+'СЕТ СН'!$I$6-'СЕТ СН'!$I$26</f>
        <v>1243.0359653099999</v>
      </c>
      <c r="Y186" s="36">
        <f>SUMIFS(СВЦЭМ!$D$33:$D$776,СВЦЭМ!$A$33:$A$776,$A186,СВЦЭМ!$B$33:$B$776,Y$155)+'СЕТ СН'!$I$14+СВЦЭМ!$D$10+'СЕТ СН'!$I$6-'СЕТ СН'!$I$26</f>
        <v>1306.3832523599999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7"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28"/>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2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01.07.2020</v>
      </c>
      <c r="B192" s="36">
        <f>SUMIFS(СВЦЭМ!$E$33:$E$776,СВЦЭМ!$A$33:$A$776,$A192,СВЦЭМ!$B$33:$B$776,B$191)+'СЕТ СН'!$F$15</f>
        <v>202.56307649999999</v>
      </c>
      <c r="C192" s="36">
        <f>SUMIFS(СВЦЭМ!$E$33:$E$776,СВЦЭМ!$A$33:$A$776,$A192,СВЦЭМ!$B$33:$B$776,C$191)+'СЕТ СН'!$F$15</f>
        <v>204.27184161</v>
      </c>
      <c r="D192" s="36">
        <f>SUMIFS(СВЦЭМ!$E$33:$E$776,СВЦЭМ!$A$33:$A$776,$A192,СВЦЭМ!$B$33:$B$776,D$191)+'СЕТ СН'!$F$15</f>
        <v>199.49602200999999</v>
      </c>
      <c r="E192" s="36">
        <f>SUMIFS(СВЦЭМ!$E$33:$E$776,СВЦЭМ!$A$33:$A$776,$A192,СВЦЭМ!$B$33:$B$776,E$191)+'СЕТ СН'!$F$15</f>
        <v>195.74370225999999</v>
      </c>
      <c r="F192" s="36">
        <f>SUMIFS(СВЦЭМ!$E$33:$E$776,СВЦЭМ!$A$33:$A$776,$A192,СВЦЭМ!$B$33:$B$776,F$191)+'СЕТ СН'!$F$15</f>
        <v>193.02734386</v>
      </c>
      <c r="G192" s="36">
        <f>SUMIFS(СВЦЭМ!$E$33:$E$776,СВЦЭМ!$A$33:$A$776,$A192,СВЦЭМ!$B$33:$B$776,G$191)+'СЕТ СН'!$F$15</f>
        <v>193.93338854000001</v>
      </c>
      <c r="H192" s="36">
        <f>SUMIFS(СВЦЭМ!$E$33:$E$776,СВЦЭМ!$A$33:$A$776,$A192,СВЦЭМ!$B$33:$B$776,H$191)+'СЕТ СН'!$F$15</f>
        <v>198.51055747999999</v>
      </c>
      <c r="I192" s="36">
        <f>SUMIFS(СВЦЭМ!$E$33:$E$776,СВЦЭМ!$A$33:$A$776,$A192,СВЦЭМ!$B$33:$B$776,I$191)+'СЕТ СН'!$F$15</f>
        <v>195.37694603</v>
      </c>
      <c r="J192" s="36">
        <f>SUMIFS(СВЦЭМ!$E$33:$E$776,СВЦЭМ!$A$33:$A$776,$A192,СВЦЭМ!$B$33:$B$776,J$191)+'СЕТ СН'!$F$15</f>
        <v>186.53256966000001</v>
      </c>
      <c r="K192" s="36">
        <f>SUMIFS(СВЦЭМ!$E$33:$E$776,СВЦЭМ!$A$33:$A$776,$A192,СВЦЭМ!$B$33:$B$776,K$191)+'СЕТ СН'!$F$15</f>
        <v>165.57091775000001</v>
      </c>
      <c r="L192" s="36">
        <f>SUMIFS(СВЦЭМ!$E$33:$E$776,СВЦЭМ!$A$33:$A$776,$A192,СВЦЭМ!$B$33:$B$776,L$191)+'СЕТ СН'!$F$15</f>
        <v>145.91371497</v>
      </c>
      <c r="M192" s="36">
        <f>SUMIFS(СВЦЭМ!$E$33:$E$776,СВЦЭМ!$A$33:$A$776,$A192,СВЦЭМ!$B$33:$B$776,M$191)+'СЕТ СН'!$F$15</f>
        <v>144.13500572000001</v>
      </c>
      <c r="N192" s="36">
        <f>SUMIFS(СВЦЭМ!$E$33:$E$776,СВЦЭМ!$A$33:$A$776,$A192,СВЦЭМ!$B$33:$B$776,N$191)+'СЕТ СН'!$F$15</f>
        <v>154.87029322999999</v>
      </c>
      <c r="O192" s="36">
        <f>SUMIFS(СВЦЭМ!$E$33:$E$776,СВЦЭМ!$A$33:$A$776,$A192,СВЦЭМ!$B$33:$B$776,O$191)+'СЕТ СН'!$F$15</f>
        <v>151.23116067000001</v>
      </c>
      <c r="P192" s="36">
        <f>SUMIFS(СВЦЭМ!$E$33:$E$776,СВЦЭМ!$A$33:$A$776,$A192,СВЦЭМ!$B$33:$B$776,P$191)+'СЕТ СН'!$F$15</f>
        <v>135.71178914999999</v>
      </c>
      <c r="Q192" s="36">
        <f>SUMIFS(СВЦЭМ!$E$33:$E$776,СВЦЭМ!$A$33:$A$776,$A192,СВЦЭМ!$B$33:$B$776,Q$191)+'СЕТ СН'!$F$15</f>
        <v>136.38687271000001</v>
      </c>
      <c r="R192" s="36">
        <f>SUMIFS(СВЦЭМ!$E$33:$E$776,СВЦЭМ!$A$33:$A$776,$A192,СВЦЭМ!$B$33:$B$776,R$191)+'СЕТ СН'!$F$15</f>
        <v>138.94750830999999</v>
      </c>
      <c r="S192" s="36">
        <f>SUMIFS(СВЦЭМ!$E$33:$E$776,СВЦЭМ!$A$33:$A$776,$A192,СВЦЭМ!$B$33:$B$776,S$191)+'СЕТ СН'!$F$15</f>
        <v>139.96176098999999</v>
      </c>
      <c r="T192" s="36">
        <f>SUMIFS(СВЦЭМ!$E$33:$E$776,СВЦЭМ!$A$33:$A$776,$A192,СВЦЭМ!$B$33:$B$776,T$191)+'СЕТ СН'!$F$15</f>
        <v>138.46994617999999</v>
      </c>
      <c r="U192" s="36">
        <f>SUMIFS(СВЦЭМ!$E$33:$E$776,СВЦЭМ!$A$33:$A$776,$A192,СВЦЭМ!$B$33:$B$776,U$191)+'СЕТ СН'!$F$15</f>
        <v>137.07201523000001</v>
      </c>
      <c r="V192" s="36">
        <f>SUMIFS(СВЦЭМ!$E$33:$E$776,СВЦЭМ!$A$33:$A$776,$A192,СВЦЭМ!$B$33:$B$776,V$191)+'СЕТ СН'!$F$15</f>
        <v>136.57558954000001</v>
      </c>
      <c r="W192" s="36">
        <f>SUMIFS(СВЦЭМ!$E$33:$E$776,СВЦЭМ!$A$33:$A$776,$A192,СВЦЭМ!$B$33:$B$776,W$191)+'СЕТ СН'!$F$15</f>
        <v>131.88098776999999</v>
      </c>
      <c r="X192" s="36">
        <f>SUMIFS(СВЦЭМ!$E$33:$E$776,СВЦЭМ!$A$33:$A$776,$A192,СВЦЭМ!$B$33:$B$776,X$191)+'СЕТ СН'!$F$15</f>
        <v>141.48852442</v>
      </c>
      <c r="Y192" s="36">
        <f>SUMIFS(СВЦЭМ!$E$33:$E$776,СВЦЭМ!$A$33:$A$776,$A192,СВЦЭМ!$B$33:$B$776,Y$191)+'СЕТ СН'!$F$15</f>
        <v>174.33473183999999</v>
      </c>
      <c r="AA192" s="45"/>
    </row>
    <row r="193" spans="1:25" ht="15.75" x14ac:dyDescent="0.2">
      <c r="A193" s="35">
        <f>A192+1</f>
        <v>44014</v>
      </c>
      <c r="B193" s="36">
        <f>SUMIFS(СВЦЭМ!$E$33:$E$776,СВЦЭМ!$A$33:$A$776,$A193,СВЦЭМ!$B$33:$B$776,B$191)+'СЕТ СН'!$F$15</f>
        <v>192.48131257</v>
      </c>
      <c r="C193" s="36">
        <f>SUMIFS(СВЦЭМ!$E$33:$E$776,СВЦЭМ!$A$33:$A$776,$A193,СВЦЭМ!$B$33:$B$776,C$191)+'СЕТ СН'!$F$15</f>
        <v>187.48938029000001</v>
      </c>
      <c r="D193" s="36">
        <f>SUMIFS(СВЦЭМ!$E$33:$E$776,СВЦЭМ!$A$33:$A$776,$A193,СВЦЭМ!$B$33:$B$776,D$191)+'СЕТ СН'!$F$15</f>
        <v>181.70333113999999</v>
      </c>
      <c r="E193" s="36">
        <f>SUMIFS(СВЦЭМ!$E$33:$E$776,СВЦЭМ!$A$33:$A$776,$A193,СВЦЭМ!$B$33:$B$776,E$191)+'СЕТ СН'!$F$15</f>
        <v>180.3482582</v>
      </c>
      <c r="F193" s="36">
        <f>SUMIFS(СВЦЭМ!$E$33:$E$776,СВЦЭМ!$A$33:$A$776,$A193,СВЦЭМ!$B$33:$B$776,F$191)+'СЕТ СН'!$F$15</f>
        <v>177.48548459</v>
      </c>
      <c r="G193" s="36">
        <f>SUMIFS(СВЦЭМ!$E$33:$E$776,СВЦЭМ!$A$33:$A$776,$A193,СВЦЭМ!$B$33:$B$776,G$191)+'СЕТ СН'!$F$15</f>
        <v>180.53254644</v>
      </c>
      <c r="H193" s="36">
        <f>SUMIFS(СВЦЭМ!$E$33:$E$776,СВЦЭМ!$A$33:$A$776,$A193,СВЦЭМ!$B$33:$B$776,H$191)+'СЕТ СН'!$F$15</f>
        <v>187.06727877</v>
      </c>
      <c r="I193" s="36">
        <f>SUMIFS(СВЦЭМ!$E$33:$E$776,СВЦЭМ!$A$33:$A$776,$A193,СВЦЭМ!$B$33:$B$776,I$191)+'СЕТ СН'!$F$15</f>
        <v>189.51398408</v>
      </c>
      <c r="J193" s="36">
        <f>SUMIFS(СВЦЭМ!$E$33:$E$776,СВЦЭМ!$A$33:$A$776,$A193,СВЦЭМ!$B$33:$B$776,J$191)+'СЕТ СН'!$F$15</f>
        <v>187.69771087999999</v>
      </c>
      <c r="K193" s="36">
        <f>SUMIFS(СВЦЭМ!$E$33:$E$776,СВЦЭМ!$A$33:$A$776,$A193,СВЦЭМ!$B$33:$B$776,K$191)+'СЕТ СН'!$F$15</f>
        <v>166.27062409999999</v>
      </c>
      <c r="L193" s="36">
        <f>SUMIFS(СВЦЭМ!$E$33:$E$776,СВЦЭМ!$A$33:$A$776,$A193,СВЦЭМ!$B$33:$B$776,L$191)+'СЕТ СН'!$F$15</f>
        <v>146.21971450000001</v>
      </c>
      <c r="M193" s="36">
        <f>SUMIFS(СВЦЭМ!$E$33:$E$776,СВЦЭМ!$A$33:$A$776,$A193,СВЦЭМ!$B$33:$B$776,M$191)+'СЕТ СН'!$F$15</f>
        <v>143.12844942999999</v>
      </c>
      <c r="N193" s="36">
        <f>SUMIFS(СВЦЭМ!$E$33:$E$776,СВЦЭМ!$A$33:$A$776,$A193,СВЦЭМ!$B$33:$B$776,N$191)+'СЕТ СН'!$F$15</f>
        <v>148.16942976000001</v>
      </c>
      <c r="O193" s="36">
        <f>SUMIFS(СВЦЭМ!$E$33:$E$776,СВЦЭМ!$A$33:$A$776,$A193,СВЦЭМ!$B$33:$B$776,O$191)+'СЕТ СН'!$F$15</f>
        <v>149.95543785000001</v>
      </c>
      <c r="P193" s="36">
        <f>SUMIFS(СВЦЭМ!$E$33:$E$776,СВЦЭМ!$A$33:$A$776,$A193,СВЦЭМ!$B$33:$B$776,P$191)+'СЕТ СН'!$F$15</f>
        <v>145.66775881999999</v>
      </c>
      <c r="Q193" s="36">
        <f>SUMIFS(СВЦЭМ!$E$33:$E$776,СВЦЭМ!$A$33:$A$776,$A193,СВЦЭМ!$B$33:$B$776,Q$191)+'СЕТ СН'!$F$15</f>
        <v>148.45662886</v>
      </c>
      <c r="R193" s="36">
        <f>SUMIFS(СВЦЭМ!$E$33:$E$776,СВЦЭМ!$A$33:$A$776,$A193,СВЦЭМ!$B$33:$B$776,R$191)+'СЕТ СН'!$F$15</f>
        <v>152.77303029999999</v>
      </c>
      <c r="S193" s="36">
        <f>SUMIFS(СВЦЭМ!$E$33:$E$776,СВЦЭМ!$A$33:$A$776,$A193,СВЦЭМ!$B$33:$B$776,S$191)+'СЕТ СН'!$F$15</f>
        <v>153.31865708000001</v>
      </c>
      <c r="T193" s="36">
        <f>SUMIFS(СВЦЭМ!$E$33:$E$776,СВЦЭМ!$A$33:$A$776,$A193,СВЦЭМ!$B$33:$B$776,T$191)+'СЕТ СН'!$F$15</f>
        <v>151.58407499</v>
      </c>
      <c r="U193" s="36">
        <f>SUMIFS(СВЦЭМ!$E$33:$E$776,СВЦЭМ!$A$33:$A$776,$A193,СВЦЭМ!$B$33:$B$776,U$191)+'СЕТ СН'!$F$15</f>
        <v>149.28689998999999</v>
      </c>
      <c r="V193" s="36">
        <f>SUMIFS(СВЦЭМ!$E$33:$E$776,СВЦЭМ!$A$33:$A$776,$A193,СВЦЭМ!$B$33:$B$776,V$191)+'СЕТ СН'!$F$15</f>
        <v>145.37196234000001</v>
      </c>
      <c r="W193" s="36">
        <f>SUMIFS(СВЦЭМ!$E$33:$E$776,СВЦЭМ!$A$33:$A$776,$A193,СВЦЭМ!$B$33:$B$776,W$191)+'СЕТ СН'!$F$15</f>
        <v>138.14912114000001</v>
      </c>
      <c r="X193" s="36">
        <f>SUMIFS(СВЦЭМ!$E$33:$E$776,СВЦЭМ!$A$33:$A$776,$A193,СВЦЭМ!$B$33:$B$776,X$191)+'СЕТ СН'!$F$15</f>
        <v>148.71411191999999</v>
      </c>
      <c r="Y193" s="36">
        <f>SUMIFS(СВЦЭМ!$E$33:$E$776,СВЦЭМ!$A$33:$A$776,$A193,СВЦЭМ!$B$33:$B$776,Y$191)+'СЕТ СН'!$F$15</f>
        <v>177.48739796999999</v>
      </c>
    </row>
    <row r="194" spans="1:25" ht="15.75" x14ac:dyDescent="0.2">
      <c r="A194" s="35">
        <f t="shared" ref="A194:A222" si="5">A193+1</f>
        <v>44015</v>
      </c>
      <c r="B194" s="36">
        <f>SUMIFS(СВЦЭМ!$E$33:$E$776,СВЦЭМ!$A$33:$A$776,$A194,СВЦЭМ!$B$33:$B$776,B$191)+'СЕТ СН'!$F$15</f>
        <v>199.47564277999999</v>
      </c>
      <c r="C194" s="36">
        <f>SUMIFS(СВЦЭМ!$E$33:$E$776,СВЦЭМ!$A$33:$A$776,$A194,СВЦЭМ!$B$33:$B$776,C$191)+'СЕТ СН'!$F$15</f>
        <v>195.99977856000001</v>
      </c>
      <c r="D194" s="36">
        <f>SUMIFS(СВЦЭМ!$E$33:$E$776,СВЦЭМ!$A$33:$A$776,$A194,СВЦЭМ!$B$33:$B$776,D$191)+'СЕТ СН'!$F$15</f>
        <v>190.15596837000001</v>
      </c>
      <c r="E194" s="36">
        <f>SUMIFS(СВЦЭМ!$E$33:$E$776,СВЦЭМ!$A$33:$A$776,$A194,СВЦЭМ!$B$33:$B$776,E$191)+'СЕТ СН'!$F$15</f>
        <v>186.43091737</v>
      </c>
      <c r="F194" s="36">
        <f>SUMIFS(СВЦЭМ!$E$33:$E$776,СВЦЭМ!$A$33:$A$776,$A194,СВЦЭМ!$B$33:$B$776,F$191)+'СЕТ СН'!$F$15</f>
        <v>183.61917596999999</v>
      </c>
      <c r="G194" s="36">
        <f>SUMIFS(СВЦЭМ!$E$33:$E$776,СВЦЭМ!$A$33:$A$776,$A194,СВЦЭМ!$B$33:$B$776,G$191)+'СЕТ СН'!$F$15</f>
        <v>186.4423634</v>
      </c>
      <c r="H194" s="36">
        <f>SUMIFS(СВЦЭМ!$E$33:$E$776,СВЦЭМ!$A$33:$A$776,$A194,СВЦЭМ!$B$33:$B$776,H$191)+'СЕТ СН'!$F$15</f>
        <v>193.91294457999999</v>
      </c>
      <c r="I194" s="36">
        <f>SUMIFS(СВЦЭМ!$E$33:$E$776,СВЦЭМ!$A$33:$A$776,$A194,СВЦЭМ!$B$33:$B$776,I$191)+'СЕТ СН'!$F$15</f>
        <v>197.26534667000001</v>
      </c>
      <c r="J194" s="36">
        <f>SUMIFS(СВЦЭМ!$E$33:$E$776,СВЦЭМ!$A$33:$A$776,$A194,СВЦЭМ!$B$33:$B$776,J$191)+'СЕТ СН'!$F$15</f>
        <v>182.17769204999999</v>
      </c>
      <c r="K194" s="36">
        <f>SUMIFS(СВЦЭМ!$E$33:$E$776,СВЦЭМ!$A$33:$A$776,$A194,СВЦЭМ!$B$33:$B$776,K$191)+'СЕТ СН'!$F$15</f>
        <v>154.99717494999999</v>
      </c>
      <c r="L194" s="36">
        <f>SUMIFS(СВЦЭМ!$E$33:$E$776,СВЦЭМ!$A$33:$A$776,$A194,СВЦЭМ!$B$33:$B$776,L$191)+'СЕТ СН'!$F$15</f>
        <v>134.69854580000001</v>
      </c>
      <c r="M194" s="36">
        <f>SUMIFS(СВЦЭМ!$E$33:$E$776,СВЦЭМ!$A$33:$A$776,$A194,СВЦЭМ!$B$33:$B$776,M$191)+'СЕТ СН'!$F$15</f>
        <v>131.91980154000001</v>
      </c>
      <c r="N194" s="36">
        <f>SUMIFS(СВЦЭМ!$E$33:$E$776,СВЦЭМ!$A$33:$A$776,$A194,СВЦЭМ!$B$33:$B$776,N$191)+'СЕТ СН'!$F$15</f>
        <v>139.1062852</v>
      </c>
      <c r="O194" s="36">
        <f>SUMIFS(СВЦЭМ!$E$33:$E$776,СВЦЭМ!$A$33:$A$776,$A194,СВЦЭМ!$B$33:$B$776,O$191)+'СЕТ СН'!$F$15</f>
        <v>131.60910038</v>
      </c>
      <c r="P194" s="36">
        <f>SUMIFS(СВЦЭМ!$E$33:$E$776,СВЦЭМ!$A$33:$A$776,$A194,СВЦЭМ!$B$33:$B$776,P$191)+'СЕТ СН'!$F$15</f>
        <v>136.90025707000001</v>
      </c>
      <c r="Q194" s="36">
        <f>SUMIFS(СВЦЭМ!$E$33:$E$776,СВЦЭМ!$A$33:$A$776,$A194,СВЦЭМ!$B$33:$B$776,Q$191)+'СЕТ СН'!$F$15</f>
        <v>138.07454781000001</v>
      </c>
      <c r="R194" s="36">
        <f>SUMIFS(СВЦЭМ!$E$33:$E$776,СВЦЭМ!$A$33:$A$776,$A194,СВЦЭМ!$B$33:$B$776,R$191)+'СЕТ СН'!$F$15</f>
        <v>136.79174745</v>
      </c>
      <c r="S194" s="36">
        <f>SUMIFS(СВЦЭМ!$E$33:$E$776,СВЦЭМ!$A$33:$A$776,$A194,СВЦЭМ!$B$33:$B$776,S$191)+'СЕТ СН'!$F$15</f>
        <v>138.35471566999999</v>
      </c>
      <c r="T194" s="36">
        <f>SUMIFS(СВЦЭМ!$E$33:$E$776,СВЦЭМ!$A$33:$A$776,$A194,СВЦЭМ!$B$33:$B$776,T$191)+'СЕТ СН'!$F$15</f>
        <v>137.21701141</v>
      </c>
      <c r="U194" s="36">
        <f>SUMIFS(СВЦЭМ!$E$33:$E$776,СВЦЭМ!$A$33:$A$776,$A194,СВЦЭМ!$B$33:$B$776,U$191)+'СЕТ СН'!$F$15</f>
        <v>135.67178290000001</v>
      </c>
      <c r="V194" s="36">
        <f>SUMIFS(СВЦЭМ!$E$33:$E$776,СВЦЭМ!$A$33:$A$776,$A194,СВЦЭМ!$B$33:$B$776,V$191)+'СЕТ СН'!$F$15</f>
        <v>129.62239221999999</v>
      </c>
      <c r="W194" s="36">
        <f>SUMIFS(СВЦЭМ!$E$33:$E$776,СВЦЭМ!$A$33:$A$776,$A194,СВЦЭМ!$B$33:$B$776,W$191)+'СЕТ СН'!$F$15</f>
        <v>123.50055758000001</v>
      </c>
      <c r="X194" s="36">
        <f>SUMIFS(СВЦЭМ!$E$33:$E$776,СВЦЭМ!$A$33:$A$776,$A194,СВЦЭМ!$B$33:$B$776,X$191)+'СЕТ СН'!$F$15</f>
        <v>136.37933734999999</v>
      </c>
      <c r="Y194" s="36">
        <f>SUMIFS(СВЦЭМ!$E$33:$E$776,СВЦЭМ!$A$33:$A$776,$A194,СВЦЭМ!$B$33:$B$776,Y$191)+'СЕТ СН'!$F$15</f>
        <v>159.62212873999999</v>
      </c>
    </row>
    <row r="195" spans="1:25" ht="15.75" x14ac:dyDescent="0.2">
      <c r="A195" s="35">
        <f t="shared" si="5"/>
        <v>44016</v>
      </c>
      <c r="B195" s="36">
        <f>SUMIFS(СВЦЭМ!$E$33:$E$776,СВЦЭМ!$A$33:$A$776,$A195,СВЦЭМ!$B$33:$B$776,B$191)+'СЕТ СН'!$F$15</f>
        <v>199.36699562999999</v>
      </c>
      <c r="C195" s="36">
        <f>SUMIFS(СВЦЭМ!$E$33:$E$776,СВЦЭМ!$A$33:$A$776,$A195,СВЦЭМ!$B$33:$B$776,C$191)+'СЕТ СН'!$F$15</f>
        <v>200.96358291000001</v>
      </c>
      <c r="D195" s="36">
        <f>SUMIFS(СВЦЭМ!$E$33:$E$776,СВЦЭМ!$A$33:$A$776,$A195,СВЦЭМ!$B$33:$B$776,D$191)+'СЕТ СН'!$F$15</f>
        <v>204.15318780999999</v>
      </c>
      <c r="E195" s="36">
        <f>SUMIFS(СВЦЭМ!$E$33:$E$776,СВЦЭМ!$A$33:$A$776,$A195,СВЦЭМ!$B$33:$B$776,E$191)+'СЕТ СН'!$F$15</f>
        <v>204.45985938999999</v>
      </c>
      <c r="F195" s="36">
        <f>SUMIFS(СВЦЭМ!$E$33:$E$776,СВЦЭМ!$A$33:$A$776,$A195,СВЦЭМ!$B$33:$B$776,F$191)+'СЕТ СН'!$F$15</f>
        <v>204.98001037</v>
      </c>
      <c r="G195" s="36">
        <f>SUMIFS(СВЦЭМ!$E$33:$E$776,СВЦЭМ!$A$33:$A$776,$A195,СВЦЭМ!$B$33:$B$776,G$191)+'СЕТ СН'!$F$15</f>
        <v>202.12735193</v>
      </c>
      <c r="H195" s="36">
        <f>SUMIFS(СВЦЭМ!$E$33:$E$776,СВЦЭМ!$A$33:$A$776,$A195,СВЦЭМ!$B$33:$B$776,H$191)+'СЕТ СН'!$F$15</f>
        <v>197.47729293</v>
      </c>
      <c r="I195" s="36">
        <f>SUMIFS(СВЦЭМ!$E$33:$E$776,СВЦЭМ!$A$33:$A$776,$A195,СВЦЭМ!$B$33:$B$776,I$191)+'СЕТ СН'!$F$15</f>
        <v>200.02280361000001</v>
      </c>
      <c r="J195" s="36">
        <f>SUMIFS(СВЦЭМ!$E$33:$E$776,СВЦЭМ!$A$33:$A$776,$A195,СВЦЭМ!$B$33:$B$776,J$191)+'СЕТ СН'!$F$15</f>
        <v>178.12357144000001</v>
      </c>
      <c r="K195" s="36">
        <f>SUMIFS(СВЦЭМ!$E$33:$E$776,СВЦЭМ!$A$33:$A$776,$A195,СВЦЭМ!$B$33:$B$776,K$191)+'СЕТ СН'!$F$15</f>
        <v>151.4142635</v>
      </c>
      <c r="L195" s="36">
        <f>SUMIFS(СВЦЭМ!$E$33:$E$776,СВЦЭМ!$A$33:$A$776,$A195,СВЦЭМ!$B$33:$B$776,L$191)+'СЕТ СН'!$F$15</f>
        <v>135.34274108</v>
      </c>
      <c r="M195" s="36">
        <f>SUMIFS(СВЦЭМ!$E$33:$E$776,СВЦЭМ!$A$33:$A$776,$A195,СВЦЭМ!$B$33:$B$776,M$191)+'СЕТ СН'!$F$15</f>
        <v>131.66501077999999</v>
      </c>
      <c r="N195" s="36">
        <f>SUMIFS(СВЦЭМ!$E$33:$E$776,СВЦЭМ!$A$33:$A$776,$A195,СВЦЭМ!$B$33:$B$776,N$191)+'СЕТ СН'!$F$15</f>
        <v>133.21793244</v>
      </c>
      <c r="O195" s="36">
        <f>SUMIFS(СВЦЭМ!$E$33:$E$776,СВЦЭМ!$A$33:$A$776,$A195,СВЦЭМ!$B$33:$B$776,O$191)+'СЕТ СН'!$F$15</f>
        <v>131.78553543000001</v>
      </c>
      <c r="P195" s="36">
        <f>SUMIFS(СВЦЭМ!$E$33:$E$776,СВЦЭМ!$A$33:$A$776,$A195,СВЦЭМ!$B$33:$B$776,P$191)+'СЕТ СН'!$F$15</f>
        <v>131.27785562</v>
      </c>
      <c r="Q195" s="36">
        <f>SUMIFS(СВЦЭМ!$E$33:$E$776,СВЦЭМ!$A$33:$A$776,$A195,СВЦЭМ!$B$33:$B$776,Q$191)+'СЕТ СН'!$F$15</f>
        <v>132.08336352000001</v>
      </c>
      <c r="R195" s="36">
        <f>SUMIFS(СВЦЭМ!$E$33:$E$776,СВЦЭМ!$A$33:$A$776,$A195,СВЦЭМ!$B$33:$B$776,R$191)+'СЕТ СН'!$F$15</f>
        <v>125.129881</v>
      </c>
      <c r="S195" s="36">
        <f>SUMIFS(СВЦЭМ!$E$33:$E$776,СВЦЭМ!$A$33:$A$776,$A195,СВЦЭМ!$B$33:$B$776,S$191)+'СЕТ СН'!$F$15</f>
        <v>125.86126102</v>
      </c>
      <c r="T195" s="36">
        <f>SUMIFS(СВЦЭМ!$E$33:$E$776,СВЦЭМ!$A$33:$A$776,$A195,СВЦЭМ!$B$33:$B$776,T$191)+'СЕТ СН'!$F$15</f>
        <v>131.28796557999999</v>
      </c>
      <c r="U195" s="36">
        <f>SUMIFS(СВЦЭМ!$E$33:$E$776,СВЦЭМ!$A$33:$A$776,$A195,СВЦЭМ!$B$33:$B$776,U$191)+'СЕТ СН'!$F$15</f>
        <v>133.21841626</v>
      </c>
      <c r="V195" s="36">
        <f>SUMIFS(СВЦЭМ!$E$33:$E$776,СВЦЭМ!$A$33:$A$776,$A195,СВЦЭМ!$B$33:$B$776,V$191)+'СЕТ СН'!$F$15</f>
        <v>130.89190629000001</v>
      </c>
      <c r="W195" s="36">
        <f>SUMIFS(СВЦЭМ!$E$33:$E$776,СВЦЭМ!$A$33:$A$776,$A195,СВЦЭМ!$B$33:$B$776,W$191)+'СЕТ СН'!$F$15</f>
        <v>131.60076118000001</v>
      </c>
      <c r="X195" s="36">
        <f>SUMIFS(СВЦЭМ!$E$33:$E$776,СВЦЭМ!$A$33:$A$776,$A195,СВЦЭМ!$B$33:$B$776,X$191)+'СЕТ СН'!$F$15</f>
        <v>138.81358366000001</v>
      </c>
      <c r="Y195" s="36">
        <f>SUMIFS(СВЦЭМ!$E$33:$E$776,СВЦЭМ!$A$33:$A$776,$A195,СВЦЭМ!$B$33:$B$776,Y$191)+'СЕТ СН'!$F$15</f>
        <v>160.60037048000001</v>
      </c>
    </row>
    <row r="196" spans="1:25" ht="15.75" x14ac:dyDescent="0.2">
      <c r="A196" s="35">
        <f t="shared" si="5"/>
        <v>44017</v>
      </c>
      <c r="B196" s="36">
        <f>SUMIFS(СВЦЭМ!$E$33:$E$776,СВЦЭМ!$A$33:$A$776,$A196,СВЦЭМ!$B$33:$B$776,B$191)+'СЕТ СН'!$F$15</f>
        <v>177.30650802</v>
      </c>
      <c r="C196" s="36">
        <f>SUMIFS(СВЦЭМ!$E$33:$E$776,СВЦЭМ!$A$33:$A$776,$A196,СВЦЭМ!$B$33:$B$776,C$191)+'СЕТ СН'!$F$15</f>
        <v>185.00547621000001</v>
      </c>
      <c r="D196" s="36">
        <f>SUMIFS(СВЦЭМ!$E$33:$E$776,СВЦЭМ!$A$33:$A$776,$A196,СВЦЭМ!$B$33:$B$776,D$191)+'СЕТ СН'!$F$15</f>
        <v>195.35702792999999</v>
      </c>
      <c r="E196" s="36">
        <f>SUMIFS(СВЦЭМ!$E$33:$E$776,СВЦЭМ!$A$33:$A$776,$A196,СВЦЭМ!$B$33:$B$776,E$191)+'СЕТ СН'!$F$15</f>
        <v>189.91002750000001</v>
      </c>
      <c r="F196" s="36">
        <f>SUMIFS(СВЦЭМ!$E$33:$E$776,СВЦЭМ!$A$33:$A$776,$A196,СВЦЭМ!$B$33:$B$776,F$191)+'СЕТ СН'!$F$15</f>
        <v>183.49954366</v>
      </c>
      <c r="G196" s="36">
        <f>SUMIFS(СВЦЭМ!$E$33:$E$776,СВЦЭМ!$A$33:$A$776,$A196,СВЦЭМ!$B$33:$B$776,G$191)+'СЕТ СН'!$F$15</f>
        <v>180.65211034999999</v>
      </c>
      <c r="H196" s="36">
        <f>SUMIFS(СВЦЭМ!$E$33:$E$776,СВЦЭМ!$A$33:$A$776,$A196,СВЦЭМ!$B$33:$B$776,H$191)+'СЕТ СН'!$F$15</f>
        <v>176.88500926</v>
      </c>
      <c r="I196" s="36">
        <f>SUMIFS(СВЦЭМ!$E$33:$E$776,СВЦЭМ!$A$33:$A$776,$A196,СВЦЭМ!$B$33:$B$776,I$191)+'СЕТ СН'!$F$15</f>
        <v>179.57339648999999</v>
      </c>
      <c r="J196" s="36">
        <f>SUMIFS(СВЦЭМ!$E$33:$E$776,СВЦЭМ!$A$33:$A$776,$A196,СВЦЭМ!$B$33:$B$776,J$191)+'СЕТ СН'!$F$15</f>
        <v>163.08813773</v>
      </c>
      <c r="K196" s="36">
        <f>SUMIFS(СВЦЭМ!$E$33:$E$776,СВЦЭМ!$A$33:$A$776,$A196,СВЦЭМ!$B$33:$B$776,K$191)+'СЕТ СН'!$F$15</f>
        <v>140.75686241</v>
      </c>
      <c r="L196" s="36">
        <f>SUMIFS(СВЦЭМ!$E$33:$E$776,СВЦЭМ!$A$33:$A$776,$A196,СВЦЭМ!$B$33:$B$776,L$191)+'СЕТ СН'!$F$15</f>
        <v>127.66299136000001</v>
      </c>
      <c r="M196" s="36">
        <f>SUMIFS(СВЦЭМ!$E$33:$E$776,СВЦЭМ!$A$33:$A$776,$A196,СВЦЭМ!$B$33:$B$776,M$191)+'СЕТ СН'!$F$15</f>
        <v>118.24086122999999</v>
      </c>
      <c r="N196" s="36">
        <f>SUMIFS(СВЦЭМ!$E$33:$E$776,СВЦЭМ!$A$33:$A$776,$A196,СВЦЭМ!$B$33:$B$776,N$191)+'СЕТ СН'!$F$15</f>
        <v>121.93206709</v>
      </c>
      <c r="O196" s="36">
        <f>SUMIFS(СВЦЭМ!$E$33:$E$776,СВЦЭМ!$A$33:$A$776,$A196,СВЦЭМ!$B$33:$B$776,O$191)+'СЕТ СН'!$F$15</f>
        <v>124.24917336</v>
      </c>
      <c r="P196" s="36">
        <f>SUMIFS(СВЦЭМ!$E$33:$E$776,СВЦЭМ!$A$33:$A$776,$A196,СВЦЭМ!$B$33:$B$776,P$191)+'СЕТ СН'!$F$15</f>
        <v>121.50721606</v>
      </c>
      <c r="Q196" s="36">
        <f>SUMIFS(СВЦЭМ!$E$33:$E$776,СВЦЭМ!$A$33:$A$776,$A196,СВЦЭМ!$B$33:$B$776,Q$191)+'СЕТ СН'!$F$15</f>
        <v>122.60899381999999</v>
      </c>
      <c r="R196" s="36">
        <f>SUMIFS(СВЦЭМ!$E$33:$E$776,СВЦЭМ!$A$33:$A$776,$A196,СВЦЭМ!$B$33:$B$776,R$191)+'СЕТ СН'!$F$15</f>
        <v>126.85028496</v>
      </c>
      <c r="S196" s="36">
        <f>SUMIFS(СВЦЭМ!$E$33:$E$776,СВЦЭМ!$A$33:$A$776,$A196,СВЦЭМ!$B$33:$B$776,S$191)+'СЕТ СН'!$F$15</f>
        <v>128.95399197</v>
      </c>
      <c r="T196" s="36">
        <f>SUMIFS(СВЦЭМ!$E$33:$E$776,СВЦЭМ!$A$33:$A$776,$A196,СВЦЭМ!$B$33:$B$776,T$191)+'СЕТ СН'!$F$15</f>
        <v>127.72294853</v>
      </c>
      <c r="U196" s="36">
        <f>SUMIFS(СВЦЭМ!$E$33:$E$776,СВЦЭМ!$A$33:$A$776,$A196,СВЦЭМ!$B$33:$B$776,U$191)+'СЕТ СН'!$F$15</f>
        <v>126.07203444</v>
      </c>
      <c r="V196" s="36">
        <f>SUMIFS(СВЦЭМ!$E$33:$E$776,СВЦЭМ!$A$33:$A$776,$A196,СВЦЭМ!$B$33:$B$776,V$191)+'СЕТ СН'!$F$15</f>
        <v>122.47120119</v>
      </c>
      <c r="W196" s="36">
        <f>SUMIFS(СВЦЭМ!$E$33:$E$776,СВЦЭМ!$A$33:$A$776,$A196,СВЦЭМ!$B$33:$B$776,W$191)+'СЕТ СН'!$F$15</f>
        <v>120.36417382</v>
      </c>
      <c r="X196" s="36">
        <f>SUMIFS(СВЦЭМ!$E$33:$E$776,СВЦЭМ!$A$33:$A$776,$A196,СВЦЭМ!$B$33:$B$776,X$191)+'СЕТ СН'!$F$15</f>
        <v>130.19713182000001</v>
      </c>
      <c r="Y196" s="36">
        <f>SUMIFS(СВЦЭМ!$E$33:$E$776,СВЦЭМ!$A$33:$A$776,$A196,СВЦЭМ!$B$33:$B$776,Y$191)+'СЕТ СН'!$F$15</f>
        <v>159.85226790999999</v>
      </c>
    </row>
    <row r="197" spans="1:25" ht="15.75" x14ac:dyDescent="0.2">
      <c r="A197" s="35">
        <f t="shared" si="5"/>
        <v>44018</v>
      </c>
      <c r="B197" s="36">
        <f>SUMIFS(СВЦЭМ!$E$33:$E$776,СВЦЭМ!$A$33:$A$776,$A197,СВЦЭМ!$B$33:$B$776,B$191)+'СЕТ СН'!$F$15</f>
        <v>170.54873502000001</v>
      </c>
      <c r="C197" s="36">
        <f>SUMIFS(СВЦЭМ!$E$33:$E$776,СВЦЭМ!$A$33:$A$776,$A197,СВЦЭМ!$B$33:$B$776,C$191)+'СЕТ СН'!$F$15</f>
        <v>191.04961956</v>
      </c>
      <c r="D197" s="36">
        <f>SUMIFS(СВЦЭМ!$E$33:$E$776,СВЦЭМ!$A$33:$A$776,$A197,СВЦЭМ!$B$33:$B$776,D$191)+'СЕТ СН'!$F$15</f>
        <v>197.40629385</v>
      </c>
      <c r="E197" s="36">
        <f>SUMIFS(СВЦЭМ!$E$33:$E$776,СВЦЭМ!$A$33:$A$776,$A197,СВЦЭМ!$B$33:$B$776,E$191)+'СЕТ СН'!$F$15</f>
        <v>208.92468208</v>
      </c>
      <c r="F197" s="36">
        <f>SUMIFS(СВЦЭМ!$E$33:$E$776,СВЦЭМ!$A$33:$A$776,$A197,СВЦЭМ!$B$33:$B$776,F$191)+'СЕТ СН'!$F$15</f>
        <v>207.33372764000001</v>
      </c>
      <c r="G197" s="36">
        <f>SUMIFS(СВЦЭМ!$E$33:$E$776,СВЦЭМ!$A$33:$A$776,$A197,СВЦЭМ!$B$33:$B$776,G$191)+'СЕТ СН'!$F$15</f>
        <v>205.49110927999999</v>
      </c>
      <c r="H197" s="36">
        <f>SUMIFS(СВЦЭМ!$E$33:$E$776,СВЦЭМ!$A$33:$A$776,$A197,СВЦЭМ!$B$33:$B$776,H$191)+'СЕТ СН'!$F$15</f>
        <v>186.51667277999999</v>
      </c>
      <c r="I197" s="36">
        <f>SUMIFS(СВЦЭМ!$E$33:$E$776,СВЦЭМ!$A$33:$A$776,$A197,СВЦЭМ!$B$33:$B$776,I$191)+'СЕТ СН'!$F$15</f>
        <v>190.96814284999999</v>
      </c>
      <c r="J197" s="36">
        <f>SUMIFS(СВЦЭМ!$E$33:$E$776,СВЦЭМ!$A$33:$A$776,$A197,СВЦЭМ!$B$33:$B$776,J$191)+'СЕТ СН'!$F$15</f>
        <v>183.15835817000001</v>
      </c>
      <c r="K197" s="36">
        <f>SUMIFS(СВЦЭМ!$E$33:$E$776,СВЦЭМ!$A$33:$A$776,$A197,СВЦЭМ!$B$33:$B$776,K$191)+'СЕТ СН'!$F$15</f>
        <v>156.27762551000001</v>
      </c>
      <c r="L197" s="36">
        <f>SUMIFS(СВЦЭМ!$E$33:$E$776,СВЦЭМ!$A$33:$A$776,$A197,СВЦЭМ!$B$33:$B$776,L$191)+'СЕТ СН'!$F$15</f>
        <v>139.04564422000001</v>
      </c>
      <c r="M197" s="36">
        <f>SUMIFS(СВЦЭМ!$E$33:$E$776,СВЦЭМ!$A$33:$A$776,$A197,СВЦЭМ!$B$33:$B$776,M$191)+'СЕТ СН'!$F$15</f>
        <v>131.81018671000001</v>
      </c>
      <c r="N197" s="36">
        <f>SUMIFS(СВЦЭМ!$E$33:$E$776,СВЦЭМ!$A$33:$A$776,$A197,СВЦЭМ!$B$33:$B$776,N$191)+'СЕТ СН'!$F$15</f>
        <v>135.77088247</v>
      </c>
      <c r="O197" s="36">
        <f>SUMIFS(СВЦЭМ!$E$33:$E$776,СВЦЭМ!$A$33:$A$776,$A197,СВЦЭМ!$B$33:$B$776,O$191)+'СЕТ СН'!$F$15</f>
        <v>146.18892517</v>
      </c>
      <c r="P197" s="36">
        <f>SUMIFS(СВЦЭМ!$E$33:$E$776,СВЦЭМ!$A$33:$A$776,$A197,СВЦЭМ!$B$33:$B$776,P$191)+'СЕТ СН'!$F$15</f>
        <v>141.28194654999999</v>
      </c>
      <c r="Q197" s="36">
        <f>SUMIFS(СВЦЭМ!$E$33:$E$776,СВЦЭМ!$A$33:$A$776,$A197,СВЦЭМ!$B$33:$B$776,Q$191)+'СЕТ СН'!$F$15</f>
        <v>141.8473104</v>
      </c>
      <c r="R197" s="36">
        <f>SUMIFS(СВЦЭМ!$E$33:$E$776,СВЦЭМ!$A$33:$A$776,$A197,СВЦЭМ!$B$33:$B$776,R$191)+'СЕТ СН'!$F$15</f>
        <v>148.48072414000001</v>
      </c>
      <c r="S197" s="36">
        <f>SUMIFS(СВЦЭМ!$E$33:$E$776,СВЦЭМ!$A$33:$A$776,$A197,СВЦЭМ!$B$33:$B$776,S$191)+'СЕТ СН'!$F$15</f>
        <v>149.34520699000001</v>
      </c>
      <c r="T197" s="36">
        <f>SUMIFS(СВЦЭМ!$E$33:$E$776,СВЦЭМ!$A$33:$A$776,$A197,СВЦЭМ!$B$33:$B$776,T$191)+'СЕТ СН'!$F$15</f>
        <v>148.35677290999999</v>
      </c>
      <c r="U197" s="36">
        <f>SUMIFS(СВЦЭМ!$E$33:$E$776,СВЦЭМ!$A$33:$A$776,$A197,СВЦЭМ!$B$33:$B$776,U$191)+'СЕТ СН'!$F$15</f>
        <v>146.11935840000001</v>
      </c>
      <c r="V197" s="36">
        <f>SUMIFS(СВЦЭМ!$E$33:$E$776,СВЦЭМ!$A$33:$A$776,$A197,СВЦЭМ!$B$33:$B$776,V$191)+'СЕТ СН'!$F$15</f>
        <v>144.59160448</v>
      </c>
      <c r="W197" s="36">
        <f>SUMIFS(СВЦЭМ!$E$33:$E$776,СВЦЭМ!$A$33:$A$776,$A197,СВЦЭМ!$B$33:$B$776,W$191)+'СЕТ СН'!$F$15</f>
        <v>136.45862045000001</v>
      </c>
      <c r="X197" s="36">
        <f>SUMIFS(СВЦЭМ!$E$33:$E$776,СВЦЭМ!$A$33:$A$776,$A197,СВЦЭМ!$B$33:$B$776,X$191)+'СЕТ СН'!$F$15</f>
        <v>142.23160863999999</v>
      </c>
      <c r="Y197" s="36">
        <f>SUMIFS(СВЦЭМ!$E$33:$E$776,СВЦЭМ!$A$33:$A$776,$A197,СВЦЭМ!$B$33:$B$776,Y$191)+'СЕТ СН'!$F$15</f>
        <v>171.18396403</v>
      </c>
    </row>
    <row r="198" spans="1:25" ht="15.75" x14ac:dyDescent="0.2">
      <c r="A198" s="35">
        <f t="shared" si="5"/>
        <v>44019</v>
      </c>
      <c r="B198" s="36">
        <f>SUMIFS(СВЦЭМ!$E$33:$E$776,СВЦЭМ!$A$33:$A$776,$A198,СВЦЭМ!$B$33:$B$776,B$191)+'СЕТ СН'!$F$15</f>
        <v>177.75360172000001</v>
      </c>
      <c r="C198" s="36">
        <f>SUMIFS(СВЦЭМ!$E$33:$E$776,СВЦЭМ!$A$33:$A$776,$A198,СВЦЭМ!$B$33:$B$776,C$191)+'СЕТ СН'!$F$15</f>
        <v>179.61685494</v>
      </c>
      <c r="D198" s="36">
        <f>SUMIFS(СВЦЭМ!$E$33:$E$776,СВЦЭМ!$A$33:$A$776,$A198,СВЦЭМ!$B$33:$B$776,D$191)+'СЕТ СН'!$F$15</f>
        <v>180.48778136000001</v>
      </c>
      <c r="E198" s="36">
        <f>SUMIFS(СВЦЭМ!$E$33:$E$776,СВЦЭМ!$A$33:$A$776,$A198,СВЦЭМ!$B$33:$B$776,E$191)+'СЕТ СН'!$F$15</f>
        <v>181.99408384</v>
      </c>
      <c r="F198" s="36">
        <f>SUMIFS(СВЦЭМ!$E$33:$E$776,СВЦЭМ!$A$33:$A$776,$A198,СВЦЭМ!$B$33:$B$776,F$191)+'СЕТ СН'!$F$15</f>
        <v>182.22771198000001</v>
      </c>
      <c r="G198" s="36">
        <f>SUMIFS(СВЦЭМ!$E$33:$E$776,СВЦЭМ!$A$33:$A$776,$A198,СВЦЭМ!$B$33:$B$776,G$191)+'СЕТ СН'!$F$15</f>
        <v>182.66977689999999</v>
      </c>
      <c r="H198" s="36">
        <f>SUMIFS(СВЦЭМ!$E$33:$E$776,СВЦЭМ!$A$33:$A$776,$A198,СВЦЭМ!$B$33:$B$776,H$191)+'СЕТ СН'!$F$15</f>
        <v>181.45376418999999</v>
      </c>
      <c r="I198" s="36">
        <f>SUMIFS(СВЦЭМ!$E$33:$E$776,СВЦЭМ!$A$33:$A$776,$A198,СВЦЭМ!$B$33:$B$776,I$191)+'СЕТ СН'!$F$15</f>
        <v>175.09777076</v>
      </c>
      <c r="J198" s="36">
        <f>SUMIFS(СВЦЭМ!$E$33:$E$776,СВЦЭМ!$A$33:$A$776,$A198,СВЦЭМ!$B$33:$B$776,J$191)+'СЕТ СН'!$F$15</f>
        <v>181.06400550999999</v>
      </c>
      <c r="K198" s="36">
        <f>SUMIFS(СВЦЭМ!$E$33:$E$776,СВЦЭМ!$A$33:$A$776,$A198,СВЦЭМ!$B$33:$B$776,K$191)+'СЕТ СН'!$F$15</f>
        <v>165.23968778</v>
      </c>
      <c r="L198" s="36">
        <f>SUMIFS(СВЦЭМ!$E$33:$E$776,СВЦЭМ!$A$33:$A$776,$A198,СВЦЭМ!$B$33:$B$776,L$191)+'СЕТ СН'!$F$15</f>
        <v>158.39773080000001</v>
      </c>
      <c r="M198" s="36">
        <f>SUMIFS(СВЦЭМ!$E$33:$E$776,СВЦЭМ!$A$33:$A$776,$A198,СВЦЭМ!$B$33:$B$776,M$191)+'СЕТ СН'!$F$15</f>
        <v>154.56646114</v>
      </c>
      <c r="N198" s="36">
        <f>SUMIFS(СВЦЭМ!$E$33:$E$776,СВЦЭМ!$A$33:$A$776,$A198,СВЦЭМ!$B$33:$B$776,N$191)+'СЕТ СН'!$F$15</f>
        <v>154.81640106</v>
      </c>
      <c r="O198" s="36">
        <f>SUMIFS(СВЦЭМ!$E$33:$E$776,СВЦЭМ!$A$33:$A$776,$A198,СВЦЭМ!$B$33:$B$776,O$191)+'СЕТ СН'!$F$15</f>
        <v>156.01298728</v>
      </c>
      <c r="P198" s="36">
        <f>SUMIFS(СВЦЭМ!$E$33:$E$776,СВЦЭМ!$A$33:$A$776,$A198,СВЦЭМ!$B$33:$B$776,P$191)+'СЕТ СН'!$F$15</f>
        <v>154.95696895</v>
      </c>
      <c r="Q198" s="36">
        <f>SUMIFS(СВЦЭМ!$E$33:$E$776,СВЦЭМ!$A$33:$A$776,$A198,СВЦЭМ!$B$33:$B$776,Q$191)+'СЕТ СН'!$F$15</f>
        <v>156.32769479000001</v>
      </c>
      <c r="R198" s="36">
        <f>SUMIFS(СВЦЭМ!$E$33:$E$776,СВЦЭМ!$A$33:$A$776,$A198,СВЦЭМ!$B$33:$B$776,R$191)+'СЕТ СН'!$F$15</f>
        <v>156.9946679</v>
      </c>
      <c r="S198" s="36">
        <f>SUMIFS(СВЦЭМ!$E$33:$E$776,СВЦЭМ!$A$33:$A$776,$A198,СВЦЭМ!$B$33:$B$776,S$191)+'СЕТ СН'!$F$15</f>
        <v>158.24057366</v>
      </c>
      <c r="T198" s="36">
        <f>SUMIFS(СВЦЭМ!$E$33:$E$776,СВЦЭМ!$A$33:$A$776,$A198,СВЦЭМ!$B$33:$B$776,T$191)+'СЕТ СН'!$F$15</f>
        <v>158.80697463000001</v>
      </c>
      <c r="U198" s="36">
        <f>SUMIFS(СВЦЭМ!$E$33:$E$776,СВЦЭМ!$A$33:$A$776,$A198,СВЦЭМ!$B$33:$B$776,U$191)+'СЕТ СН'!$F$15</f>
        <v>157.57338902999999</v>
      </c>
      <c r="V198" s="36">
        <f>SUMIFS(СВЦЭМ!$E$33:$E$776,СВЦЭМ!$A$33:$A$776,$A198,СВЦЭМ!$B$33:$B$776,V$191)+'СЕТ СН'!$F$15</f>
        <v>157.60097472999999</v>
      </c>
      <c r="W198" s="36">
        <f>SUMIFS(СВЦЭМ!$E$33:$E$776,СВЦЭМ!$A$33:$A$776,$A198,СВЦЭМ!$B$33:$B$776,W$191)+'СЕТ СН'!$F$15</f>
        <v>155.67704451</v>
      </c>
      <c r="X198" s="36">
        <f>SUMIFS(СВЦЭМ!$E$33:$E$776,СВЦЭМ!$A$33:$A$776,$A198,СВЦЭМ!$B$33:$B$776,X$191)+'СЕТ СН'!$F$15</f>
        <v>162.12683412000001</v>
      </c>
      <c r="Y198" s="36">
        <f>SUMIFS(СВЦЭМ!$E$33:$E$776,СВЦЭМ!$A$33:$A$776,$A198,СВЦЭМ!$B$33:$B$776,Y$191)+'СЕТ СН'!$F$15</f>
        <v>180.33858977</v>
      </c>
    </row>
    <row r="199" spans="1:25" ht="15.75" x14ac:dyDescent="0.2">
      <c r="A199" s="35">
        <f t="shared" si="5"/>
        <v>44020</v>
      </c>
      <c r="B199" s="36">
        <f>SUMIFS(СВЦЭМ!$E$33:$E$776,СВЦЭМ!$A$33:$A$776,$A199,СВЦЭМ!$B$33:$B$776,B$191)+'СЕТ СН'!$F$15</f>
        <v>170.96902251</v>
      </c>
      <c r="C199" s="36">
        <f>SUMIFS(СВЦЭМ!$E$33:$E$776,СВЦЭМ!$A$33:$A$776,$A199,СВЦЭМ!$B$33:$B$776,C$191)+'СЕТ СН'!$F$15</f>
        <v>173.29741665</v>
      </c>
      <c r="D199" s="36">
        <f>SUMIFS(СВЦЭМ!$E$33:$E$776,СВЦЭМ!$A$33:$A$776,$A199,СВЦЭМ!$B$33:$B$776,D$191)+'СЕТ СН'!$F$15</f>
        <v>178.96463029</v>
      </c>
      <c r="E199" s="36">
        <f>SUMIFS(СВЦЭМ!$E$33:$E$776,СВЦЭМ!$A$33:$A$776,$A199,СВЦЭМ!$B$33:$B$776,E$191)+'СЕТ СН'!$F$15</f>
        <v>183.9642982</v>
      </c>
      <c r="F199" s="36">
        <f>SUMIFS(СВЦЭМ!$E$33:$E$776,СВЦЭМ!$A$33:$A$776,$A199,СВЦЭМ!$B$33:$B$776,F$191)+'СЕТ СН'!$F$15</f>
        <v>185.96655459999999</v>
      </c>
      <c r="G199" s="36">
        <f>SUMIFS(СВЦЭМ!$E$33:$E$776,СВЦЭМ!$A$33:$A$776,$A199,СВЦЭМ!$B$33:$B$776,G$191)+'СЕТ СН'!$F$15</f>
        <v>187.50302904</v>
      </c>
      <c r="H199" s="36">
        <f>SUMIFS(СВЦЭМ!$E$33:$E$776,СВЦЭМ!$A$33:$A$776,$A199,СВЦЭМ!$B$33:$B$776,H$191)+'СЕТ СН'!$F$15</f>
        <v>177.97207075</v>
      </c>
      <c r="I199" s="36">
        <f>SUMIFS(СВЦЭМ!$E$33:$E$776,СВЦЭМ!$A$33:$A$776,$A199,СВЦЭМ!$B$33:$B$776,I$191)+'СЕТ СН'!$F$15</f>
        <v>164.54937004999999</v>
      </c>
      <c r="J199" s="36">
        <f>SUMIFS(СВЦЭМ!$E$33:$E$776,СВЦЭМ!$A$33:$A$776,$A199,СВЦЭМ!$B$33:$B$776,J$191)+'СЕТ СН'!$F$15</f>
        <v>155.08046727999999</v>
      </c>
      <c r="K199" s="36">
        <f>SUMIFS(СВЦЭМ!$E$33:$E$776,СВЦЭМ!$A$33:$A$776,$A199,СВЦЭМ!$B$33:$B$776,K$191)+'СЕТ СН'!$F$15</f>
        <v>158.36657539999999</v>
      </c>
      <c r="L199" s="36">
        <f>SUMIFS(СВЦЭМ!$E$33:$E$776,СВЦЭМ!$A$33:$A$776,$A199,СВЦЭМ!$B$33:$B$776,L$191)+'СЕТ СН'!$F$15</f>
        <v>156.74157797000001</v>
      </c>
      <c r="M199" s="36">
        <f>SUMIFS(СВЦЭМ!$E$33:$E$776,СВЦЭМ!$A$33:$A$776,$A199,СВЦЭМ!$B$33:$B$776,M$191)+'СЕТ СН'!$F$15</f>
        <v>153.8221696</v>
      </c>
      <c r="N199" s="36">
        <f>SUMIFS(СВЦЭМ!$E$33:$E$776,СВЦЭМ!$A$33:$A$776,$A199,СВЦЭМ!$B$33:$B$776,N$191)+'СЕТ СН'!$F$15</f>
        <v>155.38725045000001</v>
      </c>
      <c r="O199" s="36">
        <f>SUMIFS(СВЦЭМ!$E$33:$E$776,СВЦЭМ!$A$33:$A$776,$A199,СВЦЭМ!$B$33:$B$776,O$191)+'СЕТ СН'!$F$15</f>
        <v>157.03748813000001</v>
      </c>
      <c r="P199" s="36">
        <f>SUMIFS(СВЦЭМ!$E$33:$E$776,СВЦЭМ!$A$33:$A$776,$A199,СВЦЭМ!$B$33:$B$776,P$191)+'СЕТ СН'!$F$15</f>
        <v>155.20677734</v>
      </c>
      <c r="Q199" s="36">
        <f>SUMIFS(СВЦЭМ!$E$33:$E$776,СВЦЭМ!$A$33:$A$776,$A199,СВЦЭМ!$B$33:$B$776,Q$191)+'СЕТ СН'!$F$15</f>
        <v>155.99327779999999</v>
      </c>
      <c r="R199" s="36">
        <f>SUMIFS(СВЦЭМ!$E$33:$E$776,СВЦЭМ!$A$33:$A$776,$A199,СВЦЭМ!$B$33:$B$776,R$191)+'СЕТ СН'!$F$15</f>
        <v>157.21636910000001</v>
      </c>
      <c r="S199" s="36">
        <f>SUMIFS(СВЦЭМ!$E$33:$E$776,СВЦЭМ!$A$33:$A$776,$A199,СВЦЭМ!$B$33:$B$776,S$191)+'СЕТ СН'!$F$15</f>
        <v>158.15941611</v>
      </c>
      <c r="T199" s="36">
        <f>SUMIFS(СВЦЭМ!$E$33:$E$776,СВЦЭМ!$A$33:$A$776,$A199,СВЦЭМ!$B$33:$B$776,T$191)+'СЕТ СН'!$F$15</f>
        <v>158.37530371</v>
      </c>
      <c r="U199" s="36">
        <f>SUMIFS(СВЦЭМ!$E$33:$E$776,СВЦЭМ!$A$33:$A$776,$A199,СВЦЭМ!$B$33:$B$776,U$191)+'СЕТ СН'!$F$15</f>
        <v>157.10421909999999</v>
      </c>
      <c r="V199" s="36">
        <f>SUMIFS(СВЦЭМ!$E$33:$E$776,СВЦЭМ!$A$33:$A$776,$A199,СВЦЭМ!$B$33:$B$776,V$191)+'СЕТ СН'!$F$15</f>
        <v>154.68885123999999</v>
      </c>
      <c r="W199" s="36">
        <f>SUMIFS(СВЦЭМ!$E$33:$E$776,СВЦЭМ!$A$33:$A$776,$A199,СВЦЭМ!$B$33:$B$776,W$191)+'СЕТ СН'!$F$15</f>
        <v>156.65260860000001</v>
      </c>
      <c r="X199" s="36">
        <f>SUMIFS(СВЦЭМ!$E$33:$E$776,СВЦЭМ!$A$33:$A$776,$A199,СВЦЭМ!$B$33:$B$776,X$191)+'СЕТ СН'!$F$15</f>
        <v>152.85770886</v>
      </c>
      <c r="Y199" s="36">
        <f>SUMIFS(СВЦЭМ!$E$33:$E$776,СВЦЭМ!$A$33:$A$776,$A199,СВЦЭМ!$B$33:$B$776,Y$191)+'СЕТ СН'!$F$15</f>
        <v>165.12413117</v>
      </c>
    </row>
    <row r="200" spans="1:25" ht="15.75" x14ac:dyDescent="0.2">
      <c r="A200" s="35">
        <f t="shared" si="5"/>
        <v>44021</v>
      </c>
      <c r="B200" s="36">
        <f>SUMIFS(СВЦЭМ!$E$33:$E$776,СВЦЭМ!$A$33:$A$776,$A200,СВЦЭМ!$B$33:$B$776,B$191)+'СЕТ СН'!$F$15</f>
        <v>180.47751563</v>
      </c>
      <c r="C200" s="36">
        <f>SUMIFS(СВЦЭМ!$E$33:$E$776,СВЦЭМ!$A$33:$A$776,$A200,СВЦЭМ!$B$33:$B$776,C$191)+'СЕТ СН'!$F$15</f>
        <v>184.38237749999999</v>
      </c>
      <c r="D200" s="36">
        <f>SUMIFS(СВЦЭМ!$E$33:$E$776,СВЦЭМ!$A$33:$A$776,$A200,СВЦЭМ!$B$33:$B$776,D$191)+'СЕТ СН'!$F$15</f>
        <v>183.32463614</v>
      </c>
      <c r="E200" s="36">
        <f>SUMIFS(СВЦЭМ!$E$33:$E$776,СВЦЭМ!$A$33:$A$776,$A200,СВЦЭМ!$B$33:$B$776,E$191)+'СЕТ СН'!$F$15</f>
        <v>185.43001197999999</v>
      </c>
      <c r="F200" s="36">
        <f>SUMIFS(СВЦЭМ!$E$33:$E$776,СВЦЭМ!$A$33:$A$776,$A200,СВЦЭМ!$B$33:$B$776,F$191)+'СЕТ СН'!$F$15</f>
        <v>182.90559551999999</v>
      </c>
      <c r="G200" s="36">
        <f>SUMIFS(СВЦЭМ!$E$33:$E$776,СВЦЭМ!$A$33:$A$776,$A200,СВЦЭМ!$B$33:$B$776,G$191)+'СЕТ СН'!$F$15</f>
        <v>184.44550211999999</v>
      </c>
      <c r="H200" s="36">
        <f>SUMIFS(СВЦЭМ!$E$33:$E$776,СВЦЭМ!$A$33:$A$776,$A200,СВЦЭМ!$B$33:$B$776,H$191)+'СЕТ СН'!$F$15</f>
        <v>184.61530766999999</v>
      </c>
      <c r="I200" s="36">
        <f>SUMIFS(СВЦЭМ!$E$33:$E$776,СВЦЭМ!$A$33:$A$776,$A200,СВЦЭМ!$B$33:$B$776,I$191)+'СЕТ СН'!$F$15</f>
        <v>168.21113210999999</v>
      </c>
      <c r="J200" s="36">
        <f>SUMIFS(СВЦЭМ!$E$33:$E$776,СВЦЭМ!$A$33:$A$776,$A200,СВЦЭМ!$B$33:$B$776,J$191)+'СЕТ СН'!$F$15</f>
        <v>165.06650539</v>
      </c>
      <c r="K200" s="36">
        <f>SUMIFS(СВЦЭМ!$E$33:$E$776,СВЦЭМ!$A$33:$A$776,$A200,СВЦЭМ!$B$33:$B$776,K$191)+'СЕТ СН'!$F$15</f>
        <v>162.45488940000001</v>
      </c>
      <c r="L200" s="36">
        <f>SUMIFS(СВЦЭМ!$E$33:$E$776,СВЦЭМ!$A$33:$A$776,$A200,СВЦЭМ!$B$33:$B$776,L$191)+'СЕТ СН'!$F$15</f>
        <v>157.65256957</v>
      </c>
      <c r="M200" s="36">
        <f>SUMIFS(СВЦЭМ!$E$33:$E$776,СВЦЭМ!$A$33:$A$776,$A200,СВЦЭМ!$B$33:$B$776,M$191)+'СЕТ СН'!$F$15</f>
        <v>159.74502619</v>
      </c>
      <c r="N200" s="36">
        <f>SUMIFS(СВЦЭМ!$E$33:$E$776,СВЦЭМ!$A$33:$A$776,$A200,СВЦЭМ!$B$33:$B$776,N$191)+'СЕТ СН'!$F$15</f>
        <v>158.96442893</v>
      </c>
      <c r="O200" s="36">
        <f>SUMIFS(СВЦЭМ!$E$33:$E$776,СВЦЭМ!$A$33:$A$776,$A200,СВЦЭМ!$B$33:$B$776,O$191)+'СЕТ СН'!$F$15</f>
        <v>160.35466292000001</v>
      </c>
      <c r="P200" s="36">
        <f>SUMIFS(СВЦЭМ!$E$33:$E$776,СВЦЭМ!$A$33:$A$776,$A200,СВЦЭМ!$B$33:$B$776,P$191)+'СЕТ СН'!$F$15</f>
        <v>157.99443889</v>
      </c>
      <c r="Q200" s="36">
        <f>SUMIFS(СВЦЭМ!$E$33:$E$776,СВЦЭМ!$A$33:$A$776,$A200,СВЦЭМ!$B$33:$B$776,Q$191)+'СЕТ СН'!$F$15</f>
        <v>159.17244123</v>
      </c>
      <c r="R200" s="36">
        <f>SUMIFS(СВЦЭМ!$E$33:$E$776,СВЦЭМ!$A$33:$A$776,$A200,СВЦЭМ!$B$33:$B$776,R$191)+'СЕТ СН'!$F$15</f>
        <v>161.66419377</v>
      </c>
      <c r="S200" s="36">
        <f>SUMIFS(СВЦЭМ!$E$33:$E$776,СВЦЭМ!$A$33:$A$776,$A200,СВЦЭМ!$B$33:$B$776,S$191)+'СЕТ СН'!$F$15</f>
        <v>162.71270924000001</v>
      </c>
      <c r="T200" s="36">
        <f>SUMIFS(СВЦЭМ!$E$33:$E$776,СВЦЭМ!$A$33:$A$776,$A200,СВЦЭМ!$B$33:$B$776,T$191)+'СЕТ СН'!$F$15</f>
        <v>163.53293658999999</v>
      </c>
      <c r="U200" s="36">
        <f>SUMIFS(СВЦЭМ!$E$33:$E$776,СВЦЭМ!$A$33:$A$776,$A200,СВЦЭМ!$B$33:$B$776,U$191)+'СЕТ СН'!$F$15</f>
        <v>163.12756252</v>
      </c>
      <c r="V200" s="36">
        <f>SUMIFS(СВЦЭМ!$E$33:$E$776,СВЦЭМ!$A$33:$A$776,$A200,СВЦЭМ!$B$33:$B$776,V$191)+'СЕТ СН'!$F$15</f>
        <v>161.3044214</v>
      </c>
      <c r="W200" s="36">
        <f>SUMIFS(СВЦЭМ!$E$33:$E$776,СВЦЭМ!$A$33:$A$776,$A200,СВЦЭМ!$B$33:$B$776,W$191)+'СЕТ СН'!$F$15</f>
        <v>160.60806367000001</v>
      </c>
      <c r="X200" s="36">
        <f>SUMIFS(СВЦЭМ!$E$33:$E$776,СВЦЭМ!$A$33:$A$776,$A200,СВЦЭМ!$B$33:$B$776,X$191)+'СЕТ СН'!$F$15</f>
        <v>160.71203924</v>
      </c>
      <c r="Y200" s="36">
        <f>SUMIFS(СВЦЭМ!$E$33:$E$776,СВЦЭМ!$A$33:$A$776,$A200,СВЦЭМ!$B$33:$B$776,Y$191)+'СЕТ СН'!$F$15</f>
        <v>164.70427669</v>
      </c>
    </row>
    <row r="201" spans="1:25" ht="15.75" x14ac:dyDescent="0.2">
      <c r="A201" s="35">
        <f t="shared" si="5"/>
        <v>44022</v>
      </c>
      <c r="B201" s="36">
        <f>SUMIFS(СВЦЭМ!$E$33:$E$776,СВЦЭМ!$A$33:$A$776,$A201,СВЦЭМ!$B$33:$B$776,B$191)+'СЕТ СН'!$F$15</f>
        <v>184.50072899</v>
      </c>
      <c r="C201" s="36">
        <f>SUMIFS(СВЦЭМ!$E$33:$E$776,СВЦЭМ!$A$33:$A$776,$A201,СВЦЭМ!$B$33:$B$776,C$191)+'СЕТ СН'!$F$15</f>
        <v>179.6759902</v>
      </c>
      <c r="D201" s="36">
        <f>SUMIFS(СВЦЭМ!$E$33:$E$776,СВЦЭМ!$A$33:$A$776,$A201,СВЦЭМ!$B$33:$B$776,D$191)+'СЕТ СН'!$F$15</f>
        <v>178.71673659999999</v>
      </c>
      <c r="E201" s="36">
        <f>SUMIFS(СВЦЭМ!$E$33:$E$776,СВЦЭМ!$A$33:$A$776,$A201,СВЦЭМ!$B$33:$B$776,E$191)+'СЕТ СН'!$F$15</f>
        <v>182.64793460000001</v>
      </c>
      <c r="F201" s="36">
        <f>SUMIFS(СВЦЭМ!$E$33:$E$776,СВЦЭМ!$A$33:$A$776,$A201,СВЦЭМ!$B$33:$B$776,F$191)+'СЕТ СН'!$F$15</f>
        <v>187.01386410000001</v>
      </c>
      <c r="G201" s="36">
        <f>SUMIFS(СВЦЭМ!$E$33:$E$776,СВЦЭМ!$A$33:$A$776,$A201,СВЦЭМ!$B$33:$B$776,G$191)+'СЕТ СН'!$F$15</f>
        <v>195.11858881000001</v>
      </c>
      <c r="H201" s="36">
        <f>SUMIFS(СВЦЭМ!$E$33:$E$776,СВЦЭМ!$A$33:$A$776,$A201,СВЦЭМ!$B$33:$B$776,H$191)+'СЕТ СН'!$F$15</f>
        <v>199.83897923999999</v>
      </c>
      <c r="I201" s="36">
        <f>SUMIFS(СВЦЭМ!$E$33:$E$776,СВЦЭМ!$A$33:$A$776,$A201,СВЦЭМ!$B$33:$B$776,I$191)+'СЕТ СН'!$F$15</f>
        <v>183.53618875999999</v>
      </c>
      <c r="J201" s="36">
        <f>SUMIFS(СВЦЭМ!$E$33:$E$776,СВЦЭМ!$A$33:$A$776,$A201,СВЦЭМ!$B$33:$B$776,J$191)+'СЕТ СН'!$F$15</f>
        <v>174.17187275000001</v>
      </c>
      <c r="K201" s="36">
        <f>SUMIFS(СВЦЭМ!$E$33:$E$776,СВЦЭМ!$A$33:$A$776,$A201,СВЦЭМ!$B$33:$B$776,K$191)+'СЕТ СН'!$F$15</f>
        <v>159.34468582</v>
      </c>
      <c r="L201" s="36">
        <f>SUMIFS(СВЦЭМ!$E$33:$E$776,СВЦЭМ!$A$33:$A$776,$A201,СВЦЭМ!$B$33:$B$776,L$191)+'СЕТ СН'!$F$15</f>
        <v>158.0377627</v>
      </c>
      <c r="M201" s="36">
        <f>SUMIFS(СВЦЭМ!$E$33:$E$776,СВЦЭМ!$A$33:$A$776,$A201,СВЦЭМ!$B$33:$B$776,M$191)+'СЕТ СН'!$F$15</f>
        <v>159.43483696000001</v>
      </c>
      <c r="N201" s="36">
        <f>SUMIFS(СВЦЭМ!$E$33:$E$776,СВЦЭМ!$A$33:$A$776,$A201,СВЦЭМ!$B$33:$B$776,N$191)+'СЕТ СН'!$F$15</f>
        <v>158.13657857999999</v>
      </c>
      <c r="O201" s="36">
        <f>SUMIFS(СВЦЭМ!$E$33:$E$776,СВЦЭМ!$A$33:$A$776,$A201,СВЦЭМ!$B$33:$B$776,O$191)+'СЕТ СН'!$F$15</f>
        <v>158.53850431000001</v>
      </c>
      <c r="P201" s="36">
        <f>SUMIFS(СВЦЭМ!$E$33:$E$776,СВЦЭМ!$A$33:$A$776,$A201,СВЦЭМ!$B$33:$B$776,P$191)+'СЕТ СН'!$F$15</f>
        <v>155.99133187000001</v>
      </c>
      <c r="Q201" s="36">
        <f>SUMIFS(СВЦЭМ!$E$33:$E$776,СВЦЭМ!$A$33:$A$776,$A201,СВЦЭМ!$B$33:$B$776,Q$191)+'СЕТ СН'!$F$15</f>
        <v>158.33185112999999</v>
      </c>
      <c r="R201" s="36">
        <f>SUMIFS(СВЦЭМ!$E$33:$E$776,СВЦЭМ!$A$33:$A$776,$A201,СВЦЭМ!$B$33:$B$776,R$191)+'СЕТ СН'!$F$15</f>
        <v>162.00363012</v>
      </c>
      <c r="S201" s="36">
        <f>SUMIFS(СВЦЭМ!$E$33:$E$776,СВЦЭМ!$A$33:$A$776,$A201,СВЦЭМ!$B$33:$B$776,S$191)+'СЕТ СН'!$F$15</f>
        <v>162.76543505000001</v>
      </c>
      <c r="T201" s="36">
        <f>SUMIFS(СВЦЭМ!$E$33:$E$776,СВЦЭМ!$A$33:$A$776,$A201,СВЦЭМ!$B$33:$B$776,T$191)+'СЕТ СН'!$F$15</f>
        <v>161.41946300000001</v>
      </c>
      <c r="U201" s="36">
        <f>SUMIFS(СВЦЭМ!$E$33:$E$776,СВЦЭМ!$A$33:$A$776,$A201,СВЦЭМ!$B$33:$B$776,U$191)+'СЕТ СН'!$F$15</f>
        <v>158.39749452999999</v>
      </c>
      <c r="V201" s="36">
        <f>SUMIFS(СВЦЭМ!$E$33:$E$776,СВЦЭМ!$A$33:$A$776,$A201,СВЦЭМ!$B$33:$B$776,V$191)+'СЕТ СН'!$F$15</f>
        <v>153.76874595000001</v>
      </c>
      <c r="W201" s="36">
        <f>SUMIFS(СВЦЭМ!$E$33:$E$776,СВЦЭМ!$A$33:$A$776,$A201,СВЦЭМ!$B$33:$B$776,W$191)+'СЕТ СН'!$F$15</f>
        <v>156.70649080999999</v>
      </c>
      <c r="X201" s="36">
        <f>SUMIFS(СВЦЭМ!$E$33:$E$776,СВЦЭМ!$A$33:$A$776,$A201,СВЦЭМ!$B$33:$B$776,X$191)+'СЕТ СН'!$F$15</f>
        <v>154.47763906</v>
      </c>
      <c r="Y201" s="36">
        <f>SUMIFS(СВЦЭМ!$E$33:$E$776,СВЦЭМ!$A$33:$A$776,$A201,СВЦЭМ!$B$33:$B$776,Y$191)+'СЕТ СН'!$F$15</f>
        <v>161.0610131</v>
      </c>
    </row>
    <row r="202" spans="1:25" ht="15.75" x14ac:dyDescent="0.2">
      <c r="A202" s="35">
        <f t="shared" si="5"/>
        <v>44023</v>
      </c>
      <c r="B202" s="36">
        <f>SUMIFS(СВЦЭМ!$E$33:$E$776,СВЦЭМ!$A$33:$A$776,$A202,СВЦЭМ!$B$33:$B$776,B$191)+'СЕТ СН'!$F$15</f>
        <v>185.22642504999999</v>
      </c>
      <c r="C202" s="36">
        <f>SUMIFS(СВЦЭМ!$E$33:$E$776,СВЦЭМ!$A$33:$A$776,$A202,СВЦЭМ!$B$33:$B$776,C$191)+'СЕТ СН'!$F$15</f>
        <v>179.88144611999999</v>
      </c>
      <c r="D202" s="36">
        <f>SUMIFS(СВЦЭМ!$E$33:$E$776,СВЦЭМ!$A$33:$A$776,$A202,СВЦЭМ!$B$33:$B$776,D$191)+'СЕТ СН'!$F$15</f>
        <v>185.03044986</v>
      </c>
      <c r="E202" s="36">
        <f>SUMIFS(СВЦЭМ!$E$33:$E$776,СВЦЭМ!$A$33:$A$776,$A202,СВЦЭМ!$B$33:$B$776,E$191)+'СЕТ СН'!$F$15</f>
        <v>188.20268021999999</v>
      </c>
      <c r="F202" s="36">
        <f>SUMIFS(СВЦЭМ!$E$33:$E$776,СВЦЭМ!$A$33:$A$776,$A202,СВЦЭМ!$B$33:$B$776,F$191)+'СЕТ СН'!$F$15</f>
        <v>186.27449955</v>
      </c>
      <c r="G202" s="36">
        <f>SUMIFS(СВЦЭМ!$E$33:$E$776,СВЦЭМ!$A$33:$A$776,$A202,СВЦЭМ!$B$33:$B$776,G$191)+'СЕТ СН'!$F$15</f>
        <v>185.91388549999999</v>
      </c>
      <c r="H202" s="36">
        <f>SUMIFS(СВЦЭМ!$E$33:$E$776,СВЦЭМ!$A$33:$A$776,$A202,СВЦЭМ!$B$33:$B$776,H$191)+'СЕТ СН'!$F$15</f>
        <v>182.97267902999999</v>
      </c>
      <c r="I202" s="36">
        <f>SUMIFS(СВЦЭМ!$E$33:$E$776,СВЦЭМ!$A$33:$A$776,$A202,СВЦЭМ!$B$33:$B$776,I$191)+'СЕТ СН'!$F$15</f>
        <v>183.01947576000001</v>
      </c>
      <c r="J202" s="36">
        <f>SUMIFS(СВЦЭМ!$E$33:$E$776,СВЦЭМ!$A$33:$A$776,$A202,СВЦЭМ!$B$33:$B$776,J$191)+'СЕТ СН'!$F$15</f>
        <v>175.91999497</v>
      </c>
      <c r="K202" s="36">
        <f>SUMIFS(СВЦЭМ!$E$33:$E$776,СВЦЭМ!$A$33:$A$776,$A202,СВЦЭМ!$B$33:$B$776,K$191)+'СЕТ СН'!$F$15</f>
        <v>151.59528237000001</v>
      </c>
      <c r="L202" s="36">
        <f>SUMIFS(СВЦЭМ!$E$33:$E$776,СВЦЭМ!$A$33:$A$776,$A202,СВЦЭМ!$B$33:$B$776,L$191)+'СЕТ СН'!$F$15</f>
        <v>145.48725257999999</v>
      </c>
      <c r="M202" s="36">
        <f>SUMIFS(СВЦЭМ!$E$33:$E$776,СВЦЭМ!$A$33:$A$776,$A202,СВЦЭМ!$B$33:$B$776,M$191)+'СЕТ СН'!$F$15</f>
        <v>144.04135618000001</v>
      </c>
      <c r="N202" s="36">
        <f>SUMIFS(СВЦЭМ!$E$33:$E$776,СВЦЭМ!$A$33:$A$776,$A202,СВЦЭМ!$B$33:$B$776,N$191)+'СЕТ СН'!$F$15</f>
        <v>144.81113963000001</v>
      </c>
      <c r="O202" s="36">
        <f>SUMIFS(СВЦЭМ!$E$33:$E$776,СВЦЭМ!$A$33:$A$776,$A202,СВЦЭМ!$B$33:$B$776,O$191)+'СЕТ СН'!$F$15</f>
        <v>151.73695477000001</v>
      </c>
      <c r="P202" s="36">
        <f>SUMIFS(СВЦЭМ!$E$33:$E$776,СВЦЭМ!$A$33:$A$776,$A202,СВЦЭМ!$B$33:$B$776,P$191)+'СЕТ СН'!$F$15</f>
        <v>152.46153691999999</v>
      </c>
      <c r="Q202" s="36">
        <f>SUMIFS(СВЦЭМ!$E$33:$E$776,СВЦЭМ!$A$33:$A$776,$A202,СВЦЭМ!$B$33:$B$776,Q$191)+'СЕТ СН'!$F$15</f>
        <v>154.94776901</v>
      </c>
      <c r="R202" s="36">
        <f>SUMIFS(СВЦЭМ!$E$33:$E$776,СВЦЭМ!$A$33:$A$776,$A202,СВЦЭМ!$B$33:$B$776,R$191)+'СЕТ СН'!$F$15</f>
        <v>158.83827783999999</v>
      </c>
      <c r="S202" s="36">
        <f>SUMIFS(СВЦЭМ!$E$33:$E$776,СВЦЭМ!$A$33:$A$776,$A202,СВЦЭМ!$B$33:$B$776,S$191)+'СЕТ СН'!$F$15</f>
        <v>159.20640059999999</v>
      </c>
      <c r="T202" s="36">
        <f>SUMIFS(СВЦЭМ!$E$33:$E$776,СВЦЭМ!$A$33:$A$776,$A202,СВЦЭМ!$B$33:$B$776,T$191)+'СЕТ СН'!$F$15</f>
        <v>157.96802546000001</v>
      </c>
      <c r="U202" s="36">
        <f>SUMIFS(СВЦЭМ!$E$33:$E$776,СВЦЭМ!$A$33:$A$776,$A202,СВЦЭМ!$B$33:$B$776,U$191)+'СЕТ СН'!$F$15</f>
        <v>155.20598974000001</v>
      </c>
      <c r="V202" s="36">
        <f>SUMIFS(СВЦЭМ!$E$33:$E$776,СВЦЭМ!$A$33:$A$776,$A202,СВЦЭМ!$B$33:$B$776,V$191)+'СЕТ СН'!$F$15</f>
        <v>151.71665060000001</v>
      </c>
      <c r="W202" s="36">
        <f>SUMIFS(СВЦЭМ!$E$33:$E$776,СВЦЭМ!$A$33:$A$776,$A202,СВЦЭМ!$B$33:$B$776,W$191)+'СЕТ СН'!$F$15</f>
        <v>149.13780388999999</v>
      </c>
      <c r="X202" s="36">
        <f>SUMIFS(СВЦЭМ!$E$33:$E$776,СВЦЭМ!$A$33:$A$776,$A202,СВЦЭМ!$B$33:$B$776,X$191)+'СЕТ СН'!$F$15</f>
        <v>152.92513973000001</v>
      </c>
      <c r="Y202" s="36">
        <f>SUMIFS(СВЦЭМ!$E$33:$E$776,СВЦЭМ!$A$33:$A$776,$A202,СВЦЭМ!$B$33:$B$776,Y$191)+'СЕТ СН'!$F$15</f>
        <v>155.13157430000001</v>
      </c>
    </row>
    <row r="203" spans="1:25" ht="15.75" x14ac:dyDescent="0.2">
      <c r="A203" s="35">
        <f t="shared" si="5"/>
        <v>44024</v>
      </c>
      <c r="B203" s="36">
        <f>SUMIFS(СВЦЭМ!$E$33:$E$776,СВЦЭМ!$A$33:$A$776,$A203,СВЦЭМ!$B$33:$B$776,B$191)+'СЕТ СН'!$F$15</f>
        <v>179.61256728000001</v>
      </c>
      <c r="C203" s="36">
        <f>SUMIFS(СВЦЭМ!$E$33:$E$776,СВЦЭМ!$A$33:$A$776,$A203,СВЦЭМ!$B$33:$B$776,C$191)+'СЕТ СН'!$F$15</f>
        <v>191.34122001</v>
      </c>
      <c r="D203" s="36">
        <f>SUMIFS(СВЦЭМ!$E$33:$E$776,СВЦЭМ!$A$33:$A$776,$A203,СВЦЭМ!$B$33:$B$776,D$191)+'СЕТ СН'!$F$15</f>
        <v>197.54301581999999</v>
      </c>
      <c r="E203" s="36">
        <f>SUMIFS(СВЦЭМ!$E$33:$E$776,СВЦЭМ!$A$33:$A$776,$A203,СВЦЭМ!$B$33:$B$776,E$191)+'СЕТ СН'!$F$15</f>
        <v>201.94660465000001</v>
      </c>
      <c r="F203" s="36">
        <f>SUMIFS(СВЦЭМ!$E$33:$E$776,СВЦЭМ!$A$33:$A$776,$A203,СВЦЭМ!$B$33:$B$776,F$191)+'СЕТ СН'!$F$15</f>
        <v>202.64552168</v>
      </c>
      <c r="G203" s="36">
        <f>SUMIFS(СВЦЭМ!$E$33:$E$776,СВЦЭМ!$A$33:$A$776,$A203,СВЦЭМ!$B$33:$B$776,G$191)+'СЕТ СН'!$F$15</f>
        <v>203.98059612</v>
      </c>
      <c r="H203" s="36">
        <f>SUMIFS(СВЦЭМ!$E$33:$E$776,СВЦЭМ!$A$33:$A$776,$A203,СВЦЭМ!$B$33:$B$776,H$191)+'СЕТ СН'!$F$15</f>
        <v>199.21022027999999</v>
      </c>
      <c r="I203" s="36">
        <f>SUMIFS(СВЦЭМ!$E$33:$E$776,СВЦЭМ!$A$33:$A$776,$A203,СВЦЭМ!$B$33:$B$776,I$191)+'СЕТ СН'!$F$15</f>
        <v>192.03506263</v>
      </c>
      <c r="J203" s="36">
        <f>SUMIFS(СВЦЭМ!$E$33:$E$776,СВЦЭМ!$A$33:$A$776,$A203,СВЦЭМ!$B$33:$B$776,J$191)+'СЕТ СН'!$F$15</f>
        <v>173.90321187000001</v>
      </c>
      <c r="K203" s="36">
        <f>SUMIFS(СВЦЭМ!$E$33:$E$776,СВЦЭМ!$A$33:$A$776,$A203,СВЦЭМ!$B$33:$B$776,K$191)+'СЕТ СН'!$F$15</f>
        <v>144.93059640999999</v>
      </c>
      <c r="L203" s="36">
        <f>SUMIFS(СВЦЭМ!$E$33:$E$776,СВЦЭМ!$A$33:$A$776,$A203,СВЦЭМ!$B$33:$B$776,L$191)+'СЕТ СН'!$F$15</f>
        <v>137.65414208000001</v>
      </c>
      <c r="M203" s="36">
        <f>SUMIFS(СВЦЭМ!$E$33:$E$776,СВЦЭМ!$A$33:$A$776,$A203,СВЦЭМ!$B$33:$B$776,M$191)+'СЕТ СН'!$F$15</f>
        <v>137.07577205000001</v>
      </c>
      <c r="N203" s="36">
        <f>SUMIFS(СВЦЭМ!$E$33:$E$776,СВЦЭМ!$A$33:$A$776,$A203,СВЦЭМ!$B$33:$B$776,N$191)+'СЕТ СН'!$F$15</f>
        <v>138.45584417000001</v>
      </c>
      <c r="O203" s="36">
        <f>SUMIFS(СВЦЭМ!$E$33:$E$776,СВЦЭМ!$A$33:$A$776,$A203,СВЦЭМ!$B$33:$B$776,O$191)+'СЕТ СН'!$F$15</f>
        <v>138.92573042000001</v>
      </c>
      <c r="P203" s="36">
        <f>SUMIFS(СВЦЭМ!$E$33:$E$776,СВЦЭМ!$A$33:$A$776,$A203,СВЦЭМ!$B$33:$B$776,P$191)+'СЕТ СН'!$F$15</f>
        <v>140.22457940000001</v>
      </c>
      <c r="Q203" s="36">
        <f>SUMIFS(СВЦЭМ!$E$33:$E$776,СВЦЭМ!$A$33:$A$776,$A203,СВЦЭМ!$B$33:$B$776,Q$191)+'СЕТ СН'!$F$15</f>
        <v>143.76081755999999</v>
      </c>
      <c r="R203" s="36">
        <f>SUMIFS(СВЦЭМ!$E$33:$E$776,СВЦЭМ!$A$33:$A$776,$A203,СВЦЭМ!$B$33:$B$776,R$191)+'СЕТ СН'!$F$15</f>
        <v>143.61842637999999</v>
      </c>
      <c r="S203" s="36">
        <f>SUMIFS(СВЦЭМ!$E$33:$E$776,СВЦЭМ!$A$33:$A$776,$A203,СВЦЭМ!$B$33:$B$776,S$191)+'СЕТ СН'!$F$15</f>
        <v>144.79509573000001</v>
      </c>
      <c r="T203" s="36">
        <f>SUMIFS(СВЦЭМ!$E$33:$E$776,СВЦЭМ!$A$33:$A$776,$A203,СВЦЭМ!$B$33:$B$776,T$191)+'СЕТ СН'!$F$15</f>
        <v>144.11266456999999</v>
      </c>
      <c r="U203" s="36">
        <f>SUMIFS(СВЦЭМ!$E$33:$E$776,СВЦЭМ!$A$33:$A$776,$A203,СВЦЭМ!$B$33:$B$776,U$191)+'СЕТ СН'!$F$15</f>
        <v>139.73520882</v>
      </c>
      <c r="V203" s="36">
        <f>SUMIFS(СВЦЭМ!$E$33:$E$776,СВЦЭМ!$A$33:$A$776,$A203,СВЦЭМ!$B$33:$B$776,V$191)+'СЕТ СН'!$F$15</f>
        <v>140.03943917000001</v>
      </c>
      <c r="W203" s="36">
        <f>SUMIFS(СВЦЭМ!$E$33:$E$776,СВЦЭМ!$A$33:$A$776,$A203,СВЦЭМ!$B$33:$B$776,W$191)+'СЕТ СН'!$F$15</f>
        <v>138.46759105999999</v>
      </c>
      <c r="X203" s="36">
        <f>SUMIFS(СВЦЭМ!$E$33:$E$776,СВЦЭМ!$A$33:$A$776,$A203,СВЦЭМ!$B$33:$B$776,X$191)+'СЕТ СН'!$F$15</f>
        <v>139.99076246000001</v>
      </c>
      <c r="Y203" s="36">
        <f>SUMIFS(СВЦЭМ!$E$33:$E$776,СВЦЭМ!$A$33:$A$776,$A203,СВЦЭМ!$B$33:$B$776,Y$191)+'СЕТ СН'!$F$15</f>
        <v>160.51152074000001</v>
      </c>
    </row>
    <row r="204" spans="1:25" ht="15.75" x14ac:dyDescent="0.2">
      <c r="A204" s="35">
        <f t="shared" si="5"/>
        <v>44025</v>
      </c>
      <c r="B204" s="36">
        <f>SUMIFS(СВЦЭМ!$E$33:$E$776,СВЦЭМ!$A$33:$A$776,$A204,СВЦЭМ!$B$33:$B$776,B$191)+'СЕТ СН'!$F$15</f>
        <v>178.79154220000001</v>
      </c>
      <c r="C204" s="36">
        <f>SUMIFS(СВЦЭМ!$E$33:$E$776,СВЦЭМ!$A$33:$A$776,$A204,СВЦЭМ!$B$33:$B$776,C$191)+'СЕТ СН'!$F$15</f>
        <v>172.72978194000001</v>
      </c>
      <c r="D204" s="36">
        <f>SUMIFS(СВЦЭМ!$E$33:$E$776,СВЦЭМ!$A$33:$A$776,$A204,СВЦЭМ!$B$33:$B$776,D$191)+'СЕТ СН'!$F$15</f>
        <v>177.88849451999999</v>
      </c>
      <c r="E204" s="36">
        <f>SUMIFS(СВЦЭМ!$E$33:$E$776,СВЦЭМ!$A$33:$A$776,$A204,СВЦЭМ!$B$33:$B$776,E$191)+'СЕТ СН'!$F$15</f>
        <v>181.03571776000001</v>
      </c>
      <c r="F204" s="36">
        <f>SUMIFS(СВЦЭМ!$E$33:$E$776,СВЦЭМ!$A$33:$A$776,$A204,СВЦЭМ!$B$33:$B$776,F$191)+'СЕТ СН'!$F$15</f>
        <v>179.25285658999999</v>
      </c>
      <c r="G204" s="36">
        <f>SUMIFS(СВЦЭМ!$E$33:$E$776,СВЦЭМ!$A$33:$A$776,$A204,СВЦЭМ!$B$33:$B$776,G$191)+'СЕТ СН'!$F$15</f>
        <v>179.15614121999999</v>
      </c>
      <c r="H204" s="36">
        <f>SUMIFS(СВЦЭМ!$E$33:$E$776,СВЦЭМ!$A$33:$A$776,$A204,СВЦЭМ!$B$33:$B$776,H$191)+'СЕТ СН'!$F$15</f>
        <v>176.55216159</v>
      </c>
      <c r="I204" s="36">
        <f>SUMIFS(СВЦЭМ!$E$33:$E$776,СВЦЭМ!$A$33:$A$776,$A204,СВЦЭМ!$B$33:$B$776,I$191)+'СЕТ СН'!$F$15</f>
        <v>180.75881326999999</v>
      </c>
      <c r="J204" s="36">
        <f>SUMIFS(СВЦЭМ!$E$33:$E$776,СВЦЭМ!$A$33:$A$776,$A204,СВЦЭМ!$B$33:$B$776,J$191)+'СЕТ СН'!$F$15</f>
        <v>186.49574279999999</v>
      </c>
      <c r="K204" s="36">
        <f>SUMIFS(СВЦЭМ!$E$33:$E$776,СВЦЭМ!$A$33:$A$776,$A204,СВЦЭМ!$B$33:$B$776,K$191)+'СЕТ СН'!$F$15</f>
        <v>165.75815187000001</v>
      </c>
      <c r="L204" s="36">
        <f>SUMIFS(СВЦЭМ!$E$33:$E$776,СВЦЭМ!$A$33:$A$776,$A204,СВЦЭМ!$B$33:$B$776,L$191)+'СЕТ СН'!$F$15</f>
        <v>158.75743319</v>
      </c>
      <c r="M204" s="36">
        <f>SUMIFS(СВЦЭМ!$E$33:$E$776,СВЦЭМ!$A$33:$A$776,$A204,СВЦЭМ!$B$33:$B$776,M$191)+'СЕТ СН'!$F$15</f>
        <v>159.77722833999999</v>
      </c>
      <c r="N204" s="36">
        <f>SUMIFS(СВЦЭМ!$E$33:$E$776,СВЦЭМ!$A$33:$A$776,$A204,СВЦЭМ!$B$33:$B$776,N$191)+'СЕТ СН'!$F$15</f>
        <v>160.14806164000001</v>
      </c>
      <c r="O204" s="36">
        <f>SUMIFS(СВЦЭМ!$E$33:$E$776,СВЦЭМ!$A$33:$A$776,$A204,СВЦЭМ!$B$33:$B$776,O$191)+'СЕТ СН'!$F$15</f>
        <v>160.14292631000001</v>
      </c>
      <c r="P204" s="36">
        <f>SUMIFS(СВЦЭМ!$E$33:$E$776,СВЦЭМ!$A$33:$A$776,$A204,СВЦЭМ!$B$33:$B$776,P$191)+'СЕТ СН'!$F$15</f>
        <v>158.3212431</v>
      </c>
      <c r="Q204" s="36">
        <f>SUMIFS(СВЦЭМ!$E$33:$E$776,СВЦЭМ!$A$33:$A$776,$A204,СВЦЭМ!$B$33:$B$776,Q$191)+'СЕТ СН'!$F$15</f>
        <v>155.51917699000001</v>
      </c>
      <c r="R204" s="36">
        <f>SUMIFS(СВЦЭМ!$E$33:$E$776,СВЦЭМ!$A$33:$A$776,$A204,СВЦЭМ!$B$33:$B$776,R$191)+'СЕТ СН'!$F$15</f>
        <v>161.43183629000001</v>
      </c>
      <c r="S204" s="36">
        <f>SUMIFS(СВЦЭМ!$E$33:$E$776,СВЦЭМ!$A$33:$A$776,$A204,СВЦЭМ!$B$33:$B$776,S$191)+'СЕТ СН'!$F$15</f>
        <v>167.55991452999999</v>
      </c>
      <c r="T204" s="36">
        <f>SUMIFS(СВЦЭМ!$E$33:$E$776,СВЦЭМ!$A$33:$A$776,$A204,СВЦЭМ!$B$33:$B$776,T$191)+'СЕТ СН'!$F$15</f>
        <v>161.31404795</v>
      </c>
      <c r="U204" s="36">
        <f>SUMIFS(СВЦЭМ!$E$33:$E$776,СВЦЭМ!$A$33:$A$776,$A204,СВЦЭМ!$B$33:$B$776,U$191)+'СЕТ СН'!$F$15</f>
        <v>157.55369432000001</v>
      </c>
      <c r="V204" s="36">
        <f>SUMIFS(СВЦЭМ!$E$33:$E$776,СВЦЭМ!$A$33:$A$776,$A204,СВЦЭМ!$B$33:$B$776,V$191)+'СЕТ СН'!$F$15</f>
        <v>156.11015734</v>
      </c>
      <c r="W204" s="36">
        <f>SUMIFS(СВЦЭМ!$E$33:$E$776,СВЦЭМ!$A$33:$A$776,$A204,СВЦЭМ!$B$33:$B$776,W$191)+'СЕТ СН'!$F$15</f>
        <v>151.31766594999999</v>
      </c>
      <c r="X204" s="36">
        <f>SUMIFS(СВЦЭМ!$E$33:$E$776,СВЦЭМ!$A$33:$A$776,$A204,СВЦЭМ!$B$33:$B$776,X$191)+'СЕТ СН'!$F$15</f>
        <v>147.25406881000001</v>
      </c>
      <c r="Y204" s="36">
        <f>SUMIFS(СВЦЭМ!$E$33:$E$776,СВЦЭМ!$A$33:$A$776,$A204,СВЦЭМ!$B$33:$B$776,Y$191)+'СЕТ СН'!$F$15</f>
        <v>162.20135604999999</v>
      </c>
    </row>
    <row r="205" spans="1:25" ht="15.75" x14ac:dyDescent="0.2">
      <c r="A205" s="35">
        <f t="shared" si="5"/>
        <v>44026</v>
      </c>
      <c r="B205" s="36">
        <f>SUMIFS(СВЦЭМ!$E$33:$E$776,СВЦЭМ!$A$33:$A$776,$A205,СВЦЭМ!$B$33:$B$776,B$191)+'СЕТ СН'!$F$15</f>
        <v>178.57717493000001</v>
      </c>
      <c r="C205" s="36">
        <f>SUMIFS(СВЦЭМ!$E$33:$E$776,СВЦЭМ!$A$33:$A$776,$A205,СВЦЭМ!$B$33:$B$776,C$191)+'СЕТ СН'!$F$15</f>
        <v>172.72193802999999</v>
      </c>
      <c r="D205" s="36">
        <f>SUMIFS(СВЦЭМ!$E$33:$E$776,СВЦЭМ!$A$33:$A$776,$A205,СВЦЭМ!$B$33:$B$776,D$191)+'СЕТ СН'!$F$15</f>
        <v>175.97277663</v>
      </c>
      <c r="E205" s="36">
        <f>SUMIFS(СВЦЭМ!$E$33:$E$776,СВЦЭМ!$A$33:$A$776,$A205,СВЦЭМ!$B$33:$B$776,E$191)+'СЕТ СН'!$F$15</f>
        <v>180.22898321</v>
      </c>
      <c r="F205" s="36">
        <f>SUMIFS(СВЦЭМ!$E$33:$E$776,СВЦЭМ!$A$33:$A$776,$A205,СВЦЭМ!$B$33:$B$776,F$191)+'СЕТ СН'!$F$15</f>
        <v>180.13888958000001</v>
      </c>
      <c r="G205" s="36">
        <f>SUMIFS(СВЦЭМ!$E$33:$E$776,СВЦЭМ!$A$33:$A$776,$A205,СВЦЭМ!$B$33:$B$776,G$191)+'СЕТ СН'!$F$15</f>
        <v>181.18681620000001</v>
      </c>
      <c r="H205" s="36">
        <f>SUMIFS(СВЦЭМ!$E$33:$E$776,СВЦЭМ!$A$33:$A$776,$A205,СВЦЭМ!$B$33:$B$776,H$191)+'СЕТ СН'!$F$15</f>
        <v>177.82352409999999</v>
      </c>
      <c r="I205" s="36">
        <f>SUMIFS(СВЦЭМ!$E$33:$E$776,СВЦЭМ!$A$33:$A$776,$A205,СВЦЭМ!$B$33:$B$776,I$191)+'СЕТ СН'!$F$15</f>
        <v>188.93122636999999</v>
      </c>
      <c r="J205" s="36">
        <f>SUMIFS(СВЦЭМ!$E$33:$E$776,СВЦЭМ!$A$33:$A$776,$A205,СВЦЭМ!$B$33:$B$776,J$191)+'СЕТ СН'!$F$15</f>
        <v>178.47469219000001</v>
      </c>
      <c r="K205" s="36">
        <f>SUMIFS(СВЦЭМ!$E$33:$E$776,СВЦЭМ!$A$33:$A$776,$A205,СВЦЭМ!$B$33:$B$776,K$191)+'СЕТ СН'!$F$15</f>
        <v>161.75458641</v>
      </c>
      <c r="L205" s="36">
        <f>SUMIFS(СВЦЭМ!$E$33:$E$776,СВЦЭМ!$A$33:$A$776,$A205,СВЦЭМ!$B$33:$B$776,L$191)+'СЕТ СН'!$F$15</f>
        <v>161.67447304999999</v>
      </c>
      <c r="M205" s="36">
        <f>SUMIFS(СВЦЭМ!$E$33:$E$776,СВЦЭМ!$A$33:$A$776,$A205,СВЦЭМ!$B$33:$B$776,M$191)+'СЕТ СН'!$F$15</f>
        <v>162.15051546000001</v>
      </c>
      <c r="N205" s="36">
        <f>SUMIFS(СВЦЭМ!$E$33:$E$776,СВЦЭМ!$A$33:$A$776,$A205,СВЦЭМ!$B$33:$B$776,N$191)+'СЕТ СН'!$F$15</f>
        <v>161.86923461000001</v>
      </c>
      <c r="O205" s="36">
        <f>SUMIFS(СВЦЭМ!$E$33:$E$776,СВЦЭМ!$A$33:$A$776,$A205,СВЦЭМ!$B$33:$B$776,O$191)+'СЕТ СН'!$F$15</f>
        <v>167.92206067000001</v>
      </c>
      <c r="P205" s="36">
        <f>SUMIFS(СВЦЭМ!$E$33:$E$776,СВЦЭМ!$A$33:$A$776,$A205,СВЦЭМ!$B$33:$B$776,P$191)+'СЕТ СН'!$F$15</f>
        <v>168.18974562</v>
      </c>
      <c r="Q205" s="36">
        <f>SUMIFS(СВЦЭМ!$E$33:$E$776,СВЦЭМ!$A$33:$A$776,$A205,СВЦЭМ!$B$33:$B$776,Q$191)+'СЕТ СН'!$F$15</f>
        <v>168.27351474</v>
      </c>
      <c r="R205" s="36">
        <f>SUMIFS(СВЦЭМ!$E$33:$E$776,СВЦЭМ!$A$33:$A$776,$A205,СВЦЭМ!$B$33:$B$776,R$191)+'СЕТ СН'!$F$15</f>
        <v>166.59955385999999</v>
      </c>
      <c r="S205" s="36">
        <f>SUMIFS(СВЦЭМ!$E$33:$E$776,СВЦЭМ!$A$33:$A$776,$A205,СВЦЭМ!$B$33:$B$776,S$191)+'СЕТ СН'!$F$15</f>
        <v>166.51459152000001</v>
      </c>
      <c r="T205" s="36">
        <f>SUMIFS(СВЦЭМ!$E$33:$E$776,СВЦЭМ!$A$33:$A$776,$A205,СВЦЭМ!$B$33:$B$776,T$191)+'СЕТ СН'!$F$15</f>
        <v>166.20504739</v>
      </c>
      <c r="U205" s="36">
        <f>SUMIFS(СВЦЭМ!$E$33:$E$776,СВЦЭМ!$A$33:$A$776,$A205,СВЦЭМ!$B$33:$B$776,U$191)+'СЕТ СН'!$F$15</f>
        <v>165.80062108999999</v>
      </c>
      <c r="V205" s="36">
        <f>SUMIFS(СВЦЭМ!$E$33:$E$776,СВЦЭМ!$A$33:$A$776,$A205,СВЦЭМ!$B$33:$B$776,V$191)+'СЕТ СН'!$F$15</f>
        <v>162.52955137000001</v>
      </c>
      <c r="W205" s="36">
        <f>SUMIFS(СВЦЭМ!$E$33:$E$776,СВЦЭМ!$A$33:$A$776,$A205,СВЦЭМ!$B$33:$B$776,W$191)+'СЕТ СН'!$F$15</f>
        <v>162.12600380000001</v>
      </c>
      <c r="X205" s="36">
        <f>SUMIFS(СВЦЭМ!$E$33:$E$776,СВЦЭМ!$A$33:$A$776,$A205,СВЦЭМ!$B$33:$B$776,X$191)+'СЕТ СН'!$F$15</f>
        <v>159.02058743000001</v>
      </c>
      <c r="Y205" s="36">
        <f>SUMIFS(СВЦЭМ!$E$33:$E$776,СВЦЭМ!$A$33:$A$776,$A205,СВЦЭМ!$B$33:$B$776,Y$191)+'СЕТ СН'!$F$15</f>
        <v>159.22583237000001</v>
      </c>
    </row>
    <row r="206" spans="1:25" ht="15.75" x14ac:dyDescent="0.2">
      <c r="A206" s="35">
        <f t="shared" si="5"/>
        <v>44027</v>
      </c>
      <c r="B206" s="36">
        <f>SUMIFS(СВЦЭМ!$E$33:$E$776,СВЦЭМ!$A$33:$A$776,$A206,СВЦЭМ!$B$33:$B$776,B$191)+'СЕТ СН'!$F$15</f>
        <v>199.17854467000001</v>
      </c>
      <c r="C206" s="36">
        <f>SUMIFS(СВЦЭМ!$E$33:$E$776,СВЦЭМ!$A$33:$A$776,$A206,СВЦЭМ!$B$33:$B$776,C$191)+'СЕТ СН'!$F$15</f>
        <v>206.24712051</v>
      </c>
      <c r="D206" s="36">
        <f>SUMIFS(СВЦЭМ!$E$33:$E$776,СВЦЭМ!$A$33:$A$776,$A206,СВЦЭМ!$B$33:$B$776,D$191)+'СЕТ СН'!$F$15</f>
        <v>203.27773274</v>
      </c>
      <c r="E206" s="36">
        <f>SUMIFS(СВЦЭМ!$E$33:$E$776,СВЦЭМ!$A$33:$A$776,$A206,СВЦЭМ!$B$33:$B$776,E$191)+'СЕТ СН'!$F$15</f>
        <v>205.58049573</v>
      </c>
      <c r="F206" s="36">
        <f>SUMIFS(СВЦЭМ!$E$33:$E$776,СВЦЭМ!$A$33:$A$776,$A206,СВЦЭМ!$B$33:$B$776,F$191)+'СЕТ СН'!$F$15</f>
        <v>204.49401939000001</v>
      </c>
      <c r="G206" s="36">
        <f>SUMIFS(СВЦЭМ!$E$33:$E$776,СВЦЭМ!$A$33:$A$776,$A206,СВЦЭМ!$B$33:$B$776,G$191)+'СЕТ СН'!$F$15</f>
        <v>204.63550656999999</v>
      </c>
      <c r="H206" s="36">
        <f>SUMIFS(СВЦЭМ!$E$33:$E$776,СВЦЭМ!$A$33:$A$776,$A206,СВЦЭМ!$B$33:$B$776,H$191)+'СЕТ СН'!$F$15</f>
        <v>207.31772573999999</v>
      </c>
      <c r="I206" s="36">
        <f>SUMIFS(СВЦЭМ!$E$33:$E$776,СВЦЭМ!$A$33:$A$776,$A206,СВЦЭМ!$B$33:$B$776,I$191)+'СЕТ СН'!$F$15</f>
        <v>212.91647892</v>
      </c>
      <c r="J206" s="36">
        <f>SUMIFS(СВЦЭМ!$E$33:$E$776,СВЦЭМ!$A$33:$A$776,$A206,СВЦЭМ!$B$33:$B$776,J$191)+'СЕТ СН'!$F$15</f>
        <v>187.47067261999999</v>
      </c>
      <c r="K206" s="36">
        <f>SUMIFS(СВЦЭМ!$E$33:$E$776,СВЦЭМ!$A$33:$A$776,$A206,СВЦЭМ!$B$33:$B$776,K$191)+'СЕТ СН'!$F$15</f>
        <v>156.52643724999999</v>
      </c>
      <c r="L206" s="36">
        <f>SUMIFS(СВЦЭМ!$E$33:$E$776,СВЦЭМ!$A$33:$A$776,$A206,СВЦЭМ!$B$33:$B$776,L$191)+'СЕТ СН'!$F$15</f>
        <v>150.82648447</v>
      </c>
      <c r="M206" s="36">
        <f>SUMIFS(СВЦЭМ!$E$33:$E$776,СВЦЭМ!$A$33:$A$776,$A206,СВЦЭМ!$B$33:$B$776,M$191)+'СЕТ СН'!$F$15</f>
        <v>151.98215882</v>
      </c>
      <c r="N206" s="36">
        <f>SUMIFS(СВЦЭМ!$E$33:$E$776,СВЦЭМ!$A$33:$A$776,$A206,СВЦЭМ!$B$33:$B$776,N$191)+'СЕТ СН'!$F$15</f>
        <v>151.88042535</v>
      </c>
      <c r="O206" s="36">
        <f>SUMIFS(СВЦЭМ!$E$33:$E$776,СВЦЭМ!$A$33:$A$776,$A206,СВЦЭМ!$B$33:$B$776,O$191)+'СЕТ СН'!$F$15</f>
        <v>152.49820224999999</v>
      </c>
      <c r="P206" s="36">
        <f>SUMIFS(СВЦЭМ!$E$33:$E$776,СВЦЭМ!$A$33:$A$776,$A206,СВЦЭМ!$B$33:$B$776,P$191)+'СЕТ СН'!$F$15</f>
        <v>152.1785519</v>
      </c>
      <c r="Q206" s="36">
        <f>SUMIFS(СВЦЭМ!$E$33:$E$776,СВЦЭМ!$A$33:$A$776,$A206,СВЦЭМ!$B$33:$B$776,Q$191)+'СЕТ СН'!$F$15</f>
        <v>152.27968618</v>
      </c>
      <c r="R206" s="36">
        <f>SUMIFS(СВЦЭМ!$E$33:$E$776,СВЦЭМ!$A$33:$A$776,$A206,СВЦЭМ!$B$33:$B$776,R$191)+'СЕТ СН'!$F$15</f>
        <v>151.15093815</v>
      </c>
      <c r="S206" s="36">
        <f>SUMIFS(СВЦЭМ!$E$33:$E$776,СВЦЭМ!$A$33:$A$776,$A206,СВЦЭМ!$B$33:$B$776,S$191)+'СЕТ СН'!$F$15</f>
        <v>151.32552867999999</v>
      </c>
      <c r="T206" s="36">
        <f>SUMIFS(СВЦЭМ!$E$33:$E$776,СВЦЭМ!$A$33:$A$776,$A206,СВЦЭМ!$B$33:$B$776,T$191)+'СЕТ СН'!$F$15</f>
        <v>151.45042318</v>
      </c>
      <c r="U206" s="36">
        <f>SUMIFS(СВЦЭМ!$E$33:$E$776,СВЦЭМ!$A$33:$A$776,$A206,СВЦЭМ!$B$33:$B$776,U$191)+'СЕТ СН'!$F$15</f>
        <v>148.52013378999999</v>
      </c>
      <c r="V206" s="36">
        <f>SUMIFS(СВЦЭМ!$E$33:$E$776,СВЦЭМ!$A$33:$A$776,$A206,СВЦЭМ!$B$33:$B$776,V$191)+'СЕТ СН'!$F$15</f>
        <v>146.78683520999999</v>
      </c>
      <c r="W206" s="36">
        <f>SUMIFS(СВЦЭМ!$E$33:$E$776,СВЦЭМ!$A$33:$A$776,$A206,СВЦЭМ!$B$33:$B$776,W$191)+'СЕТ СН'!$F$15</f>
        <v>149.05282346999999</v>
      </c>
      <c r="X206" s="36">
        <f>SUMIFS(СВЦЭМ!$E$33:$E$776,СВЦЭМ!$A$33:$A$776,$A206,СВЦЭМ!$B$33:$B$776,X$191)+'СЕТ СН'!$F$15</f>
        <v>152.75638329</v>
      </c>
      <c r="Y206" s="36">
        <f>SUMIFS(СВЦЭМ!$E$33:$E$776,СВЦЭМ!$A$33:$A$776,$A206,СВЦЭМ!$B$33:$B$776,Y$191)+'СЕТ СН'!$F$15</f>
        <v>161.60305811999999</v>
      </c>
    </row>
    <row r="207" spans="1:25" ht="15.75" x14ac:dyDescent="0.2">
      <c r="A207" s="35">
        <f t="shared" si="5"/>
        <v>44028</v>
      </c>
      <c r="B207" s="36">
        <f>SUMIFS(СВЦЭМ!$E$33:$E$776,СВЦЭМ!$A$33:$A$776,$A207,СВЦЭМ!$B$33:$B$776,B$191)+'СЕТ СН'!$F$15</f>
        <v>192.56113203000001</v>
      </c>
      <c r="C207" s="36">
        <f>SUMIFS(СВЦЭМ!$E$33:$E$776,СВЦЭМ!$A$33:$A$776,$A207,СВЦЭМ!$B$33:$B$776,C$191)+'СЕТ СН'!$F$15</f>
        <v>205.61493862</v>
      </c>
      <c r="D207" s="36">
        <f>SUMIFS(СВЦЭМ!$E$33:$E$776,СВЦЭМ!$A$33:$A$776,$A207,СВЦЭМ!$B$33:$B$776,D$191)+'СЕТ СН'!$F$15</f>
        <v>203.90474245999999</v>
      </c>
      <c r="E207" s="36">
        <f>SUMIFS(СВЦЭМ!$E$33:$E$776,СВЦЭМ!$A$33:$A$776,$A207,СВЦЭМ!$B$33:$B$776,E$191)+'СЕТ СН'!$F$15</f>
        <v>206.81704988000001</v>
      </c>
      <c r="F207" s="36">
        <f>SUMIFS(СВЦЭМ!$E$33:$E$776,СВЦЭМ!$A$33:$A$776,$A207,СВЦЭМ!$B$33:$B$776,F$191)+'СЕТ СН'!$F$15</f>
        <v>205.63565631</v>
      </c>
      <c r="G207" s="36">
        <f>SUMIFS(СВЦЭМ!$E$33:$E$776,СВЦЭМ!$A$33:$A$776,$A207,СВЦЭМ!$B$33:$B$776,G$191)+'СЕТ СН'!$F$15</f>
        <v>204.59889437999999</v>
      </c>
      <c r="H207" s="36">
        <f>SUMIFS(СВЦЭМ!$E$33:$E$776,СВЦЭМ!$A$33:$A$776,$A207,СВЦЭМ!$B$33:$B$776,H$191)+'СЕТ СН'!$F$15</f>
        <v>207.76878639</v>
      </c>
      <c r="I207" s="36">
        <f>SUMIFS(СВЦЭМ!$E$33:$E$776,СВЦЭМ!$A$33:$A$776,$A207,СВЦЭМ!$B$33:$B$776,I$191)+'СЕТ СН'!$F$15</f>
        <v>202.52318604000001</v>
      </c>
      <c r="J207" s="36">
        <f>SUMIFS(СВЦЭМ!$E$33:$E$776,СВЦЭМ!$A$33:$A$776,$A207,СВЦЭМ!$B$33:$B$776,J$191)+'СЕТ СН'!$F$15</f>
        <v>193.73849075000001</v>
      </c>
      <c r="K207" s="36">
        <f>SUMIFS(СВЦЭМ!$E$33:$E$776,СВЦЭМ!$A$33:$A$776,$A207,СВЦЭМ!$B$33:$B$776,K$191)+'СЕТ СН'!$F$15</f>
        <v>157.01902891</v>
      </c>
      <c r="L207" s="36">
        <f>SUMIFS(СВЦЭМ!$E$33:$E$776,СВЦЭМ!$A$33:$A$776,$A207,СВЦЭМ!$B$33:$B$776,L$191)+'СЕТ СН'!$F$15</f>
        <v>146.60891742000001</v>
      </c>
      <c r="M207" s="36">
        <f>SUMIFS(СВЦЭМ!$E$33:$E$776,СВЦЭМ!$A$33:$A$776,$A207,СВЦЭМ!$B$33:$B$776,M$191)+'СЕТ СН'!$F$15</f>
        <v>143.19522366000001</v>
      </c>
      <c r="N207" s="36">
        <f>SUMIFS(СВЦЭМ!$E$33:$E$776,СВЦЭМ!$A$33:$A$776,$A207,СВЦЭМ!$B$33:$B$776,N$191)+'СЕТ СН'!$F$15</f>
        <v>148.24268173999999</v>
      </c>
      <c r="O207" s="36">
        <f>SUMIFS(СВЦЭМ!$E$33:$E$776,СВЦЭМ!$A$33:$A$776,$A207,СВЦЭМ!$B$33:$B$776,O$191)+'СЕТ СН'!$F$15</f>
        <v>147.38650068000001</v>
      </c>
      <c r="P207" s="36">
        <f>SUMIFS(СВЦЭМ!$E$33:$E$776,СВЦЭМ!$A$33:$A$776,$A207,СВЦЭМ!$B$33:$B$776,P$191)+'СЕТ СН'!$F$15</f>
        <v>147.64324167000001</v>
      </c>
      <c r="Q207" s="36">
        <f>SUMIFS(СВЦЭМ!$E$33:$E$776,СВЦЭМ!$A$33:$A$776,$A207,СВЦЭМ!$B$33:$B$776,Q$191)+'СЕТ СН'!$F$15</f>
        <v>150.01958485</v>
      </c>
      <c r="R207" s="36">
        <f>SUMIFS(СВЦЭМ!$E$33:$E$776,СВЦЭМ!$A$33:$A$776,$A207,СВЦЭМ!$B$33:$B$776,R$191)+'СЕТ СН'!$F$15</f>
        <v>149.24794971</v>
      </c>
      <c r="S207" s="36">
        <f>SUMIFS(СВЦЭМ!$E$33:$E$776,СВЦЭМ!$A$33:$A$776,$A207,СВЦЭМ!$B$33:$B$776,S$191)+'СЕТ СН'!$F$15</f>
        <v>148.77952866999999</v>
      </c>
      <c r="T207" s="36">
        <f>SUMIFS(СВЦЭМ!$E$33:$E$776,СВЦЭМ!$A$33:$A$776,$A207,СВЦЭМ!$B$33:$B$776,T$191)+'СЕТ СН'!$F$15</f>
        <v>148.73990602999999</v>
      </c>
      <c r="U207" s="36">
        <f>SUMIFS(СВЦЭМ!$E$33:$E$776,СВЦЭМ!$A$33:$A$776,$A207,СВЦЭМ!$B$33:$B$776,U$191)+'СЕТ СН'!$F$15</f>
        <v>148.54958020999999</v>
      </c>
      <c r="V207" s="36">
        <f>SUMIFS(СВЦЭМ!$E$33:$E$776,СВЦЭМ!$A$33:$A$776,$A207,СВЦЭМ!$B$33:$B$776,V$191)+'СЕТ СН'!$F$15</f>
        <v>147.16636249000001</v>
      </c>
      <c r="W207" s="36">
        <f>SUMIFS(СВЦЭМ!$E$33:$E$776,СВЦЭМ!$A$33:$A$776,$A207,СВЦЭМ!$B$33:$B$776,W$191)+'СЕТ СН'!$F$15</f>
        <v>147.70692119</v>
      </c>
      <c r="X207" s="36">
        <f>SUMIFS(СВЦЭМ!$E$33:$E$776,СВЦЭМ!$A$33:$A$776,$A207,СВЦЭМ!$B$33:$B$776,X$191)+'СЕТ СН'!$F$15</f>
        <v>156.73911407</v>
      </c>
      <c r="Y207" s="36">
        <f>SUMIFS(СВЦЭМ!$E$33:$E$776,СВЦЭМ!$A$33:$A$776,$A207,СВЦЭМ!$B$33:$B$776,Y$191)+'СЕТ СН'!$F$15</f>
        <v>163.69287889</v>
      </c>
    </row>
    <row r="208" spans="1:25" ht="15.75" x14ac:dyDescent="0.2">
      <c r="A208" s="35">
        <f t="shared" si="5"/>
        <v>44029</v>
      </c>
      <c r="B208" s="36">
        <f>SUMIFS(СВЦЭМ!$E$33:$E$776,СВЦЭМ!$A$33:$A$776,$A208,СВЦЭМ!$B$33:$B$776,B$191)+'СЕТ СН'!$F$15</f>
        <v>196.38970867</v>
      </c>
      <c r="C208" s="36">
        <f>SUMIFS(СВЦЭМ!$E$33:$E$776,СВЦЭМ!$A$33:$A$776,$A208,СВЦЭМ!$B$33:$B$776,C$191)+'СЕТ СН'!$F$15</f>
        <v>221.18323620000001</v>
      </c>
      <c r="D208" s="36">
        <f>SUMIFS(СВЦЭМ!$E$33:$E$776,СВЦЭМ!$A$33:$A$776,$A208,СВЦЭМ!$B$33:$B$776,D$191)+'СЕТ СН'!$F$15</f>
        <v>214.96832759</v>
      </c>
      <c r="E208" s="36">
        <f>SUMIFS(СВЦЭМ!$E$33:$E$776,СВЦЭМ!$A$33:$A$776,$A208,СВЦЭМ!$B$33:$B$776,E$191)+'СЕТ СН'!$F$15</f>
        <v>210.41695275000001</v>
      </c>
      <c r="F208" s="36">
        <f>SUMIFS(СВЦЭМ!$E$33:$E$776,СВЦЭМ!$A$33:$A$776,$A208,СВЦЭМ!$B$33:$B$776,F$191)+'СЕТ СН'!$F$15</f>
        <v>210.9192683</v>
      </c>
      <c r="G208" s="36">
        <f>SUMIFS(СВЦЭМ!$E$33:$E$776,СВЦЭМ!$A$33:$A$776,$A208,СВЦЭМ!$B$33:$B$776,G$191)+'СЕТ СН'!$F$15</f>
        <v>206.47322269</v>
      </c>
      <c r="H208" s="36">
        <f>SUMIFS(СВЦЭМ!$E$33:$E$776,СВЦЭМ!$A$33:$A$776,$A208,СВЦЭМ!$B$33:$B$776,H$191)+'СЕТ СН'!$F$15</f>
        <v>202.13286701000001</v>
      </c>
      <c r="I208" s="36">
        <f>SUMIFS(СВЦЭМ!$E$33:$E$776,СВЦЭМ!$A$33:$A$776,$A208,СВЦЭМ!$B$33:$B$776,I$191)+'СЕТ СН'!$F$15</f>
        <v>192.50677587999999</v>
      </c>
      <c r="J208" s="36">
        <f>SUMIFS(СВЦЭМ!$E$33:$E$776,СВЦЭМ!$A$33:$A$776,$A208,СВЦЭМ!$B$33:$B$776,J$191)+'СЕТ СН'!$F$15</f>
        <v>179.37363331</v>
      </c>
      <c r="K208" s="36">
        <f>SUMIFS(СВЦЭМ!$E$33:$E$776,СВЦЭМ!$A$33:$A$776,$A208,СВЦЭМ!$B$33:$B$776,K$191)+'СЕТ СН'!$F$15</f>
        <v>157.77689631000001</v>
      </c>
      <c r="L208" s="36">
        <f>SUMIFS(СВЦЭМ!$E$33:$E$776,СВЦЭМ!$A$33:$A$776,$A208,СВЦЭМ!$B$33:$B$776,L$191)+'СЕТ СН'!$F$15</f>
        <v>139.45030419</v>
      </c>
      <c r="M208" s="36">
        <f>SUMIFS(СВЦЭМ!$E$33:$E$776,СВЦЭМ!$A$33:$A$776,$A208,СВЦЭМ!$B$33:$B$776,M$191)+'СЕТ СН'!$F$15</f>
        <v>132.94580697999999</v>
      </c>
      <c r="N208" s="36">
        <f>SUMIFS(СВЦЭМ!$E$33:$E$776,СВЦЭМ!$A$33:$A$776,$A208,СВЦЭМ!$B$33:$B$776,N$191)+'СЕТ СН'!$F$15</f>
        <v>136.04289234000001</v>
      </c>
      <c r="O208" s="36">
        <f>SUMIFS(СВЦЭМ!$E$33:$E$776,СВЦЭМ!$A$33:$A$776,$A208,СВЦЭМ!$B$33:$B$776,O$191)+'СЕТ СН'!$F$15</f>
        <v>135.42350382999999</v>
      </c>
      <c r="P208" s="36">
        <f>SUMIFS(СВЦЭМ!$E$33:$E$776,СВЦЭМ!$A$33:$A$776,$A208,СВЦЭМ!$B$33:$B$776,P$191)+'СЕТ СН'!$F$15</f>
        <v>136.36266523</v>
      </c>
      <c r="Q208" s="36">
        <f>SUMIFS(СВЦЭМ!$E$33:$E$776,СВЦЭМ!$A$33:$A$776,$A208,СВЦЭМ!$B$33:$B$776,Q$191)+'СЕТ СН'!$F$15</f>
        <v>137.52622217999999</v>
      </c>
      <c r="R208" s="36">
        <f>SUMIFS(СВЦЭМ!$E$33:$E$776,СВЦЭМ!$A$33:$A$776,$A208,СВЦЭМ!$B$33:$B$776,R$191)+'СЕТ СН'!$F$15</f>
        <v>142.29662922</v>
      </c>
      <c r="S208" s="36">
        <f>SUMIFS(СВЦЭМ!$E$33:$E$776,СВЦЭМ!$A$33:$A$776,$A208,СВЦЭМ!$B$33:$B$776,S$191)+'СЕТ СН'!$F$15</f>
        <v>144.75700104000001</v>
      </c>
      <c r="T208" s="36">
        <f>SUMIFS(СВЦЭМ!$E$33:$E$776,СВЦЭМ!$A$33:$A$776,$A208,СВЦЭМ!$B$33:$B$776,T$191)+'СЕТ СН'!$F$15</f>
        <v>144.67864752</v>
      </c>
      <c r="U208" s="36">
        <f>SUMIFS(СВЦЭМ!$E$33:$E$776,СВЦЭМ!$A$33:$A$776,$A208,СВЦЭМ!$B$33:$B$776,U$191)+'СЕТ СН'!$F$15</f>
        <v>143.33265026999999</v>
      </c>
      <c r="V208" s="36">
        <f>SUMIFS(СВЦЭМ!$E$33:$E$776,СВЦЭМ!$A$33:$A$776,$A208,СВЦЭМ!$B$33:$B$776,V$191)+'СЕТ СН'!$F$15</f>
        <v>140.59929541</v>
      </c>
      <c r="W208" s="36">
        <f>SUMIFS(СВЦЭМ!$E$33:$E$776,СВЦЭМ!$A$33:$A$776,$A208,СВЦЭМ!$B$33:$B$776,W$191)+'СЕТ СН'!$F$15</f>
        <v>137.41938913000001</v>
      </c>
      <c r="X208" s="36">
        <f>SUMIFS(СВЦЭМ!$E$33:$E$776,СВЦЭМ!$A$33:$A$776,$A208,СВЦЭМ!$B$33:$B$776,X$191)+'СЕТ СН'!$F$15</f>
        <v>151.68503010000001</v>
      </c>
      <c r="Y208" s="36">
        <f>SUMIFS(СВЦЭМ!$E$33:$E$776,СВЦЭМ!$A$33:$A$776,$A208,СВЦЭМ!$B$33:$B$776,Y$191)+'СЕТ СН'!$F$15</f>
        <v>166.62336836</v>
      </c>
    </row>
    <row r="209" spans="1:25" ht="15.75" x14ac:dyDescent="0.2">
      <c r="A209" s="35">
        <f t="shared" si="5"/>
        <v>44030</v>
      </c>
      <c r="B209" s="36">
        <f>SUMIFS(СВЦЭМ!$E$33:$E$776,СВЦЭМ!$A$33:$A$776,$A209,СВЦЭМ!$B$33:$B$776,B$191)+'СЕТ СН'!$F$15</f>
        <v>201.44516766000001</v>
      </c>
      <c r="C209" s="36">
        <f>SUMIFS(СВЦЭМ!$E$33:$E$776,СВЦЭМ!$A$33:$A$776,$A209,СВЦЭМ!$B$33:$B$776,C$191)+'СЕТ СН'!$F$15</f>
        <v>222.26084509</v>
      </c>
      <c r="D209" s="36">
        <f>SUMIFS(СВЦЭМ!$E$33:$E$776,СВЦЭМ!$A$33:$A$776,$A209,СВЦЭМ!$B$33:$B$776,D$191)+'СЕТ СН'!$F$15</f>
        <v>223.78168339999999</v>
      </c>
      <c r="E209" s="36">
        <f>SUMIFS(СВЦЭМ!$E$33:$E$776,СВЦЭМ!$A$33:$A$776,$A209,СВЦЭМ!$B$33:$B$776,E$191)+'СЕТ СН'!$F$15</f>
        <v>222.45929429</v>
      </c>
      <c r="F209" s="36">
        <f>SUMIFS(СВЦЭМ!$E$33:$E$776,СВЦЭМ!$A$33:$A$776,$A209,СВЦЭМ!$B$33:$B$776,F$191)+'СЕТ СН'!$F$15</f>
        <v>220.35582360000001</v>
      </c>
      <c r="G209" s="36">
        <f>SUMIFS(СВЦЭМ!$E$33:$E$776,СВЦЭМ!$A$33:$A$776,$A209,СВЦЭМ!$B$33:$B$776,G$191)+'СЕТ СН'!$F$15</f>
        <v>222.19296754000001</v>
      </c>
      <c r="H209" s="36">
        <f>SUMIFS(СВЦЭМ!$E$33:$E$776,СВЦЭМ!$A$33:$A$776,$A209,СВЦЭМ!$B$33:$B$776,H$191)+'СЕТ СН'!$F$15</f>
        <v>222.49282183</v>
      </c>
      <c r="I209" s="36">
        <f>SUMIFS(СВЦЭМ!$E$33:$E$776,СВЦЭМ!$A$33:$A$776,$A209,СВЦЭМ!$B$33:$B$776,I$191)+'СЕТ СН'!$F$15</f>
        <v>219.43771483</v>
      </c>
      <c r="J209" s="36">
        <f>SUMIFS(СВЦЭМ!$E$33:$E$776,СВЦЭМ!$A$33:$A$776,$A209,СВЦЭМ!$B$33:$B$776,J$191)+'СЕТ СН'!$F$15</f>
        <v>204.58829607999999</v>
      </c>
      <c r="K209" s="36">
        <f>SUMIFS(СВЦЭМ!$E$33:$E$776,СВЦЭМ!$A$33:$A$776,$A209,СВЦЭМ!$B$33:$B$776,K$191)+'СЕТ СН'!$F$15</f>
        <v>167.12599872000001</v>
      </c>
      <c r="L209" s="36">
        <f>SUMIFS(СВЦЭМ!$E$33:$E$776,СВЦЭМ!$A$33:$A$776,$A209,СВЦЭМ!$B$33:$B$776,L$191)+'СЕТ СН'!$F$15</f>
        <v>136.91877502</v>
      </c>
      <c r="M209" s="36">
        <f>SUMIFS(СВЦЭМ!$E$33:$E$776,СВЦЭМ!$A$33:$A$776,$A209,СВЦЭМ!$B$33:$B$776,M$191)+'СЕТ СН'!$F$15</f>
        <v>133.17252442</v>
      </c>
      <c r="N209" s="36">
        <f>SUMIFS(СВЦЭМ!$E$33:$E$776,СВЦЭМ!$A$33:$A$776,$A209,СВЦЭМ!$B$33:$B$776,N$191)+'СЕТ СН'!$F$15</f>
        <v>136.61215096000001</v>
      </c>
      <c r="O209" s="36">
        <f>SUMIFS(СВЦЭМ!$E$33:$E$776,СВЦЭМ!$A$33:$A$776,$A209,СВЦЭМ!$B$33:$B$776,O$191)+'СЕТ СН'!$F$15</f>
        <v>136.32766258000001</v>
      </c>
      <c r="P209" s="36">
        <f>SUMIFS(СВЦЭМ!$E$33:$E$776,СВЦЭМ!$A$33:$A$776,$A209,СВЦЭМ!$B$33:$B$776,P$191)+'СЕТ СН'!$F$15</f>
        <v>137.15086742</v>
      </c>
      <c r="Q209" s="36">
        <f>SUMIFS(СВЦЭМ!$E$33:$E$776,СВЦЭМ!$A$33:$A$776,$A209,СВЦЭМ!$B$33:$B$776,Q$191)+'СЕТ СН'!$F$15</f>
        <v>137.49281726999999</v>
      </c>
      <c r="R209" s="36">
        <f>SUMIFS(СВЦЭМ!$E$33:$E$776,СВЦЭМ!$A$33:$A$776,$A209,СВЦЭМ!$B$33:$B$776,R$191)+'СЕТ СН'!$F$15</f>
        <v>136.47680183</v>
      </c>
      <c r="S209" s="36">
        <f>SUMIFS(СВЦЭМ!$E$33:$E$776,СВЦЭМ!$A$33:$A$776,$A209,СВЦЭМ!$B$33:$B$776,S$191)+'СЕТ СН'!$F$15</f>
        <v>138.17503532000001</v>
      </c>
      <c r="T209" s="36">
        <f>SUMIFS(СВЦЭМ!$E$33:$E$776,СВЦЭМ!$A$33:$A$776,$A209,СВЦЭМ!$B$33:$B$776,T$191)+'СЕТ СН'!$F$15</f>
        <v>143.72114424</v>
      </c>
      <c r="U209" s="36">
        <f>SUMIFS(СВЦЭМ!$E$33:$E$776,СВЦЭМ!$A$33:$A$776,$A209,СВЦЭМ!$B$33:$B$776,U$191)+'СЕТ СН'!$F$15</f>
        <v>142.85482884000001</v>
      </c>
      <c r="V209" s="36">
        <f>SUMIFS(СВЦЭМ!$E$33:$E$776,СВЦЭМ!$A$33:$A$776,$A209,СВЦЭМ!$B$33:$B$776,V$191)+'СЕТ СН'!$F$15</f>
        <v>141.32296804999999</v>
      </c>
      <c r="W209" s="36">
        <f>SUMIFS(СВЦЭМ!$E$33:$E$776,СВЦЭМ!$A$33:$A$776,$A209,СВЦЭМ!$B$33:$B$776,W$191)+'СЕТ СН'!$F$15</f>
        <v>135.63211502999999</v>
      </c>
      <c r="X209" s="36">
        <f>SUMIFS(СВЦЭМ!$E$33:$E$776,СВЦЭМ!$A$33:$A$776,$A209,СВЦЭМ!$B$33:$B$776,X$191)+'СЕТ СН'!$F$15</f>
        <v>149.57556135999999</v>
      </c>
      <c r="Y209" s="36">
        <f>SUMIFS(СВЦЭМ!$E$33:$E$776,СВЦЭМ!$A$33:$A$776,$A209,СВЦЭМ!$B$33:$B$776,Y$191)+'СЕТ СН'!$F$15</f>
        <v>177.64302860000001</v>
      </c>
    </row>
    <row r="210" spans="1:25" ht="15.75" x14ac:dyDescent="0.2">
      <c r="A210" s="35">
        <f t="shared" si="5"/>
        <v>44031</v>
      </c>
      <c r="B210" s="36">
        <f>SUMIFS(СВЦЭМ!$E$33:$E$776,СВЦЭМ!$A$33:$A$776,$A210,СВЦЭМ!$B$33:$B$776,B$191)+'СЕТ СН'!$F$15</f>
        <v>189.42333013999999</v>
      </c>
      <c r="C210" s="36">
        <f>SUMIFS(СВЦЭМ!$E$33:$E$776,СВЦЭМ!$A$33:$A$776,$A210,СВЦЭМ!$B$33:$B$776,C$191)+'СЕТ СН'!$F$15</f>
        <v>198.5550302</v>
      </c>
      <c r="D210" s="36">
        <f>SUMIFS(СВЦЭМ!$E$33:$E$776,СВЦЭМ!$A$33:$A$776,$A210,СВЦЭМ!$B$33:$B$776,D$191)+'СЕТ СН'!$F$15</f>
        <v>196.53510252000001</v>
      </c>
      <c r="E210" s="36">
        <f>SUMIFS(СВЦЭМ!$E$33:$E$776,СВЦЭМ!$A$33:$A$776,$A210,СВЦЭМ!$B$33:$B$776,E$191)+'СЕТ СН'!$F$15</f>
        <v>193.78104174000001</v>
      </c>
      <c r="F210" s="36">
        <f>SUMIFS(СВЦЭМ!$E$33:$E$776,СВЦЭМ!$A$33:$A$776,$A210,СВЦЭМ!$B$33:$B$776,F$191)+'СЕТ СН'!$F$15</f>
        <v>191.17966788000001</v>
      </c>
      <c r="G210" s="36">
        <f>SUMIFS(СВЦЭМ!$E$33:$E$776,СВЦЭМ!$A$33:$A$776,$A210,СВЦЭМ!$B$33:$B$776,G$191)+'СЕТ СН'!$F$15</f>
        <v>194.10691233</v>
      </c>
      <c r="H210" s="36">
        <f>SUMIFS(СВЦЭМ!$E$33:$E$776,СВЦЭМ!$A$33:$A$776,$A210,СВЦЭМ!$B$33:$B$776,H$191)+'СЕТ СН'!$F$15</f>
        <v>198.52875533</v>
      </c>
      <c r="I210" s="36">
        <f>SUMIFS(СВЦЭМ!$E$33:$E$776,СВЦЭМ!$A$33:$A$776,$A210,СВЦЭМ!$B$33:$B$776,I$191)+'СЕТ СН'!$F$15</f>
        <v>205.71764272999999</v>
      </c>
      <c r="J210" s="36">
        <f>SUMIFS(СВЦЭМ!$E$33:$E$776,СВЦЭМ!$A$33:$A$776,$A210,СВЦЭМ!$B$33:$B$776,J$191)+'СЕТ СН'!$F$15</f>
        <v>204.06060339999999</v>
      </c>
      <c r="K210" s="36">
        <f>SUMIFS(СВЦЭМ!$E$33:$E$776,СВЦЭМ!$A$33:$A$776,$A210,СВЦЭМ!$B$33:$B$776,K$191)+'СЕТ СН'!$F$15</f>
        <v>170.15644674999999</v>
      </c>
      <c r="L210" s="36">
        <f>SUMIFS(СВЦЭМ!$E$33:$E$776,СВЦЭМ!$A$33:$A$776,$A210,СВЦЭМ!$B$33:$B$776,L$191)+'СЕТ СН'!$F$15</f>
        <v>153.3197629</v>
      </c>
      <c r="M210" s="36">
        <f>SUMIFS(СВЦЭМ!$E$33:$E$776,СВЦЭМ!$A$33:$A$776,$A210,СВЦЭМ!$B$33:$B$776,M$191)+'СЕТ СН'!$F$15</f>
        <v>143.27898769000001</v>
      </c>
      <c r="N210" s="36">
        <f>SUMIFS(СВЦЭМ!$E$33:$E$776,СВЦЭМ!$A$33:$A$776,$A210,СВЦЭМ!$B$33:$B$776,N$191)+'СЕТ СН'!$F$15</f>
        <v>144.26117699</v>
      </c>
      <c r="O210" s="36">
        <f>SUMIFS(СВЦЭМ!$E$33:$E$776,СВЦЭМ!$A$33:$A$776,$A210,СВЦЭМ!$B$33:$B$776,O$191)+'СЕТ СН'!$F$15</f>
        <v>144.52642112999999</v>
      </c>
      <c r="P210" s="36">
        <f>SUMIFS(СВЦЭМ!$E$33:$E$776,СВЦЭМ!$A$33:$A$776,$A210,СВЦЭМ!$B$33:$B$776,P$191)+'СЕТ СН'!$F$15</f>
        <v>144.33076729000001</v>
      </c>
      <c r="Q210" s="36">
        <f>SUMIFS(СВЦЭМ!$E$33:$E$776,СВЦЭМ!$A$33:$A$776,$A210,СВЦЭМ!$B$33:$B$776,Q$191)+'СЕТ СН'!$F$15</f>
        <v>144.25339460999999</v>
      </c>
      <c r="R210" s="36">
        <f>SUMIFS(СВЦЭМ!$E$33:$E$776,СВЦЭМ!$A$33:$A$776,$A210,СВЦЭМ!$B$33:$B$776,R$191)+'СЕТ СН'!$F$15</f>
        <v>146.77316439000001</v>
      </c>
      <c r="S210" s="36">
        <f>SUMIFS(СВЦЭМ!$E$33:$E$776,СВЦЭМ!$A$33:$A$776,$A210,СВЦЭМ!$B$33:$B$776,S$191)+'СЕТ СН'!$F$15</f>
        <v>148.78387179999999</v>
      </c>
      <c r="T210" s="36">
        <f>SUMIFS(СВЦЭМ!$E$33:$E$776,СВЦЭМ!$A$33:$A$776,$A210,СВЦЭМ!$B$33:$B$776,T$191)+'СЕТ СН'!$F$15</f>
        <v>148.44097622000001</v>
      </c>
      <c r="U210" s="36">
        <f>SUMIFS(СВЦЭМ!$E$33:$E$776,СВЦЭМ!$A$33:$A$776,$A210,СВЦЭМ!$B$33:$B$776,U$191)+'СЕТ СН'!$F$15</f>
        <v>148.23884554</v>
      </c>
      <c r="V210" s="36">
        <f>SUMIFS(СВЦЭМ!$E$33:$E$776,СВЦЭМ!$A$33:$A$776,$A210,СВЦЭМ!$B$33:$B$776,V$191)+'СЕТ СН'!$F$15</f>
        <v>146.85200741</v>
      </c>
      <c r="W210" s="36">
        <f>SUMIFS(СВЦЭМ!$E$33:$E$776,СВЦЭМ!$A$33:$A$776,$A210,СВЦЭМ!$B$33:$B$776,W$191)+'СЕТ СН'!$F$15</f>
        <v>136.38675918999999</v>
      </c>
      <c r="X210" s="36">
        <f>SUMIFS(СВЦЭМ!$E$33:$E$776,СВЦЭМ!$A$33:$A$776,$A210,СВЦЭМ!$B$33:$B$776,X$191)+'СЕТ СН'!$F$15</f>
        <v>150.78703938000001</v>
      </c>
      <c r="Y210" s="36">
        <f>SUMIFS(СВЦЭМ!$E$33:$E$776,СВЦЭМ!$A$33:$A$776,$A210,СВЦЭМ!$B$33:$B$776,Y$191)+'СЕТ СН'!$F$15</f>
        <v>190.13182725999999</v>
      </c>
    </row>
    <row r="211" spans="1:25" ht="15.75" x14ac:dyDescent="0.2">
      <c r="A211" s="35">
        <f t="shared" si="5"/>
        <v>44032</v>
      </c>
      <c r="B211" s="36">
        <f>SUMIFS(СВЦЭМ!$E$33:$E$776,СВЦЭМ!$A$33:$A$776,$A211,СВЦЭМ!$B$33:$B$776,B$191)+'СЕТ СН'!$F$15</f>
        <v>184.70230737</v>
      </c>
      <c r="C211" s="36">
        <f>SUMIFS(СВЦЭМ!$E$33:$E$776,СВЦЭМ!$A$33:$A$776,$A211,СВЦЭМ!$B$33:$B$776,C$191)+'СЕТ СН'!$F$15</f>
        <v>178.48431471000001</v>
      </c>
      <c r="D211" s="36">
        <f>SUMIFS(СВЦЭМ!$E$33:$E$776,СВЦЭМ!$A$33:$A$776,$A211,СВЦЭМ!$B$33:$B$776,D$191)+'СЕТ СН'!$F$15</f>
        <v>204.8345368</v>
      </c>
      <c r="E211" s="36">
        <f>SUMIFS(СВЦЭМ!$E$33:$E$776,СВЦЭМ!$A$33:$A$776,$A211,СВЦЭМ!$B$33:$B$776,E$191)+'СЕТ СН'!$F$15</f>
        <v>201.32821387000001</v>
      </c>
      <c r="F211" s="36">
        <f>SUMIFS(СВЦЭМ!$E$33:$E$776,СВЦЭМ!$A$33:$A$776,$A211,СВЦЭМ!$B$33:$B$776,F$191)+'СЕТ СН'!$F$15</f>
        <v>200.8115833</v>
      </c>
      <c r="G211" s="36">
        <f>SUMIFS(СВЦЭМ!$E$33:$E$776,СВЦЭМ!$A$33:$A$776,$A211,СВЦЭМ!$B$33:$B$776,G$191)+'СЕТ СН'!$F$15</f>
        <v>200.99011959000001</v>
      </c>
      <c r="H211" s="36">
        <f>SUMIFS(СВЦЭМ!$E$33:$E$776,СВЦЭМ!$A$33:$A$776,$A211,СВЦЭМ!$B$33:$B$776,H$191)+'СЕТ СН'!$F$15</f>
        <v>208.26959667</v>
      </c>
      <c r="I211" s="36">
        <f>SUMIFS(СВЦЭМ!$E$33:$E$776,СВЦЭМ!$A$33:$A$776,$A211,СВЦЭМ!$B$33:$B$776,I$191)+'СЕТ СН'!$F$15</f>
        <v>186.53389250000001</v>
      </c>
      <c r="J211" s="36">
        <f>SUMIFS(СВЦЭМ!$E$33:$E$776,СВЦЭМ!$A$33:$A$776,$A211,СВЦЭМ!$B$33:$B$776,J$191)+'СЕТ СН'!$F$15</f>
        <v>197.37188369</v>
      </c>
      <c r="K211" s="36">
        <f>SUMIFS(СВЦЭМ!$E$33:$E$776,СВЦЭМ!$A$33:$A$776,$A211,СВЦЭМ!$B$33:$B$776,K$191)+'СЕТ СН'!$F$15</f>
        <v>185.20964713000001</v>
      </c>
      <c r="L211" s="36">
        <f>SUMIFS(СВЦЭМ!$E$33:$E$776,СВЦЭМ!$A$33:$A$776,$A211,СВЦЭМ!$B$33:$B$776,L$191)+'СЕТ СН'!$F$15</f>
        <v>156.02768857999999</v>
      </c>
      <c r="M211" s="36">
        <f>SUMIFS(СВЦЭМ!$E$33:$E$776,СВЦЭМ!$A$33:$A$776,$A211,СВЦЭМ!$B$33:$B$776,M$191)+'СЕТ СН'!$F$15</f>
        <v>152.60153686000001</v>
      </c>
      <c r="N211" s="36">
        <f>SUMIFS(СВЦЭМ!$E$33:$E$776,СВЦЭМ!$A$33:$A$776,$A211,СВЦЭМ!$B$33:$B$776,N$191)+'СЕТ СН'!$F$15</f>
        <v>153.71112747000001</v>
      </c>
      <c r="O211" s="36">
        <f>SUMIFS(СВЦЭМ!$E$33:$E$776,СВЦЭМ!$A$33:$A$776,$A211,СВЦЭМ!$B$33:$B$776,O$191)+'СЕТ СН'!$F$15</f>
        <v>153.21514926</v>
      </c>
      <c r="P211" s="36">
        <f>SUMIFS(СВЦЭМ!$E$33:$E$776,СВЦЭМ!$A$33:$A$776,$A211,СВЦЭМ!$B$33:$B$776,P$191)+'СЕТ СН'!$F$15</f>
        <v>150.71659879000001</v>
      </c>
      <c r="Q211" s="36">
        <f>SUMIFS(СВЦЭМ!$E$33:$E$776,СВЦЭМ!$A$33:$A$776,$A211,СВЦЭМ!$B$33:$B$776,Q$191)+'СЕТ СН'!$F$15</f>
        <v>150.76197544999999</v>
      </c>
      <c r="R211" s="36">
        <f>SUMIFS(СВЦЭМ!$E$33:$E$776,СВЦЭМ!$A$33:$A$776,$A211,СВЦЭМ!$B$33:$B$776,R$191)+'СЕТ СН'!$F$15</f>
        <v>150.86367888999999</v>
      </c>
      <c r="S211" s="36">
        <f>SUMIFS(СВЦЭМ!$E$33:$E$776,СВЦЭМ!$A$33:$A$776,$A211,СВЦЭМ!$B$33:$B$776,S$191)+'СЕТ СН'!$F$15</f>
        <v>151.10078085999999</v>
      </c>
      <c r="T211" s="36">
        <f>SUMIFS(СВЦЭМ!$E$33:$E$776,СВЦЭМ!$A$33:$A$776,$A211,СВЦЭМ!$B$33:$B$776,T$191)+'СЕТ СН'!$F$15</f>
        <v>150.36342217000001</v>
      </c>
      <c r="U211" s="36">
        <f>SUMIFS(СВЦЭМ!$E$33:$E$776,СВЦЭМ!$A$33:$A$776,$A211,СВЦЭМ!$B$33:$B$776,U$191)+'СЕТ СН'!$F$15</f>
        <v>149.50651574</v>
      </c>
      <c r="V211" s="36">
        <f>SUMIFS(СВЦЭМ!$E$33:$E$776,СВЦЭМ!$A$33:$A$776,$A211,СВЦЭМ!$B$33:$B$776,V$191)+'СЕТ СН'!$F$15</f>
        <v>150.30594556</v>
      </c>
      <c r="W211" s="36">
        <f>SUMIFS(СВЦЭМ!$E$33:$E$776,СВЦЭМ!$A$33:$A$776,$A211,СВЦЭМ!$B$33:$B$776,W$191)+'СЕТ СН'!$F$15</f>
        <v>149.89706204999999</v>
      </c>
      <c r="X211" s="36">
        <f>SUMIFS(СВЦЭМ!$E$33:$E$776,СВЦЭМ!$A$33:$A$776,$A211,СВЦЭМ!$B$33:$B$776,X$191)+'СЕТ СН'!$F$15</f>
        <v>156.23446243999999</v>
      </c>
      <c r="Y211" s="36">
        <f>SUMIFS(СВЦЭМ!$E$33:$E$776,СВЦЭМ!$A$33:$A$776,$A211,СВЦЭМ!$B$33:$B$776,Y$191)+'СЕТ СН'!$F$15</f>
        <v>187.54756315</v>
      </c>
    </row>
    <row r="212" spans="1:25" ht="15.75" x14ac:dyDescent="0.2">
      <c r="A212" s="35">
        <f t="shared" si="5"/>
        <v>44033</v>
      </c>
      <c r="B212" s="36">
        <f>SUMIFS(СВЦЭМ!$E$33:$E$776,СВЦЭМ!$A$33:$A$776,$A212,СВЦЭМ!$B$33:$B$776,B$191)+'СЕТ СН'!$F$15</f>
        <v>193.85360123999999</v>
      </c>
      <c r="C212" s="36">
        <f>SUMIFS(СВЦЭМ!$E$33:$E$776,СВЦЭМ!$A$33:$A$776,$A212,СВЦЭМ!$B$33:$B$776,C$191)+'СЕТ СН'!$F$15</f>
        <v>185.22246465000001</v>
      </c>
      <c r="D212" s="36">
        <f>SUMIFS(СВЦЭМ!$E$33:$E$776,СВЦЭМ!$A$33:$A$776,$A212,СВЦЭМ!$B$33:$B$776,D$191)+'СЕТ СН'!$F$15</f>
        <v>181.05593311000001</v>
      </c>
      <c r="E212" s="36">
        <f>SUMIFS(СВЦЭМ!$E$33:$E$776,СВЦЭМ!$A$33:$A$776,$A212,СВЦЭМ!$B$33:$B$776,E$191)+'СЕТ СН'!$F$15</f>
        <v>180.72281709000001</v>
      </c>
      <c r="F212" s="36">
        <f>SUMIFS(СВЦЭМ!$E$33:$E$776,СВЦЭМ!$A$33:$A$776,$A212,СВЦЭМ!$B$33:$B$776,F$191)+'СЕТ СН'!$F$15</f>
        <v>178.96904891</v>
      </c>
      <c r="G212" s="36">
        <f>SUMIFS(СВЦЭМ!$E$33:$E$776,СВЦЭМ!$A$33:$A$776,$A212,СВЦЭМ!$B$33:$B$776,G$191)+'СЕТ СН'!$F$15</f>
        <v>177.18454496999999</v>
      </c>
      <c r="H212" s="36">
        <f>SUMIFS(СВЦЭМ!$E$33:$E$776,СВЦЭМ!$A$33:$A$776,$A212,СВЦЭМ!$B$33:$B$776,H$191)+'СЕТ СН'!$F$15</f>
        <v>182.49861458999999</v>
      </c>
      <c r="I212" s="36">
        <f>SUMIFS(СВЦЭМ!$E$33:$E$776,СВЦЭМ!$A$33:$A$776,$A212,СВЦЭМ!$B$33:$B$776,I$191)+'СЕТ СН'!$F$15</f>
        <v>192.43315673999999</v>
      </c>
      <c r="J212" s="36">
        <f>SUMIFS(СВЦЭМ!$E$33:$E$776,СВЦЭМ!$A$33:$A$776,$A212,СВЦЭМ!$B$33:$B$776,J$191)+'СЕТ СН'!$F$15</f>
        <v>197.81862278</v>
      </c>
      <c r="K212" s="36">
        <f>SUMIFS(СВЦЭМ!$E$33:$E$776,СВЦЭМ!$A$33:$A$776,$A212,СВЦЭМ!$B$33:$B$776,K$191)+'СЕТ СН'!$F$15</f>
        <v>177.2889424</v>
      </c>
      <c r="L212" s="36">
        <f>SUMIFS(СВЦЭМ!$E$33:$E$776,СВЦЭМ!$A$33:$A$776,$A212,СВЦЭМ!$B$33:$B$776,L$191)+'СЕТ СН'!$F$15</f>
        <v>156.57225456</v>
      </c>
      <c r="M212" s="36">
        <f>SUMIFS(СВЦЭМ!$E$33:$E$776,СВЦЭМ!$A$33:$A$776,$A212,СВЦЭМ!$B$33:$B$776,M$191)+'СЕТ СН'!$F$15</f>
        <v>155.98366920999999</v>
      </c>
      <c r="N212" s="36">
        <f>SUMIFS(СВЦЭМ!$E$33:$E$776,СВЦЭМ!$A$33:$A$776,$A212,СВЦЭМ!$B$33:$B$776,N$191)+'СЕТ СН'!$F$15</f>
        <v>156.34185762999999</v>
      </c>
      <c r="O212" s="36">
        <f>SUMIFS(СВЦЭМ!$E$33:$E$776,СВЦЭМ!$A$33:$A$776,$A212,СВЦЭМ!$B$33:$B$776,O$191)+'СЕТ СН'!$F$15</f>
        <v>157.59471564</v>
      </c>
      <c r="P212" s="36">
        <f>SUMIFS(СВЦЭМ!$E$33:$E$776,СВЦЭМ!$A$33:$A$776,$A212,СВЦЭМ!$B$33:$B$776,P$191)+'СЕТ СН'!$F$15</f>
        <v>157.87225042</v>
      </c>
      <c r="Q212" s="36">
        <f>SUMIFS(СВЦЭМ!$E$33:$E$776,СВЦЭМ!$A$33:$A$776,$A212,СВЦЭМ!$B$33:$B$776,Q$191)+'СЕТ СН'!$F$15</f>
        <v>158.98596434000001</v>
      </c>
      <c r="R212" s="36">
        <f>SUMIFS(СВЦЭМ!$E$33:$E$776,СВЦЭМ!$A$33:$A$776,$A212,СВЦЭМ!$B$33:$B$776,R$191)+'СЕТ СН'!$F$15</f>
        <v>157.10190502</v>
      </c>
      <c r="S212" s="36">
        <f>SUMIFS(СВЦЭМ!$E$33:$E$776,СВЦЭМ!$A$33:$A$776,$A212,СВЦЭМ!$B$33:$B$776,S$191)+'СЕТ СН'!$F$15</f>
        <v>157.32338844</v>
      </c>
      <c r="T212" s="36">
        <f>SUMIFS(СВЦЭМ!$E$33:$E$776,СВЦЭМ!$A$33:$A$776,$A212,СВЦЭМ!$B$33:$B$776,T$191)+'СЕТ СН'!$F$15</f>
        <v>156.05861422000001</v>
      </c>
      <c r="U212" s="36">
        <f>SUMIFS(СВЦЭМ!$E$33:$E$776,СВЦЭМ!$A$33:$A$776,$A212,СВЦЭМ!$B$33:$B$776,U$191)+'СЕТ СН'!$F$15</f>
        <v>156.13594562</v>
      </c>
      <c r="V212" s="36">
        <f>SUMIFS(СВЦЭМ!$E$33:$E$776,СВЦЭМ!$A$33:$A$776,$A212,СВЦЭМ!$B$33:$B$776,V$191)+'СЕТ СН'!$F$15</f>
        <v>155.73014925999999</v>
      </c>
      <c r="W212" s="36">
        <f>SUMIFS(СВЦЭМ!$E$33:$E$776,СВЦЭМ!$A$33:$A$776,$A212,СВЦЭМ!$B$33:$B$776,W$191)+'СЕТ СН'!$F$15</f>
        <v>157.29409723000001</v>
      </c>
      <c r="X212" s="36">
        <f>SUMIFS(СВЦЭМ!$E$33:$E$776,СВЦЭМ!$A$33:$A$776,$A212,СВЦЭМ!$B$33:$B$776,X$191)+'СЕТ СН'!$F$15</f>
        <v>166.530449</v>
      </c>
      <c r="Y212" s="36">
        <f>SUMIFS(СВЦЭМ!$E$33:$E$776,СВЦЭМ!$A$33:$A$776,$A212,СВЦЭМ!$B$33:$B$776,Y$191)+'СЕТ СН'!$F$15</f>
        <v>193.04238744</v>
      </c>
    </row>
    <row r="213" spans="1:25" ht="15.75" x14ac:dyDescent="0.2">
      <c r="A213" s="35">
        <f t="shared" si="5"/>
        <v>44034</v>
      </c>
      <c r="B213" s="36">
        <f>SUMIFS(СВЦЭМ!$E$33:$E$776,СВЦЭМ!$A$33:$A$776,$A213,СВЦЭМ!$B$33:$B$776,B$191)+'СЕТ СН'!$F$15</f>
        <v>192.98644668</v>
      </c>
      <c r="C213" s="36">
        <f>SUMIFS(СВЦЭМ!$E$33:$E$776,СВЦЭМ!$A$33:$A$776,$A213,СВЦЭМ!$B$33:$B$776,C$191)+'СЕТ СН'!$F$15</f>
        <v>187.27999346999999</v>
      </c>
      <c r="D213" s="36">
        <f>SUMIFS(СВЦЭМ!$E$33:$E$776,СВЦЭМ!$A$33:$A$776,$A213,СВЦЭМ!$B$33:$B$776,D$191)+'СЕТ СН'!$F$15</f>
        <v>185.36044017</v>
      </c>
      <c r="E213" s="36">
        <f>SUMIFS(СВЦЭМ!$E$33:$E$776,СВЦЭМ!$A$33:$A$776,$A213,СВЦЭМ!$B$33:$B$776,E$191)+'СЕТ СН'!$F$15</f>
        <v>189.63940742</v>
      </c>
      <c r="F213" s="36">
        <f>SUMIFS(СВЦЭМ!$E$33:$E$776,СВЦЭМ!$A$33:$A$776,$A213,СВЦЭМ!$B$33:$B$776,F$191)+'СЕТ СН'!$F$15</f>
        <v>190.87999558999999</v>
      </c>
      <c r="G213" s="36">
        <f>SUMIFS(СВЦЭМ!$E$33:$E$776,СВЦЭМ!$A$33:$A$776,$A213,СВЦЭМ!$B$33:$B$776,G$191)+'СЕТ СН'!$F$15</f>
        <v>191.09633676000001</v>
      </c>
      <c r="H213" s="36">
        <f>SUMIFS(СВЦЭМ!$E$33:$E$776,СВЦЭМ!$A$33:$A$776,$A213,СВЦЭМ!$B$33:$B$776,H$191)+'СЕТ СН'!$F$15</f>
        <v>187.38313914</v>
      </c>
      <c r="I213" s="36">
        <f>SUMIFS(СВЦЭМ!$E$33:$E$776,СВЦЭМ!$A$33:$A$776,$A213,СВЦЭМ!$B$33:$B$776,I$191)+'СЕТ СН'!$F$15</f>
        <v>198.45553862</v>
      </c>
      <c r="J213" s="36">
        <f>SUMIFS(СВЦЭМ!$E$33:$E$776,СВЦЭМ!$A$33:$A$776,$A213,СВЦЭМ!$B$33:$B$776,J$191)+'СЕТ СН'!$F$15</f>
        <v>201.68698542000001</v>
      </c>
      <c r="K213" s="36">
        <f>SUMIFS(СВЦЭМ!$E$33:$E$776,СВЦЭМ!$A$33:$A$776,$A213,СВЦЭМ!$B$33:$B$776,K$191)+'СЕТ СН'!$F$15</f>
        <v>177.02417536999999</v>
      </c>
      <c r="L213" s="36">
        <f>SUMIFS(СВЦЭМ!$E$33:$E$776,СВЦЭМ!$A$33:$A$776,$A213,СВЦЭМ!$B$33:$B$776,L$191)+'СЕТ СН'!$F$15</f>
        <v>148.72892848999999</v>
      </c>
      <c r="M213" s="36">
        <f>SUMIFS(СВЦЭМ!$E$33:$E$776,СВЦЭМ!$A$33:$A$776,$A213,СВЦЭМ!$B$33:$B$776,M$191)+'СЕТ СН'!$F$15</f>
        <v>144.49875030999999</v>
      </c>
      <c r="N213" s="36">
        <f>SUMIFS(СВЦЭМ!$E$33:$E$776,СВЦЭМ!$A$33:$A$776,$A213,СВЦЭМ!$B$33:$B$776,N$191)+'СЕТ СН'!$F$15</f>
        <v>151.44902241</v>
      </c>
      <c r="O213" s="36">
        <f>SUMIFS(СВЦЭМ!$E$33:$E$776,СВЦЭМ!$A$33:$A$776,$A213,СВЦЭМ!$B$33:$B$776,O$191)+'СЕТ СН'!$F$15</f>
        <v>151.47863609000001</v>
      </c>
      <c r="P213" s="36">
        <f>SUMIFS(СВЦЭМ!$E$33:$E$776,СВЦЭМ!$A$33:$A$776,$A213,СВЦЭМ!$B$33:$B$776,P$191)+'СЕТ СН'!$F$15</f>
        <v>154.28086397000001</v>
      </c>
      <c r="Q213" s="36">
        <f>SUMIFS(СВЦЭМ!$E$33:$E$776,СВЦЭМ!$A$33:$A$776,$A213,СВЦЭМ!$B$33:$B$776,Q$191)+'СЕТ СН'!$F$15</f>
        <v>156.51663596</v>
      </c>
      <c r="R213" s="36">
        <f>SUMIFS(СВЦЭМ!$E$33:$E$776,СВЦЭМ!$A$33:$A$776,$A213,СВЦЭМ!$B$33:$B$776,R$191)+'СЕТ СН'!$F$15</f>
        <v>151.71269201999999</v>
      </c>
      <c r="S213" s="36">
        <f>SUMIFS(СВЦЭМ!$E$33:$E$776,СВЦЭМ!$A$33:$A$776,$A213,СВЦЭМ!$B$33:$B$776,S$191)+'СЕТ СН'!$F$15</f>
        <v>152.46109269999999</v>
      </c>
      <c r="T213" s="36">
        <f>SUMIFS(СВЦЭМ!$E$33:$E$776,СВЦЭМ!$A$33:$A$776,$A213,СВЦЭМ!$B$33:$B$776,T$191)+'СЕТ СН'!$F$15</f>
        <v>159.10307477000001</v>
      </c>
      <c r="U213" s="36">
        <f>SUMIFS(СВЦЭМ!$E$33:$E$776,СВЦЭМ!$A$33:$A$776,$A213,СВЦЭМ!$B$33:$B$776,U$191)+'СЕТ СН'!$F$15</f>
        <v>162.81452902999999</v>
      </c>
      <c r="V213" s="36">
        <f>SUMIFS(СВЦЭМ!$E$33:$E$776,СВЦЭМ!$A$33:$A$776,$A213,СВЦЭМ!$B$33:$B$776,V$191)+'СЕТ СН'!$F$15</f>
        <v>164.66573557000001</v>
      </c>
      <c r="W213" s="36">
        <f>SUMIFS(СВЦЭМ!$E$33:$E$776,СВЦЭМ!$A$33:$A$776,$A213,СВЦЭМ!$B$33:$B$776,W$191)+'СЕТ СН'!$F$15</f>
        <v>157.16126134999999</v>
      </c>
      <c r="X213" s="36">
        <f>SUMIFS(СВЦЭМ!$E$33:$E$776,СВЦЭМ!$A$33:$A$776,$A213,СВЦЭМ!$B$33:$B$776,X$191)+'СЕТ СН'!$F$15</f>
        <v>170.33090593</v>
      </c>
      <c r="Y213" s="36">
        <f>SUMIFS(СВЦЭМ!$E$33:$E$776,СВЦЭМ!$A$33:$A$776,$A213,СВЦЭМ!$B$33:$B$776,Y$191)+'СЕТ СН'!$F$15</f>
        <v>187.95303247999999</v>
      </c>
    </row>
    <row r="214" spans="1:25" ht="15.75" x14ac:dyDescent="0.2">
      <c r="A214" s="35">
        <f t="shared" si="5"/>
        <v>44035</v>
      </c>
      <c r="B214" s="36">
        <f>SUMIFS(СВЦЭМ!$E$33:$E$776,СВЦЭМ!$A$33:$A$776,$A214,СВЦЭМ!$B$33:$B$776,B$191)+'СЕТ СН'!$F$15</f>
        <v>181.36792825000001</v>
      </c>
      <c r="C214" s="36">
        <f>SUMIFS(СВЦЭМ!$E$33:$E$776,СВЦЭМ!$A$33:$A$776,$A214,СВЦЭМ!$B$33:$B$776,C$191)+'СЕТ СН'!$F$15</f>
        <v>182.47789803000001</v>
      </c>
      <c r="D214" s="36">
        <f>SUMIFS(СВЦЭМ!$E$33:$E$776,СВЦЭМ!$A$33:$A$776,$A214,СВЦЭМ!$B$33:$B$776,D$191)+'СЕТ СН'!$F$15</f>
        <v>187.14140775000001</v>
      </c>
      <c r="E214" s="36">
        <f>SUMIFS(СВЦЭМ!$E$33:$E$776,СВЦЭМ!$A$33:$A$776,$A214,СВЦЭМ!$B$33:$B$776,E$191)+'СЕТ СН'!$F$15</f>
        <v>194.15436237</v>
      </c>
      <c r="F214" s="36">
        <f>SUMIFS(СВЦЭМ!$E$33:$E$776,СВЦЭМ!$A$33:$A$776,$A214,СВЦЭМ!$B$33:$B$776,F$191)+'СЕТ СН'!$F$15</f>
        <v>191.50977140000001</v>
      </c>
      <c r="G214" s="36">
        <f>SUMIFS(СВЦЭМ!$E$33:$E$776,СВЦЭМ!$A$33:$A$776,$A214,СВЦЭМ!$B$33:$B$776,G$191)+'СЕТ СН'!$F$15</f>
        <v>189.77844185000001</v>
      </c>
      <c r="H214" s="36">
        <f>SUMIFS(СВЦЭМ!$E$33:$E$776,СВЦЭМ!$A$33:$A$776,$A214,СВЦЭМ!$B$33:$B$776,H$191)+'СЕТ СН'!$F$15</f>
        <v>181.14230190000001</v>
      </c>
      <c r="I214" s="36">
        <f>SUMIFS(СВЦЭМ!$E$33:$E$776,СВЦЭМ!$A$33:$A$776,$A214,СВЦЭМ!$B$33:$B$776,I$191)+'СЕТ СН'!$F$15</f>
        <v>167.37062703000001</v>
      </c>
      <c r="J214" s="36">
        <f>SUMIFS(СВЦЭМ!$E$33:$E$776,СВЦЭМ!$A$33:$A$776,$A214,СВЦЭМ!$B$33:$B$776,J$191)+'СЕТ СН'!$F$15</f>
        <v>172.75308314</v>
      </c>
      <c r="K214" s="36">
        <f>SUMIFS(СВЦЭМ!$E$33:$E$776,СВЦЭМ!$A$33:$A$776,$A214,СВЦЭМ!$B$33:$B$776,K$191)+'СЕТ СН'!$F$15</f>
        <v>178.42115311000001</v>
      </c>
      <c r="L214" s="36">
        <f>SUMIFS(СВЦЭМ!$E$33:$E$776,СВЦЭМ!$A$33:$A$776,$A214,СВЦЭМ!$B$33:$B$776,L$191)+'СЕТ СН'!$F$15</f>
        <v>159.25774229000001</v>
      </c>
      <c r="M214" s="36">
        <f>SUMIFS(СВЦЭМ!$E$33:$E$776,СВЦЭМ!$A$33:$A$776,$A214,СВЦЭМ!$B$33:$B$776,M$191)+'СЕТ СН'!$F$15</f>
        <v>155.4046074</v>
      </c>
      <c r="N214" s="36">
        <f>SUMIFS(СВЦЭМ!$E$33:$E$776,СВЦЭМ!$A$33:$A$776,$A214,СВЦЭМ!$B$33:$B$776,N$191)+'СЕТ СН'!$F$15</f>
        <v>159.03875764</v>
      </c>
      <c r="O214" s="36">
        <f>SUMIFS(СВЦЭМ!$E$33:$E$776,СВЦЭМ!$A$33:$A$776,$A214,СВЦЭМ!$B$33:$B$776,O$191)+'СЕТ СН'!$F$15</f>
        <v>161.33726601000001</v>
      </c>
      <c r="P214" s="36">
        <f>SUMIFS(СВЦЭМ!$E$33:$E$776,СВЦЭМ!$A$33:$A$776,$A214,СВЦЭМ!$B$33:$B$776,P$191)+'СЕТ СН'!$F$15</f>
        <v>164.57852865999999</v>
      </c>
      <c r="Q214" s="36">
        <f>SUMIFS(СВЦЭМ!$E$33:$E$776,СВЦЭМ!$A$33:$A$776,$A214,СВЦЭМ!$B$33:$B$776,Q$191)+'СЕТ СН'!$F$15</f>
        <v>168.43693329000001</v>
      </c>
      <c r="R214" s="36">
        <f>SUMIFS(СВЦЭМ!$E$33:$E$776,СВЦЭМ!$A$33:$A$776,$A214,СВЦЭМ!$B$33:$B$776,R$191)+'СЕТ СН'!$F$15</f>
        <v>167.79599837999999</v>
      </c>
      <c r="S214" s="36">
        <f>SUMIFS(СВЦЭМ!$E$33:$E$776,СВЦЭМ!$A$33:$A$776,$A214,СВЦЭМ!$B$33:$B$776,S$191)+'СЕТ СН'!$F$15</f>
        <v>169.30069717000001</v>
      </c>
      <c r="T214" s="36">
        <f>SUMIFS(СВЦЭМ!$E$33:$E$776,СВЦЭМ!$A$33:$A$776,$A214,СВЦЭМ!$B$33:$B$776,T$191)+'СЕТ СН'!$F$15</f>
        <v>173.04554687999999</v>
      </c>
      <c r="U214" s="36">
        <f>SUMIFS(СВЦЭМ!$E$33:$E$776,СВЦЭМ!$A$33:$A$776,$A214,СВЦЭМ!$B$33:$B$776,U$191)+'СЕТ СН'!$F$15</f>
        <v>171.20090730000001</v>
      </c>
      <c r="V214" s="36">
        <f>SUMIFS(СВЦЭМ!$E$33:$E$776,СВЦЭМ!$A$33:$A$776,$A214,СВЦЭМ!$B$33:$B$776,V$191)+'СЕТ СН'!$F$15</f>
        <v>168.34094354000001</v>
      </c>
      <c r="W214" s="36">
        <f>SUMIFS(СВЦЭМ!$E$33:$E$776,СВЦЭМ!$A$33:$A$776,$A214,СВЦЭМ!$B$33:$B$776,W$191)+'СЕТ СН'!$F$15</f>
        <v>160.37033785</v>
      </c>
      <c r="X214" s="36">
        <f>SUMIFS(СВЦЭМ!$E$33:$E$776,СВЦЭМ!$A$33:$A$776,$A214,СВЦЭМ!$B$33:$B$776,X$191)+'СЕТ СН'!$F$15</f>
        <v>160.98029819000001</v>
      </c>
      <c r="Y214" s="36">
        <f>SUMIFS(СВЦЭМ!$E$33:$E$776,СВЦЭМ!$A$33:$A$776,$A214,СВЦЭМ!$B$33:$B$776,Y$191)+'СЕТ СН'!$F$15</f>
        <v>187.14984204000001</v>
      </c>
    </row>
    <row r="215" spans="1:25" ht="15.75" x14ac:dyDescent="0.2">
      <c r="A215" s="35">
        <f t="shared" si="5"/>
        <v>44036</v>
      </c>
      <c r="B215" s="36">
        <f>SUMIFS(СВЦЭМ!$E$33:$E$776,СВЦЭМ!$A$33:$A$776,$A215,СВЦЭМ!$B$33:$B$776,B$191)+'СЕТ СН'!$F$15</f>
        <v>180.21095634</v>
      </c>
      <c r="C215" s="36">
        <f>SUMIFS(СВЦЭМ!$E$33:$E$776,СВЦЭМ!$A$33:$A$776,$A215,СВЦЭМ!$B$33:$B$776,C$191)+'СЕТ СН'!$F$15</f>
        <v>175.13499426000001</v>
      </c>
      <c r="D215" s="36">
        <f>SUMIFS(СВЦЭМ!$E$33:$E$776,СВЦЭМ!$A$33:$A$776,$A215,СВЦЭМ!$B$33:$B$776,D$191)+'СЕТ СН'!$F$15</f>
        <v>175.81573207</v>
      </c>
      <c r="E215" s="36">
        <f>SUMIFS(СВЦЭМ!$E$33:$E$776,СВЦЭМ!$A$33:$A$776,$A215,СВЦЭМ!$B$33:$B$776,E$191)+'СЕТ СН'!$F$15</f>
        <v>182.41883888999999</v>
      </c>
      <c r="F215" s="36">
        <f>SUMIFS(СВЦЭМ!$E$33:$E$776,СВЦЭМ!$A$33:$A$776,$A215,СВЦЭМ!$B$33:$B$776,F$191)+'СЕТ СН'!$F$15</f>
        <v>183.04028980999999</v>
      </c>
      <c r="G215" s="36">
        <f>SUMIFS(СВЦЭМ!$E$33:$E$776,СВЦЭМ!$A$33:$A$776,$A215,СВЦЭМ!$B$33:$B$776,G$191)+'СЕТ СН'!$F$15</f>
        <v>180.52484239</v>
      </c>
      <c r="H215" s="36">
        <f>SUMIFS(СВЦЭМ!$E$33:$E$776,СВЦЭМ!$A$33:$A$776,$A215,СВЦЭМ!$B$33:$B$776,H$191)+'СЕТ СН'!$F$15</f>
        <v>170.71271285</v>
      </c>
      <c r="I215" s="36">
        <f>SUMIFS(СВЦЭМ!$E$33:$E$776,СВЦЭМ!$A$33:$A$776,$A215,СВЦЭМ!$B$33:$B$776,I$191)+'СЕТ СН'!$F$15</f>
        <v>165.89559929000001</v>
      </c>
      <c r="J215" s="36">
        <f>SUMIFS(СВЦЭМ!$E$33:$E$776,СВЦЭМ!$A$33:$A$776,$A215,СВЦЭМ!$B$33:$B$776,J$191)+'СЕТ СН'!$F$15</f>
        <v>173.06437335999999</v>
      </c>
      <c r="K215" s="36">
        <f>SUMIFS(СВЦЭМ!$E$33:$E$776,СВЦЭМ!$A$33:$A$776,$A215,СВЦЭМ!$B$33:$B$776,K$191)+'СЕТ СН'!$F$15</f>
        <v>176.62003397999999</v>
      </c>
      <c r="L215" s="36">
        <f>SUMIFS(СВЦЭМ!$E$33:$E$776,СВЦЭМ!$A$33:$A$776,$A215,СВЦЭМ!$B$33:$B$776,L$191)+'СЕТ СН'!$F$15</f>
        <v>161.26301122999999</v>
      </c>
      <c r="M215" s="36">
        <f>SUMIFS(СВЦЭМ!$E$33:$E$776,СВЦЭМ!$A$33:$A$776,$A215,СВЦЭМ!$B$33:$B$776,M$191)+'СЕТ СН'!$F$15</f>
        <v>160.04065990999999</v>
      </c>
      <c r="N215" s="36">
        <f>SUMIFS(СВЦЭМ!$E$33:$E$776,СВЦЭМ!$A$33:$A$776,$A215,СВЦЭМ!$B$33:$B$776,N$191)+'СЕТ СН'!$F$15</f>
        <v>163.07274835000001</v>
      </c>
      <c r="O215" s="36">
        <f>SUMIFS(СВЦЭМ!$E$33:$E$776,СВЦЭМ!$A$33:$A$776,$A215,СВЦЭМ!$B$33:$B$776,O$191)+'СЕТ СН'!$F$15</f>
        <v>164.06786073999999</v>
      </c>
      <c r="P215" s="36">
        <f>SUMIFS(СВЦЭМ!$E$33:$E$776,СВЦЭМ!$A$33:$A$776,$A215,СВЦЭМ!$B$33:$B$776,P$191)+'СЕТ СН'!$F$15</f>
        <v>164.43935571</v>
      </c>
      <c r="Q215" s="36">
        <f>SUMIFS(СВЦЭМ!$E$33:$E$776,СВЦЭМ!$A$33:$A$776,$A215,СВЦЭМ!$B$33:$B$776,Q$191)+'СЕТ СН'!$F$15</f>
        <v>165.18525915999999</v>
      </c>
      <c r="R215" s="36">
        <f>SUMIFS(СВЦЭМ!$E$33:$E$776,СВЦЭМ!$A$33:$A$776,$A215,СВЦЭМ!$B$33:$B$776,R$191)+'СЕТ СН'!$F$15</f>
        <v>165.73206809000001</v>
      </c>
      <c r="S215" s="36">
        <f>SUMIFS(СВЦЭМ!$E$33:$E$776,СВЦЭМ!$A$33:$A$776,$A215,СВЦЭМ!$B$33:$B$776,S$191)+'СЕТ СН'!$F$15</f>
        <v>166.77304588000001</v>
      </c>
      <c r="T215" s="36">
        <f>SUMIFS(СВЦЭМ!$E$33:$E$776,СВЦЭМ!$A$33:$A$776,$A215,СВЦЭМ!$B$33:$B$776,T$191)+'СЕТ СН'!$F$15</f>
        <v>166.76446580000001</v>
      </c>
      <c r="U215" s="36">
        <f>SUMIFS(СВЦЭМ!$E$33:$E$776,СВЦЭМ!$A$33:$A$776,$A215,СВЦЭМ!$B$33:$B$776,U$191)+'СЕТ СН'!$F$15</f>
        <v>164.60532653999999</v>
      </c>
      <c r="V215" s="36">
        <f>SUMIFS(СВЦЭМ!$E$33:$E$776,СВЦЭМ!$A$33:$A$776,$A215,СВЦЭМ!$B$33:$B$776,V$191)+'СЕТ СН'!$F$15</f>
        <v>161.60209576</v>
      </c>
      <c r="W215" s="36">
        <f>SUMIFS(СВЦЭМ!$E$33:$E$776,СВЦЭМ!$A$33:$A$776,$A215,СВЦЭМ!$B$33:$B$776,W$191)+'СЕТ СН'!$F$15</f>
        <v>156.58476451000001</v>
      </c>
      <c r="X215" s="36">
        <f>SUMIFS(СВЦЭМ!$E$33:$E$776,СВЦЭМ!$A$33:$A$776,$A215,СВЦЭМ!$B$33:$B$776,X$191)+'СЕТ СН'!$F$15</f>
        <v>169.84710985000001</v>
      </c>
      <c r="Y215" s="36">
        <f>SUMIFS(СВЦЭМ!$E$33:$E$776,СВЦЭМ!$A$33:$A$776,$A215,СВЦЭМ!$B$33:$B$776,Y$191)+'СЕТ СН'!$F$15</f>
        <v>190.17473052</v>
      </c>
    </row>
    <row r="216" spans="1:25" ht="15.75" x14ac:dyDescent="0.2">
      <c r="A216" s="35">
        <f t="shared" si="5"/>
        <v>44037</v>
      </c>
      <c r="B216" s="36">
        <f>SUMIFS(СВЦЭМ!$E$33:$E$776,СВЦЭМ!$A$33:$A$776,$A216,СВЦЭМ!$B$33:$B$776,B$191)+'СЕТ СН'!$F$15</f>
        <v>186.53232989</v>
      </c>
      <c r="C216" s="36">
        <f>SUMIFS(СВЦЭМ!$E$33:$E$776,СВЦЭМ!$A$33:$A$776,$A216,СВЦЭМ!$B$33:$B$776,C$191)+'СЕТ СН'!$F$15</f>
        <v>198.67590128000001</v>
      </c>
      <c r="D216" s="36">
        <f>SUMIFS(СВЦЭМ!$E$33:$E$776,СВЦЭМ!$A$33:$A$776,$A216,СВЦЭМ!$B$33:$B$776,D$191)+'СЕТ СН'!$F$15</f>
        <v>206.08648187</v>
      </c>
      <c r="E216" s="36">
        <f>SUMIFS(СВЦЭМ!$E$33:$E$776,СВЦЭМ!$A$33:$A$776,$A216,СВЦЭМ!$B$33:$B$776,E$191)+'СЕТ СН'!$F$15</f>
        <v>210.54866013</v>
      </c>
      <c r="F216" s="36">
        <f>SUMIFS(СВЦЭМ!$E$33:$E$776,СВЦЭМ!$A$33:$A$776,$A216,СВЦЭМ!$B$33:$B$776,F$191)+'СЕТ СН'!$F$15</f>
        <v>210.39632139</v>
      </c>
      <c r="G216" s="36">
        <f>SUMIFS(СВЦЭМ!$E$33:$E$776,СВЦЭМ!$A$33:$A$776,$A216,СВЦЭМ!$B$33:$B$776,G$191)+'СЕТ СН'!$F$15</f>
        <v>209.62499126</v>
      </c>
      <c r="H216" s="36">
        <f>SUMIFS(СВЦЭМ!$E$33:$E$776,СВЦЭМ!$A$33:$A$776,$A216,СВЦЭМ!$B$33:$B$776,H$191)+'СЕТ СН'!$F$15</f>
        <v>209.83736880000001</v>
      </c>
      <c r="I216" s="36">
        <f>SUMIFS(СВЦЭМ!$E$33:$E$776,СВЦЭМ!$A$33:$A$776,$A216,СВЦЭМ!$B$33:$B$776,I$191)+'СЕТ СН'!$F$15</f>
        <v>214.23048865000001</v>
      </c>
      <c r="J216" s="36">
        <f>SUMIFS(СВЦЭМ!$E$33:$E$776,СВЦЭМ!$A$33:$A$776,$A216,СВЦЭМ!$B$33:$B$776,J$191)+'СЕТ СН'!$F$15</f>
        <v>203.87685026</v>
      </c>
      <c r="K216" s="36">
        <f>SUMIFS(СВЦЭМ!$E$33:$E$776,СВЦЭМ!$A$33:$A$776,$A216,СВЦЭМ!$B$33:$B$776,K$191)+'СЕТ СН'!$F$15</f>
        <v>172.90650017999999</v>
      </c>
      <c r="L216" s="36">
        <f>SUMIFS(СВЦЭМ!$E$33:$E$776,СВЦЭМ!$A$33:$A$776,$A216,СВЦЭМ!$B$33:$B$776,L$191)+'СЕТ СН'!$F$15</f>
        <v>150.97996535999999</v>
      </c>
      <c r="M216" s="36">
        <f>SUMIFS(СВЦЭМ!$E$33:$E$776,СВЦЭМ!$A$33:$A$776,$A216,СВЦЭМ!$B$33:$B$776,M$191)+'СЕТ СН'!$F$15</f>
        <v>146.29635281</v>
      </c>
      <c r="N216" s="36">
        <f>SUMIFS(СВЦЭМ!$E$33:$E$776,СВЦЭМ!$A$33:$A$776,$A216,СВЦЭМ!$B$33:$B$776,N$191)+'СЕТ СН'!$F$15</f>
        <v>142.55071841</v>
      </c>
      <c r="O216" s="36">
        <f>SUMIFS(СВЦЭМ!$E$33:$E$776,СВЦЭМ!$A$33:$A$776,$A216,СВЦЭМ!$B$33:$B$776,O$191)+'СЕТ СН'!$F$15</f>
        <v>141.67381372</v>
      </c>
      <c r="P216" s="36">
        <f>SUMIFS(СВЦЭМ!$E$33:$E$776,СВЦЭМ!$A$33:$A$776,$A216,СВЦЭМ!$B$33:$B$776,P$191)+'СЕТ СН'!$F$15</f>
        <v>143.57112280000001</v>
      </c>
      <c r="Q216" s="36">
        <f>SUMIFS(СВЦЭМ!$E$33:$E$776,СВЦЭМ!$A$33:$A$776,$A216,СВЦЭМ!$B$33:$B$776,Q$191)+'СЕТ СН'!$F$15</f>
        <v>144.79838004999999</v>
      </c>
      <c r="R216" s="36">
        <f>SUMIFS(СВЦЭМ!$E$33:$E$776,СВЦЭМ!$A$33:$A$776,$A216,СВЦЭМ!$B$33:$B$776,R$191)+'СЕТ СН'!$F$15</f>
        <v>146.22873355999999</v>
      </c>
      <c r="S216" s="36">
        <f>SUMIFS(СВЦЭМ!$E$33:$E$776,СВЦЭМ!$A$33:$A$776,$A216,СВЦЭМ!$B$33:$B$776,S$191)+'СЕТ СН'!$F$15</f>
        <v>146.31073787</v>
      </c>
      <c r="T216" s="36">
        <f>SUMIFS(СВЦЭМ!$E$33:$E$776,СВЦЭМ!$A$33:$A$776,$A216,СВЦЭМ!$B$33:$B$776,T$191)+'СЕТ СН'!$F$15</f>
        <v>149.19314652</v>
      </c>
      <c r="U216" s="36">
        <f>SUMIFS(СВЦЭМ!$E$33:$E$776,СВЦЭМ!$A$33:$A$776,$A216,СВЦЭМ!$B$33:$B$776,U$191)+'СЕТ СН'!$F$15</f>
        <v>147.17815852000001</v>
      </c>
      <c r="V216" s="36">
        <f>SUMIFS(СВЦЭМ!$E$33:$E$776,СВЦЭМ!$A$33:$A$776,$A216,СВЦЭМ!$B$33:$B$776,V$191)+'СЕТ СН'!$F$15</f>
        <v>144.48070956000001</v>
      </c>
      <c r="W216" s="36">
        <f>SUMIFS(СВЦЭМ!$E$33:$E$776,СВЦЭМ!$A$33:$A$776,$A216,СВЦЭМ!$B$33:$B$776,W$191)+'СЕТ СН'!$F$15</f>
        <v>139.23767039000001</v>
      </c>
      <c r="X216" s="36">
        <f>SUMIFS(СВЦЭМ!$E$33:$E$776,СВЦЭМ!$A$33:$A$776,$A216,СВЦЭМ!$B$33:$B$776,X$191)+'СЕТ СН'!$F$15</f>
        <v>149.35464643</v>
      </c>
      <c r="Y216" s="36">
        <f>SUMIFS(СВЦЭМ!$E$33:$E$776,СВЦЭМ!$A$33:$A$776,$A216,СВЦЭМ!$B$33:$B$776,Y$191)+'СЕТ СН'!$F$15</f>
        <v>179.00358209000001</v>
      </c>
    </row>
    <row r="217" spans="1:25" ht="15.75" x14ac:dyDescent="0.2">
      <c r="A217" s="35">
        <f t="shared" si="5"/>
        <v>44038</v>
      </c>
      <c r="B217" s="36">
        <f>SUMIFS(СВЦЭМ!$E$33:$E$776,СВЦЭМ!$A$33:$A$776,$A217,СВЦЭМ!$B$33:$B$776,B$191)+'СЕТ СН'!$F$15</f>
        <v>170.81489511999999</v>
      </c>
      <c r="C217" s="36">
        <f>SUMIFS(СВЦЭМ!$E$33:$E$776,СВЦЭМ!$A$33:$A$776,$A217,СВЦЭМ!$B$33:$B$776,C$191)+'СЕТ СН'!$F$15</f>
        <v>175.51261736000001</v>
      </c>
      <c r="D217" s="36">
        <f>SUMIFS(СВЦЭМ!$E$33:$E$776,СВЦЭМ!$A$33:$A$776,$A217,СВЦЭМ!$B$33:$B$776,D$191)+'СЕТ СН'!$F$15</f>
        <v>175.52574246</v>
      </c>
      <c r="E217" s="36">
        <f>SUMIFS(СВЦЭМ!$E$33:$E$776,СВЦЭМ!$A$33:$A$776,$A217,СВЦЭМ!$B$33:$B$776,E$191)+'СЕТ СН'!$F$15</f>
        <v>178.13350453999999</v>
      </c>
      <c r="F217" s="36">
        <f>SUMIFS(СВЦЭМ!$E$33:$E$776,СВЦЭМ!$A$33:$A$776,$A217,СВЦЭМ!$B$33:$B$776,F$191)+'СЕТ СН'!$F$15</f>
        <v>180.52659832000001</v>
      </c>
      <c r="G217" s="36">
        <f>SUMIFS(СВЦЭМ!$E$33:$E$776,СВЦЭМ!$A$33:$A$776,$A217,СВЦЭМ!$B$33:$B$776,G$191)+'СЕТ СН'!$F$15</f>
        <v>182.0633235</v>
      </c>
      <c r="H217" s="36">
        <f>SUMIFS(СВЦЭМ!$E$33:$E$776,СВЦЭМ!$A$33:$A$776,$A217,СВЦЭМ!$B$33:$B$776,H$191)+'СЕТ СН'!$F$15</f>
        <v>184.99142287000001</v>
      </c>
      <c r="I217" s="36">
        <f>SUMIFS(СВЦЭМ!$E$33:$E$776,СВЦЭМ!$A$33:$A$776,$A217,СВЦЭМ!$B$33:$B$776,I$191)+'СЕТ СН'!$F$15</f>
        <v>187.97096020999999</v>
      </c>
      <c r="J217" s="36">
        <f>SUMIFS(СВЦЭМ!$E$33:$E$776,СВЦЭМ!$A$33:$A$776,$A217,СВЦЭМ!$B$33:$B$776,J$191)+'СЕТ СН'!$F$15</f>
        <v>175.59499635</v>
      </c>
      <c r="K217" s="36">
        <f>SUMIFS(СВЦЭМ!$E$33:$E$776,СВЦЭМ!$A$33:$A$776,$A217,СВЦЭМ!$B$33:$B$776,K$191)+'СЕТ СН'!$F$15</f>
        <v>157.61722685000001</v>
      </c>
      <c r="L217" s="36">
        <f>SUMIFS(СВЦЭМ!$E$33:$E$776,СВЦЭМ!$A$33:$A$776,$A217,СВЦЭМ!$B$33:$B$776,L$191)+'СЕТ СН'!$F$15</f>
        <v>136.21877843999999</v>
      </c>
      <c r="M217" s="36">
        <f>SUMIFS(СВЦЭМ!$E$33:$E$776,СВЦЭМ!$A$33:$A$776,$A217,СВЦЭМ!$B$33:$B$776,M$191)+'СЕТ СН'!$F$15</f>
        <v>129.71520283999999</v>
      </c>
      <c r="N217" s="36">
        <f>SUMIFS(СВЦЭМ!$E$33:$E$776,СВЦЭМ!$A$33:$A$776,$A217,СВЦЭМ!$B$33:$B$776,N$191)+'СЕТ СН'!$F$15</f>
        <v>125.79231624000001</v>
      </c>
      <c r="O217" s="36">
        <f>SUMIFS(СВЦЭМ!$E$33:$E$776,СВЦЭМ!$A$33:$A$776,$A217,СВЦЭМ!$B$33:$B$776,O$191)+'СЕТ СН'!$F$15</f>
        <v>127.97155217</v>
      </c>
      <c r="P217" s="36">
        <f>SUMIFS(СВЦЭМ!$E$33:$E$776,СВЦЭМ!$A$33:$A$776,$A217,СВЦЭМ!$B$33:$B$776,P$191)+'СЕТ СН'!$F$15</f>
        <v>128.90748192999999</v>
      </c>
      <c r="Q217" s="36">
        <f>SUMIFS(СВЦЭМ!$E$33:$E$776,СВЦЭМ!$A$33:$A$776,$A217,СВЦЭМ!$B$33:$B$776,Q$191)+'СЕТ СН'!$F$15</f>
        <v>130.83459902999999</v>
      </c>
      <c r="R217" s="36">
        <f>SUMIFS(СВЦЭМ!$E$33:$E$776,СВЦЭМ!$A$33:$A$776,$A217,СВЦЭМ!$B$33:$B$776,R$191)+'СЕТ СН'!$F$15</f>
        <v>133.20388664000001</v>
      </c>
      <c r="S217" s="36">
        <f>SUMIFS(СВЦЭМ!$E$33:$E$776,СВЦЭМ!$A$33:$A$776,$A217,СВЦЭМ!$B$33:$B$776,S$191)+'СЕТ СН'!$F$15</f>
        <v>134.06735785000001</v>
      </c>
      <c r="T217" s="36">
        <f>SUMIFS(СВЦЭМ!$E$33:$E$776,СВЦЭМ!$A$33:$A$776,$A217,СВЦЭМ!$B$33:$B$776,T$191)+'СЕТ СН'!$F$15</f>
        <v>135.46795003</v>
      </c>
      <c r="U217" s="36">
        <f>SUMIFS(СВЦЭМ!$E$33:$E$776,СВЦЭМ!$A$33:$A$776,$A217,СВЦЭМ!$B$33:$B$776,U$191)+'СЕТ СН'!$F$15</f>
        <v>132.05456025999999</v>
      </c>
      <c r="V217" s="36">
        <f>SUMIFS(СВЦЭМ!$E$33:$E$776,СВЦЭМ!$A$33:$A$776,$A217,СВЦЭМ!$B$33:$B$776,V$191)+'СЕТ СН'!$F$15</f>
        <v>129.09164060000001</v>
      </c>
      <c r="W217" s="36">
        <f>SUMIFS(СВЦЭМ!$E$33:$E$776,СВЦЭМ!$A$33:$A$776,$A217,СВЦЭМ!$B$33:$B$776,W$191)+'СЕТ СН'!$F$15</f>
        <v>125.77575619</v>
      </c>
      <c r="X217" s="36">
        <f>SUMIFS(СВЦЭМ!$E$33:$E$776,СВЦЭМ!$A$33:$A$776,$A217,СВЦЭМ!$B$33:$B$776,X$191)+'СЕТ СН'!$F$15</f>
        <v>133.39229226</v>
      </c>
      <c r="Y217" s="36">
        <f>SUMIFS(СВЦЭМ!$E$33:$E$776,СВЦЭМ!$A$33:$A$776,$A217,СВЦЭМ!$B$33:$B$776,Y$191)+'СЕТ СН'!$F$15</f>
        <v>161.16373892999999</v>
      </c>
    </row>
    <row r="218" spans="1:25" ht="15.75" x14ac:dyDescent="0.2">
      <c r="A218" s="35">
        <f t="shared" si="5"/>
        <v>44039</v>
      </c>
      <c r="B218" s="36">
        <f>SUMIFS(СВЦЭМ!$E$33:$E$776,СВЦЭМ!$A$33:$A$776,$A218,СВЦЭМ!$B$33:$B$776,B$191)+'СЕТ СН'!$F$15</f>
        <v>179.17749846000001</v>
      </c>
      <c r="C218" s="36">
        <f>SUMIFS(СВЦЭМ!$E$33:$E$776,СВЦЭМ!$A$33:$A$776,$A218,СВЦЭМ!$B$33:$B$776,C$191)+'СЕТ СН'!$F$15</f>
        <v>174.77553441000001</v>
      </c>
      <c r="D218" s="36">
        <f>SUMIFS(СВЦЭМ!$E$33:$E$776,СВЦЭМ!$A$33:$A$776,$A218,СВЦЭМ!$B$33:$B$776,D$191)+'СЕТ СН'!$F$15</f>
        <v>174.85358271999999</v>
      </c>
      <c r="E218" s="36">
        <f>SUMIFS(СВЦЭМ!$E$33:$E$776,СВЦЭМ!$A$33:$A$776,$A218,СВЦЭМ!$B$33:$B$776,E$191)+'СЕТ СН'!$F$15</f>
        <v>176.89904117</v>
      </c>
      <c r="F218" s="36">
        <f>SUMIFS(СВЦЭМ!$E$33:$E$776,СВЦЭМ!$A$33:$A$776,$A218,СВЦЭМ!$B$33:$B$776,F$191)+'СЕТ СН'!$F$15</f>
        <v>176.4644203</v>
      </c>
      <c r="G218" s="36">
        <f>SUMIFS(СВЦЭМ!$E$33:$E$776,СВЦЭМ!$A$33:$A$776,$A218,СВЦЭМ!$B$33:$B$776,G$191)+'СЕТ СН'!$F$15</f>
        <v>175.04477815999999</v>
      </c>
      <c r="H218" s="36">
        <f>SUMIFS(СВЦЭМ!$E$33:$E$776,СВЦЭМ!$A$33:$A$776,$A218,СВЦЭМ!$B$33:$B$776,H$191)+'СЕТ СН'!$F$15</f>
        <v>173.0848987</v>
      </c>
      <c r="I218" s="36">
        <f>SUMIFS(СВЦЭМ!$E$33:$E$776,СВЦЭМ!$A$33:$A$776,$A218,СВЦЭМ!$B$33:$B$776,I$191)+'СЕТ СН'!$F$15</f>
        <v>180.23765696000001</v>
      </c>
      <c r="J218" s="36">
        <f>SUMIFS(СВЦЭМ!$E$33:$E$776,СВЦЭМ!$A$33:$A$776,$A218,СВЦЭМ!$B$33:$B$776,J$191)+'СЕТ СН'!$F$15</f>
        <v>171.73677276000001</v>
      </c>
      <c r="K218" s="36">
        <f>SUMIFS(СВЦЭМ!$E$33:$E$776,СВЦЭМ!$A$33:$A$776,$A218,СВЦЭМ!$B$33:$B$776,K$191)+'СЕТ СН'!$F$15</f>
        <v>147.50422565</v>
      </c>
      <c r="L218" s="36">
        <f>SUMIFS(СВЦЭМ!$E$33:$E$776,СВЦЭМ!$A$33:$A$776,$A218,СВЦЭМ!$B$33:$B$776,L$191)+'СЕТ СН'!$F$15</f>
        <v>129.10253291000001</v>
      </c>
      <c r="M218" s="36">
        <f>SUMIFS(СВЦЭМ!$E$33:$E$776,СВЦЭМ!$A$33:$A$776,$A218,СВЦЭМ!$B$33:$B$776,M$191)+'СЕТ СН'!$F$15</f>
        <v>124.08891096000001</v>
      </c>
      <c r="N218" s="36">
        <f>SUMIFS(СВЦЭМ!$E$33:$E$776,СВЦЭМ!$A$33:$A$776,$A218,СВЦЭМ!$B$33:$B$776,N$191)+'СЕТ СН'!$F$15</f>
        <v>119.28499479</v>
      </c>
      <c r="O218" s="36">
        <f>SUMIFS(СВЦЭМ!$E$33:$E$776,СВЦЭМ!$A$33:$A$776,$A218,СВЦЭМ!$B$33:$B$776,O$191)+'СЕТ СН'!$F$15</f>
        <v>120.60061382000001</v>
      </c>
      <c r="P218" s="36">
        <f>SUMIFS(СВЦЭМ!$E$33:$E$776,СВЦЭМ!$A$33:$A$776,$A218,СВЦЭМ!$B$33:$B$776,P$191)+'СЕТ СН'!$F$15</f>
        <v>122.92080481000001</v>
      </c>
      <c r="Q218" s="36">
        <f>SUMIFS(СВЦЭМ!$E$33:$E$776,СВЦЭМ!$A$33:$A$776,$A218,СВЦЭМ!$B$33:$B$776,Q$191)+'СЕТ СН'!$F$15</f>
        <v>126.09604491</v>
      </c>
      <c r="R218" s="36">
        <f>SUMIFS(СВЦЭМ!$E$33:$E$776,СВЦЭМ!$A$33:$A$776,$A218,СВЦЭМ!$B$33:$B$776,R$191)+'СЕТ СН'!$F$15</f>
        <v>126.45763662</v>
      </c>
      <c r="S218" s="36">
        <f>SUMIFS(СВЦЭМ!$E$33:$E$776,СВЦЭМ!$A$33:$A$776,$A218,СВЦЭМ!$B$33:$B$776,S$191)+'СЕТ СН'!$F$15</f>
        <v>128.82617483000001</v>
      </c>
      <c r="T218" s="36">
        <f>SUMIFS(СВЦЭМ!$E$33:$E$776,СВЦЭМ!$A$33:$A$776,$A218,СВЦЭМ!$B$33:$B$776,T$191)+'СЕТ СН'!$F$15</f>
        <v>132.07587938</v>
      </c>
      <c r="U218" s="36">
        <f>SUMIFS(СВЦЭМ!$E$33:$E$776,СВЦЭМ!$A$33:$A$776,$A218,СВЦЭМ!$B$33:$B$776,U$191)+'СЕТ СН'!$F$15</f>
        <v>129.37464095999999</v>
      </c>
      <c r="V218" s="36">
        <f>SUMIFS(СВЦЭМ!$E$33:$E$776,СВЦЭМ!$A$33:$A$776,$A218,СВЦЭМ!$B$33:$B$776,V$191)+'СЕТ СН'!$F$15</f>
        <v>128.16162990000001</v>
      </c>
      <c r="W218" s="36">
        <f>SUMIFS(СВЦЭМ!$E$33:$E$776,СВЦЭМ!$A$33:$A$776,$A218,СВЦЭМ!$B$33:$B$776,W$191)+'СЕТ СН'!$F$15</f>
        <v>126.27139510000001</v>
      </c>
      <c r="X218" s="36">
        <f>SUMIFS(СВЦЭМ!$E$33:$E$776,СВЦЭМ!$A$33:$A$776,$A218,СВЦЭМ!$B$33:$B$776,X$191)+'СЕТ СН'!$F$15</f>
        <v>139.81675224</v>
      </c>
      <c r="Y218" s="36">
        <f>SUMIFS(СВЦЭМ!$E$33:$E$776,СВЦЭМ!$A$33:$A$776,$A218,СВЦЭМ!$B$33:$B$776,Y$191)+'СЕТ СН'!$F$15</f>
        <v>163.63549183000001</v>
      </c>
    </row>
    <row r="219" spans="1:25" ht="15.75" x14ac:dyDescent="0.2">
      <c r="A219" s="35">
        <f t="shared" si="5"/>
        <v>44040</v>
      </c>
      <c r="B219" s="36">
        <f>SUMIFS(СВЦЭМ!$E$33:$E$776,СВЦЭМ!$A$33:$A$776,$A219,СВЦЭМ!$B$33:$B$776,B$191)+'СЕТ СН'!$F$15</f>
        <v>162.95359583000001</v>
      </c>
      <c r="C219" s="36">
        <f>SUMIFS(СВЦЭМ!$E$33:$E$776,СВЦЭМ!$A$33:$A$776,$A219,СВЦЭМ!$B$33:$B$776,C$191)+'СЕТ СН'!$F$15</f>
        <v>175.40234767999999</v>
      </c>
      <c r="D219" s="36">
        <f>SUMIFS(СВЦЭМ!$E$33:$E$776,СВЦЭМ!$A$33:$A$776,$A219,СВЦЭМ!$B$33:$B$776,D$191)+'СЕТ СН'!$F$15</f>
        <v>177.45260905999999</v>
      </c>
      <c r="E219" s="36">
        <f>SUMIFS(СВЦЭМ!$E$33:$E$776,СВЦЭМ!$A$33:$A$776,$A219,СВЦЭМ!$B$33:$B$776,E$191)+'СЕТ СН'!$F$15</f>
        <v>180.26002339999999</v>
      </c>
      <c r="F219" s="36">
        <f>SUMIFS(СВЦЭМ!$E$33:$E$776,СВЦЭМ!$A$33:$A$776,$A219,СВЦЭМ!$B$33:$B$776,F$191)+'СЕТ СН'!$F$15</f>
        <v>177.94333628000001</v>
      </c>
      <c r="G219" s="36">
        <f>SUMIFS(СВЦЭМ!$E$33:$E$776,СВЦЭМ!$A$33:$A$776,$A219,СВЦЭМ!$B$33:$B$776,G$191)+'СЕТ СН'!$F$15</f>
        <v>181.23761535</v>
      </c>
      <c r="H219" s="36">
        <f>SUMIFS(СВЦЭМ!$E$33:$E$776,СВЦЭМ!$A$33:$A$776,$A219,СВЦЭМ!$B$33:$B$776,H$191)+'СЕТ СН'!$F$15</f>
        <v>181.73463437000001</v>
      </c>
      <c r="I219" s="36">
        <f>SUMIFS(СВЦЭМ!$E$33:$E$776,СВЦЭМ!$A$33:$A$776,$A219,СВЦЭМ!$B$33:$B$776,I$191)+'СЕТ СН'!$F$15</f>
        <v>184.06141839</v>
      </c>
      <c r="J219" s="36">
        <f>SUMIFS(СВЦЭМ!$E$33:$E$776,СВЦЭМ!$A$33:$A$776,$A219,СВЦЭМ!$B$33:$B$776,J$191)+'СЕТ СН'!$F$15</f>
        <v>180.25417389</v>
      </c>
      <c r="K219" s="36">
        <f>SUMIFS(СВЦЭМ!$E$33:$E$776,СВЦЭМ!$A$33:$A$776,$A219,СВЦЭМ!$B$33:$B$776,K$191)+'СЕТ СН'!$F$15</f>
        <v>155.52836862999999</v>
      </c>
      <c r="L219" s="36">
        <f>SUMIFS(СВЦЭМ!$E$33:$E$776,СВЦЭМ!$A$33:$A$776,$A219,СВЦЭМ!$B$33:$B$776,L$191)+'СЕТ СН'!$F$15</f>
        <v>131.95207225999999</v>
      </c>
      <c r="M219" s="36">
        <f>SUMIFS(СВЦЭМ!$E$33:$E$776,СВЦЭМ!$A$33:$A$776,$A219,СВЦЭМ!$B$33:$B$776,M$191)+'СЕТ СН'!$F$15</f>
        <v>127.70354958</v>
      </c>
      <c r="N219" s="36">
        <f>SUMIFS(СВЦЭМ!$E$33:$E$776,СВЦЭМ!$A$33:$A$776,$A219,СВЦЭМ!$B$33:$B$776,N$191)+'СЕТ СН'!$F$15</f>
        <v>127.19539654</v>
      </c>
      <c r="O219" s="36">
        <f>SUMIFS(СВЦЭМ!$E$33:$E$776,СВЦЭМ!$A$33:$A$776,$A219,СВЦЭМ!$B$33:$B$776,O$191)+'СЕТ СН'!$F$15</f>
        <v>129.48672733999999</v>
      </c>
      <c r="P219" s="36">
        <f>SUMIFS(СВЦЭМ!$E$33:$E$776,СВЦЭМ!$A$33:$A$776,$A219,СВЦЭМ!$B$33:$B$776,P$191)+'СЕТ СН'!$F$15</f>
        <v>129.85629918000001</v>
      </c>
      <c r="Q219" s="36">
        <f>SUMIFS(СВЦЭМ!$E$33:$E$776,СВЦЭМ!$A$33:$A$776,$A219,СВЦЭМ!$B$33:$B$776,Q$191)+'СЕТ СН'!$F$15</f>
        <v>131.90428170000001</v>
      </c>
      <c r="R219" s="36">
        <f>SUMIFS(СВЦЭМ!$E$33:$E$776,СВЦЭМ!$A$33:$A$776,$A219,СВЦЭМ!$B$33:$B$776,R$191)+'СЕТ СН'!$F$15</f>
        <v>132.24406994</v>
      </c>
      <c r="S219" s="36">
        <f>SUMIFS(СВЦЭМ!$E$33:$E$776,СВЦЭМ!$A$33:$A$776,$A219,СВЦЭМ!$B$33:$B$776,S$191)+'СЕТ СН'!$F$15</f>
        <v>133.32718378999999</v>
      </c>
      <c r="T219" s="36">
        <f>SUMIFS(СВЦЭМ!$E$33:$E$776,СВЦЭМ!$A$33:$A$776,$A219,СВЦЭМ!$B$33:$B$776,T$191)+'СЕТ СН'!$F$15</f>
        <v>134.0427344</v>
      </c>
      <c r="U219" s="36">
        <f>SUMIFS(СВЦЭМ!$E$33:$E$776,СВЦЭМ!$A$33:$A$776,$A219,СВЦЭМ!$B$33:$B$776,U$191)+'СЕТ СН'!$F$15</f>
        <v>130.91176769</v>
      </c>
      <c r="V219" s="36">
        <f>SUMIFS(СВЦЭМ!$E$33:$E$776,СВЦЭМ!$A$33:$A$776,$A219,СВЦЭМ!$B$33:$B$776,V$191)+'СЕТ СН'!$F$15</f>
        <v>133.31621892999999</v>
      </c>
      <c r="W219" s="36">
        <f>SUMIFS(СВЦЭМ!$E$33:$E$776,СВЦЭМ!$A$33:$A$776,$A219,СВЦЭМ!$B$33:$B$776,W$191)+'СЕТ СН'!$F$15</f>
        <v>133.68982714000001</v>
      </c>
      <c r="X219" s="36">
        <f>SUMIFS(СВЦЭМ!$E$33:$E$776,СВЦЭМ!$A$33:$A$776,$A219,СВЦЭМ!$B$33:$B$776,X$191)+'СЕТ СН'!$F$15</f>
        <v>142.67515881</v>
      </c>
      <c r="Y219" s="36">
        <f>SUMIFS(СВЦЭМ!$E$33:$E$776,СВЦЭМ!$A$33:$A$776,$A219,СВЦЭМ!$B$33:$B$776,Y$191)+'СЕТ СН'!$F$15</f>
        <v>166.26476658000001</v>
      </c>
    </row>
    <row r="220" spans="1:25" ht="15.75" x14ac:dyDescent="0.2">
      <c r="A220" s="35">
        <f t="shared" si="5"/>
        <v>44041</v>
      </c>
      <c r="B220" s="36">
        <f>SUMIFS(СВЦЭМ!$E$33:$E$776,СВЦЭМ!$A$33:$A$776,$A220,СВЦЭМ!$B$33:$B$776,B$191)+'СЕТ СН'!$F$15</f>
        <v>187.95118801999999</v>
      </c>
      <c r="C220" s="36">
        <f>SUMIFS(СВЦЭМ!$E$33:$E$776,СВЦЭМ!$A$33:$A$776,$A220,СВЦЭМ!$B$33:$B$776,C$191)+'СЕТ СН'!$F$15</f>
        <v>196.96080717999999</v>
      </c>
      <c r="D220" s="36">
        <f>SUMIFS(СВЦЭМ!$E$33:$E$776,СВЦЭМ!$A$33:$A$776,$A220,СВЦЭМ!$B$33:$B$776,D$191)+'СЕТ СН'!$F$15</f>
        <v>203.95020455</v>
      </c>
      <c r="E220" s="36">
        <f>SUMIFS(СВЦЭМ!$E$33:$E$776,СВЦЭМ!$A$33:$A$776,$A220,СВЦЭМ!$B$33:$B$776,E$191)+'СЕТ СН'!$F$15</f>
        <v>209.07694534000001</v>
      </c>
      <c r="F220" s="36">
        <f>SUMIFS(СВЦЭМ!$E$33:$E$776,СВЦЭМ!$A$33:$A$776,$A220,СВЦЭМ!$B$33:$B$776,F$191)+'СЕТ СН'!$F$15</f>
        <v>201.30285592999999</v>
      </c>
      <c r="G220" s="36">
        <f>SUMIFS(СВЦЭМ!$E$33:$E$776,СВЦЭМ!$A$33:$A$776,$A220,СВЦЭМ!$B$33:$B$776,G$191)+'СЕТ СН'!$F$15</f>
        <v>200.99925472999999</v>
      </c>
      <c r="H220" s="36">
        <f>SUMIFS(СВЦЭМ!$E$33:$E$776,СВЦЭМ!$A$33:$A$776,$A220,СВЦЭМ!$B$33:$B$776,H$191)+'СЕТ СН'!$F$15</f>
        <v>195.12261515</v>
      </c>
      <c r="I220" s="36">
        <f>SUMIFS(СВЦЭМ!$E$33:$E$776,СВЦЭМ!$A$33:$A$776,$A220,СВЦЭМ!$B$33:$B$776,I$191)+'СЕТ СН'!$F$15</f>
        <v>191.31991578</v>
      </c>
      <c r="J220" s="36">
        <f>SUMIFS(СВЦЭМ!$E$33:$E$776,СВЦЭМ!$A$33:$A$776,$A220,СВЦЭМ!$B$33:$B$776,J$191)+'СЕТ СН'!$F$15</f>
        <v>175.42795530999999</v>
      </c>
      <c r="K220" s="36">
        <f>SUMIFS(СВЦЭМ!$E$33:$E$776,СВЦЭМ!$A$33:$A$776,$A220,СВЦЭМ!$B$33:$B$776,K$191)+'СЕТ СН'!$F$15</f>
        <v>143.55683593000001</v>
      </c>
      <c r="L220" s="36">
        <f>SUMIFS(СВЦЭМ!$E$33:$E$776,СВЦЭМ!$A$33:$A$776,$A220,СВЦЭМ!$B$33:$B$776,L$191)+'СЕТ СН'!$F$15</f>
        <v>131.52914462999999</v>
      </c>
      <c r="M220" s="36">
        <f>SUMIFS(СВЦЭМ!$E$33:$E$776,СВЦЭМ!$A$33:$A$776,$A220,СВЦЭМ!$B$33:$B$776,M$191)+'СЕТ СН'!$F$15</f>
        <v>127.42729263</v>
      </c>
      <c r="N220" s="36">
        <f>SUMIFS(СВЦЭМ!$E$33:$E$776,СВЦЭМ!$A$33:$A$776,$A220,СВЦЭМ!$B$33:$B$776,N$191)+'СЕТ СН'!$F$15</f>
        <v>121.79394781000001</v>
      </c>
      <c r="O220" s="36">
        <f>SUMIFS(СВЦЭМ!$E$33:$E$776,СВЦЭМ!$A$33:$A$776,$A220,СВЦЭМ!$B$33:$B$776,O$191)+'СЕТ СН'!$F$15</f>
        <v>120.65309805</v>
      </c>
      <c r="P220" s="36">
        <f>SUMIFS(СВЦЭМ!$E$33:$E$776,СВЦЭМ!$A$33:$A$776,$A220,СВЦЭМ!$B$33:$B$776,P$191)+'СЕТ СН'!$F$15</f>
        <v>120.79450122999999</v>
      </c>
      <c r="Q220" s="36">
        <f>SUMIFS(СВЦЭМ!$E$33:$E$776,СВЦЭМ!$A$33:$A$776,$A220,СВЦЭМ!$B$33:$B$776,Q$191)+'СЕТ СН'!$F$15</f>
        <v>122.94839382000001</v>
      </c>
      <c r="R220" s="36">
        <f>SUMIFS(СВЦЭМ!$E$33:$E$776,СВЦЭМ!$A$33:$A$776,$A220,СВЦЭМ!$B$33:$B$776,R$191)+'СЕТ СН'!$F$15</f>
        <v>124.32252015</v>
      </c>
      <c r="S220" s="36">
        <f>SUMIFS(СВЦЭМ!$E$33:$E$776,СВЦЭМ!$A$33:$A$776,$A220,СВЦЭМ!$B$33:$B$776,S$191)+'СЕТ СН'!$F$15</f>
        <v>125.08192475</v>
      </c>
      <c r="T220" s="36">
        <f>SUMIFS(СВЦЭМ!$E$33:$E$776,СВЦЭМ!$A$33:$A$776,$A220,СВЦЭМ!$B$33:$B$776,T$191)+'СЕТ СН'!$F$15</f>
        <v>130.74674458000001</v>
      </c>
      <c r="U220" s="36">
        <f>SUMIFS(СВЦЭМ!$E$33:$E$776,СВЦЭМ!$A$33:$A$776,$A220,СВЦЭМ!$B$33:$B$776,U$191)+'СЕТ СН'!$F$15</f>
        <v>129.58619461000001</v>
      </c>
      <c r="V220" s="36">
        <f>SUMIFS(СВЦЭМ!$E$33:$E$776,СВЦЭМ!$A$33:$A$776,$A220,СВЦЭМ!$B$33:$B$776,V$191)+'СЕТ СН'!$F$15</f>
        <v>127.53493915999999</v>
      </c>
      <c r="W220" s="36">
        <f>SUMIFS(СВЦЭМ!$E$33:$E$776,СВЦЭМ!$A$33:$A$776,$A220,СВЦЭМ!$B$33:$B$776,W$191)+'СЕТ СН'!$F$15</f>
        <v>122.68933629999999</v>
      </c>
      <c r="X220" s="36">
        <f>SUMIFS(СВЦЭМ!$E$33:$E$776,СВЦЭМ!$A$33:$A$776,$A220,СВЦЭМ!$B$33:$B$776,X$191)+'СЕТ СН'!$F$15</f>
        <v>134.26538210000001</v>
      </c>
      <c r="Y220" s="36">
        <f>SUMIFS(СВЦЭМ!$E$33:$E$776,СВЦЭМ!$A$33:$A$776,$A220,СВЦЭМ!$B$33:$B$776,Y$191)+'СЕТ СН'!$F$15</f>
        <v>157.21096653000001</v>
      </c>
    </row>
    <row r="221" spans="1:25" ht="15.75" x14ac:dyDescent="0.2">
      <c r="A221" s="35">
        <f t="shared" si="5"/>
        <v>44042</v>
      </c>
      <c r="B221" s="36">
        <f>SUMIFS(СВЦЭМ!$E$33:$E$776,СВЦЭМ!$A$33:$A$776,$A221,СВЦЭМ!$B$33:$B$776,B$191)+'СЕТ СН'!$F$15</f>
        <v>164.23366885999999</v>
      </c>
      <c r="C221" s="36">
        <f>SUMIFS(СВЦЭМ!$E$33:$E$776,СВЦЭМ!$A$33:$A$776,$A221,СВЦЭМ!$B$33:$B$776,C$191)+'СЕТ СН'!$F$15</f>
        <v>173.99558385</v>
      </c>
      <c r="D221" s="36">
        <f>SUMIFS(СВЦЭМ!$E$33:$E$776,СВЦЭМ!$A$33:$A$776,$A221,СВЦЭМ!$B$33:$B$776,D$191)+'СЕТ СН'!$F$15</f>
        <v>177.46005309</v>
      </c>
      <c r="E221" s="36">
        <f>SUMIFS(СВЦЭМ!$E$33:$E$776,СВЦЭМ!$A$33:$A$776,$A221,СВЦЭМ!$B$33:$B$776,E$191)+'СЕТ СН'!$F$15</f>
        <v>179.03212392</v>
      </c>
      <c r="F221" s="36">
        <f>SUMIFS(СВЦЭМ!$E$33:$E$776,СВЦЭМ!$A$33:$A$776,$A221,СВЦЭМ!$B$33:$B$776,F$191)+'СЕТ СН'!$F$15</f>
        <v>177.83925715000001</v>
      </c>
      <c r="G221" s="36">
        <f>SUMIFS(СВЦЭМ!$E$33:$E$776,СВЦЭМ!$A$33:$A$776,$A221,СВЦЭМ!$B$33:$B$776,G$191)+'СЕТ СН'!$F$15</f>
        <v>179.07931201</v>
      </c>
      <c r="H221" s="36">
        <f>SUMIFS(СВЦЭМ!$E$33:$E$776,СВЦЭМ!$A$33:$A$776,$A221,СВЦЭМ!$B$33:$B$776,H$191)+'СЕТ СН'!$F$15</f>
        <v>175.36409872999999</v>
      </c>
      <c r="I221" s="36">
        <f>SUMIFS(СВЦЭМ!$E$33:$E$776,СВЦЭМ!$A$33:$A$776,$A221,СВЦЭМ!$B$33:$B$776,I$191)+'СЕТ СН'!$F$15</f>
        <v>167.48620991000001</v>
      </c>
      <c r="J221" s="36">
        <f>SUMIFS(СВЦЭМ!$E$33:$E$776,СВЦЭМ!$A$33:$A$776,$A221,СВЦЭМ!$B$33:$B$776,J$191)+'СЕТ СН'!$F$15</f>
        <v>150.11023793999999</v>
      </c>
      <c r="K221" s="36">
        <f>SUMIFS(СВЦЭМ!$E$33:$E$776,СВЦЭМ!$A$33:$A$776,$A221,СВЦЭМ!$B$33:$B$776,K$191)+'СЕТ СН'!$F$15</f>
        <v>138.18625148000001</v>
      </c>
      <c r="L221" s="36">
        <f>SUMIFS(СВЦЭМ!$E$33:$E$776,СВЦЭМ!$A$33:$A$776,$A221,СВЦЭМ!$B$33:$B$776,L$191)+'СЕТ СН'!$F$15</f>
        <v>142.52307020000001</v>
      </c>
      <c r="M221" s="36">
        <f>SUMIFS(СВЦЭМ!$E$33:$E$776,СВЦЭМ!$A$33:$A$776,$A221,СВЦЭМ!$B$33:$B$776,M$191)+'СЕТ СН'!$F$15</f>
        <v>141.39886229999999</v>
      </c>
      <c r="N221" s="36">
        <f>SUMIFS(СВЦЭМ!$E$33:$E$776,СВЦЭМ!$A$33:$A$776,$A221,СВЦЭМ!$B$33:$B$776,N$191)+'СЕТ СН'!$F$15</f>
        <v>139.03631254000001</v>
      </c>
      <c r="O221" s="36">
        <f>SUMIFS(СВЦЭМ!$E$33:$E$776,СВЦЭМ!$A$33:$A$776,$A221,СВЦЭМ!$B$33:$B$776,O$191)+'СЕТ СН'!$F$15</f>
        <v>139.13806622000001</v>
      </c>
      <c r="P221" s="36">
        <f>SUMIFS(СВЦЭМ!$E$33:$E$776,СВЦЭМ!$A$33:$A$776,$A221,СВЦЭМ!$B$33:$B$776,P$191)+'СЕТ СН'!$F$15</f>
        <v>139.37591094999999</v>
      </c>
      <c r="Q221" s="36">
        <f>SUMIFS(СВЦЭМ!$E$33:$E$776,СВЦЭМ!$A$33:$A$776,$A221,СВЦЭМ!$B$33:$B$776,Q$191)+'СЕТ СН'!$F$15</f>
        <v>140.09627184000001</v>
      </c>
      <c r="R221" s="36">
        <f>SUMIFS(СВЦЭМ!$E$33:$E$776,СВЦЭМ!$A$33:$A$776,$A221,СВЦЭМ!$B$33:$B$776,R$191)+'СЕТ СН'!$F$15</f>
        <v>139.16903010999999</v>
      </c>
      <c r="S221" s="36">
        <f>SUMIFS(СВЦЭМ!$E$33:$E$776,СВЦЭМ!$A$33:$A$776,$A221,СВЦЭМ!$B$33:$B$776,S$191)+'СЕТ СН'!$F$15</f>
        <v>139.4738438</v>
      </c>
      <c r="T221" s="36">
        <f>SUMIFS(СВЦЭМ!$E$33:$E$776,СВЦЭМ!$A$33:$A$776,$A221,СВЦЭМ!$B$33:$B$776,T$191)+'СЕТ СН'!$F$15</f>
        <v>141.24479012</v>
      </c>
      <c r="U221" s="36">
        <f>SUMIFS(СВЦЭМ!$E$33:$E$776,СВЦЭМ!$A$33:$A$776,$A221,СВЦЭМ!$B$33:$B$776,U$191)+'СЕТ СН'!$F$15</f>
        <v>140.19780686999999</v>
      </c>
      <c r="V221" s="36">
        <f>SUMIFS(СВЦЭМ!$E$33:$E$776,СВЦЭМ!$A$33:$A$776,$A221,СВЦЭМ!$B$33:$B$776,V$191)+'СЕТ СН'!$F$15</f>
        <v>138.51891504</v>
      </c>
      <c r="W221" s="36">
        <f>SUMIFS(СВЦЭМ!$E$33:$E$776,СВЦЭМ!$A$33:$A$776,$A221,СВЦЭМ!$B$33:$B$776,W$191)+'СЕТ СН'!$F$15</f>
        <v>144.27522508000001</v>
      </c>
      <c r="X221" s="36">
        <f>SUMIFS(СВЦЭМ!$E$33:$E$776,СВЦЭМ!$A$33:$A$776,$A221,СВЦЭМ!$B$33:$B$776,X$191)+'СЕТ СН'!$F$15</f>
        <v>164.00235764999999</v>
      </c>
      <c r="Y221" s="36">
        <f>SUMIFS(СВЦЭМ!$E$33:$E$776,СВЦЭМ!$A$33:$A$776,$A221,СВЦЭМ!$B$33:$B$776,Y$191)+'СЕТ СН'!$F$15</f>
        <v>156.22312511999999</v>
      </c>
    </row>
    <row r="222" spans="1:25" ht="15.75" x14ac:dyDescent="0.2">
      <c r="A222" s="35">
        <f t="shared" si="5"/>
        <v>44043</v>
      </c>
      <c r="B222" s="36">
        <f>SUMIFS(СВЦЭМ!$E$33:$E$776,СВЦЭМ!$A$33:$A$776,$A222,СВЦЭМ!$B$33:$B$776,B$191)+'СЕТ СН'!$F$15</f>
        <v>165.51852925</v>
      </c>
      <c r="C222" s="36">
        <f>SUMIFS(СВЦЭМ!$E$33:$E$776,СВЦЭМ!$A$33:$A$776,$A222,СВЦЭМ!$B$33:$B$776,C$191)+'СЕТ СН'!$F$15</f>
        <v>188.2537805</v>
      </c>
      <c r="D222" s="36">
        <f>SUMIFS(СВЦЭМ!$E$33:$E$776,СВЦЭМ!$A$33:$A$776,$A222,СВЦЭМ!$B$33:$B$776,D$191)+'СЕТ СН'!$F$15</f>
        <v>190.18431507</v>
      </c>
      <c r="E222" s="36">
        <f>SUMIFS(СВЦЭМ!$E$33:$E$776,СВЦЭМ!$A$33:$A$776,$A222,СВЦЭМ!$B$33:$B$776,E$191)+'СЕТ СН'!$F$15</f>
        <v>190.80575486000001</v>
      </c>
      <c r="F222" s="36">
        <f>SUMIFS(СВЦЭМ!$E$33:$E$776,СВЦЭМ!$A$33:$A$776,$A222,СВЦЭМ!$B$33:$B$776,F$191)+'СЕТ СН'!$F$15</f>
        <v>189.66589547000001</v>
      </c>
      <c r="G222" s="36">
        <f>SUMIFS(СВЦЭМ!$E$33:$E$776,СВЦЭМ!$A$33:$A$776,$A222,СВЦЭМ!$B$33:$B$776,G$191)+'СЕТ СН'!$F$15</f>
        <v>196.29863746000001</v>
      </c>
      <c r="H222" s="36">
        <f>SUMIFS(СВЦЭМ!$E$33:$E$776,СВЦЭМ!$A$33:$A$776,$A222,СВЦЭМ!$B$33:$B$776,H$191)+'СЕТ СН'!$F$15</f>
        <v>185.48333804000001</v>
      </c>
      <c r="I222" s="36">
        <f>SUMIFS(СВЦЭМ!$E$33:$E$776,СВЦЭМ!$A$33:$A$776,$A222,СВЦЭМ!$B$33:$B$776,I$191)+'СЕТ СН'!$F$15</f>
        <v>180.45816830999999</v>
      </c>
      <c r="J222" s="36">
        <f>SUMIFS(СВЦЭМ!$E$33:$E$776,СВЦЭМ!$A$33:$A$776,$A222,СВЦЭМ!$B$33:$B$776,J$191)+'СЕТ СН'!$F$15</f>
        <v>174.24065533000001</v>
      </c>
      <c r="K222" s="36">
        <f>SUMIFS(СВЦЭМ!$E$33:$E$776,СВЦЭМ!$A$33:$A$776,$A222,СВЦЭМ!$B$33:$B$776,K$191)+'СЕТ СН'!$F$15</f>
        <v>157.47889357</v>
      </c>
      <c r="L222" s="36">
        <f>SUMIFS(СВЦЭМ!$E$33:$E$776,СВЦЭМ!$A$33:$A$776,$A222,СВЦЭМ!$B$33:$B$776,L$191)+'СЕТ СН'!$F$15</f>
        <v>131.25033572999999</v>
      </c>
      <c r="M222" s="36">
        <f>SUMIFS(СВЦЭМ!$E$33:$E$776,СВЦЭМ!$A$33:$A$776,$A222,СВЦЭМ!$B$33:$B$776,M$191)+'СЕТ СН'!$F$15</f>
        <v>127.22578196000001</v>
      </c>
      <c r="N222" s="36">
        <f>SUMIFS(СВЦЭМ!$E$33:$E$776,СВЦЭМ!$A$33:$A$776,$A222,СВЦЭМ!$B$33:$B$776,N$191)+'СЕТ СН'!$F$15</f>
        <v>128.53271079999999</v>
      </c>
      <c r="O222" s="36">
        <f>SUMIFS(СВЦЭМ!$E$33:$E$776,СВЦЭМ!$A$33:$A$776,$A222,СВЦЭМ!$B$33:$B$776,O$191)+'СЕТ СН'!$F$15</f>
        <v>129.79453233999999</v>
      </c>
      <c r="P222" s="36">
        <f>SUMIFS(СВЦЭМ!$E$33:$E$776,СВЦЭМ!$A$33:$A$776,$A222,СВЦЭМ!$B$33:$B$776,P$191)+'СЕТ СН'!$F$15</f>
        <v>130.55980105</v>
      </c>
      <c r="Q222" s="36">
        <f>SUMIFS(СВЦЭМ!$E$33:$E$776,СВЦЭМ!$A$33:$A$776,$A222,СВЦЭМ!$B$33:$B$776,Q$191)+'СЕТ СН'!$F$15</f>
        <v>130.41264054999999</v>
      </c>
      <c r="R222" s="36">
        <f>SUMIFS(СВЦЭМ!$E$33:$E$776,СВЦЭМ!$A$33:$A$776,$A222,СВЦЭМ!$B$33:$B$776,R$191)+'СЕТ СН'!$F$15</f>
        <v>128.80548793</v>
      </c>
      <c r="S222" s="36">
        <f>SUMIFS(СВЦЭМ!$E$33:$E$776,СВЦЭМ!$A$33:$A$776,$A222,СВЦЭМ!$B$33:$B$776,S$191)+'СЕТ СН'!$F$15</f>
        <v>131.44790219000001</v>
      </c>
      <c r="T222" s="36">
        <f>SUMIFS(СВЦЭМ!$E$33:$E$776,СВЦЭМ!$A$33:$A$776,$A222,СВЦЭМ!$B$33:$B$776,T$191)+'СЕТ СН'!$F$15</f>
        <v>132.56882820000001</v>
      </c>
      <c r="U222" s="36">
        <f>SUMIFS(СВЦЭМ!$E$33:$E$776,СВЦЭМ!$A$33:$A$776,$A222,СВЦЭМ!$B$33:$B$776,U$191)+'СЕТ СН'!$F$15</f>
        <v>134.59964249999999</v>
      </c>
      <c r="V222" s="36">
        <f>SUMIFS(СВЦЭМ!$E$33:$E$776,СВЦЭМ!$A$33:$A$776,$A222,СВЦЭМ!$B$33:$B$776,V$191)+'СЕТ СН'!$F$15</f>
        <v>133.90089169999999</v>
      </c>
      <c r="W222" s="36">
        <f>SUMIFS(СВЦЭМ!$E$33:$E$776,СВЦЭМ!$A$33:$A$776,$A222,СВЦЭМ!$B$33:$B$776,W$191)+'СЕТ СН'!$F$15</f>
        <v>130.28144678999999</v>
      </c>
      <c r="X222" s="36">
        <f>SUMIFS(СВЦЭМ!$E$33:$E$776,СВЦЭМ!$A$33:$A$776,$A222,СВЦЭМ!$B$33:$B$776,X$191)+'СЕТ СН'!$F$15</f>
        <v>130.80312323000001</v>
      </c>
      <c r="Y222" s="36">
        <f>SUMIFS(СВЦЭМ!$E$33:$E$776,СВЦЭМ!$A$33:$A$776,$A222,СВЦЭМ!$B$33:$B$776,Y$191)+'СЕТ СН'!$F$15</f>
        <v>142.93570836000001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7"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28"/>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2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01.07.2020</v>
      </c>
      <c r="B227" s="36">
        <f>SUMIFS(СВЦЭМ!$F$33:$F$776,СВЦЭМ!$A$33:$A$776,$A227,СВЦЭМ!$B$33:$B$776,B$226)+'СЕТ СН'!$F$15</f>
        <v>202.56307649999999</v>
      </c>
      <c r="C227" s="36">
        <f>SUMIFS(СВЦЭМ!$F$33:$F$776,СВЦЭМ!$A$33:$A$776,$A227,СВЦЭМ!$B$33:$B$776,C$226)+'СЕТ СН'!$F$15</f>
        <v>204.27184161</v>
      </c>
      <c r="D227" s="36">
        <f>SUMIFS(СВЦЭМ!$F$33:$F$776,СВЦЭМ!$A$33:$A$776,$A227,СВЦЭМ!$B$33:$B$776,D$226)+'СЕТ СН'!$F$15</f>
        <v>199.49602200999999</v>
      </c>
      <c r="E227" s="36">
        <f>SUMIFS(СВЦЭМ!$F$33:$F$776,СВЦЭМ!$A$33:$A$776,$A227,СВЦЭМ!$B$33:$B$776,E$226)+'СЕТ СН'!$F$15</f>
        <v>195.74370225999999</v>
      </c>
      <c r="F227" s="36">
        <f>SUMIFS(СВЦЭМ!$F$33:$F$776,СВЦЭМ!$A$33:$A$776,$A227,СВЦЭМ!$B$33:$B$776,F$226)+'СЕТ СН'!$F$15</f>
        <v>193.02734386</v>
      </c>
      <c r="G227" s="36">
        <f>SUMIFS(СВЦЭМ!$F$33:$F$776,СВЦЭМ!$A$33:$A$776,$A227,СВЦЭМ!$B$33:$B$776,G$226)+'СЕТ СН'!$F$15</f>
        <v>193.93338854000001</v>
      </c>
      <c r="H227" s="36">
        <f>SUMIFS(СВЦЭМ!$F$33:$F$776,СВЦЭМ!$A$33:$A$776,$A227,СВЦЭМ!$B$33:$B$776,H$226)+'СЕТ СН'!$F$15</f>
        <v>198.51055747999999</v>
      </c>
      <c r="I227" s="36">
        <f>SUMIFS(СВЦЭМ!$F$33:$F$776,СВЦЭМ!$A$33:$A$776,$A227,СВЦЭМ!$B$33:$B$776,I$226)+'СЕТ СН'!$F$15</f>
        <v>195.37694603</v>
      </c>
      <c r="J227" s="36">
        <f>SUMIFS(СВЦЭМ!$F$33:$F$776,СВЦЭМ!$A$33:$A$776,$A227,СВЦЭМ!$B$33:$B$776,J$226)+'СЕТ СН'!$F$15</f>
        <v>186.53256966000001</v>
      </c>
      <c r="K227" s="36">
        <f>SUMIFS(СВЦЭМ!$F$33:$F$776,СВЦЭМ!$A$33:$A$776,$A227,СВЦЭМ!$B$33:$B$776,K$226)+'СЕТ СН'!$F$15</f>
        <v>165.57091775000001</v>
      </c>
      <c r="L227" s="36">
        <f>SUMIFS(СВЦЭМ!$F$33:$F$776,СВЦЭМ!$A$33:$A$776,$A227,СВЦЭМ!$B$33:$B$776,L$226)+'СЕТ СН'!$F$15</f>
        <v>145.91371497</v>
      </c>
      <c r="M227" s="36">
        <f>SUMIFS(СВЦЭМ!$F$33:$F$776,СВЦЭМ!$A$33:$A$776,$A227,СВЦЭМ!$B$33:$B$776,M$226)+'СЕТ СН'!$F$15</f>
        <v>144.13500572000001</v>
      </c>
      <c r="N227" s="36">
        <f>SUMIFS(СВЦЭМ!$F$33:$F$776,СВЦЭМ!$A$33:$A$776,$A227,СВЦЭМ!$B$33:$B$776,N$226)+'СЕТ СН'!$F$15</f>
        <v>154.87029322999999</v>
      </c>
      <c r="O227" s="36">
        <f>SUMIFS(СВЦЭМ!$F$33:$F$776,СВЦЭМ!$A$33:$A$776,$A227,СВЦЭМ!$B$33:$B$776,O$226)+'СЕТ СН'!$F$15</f>
        <v>151.23116067000001</v>
      </c>
      <c r="P227" s="36">
        <f>SUMIFS(СВЦЭМ!$F$33:$F$776,СВЦЭМ!$A$33:$A$776,$A227,СВЦЭМ!$B$33:$B$776,P$226)+'СЕТ СН'!$F$15</f>
        <v>135.71178914999999</v>
      </c>
      <c r="Q227" s="36">
        <f>SUMIFS(СВЦЭМ!$F$33:$F$776,СВЦЭМ!$A$33:$A$776,$A227,СВЦЭМ!$B$33:$B$776,Q$226)+'СЕТ СН'!$F$15</f>
        <v>136.38687271000001</v>
      </c>
      <c r="R227" s="36">
        <f>SUMIFS(СВЦЭМ!$F$33:$F$776,СВЦЭМ!$A$33:$A$776,$A227,СВЦЭМ!$B$33:$B$776,R$226)+'СЕТ СН'!$F$15</f>
        <v>138.94750830999999</v>
      </c>
      <c r="S227" s="36">
        <f>SUMIFS(СВЦЭМ!$F$33:$F$776,СВЦЭМ!$A$33:$A$776,$A227,СВЦЭМ!$B$33:$B$776,S$226)+'СЕТ СН'!$F$15</f>
        <v>139.96176098999999</v>
      </c>
      <c r="T227" s="36">
        <f>SUMIFS(СВЦЭМ!$F$33:$F$776,СВЦЭМ!$A$33:$A$776,$A227,СВЦЭМ!$B$33:$B$776,T$226)+'СЕТ СН'!$F$15</f>
        <v>138.46994617999999</v>
      </c>
      <c r="U227" s="36">
        <f>SUMIFS(СВЦЭМ!$F$33:$F$776,СВЦЭМ!$A$33:$A$776,$A227,СВЦЭМ!$B$33:$B$776,U$226)+'СЕТ СН'!$F$15</f>
        <v>137.07201523000001</v>
      </c>
      <c r="V227" s="36">
        <f>SUMIFS(СВЦЭМ!$F$33:$F$776,СВЦЭМ!$A$33:$A$776,$A227,СВЦЭМ!$B$33:$B$776,V$226)+'СЕТ СН'!$F$15</f>
        <v>136.57558954000001</v>
      </c>
      <c r="W227" s="36">
        <f>SUMIFS(СВЦЭМ!$F$33:$F$776,СВЦЭМ!$A$33:$A$776,$A227,СВЦЭМ!$B$33:$B$776,W$226)+'СЕТ СН'!$F$15</f>
        <v>131.88098776999999</v>
      </c>
      <c r="X227" s="36">
        <f>SUMIFS(СВЦЭМ!$F$33:$F$776,СВЦЭМ!$A$33:$A$776,$A227,СВЦЭМ!$B$33:$B$776,X$226)+'СЕТ СН'!$F$15</f>
        <v>141.48852442</v>
      </c>
      <c r="Y227" s="36">
        <f>SUMIFS(СВЦЭМ!$F$33:$F$776,СВЦЭМ!$A$33:$A$776,$A227,СВЦЭМ!$B$33:$B$776,Y$226)+'СЕТ СН'!$F$15</f>
        <v>174.33473183999999</v>
      </c>
      <c r="AA227" s="45"/>
    </row>
    <row r="228" spans="1:27" ht="15.75" x14ac:dyDescent="0.2">
      <c r="A228" s="35">
        <f>A227+1</f>
        <v>44014</v>
      </c>
      <c r="B228" s="36">
        <f>SUMIFS(СВЦЭМ!$F$33:$F$776,СВЦЭМ!$A$33:$A$776,$A228,СВЦЭМ!$B$33:$B$776,B$226)+'СЕТ СН'!$F$15</f>
        <v>192.48131257</v>
      </c>
      <c r="C228" s="36">
        <f>SUMIFS(СВЦЭМ!$F$33:$F$776,СВЦЭМ!$A$33:$A$776,$A228,СВЦЭМ!$B$33:$B$776,C$226)+'СЕТ СН'!$F$15</f>
        <v>187.48938029000001</v>
      </c>
      <c r="D228" s="36">
        <f>SUMIFS(СВЦЭМ!$F$33:$F$776,СВЦЭМ!$A$33:$A$776,$A228,СВЦЭМ!$B$33:$B$776,D$226)+'СЕТ СН'!$F$15</f>
        <v>181.70333113999999</v>
      </c>
      <c r="E228" s="36">
        <f>SUMIFS(СВЦЭМ!$F$33:$F$776,СВЦЭМ!$A$33:$A$776,$A228,СВЦЭМ!$B$33:$B$776,E$226)+'СЕТ СН'!$F$15</f>
        <v>180.3482582</v>
      </c>
      <c r="F228" s="36">
        <f>SUMIFS(СВЦЭМ!$F$33:$F$776,СВЦЭМ!$A$33:$A$776,$A228,СВЦЭМ!$B$33:$B$776,F$226)+'СЕТ СН'!$F$15</f>
        <v>177.48548459</v>
      </c>
      <c r="G228" s="36">
        <f>SUMIFS(СВЦЭМ!$F$33:$F$776,СВЦЭМ!$A$33:$A$776,$A228,СВЦЭМ!$B$33:$B$776,G$226)+'СЕТ СН'!$F$15</f>
        <v>180.53254644</v>
      </c>
      <c r="H228" s="36">
        <f>SUMIFS(СВЦЭМ!$F$33:$F$776,СВЦЭМ!$A$33:$A$776,$A228,СВЦЭМ!$B$33:$B$776,H$226)+'СЕТ СН'!$F$15</f>
        <v>187.06727877</v>
      </c>
      <c r="I228" s="36">
        <f>SUMIFS(СВЦЭМ!$F$33:$F$776,СВЦЭМ!$A$33:$A$776,$A228,СВЦЭМ!$B$33:$B$776,I$226)+'СЕТ СН'!$F$15</f>
        <v>189.51398408</v>
      </c>
      <c r="J228" s="36">
        <f>SUMIFS(СВЦЭМ!$F$33:$F$776,СВЦЭМ!$A$33:$A$776,$A228,СВЦЭМ!$B$33:$B$776,J$226)+'СЕТ СН'!$F$15</f>
        <v>187.69771087999999</v>
      </c>
      <c r="K228" s="36">
        <f>SUMIFS(СВЦЭМ!$F$33:$F$776,СВЦЭМ!$A$33:$A$776,$A228,СВЦЭМ!$B$33:$B$776,K$226)+'СЕТ СН'!$F$15</f>
        <v>166.27062409999999</v>
      </c>
      <c r="L228" s="36">
        <f>SUMIFS(СВЦЭМ!$F$33:$F$776,СВЦЭМ!$A$33:$A$776,$A228,СВЦЭМ!$B$33:$B$776,L$226)+'СЕТ СН'!$F$15</f>
        <v>146.21971450000001</v>
      </c>
      <c r="M228" s="36">
        <f>SUMIFS(СВЦЭМ!$F$33:$F$776,СВЦЭМ!$A$33:$A$776,$A228,СВЦЭМ!$B$33:$B$776,M$226)+'СЕТ СН'!$F$15</f>
        <v>143.12844942999999</v>
      </c>
      <c r="N228" s="36">
        <f>SUMIFS(СВЦЭМ!$F$33:$F$776,СВЦЭМ!$A$33:$A$776,$A228,СВЦЭМ!$B$33:$B$776,N$226)+'СЕТ СН'!$F$15</f>
        <v>148.16942976000001</v>
      </c>
      <c r="O228" s="36">
        <f>SUMIFS(СВЦЭМ!$F$33:$F$776,СВЦЭМ!$A$33:$A$776,$A228,СВЦЭМ!$B$33:$B$776,O$226)+'СЕТ СН'!$F$15</f>
        <v>149.95543785000001</v>
      </c>
      <c r="P228" s="36">
        <f>SUMIFS(СВЦЭМ!$F$33:$F$776,СВЦЭМ!$A$33:$A$776,$A228,СВЦЭМ!$B$33:$B$776,P$226)+'СЕТ СН'!$F$15</f>
        <v>145.66775881999999</v>
      </c>
      <c r="Q228" s="36">
        <f>SUMIFS(СВЦЭМ!$F$33:$F$776,СВЦЭМ!$A$33:$A$776,$A228,СВЦЭМ!$B$33:$B$776,Q$226)+'СЕТ СН'!$F$15</f>
        <v>148.45662886</v>
      </c>
      <c r="R228" s="36">
        <f>SUMIFS(СВЦЭМ!$F$33:$F$776,СВЦЭМ!$A$33:$A$776,$A228,СВЦЭМ!$B$33:$B$776,R$226)+'СЕТ СН'!$F$15</f>
        <v>152.77303029999999</v>
      </c>
      <c r="S228" s="36">
        <f>SUMIFS(СВЦЭМ!$F$33:$F$776,СВЦЭМ!$A$33:$A$776,$A228,СВЦЭМ!$B$33:$B$776,S$226)+'СЕТ СН'!$F$15</f>
        <v>153.31865708000001</v>
      </c>
      <c r="T228" s="36">
        <f>SUMIFS(СВЦЭМ!$F$33:$F$776,СВЦЭМ!$A$33:$A$776,$A228,СВЦЭМ!$B$33:$B$776,T$226)+'СЕТ СН'!$F$15</f>
        <v>151.58407499</v>
      </c>
      <c r="U228" s="36">
        <f>SUMIFS(СВЦЭМ!$F$33:$F$776,СВЦЭМ!$A$33:$A$776,$A228,СВЦЭМ!$B$33:$B$776,U$226)+'СЕТ СН'!$F$15</f>
        <v>149.28689998999999</v>
      </c>
      <c r="V228" s="36">
        <f>SUMIFS(СВЦЭМ!$F$33:$F$776,СВЦЭМ!$A$33:$A$776,$A228,СВЦЭМ!$B$33:$B$776,V$226)+'СЕТ СН'!$F$15</f>
        <v>145.37196234000001</v>
      </c>
      <c r="W228" s="36">
        <f>SUMIFS(СВЦЭМ!$F$33:$F$776,СВЦЭМ!$A$33:$A$776,$A228,СВЦЭМ!$B$33:$B$776,W$226)+'СЕТ СН'!$F$15</f>
        <v>138.14912114000001</v>
      </c>
      <c r="X228" s="36">
        <f>SUMIFS(СВЦЭМ!$F$33:$F$776,СВЦЭМ!$A$33:$A$776,$A228,СВЦЭМ!$B$33:$B$776,X$226)+'СЕТ СН'!$F$15</f>
        <v>148.71411191999999</v>
      </c>
      <c r="Y228" s="36">
        <f>SUMIFS(СВЦЭМ!$F$33:$F$776,СВЦЭМ!$A$33:$A$776,$A228,СВЦЭМ!$B$33:$B$776,Y$226)+'СЕТ СН'!$F$15</f>
        <v>177.48739796999999</v>
      </c>
    </row>
    <row r="229" spans="1:27" ht="15.75" x14ac:dyDescent="0.2">
      <c r="A229" s="35">
        <f t="shared" ref="A229:A257" si="6">A228+1</f>
        <v>44015</v>
      </c>
      <c r="B229" s="36">
        <f>SUMIFS(СВЦЭМ!$F$33:$F$776,СВЦЭМ!$A$33:$A$776,$A229,СВЦЭМ!$B$33:$B$776,B$226)+'СЕТ СН'!$F$15</f>
        <v>199.47564277999999</v>
      </c>
      <c r="C229" s="36">
        <f>SUMIFS(СВЦЭМ!$F$33:$F$776,СВЦЭМ!$A$33:$A$776,$A229,СВЦЭМ!$B$33:$B$776,C$226)+'СЕТ СН'!$F$15</f>
        <v>195.99977856000001</v>
      </c>
      <c r="D229" s="36">
        <f>SUMIFS(СВЦЭМ!$F$33:$F$776,СВЦЭМ!$A$33:$A$776,$A229,СВЦЭМ!$B$33:$B$776,D$226)+'СЕТ СН'!$F$15</f>
        <v>190.15596837000001</v>
      </c>
      <c r="E229" s="36">
        <f>SUMIFS(СВЦЭМ!$F$33:$F$776,СВЦЭМ!$A$33:$A$776,$A229,СВЦЭМ!$B$33:$B$776,E$226)+'СЕТ СН'!$F$15</f>
        <v>186.43091737</v>
      </c>
      <c r="F229" s="36">
        <f>SUMIFS(СВЦЭМ!$F$33:$F$776,СВЦЭМ!$A$33:$A$776,$A229,СВЦЭМ!$B$33:$B$776,F$226)+'СЕТ СН'!$F$15</f>
        <v>183.61917596999999</v>
      </c>
      <c r="G229" s="36">
        <f>SUMIFS(СВЦЭМ!$F$33:$F$776,СВЦЭМ!$A$33:$A$776,$A229,СВЦЭМ!$B$33:$B$776,G$226)+'СЕТ СН'!$F$15</f>
        <v>186.4423634</v>
      </c>
      <c r="H229" s="36">
        <f>SUMIFS(СВЦЭМ!$F$33:$F$776,СВЦЭМ!$A$33:$A$776,$A229,СВЦЭМ!$B$33:$B$776,H$226)+'СЕТ СН'!$F$15</f>
        <v>193.91294457999999</v>
      </c>
      <c r="I229" s="36">
        <f>SUMIFS(СВЦЭМ!$F$33:$F$776,СВЦЭМ!$A$33:$A$776,$A229,СВЦЭМ!$B$33:$B$776,I$226)+'СЕТ СН'!$F$15</f>
        <v>197.26534667000001</v>
      </c>
      <c r="J229" s="36">
        <f>SUMIFS(СВЦЭМ!$F$33:$F$776,СВЦЭМ!$A$33:$A$776,$A229,СВЦЭМ!$B$33:$B$776,J$226)+'СЕТ СН'!$F$15</f>
        <v>182.17769204999999</v>
      </c>
      <c r="K229" s="36">
        <f>SUMIFS(СВЦЭМ!$F$33:$F$776,СВЦЭМ!$A$33:$A$776,$A229,СВЦЭМ!$B$33:$B$776,K$226)+'СЕТ СН'!$F$15</f>
        <v>154.99717494999999</v>
      </c>
      <c r="L229" s="36">
        <f>SUMIFS(СВЦЭМ!$F$33:$F$776,СВЦЭМ!$A$33:$A$776,$A229,СВЦЭМ!$B$33:$B$776,L$226)+'СЕТ СН'!$F$15</f>
        <v>134.69854580000001</v>
      </c>
      <c r="M229" s="36">
        <f>SUMIFS(СВЦЭМ!$F$33:$F$776,СВЦЭМ!$A$33:$A$776,$A229,СВЦЭМ!$B$33:$B$776,M$226)+'СЕТ СН'!$F$15</f>
        <v>131.91980154000001</v>
      </c>
      <c r="N229" s="36">
        <f>SUMIFS(СВЦЭМ!$F$33:$F$776,СВЦЭМ!$A$33:$A$776,$A229,СВЦЭМ!$B$33:$B$776,N$226)+'СЕТ СН'!$F$15</f>
        <v>139.1062852</v>
      </c>
      <c r="O229" s="36">
        <f>SUMIFS(СВЦЭМ!$F$33:$F$776,СВЦЭМ!$A$33:$A$776,$A229,СВЦЭМ!$B$33:$B$776,O$226)+'СЕТ СН'!$F$15</f>
        <v>131.60910038</v>
      </c>
      <c r="P229" s="36">
        <f>SUMIFS(СВЦЭМ!$F$33:$F$776,СВЦЭМ!$A$33:$A$776,$A229,СВЦЭМ!$B$33:$B$776,P$226)+'СЕТ СН'!$F$15</f>
        <v>136.90025707000001</v>
      </c>
      <c r="Q229" s="36">
        <f>SUMIFS(СВЦЭМ!$F$33:$F$776,СВЦЭМ!$A$33:$A$776,$A229,СВЦЭМ!$B$33:$B$776,Q$226)+'СЕТ СН'!$F$15</f>
        <v>138.07454781000001</v>
      </c>
      <c r="R229" s="36">
        <f>SUMIFS(СВЦЭМ!$F$33:$F$776,СВЦЭМ!$A$33:$A$776,$A229,СВЦЭМ!$B$33:$B$776,R$226)+'СЕТ СН'!$F$15</f>
        <v>136.79174745</v>
      </c>
      <c r="S229" s="36">
        <f>SUMIFS(СВЦЭМ!$F$33:$F$776,СВЦЭМ!$A$33:$A$776,$A229,СВЦЭМ!$B$33:$B$776,S$226)+'СЕТ СН'!$F$15</f>
        <v>138.35471566999999</v>
      </c>
      <c r="T229" s="36">
        <f>SUMIFS(СВЦЭМ!$F$33:$F$776,СВЦЭМ!$A$33:$A$776,$A229,СВЦЭМ!$B$33:$B$776,T$226)+'СЕТ СН'!$F$15</f>
        <v>137.21701141</v>
      </c>
      <c r="U229" s="36">
        <f>SUMIFS(СВЦЭМ!$F$33:$F$776,СВЦЭМ!$A$33:$A$776,$A229,СВЦЭМ!$B$33:$B$776,U$226)+'СЕТ СН'!$F$15</f>
        <v>135.67178290000001</v>
      </c>
      <c r="V229" s="36">
        <f>SUMIFS(СВЦЭМ!$F$33:$F$776,СВЦЭМ!$A$33:$A$776,$A229,СВЦЭМ!$B$33:$B$776,V$226)+'СЕТ СН'!$F$15</f>
        <v>129.62239221999999</v>
      </c>
      <c r="W229" s="36">
        <f>SUMIFS(СВЦЭМ!$F$33:$F$776,СВЦЭМ!$A$33:$A$776,$A229,СВЦЭМ!$B$33:$B$776,W$226)+'СЕТ СН'!$F$15</f>
        <v>123.50055758000001</v>
      </c>
      <c r="X229" s="36">
        <f>SUMIFS(СВЦЭМ!$F$33:$F$776,СВЦЭМ!$A$33:$A$776,$A229,СВЦЭМ!$B$33:$B$776,X$226)+'СЕТ СН'!$F$15</f>
        <v>136.37933734999999</v>
      </c>
      <c r="Y229" s="36">
        <f>SUMIFS(СВЦЭМ!$F$33:$F$776,СВЦЭМ!$A$33:$A$776,$A229,СВЦЭМ!$B$33:$B$776,Y$226)+'СЕТ СН'!$F$15</f>
        <v>159.62212873999999</v>
      </c>
    </row>
    <row r="230" spans="1:27" ht="15.75" x14ac:dyDescent="0.2">
      <c r="A230" s="35">
        <f t="shared" si="6"/>
        <v>44016</v>
      </c>
      <c r="B230" s="36">
        <f>SUMIFS(СВЦЭМ!$F$33:$F$776,СВЦЭМ!$A$33:$A$776,$A230,СВЦЭМ!$B$33:$B$776,B$226)+'СЕТ СН'!$F$15</f>
        <v>199.36699562999999</v>
      </c>
      <c r="C230" s="36">
        <f>SUMIFS(СВЦЭМ!$F$33:$F$776,СВЦЭМ!$A$33:$A$776,$A230,СВЦЭМ!$B$33:$B$776,C$226)+'СЕТ СН'!$F$15</f>
        <v>200.96358291000001</v>
      </c>
      <c r="D230" s="36">
        <f>SUMIFS(СВЦЭМ!$F$33:$F$776,СВЦЭМ!$A$33:$A$776,$A230,СВЦЭМ!$B$33:$B$776,D$226)+'СЕТ СН'!$F$15</f>
        <v>204.15318780999999</v>
      </c>
      <c r="E230" s="36">
        <f>SUMIFS(СВЦЭМ!$F$33:$F$776,СВЦЭМ!$A$33:$A$776,$A230,СВЦЭМ!$B$33:$B$776,E$226)+'СЕТ СН'!$F$15</f>
        <v>204.45985938999999</v>
      </c>
      <c r="F230" s="36">
        <f>SUMIFS(СВЦЭМ!$F$33:$F$776,СВЦЭМ!$A$33:$A$776,$A230,СВЦЭМ!$B$33:$B$776,F$226)+'СЕТ СН'!$F$15</f>
        <v>204.98001037</v>
      </c>
      <c r="G230" s="36">
        <f>SUMIFS(СВЦЭМ!$F$33:$F$776,СВЦЭМ!$A$33:$A$776,$A230,СВЦЭМ!$B$33:$B$776,G$226)+'СЕТ СН'!$F$15</f>
        <v>202.12735193</v>
      </c>
      <c r="H230" s="36">
        <f>SUMIFS(СВЦЭМ!$F$33:$F$776,СВЦЭМ!$A$33:$A$776,$A230,СВЦЭМ!$B$33:$B$776,H$226)+'СЕТ СН'!$F$15</f>
        <v>197.47729293</v>
      </c>
      <c r="I230" s="36">
        <f>SUMIFS(СВЦЭМ!$F$33:$F$776,СВЦЭМ!$A$33:$A$776,$A230,СВЦЭМ!$B$33:$B$776,I$226)+'СЕТ СН'!$F$15</f>
        <v>200.02280361000001</v>
      </c>
      <c r="J230" s="36">
        <f>SUMIFS(СВЦЭМ!$F$33:$F$776,СВЦЭМ!$A$33:$A$776,$A230,СВЦЭМ!$B$33:$B$776,J$226)+'СЕТ СН'!$F$15</f>
        <v>178.12357144000001</v>
      </c>
      <c r="K230" s="36">
        <f>SUMIFS(СВЦЭМ!$F$33:$F$776,СВЦЭМ!$A$33:$A$776,$A230,СВЦЭМ!$B$33:$B$776,K$226)+'СЕТ СН'!$F$15</f>
        <v>151.4142635</v>
      </c>
      <c r="L230" s="36">
        <f>SUMIFS(СВЦЭМ!$F$33:$F$776,СВЦЭМ!$A$33:$A$776,$A230,СВЦЭМ!$B$33:$B$776,L$226)+'СЕТ СН'!$F$15</f>
        <v>135.34274108</v>
      </c>
      <c r="M230" s="36">
        <f>SUMIFS(СВЦЭМ!$F$33:$F$776,СВЦЭМ!$A$33:$A$776,$A230,СВЦЭМ!$B$33:$B$776,M$226)+'СЕТ СН'!$F$15</f>
        <v>131.66501077999999</v>
      </c>
      <c r="N230" s="36">
        <f>SUMIFS(СВЦЭМ!$F$33:$F$776,СВЦЭМ!$A$33:$A$776,$A230,СВЦЭМ!$B$33:$B$776,N$226)+'СЕТ СН'!$F$15</f>
        <v>133.21793244</v>
      </c>
      <c r="O230" s="36">
        <f>SUMIFS(СВЦЭМ!$F$33:$F$776,СВЦЭМ!$A$33:$A$776,$A230,СВЦЭМ!$B$33:$B$776,O$226)+'СЕТ СН'!$F$15</f>
        <v>131.78553543000001</v>
      </c>
      <c r="P230" s="36">
        <f>SUMIFS(СВЦЭМ!$F$33:$F$776,СВЦЭМ!$A$33:$A$776,$A230,СВЦЭМ!$B$33:$B$776,P$226)+'СЕТ СН'!$F$15</f>
        <v>131.27785562</v>
      </c>
      <c r="Q230" s="36">
        <f>SUMIFS(СВЦЭМ!$F$33:$F$776,СВЦЭМ!$A$33:$A$776,$A230,СВЦЭМ!$B$33:$B$776,Q$226)+'СЕТ СН'!$F$15</f>
        <v>132.08336352000001</v>
      </c>
      <c r="R230" s="36">
        <f>SUMIFS(СВЦЭМ!$F$33:$F$776,СВЦЭМ!$A$33:$A$776,$A230,СВЦЭМ!$B$33:$B$776,R$226)+'СЕТ СН'!$F$15</f>
        <v>125.129881</v>
      </c>
      <c r="S230" s="36">
        <f>SUMIFS(СВЦЭМ!$F$33:$F$776,СВЦЭМ!$A$33:$A$776,$A230,СВЦЭМ!$B$33:$B$776,S$226)+'СЕТ СН'!$F$15</f>
        <v>125.86126102</v>
      </c>
      <c r="T230" s="36">
        <f>SUMIFS(СВЦЭМ!$F$33:$F$776,СВЦЭМ!$A$33:$A$776,$A230,СВЦЭМ!$B$33:$B$776,T$226)+'СЕТ СН'!$F$15</f>
        <v>131.28796557999999</v>
      </c>
      <c r="U230" s="36">
        <f>SUMIFS(СВЦЭМ!$F$33:$F$776,СВЦЭМ!$A$33:$A$776,$A230,СВЦЭМ!$B$33:$B$776,U$226)+'СЕТ СН'!$F$15</f>
        <v>133.21841626</v>
      </c>
      <c r="V230" s="36">
        <f>SUMIFS(СВЦЭМ!$F$33:$F$776,СВЦЭМ!$A$33:$A$776,$A230,СВЦЭМ!$B$33:$B$776,V$226)+'СЕТ СН'!$F$15</f>
        <v>130.89190629000001</v>
      </c>
      <c r="W230" s="36">
        <f>SUMIFS(СВЦЭМ!$F$33:$F$776,СВЦЭМ!$A$33:$A$776,$A230,СВЦЭМ!$B$33:$B$776,W$226)+'СЕТ СН'!$F$15</f>
        <v>131.60076118000001</v>
      </c>
      <c r="X230" s="36">
        <f>SUMIFS(СВЦЭМ!$F$33:$F$776,СВЦЭМ!$A$33:$A$776,$A230,СВЦЭМ!$B$33:$B$776,X$226)+'СЕТ СН'!$F$15</f>
        <v>138.81358366000001</v>
      </c>
      <c r="Y230" s="36">
        <f>SUMIFS(СВЦЭМ!$F$33:$F$776,СВЦЭМ!$A$33:$A$776,$A230,СВЦЭМ!$B$33:$B$776,Y$226)+'СЕТ СН'!$F$15</f>
        <v>160.60037048000001</v>
      </c>
    </row>
    <row r="231" spans="1:27" ht="15.75" x14ac:dyDescent="0.2">
      <c r="A231" s="35">
        <f t="shared" si="6"/>
        <v>44017</v>
      </c>
      <c r="B231" s="36">
        <f>SUMIFS(СВЦЭМ!$F$33:$F$776,СВЦЭМ!$A$33:$A$776,$A231,СВЦЭМ!$B$33:$B$776,B$226)+'СЕТ СН'!$F$15</f>
        <v>177.30650802</v>
      </c>
      <c r="C231" s="36">
        <f>SUMIFS(СВЦЭМ!$F$33:$F$776,СВЦЭМ!$A$33:$A$776,$A231,СВЦЭМ!$B$33:$B$776,C$226)+'СЕТ СН'!$F$15</f>
        <v>185.00547621000001</v>
      </c>
      <c r="D231" s="36">
        <f>SUMIFS(СВЦЭМ!$F$33:$F$776,СВЦЭМ!$A$33:$A$776,$A231,СВЦЭМ!$B$33:$B$776,D$226)+'СЕТ СН'!$F$15</f>
        <v>195.35702792999999</v>
      </c>
      <c r="E231" s="36">
        <f>SUMIFS(СВЦЭМ!$F$33:$F$776,СВЦЭМ!$A$33:$A$776,$A231,СВЦЭМ!$B$33:$B$776,E$226)+'СЕТ СН'!$F$15</f>
        <v>189.91002750000001</v>
      </c>
      <c r="F231" s="36">
        <f>SUMIFS(СВЦЭМ!$F$33:$F$776,СВЦЭМ!$A$33:$A$776,$A231,СВЦЭМ!$B$33:$B$776,F$226)+'СЕТ СН'!$F$15</f>
        <v>183.49954366</v>
      </c>
      <c r="G231" s="36">
        <f>SUMIFS(СВЦЭМ!$F$33:$F$776,СВЦЭМ!$A$33:$A$776,$A231,СВЦЭМ!$B$33:$B$776,G$226)+'СЕТ СН'!$F$15</f>
        <v>180.65211034999999</v>
      </c>
      <c r="H231" s="36">
        <f>SUMIFS(СВЦЭМ!$F$33:$F$776,СВЦЭМ!$A$33:$A$776,$A231,СВЦЭМ!$B$33:$B$776,H$226)+'СЕТ СН'!$F$15</f>
        <v>176.88500926</v>
      </c>
      <c r="I231" s="36">
        <f>SUMIFS(СВЦЭМ!$F$33:$F$776,СВЦЭМ!$A$33:$A$776,$A231,СВЦЭМ!$B$33:$B$776,I$226)+'СЕТ СН'!$F$15</f>
        <v>179.57339648999999</v>
      </c>
      <c r="J231" s="36">
        <f>SUMIFS(СВЦЭМ!$F$33:$F$776,СВЦЭМ!$A$33:$A$776,$A231,СВЦЭМ!$B$33:$B$776,J$226)+'СЕТ СН'!$F$15</f>
        <v>163.08813773</v>
      </c>
      <c r="K231" s="36">
        <f>SUMIFS(СВЦЭМ!$F$33:$F$776,СВЦЭМ!$A$33:$A$776,$A231,СВЦЭМ!$B$33:$B$776,K$226)+'СЕТ СН'!$F$15</f>
        <v>140.75686241</v>
      </c>
      <c r="L231" s="36">
        <f>SUMIFS(СВЦЭМ!$F$33:$F$776,СВЦЭМ!$A$33:$A$776,$A231,СВЦЭМ!$B$33:$B$776,L$226)+'СЕТ СН'!$F$15</f>
        <v>127.66299136000001</v>
      </c>
      <c r="M231" s="36">
        <f>SUMIFS(СВЦЭМ!$F$33:$F$776,СВЦЭМ!$A$33:$A$776,$A231,СВЦЭМ!$B$33:$B$776,M$226)+'СЕТ СН'!$F$15</f>
        <v>118.24086122999999</v>
      </c>
      <c r="N231" s="36">
        <f>SUMIFS(СВЦЭМ!$F$33:$F$776,СВЦЭМ!$A$33:$A$776,$A231,СВЦЭМ!$B$33:$B$776,N$226)+'СЕТ СН'!$F$15</f>
        <v>121.93206709</v>
      </c>
      <c r="O231" s="36">
        <f>SUMIFS(СВЦЭМ!$F$33:$F$776,СВЦЭМ!$A$33:$A$776,$A231,СВЦЭМ!$B$33:$B$776,O$226)+'СЕТ СН'!$F$15</f>
        <v>124.24917336</v>
      </c>
      <c r="P231" s="36">
        <f>SUMIFS(СВЦЭМ!$F$33:$F$776,СВЦЭМ!$A$33:$A$776,$A231,СВЦЭМ!$B$33:$B$776,P$226)+'СЕТ СН'!$F$15</f>
        <v>121.50721606</v>
      </c>
      <c r="Q231" s="36">
        <f>SUMIFS(СВЦЭМ!$F$33:$F$776,СВЦЭМ!$A$33:$A$776,$A231,СВЦЭМ!$B$33:$B$776,Q$226)+'СЕТ СН'!$F$15</f>
        <v>122.60899381999999</v>
      </c>
      <c r="R231" s="36">
        <f>SUMIFS(СВЦЭМ!$F$33:$F$776,СВЦЭМ!$A$33:$A$776,$A231,СВЦЭМ!$B$33:$B$776,R$226)+'СЕТ СН'!$F$15</f>
        <v>126.85028496</v>
      </c>
      <c r="S231" s="36">
        <f>SUMIFS(СВЦЭМ!$F$33:$F$776,СВЦЭМ!$A$33:$A$776,$A231,СВЦЭМ!$B$33:$B$776,S$226)+'СЕТ СН'!$F$15</f>
        <v>128.95399197</v>
      </c>
      <c r="T231" s="36">
        <f>SUMIFS(СВЦЭМ!$F$33:$F$776,СВЦЭМ!$A$33:$A$776,$A231,СВЦЭМ!$B$33:$B$776,T$226)+'СЕТ СН'!$F$15</f>
        <v>127.72294853</v>
      </c>
      <c r="U231" s="36">
        <f>SUMIFS(СВЦЭМ!$F$33:$F$776,СВЦЭМ!$A$33:$A$776,$A231,СВЦЭМ!$B$33:$B$776,U$226)+'СЕТ СН'!$F$15</f>
        <v>126.07203444</v>
      </c>
      <c r="V231" s="36">
        <f>SUMIFS(СВЦЭМ!$F$33:$F$776,СВЦЭМ!$A$33:$A$776,$A231,СВЦЭМ!$B$33:$B$776,V$226)+'СЕТ СН'!$F$15</f>
        <v>122.47120119</v>
      </c>
      <c r="W231" s="36">
        <f>SUMIFS(СВЦЭМ!$F$33:$F$776,СВЦЭМ!$A$33:$A$776,$A231,СВЦЭМ!$B$33:$B$776,W$226)+'СЕТ СН'!$F$15</f>
        <v>120.36417382</v>
      </c>
      <c r="X231" s="36">
        <f>SUMIFS(СВЦЭМ!$F$33:$F$776,СВЦЭМ!$A$33:$A$776,$A231,СВЦЭМ!$B$33:$B$776,X$226)+'СЕТ СН'!$F$15</f>
        <v>130.19713182000001</v>
      </c>
      <c r="Y231" s="36">
        <f>SUMIFS(СВЦЭМ!$F$33:$F$776,СВЦЭМ!$A$33:$A$776,$A231,СВЦЭМ!$B$33:$B$776,Y$226)+'СЕТ СН'!$F$15</f>
        <v>159.85226790999999</v>
      </c>
    </row>
    <row r="232" spans="1:27" ht="15.75" x14ac:dyDescent="0.2">
      <c r="A232" s="35">
        <f t="shared" si="6"/>
        <v>44018</v>
      </c>
      <c r="B232" s="36">
        <f>SUMIFS(СВЦЭМ!$F$33:$F$776,СВЦЭМ!$A$33:$A$776,$A232,СВЦЭМ!$B$33:$B$776,B$226)+'СЕТ СН'!$F$15</f>
        <v>170.54873502000001</v>
      </c>
      <c r="C232" s="36">
        <f>SUMIFS(СВЦЭМ!$F$33:$F$776,СВЦЭМ!$A$33:$A$776,$A232,СВЦЭМ!$B$33:$B$776,C$226)+'СЕТ СН'!$F$15</f>
        <v>191.04961956</v>
      </c>
      <c r="D232" s="36">
        <f>SUMIFS(СВЦЭМ!$F$33:$F$776,СВЦЭМ!$A$33:$A$776,$A232,СВЦЭМ!$B$33:$B$776,D$226)+'СЕТ СН'!$F$15</f>
        <v>197.40629385</v>
      </c>
      <c r="E232" s="36">
        <f>SUMIFS(СВЦЭМ!$F$33:$F$776,СВЦЭМ!$A$33:$A$776,$A232,СВЦЭМ!$B$33:$B$776,E$226)+'СЕТ СН'!$F$15</f>
        <v>208.92468208</v>
      </c>
      <c r="F232" s="36">
        <f>SUMIFS(СВЦЭМ!$F$33:$F$776,СВЦЭМ!$A$33:$A$776,$A232,СВЦЭМ!$B$33:$B$776,F$226)+'СЕТ СН'!$F$15</f>
        <v>207.33372764000001</v>
      </c>
      <c r="G232" s="36">
        <f>SUMIFS(СВЦЭМ!$F$33:$F$776,СВЦЭМ!$A$33:$A$776,$A232,СВЦЭМ!$B$33:$B$776,G$226)+'СЕТ СН'!$F$15</f>
        <v>205.49110927999999</v>
      </c>
      <c r="H232" s="36">
        <f>SUMIFS(СВЦЭМ!$F$33:$F$776,СВЦЭМ!$A$33:$A$776,$A232,СВЦЭМ!$B$33:$B$776,H$226)+'СЕТ СН'!$F$15</f>
        <v>186.51667277999999</v>
      </c>
      <c r="I232" s="36">
        <f>SUMIFS(СВЦЭМ!$F$33:$F$776,СВЦЭМ!$A$33:$A$776,$A232,СВЦЭМ!$B$33:$B$776,I$226)+'СЕТ СН'!$F$15</f>
        <v>190.96814284999999</v>
      </c>
      <c r="J232" s="36">
        <f>SUMIFS(СВЦЭМ!$F$33:$F$776,СВЦЭМ!$A$33:$A$776,$A232,СВЦЭМ!$B$33:$B$776,J$226)+'СЕТ СН'!$F$15</f>
        <v>183.15835817000001</v>
      </c>
      <c r="K232" s="36">
        <f>SUMIFS(СВЦЭМ!$F$33:$F$776,СВЦЭМ!$A$33:$A$776,$A232,СВЦЭМ!$B$33:$B$776,K$226)+'СЕТ СН'!$F$15</f>
        <v>156.27762551000001</v>
      </c>
      <c r="L232" s="36">
        <f>SUMIFS(СВЦЭМ!$F$33:$F$776,СВЦЭМ!$A$33:$A$776,$A232,СВЦЭМ!$B$33:$B$776,L$226)+'СЕТ СН'!$F$15</f>
        <v>139.04564422000001</v>
      </c>
      <c r="M232" s="36">
        <f>SUMIFS(СВЦЭМ!$F$33:$F$776,СВЦЭМ!$A$33:$A$776,$A232,СВЦЭМ!$B$33:$B$776,M$226)+'СЕТ СН'!$F$15</f>
        <v>131.81018671000001</v>
      </c>
      <c r="N232" s="36">
        <f>SUMIFS(СВЦЭМ!$F$33:$F$776,СВЦЭМ!$A$33:$A$776,$A232,СВЦЭМ!$B$33:$B$776,N$226)+'СЕТ СН'!$F$15</f>
        <v>135.77088247</v>
      </c>
      <c r="O232" s="36">
        <f>SUMIFS(СВЦЭМ!$F$33:$F$776,СВЦЭМ!$A$33:$A$776,$A232,СВЦЭМ!$B$33:$B$776,O$226)+'СЕТ СН'!$F$15</f>
        <v>146.18892517</v>
      </c>
      <c r="P232" s="36">
        <f>SUMIFS(СВЦЭМ!$F$33:$F$776,СВЦЭМ!$A$33:$A$776,$A232,СВЦЭМ!$B$33:$B$776,P$226)+'СЕТ СН'!$F$15</f>
        <v>141.28194654999999</v>
      </c>
      <c r="Q232" s="36">
        <f>SUMIFS(СВЦЭМ!$F$33:$F$776,СВЦЭМ!$A$33:$A$776,$A232,СВЦЭМ!$B$33:$B$776,Q$226)+'СЕТ СН'!$F$15</f>
        <v>141.8473104</v>
      </c>
      <c r="R232" s="36">
        <f>SUMIFS(СВЦЭМ!$F$33:$F$776,СВЦЭМ!$A$33:$A$776,$A232,СВЦЭМ!$B$33:$B$776,R$226)+'СЕТ СН'!$F$15</f>
        <v>148.48072414000001</v>
      </c>
      <c r="S232" s="36">
        <f>SUMIFS(СВЦЭМ!$F$33:$F$776,СВЦЭМ!$A$33:$A$776,$A232,СВЦЭМ!$B$33:$B$776,S$226)+'СЕТ СН'!$F$15</f>
        <v>149.34520699000001</v>
      </c>
      <c r="T232" s="36">
        <f>SUMIFS(СВЦЭМ!$F$33:$F$776,СВЦЭМ!$A$33:$A$776,$A232,СВЦЭМ!$B$33:$B$776,T$226)+'СЕТ СН'!$F$15</f>
        <v>148.35677290999999</v>
      </c>
      <c r="U232" s="36">
        <f>SUMIFS(СВЦЭМ!$F$33:$F$776,СВЦЭМ!$A$33:$A$776,$A232,СВЦЭМ!$B$33:$B$776,U$226)+'СЕТ СН'!$F$15</f>
        <v>146.11935840000001</v>
      </c>
      <c r="V232" s="36">
        <f>SUMIFS(СВЦЭМ!$F$33:$F$776,СВЦЭМ!$A$33:$A$776,$A232,СВЦЭМ!$B$33:$B$776,V$226)+'СЕТ СН'!$F$15</f>
        <v>144.59160448</v>
      </c>
      <c r="W232" s="36">
        <f>SUMIFS(СВЦЭМ!$F$33:$F$776,СВЦЭМ!$A$33:$A$776,$A232,СВЦЭМ!$B$33:$B$776,W$226)+'СЕТ СН'!$F$15</f>
        <v>136.45862045000001</v>
      </c>
      <c r="X232" s="36">
        <f>SUMIFS(СВЦЭМ!$F$33:$F$776,СВЦЭМ!$A$33:$A$776,$A232,СВЦЭМ!$B$33:$B$776,X$226)+'СЕТ СН'!$F$15</f>
        <v>142.23160863999999</v>
      </c>
      <c r="Y232" s="36">
        <f>SUMIFS(СВЦЭМ!$F$33:$F$776,СВЦЭМ!$A$33:$A$776,$A232,СВЦЭМ!$B$33:$B$776,Y$226)+'СЕТ СН'!$F$15</f>
        <v>171.18396403</v>
      </c>
    </row>
    <row r="233" spans="1:27" ht="15.75" x14ac:dyDescent="0.2">
      <c r="A233" s="35">
        <f t="shared" si="6"/>
        <v>44019</v>
      </c>
      <c r="B233" s="36">
        <f>SUMIFS(СВЦЭМ!$F$33:$F$776,СВЦЭМ!$A$33:$A$776,$A233,СВЦЭМ!$B$33:$B$776,B$226)+'СЕТ СН'!$F$15</f>
        <v>177.75360172000001</v>
      </c>
      <c r="C233" s="36">
        <f>SUMIFS(СВЦЭМ!$F$33:$F$776,СВЦЭМ!$A$33:$A$776,$A233,СВЦЭМ!$B$33:$B$776,C$226)+'СЕТ СН'!$F$15</f>
        <v>179.61685494</v>
      </c>
      <c r="D233" s="36">
        <f>SUMIFS(СВЦЭМ!$F$33:$F$776,СВЦЭМ!$A$33:$A$776,$A233,СВЦЭМ!$B$33:$B$776,D$226)+'СЕТ СН'!$F$15</f>
        <v>180.48778136000001</v>
      </c>
      <c r="E233" s="36">
        <f>SUMIFS(СВЦЭМ!$F$33:$F$776,СВЦЭМ!$A$33:$A$776,$A233,СВЦЭМ!$B$33:$B$776,E$226)+'СЕТ СН'!$F$15</f>
        <v>181.99408384</v>
      </c>
      <c r="F233" s="36">
        <f>SUMIFS(СВЦЭМ!$F$33:$F$776,СВЦЭМ!$A$33:$A$776,$A233,СВЦЭМ!$B$33:$B$776,F$226)+'СЕТ СН'!$F$15</f>
        <v>182.22771198000001</v>
      </c>
      <c r="G233" s="36">
        <f>SUMIFS(СВЦЭМ!$F$33:$F$776,СВЦЭМ!$A$33:$A$776,$A233,СВЦЭМ!$B$33:$B$776,G$226)+'СЕТ СН'!$F$15</f>
        <v>182.66977689999999</v>
      </c>
      <c r="H233" s="36">
        <f>SUMIFS(СВЦЭМ!$F$33:$F$776,СВЦЭМ!$A$33:$A$776,$A233,СВЦЭМ!$B$33:$B$776,H$226)+'СЕТ СН'!$F$15</f>
        <v>181.45376418999999</v>
      </c>
      <c r="I233" s="36">
        <f>SUMIFS(СВЦЭМ!$F$33:$F$776,СВЦЭМ!$A$33:$A$776,$A233,СВЦЭМ!$B$33:$B$776,I$226)+'СЕТ СН'!$F$15</f>
        <v>175.09777076</v>
      </c>
      <c r="J233" s="36">
        <f>SUMIFS(СВЦЭМ!$F$33:$F$776,СВЦЭМ!$A$33:$A$776,$A233,СВЦЭМ!$B$33:$B$776,J$226)+'СЕТ СН'!$F$15</f>
        <v>181.06400550999999</v>
      </c>
      <c r="K233" s="36">
        <f>SUMIFS(СВЦЭМ!$F$33:$F$776,СВЦЭМ!$A$33:$A$776,$A233,СВЦЭМ!$B$33:$B$776,K$226)+'СЕТ СН'!$F$15</f>
        <v>165.23968778</v>
      </c>
      <c r="L233" s="36">
        <f>SUMIFS(СВЦЭМ!$F$33:$F$776,СВЦЭМ!$A$33:$A$776,$A233,СВЦЭМ!$B$33:$B$776,L$226)+'СЕТ СН'!$F$15</f>
        <v>158.39773080000001</v>
      </c>
      <c r="M233" s="36">
        <f>SUMIFS(СВЦЭМ!$F$33:$F$776,СВЦЭМ!$A$33:$A$776,$A233,СВЦЭМ!$B$33:$B$776,M$226)+'СЕТ СН'!$F$15</f>
        <v>154.56646114</v>
      </c>
      <c r="N233" s="36">
        <f>SUMIFS(СВЦЭМ!$F$33:$F$776,СВЦЭМ!$A$33:$A$776,$A233,СВЦЭМ!$B$33:$B$776,N$226)+'СЕТ СН'!$F$15</f>
        <v>154.81640106</v>
      </c>
      <c r="O233" s="36">
        <f>SUMIFS(СВЦЭМ!$F$33:$F$776,СВЦЭМ!$A$33:$A$776,$A233,СВЦЭМ!$B$33:$B$776,O$226)+'СЕТ СН'!$F$15</f>
        <v>156.01298728</v>
      </c>
      <c r="P233" s="36">
        <f>SUMIFS(СВЦЭМ!$F$33:$F$776,СВЦЭМ!$A$33:$A$776,$A233,СВЦЭМ!$B$33:$B$776,P$226)+'СЕТ СН'!$F$15</f>
        <v>154.95696895</v>
      </c>
      <c r="Q233" s="36">
        <f>SUMIFS(СВЦЭМ!$F$33:$F$776,СВЦЭМ!$A$33:$A$776,$A233,СВЦЭМ!$B$33:$B$776,Q$226)+'СЕТ СН'!$F$15</f>
        <v>156.32769479000001</v>
      </c>
      <c r="R233" s="36">
        <f>SUMIFS(СВЦЭМ!$F$33:$F$776,СВЦЭМ!$A$33:$A$776,$A233,СВЦЭМ!$B$33:$B$776,R$226)+'СЕТ СН'!$F$15</f>
        <v>156.9946679</v>
      </c>
      <c r="S233" s="36">
        <f>SUMIFS(СВЦЭМ!$F$33:$F$776,СВЦЭМ!$A$33:$A$776,$A233,СВЦЭМ!$B$33:$B$776,S$226)+'СЕТ СН'!$F$15</f>
        <v>158.24057366</v>
      </c>
      <c r="T233" s="36">
        <f>SUMIFS(СВЦЭМ!$F$33:$F$776,СВЦЭМ!$A$33:$A$776,$A233,СВЦЭМ!$B$33:$B$776,T$226)+'СЕТ СН'!$F$15</f>
        <v>158.80697463000001</v>
      </c>
      <c r="U233" s="36">
        <f>SUMIFS(СВЦЭМ!$F$33:$F$776,СВЦЭМ!$A$33:$A$776,$A233,СВЦЭМ!$B$33:$B$776,U$226)+'СЕТ СН'!$F$15</f>
        <v>157.57338902999999</v>
      </c>
      <c r="V233" s="36">
        <f>SUMIFS(СВЦЭМ!$F$33:$F$776,СВЦЭМ!$A$33:$A$776,$A233,СВЦЭМ!$B$33:$B$776,V$226)+'СЕТ СН'!$F$15</f>
        <v>157.60097472999999</v>
      </c>
      <c r="W233" s="36">
        <f>SUMIFS(СВЦЭМ!$F$33:$F$776,СВЦЭМ!$A$33:$A$776,$A233,СВЦЭМ!$B$33:$B$776,W$226)+'СЕТ СН'!$F$15</f>
        <v>155.67704451</v>
      </c>
      <c r="X233" s="36">
        <f>SUMIFS(СВЦЭМ!$F$33:$F$776,СВЦЭМ!$A$33:$A$776,$A233,СВЦЭМ!$B$33:$B$776,X$226)+'СЕТ СН'!$F$15</f>
        <v>162.12683412000001</v>
      </c>
      <c r="Y233" s="36">
        <f>SUMIFS(СВЦЭМ!$F$33:$F$776,СВЦЭМ!$A$33:$A$776,$A233,СВЦЭМ!$B$33:$B$776,Y$226)+'СЕТ СН'!$F$15</f>
        <v>180.33858977</v>
      </c>
    </row>
    <row r="234" spans="1:27" ht="15.75" x14ac:dyDescent="0.2">
      <c r="A234" s="35">
        <f t="shared" si="6"/>
        <v>44020</v>
      </c>
      <c r="B234" s="36">
        <f>SUMIFS(СВЦЭМ!$F$33:$F$776,СВЦЭМ!$A$33:$A$776,$A234,СВЦЭМ!$B$33:$B$776,B$226)+'СЕТ СН'!$F$15</f>
        <v>170.96902251</v>
      </c>
      <c r="C234" s="36">
        <f>SUMIFS(СВЦЭМ!$F$33:$F$776,СВЦЭМ!$A$33:$A$776,$A234,СВЦЭМ!$B$33:$B$776,C$226)+'СЕТ СН'!$F$15</f>
        <v>173.29741665</v>
      </c>
      <c r="D234" s="36">
        <f>SUMIFS(СВЦЭМ!$F$33:$F$776,СВЦЭМ!$A$33:$A$776,$A234,СВЦЭМ!$B$33:$B$776,D$226)+'СЕТ СН'!$F$15</f>
        <v>178.96463029</v>
      </c>
      <c r="E234" s="36">
        <f>SUMIFS(СВЦЭМ!$F$33:$F$776,СВЦЭМ!$A$33:$A$776,$A234,СВЦЭМ!$B$33:$B$776,E$226)+'СЕТ СН'!$F$15</f>
        <v>183.9642982</v>
      </c>
      <c r="F234" s="36">
        <f>SUMIFS(СВЦЭМ!$F$33:$F$776,СВЦЭМ!$A$33:$A$776,$A234,СВЦЭМ!$B$33:$B$776,F$226)+'СЕТ СН'!$F$15</f>
        <v>185.96655459999999</v>
      </c>
      <c r="G234" s="36">
        <f>SUMIFS(СВЦЭМ!$F$33:$F$776,СВЦЭМ!$A$33:$A$776,$A234,СВЦЭМ!$B$33:$B$776,G$226)+'СЕТ СН'!$F$15</f>
        <v>187.50302904</v>
      </c>
      <c r="H234" s="36">
        <f>SUMIFS(СВЦЭМ!$F$33:$F$776,СВЦЭМ!$A$33:$A$776,$A234,СВЦЭМ!$B$33:$B$776,H$226)+'СЕТ СН'!$F$15</f>
        <v>177.97207075</v>
      </c>
      <c r="I234" s="36">
        <f>SUMIFS(СВЦЭМ!$F$33:$F$776,СВЦЭМ!$A$33:$A$776,$A234,СВЦЭМ!$B$33:$B$776,I$226)+'СЕТ СН'!$F$15</f>
        <v>164.54937004999999</v>
      </c>
      <c r="J234" s="36">
        <f>SUMIFS(СВЦЭМ!$F$33:$F$776,СВЦЭМ!$A$33:$A$776,$A234,СВЦЭМ!$B$33:$B$776,J$226)+'СЕТ СН'!$F$15</f>
        <v>155.08046727999999</v>
      </c>
      <c r="K234" s="36">
        <f>SUMIFS(СВЦЭМ!$F$33:$F$776,СВЦЭМ!$A$33:$A$776,$A234,СВЦЭМ!$B$33:$B$776,K$226)+'СЕТ СН'!$F$15</f>
        <v>158.36657539999999</v>
      </c>
      <c r="L234" s="36">
        <f>SUMIFS(СВЦЭМ!$F$33:$F$776,СВЦЭМ!$A$33:$A$776,$A234,СВЦЭМ!$B$33:$B$776,L$226)+'СЕТ СН'!$F$15</f>
        <v>156.74157797000001</v>
      </c>
      <c r="M234" s="36">
        <f>SUMIFS(СВЦЭМ!$F$33:$F$776,СВЦЭМ!$A$33:$A$776,$A234,СВЦЭМ!$B$33:$B$776,M$226)+'СЕТ СН'!$F$15</f>
        <v>153.8221696</v>
      </c>
      <c r="N234" s="36">
        <f>SUMIFS(СВЦЭМ!$F$33:$F$776,СВЦЭМ!$A$33:$A$776,$A234,СВЦЭМ!$B$33:$B$776,N$226)+'СЕТ СН'!$F$15</f>
        <v>155.38725045000001</v>
      </c>
      <c r="O234" s="36">
        <f>SUMIFS(СВЦЭМ!$F$33:$F$776,СВЦЭМ!$A$33:$A$776,$A234,СВЦЭМ!$B$33:$B$776,O$226)+'СЕТ СН'!$F$15</f>
        <v>157.03748813000001</v>
      </c>
      <c r="P234" s="36">
        <f>SUMIFS(СВЦЭМ!$F$33:$F$776,СВЦЭМ!$A$33:$A$776,$A234,СВЦЭМ!$B$33:$B$776,P$226)+'СЕТ СН'!$F$15</f>
        <v>155.20677734</v>
      </c>
      <c r="Q234" s="36">
        <f>SUMIFS(СВЦЭМ!$F$33:$F$776,СВЦЭМ!$A$33:$A$776,$A234,СВЦЭМ!$B$33:$B$776,Q$226)+'СЕТ СН'!$F$15</f>
        <v>155.99327779999999</v>
      </c>
      <c r="R234" s="36">
        <f>SUMIFS(СВЦЭМ!$F$33:$F$776,СВЦЭМ!$A$33:$A$776,$A234,СВЦЭМ!$B$33:$B$776,R$226)+'СЕТ СН'!$F$15</f>
        <v>157.21636910000001</v>
      </c>
      <c r="S234" s="36">
        <f>SUMIFS(СВЦЭМ!$F$33:$F$776,СВЦЭМ!$A$33:$A$776,$A234,СВЦЭМ!$B$33:$B$776,S$226)+'СЕТ СН'!$F$15</f>
        <v>158.15941611</v>
      </c>
      <c r="T234" s="36">
        <f>SUMIFS(СВЦЭМ!$F$33:$F$776,СВЦЭМ!$A$33:$A$776,$A234,СВЦЭМ!$B$33:$B$776,T$226)+'СЕТ СН'!$F$15</f>
        <v>158.37530371</v>
      </c>
      <c r="U234" s="36">
        <f>SUMIFS(СВЦЭМ!$F$33:$F$776,СВЦЭМ!$A$33:$A$776,$A234,СВЦЭМ!$B$33:$B$776,U$226)+'СЕТ СН'!$F$15</f>
        <v>157.10421909999999</v>
      </c>
      <c r="V234" s="36">
        <f>SUMIFS(СВЦЭМ!$F$33:$F$776,СВЦЭМ!$A$33:$A$776,$A234,СВЦЭМ!$B$33:$B$776,V$226)+'СЕТ СН'!$F$15</f>
        <v>154.68885123999999</v>
      </c>
      <c r="W234" s="36">
        <f>SUMIFS(СВЦЭМ!$F$33:$F$776,СВЦЭМ!$A$33:$A$776,$A234,СВЦЭМ!$B$33:$B$776,W$226)+'СЕТ СН'!$F$15</f>
        <v>156.65260860000001</v>
      </c>
      <c r="X234" s="36">
        <f>SUMIFS(СВЦЭМ!$F$33:$F$776,СВЦЭМ!$A$33:$A$776,$A234,СВЦЭМ!$B$33:$B$776,X$226)+'СЕТ СН'!$F$15</f>
        <v>152.85770886</v>
      </c>
      <c r="Y234" s="36">
        <f>SUMIFS(СВЦЭМ!$F$33:$F$776,СВЦЭМ!$A$33:$A$776,$A234,СВЦЭМ!$B$33:$B$776,Y$226)+'СЕТ СН'!$F$15</f>
        <v>165.12413117</v>
      </c>
    </row>
    <row r="235" spans="1:27" ht="15.75" x14ac:dyDescent="0.2">
      <c r="A235" s="35">
        <f t="shared" si="6"/>
        <v>44021</v>
      </c>
      <c r="B235" s="36">
        <f>SUMIFS(СВЦЭМ!$F$33:$F$776,СВЦЭМ!$A$33:$A$776,$A235,СВЦЭМ!$B$33:$B$776,B$226)+'СЕТ СН'!$F$15</f>
        <v>180.47751563</v>
      </c>
      <c r="C235" s="36">
        <f>SUMIFS(СВЦЭМ!$F$33:$F$776,СВЦЭМ!$A$33:$A$776,$A235,СВЦЭМ!$B$33:$B$776,C$226)+'СЕТ СН'!$F$15</f>
        <v>184.38237749999999</v>
      </c>
      <c r="D235" s="36">
        <f>SUMIFS(СВЦЭМ!$F$33:$F$776,СВЦЭМ!$A$33:$A$776,$A235,СВЦЭМ!$B$33:$B$776,D$226)+'СЕТ СН'!$F$15</f>
        <v>183.32463614</v>
      </c>
      <c r="E235" s="36">
        <f>SUMIFS(СВЦЭМ!$F$33:$F$776,СВЦЭМ!$A$33:$A$776,$A235,СВЦЭМ!$B$33:$B$776,E$226)+'СЕТ СН'!$F$15</f>
        <v>185.43001197999999</v>
      </c>
      <c r="F235" s="36">
        <f>SUMIFS(СВЦЭМ!$F$33:$F$776,СВЦЭМ!$A$33:$A$776,$A235,СВЦЭМ!$B$33:$B$776,F$226)+'СЕТ СН'!$F$15</f>
        <v>182.90559551999999</v>
      </c>
      <c r="G235" s="36">
        <f>SUMIFS(СВЦЭМ!$F$33:$F$776,СВЦЭМ!$A$33:$A$776,$A235,СВЦЭМ!$B$33:$B$776,G$226)+'СЕТ СН'!$F$15</f>
        <v>184.44550211999999</v>
      </c>
      <c r="H235" s="36">
        <f>SUMIFS(СВЦЭМ!$F$33:$F$776,СВЦЭМ!$A$33:$A$776,$A235,СВЦЭМ!$B$33:$B$776,H$226)+'СЕТ СН'!$F$15</f>
        <v>184.61530766999999</v>
      </c>
      <c r="I235" s="36">
        <f>SUMIFS(СВЦЭМ!$F$33:$F$776,СВЦЭМ!$A$33:$A$776,$A235,СВЦЭМ!$B$33:$B$776,I$226)+'СЕТ СН'!$F$15</f>
        <v>168.21113210999999</v>
      </c>
      <c r="J235" s="36">
        <f>SUMIFS(СВЦЭМ!$F$33:$F$776,СВЦЭМ!$A$33:$A$776,$A235,СВЦЭМ!$B$33:$B$776,J$226)+'СЕТ СН'!$F$15</f>
        <v>165.06650539</v>
      </c>
      <c r="K235" s="36">
        <f>SUMIFS(СВЦЭМ!$F$33:$F$776,СВЦЭМ!$A$33:$A$776,$A235,СВЦЭМ!$B$33:$B$776,K$226)+'СЕТ СН'!$F$15</f>
        <v>162.45488940000001</v>
      </c>
      <c r="L235" s="36">
        <f>SUMIFS(СВЦЭМ!$F$33:$F$776,СВЦЭМ!$A$33:$A$776,$A235,СВЦЭМ!$B$33:$B$776,L$226)+'СЕТ СН'!$F$15</f>
        <v>157.65256957</v>
      </c>
      <c r="M235" s="36">
        <f>SUMIFS(СВЦЭМ!$F$33:$F$776,СВЦЭМ!$A$33:$A$776,$A235,СВЦЭМ!$B$33:$B$776,M$226)+'СЕТ СН'!$F$15</f>
        <v>159.74502619</v>
      </c>
      <c r="N235" s="36">
        <f>SUMIFS(СВЦЭМ!$F$33:$F$776,СВЦЭМ!$A$33:$A$776,$A235,СВЦЭМ!$B$33:$B$776,N$226)+'СЕТ СН'!$F$15</f>
        <v>158.96442893</v>
      </c>
      <c r="O235" s="36">
        <f>SUMIFS(СВЦЭМ!$F$33:$F$776,СВЦЭМ!$A$33:$A$776,$A235,СВЦЭМ!$B$33:$B$776,O$226)+'СЕТ СН'!$F$15</f>
        <v>160.35466292000001</v>
      </c>
      <c r="P235" s="36">
        <f>SUMIFS(СВЦЭМ!$F$33:$F$776,СВЦЭМ!$A$33:$A$776,$A235,СВЦЭМ!$B$33:$B$776,P$226)+'СЕТ СН'!$F$15</f>
        <v>157.99443889</v>
      </c>
      <c r="Q235" s="36">
        <f>SUMIFS(СВЦЭМ!$F$33:$F$776,СВЦЭМ!$A$33:$A$776,$A235,СВЦЭМ!$B$33:$B$776,Q$226)+'СЕТ СН'!$F$15</f>
        <v>159.17244123</v>
      </c>
      <c r="R235" s="36">
        <f>SUMIFS(СВЦЭМ!$F$33:$F$776,СВЦЭМ!$A$33:$A$776,$A235,СВЦЭМ!$B$33:$B$776,R$226)+'СЕТ СН'!$F$15</f>
        <v>161.66419377</v>
      </c>
      <c r="S235" s="36">
        <f>SUMIFS(СВЦЭМ!$F$33:$F$776,СВЦЭМ!$A$33:$A$776,$A235,СВЦЭМ!$B$33:$B$776,S$226)+'СЕТ СН'!$F$15</f>
        <v>162.71270924000001</v>
      </c>
      <c r="T235" s="36">
        <f>SUMIFS(СВЦЭМ!$F$33:$F$776,СВЦЭМ!$A$33:$A$776,$A235,СВЦЭМ!$B$33:$B$776,T$226)+'СЕТ СН'!$F$15</f>
        <v>163.53293658999999</v>
      </c>
      <c r="U235" s="36">
        <f>SUMIFS(СВЦЭМ!$F$33:$F$776,СВЦЭМ!$A$33:$A$776,$A235,СВЦЭМ!$B$33:$B$776,U$226)+'СЕТ СН'!$F$15</f>
        <v>163.12756252</v>
      </c>
      <c r="V235" s="36">
        <f>SUMIFS(СВЦЭМ!$F$33:$F$776,СВЦЭМ!$A$33:$A$776,$A235,СВЦЭМ!$B$33:$B$776,V$226)+'СЕТ СН'!$F$15</f>
        <v>161.3044214</v>
      </c>
      <c r="W235" s="36">
        <f>SUMIFS(СВЦЭМ!$F$33:$F$776,СВЦЭМ!$A$33:$A$776,$A235,СВЦЭМ!$B$33:$B$776,W$226)+'СЕТ СН'!$F$15</f>
        <v>160.60806367000001</v>
      </c>
      <c r="X235" s="36">
        <f>SUMIFS(СВЦЭМ!$F$33:$F$776,СВЦЭМ!$A$33:$A$776,$A235,СВЦЭМ!$B$33:$B$776,X$226)+'СЕТ СН'!$F$15</f>
        <v>160.71203924</v>
      </c>
      <c r="Y235" s="36">
        <f>SUMIFS(СВЦЭМ!$F$33:$F$776,СВЦЭМ!$A$33:$A$776,$A235,СВЦЭМ!$B$33:$B$776,Y$226)+'СЕТ СН'!$F$15</f>
        <v>164.70427669</v>
      </c>
    </row>
    <row r="236" spans="1:27" ht="15.75" x14ac:dyDescent="0.2">
      <c r="A236" s="35">
        <f t="shared" si="6"/>
        <v>44022</v>
      </c>
      <c r="B236" s="36">
        <f>SUMIFS(СВЦЭМ!$F$33:$F$776,СВЦЭМ!$A$33:$A$776,$A236,СВЦЭМ!$B$33:$B$776,B$226)+'СЕТ СН'!$F$15</f>
        <v>184.50072899</v>
      </c>
      <c r="C236" s="36">
        <f>SUMIFS(СВЦЭМ!$F$33:$F$776,СВЦЭМ!$A$33:$A$776,$A236,СВЦЭМ!$B$33:$B$776,C$226)+'СЕТ СН'!$F$15</f>
        <v>179.6759902</v>
      </c>
      <c r="D236" s="36">
        <f>SUMIFS(СВЦЭМ!$F$33:$F$776,СВЦЭМ!$A$33:$A$776,$A236,СВЦЭМ!$B$33:$B$776,D$226)+'СЕТ СН'!$F$15</f>
        <v>178.71673659999999</v>
      </c>
      <c r="E236" s="36">
        <f>SUMIFS(СВЦЭМ!$F$33:$F$776,СВЦЭМ!$A$33:$A$776,$A236,СВЦЭМ!$B$33:$B$776,E$226)+'СЕТ СН'!$F$15</f>
        <v>182.64793460000001</v>
      </c>
      <c r="F236" s="36">
        <f>SUMIFS(СВЦЭМ!$F$33:$F$776,СВЦЭМ!$A$33:$A$776,$A236,СВЦЭМ!$B$33:$B$776,F$226)+'СЕТ СН'!$F$15</f>
        <v>187.01386410000001</v>
      </c>
      <c r="G236" s="36">
        <f>SUMIFS(СВЦЭМ!$F$33:$F$776,СВЦЭМ!$A$33:$A$776,$A236,СВЦЭМ!$B$33:$B$776,G$226)+'СЕТ СН'!$F$15</f>
        <v>195.11858881000001</v>
      </c>
      <c r="H236" s="36">
        <f>SUMIFS(СВЦЭМ!$F$33:$F$776,СВЦЭМ!$A$33:$A$776,$A236,СВЦЭМ!$B$33:$B$776,H$226)+'СЕТ СН'!$F$15</f>
        <v>199.83897923999999</v>
      </c>
      <c r="I236" s="36">
        <f>SUMIFS(СВЦЭМ!$F$33:$F$776,СВЦЭМ!$A$33:$A$776,$A236,СВЦЭМ!$B$33:$B$776,I$226)+'СЕТ СН'!$F$15</f>
        <v>183.53618875999999</v>
      </c>
      <c r="J236" s="36">
        <f>SUMIFS(СВЦЭМ!$F$33:$F$776,СВЦЭМ!$A$33:$A$776,$A236,СВЦЭМ!$B$33:$B$776,J$226)+'СЕТ СН'!$F$15</f>
        <v>174.17187275000001</v>
      </c>
      <c r="K236" s="36">
        <f>SUMIFS(СВЦЭМ!$F$33:$F$776,СВЦЭМ!$A$33:$A$776,$A236,СВЦЭМ!$B$33:$B$776,K$226)+'СЕТ СН'!$F$15</f>
        <v>159.34468582</v>
      </c>
      <c r="L236" s="36">
        <f>SUMIFS(СВЦЭМ!$F$33:$F$776,СВЦЭМ!$A$33:$A$776,$A236,СВЦЭМ!$B$33:$B$776,L$226)+'СЕТ СН'!$F$15</f>
        <v>158.0377627</v>
      </c>
      <c r="M236" s="36">
        <f>SUMIFS(СВЦЭМ!$F$33:$F$776,СВЦЭМ!$A$33:$A$776,$A236,СВЦЭМ!$B$33:$B$776,M$226)+'СЕТ СН'!$F$15</f>
        <v>159.43483696000001</v>
      </c>
      <c r="N236" s="36">
        <f>SUMIFS(СВЦЭМ!$F$33:$F$776,СВЦЭМ!$A$33:$A$776,$A236,СВЦЭМ!$B$33:$B$776,N$226)+'СЕТ СН'!$F$15</f>
        <v>158.13657857999999</v>
      </c>
      <c r="O236" s="36">
        <f>SUMIFS(СВЦЭМ!$F$33:$F$776,СВЦЭМ!$A$33:$A$776,$A236,СВЦЭМ!$B$33:$B$776,O$226)+'СЕТ СН'!$F$15</f>
        <v>158.53850431000001</v>
      </c>
      <c r="P236" s="36">
        <f>SUMIFS(СВЦЭМ!$F$33:$F$776,СВЦЭМ!$A$33:$A$776,$A236,СВЦЭМ!$B$33:$B$776,P$226)+'СЕТ СН'!$F$15</f>
        <v>155.99133187000001</v>
      </c>
      <c r="Q236" s="36">
        <f>SUMIFS(СВЦЭМ!$F$33:$F$776,СВЦЭМ!$A$33:$A$776,$A236,СВЦЭМ!$B$33:$B$776,Q$226)+'СЕТ СН'!$F$15</f>
        <v>158.33185112999999</v>
      </c>
      <c r="R236" s="36">
        <f>SUMIFS(СВЦЭМ!$F$33:$F$776,СВЦЭМ!$A$33:$A$776,$A236,СВЦЭМ!$B$33:$B$776,R$226)+'СЕТ СН'!$F$15</f>
        <v>162.00363012</v>
      </c>
      <c r="S236" s="36">
        <f>SUMIFS(СВЦЭМ!$F$33:$F$776,СВЦЭМ!$A$33:$A$776,$A236,СВЦЭМ!$B$33:$B$776,S$226)+'СЕТ СН'!$F$15</f>
        <v>162.76543505000001</v>
      </c>
      <c r="T236" s="36">
        <f>SUMIFS(СВЦЭМ!$F$33:$F$776,СВЦЭМ!$A$33:$A$776,$A236,СВЦЭМ!$B$33:$B$776,T$226)+'СЕТ СН'!$F$15</f>
        <v>161.41946300000001</v>
      </c>
      <c r="U236" s="36">
        <f>SUMIFS(СВЦЭМ!$F$33:$F$776,СВЦЭМ!$A$33:$A$776,$A236,СВЦЭМ!$B$33:$B$776,U$226)+'СЕТ СН'!$F$15</f>
        <v>158.39749452999999</v>
      </c>
      <c r="V236" s="36">
        <f>SUMIFS(СВЦЭМ!$F$33:$F$776,СВЦЭМ!$A$33:$A$776,$A236,СВЦЭМ!$B$33:$B$776,V$226)+'СЕТ СН'!$F$15</f>
        <v>153.76874595000001</v>
      </c>
      <c r="W236" s="36">
        <f>SUMIFS(СВЦЭМ!$F$33:$F$776,СВЦЭМ!$A$33:$A$776,$A236,СВЦЭМ!$B$33:$B$776,W$226)+'СЕТ СН'!$F$15</f>
        <v>156.70649080999999</v>
      </c>
      <c r="X236" s="36">
        <f>SUMIFS(СВЦЭМ!$F$33:$F$776,СВЦЭМ!$A$33:$A$776,$A236,СВЦЭМ!$B$33:$B$776,X$226)+'СЕТ СН'!$F$15</f>
        <v>154.47763906</v>
      </c>
      <c r="Y236" s="36">
        <f>SUMIFS(СВЦЭМ!$F$33:$F$776,СВЦЭМ!$A$33:$A$776,$A236,СВЦЭМ!$B$33:$B$776,Y$226)+'СЕТ СН'!$F$15</f>
        <v>161.0610131</v>
      </c>
    </row>
    <row r="237" spans="1:27" ht="15.75" x14ac:dyDescent="0.2">
      <c r="A237" s="35">
        <f t="shared" si="6"/>
        <v>44023</v>
      </c>
      <c r="B237" s="36">
        <f>SUMIFS(СВЦЭМ!$F$33:$F$776,СВЦЭМ!$A$33:$A$776,$A237,СВЦЭМ!$B$33:$B$776,B$226)+'СЕТ СН'!$F$15</f>
        <v>185.22642504999999</v>
      </c>
      <c r="C237" s="36">
        <f>SUMIFS(СВЦЭМ!$F$33:$F$776,СВЦЭМ!$A$33:$A$776,$A237,СВЦЭМ!$B$33:$B$776,C$226)+'СЕТ СН'!$F$15</f>
        <v>179.88144611999999</v>
      </c>
      <c r="D237" s="36">
        <f>SUMIFS(СВЦЭМ!$F$33:$F$776,СВЦЭМ!$A$33:$A$776,$A237,СВЦЭМ!$B$33:$B$776,D$226)+'СЕТ СН'!$F$15</f>
        <v>185.03044986</v>
      </c>
      <c r="E237" s="36">
        <f>SUMIFS(СВЦЭМ!$F$33:$F$776,СВЦЭМ!$A$33:$A$776,$A237,СВЦЭМ!$B$33:$B$776,E$226)+'СЕТ СН'!$F$15</f>
        <v>188.20268021999999</v>
      </c>
      <c r="F237" s="36">
        <f>SUMIFS(СВЦЭМ!$F$33:$F$776,СВЦЭМ!$A$33:$A$776,$A237,СВЦЭМ!$B$33:$B$776,F$226)+'СЕТ СН'!$F$15</f>
        <v>186.27449955</v>
      </c>
      <c r="G237" s="36">
        <f>SUMIFS(СВЦЭМ!$F$33:$F$776,СВЦЭМ!$A$33:$A$776,$A237,СВЦЭМ!$B$33:$B$776,G$226)+'СЕТ СН'!$F$15</f>
        <v>185.91388549999999</v>
      </c>
      <c r="H237" s="36">
        <f>SUMIFS(СВЦЭМ!$F$33:$F$776,СВЦЭМ!$A$33:$A$776,$A237,СВЦЭМ!$B$33:$B$776,H$226)+'СЕТ СН'!$F$15</f>
        <v>182.97267902999999</v>
      </c>
      <c r="I237" s="36">
        <f>SUMIFS(СВЦЭМ!$F$33:$F$776,СВЦЭМ!$A$33:$A$776,$A237,СВЦЭМ!$B$33:$B$776,I$226)+'СЕТ СН'!$F$15</f>
        <v>183.01947576000001</v>
      </c>
      <c r="J237" s="36">
        <f>SUMIFS(СВЦЭМ!$F$33:$F$776,СВЦЭМ!$A$33:$A$776,$A237,СВЦЭМ!$B$33:$B$776,J$226)+'СЕТ СН'!$F$15</f>
        <v>175.91999497</v>
      </c>
      <c r="K237" s="36">
        <f>SUMIFS(СВЦЭМ!$F$33:$F$776,СВЦЭМ!$A$33:$A$776,$A237,СВЦЭМ!$B$33:$B$776,K$226)+'СЕТ СН'!$F$15</f>
        <v>151.59528237000001</v>
      </c>
      <c r="L237" s="36">
        <f>SUMIFS(СВЦЭМ!$F$33:$F$776,СВЦЭМ!$A$33:$A$776,$A237,СВЦЭМ!$B$33:$B$776,L$226)+'СЕТ СН'!$F$15</f>
        <v>145.48725257999999</v>
      </c>
      <c r="M237" s="36">
        <f>SUMIFS(СВЦЭМ!$F$33:$F$776,СВЦЭМ!$A$33:$A$776,$A237,СВЦЭМ!$B$33:$B$776,M$226)+'СЕТ СН'!$F$15</f>
        <v>144.04135618000001</v>
      </c>
      <c r="N237" s="36">
        <f>SUMIFS(СВЦЭМ!$F$33:$F$776,СВЦЭМ!$A$33:$A$776,$A237,СВЦЭМ!$B$33:$B$776,N$226)+'СЕТ СН'!$F$15</f>
        <v>144.81113963000001</v>
      </c>
      <c r="O237" s="36">
        <f>SUMIFS(СВЦЭМ!$F$33:$F$776,СВЦЭМ!$A$33:$A$776,$A237,СВЦЭМ!$B$33:$B$776,O$226)+'СЕТ СН'!$F$15</f>
        <v>151.73695477000001</v>
      </c>
      <c r="P237" s="36">
        <f>SUMIFS(СВЦЭМ!$F$33:$F$776,СВЦЭМ!$A$33:$A$776,$A237,СВЦЭМ!$B$33:$B$776,P$226)+'СЕТ СН'!$F$15</f>
        <v>152.46153691999999</v>
      </c>
      <c r="Q237" s="36">
        <f>SUMIFS(СВЦЭМ!$F$33:$F$776,СВЦЭМ!$A$33:$A$776,$A237,СВЦЭМ!$B$33:$B$776,Q$226)+'СЕТ СН'!$F$15</f>
        <v>154.94776901</v>
      </c>
      <c r="R237" s="36">
        <f>SUMIFS(СВЦЭМ!$F$33:$F$776,СВЦЭМ!$A$33:$A$776,$A237,СВЦЭМ!$B$33:$B$776,R$226)+'СЕТ СН'!$F$15</f>
        <v>158.83827783999999</v>
      </c>
      <c r="S237" s="36">
        <f>SUMIFS(СВЦЭМ!$F$33:$F$776,СВЦЭМ!$A$33:$A$776,$A237,СВЦЭМ!$B$33:$B$776,S$226)+'СЕТ СН'!$F$15</f>
        <v>159.20640059999999</v>
      </c>
      <c r="T237" s="36">
        <f>SUMIFS(СВЦЭМ!$F$33:$F$776,СВЦЭМ!$A$33:$A$776,$A237,СВЦЭМ!$B$33:$B$776,T$226)+'СЕТ СН'!$F$15</f>
        <v>157.96802546000001</v>
      </c>
      <c r="U237" s="36">
        <f>SUMIFS(СВЦЭМ!$F$33:$F$776,СВЦЭМ!$A$33:$A$776,$A237,СВЦЭМ!$B$33:$B$776,U$226)+'СЕТ СН'!$F$15</f>
        <v>155.20598974000001</v>
      </c>
      <c r="V237" s="36">
        <f>SUMIFS(СВЦЭМ!$F$33:$F$776,СВЦЭМ!$A$33:$A$776,$A237,СВЦЭМ!$B$33:$B$776,V$226)+'СЕТ СН'!$F$15</f>
        <v>151.71665060000001</v>
      </c>
      <c r="W237" s="36">
        <f>SUMIFS(СВЦЭМ!$F$33:$F$776,СВЦЭМ!$A$33:$A$776,$A237,СВЦЭМ!$B$33:$B$776,W$226)+'СЕТ СН'!$F$15</f>
        <v>149.13780388999999</v>
      </c>
      <c r="X237" s="36">
        <f>SUMIFS(СВЦЭМ!$F$33:$F$776,СВЦЭМ!$A$33:$A$776,$A237,СВЦЭМ!$B$33:$B$776,X$226)+'СЕТ СН'!$F$15</f>
        <v>152.92513973000001</v>
      </c>
      <c r="Y237" s="36">
        <f>SUMIFS(СВЦЭМ!$F$33:$F$776,СВЦЭМ!$A$33:$A$776,$A237,СВЦЭМ!$B$33:$B$776,Y$226)+'СЕТ СН'!$F$15</f>
        <v>155.13157430000001</v>
      </c>
    </row>
    <row r="238" spans="1:27" ht="15.75" x14ac:dyDescent="0.2">
      <c r="A238" s="35">
        <f t="shared" si="6"/>
        <v>44024</v>
      </c>
      <c r="B238" s="36">
        <f>SUMIFS(СВЦЭМ!$F$33:$F$776,СВЦЭМ!$A$33:$A$776,$A238,СВЦЭМ!$B$33:$B$776,B$226)+'СЕТ СН'!$F$15</f>
        <v>179.61256728000001</v>
      </c>
      <c r="C238" s="36">
        <f>SUMIFS(СВЦЭМ!$F$33:$F$776,СВЦЭМ!$A$33:$A$776,$A238,СВЦЭМ!$B$33:$B$776,C$226)+'СЕТ СН'!$F$15</f>
        <v>191.34122001</v>
      </c>
      <c r="D238" s="36">
        <f>SUMIFS(СВЦЭМ!$F$33:$F$776,СВЦЭМ!$A$33:$A$776,$A238,СВЦЭМ!$B$33:$B$776,D$226)+'СЕТ СН'!$F$15</f>
        <v>197.54301581999999</v>
      </c>
      <c r="E238" s="36">
        <f>SUMIFS(СВЦЭМ!$F$33:$F$776,СВЦЭМ!$A$33:$A$776,$A238,СВЦЭМ!$B$33:$B$776,E$226)+'СЕТ СН'!$F$15</f>
        <v>201.94660465000001</v>
      </c>
      <c r="F238" s="36">
        <f>SUMIFS(СВЦЭМ!$F$33:$F$776,СВЦЭМ!$A$33:$A$776,$A238,СВЦЭМ!$B$33:$B$776,F$226)+'СЕТ СН'!$F$15</f>
        <v>202.64552168</v>
      </c>
      <c r="G238" s="36">
        <f>SUMIFS(СВЦЭМ!$F$33:$F$776,СВЦЭМ!$A$33:$A$776,$A238,СВЦЭМ!$B$33:$B$776,G$226)+'СЕТ СН'!$F$15</f>
        <v>203.98059612</v>
      </c>
      <c r="H238" s="36">
        <f>SUMIFS(СВЦЭМ!$F$33:$F$776,СВЦЭМ!$A$33:$A$776,$A238,СВЦЭМ!$B$33:$B$776,H$226)+'СЕТ СН'!$F$15</f>
        <v>199.21022027999999</v>
      </c>
      <c r="I238" s="36">
        <f>SUMIFS(СВЦЭМ!$F$33:$F$776,СВЦЭМ!$A$33:$A$776,$A238,СВЦЭМ!$B$33:$B$776,I$226)+'СЕТ СН'!$F$15</f>
        <v>192.03506263</v>
      </c>
      <c r="J238" s="36">
        <f>SUMIFS(СВЦЭМ!$F$33:$F$776,СВЦЭМ!$A$33:$A$776,$A238,СВЦЭМ!$B$33:$B$776,J$226)+'СЕТ СН'!$F$15</f>
        <v>173.90321187000001</v>
      </c>
      <c r="K238" s="36">
        <f>SUMIFS(СВЦЭМ!$F$33:$F$776,СВЦЭМ!$A$33:$A$776,$A238,СВЦЭМ!$B$33:$B$776,K$226)+'СЕТ СН'!$F$15</f>
        <v>144.93059640999999</v>
      </c>
      <c r="L238" s="36">
        <f>SUMIFS(СВЦЭМ!$F$33:$F$776,СВЦЭМ!$A$33:$A$776,$A238,СВЦЭМ!$B$33:$B$776,L$226)+'СЕТ СН'!$F$15</f>
        <v>137.65414208000001</v>
      </c>
      <c r="M238" s="36">
        <f>SUMIFS(СВЦЭМ!$F$33:$F$776,СВЦЭМ!$A$33:$A$776,$A238,СВЦЭМ!$B$33:$B$776,M$226)+'СЕТ СН'!$F$15</f>
        <v>137.07577205000001</v>
      </c>
      <c r="N238" s="36">
        <f>SUMIFS(СВЦЭМ!$F$33:$F$776,СВЦЭМ!$A$33:$A$776,$A238,СВЦЭМ!$B$33:$B$776,N$226)+'СЕТ СН'!$F$15</f>
        <v>138.45584417000001</v>
      </c>
      <c r="O238" s="36">
        <f>SUMIFS(СВЦЭМ!$F$33:$F$776,СВЦЭМ!$A$33:$A$776,$A238,СВЦЭМ!$B$33:$B$776,O$226)+'СЕТ СН'!$F$15</f>
        <v>138.92573042000001</v>
      </c>
      <c r="P238" s="36">
        <f>SUMIFS(СВЦЭМ!$F$33:$F$776,СВЦЭМ!$A$33:$A$776,$A238,СВЦЭМ!$B$33:$B$776,P$226)+'СЕТ СН'!$F$15</f>
        <v>140.22457940000001</v>
      </c>
      <c r="Q238" s="36">
        <f>SUMIFS(СВЦЭМ!$F$33:$F$776,СВЦЭМ!$A$33:$A$776,$A238,СВЦЭМ!$B$33:$B$776,Q$226)+'СЕТ СН'!$F$15</f>
        <v>143.76081755999999</v>
      </c>
      <c r="R238" s="36">
        <f>SUMIFS(СВЦЭМ!$F$33:$F$776,СВЦЭМ!$A$33:$A$776,$A238,СВЦЭМ!$B$33:$B$776,R$226)+'СЕТ СН'!$F$15</f>
        <v>143.61842637999999</v>
      </c>
      <c r="S238" s="36">
        <f>SUMIFS(СВЦЭМ!$F$33:$F$776,СВЦЭМ!$A$33:$A$776,$A238,СВЦЭМ!$B$33:$B$776,S$226)+'СЕТ СН'!$F$15</f>
        <v>144.79509573000001</v>
      </c>
      <c r="T238" s="36">
        <f>SUMIFS(СВЦЭМ!$F$33:$F$776,СВЦЭМ!$A$33:$A$776,$A238,СВЦЭМ!$B$33:$B$776,T$226)+'СЕТ СН'!$F$15</f>
        <v>144.11266456999999</v>
      </c>
      <c r="U238" s="36">
        <f>SUMIFS(СВЦЭМ!$F$33:$F$776,СВЦЭМ!$A$33:$A$776,$A238,СВЦЭМ!$B$33:$B$776,U$226)+'СЕТ СН'!$F$15</f>
        <v>139.73520882</v>
      </c>
      <c r="V238" s="36">
        <f>SUMIFS(СВЦЭМ!$F$33:$F$776,СВЦЭМ!$A$33:$A$776,$A238,СВЦЭМ!$B$33:$B$776,V$226)+'СЕТ СН'!$F$15</f>
        <v>140.03943917000001</v>
      </c>
      <c r="W238" s="36">
        <f>SUMIFS(СВЦЭМ!$F$33:$F$776,СВЦЭМ!$A$33:$A$776,$A238,СВЦЭМ!$B$33:$B$776,W$226)+'СЕТ СН'!$F$15</f>
        <v>138.46759105999999</v>
      </c>
      <c r="X238" s="36">
        <f>SUMIFS(СВЦЭМ!$F$33:$F$776,СВЦЭМ!$A$33:$A$776,$A238,СВЦЭМ!$B$33:$B$776,X$226)+'СЕТ СН'!$F$15</f>
        <v>139.99076246000001</v>
      </c>
      <c r="Y238" s="36">
        <f>SUMIFS(СВЦЭМ!$F$33:$F$776,СВЦЭМ!$A$33:$A$776,$A238,СВЦЭМ!$B$33:$B$776,Y$226)+'СЕТ СН'!$F$15</f>
        <v>160.51152074000001</v>
      </c>
    </row>
    <row r="239" spans="1:27" ht="15.75" x14ac:dyDescent="0.2">
      <c r="A239" s="35">
        <f t="shared" si="6"/>
        <v>44025</v>
      </c>
      <c r="B239" s="36">
        <f>SUMIFS(СВЦЭМ!$F$33:$F$776,СВЦЭМ!$A$33:$A$776,$A239,СВЦЭМ!$B$33:$B$776,B$226)+'СЕТ СН'!$F$15</f>
        <v>178.79154220000001</v>
      </c>
      <c r="C239" s="36">
        <f>SUMIFS(СВЦЭМ!$F$33:$F$776,СВЦЭМ!$A$33:$A$776,$A239,СВЦЭМ!$B$33:$B$776,C$226)+'СЕТ СН'!$F$15</f>
        <v>172.72978194000001</v>
      </c>
      <c r="D239" s="36">
        <f>SUMIFS(СВЦЭМ!$F$33:$F$776,СВЦЭМ!$A$33:$A$776,$A239,СВЦЭМ!$B$33:$B$776,D$226)+'СЕТ СН'!$F$15</f>
        <v>177.88849451999999</v>
      </c>
      <c r="E239" s="36">
        <f>SUMIFS(СВЦЭМ!$F$33:$F$776,СВЦЭМ!$A$33:$A$776,$A239,СВЦЭМ!$B$33:$B$776,E$226)+'СЕТ СН'!$F$15</f>
        <v>181.03571776000001</v>
      </c>
      <c r="F239" s="36">
        <f>SUMIFS(СВЦЭМ!$F$33:$F$776,СВЦЭМ!$A$33:$A$776,$A239,СВЦЭМ!$B$33:$B$776,F$226)+'СЕТ СН'!$F$15</f>
        <v>179.25285658999999</v>
      </c>
      <c r="G239" s="36">
        <f>SUMIFS(СВЦЭМ!$F$33:$F$776,СВЦЭМ!$A$33:$A$776,$A239,СВЦЭМ!$B$33:$B$776,G$226)+'СЕТ СН'!$F$15</f>
        <v>179.15614121999999</v>
      </c>
      <c r="H239" s="36">
        <f>SUMIFS(СВЦЭМ!$F$33:$F$776,СВЦЭМ!$A$33:$A$776,$A239,СВЦЭМ!$B$33:$B$776,H$226)+'СЕТ СН'!$F$15</f>
        <v>176.55216159</v>
      </c>
      <c r="I239" s="36">
        <f>SUMIFS(СВЦЭМ!$F$33:$F$776,СВЦЭМ!$A$33:$A$776,$A239,СВЦЭМ!$B$33:$B$776,I$226)+'СЕТ СН'!$F$15</f>
        <v>180.75881326999999</v>
      </c>
      <c r="J239" s="36">
        <f>SUMIFS(СВЦЭМ!$F$33:$F$776,СВЦЭМ!$A$33:$A$776,$A239,СВЦЭМ!$B$33:$B$776,J$226)+'СЕТ СН'!$F$15</f>
        <v>186.49574279999999</v>
      </c>
      <c r="K239" s="36">
        <f>SUMIFS(СВЦЭМ!$F$33:$F$776,СВЦЭМ!$A$33:$A$776,$A239,СВЦЭМ!$B$33:$B$776,K$226)+'СЕТ СН'!$F$15</f>
        <v>165.75815187000001</v>
      </c>
      <c r="L239" s="36">
        <f>SUMIFS(СВЦЭМ!$F$33:$F$776,СВЦЭМ!$A$33:$A$776,$A239,СВЦЭМ!$B$33:$B$776,L$226)+'СЕТ СН'!$F$15</f>
        <v>158.75743319</v>
      </c>
      <c r="M239" s="36">
        <f>SUMIFS(СВЦЭМ!$F$33:$F$776,СВЦЭМ!$A$33:$A$776,$A239,СВЦЭМ!$B$33:$B$776,M$226)+'СЕТ СН'!$F$15</f>
        <v>159.77722833999999</v>
      </c>
      <c r="N239" s="36">
        <f>SUMIFS(СВЦЭМ!$F$33:$F$776,СВЦЭМ!$A$33:$A$776,$A239,СВЦЭМ!$B$33:$B$776,N$226)+'СЕТ СН'!$F$15</f>
        <v>160.14806164000001</v>
      </c>
      <c r="O239" s="36">
        <f>SUMIFS(СВЦЭМ!$F$33:$F$776,СВЦЭМ!$A$33:$A$776,$A239,СВЦЭМ!$B$33:$B$776,O$226)+'СЕТ СН'!$F$15</f>
        <v>160.14292631000001</v>
      </c>
      <c r="P239" s="36">
        <f>SUMIFS(СВЦЭМ!$F$33:$F$776,СВЦЭМ!$A$33:$A$776,$A239,СВЦЭМ!$B$33:$B$776,P$226)+'СЕТ СН'!$F$15</f>
        <v>158.3212431</v>
      </c>
      <c r="Q239" s="36">
        <f>SUMIFS(СВЦЭМ!$F$33:$F$776,СВЦЭМ!$A$33:$A$776,$A239,СВЦЭМ!$B$33:$B$776,Q$226)+'СЕТ СН'!$F$15</f>
        <v>155.51917699000001</v>
      </c>
      <c r="R239" s="36">
        <f>SUMIFS(СВЦЭМ!$F$33:$F$776,СВЦЭМ!$A$33:$A$776,$A239,СВЦЭМ!$B$33:$B$776,R$226)+'СЕТ СН'!$F$15</f>
        <v>161.43183629000001</v>
      </c>
      <c r="S239" s="36">
        <f>SUMIFS(СВЦЭМ!$F$33:$F$776,СВЦЭМ!$A$33:$A$776,$A239,СВЦЭМ!$B$33:$B$776,S$226)+'СЕТ СН'!$F$15</f>
        <v>167.55991452999999</v>
      </c>
      <c r="T239" s="36">
        <f>SUMIFS(СВЦЭМ!$F$33:$F$776,СВЦЭМ!$A$33:$A$776,$A239,СВЦЭМ!$B$33:$B$776,T$226)+'СЕТ СН'!$F$15</f>
        <v>161.31404795</v>
      </c>
      <c r="U239" s="36">
        <f>SUMIFS(СВЦЭМ!$F$33:$F$776,СВЦЭМ!$A$33:$A$776,$A239,СВЦЭМ!$B$33:$B$776,U$226)+'СЕТ СН'!$F$15</f>
        <v>157.55369432000001</v>
      </c>
      <c r="V239" s="36">
        <f>SUMIFS(СВЦЭМ!$F$33:$F$776,СВЦЭМ!$A$33:$A$776,$A239,СВЦЭМ!$B$33:$B$776,V$226)+'СЕТ СН'!$F$15</f>
        <v>156.11015734</v>
      </c>
      <c r="W239" s="36">
        <f>SUMIFS(СВЦЭМ!$F$33:$F$776,СВЦЭМ!$A$33:$A$776,$A239,СВЦЭМ!$B$33:$B$776,W$226)+'СЕТ СН'!$F$15</f>
        <v>151.31766594999999</v>
      </c>
      <c r="X239" s="36">
        <f>SUMIFS(СВЦЭМ!$F$33:$F$776,СВЦЭМ!$A$33:$A$776,$A239,СВЦЭМ!$B$33:$B$776,X$226)+'СЕТ СН'!$F$15</f>
        <v>147.25406881000001</v>
      </c>
      <c r="Y239" s="36">
        <f>SUMIFS(СВЦЭМ!$F$33:$F$776,СВЦЭМ!$A$33:$A$776,$A239,СВЦЭМ!$B$33:$B$776,Y$226)+'СЕТ СН'!$F$15</f>
        <v>162.20135604999999</v>
      </c>
    </row>
    <row r="240" spans="1:27" ht="15.75" x14ac:dyDescent="0.2">
      <c r="A240" s="35">
        <f t="shared" si="6"/>
        <v>44026</v>
      </c>
      <c r="B240" s="36">
        <f>SUMIFS(СВЦЭМ!$F$33:$F$776,СВЦЭМ!$A$33:$A$776,$A240,СВЦЭМ!$B$33:$B$776,B$226)+'СЕТ СН'!$F$15</f>
        <v>178.57717493000001</v>
      </c>
      <c r="C240" s="36">
        <f>SUMIFS(СВЦЭМ!$F$33:$F$776,СВЦЭМ!$A$33:$A$776,$A240,СВЦЭМ!$B$33:$B$776,C$226)+'СЕТ СН'!$F$15</f>
        <v>172.72193802999999</v>
      </c>
      <c r="D240" s="36">
        <f>SUMIFS(СВЦЭМ!$F$33:$F$776,СВЦЭМ!$A$33:$A$776,$A240,СВЦЭМ!$B$33:$B$776,D$226)+'СЕТ СН'!$F$15</f>
        <v>175.97277663</v>
      </c>
      <c r="E240" s="36">
        <f>SUMIFS(СВЦЭМ!$F$33:$F$776,СВЦЭМ!$A$33:$A$776,$A240,СВЦЭМ!$B$33:$B$776,E$226)+'СЕТ СН'!$F$15</f>
        <v>180.22898321</v>
      </c>
      <c r="F240" s="36">
        <f>SUMIFS(СВЦЭМ!$F$33:$F$776,СВЦЭМ!$A$33:$A$776,$A240,СВЦЭМ!$B$33:$B$776,F$226)+'СЕТ СН'!$F$15</f>
        <v>180.13888958000001</v>
      </c>
      <c r="G240" s="36">
        <f>SUMIFS(СВЦЭМ!$F$33:$F$776,СВЦЭМ!$A$33:$A$776,$A240,СВЦЭМ!$B$33:$B$776,G$226)+'СЕТ СН'!$F$15</f>
        <v>181.18681620000001</v>
      </c>
      <c r="H240" s="36">
        <f>SUMIFS(СВЦЭМ!$F$33:$F$776,СВЦЭМ!$A$33:$A$776,$A240,СВЦЭМ!$B$33:$B$776,H$226)+'СЕТ СН'!$F$15</f>
        <v>177.82352409999999</v>
      </c>
      <c r="I240" s="36">
        <f>SUMIFS(СВЦЭМ!$F$33:$F$776,СВЦЭМ!$A$33:$A$776,$A240,СВЦЭМ!$B$33:$B$776,I$226)+'СЕТ СН'!$F$15</f>
        <v>188.93122636999999</v>
      </c>
      <c r="J240" s="36">
        <f>SUMIFS(СВЦЭМ!$F$33:$F$776,СВЦЭМ!$A$33:$A$776,$A240,СВЦЭМ!$B$33:$B$776,J$226)+'СЕТ СН'!$F$15</f>
        <v>178.47469219000001</v>
      </c>
      <c r="K240" s="36">
        <f>SUMIFS(СВЦЭМ!$F$33:$F$776,СВЦЭМ!$A$33:$A$776,$A240,СВЦЭМ!$B$33:$B$776,K$226)+'СЕТ СН'!$F$15</f>
        <v>161.75458641</v>
      </c>
      <c r="L240" s="36">
        <f>SUMIFS(СВЦЭМ!$F$33:$F$776,СВЦЭМ!$A$33:$A$776,$A240,СВЦЭМ!$B$33:$B$776,L$226)+'СЕТ СН'!$F$15</f>
        <v>161.67447304999999</v>
      </c>
      <c r="M240" s="36">
        <f>SUMIFS(СВЦЭМ!$F$33:$F$776,СВЦЭМ!$A$33:$A$776,$A240,СВЦЭМ!$B$33:$B$776,M$226)+'СЕТ СН'!$F$15</f>
        <v>162.15051546000001</v>
      </c>
      <c r="N240" s="36">
        <f>SUMIFS(СВЦЭМ!$F$33:$F$776,СВЦЭМ!$A$33:$A$776,$A240,СВЦЭМ!$B$33:$B$776,N$226)+'СЕТ СН'!$F$15</f>
        <v>161.86923461000001</v>
      </c>
      <c r="O240" s="36">
        <f>SUMIFS(СВЦЭМ!$F$33:$F$776,СВЦЭМ!$A$33:$A$776,$A240,СВЦЭМ!$B$33:$B$776,O$226)+'СЕТ СН'!$F$15</f>
        <v>167.92206067000001</v>
      </c>
      <c r="P240" s="36">
        <f>SUMIFS(СВЦЭМ!$F$33:$F$776,СВЦЭМ!$A$33:$A$776,$A240,СВЦЭМ!$B$33:$B$776,P$226)+'СЕТ СН'!$F$15</f>
        <v>168.18974562</v>
      </c>
      <c r="Q240" s="36">
        <f>SUMIFS(СВЦЭМ!$F$33:$F$776,СВЦЭМ!$A$33:$A$776,$A240,СВЦЭМ!$B$33:$B$776,Q$226)+'СЕТ СН'!$F$15</f>
        <v>168.27351474</v>
      </c>
      <c r="R240" s="36">
        <f>SUMIFS(СВЦЭМ!$F$33:$F$776,СВЦЭМ!$A$33:$A$776,$A240,СВЦЭМ!$B$33:$B$776,R$226)+'СЕТ СН'!$F$15</f>
        <v>166.59955385999999</v>
      </c>
      <c r="S240" s="36">
        <f>SUMIFS(СВЦЭМ!$F$33:$F$776,СВЦЭМ!$A$33:$A$776,$A240,СВЦЭМ!$B$33:$B$776,S$226)+'СЕТ СН'!$F$15</f>
        <v>166.51459152000001</v>
      </c>
      <c r="T240" s="36">
        <f>SUMIFS(СВЦЭМ!$F$33:$F$776,СВЦЭМ!$A$33:$A$776,$A240,СВЦЭМ!$B$33:$B$776,T$226)+'СЕТ СН'!$F$15</f>
        <v>166.20504739</v>
      </c>
      <c r="U240" s="36">
        <f>SUMIFS(СВЦЭМ!$F$33:$F$776,СВЦЭМ!$A$33:$A$776,$A240,СВЦЭМ!$B$33:$B$776,U$226)+'СЕТ СН'!$F$15</f>
        <v>165.80062108999999</v>
      </c>
      <c r="V240" s="36">
        <f>SUMIFS(СВЦЭМ!$F$33:$F$776,СВЦЭМ!$A$33:$A$776,$A240,СВЦЭМ!$B$33:$B$776,V$226)+'СЕТ СН'!$F$15</f>
        <v>162.52955137000001</v>
      </c>
      <c r="W240" s="36">
        <f>SUMIFS(СВЦЭМ!$F$33:$F$776,СВЦЭМ!$A$33:$A$776,$A240,СВЦЭМ!$B$33:$B$776,W$226)+'СЕТ СН'!$F$15</f>
        <v>162.12600380000001</v>
      </c>
      <c r="X240" s="36">
        <f>SUMIFS(СВЦЭМ!$F$33:$F$776,СВЦЭМ!$A$33:$A$776,$A240,СВЦЭМ!$B$33:$B$776,X$226)+'СЕТ СН'!$F$15</f>
        <v>159.02058743000001</v>
      </c>
      <c r="Y240" s="36">
        <f>SUMIFS(СВЦЭМ!$F$33:$F$776,СВЦЭМ!$A$33:$A$776,$A240,СВЦЭМ!$B$33:$B$776,Y$226)+'СЕТ СН'!$F$15</f>
        <v>159.22583237000001</v>
      </c>
    </row>
    <row r="241" spans="1:25" ht="15.75" x14ac:dyDescent="0.2">
      <c r="A241" s="35">
        <f t="shared" si="6"/>
        <v>44027</v>
      </c>
      <c r="B241" s="36">
        <f>SUMIFS(СВЦЭМ!$F$33:$F$776,СВЦЭМ!$A$33:$A$776,$A241,СВЦЭМ!$B$33:$B$776,B$226)+'СЕТ СН'!$F$15</f>
        <v>199.17854467000001</v>
      </c>
      <c r="C241" s="36">
        <f>SUMIFS(СВЦЭМ!$F$33:$F$776,СВЦЭМ!$A$33:$A$776,$A241,СВЦЭМ!$B$33:$B$776,C$226)+'СЕТ СН'!$F$15</f>
        <v>206.24712051</v>
      </c>
      <c r="D241" s="36">
        <f>SUMIFS(СВЦЭМ!$F$33:$F$776,СВЦЭМ!$A$33:$A$776,$A241,СВЦЭМ!$B$33:$B$776,D$226)+'СЕТ СН'!$F$15</f>
        <v>203.27773274</v>
      </c>
      <c r="E241" s="36">
        <f>SUMIFS(СВЦЭМ!$F$33:$F$776,СВЦЭМ!$A$33:$A$776,$A241,СВЦЭМ!$B$33:$B$776,E$226)+'СЕТ СН'!$F$15</f>
        <v>205.58049573</v>
      </c>
      <c r="F241" s="36">
        <f>SUMIFS(СВЦЭМ!$F$33:$F$776,СВЦЭМ!$A$33:$A$776,$A241,СВЦЭМ!$B$33:$B$776,F$226)+'СЕТ СН'!$F$15</f>
        <v>204.49401939000001</v>
      </c>
      <c r="G241" s="36">
        <f>SUMIFS(СВЦЭМ!$F$33:$F$776,СВЦЭМ!$A$33:$A$776,$A241,СВЦЭМ!$B$33:$B$776,G$226)+'СЕТ СН'!$F$15</f>
        <v>204.63550656999999</v>
      </c>
      <c r="H241" s="36">
        <f>SUMIFS(СВЦЭМ!$F$33:$F$776,СВЦЭМ!$A$33:$A$776,$A241,СВЦЭМ!$B$33:$B$776,H$226)+'СЕТ СН'!$F$15</f>
        <v>207.31772573999999</v>
      </c>
      <c r="I241" s="36">
        <f>SUMIFS(СВЦЭМ!$F$33:$F$776,СВЦЭМ!$A$33:$A$776,$A241,СВЦЭМ!$B$33:$B$776,I$226)+'СЕТ СН'!$F$15</f>
        <v>212.91647892</v>
      </c>
      <c r="J241" s="36">
        <f>SUMIFS(СВЦЭМ!$F$33:$F$776,СВЦЭМ!$A$33:$A$776,$A241,СВЦЭМ!$B$33:$B$776,J$226)+'СЕТ СН'!$F$15</f>
        <v>187.47067261999999</v>
      </c>
      <c r="K241" s="36">
        <f>SUMIFS(СВЦЭМ!$F$33:$F$776,СВЦЭМ!$A$33:$A$776,$A241,СВЦЭМ!$B$33:$B$776,K$226)+'СЕТ СН'!$F$15</f>
        <v>156.52643724999999</v>
      </c>
      <c r="L241" s="36">
        <f>SUMIFS(СВЦЭМ!$F$33:$F$776,СВЦЭМ!$A$33:$A$776,$A241,СВЦЭМ!$B$33:$B$776,L$226)+'СЕТ СН'!$F$15</f>
        <v>150.82648447</v>
      </c>
      <c r="M241" s="36">
        <f>SUMIFS(СВЦЭМ!$F$33:$F$776,СВЦЭМ!$A$33:$A$776,$A241,СВЦЭМ!$B$33:$B$776,M$226)+'СЕТ СН'!$F$15</f>
        <v>151.98215882</v>
      </c>
      <c r="N241" s="36">
        <f>SUMIFS(СВЦЭМ!$F$33:$F$776,СВЦЭМ!$A$33:$A$776,$A241,СВЦЭМ!$B$33:$B$776,N$226)+'СЕТ СН'!$F$15</f>
        <v>151.88042535</v>
      </c>
      <c r="O241" s="36">
        <f>SUMIFS(СВЦЭМ!$F$33:$F$776,СВЦЭМ!$A$33:$A$776,$A241,СВЦЭМ!$B$33:$B$776,O$226)+'СЕТ СН'!$F$15</f>
        <v>152.49820224999999</v>
      </c>
      <c r="P241" s="36">
        <f>SUMIFS(СВЦЭМ!$F$33:$F$776,СВЦЭМ!$A$33:$A$776,$A241,СВЦЭМ!$B$33:$B$776,P$226)+'СЕТ СН'!$F$15</f>
        <v>152.1785519</v>
      </c>
      <c r="Q241" s="36">
        <f>SUMIFS(СВЦЭМ!$F$33:$F$776,СВЦЭМ!$A$33:$A$776,$A241,СВЦЭМ!$B$33:$B$776,Q$226)+'СЕТ СН'!$F$15</f>
        <v>152.27968618</v>
      </c>
      <c r="R241" s="36">
        <f>SUMIFS(СВЦЭМ!$F$33:$F$776,СВЦЭМ!$A$33:$A$776,$A241,СВЦЭМ!$B$33:$B$776,R$226)+'СЕТ СН'!$F$15</f>
        <v>151.15093815</v>
      </c>
      <c r="S241" s="36">
        <f>SUMIFS(СВЦЭМ!$F$33:$F$776,СВЦЭМ!$A$33:$A$776,$A241,СВЦЭМ!$B$33:$B$776,S$226)+'СЕТ СН'!$F$15</f>
        <v>151.32552867999999</v>
      </c>
      <c r="T241" s="36">
        <f>SUMIFS(СВЦЭМ!$F$33:$F$776,СВЦЭМ!$A$33:$A$776,$A241,СВЦЭМ!$B$33:$B$776,T$226)+'СЕТ СН'!$F$15</f>
        <v>151.45042318</v>
      </c>
      <c r="U241" s="36">
        <f>SUMIFS(СВЦЭМ!$F$33:$F$776,СВЦЭМ!$A$33:$A$776,$A241,СВЦЭМ!$B$33:$B$776,U$226)+'СЕТ СН'!$F$15</f>
        <v>148.52013378999999</v>
      </c>
      <c r="V241" s="36">
        <f>SUMIFS(СВЦЭМ!$F$33:$F$776,СВЦЭМ!$A$33:$A$776,$A241,СВЦЭМ!$B$33:$B$776,V$226)+'СЕТ СН'!$F$15</f>
        <v>146.78683520999999</v>
      </c>
      <c r="W241" s="36">
        <f>SUMIFS(СВЦЭМ!$F$33:$F$776,СВЦЭМ!$A$33:$A$776,$A241,СВЦЭМ!$B$33:$B$776,W$226)+'СЕТ СН'!$F$15</f>
        <v>149.05282346999999</v>
      </c>
      <c r="X241" s="36">
        <f>SUMIFS(СВЦЭМ!$F$33:$F$776,СВЦЭМ!$A$33:$A$776,$A241,СВЦЭМ!$B$33:$B$776,X$226)+'СЕТ СН'!$F$15</f>
        <v>152.75638329</v>
      </c>
      <c r="Y241" s="36">
        <f>SUMIFS(СВЦЭМ!$F$33:$F$776,СВЦЭМ!$A$33:$A$776,$A241,СВЦЭМ!$B$33:$B$776,Y$226)+'СЕТ СН'!$F$15</f>
        <v>161.60305811999999</v>
      </c>
    </row>
    <row r="242" spans="1:25" ht="15.75" x14ac:dyDescent="0.2">
      <c r="A242" s="35">
        <f t="shared" si="6"/>
        <v>44028</v>
      </c>
      <c r="B242" s="36">
        <f>SUMIFS(СВЦЭМ!$F$33:$F$776,СВЦЭМ!$A$33:$A$776,$A242,СВЦЭМ!$B$33:$B$776,B$226)+'СЕТ СН'!$F$15</f>
        <v>192.56113203000001</v>
      </c>
      <c r="C242" s="36">
        <f>SUMIFS(СВЦЭМ!$F$33:$F$776,СВЦЭМ!$A$33:$A$776,$A242,СВЦЭМ!$B$33:$B$776,C$226)+'СЕТ СН'!$F$15</f>
        <v>205.61493862</v>
      </c>
      <c r="D242" s="36">
        <f>SUMIFS(СВЦЭМ!$F$33:$F$776,СВЦЭМ!$A$33:$A$776,$A242,СВЦЭМ!$B$33:$B$776,D$226)+'СЕТ СН'!$F$15</f>
        <v>203.90474245999999</v>
      </c>
      <c r="E242" s="36">
        <f>SUMIFS(СВЦЭМ!$F$33:$F$776,СВЦЭМ!$A$33:$A$776,$A242,СВЦЭМ!$B$33:$B$776,E$226)+'СЕТ СН'!$F$15</f>
        <v>206.81704988000001</v>
      </c>
      <c r="F242" s="36">
        <f>SUMIFS(СВЦЭМ!$F$33:$F$776,СВЦЭМ!$A$33:$A$776,$A242,СВЦЭМ!$B$33:$B$776,F$226)+'СЕТ СН'!$F$15</f>
        <v>205.63565631</v>
      </c>
      <c r="G242" s="36">
        <f>SUMIFS(СВЦЭМ!$F$33:$F$776,СВЦЭМ!$A$33:$A$776,$A242,СВЦЭМ!$B$33:$B$776,G$226)+'СЕТ СН'!$F$15</f>
        <v>204.59889437999999</v>
      </c>
      <c r="H242" s="36">
        <f>SUMIFS(СВЦЭМ!$F$33:$F$776,СВЦЭМ!$A$33:$A$776,$A242,СВЦЭМ!$B$33:$B$776,H$226)+'СЕТ СН'!$F$15</f>
        <v>207.76878639</v>
      </c>
      <c r="I242" s="36">
        <f>SUMIFS(СВЦЭМ!$F$33:$F$776,СВЦЭМ!$A$33:$A$776,$A242,СВЦЭМ!$B$33:$B$776,I$226)+'СЕТ СН'!$F$15</f>
        <v>202.52318604000001</v>
      </c>
      <c r="J242" s="36">
        <f>SUMIFS(СВЦЭМ!$F$33:$F$776,СВЦЭМ!$A$33:$A$776,$A242,СВЦЭМ!$B$33:$B$776,J$226)+'СЕТ СН'!$F$15</f>
        <v>193.73849075000001</v>
      </c>
      <c r="K242" s="36">
        <f>SUMIFS(СВЦЭМ!$F$33:$F$776,СВЦЭМ!$A$33:$A$776,$A242,СВЦЭМ!$B$33:$B$776,K$226)+'СЕТ СН'!$F$15</f>
        <v>157.01902891</v>
      </c>
      <c r="L242" s="36">
        <f>SUMIFS(СВЦЭМ!$F$33:$F$776,СВЦЭМ!$A$33:$A$776,$A242,СВЦЭМ!$B$33:$B$776,L$226)+'СЕТ СН'!$F$15</f>
        <v>146.60891742000001</v>
      </c>
      <c r="M242" s="36">
        <f>SUMIFS(СВЦЭМ!$F$33:$F$776,СВЦЭМ!$A$33:$A$776,$A242,СВЦЭМ!$B$33:$B$776,M$226)+'СЕТ СН'!$F$15</f>
        <v>143.19522366000001</v>
      </c>
      <c r="N242" s="36">
        <f>SUMIFS(СВЦЭМ!$F$33:$F$776,СВЦЭМ!$A$33:$A$776,$A242,СВЦЭМ!$B$33:$B$776,N$226)+'СЕТ СН'!$F$15</f>
        <v>148.24268173999999</v>
      </c>
      <c r="O242" s="36">
        <f>SUMIFS(СВЦЭМ!$F$33:$F$776,СВЦЭМ!$A$33:$A$776,$A242,СВЦЭМ!$B$33:$B$776,O$226)+'СЕТ СН'!$F$15</f>
        <v>147.38650068000001</v>
      </c>
      <c r="P242" s="36">
        <f>SUMIFS(СВЦЭМ!$F$33:$F$776,СВЦЭМ!$A$33:$A$776,$A242,СВЦЭМ!$B$33:$B$776,P$226)+'СЕТ СН'!$F$15</f>
        <v>147.64324167000001</v>
      </c>
      <c r="Q242" s="36">
        <f>SUMIFS(СВЦЭМ!$F$33:$F$776,СВЦЭМ!$A$33:$A$776,$A242,СВЦЭМ!$B$33:$B$776,Q$226)+'СЕТ СН'!$F$15</f>
        <v>150.01958485</v>
      </c>
      <c r="R242" s="36">
        <f>SUMIFS(СВЦЭМ!$F$33:$F$776,СВЦЭМ!$A$33:$A$776,$A242,СВЦЭМ!$B$33:$B$776,R$226)+'СЕТ СН'!$F$15</f>
        <v>149.24794971</v>
      </c>
      <c r="S242" s="36">
        <f>SUMIFS(СВЦЭМ!$F$33:$F$776,СВЦЭМ!$A$33:$A$776,$A242,СВЦЭМ!$B$33:$B$776,S$226)+'СЕТ СН'!$F$15</f>
        <v>148.77952866999999</v>
      </c>
      <c r="T242" s="36">
        <f>SUMIFS(СВЦЭМ!$F$33:$F$776,СВЦЭМ!$A$33:$A$776,$A242,СВЦЭМ!$B$33:$B$776,T$226)+'СЕТ СН'!$F$15</f>
        <v>148.73990602999999</v>
      </c>
      <c r="U242" s="36">
        <f>SUMIFS(СВЦЭМ!$F$33:$F$776,СВЦЭМ!$A$33:$A$776,$A242,СВЦЭМ!$B$33:$B$776,U$226)+'СЕТ СН'!$F$15</f>
        <v>148.54958020999999</v>
      </c>
      <c r="V242" s="36">
        <f>SUMIFS(СВЦЭМ!$F$33:$F$776,СВЦЭМ!$A$33:$A$776,$A242,СВЦЭМ!$B$33:$B$776,V$226)+'СЕТ СН'!$F$15</f>
        <v>147.16636249000001</v>
      </c>
      <c r="W242" s="36">
        <f>SUMIFS(СВЦЭМ!$F$33:$F$776,СВЦЭМ!$A$33:$A$776,$A242,СВЦЭМ!$B$33:$B$776,W$226)+'СЕТ СН'!$F$15</f>
        <v>147.70692119</v>
      </c>
      <c r="X242" s="36">
        <f>SUMIFS(СВЦЭМ!$F$33:$F$776,СВЦЭМ!$A$33:$A$776,$A242,СВЦЭМ!$B$33:$B$776,X$226)+'СЕТ СН'!$F$15</f>
        <v>156.73911407</v>
      </c>
      <c r="Y242" s="36">
        <f>SUMIFS(СВЦЭМ!$F$33:$F$776,СВЦЭМ!$A$33:$A$776,$A242,СВЦЭМ!$B$33:$B$776,Y$226)+'СЕТ СН'!$F$15</f>
        <v>163.69287889</v>
      </c>
    </row>
    <row r="243" spans="1:25" ht="15.75" x14ac:dyDescent="0.2">
      <c r="A243" s="35">
        <f t="shared" si="6"/>
        <v>44029</v>
      </c>
      <c r="B243" s="36">
        <f>SUMIFS(СВЦЭМ!$F$33:$F$776,СВЦЭМ!$A$33:$A$776,$A243,СВЦЭМ!$B$33:$B$776,B$226)+'СЕТ СН'!$F$15</f>
        <v>196.38970867</v>
      </c>
      <c r="C243" s="36">
        <f>SUMIFS(СВЦЭМ!$F$33:$F$776,СВЦЭМ!$A$33:$A$776,$A243,СВЦЭМ!$B$33:$B$776,C$226)+'СЕТ СН'!$F$15</f>
        <v>221.18323620000001</v>
      </c>
      <c r="D243" s="36">
        <f>SUMIFS(СВЦЭМ!$F$33:$F$776,СВЦЭМ!$A$33:$A$776,$A243,СВЦЭМ!$B$33:$B$776,D$226)+'СЕТ СН'!$F$15</f>
        <v>214.96832759</v>
      </c>
      <c r="E243" s="36">
        <f>SUMIFS(СВЦЭМ!$F$33:$F$776,СВЦЭМ!$A$33:$A$776,$A243,СВЦЭМ!$B$33:$B$776,E$226)+'СЕТ СН'!$F$15</f>
        <v>210.41695275000001</v>
      </c>
      <c r="F243" s="36">
        <f>SUMIFS(СВЦЭМ!$F$33:$F$776,СВЦЭМ!$A$33:$A$776,$A243,СВЦЭМ!$B$33:$B$776,F$226)+'СЕТ СН'!$F$15</f>
        <v>210.9192683</v>
      </c>
      <c r="G243" s="36">
        <f>SUMIFS(СВЦЭМ!$F$33:$F$776,СВЦЭМ!$A$33:$A$776,$A243,СВЦЭМ!$B$33:$B$776,G$226)+'СЕТ СН'!$F$15</f>
        <v>206.47322269</v>
      </c>
      <c r="H243" s="36">
        <f>SUMIFS(СВЦЭМ!$F$33:$F$776,СВЦЭМ!$A$33:$A$776,$A243,СВЦЭМ!$B$33:$B$776,H$226)+'СЕТ СН'!$F$15</f>
        <v>202.13286701000001</v>
      </c>
      <c r="I243" s="36">
        <f>SUMIFS(СВЦЭМ!$F$33:$F$776,СВЦЭМ!$A$33:$A$776,$A243,СВЦЭМ!$B$33:$B$776,I$226)+'СЕТ СН'!$F$15</f>
        <v>192.50677587999999</v>
      </c>
      <c r="J243" s="36">
        <f>SUMIFS(СВЦЭМ!$F$33:$F$776,СВЦЭМ!$A$33:$A$776,$A243,СВЦЭМ!$B$33:$B$776,J$226)+'СЕТ СН'!$F$15</f>
        <v>179.37363331</v>
      </c>
      <c r="K243" s="36">
        <f>SUMIFS(СВЦЭМ!$F$33:$F$776,СВЦЭМ!$A$33:$A$776,$A243,СВЦЭМ!$B$33:$B$776,K$226)+'СЕТ СН'!$F$15</f>
        <v>157.77689631000001</v>
      </c>
      <c r="L243" s="36">
        <f>SUMIFS(СВЦЭМ!$F$33:$F$776,СВЦЭМ!$A$33:$A$776,$A243,СВЦЭМ!$B$33:$B$776,L$226)+'СЕТ СН'!$F$15</f>
        <v>139.45030419</v>
      </c>
      <c r="M243" s="36">
        <f>SUMIFS(СВЦЭМ!$F$33:$F$776,СВЦЭМ!$A$33:$A$776,$A243,СВЦЭМ!$B$33:$B$776,M$226)+'СЕТ СН'!$F$15</f>
        <v>132.94580697999999</v>
      </c>
      <c r="N243" s="36">
        <f>SUMIFS(СВЦЭМ!$F$33:$F$776,СВЦЭМ!$A$33:$A$776,$A243,СВЦЭМ!$B$33:$B$776,N$226)+'СЕТ СН'!$F$15</f>
        <v>136.04289234000001</v>
      </c>
      <c r="O243" s="36">
        <f>SUMIFS(СВЦЭМ!$F$33:$F$776,СВЦЭМ!$A$33:$A$776,$A243,СВЦЭМ!$B$33:$B$776,O$226)+'СЕТ СН'!$F$15</f>
        <v>135.42350382999999</v>
      </c>
      <c r="P243" s="36">
        <f>SUMIFS(СВЦЭМ!$F$33:$F$776,СВЦЭМ!$A$33:$A$776,$A243,СВЦЭМ!$B$33:$B$776,P$226)+'СЕТ СН'!$F$15</f>
        <v>136.36266523</v>
      </c>
      <c r="Q243" s="36">
        <f>SUMIFS(СВЦЭМ!$F$33:$F$776,СВЦЭМ!$A$33:$A$776,$A243,СВЦЭМ!$B$33:$B$776,Q$226)+'СЕТ СН'!$F$15</f>
        <v>137.52622217999999</v>
      </c>
      <c r="R243" s="36">
        <f>SUMIFS(СВЦЭМ!$F$33:$F$776,СВЦЭМ!$A$33:$A$776,$A243,СВЦЭМ!$B$33:$B$776,R$226)+'СЕТ СН'!$F$15</f>
        <v>142.29662922</v>
      </c>
      <c r="S243" s="36">
        <f>SUMIFS(СВЦЭМ!$F$33:$F$776,СВЦЭМ!$A$33:$A$776,$A243,СВЦЭМ!$B$33:$B$776,S$226)+'СЕТ СН'!$F$15</f>
        <v>144.75700104000001</v>
      </c>
      <c r="T243" s="36">
        <f>SUMIFS(СВЦЭМ!$F$33:$F$776,СВЦЭМ!$A$33:$A$776,$A243,СВЦЭМ!$B$33:$B$776,T$226)+'СЕТ СН'!$F$15</f>
        <v>144.67864752</v>
      </c>
      <c r="U243" s="36">
        <f>SUMIFS(СВЦЭМ!$F$33:$F$776,СВЦЭМ!$A$33:$A$776,$A243,СВЦЭМ!$B$33:$B$776,U$226)+'СЕТ СН'!$F$15</f>
        <v>143.33265026999999</v>
      </c>
      <c r="V243" s="36">
        <f>SUMIFS(СВЦЭМ!$F$33:$F$776,СВЦЭМ!$A$33:$A$776,$A243,СВЦЭМ!$B$33:$B$776,V$226)+'СЕТ СН'!$F$15</f>
        <v>140.59929541</v>
      </c>
      <c r="W243" s="36">
        <f>SUMIFS(СВЦЭМ!$F$33:$F$776,СВЦЭМ!$A$33:$A$776,$A243,СВЦЭМ!$B$33:$B$776,W$226)+'СЕТ СН'!$F$15</f>
        <v>137.41938913000001</v>
      </c>
      <c r="X243" s="36">
        <f>SUMIFS(СВЦЭМ!$F$33:$F$776,СВЦЭМ!$A$33:$A$776,$A243,СВЦЭМ!$B$33:$B$776,X$226)+'СЕТ СН'!$F$15</f>
        <v>151.68503010000001</v>
      </c>
      <c r="Y243" s="36">
        <f>SUMIFS(СВЦЭМ!$F$33:$F$776,СВЦЭМ!$A$33:$A$776,$A243,СВЦЭМ!$B$33:$B$776,Y$226)+'СЕТ СН'!$F$15</f>
        <v>166.62336836</v>
      </c>
    </row>
    <row r="244" spans="1:25" ht="15.75" x14ac:dyDescent="0.2">
      <c r="A244" s="35">
        <f t="shared" si="6"/>
        <v>44030</v>
      </c>
      <c r="B244" s="36">
        <f>SUMIFS(СВЦЭМ!$F$33:$F$776,СВЦЭМ!$A$33:$A$776,$A244,СВЦЭМ!$B$33:$B$776,B$226)+'СЕТ СН'!$F$15</f>
        <v>201.44516766000001</v>
      </c>
      <c r="C244" s="36">
        <f>SUMIFS(СВЦЭМ!$F$33:$F$776,СВЦЭМ!$A$33:$A$776,$A244,СВЦЭМ!$B$33:$B$776,C$226)+'СЕТ СН'!$F$15</f>
        <v>222.26084509</v>
      </c>
      <c r="D244" s="36">
        <f>SUMIFS(СВЦЭМ!$F$33:$F$776,СВЦЭМ!$A$33:$A$776,$A244,СВЦЭМ!$B$33:$B$776,D$226)+'СЕТ СН'!$F$15</f>
        <v>223.78168339999999</v>
      </c>
      <c r="E244" s="36">
        <f>SUMIFS(СВЦЭМ!$F$33:$F$776,СВЦЭМ!$A$33:$A$776,$A244,СВЦЭМ!$B$33:$B$776,E$226)+'СЕТ СН'!$F$15</f>
        <v>222.45929429</v>
      </c>
      <c r="F244" s="36">
        <f>SUMIFS(СВЦЭМ!$F$33:$F$776,СВЦЭМ!$A$33:$A$776,$A244,СВЦЭМ!$B$33:$B$776,F$226)+'СЕТ СН'!$F$15</f>
        <v>220.35582360000001</v>
      </c>
      <c r="G244" s="36">
        <f>SUMIFS(СВЦЭМ!$F$33:$F$776,СВЦЭМ!$A$33:$A$776,$A244,СВЦЭМ!$B$33:$B$776,G$226)+'СЕТ СН'!$F$15</f>
        <v>222.19296754000001</v>
      </c>
      <c r="H244" s="36">
        <f>SUMIFS(СВЦЭМ!$F$33:$F$776,СВЦЭМ!$A$33:$A$776,$A244,СВЦЭМ!$B$33:$B$776,H$226)+'СЕТ СН'!$F$15</f>
        <v>222.49282183</v>
      </c>
      <c r="I244" s="36">
        <f>SUMIFS(СВЦЭМ!$F$33:$F$776,СВЦЭМ!$A$33:$A$776,$A244,СВЦЭМ!$B$33:$B$776,I$226)+'СЕТ СН'!$F$15</f>
        <v>219.43771483</v>
      </c>
      <c r="J244" s="36">
        <f>SUMIFS(СВЦЭМ!$F$33:$F$776,СВЦЭМ!$A$33:$A$776,$A244,СВЦЭМ!$B$33:$B$776,J$226)+'СЕТ СН'!$F$15</f>
        <v>204.58829607999999</v>
      </c>
      <c r="K244" s="36">
        <f>SUMIFS(СВЦЭМ!$F$33:$F$776,СВЦЭМ!$A$33:$A$776,$A244,СВЦЭМ!$B$33:$B$776,K$226)+'СЕТ СН'!$F$15</f>
        <v>167.12599872000001</v>
      </c>
      <c r="L244" s="36">
        <f>SUMIFS(СВЦЭМ!$F$33:$F$776,СВЦЭМ!$A$33:$A$776,$A244,СВЦЭМ!$B$33:$B$776,L$226)+'СЕТ СН'!$F$15</f>
        <v>136.91877502</v>
      </c>
      <c r="M244" s="36">
        <f>SUMIFS(СВЦЭМ!$F$33:$F$776,СВЦЭМ!$A$33:$A$776,$A244,СВЦЭМ!$B$33:$B$776,M$226)+'СЕТ СН'!$F$15</f>
        <v>133.17252442</v>
      </c>
      <c r="N244" s="36">
        <f>SUMIFS(СВЦЭМ!$F$33:$F$776,СВЦЭМ!$A$33:$A$776,$A244,СВЦЭМ!$B$33:$B$776,N$226)+'СЕТ СН'!$F$15</f>
        <v>136.61215096000001</v>
      </c>
      <c r="O244" s="36">
        <f>SUMIFS(СВЦЭМ!$F$33:$F$776,СВЦЭМ!$A$33:$A$776,$A244,СВЦЭМ!$B$33:$B$776,O$226)+'СЕТ СН'!$F$15</f>
        <v>136.32766258000001</v>
      </c>
      <c r="P244" s="36">
        <f>SUMIFS(СВЦЭМ!$F$33:$F$776,СВЦЭМ!$A$33:$A$776,$A244,СВЦЭМ!$B$33:$B$776,P$226)+'СЕТ СН'!$F$15</f>
        <v>137.15086742</v>
      </c>
      <c r="Q244" s="36">
        <f>SUMIFS(СВЦЭМ!$F$33:$F$776,СВЦЭМ!$A$33:$A$776,$A244,СВЦЭМ!$B$33:$B$776,Q$226)+'СЕТ СН'!$F$15</f>
        <v>137.49281726999999</v>
      </c>
      <c r="R244" s="36">
        <f>SUMIFS(СВЦЭМ!$F$33:$F$776,СВЦЭМ!$A$33:$A$776,$A244,СВЦЭМ!$B$33:$B$776,R$226)+'СЕТ СН'!$F$15</f>
        <v>136.47680183</v>
      </c>
      <c r="S244" s="36">
        <f>SUMIFS(СВЦЭМ!$F$33:$F$776,СВЦЭМ!$A$33:$A$776,$A244,СВЦЭМ!$B$33:$B$776,S$226)+'СЕТ СН'!$F$15</f>
        <v>138.17503532000001</v>
      </c>
      <c r="T244" s="36">
        <f>SUMIFS(СВЦЭМ!$F$33:$F$776,СВЦЭМ!$A$33:$A$776,$A244,СВЦЭМ!$B$33:$B$776,T$226)+'СЕТ СН'!$F$15</f>
        <v>143.72114424</v>
      </c>
      <c r="U244" s="36">
        <f>SUMIFS(СВЦЭМ!$F$33:$F$776,СВЦЭМ!$A$33:$A$776,$A244,СВЦЭМ!$B$33:$B$776,U$226)+'СЕТ СН'!$F$15</f>
        <v>142.85482884000001</v>
      </c>
      <c r="V244" s="36">
        <f>SUMIFS(СВЦЭМ!$F$33:$F$776,СВЦЭМ!$A$33:$A$776,$A244,СВЦЭМ!$B$33:$B$776,V$226)+'СЕТ СН'!$F$15</f>
        <v>141.32296804999999</v>
      </c>
      <c r="W244" s="36">
        <f>SUMIFS(СВЦЭМ!$F$33:$F$776,СВЦЭМ!$A$33:$A$776,$A244,СВЦЭМ!$B$33:$B$776,W$226)+'СЕТ СН'!$F$15</f>
        <v>135.63211502999999</v>
      </c>
      <c r="X244" s="36">
        <f>SUMIFS(СВЦЭМ!$F$33:$F$776,СВЦЭМ!$A$33:$A$776,$A244,СВЦЭМ!$B$33:$B$776,X$226)+'СЕТ СН'!$F$15</f>
        <v>149.57556135999999</v>
      </c>
      <c r="Y244" s="36">
        <f>SUMIFS(СВЦЭМ!$F$33:$F$776,СВЦЭМ!$A$33:$A$776,$A244,СВЦЭМ!$B$33:$B$776,Y$226)+'СЕТ СН'!$F$15</f>
        <v>177.64302860000001</v>
      </c>
    </row>
    <row r="245" spans="1:25" ht="15.75" x14ac:dyDescent="0.2">
      <c r="A245" s="35">
        <f t="shared" si="6"/>
        <v>44031</v>
      </c>
      <c r="B245" s="36">
        <f>SUMIFS(СВЦЭМ!$F$33:$F$776,СВЦЭМ!$A$33:$A$776,$A245,СВЦЭМ!$B$33:$B$776,B$226)+'СЕТ СН'!$F$15</f>
        <v>189.42333013999999</v>
      </c>
      <c r="C245" s="36">
        <f>SUMIFS(СВЦЭМ!$F$33:$F$776,СВЦЭМ!$A$33:$A$776,$A245,СВЦЭМ!$B$33:$B$776,C$226)+'СЕТ СН'!$F$15</f>
        <v>198.5550302</v>
      </c>
      <c r="D245" s="36">
        <f>SUMIFS(СВЦЭМ!$F$33:$F$776,СВЦЭМ!$A$33:$A$776,$A245,СВЦЭМ!$B$33:$B$776,D$226)+'СЕТ СН'!$F$15</f>
        <v>196.53510252000001</v>
      </c>
      <c r="E245" s="36">
        <f>SUMIFS(СВЦЭМ!$F$33:$F$776,СВЦЭМ!$A$33:$A$776,$A245,СВЦЭМ!$B$33:$B$776,E$226)+'СЕТ СН'!$F$15</f>
        <v>193.78104174000001</v>
      </c>
      <c r="F245" s="36">
        <f>SUMIFS(СВЦЭМ!$F$33:$F$776,СВЦЭМ!$A$33:$A$776,$A245,СВЦЭМ!$B$33:$B$776,F$226)+'СЕТ СН'!$F$15</f>
        <v>191.17966788000001</v>
      </c>
      <c r="G245" s="36">
        <f>SUMIFS(СВЦЭМ!$F$33:$F$776,СВЦЭМ!$A$33:$A$776,$A245,СВЦЭМ!$B$33:$B$776,G$226)+'СЕТ СН'!$F$15</f>
        <v>194.10691233</v>
      </c>
      <c r="H245" s="36">
        <f>SUMIFS(СВЦЭМ!$F$33:$F$776,СВЦЭМ!$A$33:$A$776,$A245,СВЦЭМ!$B$33:$B$776,H$226)+'СЕТ СН'!$F$15</f>
        <v>198.52875533</v>
      </c>
      <c r="I245" s="36">
        <f>SUMIFS(СВЦЭМ!$F$33:$F$776,СВЦЭМ!$A$33:$A$776,$A245,СВЦЭМ!$B$33:$B$776,I$226)+'СЕТ СН'!$F$15</f>
        <v>205.71764272999999</v>
      </c>
      <c r="J245" s="36">
        <f>SUMIFS(СВЦЭМ!$F$33:$F$776,СВЦЭМ!$A$33:$A$776,$A245,СВЦЭМ!$B$33:$B$776,J$226)+'СЕТ СН'!$F$15</f>
        <v>204.06060339999999</v>
      </c>
      <c r="K245" s="36">
        <f>SUMIFS(СВЦЭМ!$F$33:$F$776,СВЦЭМ!$A$33:$A$776,$A245,СВЦЭМ!$B$33:$B$776,K$226)+'СЕТ СН'!$F$15</f>
        <v>170.15644674999999</v>
      </c>
      <c r="L245" s="36">
        <f>SUMIFS(СВЦЭМ!$F$33:$F$776,СВЦЭМ!$A$33:$A$776,$A245,СВЦЭМ!$B$33:$B$776,L$226)+'СЕТ СН'!$F$15</f>
        <v>153.3197629</v>
      </c>
      <c r="M245" s="36">
        <f>SUMIFS(СВЦЭМ!$F$33:$F$776,СВЦЭМ!$A$33:$A$776,$A245,СВЦЭМ!$B$33:$B$776,M$226)+'СЕТ СН'!$F$15</f>
        <v>143.27898769000001</v>
      </c>
      <c r="N245" s="36">
        <f>SUMIFS(СВЦЭМ!$F$33:$F$776,СВЦЭМ!$A$33:$A$776,$A245,СВЦЭМ!$B$33:$B$776,N$226)+'СЕТ СН'!$F$15</f>
        <v>144.26117699</v>
      </c>
      <c r="O245" s="36">
        <f>SUMIFS(СВЦЭМ!$F$33:$F$776,СВЦЭМ!$A$33:$A$776,$A245,СВЦЭМ!$B$33:$B$776,O$226)+'СЕТ СН'!$F$15</f>
        <v>144.52642112999999</v>
      </c>
      <c r="P245" s="36">
        <f>SUMIFS(СВЦЭМ!$F$33:$F$776,СВЦЭМ!$A$33:$A$776,$A245,СВЦЭМ!$B$33:$B$776,P$226)+'СЕТ СН'!$F$15</f>
        <v>144.33076729000001</v>
      </c>
      <c r="Q245" s="36">
        <f>SUMIFS(СВЦЭМ!$F$33:$F$776,СВЦЭМ!$A$33:$A$776,$A245,СВЦЭМ!$B$33:$B$776,Q$226)+'СЕТ СН'!$F$15</f>
        <v>144.25339460999999</v>
      </c>
      <c r="R245" s="36">
        <f>SUMIFS(СВЦЭМ!$F$33:$F$776,СВЦЭМ!$A$33:$A$776,$A245,СВЦЭМ!$B$33:$B$776,R$226)+'СЕТ СН'!$F$15</f>
        <v>146.77316439000001</v>
      </c>
      <c r="S245" s="36">
        <f>SUMIFS(СВЦЭМ!$F$33:$F$776,СВЦЭМ!$A$33:$A$776,$A245,СВЦЭМ!$B$33:$B$776,S$226)+'СЕТ СН'!$F$15</f>
        <v>148.78387179999999</v>
      </c>
      <c r="T245" s="36">
        <f>SUMIFS(СВЦЭМ!$F$33:$F$776,СВЦЭМ!$A$33:$A$776,$A245,СВЦЭМ!$B$33:$B$776,T$226)+'СЕТ СН'!$F$15</f>
        <v>148.44097622000001</v>
      </c>
      <c r="U245" s="36">
        <f>SUMIFS(СВЦЭМ!$F$33:$F$776,СВЦЭМ!$A$33:$A$776,$A245,СВЦЭМ!$B$33:$B$776,U$226)+'СЕТ СН'!$F$15</f>
        <v>148.23884554</v>
      </c>
      <c r="V245" s="36">
        <f>SUMIFS(СВЦЭМ!$F$33:$F$776,СВЦЭМ!$A$33:$A$776,$A245,СВЦЭМ!$B$33:$B$776,V$226)+'СЕТ СН'!$F$15</f>
        <v>146.85200741</v>
      </c>
      <c r="W245" s="36">
        <f>SUMIFS(СВЦЭМ!$F$33:$F$776,СВЦЭМ!$A$33:$A$776,$A245,СВЦЭМ!$B$33:$B$776,W$226)+'СЕТ СН'!$F$15</f>
        <v>136.38675918999999</v>
      </c>
      <c r="X245" s="36">
        <f>SUMIFS(СВЦЭМ!$F$33:$F$776,СВЦЭМ!$A$33:$A$776,$A245,СВЦЭМ!$B$33:$B$776,X$226)+'СЕТ СН'!$F$15</f>
        <v>150.78703938000001</v>
      </c>
      <c r="Y245" s="36">
        <f>SUMIFS(СВЦЭМ!$F$33:$F$776,СВЦЭМ!$A$33:$A$776,$A245,СВЦЭМ!$B$33:$B$776,Y$226)+'СЕТ СН'!$F$15</f>
        <v>190.13182725999999</v>
      </c>
    </row>
    <row r="246" spans="1:25" ht="15.75" x14ac:dyDescent="0.2">
      <c r="A246" s="35">
        <f t="shared" si="6"/>
        <v>44032</v>
      </c>
      <c r="B246" s="36">
        <f>SUMIFS(СВЦЭМ!$F$33:$F$776,СВЦЭМ!$A$33:$A$776,$A246,СВЦЭМ!$B$33:$B$776,B$226)+'СЕТ СН'!$F$15</f>
        <v>184.70230737</v>
      </c>
      <c r="C246" s="36">
        <f>SUMIFS(СВЦЭМ!$F$33:$F$776,СВЦЭМ!$A$33:$A$776,$A246,СВЦЭМ!$B$33:$B$776,C$226)+'СЕТ СН'!$F$15</f>
        <v>178.48431471000001</v>
      </c>
      <c r="D246" s="36">
        <f>SUMIFS(СВЦЭМ!$F$33:$F$776,СВЦЭМ!$A$33:$A$776,$A246,СВЦЭМ!$B$33:$B$776,D$226)+'СЕТ СН'!$F$15</f>
        <v>204.8345368</v>
      </c>
      <c r="E246" s="36">
        <f>SUMIFS(СВЦЭМ!$F$33:$F$776,СВЦЭМ!$A$33:$A$776,$A246,СВЦЭМ!$B$33:$B$776,E$226)+'СЕТ СН'!$F$15</f>
        <v>201.32821387000001</v>
      </c>
      <c r="F246" s="36">
        <f>SUMIFS(СВЦЭМ!$F$33:$F$776,СВЦЭМ!$A$33:$A$776,$A246,СВЦЭМ!$B$33:$B$776,F$226)+'СЕТ СН'!$F$15</f>
        <v>200.8115833</v>
      </c>
      <c r="G246" s="36">
        <f>SUMIFS(СВЦЭМ!$F$33:$F$776,СВЦЭМ!$A$33:$A$776,$A246,СВЦЭМ!$B$33:$B$776,G$226)+'СЕТ СН'!$F$15</f>
        <v>200.99011959000001</v>
      </c>
      <c r="H246" s="36">
        <f>SUMIFS(СВЦЭМ!$F$33:$F$776,СВЦЭМ!$A$33:$A$776,$A246,СВЦЭМ!$B$33:$B$776,H$226)+'СЕТ СН'!$F$15</f>
        <v>208.26959667</v>
      </c>
      <c r="I246" s="36">
        <f>SUMIFS(СВЦЭМ!$F$33:$F$776,СВЦЭМ!$A$33:$A$776,$A246,СВЦЭМ!$B$33:$B$776,I$226)+'СЕТ СН'!$F$15</f>
        <v>186.53389250000001</v>
      </c>
      <c r="J246" s="36">
        <f>SUMIFS(СВЦЭМ!$F$33:$F$776,СВЦЭМ!$A$33:$A$776,$A246,СВЦЭМ!$B$33:$B$776,J$226)+'СЕТ СН'!$F$15</f>
        <v>197.37188369</v>
      </c>
      <c r="K246" s="36">
        <f>SUMIFS(СВЦЭМ!$F$33:$F$776,СВЦЭМ!$A$33:$A$776,$A246,СВЦЭМ!$B$33:$B$776,K$226)+'СЕТ СН'!$F$15</f>
        <v>185.20964713000001</v>
      </c>
      <c r="L246" s="36">
        <f>SUMIFS(СВЦЭМ!$F$33:$F$776,СВЦЭМ!$A$33:$A$776,$A246,СВЦЭМ!$B$33:$B$776,L$226)+'СЕТ СН'!$F$15</f>
        <v>156.02768857999999</v>
      </c>
      <c r="M246" s="36">
        <f>SUMIFS(СВЦЭМ!$F$33:$F$776,СВЦЭМ!$A$33:$A$776,$A246,СВЦЭМ!$B$33:$B$776,M$226)+'СЕТ СН'!$F$15</f>
        <v>152.60153686000001</v>
      </c>
      <c r="N246" s="36">
        <f>SUMIFS(СВЦЭМ!$F$33:$F$776,СВЦЭМ!$A$33:$A$776,$A246,СВЦЭМ!$B$33:$B$776,N$226)+'СЕТ СН'!$F$15</f>
        <v>153.71112747000001</v>
      </c>
      <c r="O246" s="36">
        <f>SUMIFS(СВЦЭМ!$F$33:$F$776,СВЦЭМ!$A$33:$A$776,$A246,СВЦЭМ!$B$33:$B$776,O$226)+'СЕТ СН'!$F$15</f>
        <v>153.21514926</v>
      </c>
      <c r="P246" s="36">
        <f>SUMIFS(СВЦЭМ!$F$33:$F$776,СВЦЭМ!$A$33:$A$776,$A246,СВЦЭМ!$B$33:$B$776,P$226)+'СЕТ СН'!$F$15</f>
        <v>150.71659879000001</v>
      </c>
      <c r="Q246" s="36">
        <f>SUMIFS(СВЦЭМ!$F$33:$F$776,СВЦЭМ!$A$33:$A$776,$A246,СВЦЭМ!$B$33:$B$776,Q$226)+'СЕТ СН'!$F$15</f>
        <v>150.76197544999999</v>
      </c>
      <c r="R246" s="36">
        <f>SUMIFS(СВЦЭМ!$F$33:$F$776,СВЦЭМ!$A$33:$A$776,$A246,СВЦЭМ!$B$33:$B$776,R$226)+'СЕТ СН'!$F$15</f>
        <v>150.86367888999999</v>
      </c>
      <c r="S246" s="36">
        <f>SUMIFS(СВЦЭМ!$F$33:$F$776,СВЦЭМ!$A$33:$A$776,$A246,СВЦЭМ!$B$33:$B$776,S$226)+'СЕТ СН'!$F$15</f>
        <v>151.10078085999999</v>
      </c>
      <c r="T246" s="36">
        <f>SUMIFS(СВЦЭМ!$F$33:$F$776,СВЦЭМ!$A$33:$A$776,$A246,СВЦЭМ!$B$33:$B$776,T$226)+'СЕТ СН'!$F$15</f>
        <v>150.36342217000001</v>
      </c>
      <c r="U246" s="36">
        <f>SUMIFS(СВЦЭМ!$F$33:$F$776,СВЦЭМ!$A$33:$A$776,$A246,СВЦЭМ!$B$33:$B$776,U$226)+'СЕТ СН'!$F$15</f>
        <v>149.50651574</v>
      </c>
      <c r="V246" s="36">
        <f>SUMIFS(СВЦЭМ!$F$33:$F$776,СВЦЭМ!$A$33:$A$776,$A246,СВЦЭМ!$B$33:$B$776,V$226)+'СЕТ СН'!$F$15</f>
        <v>150.30594556</v>
      </c>
      <c r="W246" s="36">
        <f>SUMIFS(СВЦЭМ!$F$33:$F$776,СВЦЭМ!$A$33:$A$776,$A246,СВЦЭМ!$B$33:$B$776,W$226)+'СЕТ СН'!$F$15</f>
        <v>149.89706204999999</v>
      </c>
      <c r="X246" s="36">
        <f>SUMIFS(СВЦЭМ!$F$33:$F$776,СВЦЭМ!$A$33:$A$776,$A246,СВЦЭМ!$B$33:$B$776,X$226)+'СЕТ СН'!$F$15</f>
        <v>156.23446243999999</v>
      </c>
      <c r="Y246" s="36">
        <f>SUMIFS(СВЦЭМ!$F$33:$F$776,СВЦЭМ!$A$33:$A$776,$A246,СВЦЭМ!$B$33:$B$776,Y$226)+'СЕТ СН'!$F$15</f>
        <v>187.54756315</v>
      </c>
    </row>
    <row r="247" spans="1:25" ht="15.75" x14ac:dyDescent="0.2">
      <c r="A247" s="35">
        <f t="shared" si="6"/>
        <v>44033</v>
      </c>
      <c r="B247" s="36">
        <f>SUMIFS(СВЦЭМ!$F$33:$F$776,СВЦЭМ!$A$33:$A$776,$A247,СВЦЭМ!$B$33:$B$776,B$226)+'СЕТ СН'!$F$15</f>
        <v>193.85360123999999</v>
      </c>
      <c r="C247" s="36">
        <f>SUMIFS(СВЦЭМ!$F$33:$F$776,СВЦЭМ!$A$33:$A$776,$A247,СВЦЭМ!$B$33:$B$776,C$226)+'СЕТ СН'!$F$15</f>
        <v>185.22246465000001</v>
      </c>
      <c r="D247" s="36">
        <f>SUMIFS(СВЦЭМ!$F$33:$F$776,СВЦЭМ!$A$33:$A$776,$A247,СВЦЭМ!$B$33:$B$776,D$226)+'СЕТ СН'!$F$15</f>
        <v>181.05593311000001</v>
      </c>
      <c r="E247" s="36">
        <f>SUMIFS(СВЦЭМ!$F$33:$F$776,СВЦЭМ!$A$33:$A$776,$A247,СВЦЭМ!$B$33:$B$776,E$226)+'СЕТ СН'!$F$15</f>
        <v>180.72281709000001</v>
      </c>
      <c r="F247" s="36">
        <f>SUMIFS(СВЦЭМ!$F$33:$F$776,СВЦЭМ!$A$33:$A$776,$A247,СВЦЭМ!$B$33:$B$776,F$226)+'СЕТ СН'!$F$15</f>
        <v>178.96904891</v>
      </c>
      <c r="G247" s="36">
        <f>SUMIFS(СВЦЭМ!$F$33:$F$776,СВЦЭМ!$A$33:$A$776,$A247,СВЦЭМ!$B$33:$B$776,G$226)+'СЕТ СН'!$F$15</f>
        <v>177.18454496999999</v>
      </c>
      <c r="H247" s="36">
        <f>SUMIFS(СВЦЭМ!$F$33:$F$776,СВЦЭМ!$A$33:$A$776,$A247,СВЦЭМ!$B$33:$B$776,H$226)+'СЕТ СН'!$F$15</f>
        <v>182.49861458999999</v>
      </c>
      <c r="I247" s="36">
        <f>SUMIFS(СВЦЭМ!$F$33:$F$776,СВЦЭМ!$A$33:$A$776,$A247,СВЦЭМ!$B$33:$B$776,I$226)+'СЕТ СН'!$F$15</f>
        <v>192.43315673999999</v>
      </c>
      <c r="J247" s="36">
        <f>SUMIFS(СВЦЭМ!$F$33:$F$776,СВЦЭМ!$A$33:$A$776,$A247,СВЦЭМ!$B$33:$B$776,J$226)+'СЕТ СН'!$F$15</f>
        <v>197.81862278</v>
      </c>
      <c r="K247" s="36">
        <f>SUMIFS(СВЦЭМ!$F$33:$F$776,СВЦЭМ!$A$33:$A$776,$A247,СВЦЭМ!$B$33:$B$776,K$226)+'СЕТ СН'!$F$15</f>
        <v>177.2889424</v>
      </c>
      <c r="L247" s="36">
        <f>SUMIFS(СВЦЭМ!$F$33:$F$776,СВЦЭМ!$A$33:$A$776,$A247,СВЦЭМ!$B$33:$B$776,L$226)+'СЕТ СН'!$F$15</f>
        <v>156.57225456</v>
      </c>
      <c r="M247" s="36">
        <f>SUMIFS(СВЦЭМ!$F$33:$F$776,СВЦЭМ!$A$33:$A$776,$A247,СВЦЭМ!$B$33:$B$776,M$226)+'СЕТ СН'!$F$15</f>
        <v>155.98366920999999</v>
      </c>
      <c r="N247" s="36">
        <f>SUMIFS(СВЦЭМ!$F$33:$F$776,СВЦЭМ!$A$33:$A$776,$A247,СВЦЭМ!$B$33:$B$776,N$226)+'СЕТ СН'!$F$15</f>
        <v>156.34185762999999</v>
      </c>
      <c r="O247" s="36">
        <f>SUMIFS(СВЦЭМ!$F$33:$F$776,СВЦЭМ!$A$33:$A$776,$A247,СВЦЭМ!$B$33:$B$776,O$226)+'СЕТ СН'!$F$15</f>
        <v>157.59471564</v>
      </c>
      <c r="P247" s="36">
        <f>SUMIFS(СВЦЭМ!$F$33:$F$776,СВЦЭМ!$A$33:$A$776,$A247,СВЦЭМ!$B$33:$B$776,P$226)+'СЕТ СН'!$F$15</f>
        <v>157.87225042</v>
      </c>
      <c r="Q247" s="36">
        <f>SUMIFS(СВЦЭМ!$F$33:$F$776,СВЦЭМ!$A$33:$A$776,$A247,СВЦЭМ!$B$33:$B$776,Q$226)+'СЕТ СН'!$F$15</f>
        <v>158.98596434000001</v>
      </c>
      <c r="R247" s="36">
        <f>SUMIFS(СВЦЭМ!$F$33:$F$776,СВЦЭМ!$A$33:$A$776,$A247,СВЦЭМ!$B$33:$B$776,R$226)+'СЕТ СН'!$F$15</f>
        <v>157.10190502</v>
      </c>
      <c r="S247" s="36">
        <f>SUMIFS(СВЦЭМ!$F$33:$F$776,СВЦЭМ!$A$33:$A$776,$A247,СВЦЭМ!$B$33:$B$776,S$226)+'СЕТ СН'!$F$15</f>
        <v>157.32338844</v>
      </c>
      <c r="T247" s="36">
        <f>SUMIFS(СВЦЭМ!$F$33:$F$776,СВЦЭМ!$A$33:$A$776,$A247,СВЦЭМ!$B$33:$B$776,T$226)+'СЕТ СН'!$F$15</f>
        <v>156.05861422000001</v>
      </c>
      <c r="U247" s="36">
        <f>SUMIFS(СВЦЭМ!$F$33:$F$776,СВЦЭМ!$A$33:$A$776,$A247,СВЦЭМ!$B$33:$B$776,U$226)+'СЕТ СН'!$F$15</f>
        <v>156.13594562</v>
      </c>
      <c r="V247" s="36">
        <f>SUMIFS(СВЦЭМ!$F$33:$F$776,СВЦЭМ!$A$33:$A$776,$A247,СВЦЭМ!$B$33:$B$776,V$226)+'СЕТ СН'!$F$15</f>
        <v>155.73014925999999</v>
      </c>
      <c r="W247" s="36">
        <f>SUMIFS(СВЦЭМ!$F$33:$F$776,СВЦЭМ!$A$33:$A$776,$A247,СВЦЭМ!$B$33:$B$776,W$226)+'СЕТ СН'!$F$15</f>
        <v>157.29409723000001</v>
      </c>
      <c r="X247" s="36">
        <f>SUMIFS(СВЦЭМ!$F$33:$F$776,СВЦЭМ!$A$33:$A$776,$A247,СВЦЭМ!$B$33:$B$776,X$226)+'СЕТ СН'!$F$15</f>
        <v>166.530449</v>
      </c>
      <c r="Y247" s="36">
        <f>SUMIFS(СВЦЭМ!$F$33:$F$776,СВЦЭМ!$A$33:$A$776,$A247,СВЦЭМ!$B$33:$B$776,Y$226)+'СЕТ СН'!$F$15</f>
        <v>193.04238744</v>
      </c>
    </row>
    <row r="248" spans="1:25" ht="15.75" x14ac:dyDescent="0.2">
      <c r="A248" s="35">
        <f t="shared" si="6"/>
        <v>44034</v>
      </c>
      <c r="B248" s="36">
        <f>SUMIFS(СВЦЭМ!$F$33:$F$776,СВЦЭМ!$A$33:$A$776,$A248,СВЦЭМ!$B$33:$B$776,B$226)+'СЕТ СН'!$F$15</f>
        <v>192.98644668</v>
      </c>
      <c r="C248" s="36">
        <f>SUMIFS(СВЦЭМ!$F$33:$F$776,СВЦЭМ!$A$33:$A$776,$A248,СВЦЭМ!$B$33:$B$776,C$226)+'СЕТ СН'!$F$15</f>
        <v>187.27999346999999</v>
      </c>
      <c r="D248" s="36">
        <f>SUMIFS(СВЦЭМ!$F$33:$F$776,СВЦЭМ!$A$33:$A$776,$A248,СВЦЭМ!$B$33:$B$776,D$226)+'СЕТ СН'!$F$15</f>
        <v>185.36044017</v>
      </c>
      <c r="E248" s="36">
        <f>SUMIFS(СВЦЭМ!$F$33:$F$776,СВЦЭМ!$A$33:$A$776,$A248,СВЦЭМ!$B$33:$B$776,E$226)+'СЕТ СН'!$F$15</f>
        <v>189.63940742</v>
      </c>
      <c r="F248" s="36">
        <f>SUMIFS(СВЦЭМ!$F$33:$F$776,СВЦЭМ!$A$33:$A$776,$A248,СВЦЭМ!$B$33:$B$776,F$226)+'СЕТ СН'!$F$15</f>
        <v>190.87999558999999</v>
      </c>
      <c r="G248" s="36">
        <f>SUMIFS(СВЦЭМ!$F$33:$F$776,СВЦЭМ!$A$33:$A$776,$A248,СВЦЭМ!$B$33:$B$776,G$226)+'СЕТ СН'!$F$15</f>
        <v>191.09633676000001</v>
      </c>
      <c r="H248" s="36">
        <f>SUMIFS(СВЦЭМ!$F$33:$F$776,СВЦЭМ!$A$33:$A$776,$A248,СВЦЭМ!$B$33:$B$776,H$226)+'СЕТ СН'!$F$15</f>
        <v>187.38313914</v>
      </c>
      <c r="I248" s="36">
        <f>SUMIFS(СВЦЭМ!$F$33:$F$776,СВЦЭМ!$A$33:$A$776,$A248,СВЦЭМ!$B$33:$B$776,I$226)+'СЕТ СН'!$F$15</f>
        <v>198.45553862</v>
      </c>
      <c r="J248" s="36">
        <f>SUMIFS(СВЦЭМ!$F$33:$F$776,СВЦЭМ!$A$33:$A$776,$A248,СВЦЭМ!$B$33:$B$776,J$226)+'СЕТ СН'!$F$15</f>
        <v>201.68698542000001</v>
      </c>
      <c r="K248" s="36">
        <f>SUMIFS(СВЦЭМ!$F$33:$F$776,СВЦЭМ!$A$33:$A$776,$A248,СВЦЭМ!$B$33:$B$776,K$226)+'СЕТ СН'!$F$15</f>
        <v>177.02417536999999</v>
      </c>
      <c r="L248" s="36">
        <f>SUMIFS(СВЦЭМ!$F$33:$F$776,СВЦЭМ!$A$33:$A$776,$A248,СВЦЭМ!$B$33:$B$776,L$226)+'СЕТ СН'!$F$15</f>
        <v>148.72892848999999</v>
      </c>
      <c r="M248" s="36">
        <f>SUMIFS(СВЦЭМ!$F$33:$F$776,СВЦЭМ!$A$33:$A$776,$A248,СВЦЭМ!$B$33:$B$776,M$226)+'СЕТ СН'!$F$15</f>
        <v>144.49875030999999</v>
      </c>
      <c r="N248" s="36">
        <f>SUMIFS(СВЦЭМ!$F$33:$F$776,СВЦЭМ!$A$33:$A$776,$A248,СВЦЭМ!$B$33:$B$776,N$226)+'СЕТ СН'!$F$15</f>
        <v>151.44902241</v>
      </c>
      <c r="O248" s="36">
        <f>SUMIFS(СВЦЭМ!$F$33:$F$776,СВЦЭМ!$A$33:$A$776,$A248,СВЦЭМ!$B$33:$B$776,O$226)+'СЕТ СН'!$F$15</f>
        <v>151.47863609000001</v>
      </c>
      <c r="P248" s="36">
        <f>SUMIFS(СВЦЭМ!$F$33:$F$776,СВЦЭМ!$A$33:$A$776,$A248,СВЦЭМ!$B$33:$B$776,P$226)+'СЕТ СН'!$F$15</f>
        <v>154.28086397000001</v>
      </c>
      <c r="Q248" s="36">
        <f>SUMIFS(СВЦЭМ!$F$33:$F$776,СВЦЭМ!$A$33:$A$776,$A248,СВЦЭМ!$B$33:$B$776,Q$226)+'СЕТ СН'!$F$15</f>
        <v>156.51663596</v>
      </c>
      <c r="R248" s="36">
        <f>SUMIFS(СВЦЭМ!$F$33:$F$776,СВЦЭМ!$A$33:$A$776,$A248,СВЦЭМ!$B$33:$B$776,R$226)+'СЕТ СН'!$F$15</f>
        <v>151.71269201999999</v>
      </c>
      <c r="S248" s="36">
        <f>SUMIFS(СВЦЭМ!$F$33:$F$776,СВЦЭМ!$A$33:$A$776,$A248,СВЦЭМ!$B$33:$B$776,S$226)+'СЕТ СН'!$F$15</f>
        <v>152.46109269999999</v>
      </c>
      <c r="T248" s="36">
        <f>SUMIFS(СВЦЭМ!$F$33:$F$776,СВЦЭМ!$A$33:$A$776,$A248,СВЦЭМ!$B$33:$B$776,T$226)+'СЕТ СН'!$F$15</f>
        <v>159.10307477000001</v>
      </c>
      <c r="U248" s="36">
        <f>SUMIFS(СВЦЭМ!$F$33:$F$776,СВЦЭМ!$A$33:$A$776,$A248,СВЦЭМ!$B$33:$B$776,U$226)+'СЕТ СН'!$F$15</f>
        <v>162.81452902999999</v>
      </c>
      <c r="V248" s="36">
        <f>SUMIFS(СВЦЭМ!$F$33:$F$776,СВЦЭМ!$A$33:$A$776,$A248,СВЦЭМ!$B$33:$B$776,V$226)+'СЕТ СН'!$F$15</f>
        <v>164.66573557000001</v>
      </c>
      <c r="W248" s="36">
        <f>SUMIFS(СВЦЭМ!$F$33:$F$776,СВЦЭМ!$A$33:$A$776,$A248,СВЦЭМ!$B$33:$B$776,W$226)+'СЕТ СН'!$F$15</f>
        <v>157.16126134999999</v>
      </c>
      <c r="X248" s="36">
        <f>SUMIFS(СВЦЭМ!$F$33:$F$776,СВЦЭМ!$A$33:$A$776,$A248,СВЦЭМ!$B$33:$B$776,X$226)+'СЕТ СН'!$F$15</f>
        <v>170.33090593</v>
      </c>
      <c r="Y248" s="36">
        <f>SUMIFS(СВЦЭМ!$F$33:$F$776,СВЦЭМ!$A$33:$A$776,$A248,СВЦЭМ!$B$33:$B$776,Y$226)+'СЕТ СН'!$F$15</f>
        <v>187.95303247999999</v>
      </c>
    </row>
    <row r="249" spans="1:25" ht="15.75" x14ac:dyDescent="0.2">
      <c r="A249" s="35">
        <f t="shared" si="6"/>
        <v>44035</v>
      </c>
      <c r="B249" s="36">
        <f>SUMIFS(СВЦЭМ!$F$33:$F$776,СВЦЭМ!$A$33:$A$776,$A249,СВЦЭМ!$B$33:$B$776,B$226)+'СЕТ СН'!$F$15</f>
        <v>181.36792825000001</v>
      </c>
      <c r="C249" s="36">
        <f>SUMIFS(СВЦЭМ!$F$33:$F$776,СВЦЭМ!$A$33:$A$776,$A249,СВЦЭМ!$B$33:$B$776,C$226)+'СЕТ СН'!$F$15</f>
        <v>182.47789803000001</v>
      </c>
      <c r="D249" s="36">
        <f>SUMIFS(СВЦЭМ!$F$33:$F$776,СВЦЭМ!$A$33:$A$776,$A249,СВЦЭМ!$B$33:$B$776,D$226)+'СЕТ СН'!$F$15</f>
        <v>187.14140775000001</v>
      </c>
      <c r="E249" s="36">
        <f>SUMIFS(СВЦЭМ!$F$33:$F$776,СВЦЭМ!$A$33:$A$776,$A249,СВЦЭМ!$B$33:$B$776,E$226)+'СЕТ СН'!$F$15</f>
        <v>194.15436237</v>
      </c>
      <c r="F249" s="36">
        <f>SUMIFS(СВЦЭМ!$F$33:$F$776,СВЦЭМ!$A$33:$A$776,$A249,СВЦЭМ!$B$33:$B$776,F$226)+'СЕТ СН'!$F$15</f>
        <v>191.50977140000001</v>
      </c>
      <c r="G249" s="36">
        <f>SUMIFS(СВЦЭМ!$F$33:$F$776,СВЦЭМ!$A$33:$A$776,$A249,СВЦЭМ!$B$33:$B$776,G$226)+'СЕТ СН'!$F$15</f>
        <v>189.77844185000001</v>
      </c>
      <c r="H249" s="36">
        <f>SUMIFS(СВЦЭМ!$F$33:$F$776,СВЦЭМ!$A$33:$A$776,$A249,СВЦЭМ!$B$33:$B$776,H$226)+'СЕТ СН'!$F$15</f>
        <v>181.14230190000001</v>
      </c>
      <c r="I249" s="36">
        <f>SUMIFS(СВЦЭМ!$F$33:$F$776,СВЦЭМ!$A$33:$A$776,$A249,СВЦЭМ!$B$33:$B$776,I$226)+'СЕТ СН'!$F$15</f>
        <v>167.37062703000001</v>
      </c>
      <c r="J249" s="36">
        <f>SUMIFS(СВЦЭМ!$F$33:$F$776,СВЦЭМ!$A$33:$A$776,$A249,СВЦЭМ!$B$33:$B$776,J$226)+'СЕТ СН'!$F$15</f>
        <v>172.75308314</v>
      </c>
      <c r="K249" s="36">
        <f>SUMIFS(СВЦЭМ!$F$33:$F$776,СВЦЭМ!$A$33:$A$776,$A249,СВЦЭМ!$B$33:$B$776,K$226)+'СЕТ СН'!$F$15</f>
        <v>178.42115311000001</v>
      </c>
      <c r="L249" s="36">
        <f>SUMIFS(СВЦЭМ!$F$33:$F$776,СВЦЭМ!$A$33:$A$776,$A249,СВЦЭМ!$B$33:$B$776,L$226)+'СЕТ СН'!$F$15</f>
        <v>159.25774229000001</v>
      </c>
      <c r="M249" s="36">
        <f>SUMIFS(СВЦЭМ!$F$33:$F$776,СВЦЭМ!$A$33:$A$776,$A249,СВЦЭМ!$B$33:$B$776,M$226)+'СЕТ СН'!$F$15</f>
        <v>155.4046074</v>
      </c>
      <c r="N249" s="36">
        <f>SUMIFS(СВЦЭМ!$F$33:$F$776,СВЦЭМ!$A$33:$A$776,$A249,СВЦЭМ!$B$33:$B$776,N$226)+'СЕТ СН'!$F$15</f>
        <v>159.03875764</v>
      </c>
      <c r="O249" s="36">
        <f>SUMIFS(СВЦЭМ!$F$33:$F$776,СВЦЭМ!$A$33:$A$776,$A249,СВЦЭМ!$B$33:$B$776,O$226)+'СЕТ СН'!$F$15</f>
        <v>161.33726601000001</v>
      </c>
      <c r="P249" s="36">
        <f>SUMIFS(СВЦЭМ!$F$33:$F$776,СВЦЭМ!$A$33:$A$776,$A249,СВЦЭМ!$B$33:$B$776,P$226)+'СЕТ СН'!$F$15</f>
        <v>164.57852865999999</v>
      </c>
      <c r="Q249" s="36">
        <f>SUMIFS(СВЦЭМ!$F$33:$F$776,СВЦЭМ!$A$33:$A$776,$A249,СВЦЭМ!$B$33:$B$776,Q$226)+'СЕТ СН'!$F$15</f>
        <v>168.43693329000001</v>
      </c>
      <c r="R249" s="36">
        <f>SUMIFS(СВЦЭМ!$F$33:$F$776,СВЦЭМ!$A$33:$A$776,$A249,СВЦЭМ!$B$33:$B$776,R$226)+'СЕТ СН'!$F$15</f>
        <v>167.79599837999999</v>
      </c>
      <c r="S249" s="36">
        <f>SUMIFS(СВЦЭМ!$F$33:$F$776,СВЦЭМ!$A$33:$A$776,$A249,СВЦЭМ!$B$33:$B$776,S$226)+'СЕТ СН'!$F$15</f>
        <v>169.30069717000001</v>
      </c>
      <c r="T249" s="36">
        <f>SUMIFS(СВЦЭМ!$F$33:$F$776,СВЦЭМ!$A$33:$A$776,$A249,СВЦЭМ!$B$33:$B$776,T$226)+'СЕТ СН'!$F$15</f>
        <v>173.04554687999999</v>
      </c>
      <c r="U249" s="36">
        <f>SUMIFS(СВЦЭМ!$F$33:$F$776,СВЦЭМ!$A$33:$A$776,$A249,СВЦЭМ!$B$33:$B$776,U$226)+'СЕТ СН'!$F$15</f>
        <v>171.20090730000001</v>
      </c>
      <c r="V249" s="36">
        <f>SUMIFS(СВЦЭМ!$F$33:$F$776,СВЦЭМ!$A$33:$A$776,$A249,СВЦЭМ!$B$33:$B$776,V$226)+'СЕТ СН'!$F$15</f>
        <v>168.34094354000001</v>
      </c>
      <c r="W249" s="36">
        <f>SUMIFS(СВЦЭМ!$F$33:$F$776,СВЦЭМ!$A$33:$A$776,$A249,СВЦЭМ!$B$33:$B$776,W$226)+'СЕТ СН'!$F$15</f>
        <v>160.37033785</v>
      </c>
      <c r="X249" s="36">
        <f>SUMIFS(СВЦЭМ!$F$33:$F$776,СВЦЭМ!$A$33:$A$776,$A249,СВЦЭМ!$B$33:$B$776,X$226)+'СЕТ СН'!$F$15</f>
        <v>160.98029819000001</v>
      </c>
      <c r="Y249" s="36">
        <f>SUMIFS(СВЦЭМ!$F$33:$F$776,СВЦЭМ!$A$33:$A$776,$A249,СВЦЭМ!$B$33:$B$776,Y$226)+'СЕТ СН'!$F$15</f>
        <v>187.14984204000001</v>
      </c>
    </row>
    <row r="250" spans="1:25" ht="15.75" x14ac:dyDescent="0.2">
      <c r="A250" s="35">
        <f t="shared" si="6"/>
        <v>44036</v>
      </c>
      <c r="B250" s="36">
        <f>SUMIFS(СВЦЭМ!$F$33:$F$776,СВЦЭМ!$A$33:$A$776,$A250,СВЦЭМ!$B$33:$B$776,B$226)+'СЕТ СН'!$F$15</f>
        <v>180.21095634</v>
      </c>
      <c r="C250" s="36">
        <f>SUMIFS(СВЦЭМ!$F$33:$F$776,СВЦЭМ!$A$33:$A$776,$A250,СВЦЭМ!$B$33:$B$776,C$226)+'СЕТ СН'!$F$15</f>
        <v>175.13499426000001</v>
      </c>
      <c r="D250" s="36">
        <f>SUMIFS(СВЦЭМ!$F$33:$F$776,СВЦЭМ!$A$33:$A$776,$A250,СВЦЭМ!$B$33:$B$776,D$226)+'СЕТ СН'!$F$15</f>
        <v>175.81573207</v>
      </c>
      <c r="E250" s="36">
        <f>SUMIFS(СВЦЭМ!$F$33:$F$776,СВЦЭМ!$A$33:$A$776,$A250,СВЦЭМ!$B$33:$B$776,E$226)+'СЕТ СН'!$F$15</f>
        <v>182.41883888999999</v>
      </c>
      <c r="F250" s="36">
        <f>SUMIFS(СВЦЭМ!$F$33:$F$776,СВЦЭМ!$A$33:$A$776,$A250,СВЦЭМ!$B$33:$B$776,F$226)+'СЕТ СН'!$F$15</f>
        <v>183.04028980999999</v>
      </c>
      <c r="G250" s="36">
        <f>SUMIFS(СВЦЭМ!$F$33:$F$776,СВЦЭМ!$A$33:$A$776,$A250,СВЦЭМ!$B$33:$B$776,G$226)+'СЕТ СН'!$F$15</f>
        <v>180.52484239</v>
      </c>
      <c r="H250" s="36">
        <f>SUMIFS(СВЦЭМ!$F$33:$F$776,СВЦЭМ!$A$33:$A$776,$A250,СВЦЭМ!$B$33:$B$776,H$226)+'СЕТ СН'!$F$15</f>
        <v>170.71271285</v>
      </c>
      <c r="I250" s="36">
        <f>SUMIFS(СВЦЭМ!$F$33:$F$776,СВЦЭМ!$A$33:$A$776,$A250,СВЦЭМ!$B$33:$B$776,I$226)+'СЕТ СН'!$F$15</f>
        <v>165.89559929000001</v>
      </c>
      <c r="J250" s="36">
        <f>SUMIFS(СВЦЭМ!$F$33:$F$776,СВЦЭМ!$A$33:$A$776,$A250,СВЦЭМ!$B$33:$B$776,J$226)+'СЕТ СН'!$F$15</f>
        <v>173.06437335999999</v>
      </c>
      <c r="K250" s="36">
        <f>SUMIFS(СВЦЭМ!$F$33:$F$776,СВЦЭМ!$A$33:$A$776,$A250,СВЦЭМ!$B$33:$B$776,K$226)+'СЕТ СН'!$F$15</f>
        <v>176.62003397999999</v>
      </c>
      <c r="L250" s="36">
        <f>SUMIFS(СВЦЭМ!$F$33:$F$776,СВЦЭМ!$A$33:$A$776,$A250,СВЦЭМ!$B$33:$B$776,L$226)+'СЕТ СН'!$F$15</f>
        <v>161.26301122999999</v>
      </c>
      <c r="M250" s="36">
        <f>SUMIFS(СВЦЭМ!$F$33:$F$776,СВЦЭМ!$A$33:$A$776,$A250,СВЦЭМ!$B$33:$B$776,M$226)+'СЕТ СН'!$F$15</f>
        <v>160.04065990999999</v>
      </c>
      <c r="N250" s="36">
        <f>SUMIFS(СВЦЭМ!$F$33:$F$776,СВЦЭМ!$A$33:$A$776,$A250,СВЦЭМ!$B$33:$B$776,N$226)+'СЕТ СН'!$F$15</f>
        <v>163.07274835000001</v>
      </c>
      <c r="O250" s="36">
        <f>SUMIFS(СВЦЭМ!$F$33:$F$776,СВЦЭМ!$A$33:$A$776,$A250,СВЦЭМ!$B$33:$B$776,O$226)+'СЕТ СН'!$F$15</f>
        <v>164.06786073999999</v>
      </c>
      <c r="P250" s="36">
        <f>SUMIFS(СВЦЭМ!$F$33:$F$776,СВЦЭМ!$A$33:$A$776,$A250,СВЦЭМ!$B$33:$B$776,P$226)+'СЕТ СН'!$F$15</f>
        <v>164.43935571</v>
      </c>
      <c r="Q250" s="36">
        <f>SUMIFS(СВЦЭМ!$F$33:$F$776,СВЦЭМ!$A$33:$A$776,$A250,СВЦЭМ!$B$33:$B$776,Q$226)+'СЕТ СН'!$F$15</f>
        <v>165.18525915999999</v>
      </c>
      <c r="R250" s="36">
        <f>SUMIFS(СВЦЭМ!$F$33:$F$776,СВЦЭМ!$A$33:$A$776,$A250,СВЦЭМ!$B$33:$B$776,R$226)+'СЕТ СН'!$F$15</f>
        <v>165.73206809000001</v>
      </c>
      <c r="S250" s="36">
        <f>SUMIFS(СВЦЭМ!$F$33:$F$776,СВЦЭМ!$A$33:$A$776,$A250,СВЦЭМ!$B$33:$B$776,S$226)+'СЕТ СН'!$F$15</f>
        <v>166.77304588000001</v>
      </c>
      <c r="T250" s="36">
        <f>SUMIFS(СВЦЭМ!$F$33:$F$776,СВЦЭМ!$A$33:$A$776,$A250,СВЦЭМ!$B$33:$B$776,T$226)+'СЕТ СН'!$F$15</f>
        <v>166.76446580000001</v>
      </c>
      <c r="U250" s="36">
        <f>SUMIFS(СВЦЭМ!$F$33:$F$776,СВЦЭМ!$A$33:$A$776,$A250,СВЦЭМ!$B$33:$B$776,U$226)+'СЕТ СН'!$F$15</f>
        <v>164.60532653999999</v>
      </c>
      <c r="V250" s="36">
        <f>SUMIFS(СВЦЭМ!$F$33:$F$776,СВЦЭМ!$A$33:$A$776,$A250,СВЦЭМ!$B$33:$B$776,V$226)+'СЕТ СН'!$F$15</f>
        <v>161.60209576</v>
      </c>
      <c r="W250" s="36">
        <f>SUMIFS(СВЦЭМ!$F$33:$F$776,СВЦЭМ!$A$33:$A$776,$A250,СВЦЭМ!$B$33:$B$776,W$226)+'СЕТ СН'!$F$15</f>
        <v>156.58476451000001</v>
      </c>
      <c r="X250" s="36">
        <f>SUMIFS(СВЦЭМ!$F$33:$F$776,СВЦЭМ!$A$33:$A$776,$A250,СВЦЭМ!$B$33:$B$776,X$226)+'СЕТ СН'!$F$15</f>
        <v>169.84710985000001</v>
      </c>
      <c r="Y250" s="36">
        <f>SUMIFS(СВЦЭМ!$F$33:$F$776,СВЦЭМ!$A$33:$A$776,$A250,СВЦЭМ!$B$33:$B$776,Y$226)+'СЕТ СН'!$F$15</f>
        <v>190.17473052</v>
      </c>
    </row>
    <row r="251" spans="1:25" ht="15.75" x14ac:dyDescent="0.2">
      <c r="A251" s="35">
        <f t="shared" si="6"/>
        <v>44037</v>
      </c>
      <c r="B251" s="36">
        <f>SUMIFS(СВЦЭМ!$F$33:$F$776,СВЦЭМ!$A$33:$A$776,$A251,СВЦЭМ!$B$33:$B$776,B$226)+'СЕТ СН'!$F$15</f>
        <v>186.53232989</v>
      </c>
      <c r="C251" s="36">
        <f>SUMIFS(СВЦЭМ!$F$33:$F$776,СВЦЭМ!$A$33:$A$776,$A251,СВЦЭМ!$B$33:$B$776,C$226)+'СЕТ СН'!$F$15</f>
        <v>198.67590128000001</v>
      </c>
      <c r="D251" s="36">
        <f>SUMIFS(СВЦЭМ!$F$33:$F$776,СВЦЭМ!$A$33:$A$776,$A251,СВЦЭМ!$B$33:$B$776,D$226)+'СЕТ СН'!$F$15</f>
        <v>206.08648187</v>
      </c>
      <c r="E251" s="36">
        <f>SUMIFS(СВЦЭМ!$F$33:$F$776,СВЦЭМ!$A$33:$A$776,$A251,СВЦЭМ!$B$33:$B$776,E$226)+'СЕТ СН'!$F$15</f>
        <v>210.54866013</v>
      </c>
      <c r="F251" s="36">
        <f>SUMIFS(СВЦЭМ!$F$33:$F$776,СВЦЭМ!$A$33:$A$776,$A251,СВЦЭМ!$B$33:$B$776,F$226)+'СЕТ СН'!$F$15</f>
        <v>210.39632139</v>
      </c>
      <c r="G251" s="36">
        <f>SUMIFS(СВЦЭМ!$F$33:$F$776,СВЦЭМ!$A$33:$A$776,$A251,СВЦЭМ!$B$33:$B$776,G$226)+'СЕТ СН'!$F$15</f>
        <v>209.62499126</v>
      </c>
      <c r="H251" s="36">
        <f>SUMIFS(СВЦЭМ!$F$33:$F$776,СВЦЭМ!$A$33:$A$776,$A251,СВЦЭМ!$B$33:$B$776,H$226)+'СЕТ СН'!$F$15</f>
        <v>209.83736880000001</v>
      </c>
      <c r="I251" s="36">
        <f>SUMIFS(СВЦЭМ!$F$33:$F$776,СВЦЭМ!$A$33:$A$776,$A251,СВЦЭМ!$B$33:$B$776,I$226)+'СЕТ СН'!$F$15</f>
        <v>214.23048865000001</v>
      </c>
      <c r="J251" s="36">
        <f>SUMIFS(СВЦЭМ!$F$33:$F$776,СВЦЭМ!$A$33:$A$776,$A251,СВЦЭМ!$B$33:$B$776,J$226)+'СЕТ СН'!$F$15</f>
        <v>203.87685026</v>
      </c>
      <c r="K251" s="36">
        <f>SUMIFS(СВЦЭМ!$F$33:$F$776,СВЦЭМ!$A$33:$A$776,$A251,СВЦЭМ!$B$33:$B$776,K$226)+'СЕТ СН'!$F$15</f>
        <v>172.90650017999999</v>
      </c>
      <c r="L251" s="36">
        <f>SUMIFS(СВЦЭМ!$F$33:$F$776,СВЦЭМ!$A$33:$A$776,$A251,СВЦЭМ!$B$33:$B$776,L$226)+'СЕТ СН'!$F$15</f>
        <v>150.97996535999999</v>
      </c>
      <c r="M251" s="36">
        <f>SUMIFS(СВЦЭМ!$F$33:$F$776,СВЦЭМ!$A$33:$A$776,$A251,СВЦЭМ!$B$33:$B$776,M$226)+'СЕТ СН'!$F$15</f>
        <v>146.29635281</v>
      </c>
      <c r="N251" s="36">
        <f>SUMIFS(СВЦЭМ!$F$33:$F$776,СВЦЭМ!$A$33:$A$776,$A251,СВЦЭМ!$B$33:$B$776,N$226)+'СЕТ СН'!$F$15</f>
        <v>142.55071841</v>
      </c>
      <c r="O251" s="36">
        <f>SUMIFS(СВЦЭМ!$F$33:$F$776,СВЦЭМ!$A$33:$A$776,$A251,СВЦЭМ!$B$33:$B$776,O$226)+'СЕТ СН'!$F$15</f>
        <v>141.67381372</v>
      </c>
      <c r="P251" s="36">
        <f>SUMIFS(СВЦЭМ!$F$33:$F$776,СВЦЭМ!$A$33:$A$776,$A251,СВЦЭМ!$B$33:$B$776,P$226)+'СЕТ СН'!$F$15</f>
        <v>143.57112280000001</v>
      </c>
      <c r="Q251" s="36">
        <f>SUMIFS(СВЦЭМ!$F$33:$F$776,СВЦЭМ!$A$33:$A$776,$A251,СВЦЭМ!$B$33:$B$776,Q$226)+'СЕТ СН'!$F$15</f>
        <v>144.79838004999999</v>
      </c>
      <c r="R251" s="36">
        <f>SUMIFS(СВЦЭМ!$F$33:$F$776,СВЦЭМ!$A$33:$A$776,$A251,СВЦЭМ!$B$33:$B$776,R$226)+'СЕТ СН'!$F$15</f>
        <v>146.22873355999999</v>
      </c>
      <c r="S251" s="36">
        <f>SUMIFS(СВЦЭМ!$F$33:$F$776,СВЦЭМ!$A$33:$A$776,$A251,СВЦЭМ!$B$33:$B$776,S$226)+'СЕТ СН'!$F$15</f>
        <v>146.31073787</v>
      </c>
      <c r="T251" s="36">
        <f>SUMIFS(СВЦЭМ!$F$33:$F$776,СВЦЭМ!$A$33:$A$776,$A251,СВЦЭМ!$B$33:$B$776,T$226)+'СЕТ СН'!$F$15</f>
        <v>149.19314652</v>
      </c>
      <c r="U251" s="36">
        <f>SUMIFS(СВЦЭМ!$F$33:$F$776,СВЦЭМ!$A$33:$A$776,$A251,СВЦЭМ!$B$33:$B$776,U$226)+'СЕТ СН'!$F$15</f>
        <v>147.17815852000001</v>
      </c>
      <c r="V251" s="36">
        <f>SUMIFS(СВЦЭМ!$F$33:$F$776,СВЦЭМ!$A$33:$A$776,$A251,СВЦЭМ!$B$33:$B$776,V$226)+'СЕТ СН'!$F$15</f>
        <v>144.48070956000001</v>
      </c>
      <c r="W251" s="36">
        <f>SUMIFS(СВЦЭМ!$F$33:$F$776,СВЦЭМ!$A$33:$A$776,$A251,СВЦЭМ!$B$33:$B$776,W$226)+'СЕТ СН'!$F$15</f>
        <v>139.23767039000001</v>
      </c>
      <c r="X251" s="36">
        <f>SUMIFS(СВЦЭМ!$F$33:$F$776,СВЦЭМ!$A$33:$A$776,$A251,СВЦЭМ!$B$33:$B$776,X$226)+'СЕТ СН'!$F$15</f>
        <v>149.35464643</v>
      </c>
      <c r="Y251" s="36">
        <f>SUMIFS(СВЦЭМ!$F$33:$F$776,СВЦЭМ!$A$33:$A$776,$A251,СВЦЭМ!$B$33:$B$776,Y$226)+'СЕТ СН'!$F$15</f>
        <v>179.00358209000001</v>
      </c>
    </row>
    <row r="252" spans="1:25" ht="15.75" x14ac:dyDescent="0.2">
      <c r="A252" s="35">
        <f t="shared" si="6"/>
        <v>44038</v>
      </c>
      <c r="B252" s="36">
        <f>SUMIFS(СВЦЭМ!$F$33:$F$776,СВЦЭМ!$A$33:$A$776,$A252,СВЦЭМ!$B$33:$B$776,B$226)+'СЕТ СН'!$F$15</f>
        <v>170.81489511999999</v>
      </c>
      <c r="C252" s="36">
        <f>SUMIFS(СВЦЭМ!$F$33:$F$776,СВЦЭМ!$A$33:$A$776,$A252,СВЦЭМ!$B$33:$B$776,C$226)+'СЕТ СН'!$F$15</f>
        <v>175.51261736000001</v>
      </c>
      <c r="D252" s="36">
        <f>SUMIFS(СВЦЭМ!$F$33:$F$776,СВЦЭМ!$A$33:$A$776,$A252,СВЦЭМ!$B$33:$B$776,D$226)+'СЕТ СН'!$F$15</f>
        <v>175.52574246</v>
      </c>
      <c r="E252" s="36">
        <f>SUMIFS(СВЦЭМ!$F$33:$F$776,СВЦЭМ!$A$33:$A$776,$A252,СВЦЭМ!$B$33:$B$776,E$226)+'СЕТ СН'!$F$15</f>
        <v>178.13350453999999</v>
      </c>
      <c r="F252" s="36">
        <f>SUMIFS(СВЦЭМ!$F$33:$F$776,СВЦЭМ!$A$33:$A$776,$A252,СВЦЭМ!$B$33:$B$776,F$226)+'СЕТ СН'!$F$15</f>
        <v>180.52659832000001</v>
      </c>
      <c r="G252" s="36">
        <f>SUMIFS(СВЦЭМ!$F$33:$F$776,СВЦЭМ!$A$33:$A$776,$A252,СВЦЭМ!$B$33:$B$776,G$226)+'СЕТ СН'!$F$15</f>
        <v>182.0633235</v>
      </c>
      <c r="H252" s="36">
        <f>SUMIFS(СВЦЭМ!$F$33:$F$776,СВЦЭМ!$A$33:$A$776,$A252,СВЦЭМ!$B$33:$B$776,H$226)+'СЕТ СН'!$F$15</f>
        <v>184.99142287000001</v>
      </c>
      <c r="I252" s="36">
        <f>SUMIFS(СВЦЭМ!$F$33:$F$776,СВЦЭМ!$A$33:$A$776,$A252,СВЦЭМ!$B$33:$B$776,I$226)+'СЕТ СН'!$F$15</f>
        <v>187.97096020999999</v>
      </c>
      <c r="J252" s="36">
        <f>SUMIFS(СВЦЭМ!$F$33:$F$776,СВЦЭМ!$A$33:$A$776,$A252,СВЦЭМ!$B$33:$B$776,J$226)+'СЕТ СН'!$F$15</f>
        <v>175.59499635</v>
      </c>
      <c r="K252" s="36">
        <f>SUMIFS(СВЦЭМ!$F$33:$F$776,СВЦЭМ!$A$33:$A$776,$A252,СВЦЭМ!$B$33:$B$776,K$226)+'СЕТ СН'!$F$15</f>
        <v>157.61722685000001</v>
      </c>
      <c r="L252" s="36">
        <f>SUMIFS(СВЦЭМ!$F$33:$F$776,СВЦЭМ!$A$33:$A$776,$A252,СВЦЭМ!$B$33:$B$776,L$226)+'СЕТ СН'!$F$15</f>
        <v>136.21877843999999</v>
      </c>
      <c r="M252" s="36">
        <f>SUMIFS(СВЦЭМ!$F$33:$F$776,СВЦЭМ!$A$33:$A$776,$A252,СВЦЭМ!$B$33:$B$776,M$226)+'СЕТ СН'!$F$15</f>
        <v>129.71520283999999</v>
      </c>
      <c r="N252" s="36">
        <f>SUMIFS(СВЦЭМ!$F$33:$F$776,СВЦЭМ!$A$33:$A$776,$A252,СВЦЭМ!$B$33:$B$776,N$226)+'СЕТ СН'!$F$15</f>
        <v>125.79231624000001</v>
      </c>
      <c r="O252" s="36">
        <f>SUMIFS(СВЦЭМ!$F$33:$F$776,СВЦЭМ!$A$33:$A$776,$A252,СВЦЭМ!$B$33:$B$776,O$226)+'СЕТ СН'!$F$15</f>
        <v>127.97155217</v>
      </c>
      <c r="P252" s="36">
        <f>SUMIFS(СВЦЭМ!$F$33:$F$776,СВЦЭМ!$A$33:$A$776,$A252,СВЦЭМ!$B$33:$B$776,P$226)+'СЕТ СН'!$F$15</f>
        <v>128.90748192999999</v>
      </c>
      <c r="Q252" s="36">
        <f>SUMIFS(СВЦЭМ!$F$33:$F$776,СВЦЭМ!$A$33:$A$776,$A252,СВЦЭМ!$B$33:$B$776,Q$226)+'СЕТ СН'!$F$15</f>
        <v>130.83459902999999</v>
      </c>
      <c r="R252" s="36">
        <f>SUMIFS(СВЦЭМ!$F$33:$F$776,СВЦЭМ!$A$33:$A$776,$A252,СВЦЭМ!$B$33:$B$776,R$226)+'СЕТ СН'!$F$15</f>
        <v>133.20388664000001</v>
      </c>
      <c r="S252" s="36">
        <f>SUMIFS(СВЦЭМ!$F$33:$F$776,СВЦЭМ!$A$33:$A$776,$A252,СВЦЭМ!$B$33:$B$776,S$226)+'СЕТ СН'!$F$15</f>
        <v>134.06735785000001</v>
      </c>
      <c r="T252" s="36">
        <f>SUMIFS(СВЦЭМ!$F$33:$F$776,СВЦЭМ!$A$33:$A$776,$A252,СВЦЭМ!$B$33:$B$776,T$226)+'СЕТ СН'!$F$15</f>
        <v>135.46795003</v>
      </c>
      <c r="U252" s="36">
        <f>SUMIFS(СВЦЭМ!$F$33:$F$776,СВЦЭМ!$A$33:$A$776,$A252,СВЦЭМ!$B$33:$B$776,U$226)+'СЕТ СН'!$F$15</f>
        <v>132.05456025999999</v>
      </c>
      <c r="V252" s="36">
        <f>SUMIFS(СВЦЭМ!$F$33:$F$776,СВЦЭМ!$A$33:$A$776,$A252,СВЦЭМ!$B$33:$B$776,V$226)+'СЕТ СН'!$F$15</f>
        <v>129.09164060000001</v>
      </c>
      <c r="W252" s="36">
        <f>SUMIFS(СВЦЭМ!$F$33:$F$776,СВЦЭМ!$A$33:$A$776,$A252,СВЦЭМ!$B$33:$B$776,W$226)+'СЕТ СН'!$F$15</f>
        <v>125.77575619</v>
      </c>
      <c r="X252" s="36">
        <f>SUMIFS(СВЦЭМ!$F$33:$F$776,СВЦЭМ!$A$33:$A$776,$A252,СВЦЭМ!$B$33:$B$776,X$226)+'СЕТ СН'!$F$15</f>
        <v>133.39229226</v>
      </c>
      <c r="Y252" s="36">
        <f>SUMIFS(СВЦЭМ!$F$33:$F$776,СВЦЭМ!$A$33:$A$776,$A252,СВЦЭМ!$B$33:$B$776,Y$226)+'СЕТ СН'!$F$15</f>
        <v>161.16373892999999</v>
      </c>
    </row>
    <row r="253" spans="1:25" ht="15.75" x14ac:dyDescent="0.2">
      <c r="A253" s="35">
        <f t="shared" si="6"/>
        <v>44039</v>
      </c>
      <c r="B253" s="36">
        <f>SUMIFS(СВЦЭМ!$F$33:$F$776,СВЦЭМ!$A$33:$A$776,$A253,СВЦЭМ!$B$33:$B$776,B$226)+'СЕТ СН'!$F$15</f>
        <v>179.17749846000001</v>
      </c>
      <c r="C253" s="36">
        <f>SUMIFS(СВЦЭМ!$F$33:$F$776,СВЦЭМ!$A$33:$A$776,$A253,СВЦЭМ!$B$33:$B$776,C$226)+'СЕТ СН'!$F$15</f>
        <v>174.77553441000001</v>
      </c>
      <c r="D253" s="36">
        <f>SUMIFS(СВЦЭМ!$F$33:$F$776,СВЦЭМ!$A$33:$A$776,$A253,СВЦЭМ!$B$33:$B$776,D$226)+'СЕТ СН'!$F$15</f>
        <v>174.85358271999999</v>
      </c>
      <c r="E253" s="36">
        <f>SUMIFS(СВЦЭМ!$F$33:$F$776,СВЦЭМ!$A$33:$A$776,$A253,СВЦЭМ!$B$33:$B$776,E$226)+'СЕТ СН'!$F$15</f>
        <v>176.89904117</v>
      </c>
      <c r="F253" s="36">
        <f>SUMIFS(СВЦЭМ!$F$33:$F$776,СВЦЭМ!$A$33:$A$776,$A253,СВЦЭМ!$B$33:$B$776,F$226)+'СЕТ СН'!$F$15</f>
        <v>176.4644203</v>
      </c>
      <c r="G253" s="36">
        <f>SUMIFS(СВЦЭМ!$F$33:$F$776,СВЦЭМ!$A$33:$A$776,$A253,СВЦЭМ!$B$33:$B$776,G$226)+'СЕТ СН'!$F$15</f>
        <v>175.04477815999999</v>
      </c>
      <c r="H253" s="36">
        <f>SUMIFS(СВЦЭМ!$F$33:$F$776,СВЦЭМ!$A$33:$A$776,$A253,СВЦЭМ!$B$33:$B$776,H$226)+'СЕТ СН'!$F$15</f>
        <v>173.0848987</v>
      </c>
      <c r="I253" s="36">
        <f>SUMIFS(СВЦЭМ!$F$33:$F$776,СВЦЭМ!$A$33:$A$776,$A253,СВЦЭМ!$B$33:$B$776,I$226)+'СЕТ СН'!$F$15</f>
        <v>180.23765696000001</v>
      </c>
      <c r="J253" s="36">
        <f>SUMIFS(СВЦЭМ!$F$33:$F$776,СВЦЭМ!$A$33:$A$776,$A253,СВЦЭМ!$B$33:$B$776,J$226)+'СЕТ СН'!$F$15</f>
        <v>171.73677276000001</v>
      </c>
      <c r="K253" s="36">
        <f>SUMIFS(СВЦЭМ!$F$33:$F$776,СВЦЭМ!$A$33:$A$776,$A253,СВЦЭМ!$B$33:$B$776,K$226)+'СЕТ СН'!$F$15</f>
        <v>147.50422565</v>
      </c>
      <c r="L253" s="36">
        <f>SUMIFS(СВЦЭМ!$F$33:$F$776,СВЦЭМ!$A$33:$A$776,$A253,СВЦЭМ!$B$33:$B$776,L$226)+'СЕТ СН'!$F$15</f>
        <v>129.10253291000001</v>
      </c>
      <c r="M253" s="36">
        <f>SUMIFS(СВЦЭМ!$F$33:$F$776,СВЦЭМ!$A$33:$A$776,$A253,СВЦЭМ!$B$33:$B$776,M$226)+'СЕТ СН'!$F$15</f>
        <v>124.08891096000001</v>
      </c>
      <c r="N253" s="36">
        <f>SUMIFS(СВЦЭМ!$F$33:$F$776,СВЦЭМ!$A$33:$A$776,$A253,СВЦЭМ!$B$33:$B$776,N$226)+'СЕТ СН'!$F$15</f>
        <v>119.28499479</v>
      </c>
      <c r="O253" s="36">
        <f>SUMIFS(СВЦЭМ!$F$33:$F$776,СВЦЭМ!$A$33:$A$776,$A253,СВЦЭМ!$B$33:$B$776,O$226)+'СЕТ СН'!$F$15</f>
        <v>120.60061382000001</v>
      </c>
      <c r="P253" s="36">
        <f>SUMIFS(СВЦЭМ!$F$33:$F$776,СВЦЭМ!$A$33:$A$776,$A253,СВЦЭМ!$B$33:$B$776,P$226)+'СЕТ СН'!$F$15</f>
        <v>122.92080481000001</v>
      </c>
      <c r="Q253" s="36">
        <f>SUMIFS(СВЦЭМ!$F$33:$F$776,СВЦЭМ!$A$33:$A$776,$A253,СВЦЭМ!$B$33:$B$776,Q$226)+'СЕТ СН'!$F$15</f>
        <v>126.09604491</v>
      </c>
      <c r="R253" s="36">
        <f>SUMIFS(СВЦЭМ!$F$33:$F$776,СВЦЭМ!$A$33:$A$776,$A253,СВЦЭМ!$B$33:$B$776,R$226)+'СЕТ СН'!$F$15</f>
        <v>126.45763662</v>
      </c>
      <c r="S253" s="36">
        <f>SUMIFS(СВЦЭМ!$F$33:$F$776,СВЦЭМ!$A$33:$A$776,$A253,СВЦЭМ!$B$33:$B$776,S$226)+'СЕТ СН'!$F$15</f>
        <v>128.82617483000001</v>
      </c>
      <c r="T253" s="36">
        <f>SUMIFS(СВЦЭМ!$F$33:$F$776,СВЦЭМ!$A$33:$A$776,$A253,СВЦЭМ!$B$33:$B$776,T$226)+'СЕТ СН'!$F$15</f>
        <v>132.07587938</v>
      </c>
      <c r="U253" s="36">
        <f>SUMIFS(СВЦЭМ!$F$33:$F$776,СВЦЭМ!$A$33:$A$776,$A253,СВЦЭМ!$B$33:$B$776,U$226)+'СЕТ СН'!$F$15</f>
        <v>129.37464095999999</v>
      </c>
      <c r="V253" s="36">
        <f>SUMIFS(СВЦЭМ!$F$33:$F$776,СВЦЭМ!$A$33:$A$776,$A253,СВЦЭМ!$B$33:$B$776,V$226)+'СЕТ СН'!$F$15</f>
        <v>128.16162990000001</v>
      </c>
      <c r="W253" s="36">
        <f>SUMIFS(СВЦЭМ!$F$33:$F$776,СВЦЭМ!$A$33:$A$776,$A253,СВЦЭМ!$B$33:$B$776,W$226)+'СЕТ СН'!$F$15</f>
        <v>126.27139510000001</v>
      </c>
      <c r="X253" s="36">
        <f>SUMIFS(СВЦЭМ!$F$33:$F$776,СВЦЭМ!$A$33:$A$776,$A253,СВЦЭМ!$B$33:$B$776,X$226)+'СЕТ СН'!$F$15</f>
        <v>139.81675224</v>
      </c>
      <c r="Y253" s="36">
        <f>SUMIFS(СВЦЭМ!$F$33:$F$776,СВЦЭМ!$A$33:$A$776,$A253,СВЦЭМ!$B$33:$B$776,Y$226)+'СЕТ СН'!$F$15</f>
        <v>163.63549183000001</v>
      </c>
    </row>
    <row r="254" spans="1:25" ht="15.75" x14ac:dyDescent="0.2">
      <c r="A254" s="35">
        <f t="shared" si="6"/>
        <v>44040</v>
      </c>
      <c r="B254" s="36">
        <f>SUMIFS(СВЦЭМ!$F$33:$F$776,СВЦЭМ!$A$33:$A$776,$A254,СВЦЭМ!$B$33:$B$776,B$226)+'СЕТ СН'!$F$15</f>
        <v>162.95359583000001</v>
      </c>
      <c r="C254" s="36">
        <f>SUMIFS(СВЦЭМ!$F$33:$F$776,СВЦЭМ!$A$33:$A$776,$A254,СВЦЭМ!$B$33:$B$776,C$226)+'СЕТ СН'!$F$15</f>
        <v>175.40234767999999</v>
      </c>
      <c r="D254" s="36">
        <f>SUMIFS(СВЦЭМ!$F$33:$F$776,СВЦЭМ!$A$33:$A$776,$A254,СВЦЭМ!$B$33:$B$776,D$226)+'СЕТ СН'!$F$15</f>
        <v>177.45260905999999</v>
      </c>
      <c r="E254" s="36">
        <f>SUMIFS(СВЦЭМ!$F$33:$F$776,СВЦЭМ!$A$33:$A$776,$A254,СВЦЭМ!$B$33:$B$776,E$226)+'СЕТ СН'!$F$15</f>
        <v>180.26002339999999</v>
      </c>
      <c r="F254" s="36">
        <f>SUMIFS(СВЦЭМ!$F$33:$F$776,СВЦЭМ!$A$33:$A$776,$A254,СВЦЭМ!$B$33:$B$776,F$226)+'СЕТ СН'!$F$15</f>
        <v>177.94333628000001</v>
      </c>
      <c r="G254" s="36">
        <f>SUMIFS(СВЦЭМ!$F$33:$F$776,СВЦЭМ!$A$33:$A$776,$A254,СВЦЭМ!$B$33:$B$776,G$226)+'СЕТ СН'!$F$15</f>
        <v>181.23761535</v>
      </c>
      <c r="H254" s="36">
        <f>SUMIFS(СВЦЭМ!$F$33:$F$776,СВЦЭМ!$A$33:$A$776,$A254,СВЦЭМ!$B$33:$B$776,H$226)+'СЕТ СН'!$F$15</f>
        <v>181.73463437000001</v>
      </c>
      <c r="I254" s="36">
        <f>SUMIFS(СВЦЭМ!$F$33:$F$776,СВЦЭМ!$A$33:$A$776,$A254,СВЦЭМ!$B$33:$B$776,I$226)+'СЕТ СН'!$F$15</f>
        <v>184.06141839</v>
      </c>
      <c r="J254" s="36">
        <f>SUMIFS(СВЦЭМ!$F$33:$F$776,СВЦЭМ!$A$33:$A$776,$A254,СВЦЭМ!$B$33:$B$776,J$226)+'СЕТ СН'!$F$15</f>
        <v>180.25417389</v>
      </c>
      <c r="K254" s="36">
        <f>SUMIFS(СВЦЭМ!$F$33:$F$776,СВЦЭМ!$A$33:$A$776,$A254,СВЦЭМ!$B$33:$B$776,K$226)+'СЕТ СН'!$F$15</f>
        <v>155.52836862999999</v>
      </c>
      <c r="L254" s="36">
        <f>SUMIFS(СВЦЭМ!$F$33:$F$776,СВЦЭМ!$A$33:$A$776,$A254,СВЦЭМ!$B$33:$B$776,L$226)+'СЕТ СН'!$F$15</f>
        <v>131.95207225999999</v>
      </c>
      <c r="M254" s="36">
        <f>SUMIFS(СВЦЭМ!$F$33:$F$776,СВЦЭМ!$A$33:$A$776,$A254,СВЦЭМ!$B$33:$B$776,M$226)+'СЕТ СН'!$F$15</f>
        <v>127.70354958</v>
      </c>
      <c r="N254" s="36">
        <f>SUMIFS(СВЦЭМ!$F$33:$F$776,СВЦЭМ!$A$33:$A$776,$A254,СВЦЭМ!$B$33:$B$776,N$226)+'СЕТ СН'!$F$15</f>
        <v>127.19539654</v>
      </c>
      <c r="O254" s="36">
        <f>SUMIFS(СВЦЭМ!$F$33:$F$776,СВЦЭМ!$A$33:$A$776,$A254,СВЦЭМ!$B$33:$B$776,O$226)+'СЕТ СН'!$F$15</f>
        <v>129.48672733999999</v>
      </c>
      <c r="P254" s="36">
        <f>SUMIFS(СВЦЭМ!$F$33:$F$776,СВЦЭМ!$A$33:$A$776,$A254,СВЦЭМ!$B$33:$B$776,P$226)+'СЕТ СН'!$F$15</f>
        <v>129.85629918000001</v>
      </c>
      <c r="Q254" s="36">
        <f>SUMIFS(СВЦЭМ!$F$33:$F$776,СВЦЭМ!$A$33:$A$776,$A254,СВЦЭМ!$B$33:$B$776,Q$226)+'СЕТ СН'!$F$15</f>
        <v>131.90428170000001</v>
      </c>
      <c r="R254" s="36">
        <f>SUMIFS(СВЦЭМ!$F$33:$F$776,СВЦЭМ!$A$33:$A$776,$A254,СВЦЭМ!$B$33:$B$776,R$226)+'СЕТ СН'!$F$15</f>
        <v>132.24406994</v>
      </c>
      <c r="S254" s="36">
        <f>SUMIFS(СВЦЭМ!$F$33:$F$776,СВЦЭМ!$A$33:$A$776,$A254,СВЦЭМ!$B$33:$B$776,S$226)+'СЕТ СН'!$F$15</f>
        <v>133.32718378999999</v>
      </c>
      <c r="T254" s="36">
        <f>SUMIFS(СВЦЭМ!$F$33:$F$776,СВЦЭМ!$A$33:$A$776,$A254,СВЦЭМ!$B$33:$B$776,T$226)+'СЕТ СН'!$F$15</f>
        <v>134.0427344</v>
      </c>
      <c r="U254" s="36">
        <f>SUMIFS(СВЦЭМ!$F$33:$F$776,СВЦЭМ!$A$33:$A$776,$A254,СВЦЭМ!$B$33:$B$776,U$226)+'СЕТ СН'!$F$15</f>
        <v>130.91176769</v>
      </c>
      <c r="V254" s="36">
        <f>SUMIFS(СВЦЭМ!$F$33:$F$776,СВЦЭМ!$A$33:$A$776,$A254,СВЦЭМ!$B$33:$B$776,V$226)+'СЕТ СН'!$F$15</f>
        <v>133.31621892999999</v>
      </c>
      <c r="W254" s="36">
        <f>SUMIFS(СВЦЭМ!$F$33:$F$776,СВЦЭМ!$A$33:$A$776,$A254,СВЦЭМ!$B$33:$B$776,W$226)+'СЕТ СН'!$F$15</f>
        <v>133.68982714000001</v>
      </c>
      <c r="X254" s="36">
        <f>SUMIFS(СВЦЭМ!$F$33:$F$776,СВЦЭМ!$A$33:$A$776,$A254,СВЦЭМ!$B$33:$B$776,X$226)+'СЕТ СН'!$F$15</f>
        <v>142.67515881</v>
      </c>
      <c r="Y254" s="36">
        <f>SUMIFS(СВЦЭМ!$F$33:$F$776,СВЦЭМ!$A$33:$A$776,$A254,СВЦЭМ!$B$33:$B$776,Y$226)+'СЕТ СН'!$F$15</f>
        <v>166.26476658000001</v>
      </c>
    </row>
    <row r="255" spans="1:25" ht="15.75" x14ac:dyDescent="0.2">
      <c r="A255" s="35">
        <f t="shared" si="6"/>
        <v>44041</v>
      </c>
      <c r="B255" s="36">
        <f>SUMIFS(СВЦЭМ!$F$33:$F$776,СВЦЭМ!$A$33:$A$776,$A255,СВЦЭМ!$B$33:$B$776,B$226)+'СЕТ СН'!$F$15</f>
        <v>187.95118801999999</v>
      </c>
      <c r="C255" s="36">
        <f>SUMIFS(СВЦЭМ!$F$33:$F$776,СВЦЭМ!$A$33:$A$776,$A255,СВЦЭМ!$B$33:$B$776,C$226)+'СЕТ СН'!$F$15</f>
        <v>196.96080717999999</v>
      </c>
      <c r="D255" s="36">
        <f>SUMIFS(СВЦЭМ!$F$33:$F$776,СВЦЭМ!$A$33:$A$776,$A255,СВЦЭМ!$B$33:$B$776,D$226)+'СЕТ СН'!$F$15</f>
        <v>203.95020455</v>
      </c>
      <c r="E255" s="36">
        <f>SUMIFS(СВЦЭМ!$F$33:$F$776,СВЦЭМ!$A$33:$A$776,$A255,СВЦЭМ!$B$33:$B$776,E$226)+'СЕТ СН'!$F$15</f>
        <v>209.07694534000001</v>
      </c>
      <c r="F255" s="36">
        <f>SUMIFS(СВЦЭМ!$F$33:$F$776,СВЦЭМ!$A$33:$A$776,$A255,СВЦЭМ!$B$33:$B$776,F$226)+'СЕТ СН'!$F$15</f>
        <v>201.30285592999999</v>
      </c>
      <c r="G255" s="36">
        <f>SUMIFS(СВЦЭМ!$F$33:$F$776,СВЦЭМ!$A$33:$A$776,$A255,СВЦЭМ!$B$33:$B$776,G$226)+'СЕТ СН'!$F$15</f>
        <v>200.99925472999999</v>
      </c>
      <c r="H255" s="36">
        <f>SUMIFS(СВЦЭМ!$F$33:$F$776,СВЦЭМ!$A$33:$A$776,$A255,СВЦЭМ!$B$33:$B$776,H$226)+'СЕТ СН'!$F$15</f>
        <v>195.12261515</v>
      </c>
      <c r="I255" s="36">
        <f>SUMIFS(СВЦЭМ!$F$33:$F$776,СВЦЭМ!$A$33:$A$776,$A255,СВЦЭМ!$B$33:$B$776,I$226)+'СЕТ СН'!$F$15</f>
        <v>191.31991578</v>
      </c>
      <c r="J255" s="36">
        <f>SUMIFS(СВЦЭМ!$F$33:$F$776,СВЦЭМ!$A$33:$A$776,$A255,СВЦЭМ!$B$33:$B$776,J$226)+'СЕТ СН'!$F$15</f>
        <v>175.42795530999999</v>
      </c>
      <c r="K255" s="36">
        <f>SUMIFS(СВЦЭМ!$F$33:$F$776,СВЦЭМ!$A$33:$A$776,$A255,СВЦЭМ!$B$33:$B$776,K$226)+'СЕТ СН'!$F$15</f>
        <v>143.55683593000001</v>
      </c>
      <c r="L255" s="36">
        <f>SUMIFS(СВЦЭМ!$F$33:$F$776,СВЦЭМ!$A$33:$A$776,$A255,СВЦЭМ!$B$33:$B$776,L$226)+'СЕТ СН'!$F$15</f>
        <v>131.52914462999999</v>
      </c>
      <c r="M255" s="36">
        <f>SUMIFS(СВЦЭМ!$F$33:$F$776,СВЦЭМ!$A$33:$A$776,$A255,СВЦЭМ!$B$33:$B$776,M$226)+'СЕТ СН'!$F$15</f>
        <v>127.42729263</v>
      </c>
      <c r="N255" s="36">
        <f>SUMIFS(СВЦЭМ!$F$33:$F$776,СВЦЭМ!$A$33:$A$776,$A255,СВЦЭМ!$B$33:$B$776,N$226)+'СЕТ СН'!$F$15</f>
        <v>121.79394781000001</v>
      </c>
      <c r="O255" s="36">
        <f>SUMIFS(СВЦЭМ!$F$33:$F$776,СВЦЭМ!$A$33:$A$776,$A255,СВЦЭМ!$B$33:$B$776,O$226)+'СЕТ СН'!$F$15</f>
        <v>120.65309805</v>
      </c>
      <c r="P255" s="36">
        <f>SUMIFS(СВЦЭМ!$F$33:$F$776,СВЦЭМ!$A$33:$A$776,$A255,СВЦЭМ!$B$33:$B$776,P$226)+'СЕТ СН'!$F$15</f>
        <v>120.79450122999999</v>
      </c>
      <c r="Q255" s="36">
        <f>SUMIFS(СВЦЭМ!$F$33:$F$776,СВЦЭМ!$A$33:$A$776,$A255,СВЦЭМ!$B$33:$B$776,Q$226)+'СЕТ СН'!$F$15</f>
        <v>122.94839382000001</v>
      </c>
      <c r="R255" s="36">
        <f>SUMIFS(СВЦЭМ!$F$33:$F$776,СВЦЭМ!$A$33:$A$776,$A255,СВЦЭМ!$B$33:$B$776,R$226)+'СЕТ СН'!$F$15</f>
        <v>124.32252015</v>
      </c>
      <c r="S255" s="36">
        <f>SUMIFS(СВЦЭМ!$F$33:$F$776,СВЦЭМ!$A$33:$A$776,$A255,СВЦЭМ!$B$33:$B$776,S$226)+'СЕТ СН'!$F$15</f>
        <v>125.08192475</v>
      </c>
      <c r="T255" s="36">
        <f>SUMIFS(СВЦЭМ!$F$33:$F$776,СВЦЭМ!$A$33:$A$776,$A255,СВЦЭМ!$B$33:$B$776,T$226)+'СЕТ СН'!$F$15</f>
        <v>130.74674458000001</v>
      </c>
      <c r="U255" s="36">
        <f>SUMIFS(СВЦЭМ!$F$33:$F$776,СВЦЭМ!$A$33:$A$776,$A255,СВЦЭМ!$B$33:$B$776,U$226)+'СЕТ СН'!$F$15</f>
        <v>129.58619461000001</v>
      </c>
      <c r="V255" s="36">
        <f>SUMIFS(СВЦЭМ!$F$33:$F$776,СВЦЭМ!$A$33:$A$776,$A255,СВЦЭМ!$B$33:$B$776,V$226)+'СЕТ СН'!$F$15</f>
        <v>127.53493915999999</v>
      </c>
      <c r="W255" s="36">
        <f>SUMIFS(СВЦЭМ!$F$33:$F$776,СВЦЭМ!$A$33:$A$776,$A255,СВЦЭМ!$B$33:$B$776,W$226)+'СЕТ СН'!$F$15</f>
        <v>122.68933629999999</v>
      </c>
      <c r="X255" s="36">
        <f>SUMIFS(СВЦЭМ!$F$33:$F$776,СВЦЭМ!$A$33:$A$776,$A255,СВЦЭМ!$B$33:$B$776,X$226)+'СЕТ СН'!$F$15</f>
        <v>134.26538210000001</v>
      </c>
      <c r="Y255" s="36">
        <f>SUMIFS(СВЦЭМ!$F$33:$F$776,СВЦЭМ!$A$33:$A$776,$A255,СВЦЭМ!$B$33:$B$776,Y$226)+'СЕТ СН'!$F$15</f>
        <v>157.21096653000001</v>
      </c>
    </row>
    <row r="256" spans="1:25" ht="15.75" x14ac:dyDescent="0.2">
      <c r="A256" s="35">
        <f t="shared" si="6"/>
        <v>44042</v>
      </c>
      <c r="B256" s="36">
        <f>SUMIFS(СВЦЭМ!$F$33:$F$776,СВЦЭМ!$A$33:$A$776,$A256,СВЦЭМ!$B$33:$B$776,B$226)+'СЕТ СН'!$F$15</f>
        <v>164.23366885999999</v>
      </c>
      <c r="C256" s="36">
        <f>SUMIFS(СВЦЭМ!$F$33:$F$776,СВЦЭМ!$A$33:$A$776,$A256,СВЦЭМ!$B$33:$B$776,C$226)+'СЕТ СН'!$F$15</f>
        <v>173.99558385</v>
      </c>
      <c r="D256" s="36">
        <f>SUMIFS(СВЦЭМ!$F$33:$F$776,СВЦЭМ!$A$33:$A$776,$A256,СВЦЭМ!$B$33:$B$776,D$226)+'СЕТ СН'!$F$15</f>
        <v>177.46005309</v>
      </c>
      <c r="E256" s="36">
        <f>SUMIFS(СВЦЭМ!$F$33:$F$776,СВЦЭМ!$A$33:$A$776,$A256,СВЦЭМ!$B$33:$B$776,E$226)+'СЕТ СН'!$F$15</f>
        <v>179.03212392</v>
      </c>
      <c r="F256" s="36">
        <f>SUMIFS(СВЦЭМ!$F$33:$F$776,СВЦЭМ!$A$33:$A$776,$A256,СВЦЭМ!$B$33:$B$776,F$226)+'СЕТ СН'!$F$15</f>
        <v>177.83925715000001</v>
      </c>
      <c r="G256" s="36">
        <f>SUMIFS(СВЦЭМ!$F$33:$F$776,СВЦЭМ!$A$33:$A$776,$A256,СВЦЭМ!$B$33:$B$776,G$226)+'СЕТ СН'!$F$15</f>
        <v>179.07931201</v>
      </c>
      <c r="H256" s="36">
        <f>SUMIFS(СВЦЭМ!$F$33:$F$776,СВЦЭМ!$A$33:$A$776,$A256,СВЦЭМ!$B$33:$B$776,H$226)+'СЕТ СН'!$F$15</f>
        <v>175.36409872999999</v>
      </c>
      <c r="I256" s="36">
        <f>SUMIFS(СВЦЭМ!$F$33:$F$776,СВЦЭМ!$A$33:$A$776,$A256,СВЦЭМ!$B$33:$B$776,I$226)+'СЕТ СН'!$F$15</f>
        <v>167.48620991000001</v>
      </c>
      <c r="J256" s="36">
        <f>SUMIFS(СВЦЭМ!$F$33:$F$776,СВЦЭМ!$A$33:$A$776,$A256,СВЦЭМ!$B$33:$B$776,J$226)+'СЕТ СН'!$F$15</f>
        <v>150.11023793999999</v>
      </c>
      <c r="K256" s="36">
        <f>SUMIFS(СВЦЭМ!$F$33:$F$776,СВЦЭМ!$A$33:$A$776,$A256,СВЦЭМ!$B$33:$B$776,K$226)+'СЕТ СН'!$F$15</f>
        <v>138.18625148000001</v>
      </c>
      <c r="L256" s="36">
        <f>SUMIFS(СВЦЭМ!$F$33:$F$776,СВЦЭМ!$A$33:$A$776,$A256,СВЦЭМ!$B$33:$B$776,L$226)+'СЕТ СН'!$F$15</f>
        <v>142.52307020000001</v>
      </c>
      <c r="M256" s="36">
        <f>SUMIFS(СВЦЭМ!$F$33:$F$776,СВЦЭМ!$A$33:$A$776,$A256,СВЦЭМ!$B$33:$B$776,M$226)+'СЕТ СН'!$F$15</f>
        <v>141.39886229999999</v>
      </c>
      <c r="N256" s="36">
        <f>SUMIFS(СВЦЭМ!$F$33:$F$776,СВЦЭМ!$A$33:$A$776,$A256,СВЦЭМ!$B$33:$B$776,N$226)+'СЕТ СН'!$F$15</f>
        <v>139.03631254000001</v>
      </c>
      <c r="O256" s="36">
        <f>SUMIFS(СВЦЭМ!$F$33:$F$776,СВЦЭМ!$A$33:$A$776,$A256,СВЦЭМ!$B$33:$B$776,O$226)+'СЕТ СН'!$F$15</f>
        <v>139.13806622000001</v>
      </c>
      <c r="P256" s="36">
        <f>SUMIFS(СВЦЭМ!$F$33:$F$776,СВЦЭМ!$A$33:$A$776,$A256,СВЦЭМ!$B$33:$B$776,P$226)+'СЕТ СН'!$F$15</f>
        <v>139.37591094999999</v>
      </c>
      <c r="Q256" s="36">
        <f>SUMIFS(СВЦЭМ!$F$33:$F$776,СВЦЭМ!$A$33:$A$776,$A256,СВЦЭМ!$B$33:$B$776,Q$226)+'СЕТ СН'!$F$15</f>
        <v>140.09627184000001</v>
      </c>
      <c r="R256" s="36">
        <f>SUMIFS(СВЦЭМ!$F$33:$F$776,СВЦЭМ!$A$33:$A$776,$A256,СВЦЭМ!$B$33:$B$776,R$226)+'СЕТ СН'!$F$15</f>
        <v>139.16903010999999</v>
      </c>
      <c r="S256" s="36">
        <f>SUMIFS(СВЦЭМ!$F$33:$F$776,СВЦЭМ!$A$33:$A$776,$A256,СВЦЭМ!$B$33:$B$776,S$226)+'СЕТ СН'!$F$15</f>
        <v>139.4738438</v>
      </c>
      <c r="T256" s="36">
        <f>SUMIFS(СВЦЭМ!$F$33:$F$776,СВЦЭМ!$A$33:$A$776,$A256,СВЦЭМ!$B$33:$B$776,T$226)+'СЕТ СН'!$F$15</f>
        <v>141.24479012</v>
      </c>
      <c r="U256" s="36">
        <f>SUMIFS(СВЦЭМ!$F$33:$F$776,СВЦЭМ!$A$33:$A$776,$A256,СВЦЭМ!$B$33:$B$776,U$226)+'СЕТ СН'!$F$15</f>
        <v>140.19780686999999</v>
      </c>
      <c r="V256" s="36">
        <f>SUMIFS(СВЦЭМ!$F$33:$F$776,СВЦЭМ!$A$33:$A$776,$A256,СВЦЭМ!$B$33:$B$776,V$226)+'СЕТ СН'!$F$15</f>
        <v>138.51891504</v>
      </c>
      <c r="W256" s="36">
        <f>SUMIFS(СВЦЭМ!$F$33:$F$776,СВЦЭМ!$A$33:$A$776,$A256,СВЦЭМ!$B$33:$B$776,W$226)+'СЕТ СН'!$F$15</f>
        <v>144.27522508000001</v>
      </c>
      <c r="X256" s="36">
        <f>SUMIFS(СВЦЭМ!$F$33:$F$776,СВЦЭМ!$A$33:$A$776,$A256,СВЦЭМ!$B$33:$B$776,X$226)+'СЕТ СН'!$F$15</f>
        <v>164.00235764999999</v>
      </c>
      <c r="Y256" s="36">
        <f>SUMIFS(СВЦЭМ!$F$33:$F$776,СВЦЭМ!$A$33:$A$776,$A256,СВЦЭМ!$B$33:$B$776,Y$226)+'СЕТ СН'!$F$15</f>
        <v>156.22312511999999</v>
      </c>
    </row>
    <row r="257" spans="1:27" ht="15.75" x14ac:dyDescent="0.2">
      <c r="A257" s="35">
        <f t="shared" si="6"/>
        <v>44043</v>
      </c>
      <c r="B257" s="36">
        <f>SUMIFS(СВЦЭМ!$F$33:$F$776,СВЦЭМ!$A$33:$A$776,$A257,СВЦЭМ!$B$33:$B$776,B$226)+'СЕТ СН'!$F$15</f>
        <v>165.51852925</v>
      </c>
      <c r="C257" s="36">
        <f>SUMIFS(СВЦЭМ!$F$33:$F$776,СВЦЭМ!$A$33:$A$776,$A257,СВЦЭМ!$B$33:$B$776,C$226)+'СЕТ СН'!$F$15</f>
        <v>188.2537805</v>
      </c>
      <c r="D257" s="36">
        <f>SUMIFS(СВЦЭМ!$F$33:$F$776,СВЦЭМ!$A$33:$A$776,$A257,СВЦЭМ!$B$33:$B$776,D$226)+'СЕТ СН'!$F$15</f>
        <v>190.18431507</v>
      </c>
      <c r="E257" s="36">
        <f>SUMIFS(СВЦЭМ!$F$33:$F$776,СВЦЭМ!$A$33:$A$776,$A257,СВЦЭМ!$B$33:$B$776,E$226)+'СЕТ СН'!$F$15</f>
        <v>190.80575486000001</v>
      </c>
      <c r="F257" s="36">
        <f>SUMIFS(СВЦЭМ!$F$33:$F$776,СВЦЭМ!$A$33:$A$776,$A257,СВЦЭМ!$B$33:$B$776,F$226)+'СЕТ СН'!$F$15</f>
        <v>189.66589547000001</v>
      </c>
      <c r="G257" s="36">
        <f>SUMIFS(СВЦЭМ!$F$33:$F$776,СВЦЭМ!$A$33:$A$776,$A257,СВЦЭМ!$B$33:$B$776,G$226)+'СЕТ СН'!$F$15</f>
        <v>196.29863746000001</v>
      </c>
      <c r="H257" s="36">
        <f>SUMIFS(СВЦЭМ!$F$33:$F$776,СВЦЭМ!$A$33:$A$776,$A257,СВЦЭМ!$B$33:$B$776,H$226)+'СЕТ СН'!$F$15</f>
        <v>185.48333804000001</v>
      </c>
      <c r="I257" s="36">
        <f>SUMIFS(СВЦЭМ!$F$33:$F$776,СВЦЭМ!$A$33:$A$776,$A257,СВЦЭМ!$B$33:$B$776,I$226)+'СЕТ СН'!$F$15</f>
        <v>180.45816830999999</v>
      </c>
      <c r="J257" s="36">
        <f>SUMIFS(СВЦЭМ!$F$33:$F$776,СВЦЭМ!$A$33:$A$776,$A257,СВЦЭМ!$B$33:$B$776,J$226)+'СЕТ СН'!$F$15</f>
        <v>174.24065533000001</v>
      </c>
      <c r="K257" s="36">
        <f>SUMIFS(СВЦЭМ!$F$33:$F$776,СВЦЭМ!$A$33:$A$776,$A257,СВЦЭМ!$B$33:$B$776,K$226)+'СЕТ СН'!$F$15</f>
        <v>157.47889357</v>
      </c>
      <c r="L257" s="36">
        <f>SUMIFS(СВЦЭМ!$F$33:$F$776,СВЦЭМ!$A$33:$A$776,$A257,СВЦЭМ!$B$33:$B$776,L$226)+'СЕТ СН'!$F$15</f>
        <v>131.25033572999999</v>
      </c>
      <c r="M257" s="36">
        <f>SUMIFS(СВЦЭМ!$F$33:$F$776,СВЦЭМ!$A$33:$A$776,$A257,СВЦЭМ!$B$33:$B$776,M$226)+'СЕТ СН'!$F$15</f>
        <v>127.22578196000001</v>
      </c>
      <c r="N257" s="36">
        <f>SUMIFS(СВЦЭМ!$F$33:$F$776,СВЦЭМ!$A$33:$A$776,$A257,СВЦЭМ!$B$33:$B$776,N$226)+'СЕТ СН'!$F$15</f>
        <v>128.53271079999999</v>
      </c>
      <c r="O257" s="36">
        <f>SUMIFS(СВЦЭМ!$F$33:$F$776,СВЦЭМ!$A$33:$A$776,$A257,СВЦЭМ!$B$33:$B$776,O$226)+'СЕТ СН'!$F$15</f>
        <v>129.79453233999999</v>
      </c>
      <c r="P257" s="36">
        <f>SUMIFS(СВЦЭМ!$F$33:$F$776,СВЦЭМ!$A$33:$A$776,$A257,СВЦЭМ!$B$33:$B$776,P$226)+'СЕТ СН'!$F$15</f>
        <v>130.55980105</v>
      </c>
      <c r="Q257" s="36">
        <f>SUMIFS(СВЦЭМ!$F$33:$F$776,СВЦЭМ!$A$33:$A$776,$A257,СВЦЭМ!$B$33:$B$776,Q$226)+'СЕТ СН'!$F$15</f>
        <v>130.41264054999999</v>
      </c>
      <c r="R257" s="36">
        <f>SUMIFS(СВЦЭМ!$F$33:$F$776,СВЦЭМ!$A$33:$A$776,$A257,СВЦЭМ!$B$33:$B$776,R$226)+'СЕТ СН'!$F$15</f>
        <v>128.80548793</v>
      </c>
      <c r="S257" s="36">
        <f>SUMIFS(СВЦЭМ!$F$33:$F$776,СВЦЭМ!$A$33:$A$776,$A257,СВЦЭМ!$B$33:$B$776,S$226)+'СЕТ СН'!$F$15</f>
        <v>131.44790219000001</v>
      </c>
      <c r="T257" s="36">
        <f>SUMIFS(СВЦЭМ!$F$33:$F$776,СВЦЭМ!$A$33:$A$776,$A257,СВЦЭМ!$B$33:$B$776,T$226)+'СЕТ СН'!$F$15</f>
        <v>132.56882820000001</v>
      </c>
      <c r="U257" s="36">
        <f>SUMIFS(СВЦЭМ!$F$33:$F$776,СВЦЭМ!$A$33:$A$776,$A257,СВЦЭМ!$B$33:$B$776,U$226)+'СЕТ СН'!$F$15</f>
        <v>134.59964249999999</v>
      </c>
      <c r="V257" s="36">
        <f>SUMIFS(СВЦЭМ!$F$33:$F$776,СВЦЭМ!$A$33:$A$776,$A257,СВЦЭМ!$B$33:$B$776,V$226)+'СЕТ СН'!$F$15</f>
        <v>133.90089169999999</v>
      </c>
      <c r="W257" s="36">
        <f>SUMIFS(СВЦЭМ!$F$33:$F$776,СВЦЭМ!$A$33:$A$776,$A257,СВЦЭМ!$B$33:$B$776,W$226)+'СЕТ СН'!$F$15</f>
        <v>130.28144678999999</v>
      </c>
      <c r="X257" s="36">
        <f>SUMIFS(СВЦЭМ!$F$33:$F$776,СВЦЭМ!$A$33:$A$776,$A257,СВЦЭМ!$B$33:$B$776,X$226)+'СЕТ СН'!$F$15</f>
        <v>130.80312323000001</v>
      </c>
      <c r="Y257" s="36">
        <f>SUMIFS(СВЦЭМ!$F$33:$F$776,СВЦЭМ!$A$33:$A$776,$A257,СВЦЭМ!$B$33:$B$776,Y$226)+'СЕТ СН'!$F$15</f>
        <v>142.93570836000001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7"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28"/>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2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01.07.2020</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44014</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44015</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44016</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44017</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44018</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44019</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44020</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44021</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44022</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44023</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44024</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44025</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44026</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44027</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44028</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44029</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44030</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44031</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44032</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44033</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44034</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44035</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44036</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44037</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44038</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44039</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44040</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44041</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44042</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44043</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01.07.2020</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44014</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44015</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44016</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44017</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44018</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44019</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44020</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44021</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44022</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44023</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44024</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44025</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44026</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44027</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44028</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44029</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44030</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44031</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44032</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44033</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44034</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44035</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44036</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44037</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44038</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44039</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44040</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44041</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44042</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44043</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7"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28"/>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2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01.07.2020</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44014</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44015</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44016</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44017</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44018</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44019</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44020</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44021</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44022</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44023</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44024</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44025</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44026</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44027</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44028</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44029</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44030</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44031</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44032</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44033</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44034</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44035</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44036</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44037</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44038</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44039</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44040</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44041</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44042</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44043</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7"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28"/>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2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01.07.2020</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44014</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44015</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44016</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44017</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44018</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44019</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44020</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44021</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44022</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44023</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44024</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44025</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44026</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44027</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44028</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44029</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44030</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44031</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44032</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44033</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44034</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44035</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44036</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44037</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44038</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44039</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44040</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44041</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44042</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44043</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7"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28"/>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2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01.07.2020</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44014</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44015</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44016</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44017</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44018</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44019</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44020</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44021</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44022</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44023</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44024</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44025</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44026</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44027</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44028</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44029</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44030</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44031</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44032</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44033</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44034</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44035</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44036</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44037</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44038</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44039</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44040</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44041</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44042</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44043</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7"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28"/>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2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01.07.2020</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44014</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44015</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44016</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44017</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44018</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44019</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44020</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44021</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44022</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44023</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44024</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44025</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44026</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44027</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44028</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44029</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44030</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44031</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44032</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44033</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44034</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44035</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44036</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44037</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44038</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44039</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44040</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44041</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44042</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44043</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0</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8" t="s">
        <v>74</v>
      </c>
      <c r="B473" s="138"/>
      <c r="C473" s="138"/>
      <c r="D473" s="138"/>
      <c r="E473" s="138"/>
      <c r="F473" s="138"/>
      <c r="G473" s="138"/>
      <c r="H473" s="138"/>
      <c r="I473" s="138"/>
      <c r="J473" s="138"/>
      <c r="K473" s="138"/>
      <c r="L473" s="138"/>
      <c r="M473" s="138"/>
      <c r="N473" s="159">
        <f>СВЦЭМ!$D$12+'СЕТ СН'!$F$13</f>
        <v>580527.55089058529</v>
      </c>
      <c r="O473" s="160"/>
      <c r="P473" s="47"/>
      <c r="Q473" s="47"/>
      <c r="R473" s="47"/>
      <c r="S473" s="47"/>
      <c r="T473" s="47"/>
      <c r="U473" s="47"/>
      <c r="V473" s="47"/>
      <c r="W473" s="47"/>
      <c r="X473" s="47"/>
      <c r="Y473" s="47"/>
    </row>
    <row r="474" spans="1:26" ht="15.75" x14ac:dyDescent="0.2">
      <c r="A474" s="138"/>
      <c r="B474" s="138"/>
      <c r="C474" s="138"/>
      <c r="D474" s="138"/>
      <c r="E474" s="138"/>
      <c r="F474" s="138"/>
      <c r="G474" s="138"/>
      <c r="H474" s="138"/>
      <c r="I474" s="138"/>
      <c r="J474" s="138"/>
      <c r="K474" s="138"/>
      <c r="L474" s="138"/>
      <c r="M474" s="138"/>
      <c r="N474" s="161"/>
      <c r="O474" s="162"/>
      <c r="P474" s="47"/>
      <c r="Q474" s="47"/>
      <c r="R474" s="47"/>
      <c r="S474" s="47"/>
      <c r="T474" s="47"/>
      <c r="U474" s="47"/>
      <c r="V474" s="47"/>
      <c r="W474" s="47"/>
      <c r="X474" s="47"/>
      <c r="Y474" s="47"/>
    </row>
    <row r="475" spans="1:26" ht="15.75" x14ac:dyDescent="0.2">
      <c r="A475" s="138"/>
      <c r="B475" s="138"/>
      <c r="C475" s="138"/>
      <c r="D475" s="138"/>
      <c r="E475" s="138"/>
      <c r="F475" s="138"/>
      <c r="G475" s="138"/>
      <c r="H475" s="138"/>
      <c r="I475" s="138"/>
      <c r="J475" s="138"/>
      <c r="K475" s="138"/>
      <c r="L475" s="138"/>
      <c r="M475" s="138"/>
      <c r="N475" s="163"/>
      <c r="O475" s="164"/>
      <c r="P475" s="47"/>
      <c r="Q475" s="47"/>
      <c r="R475" s="47"/>
      <c r="S475" s="47"/>
      <c r="T475" s="47"/>
      <c r="U475" s="47"/>
      <c r="V475" s="47"/>
      <c r="W475" s="47"/>
      <c r="X475" s="47"/>
      <c r="Y475" s="47"/>
    </row>
    <row r="476" spans="1:26" ht="30" customHeight="1" x14ac:dyDescent="0.25"/>
    <row r="477" spans="1:26" ht="15.75" x14ac:dyDescent="0.25">
      <c r="A477" s="147" t="s">
        <v>138</v>
      </c>
      <c r="B477" s="148"/>
      <c r="C477" s="148"/>
      <c r="D477" s="148"/>
      <c r="E477" s="148"/>
      <c r="F477" s="148"/>
      <c r="G477" s="148"/>
      <c r="H477" s="148"/>
      <c r="I477" s="148"/>
      <c r="J477" s="148"/>
      <c r="K477" s="148"/>
      <c r="L477" s="148"/>
      <c r="M477" s="149"/>
      <c r="N477" s="139" t="s">
        <v>29</v>
      </c>
      <c r="O477" s="139"/>
      <c r="P477" s="139"/>
      <c r="Q477" s="139"/>
      <c r="R477" s="139"/>
      <c r="S477" s="139"/>
      <c r="T477" s="139"/>
      <c r="U477" s="139"/>
    </row>
    <row r="478" spans="1:26" ht="15.75" x14ac:dyDescent="0.25">
      <c r="A478" s="150"/>
      <c r="B478" s="151"/>
      <c r="C478" s="151"/>
      <c r="D478" s="151"/>
      <c r="E478" s="151"/>
      <c r="F478" s="151"/>
      <c r="G478" s="151"/>
      <c r="H478" s="151"/>
      <c r="I478" s="151"/>
      <c r="J478" s="151"/>
      <c r="K478" s="151"/>
      <c r="L478" s="151"/>
      <c r="M478" s="152"/>
      <c r="N478" s="140" t="s">
        <v>0</v>
      </c>
      <c r="O478" s="140"/>
      <c r="P478" s="140" t="s">
        <v>1</v>
      </c>
      <c r="Q478" s="140"/>
      <c r="R478" s="140" t="s">
        <v>2</v>
      </c>
      <c r="S478" s="140"/>
      <c r="T478" s="140" t="s">
        <v>3</v>
      </c>
      <c r="U478" s="140"/>
    </row>
    <row r="479" spans="1:26" ht="15.75" x14ac:dyDescent="0.25">
      <c r="A479" s="153"/>
      <c r="B479" s="154"/>
      <c r="C479" s="154"/>
      <c r="D479" s="154"/>
      <c r="E479" s="154"/>
      <c r="F479" s="154"/>
      <c r="G479" s="154"/>
      <c r="H479" s="154"/>
      <c r="I479" s="154"/>
      <c r="J479" s="154"/>
      <c r="K479" s="154"/>
      <c r="L479" s="154"/>
      <c r="M479" s="155"/>
      <c r="N479" s="146">
        <f>'СЕТ СН'!$F$7</f>
        <v>509348.01</v>
      </c>
      <c r="O479" s="146"/>
      <c r="P479" s="146">
        <f>'СЕТ СН'!$G$7</f>
        <v>848174.03</v>
      </c>
      <c r="Q479" s="146"/>
      <c r="R479" s="146">
        <f>'СЕТ СН'!$H$7</f>
        <v>852515.41</v>
      </c>
      <c r="S479" s="146"/>
      <c r="T479" s="146">
        <f>'СЕТ СН'!$I$7</f>
        <v>580682.93000000005</v>
      </c>
      <c r="U479" s="146"/>
    </row>
    <row r="482" spans="1:25" ht="15.75" x14ac:dyDescent="0.25">
      <c r="A482" s="147" t="s">
        <v>139</v>
      </c>
      <c r="B482" s="148"/>
      <c r="C482" s="148"/>
      <c r="D482" s="148"/>
      <c r="E482" s="148"/>
      <c r="F482" s="148"/>
      <c r="G482" s="148"/>
      <c r="H482" s="148"/>
      <c r="I482" s="148"/>
      <c r="J482" s="148"/>
      <c r="K482" s="148"/>
      <c r="L482" s="148"/>
      <c r="M482" s="149"/>
      <c r="N482" s="94" t="s">
        <v>140</v>
      </c>
      <c r="O482" s="95"/>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40" t="s">
        <v>145</v>
      </c>
      <c r="O483" s="14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192746.05</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133</v>
      </c>
      <c r="B5" s="90" t="s">
        <v>149</v>
      </c>
      <c r="C5" s="54">
        <v>44013</v>
      </c>
      <c r="D5" s="54">
        <v>44196</v>
      </c>
      <c r="E5" s="52" t="s">
        <v>20</v>
      </c>
      <c r="F5" s="52">
        <v>1041.43</v>
      </c>
      <c r="G5" s="52">
        <v>1914.5</v>
      </c>
      <c r="H5" s="52">
        <v>2019</v>
      </c>
      <c r="I5" s="52">
        <v>2240.0500000000002</v>
      </c>
    </row>
    <row r="6" spans="1:9" ht="60" x14ac:dyDescent="0.2">
      <c r="A6" s="53" t="s">
        <v>134</v>
      </c>
      <c r="B6" s="92" t="s">
        <v>149</v>
      </c>
      <c r="C6" s="54">
        <v>44013</v>
      </c>
      <c r="D6" s="54">
        <v>44196</v>
      </c>
      <c r="E6" s="52" t="s">
        <v>20</v>
      </c>
      <c r="F6" s="52">
        <v>50.06</v>
      </c>
      <c r="G6" s="52">
        <v>200.19</v>
      </c>
      <c r="H6" s="52">
        <v>246.9</v>
      </c>
      <c r="I6" s="52">
        <v>506.89</v>
      </c>
    </row>
    <row r="7" spans="1:9" ht="60" x14ac:dyDescent="0.2">
      <c r="A7" s="53" t="s">
        <v>135</v>
      </c>
      <c r="B7" s="92" t="s">
        <v>149</v>
      </c>
      <c r="C7" s="54">
        <v>44013</v>
      </c>
      <c r="D7" s="54">
        <v>44196</v>
      </c>
      <c r="E7" s="52" t="s">
        <v>21</v>
      </c>
      <c r="F7" s="52">
        <v>509348.01</v>
      </c>
      <c r="G7" s="52">
        <v>848174.03</v>
      </c>
      <c r="H7" s="52">
        <v>852515.41</v>
      </c>
      <c r="I7" s="52">
        <v>580682.93000000005</v>
      </c>
    </row>
    <row r="8" spans="1:9" ht="90" x14ac:dyDescent="0.2">
      <c r="A8" s="53" t="s">
        <v>144</v>
      </c>
      <c r="B8" s="93" t="s">
        <v>150</v>
      </c>
      <c r="C8" s="54">
        <v>43831</v>
      </c>
      <c r="D8" s="54">
        <v>44196</v>
      </c>
      <c r="E8" s="93" t="s">
        <v>143</v>
      </c>
      <c r="F8" s="97">
        <v>7.8200000000000006E-2</v>
      </c>
      <c r="G8" s="93"/>
      <c r="H8" s="93"/>
      <c r="I8" s="93"/>
    </row>
    <row r="9" spans="1:9" ht="75" x14ac:dyDescent="0.2">
      <c r="A9" s="53" t="s">
        <v>136</v>
      </c>
      <c r="B9" s="93" t="s">
        <v>141</v>
      </c>
      <c r="C9" s="54">
        <v>44013</v>
      </c>
      <c r="D9" s="54">
        <v>44043</v>
      </c>
      <c r="E9" s="93" t="s">
        <v>20</v>
      </c>
      <c r="F9" s="96" t="s">
        <v>152</v>
      </c>
      <c r="G9" s="93"/>
      <c r="H9" s="93"/>
      <c r="I9" s="93"/>
    </row>
    <row r="10" spans="1:9" ht="45" x14ac:dyDescent="0.2">
      <c r="A10" s="53" t="s">
        <v>142</v>
      </c>
      <c r="B10" s="93" t="s">
        <v>151</v>
      </c>
      <c r="C10" s="54">
        <v>44013</v>
      </c>
      <c r="D10" s="54">
        <v>44196</v>
      </c>
      <c r="E10" s="91" t="s">
        <v>21</v>
      </c>
      <c r="F10" s="91">
        <v>192746.05</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gblT+6x0TXf+qnfxssgSteyIoXKUmoUcKh9U0D5gXNEjQ4UKvz412sCHP2j4r/jF1Vka6i/Virx5PH3pBbX0gQ==" saltValue="6S4ECDzq/SQMloaareZYf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8" t="s">
        <v>84</v>
      </c>
      <c r="B4" s="169"/>
      <c r="C4" s="63"/>
      <c r="D4" s="64" t="s">
        <v>85</v>
      </c>
    </row>
    <row r="5" spans="1:4" ht="15" customHeight="1" x14ac:dyDescent="0.2">
      <c r="A5" s="171" t="s">
        <v>86</v>
      </c>
      <c r="B5" s="172"/>
      <c r="C5" s="65"/>
      <c r="D5" s="66" t="s">
        <v>87</v>
      </c>
    </row>
    <row r="6" spans="1:4" ht="15" customHeight="1" x14ac:dyDescent="0.2">
      <c r="A6" s="168" t="s">
        <v>88</v>
      </c>
      <c r="B6" s="169"/>
      <c r="C6" s="67"/>
      <c r="D6" s="64" t="s">
        <v>146</v>
      </c>
    </row>
    <row r="7" spans="1:4" ht="15" customHeight="1" x14ac:dyDescent="0.2">
      <c r="A7" s="168" t="s">
        <v>89</v>
      </c>
      <c r="B7" s="169"/>
      <c r="C7" s="67"/>
      <c r="D7" s="64" t="s">
        <v>153</v>
      </c>
    </row>
    <row r="8" spans="1:4" ht="15" customHeight="1" x14ac:dyDescent="0.2">
      <c r="A8" s="170" t="s">
        <v>90</v>
      </c>
      <c r="B8" s="170"/>
      <c r="C8" s="102"/>
      <c r="D8" s="68"/>
    </row>
    <row r="9" spans="1:4" ht="15" customHeight="1" x14ac:dyDescent="0.2">
      <c r="A9" s="69" t="s">
        <v>91</v>
      </c>
      <c r="B9" s="70"/>
      <c r="C9" s="71"/>
      <c r="D9" s="72"/>
    </row>
    <row r="10" spans="1:4" ht="30" customHeight="1" x14ac:dyDescent="0.2">
      <c r="A10" s="173" t="s">
        <v>92</v>
      </c>
      <c r="B10" s="174"/>
      <c r="C10" s="73"/>
      <c r="D10" s="74">
        <v>3.1898675600000002</v>
      </c>
    </row>
    <row r="11" spans="1:4" ht="66" customHeight="1" x14ac:dyDescent="0.2">
      <c r="A11" s="173" t="s">
        <v>93</v>
      </c>
      <c r="B11" s="174"/>
      <c r="C11" s="73"/>
      <c r="D11" s="74">
        <v>857.26737826999999</v>
      </c>
    </row>
    <row r="12" spans="1:4" ht="30" customHeight="1" x14ac:dyDescent="0.2">
      <c r="A12" s="173" t="s">
        <v>94</v>
      </c>
      <c r="B12" s="174"/>
      <c r="C12" s="73"/>
      <c r="D12" s="75">
        <v>580527.55089058529</v>
      </c>
    </row>
    <row r="13" spans="1:4" ht="30" customHeight="1" x14ac:dyDescent="0.2">
      <c r="A13" s="173" t="s">
        <v>95</v>
      </c>
      <c r="B13" s="174"/>
      <c r="C13" s="73"/>
      <c r="D13" s="76"/>
    </row>
    <row r="14" spans="1:4" ht="15" customHeight="1" x14ac:dyDescent="0.2">
      <c r="A14" s="175" t="s">
        <v>96</v>
      </c>
      <c r="B14" s="176"/>
      <c r="C14" s="73"/>
      <c r="D14" s="74">
        <v>985.80464345999997</v>
      </c>
    </row>
    <row r="15" spans="1:4" ht="15" customHeight="1" x14ac:dyDescent="0.2">
      <c r="A15" s="175" t="s">
        <v>97</v>
      </c>
      <c r="B15" s="176"/>
      <c r="C15" s="73"/>
      <c r="D15" s="74">
        <v>1796.6790581299999</v>
      </c>
    </row>
    <row r="16" spans="1:4" ht="15" customHeight="1" x14ac:dyDescent="0.2">
      <c r="A16" s="175" t="s">
        <v>98</v>
      </c>
      <c r="B16" s="176"/>
      <c r="C16" s="73"/>
      <c r="D16" s="74">
        <v>2785.09501894</v>
      </c>
    </row>
    <row r="17" spans="1:6" ht="15" customHeight="1" x14ac:dyDescent="0.2">
      <c r="A17" s="175" t="s">
        <v>99</v>
      </c>
      <c r="B17" s="176"/>
      <c r="C17" s="73"/>
      <c r="D17" s="74">
        <v>2281.1804884899998</v>
      </c>
    </row>
    <row r="18" spans="1:6" ht="52.5" customHeight="1" x14ac:dyDescent="0.2">
      <c r="A18" s="173" t="s">
        <v>100</v>
      </c>
      <c r="B18" s="174"/>
      <c r="C18" s="73"/>
      <c r="D18" s="74">
        <v>0</v>
      </c>
    </row>
    <row r="19" spans="1:6" ht="15" customHeight="1" x14ac:dyDescent="0.2">
      <c r="A19" s="69" t="s">
        <v>101</v>
      </c>
      <c r="B19" s="70"/>
      <c r="C19" s="77"/>
      <c r="D19" s="78"/>
    </row>
    <row r="20" spans="1:6" ht="30" customHeight="1" x14ac:dyDescent="0.2">
      <c r="A20" s="173" t="s">
        <v>102</v>
      </c>
      <c r="B20" s="174"/>
      <c r="C20" s="73"/>
      <c r="D20" s="79">
        <v>916.90599999999995</v>
      </c>
    </row>
    <row r="21" spans="1:6" ht="30" customHeight="1" x14ac:dyDescent="0.2">
      <c r="A21" s="173" t="s">
        <v>103</v>
      </c>
      <c r="B21" s="174"/>
      <c r="C21" s="80"/>
      <c r="D21" s="79">
        <v>1.5720000000000001</v>
      </c>
    </row>
    <row r="22" spans="1:6" ht="15" customHeight="1" x14ac:dyDescent="0.2">
      <c r="A22" s="69" t="s">
        <v>104</v>
      </c>
      <c r="B22" s="70"/>
      <c r="C22" s="77"/>
      <c r="D22" s="78"/>
    </row>
    <row r="23" spans="1:6" ht="15" customHeight="1" x14ac:dyDescent="0.25">
      <c r="A23" s="173" t="s">
        <v>105</v>
      </c>
      <c r="B23" s="174"/>
      <c r="C23" s="81"/>
      <c r="D23" s="76"/>
    </row>
    <row r="24" spans="1:6" ht="15" customHeight="1" x14ac:dyDescent="0.25">
      <c r="A24" s="175" t="s">
        <v>96</v>
      </c>
      <c r="B24" s="176"/>
      <c r="C24" s="81"/>
      <c r="D24" s="82">
        <v>0</v>
      </c>
    </row>
    <row r="25" spans="1:6" ht="15" customHeight="1" x14ac:dyDescent="0.25">
      <c r="A25" s="175" t="s">
        <v>97</v>
      </c>
      <c r="B25" s="176"/>
      <c r="C25" s="81"/>
      <c r="D25" s="82">
        <v>1.6994855798100001E-3</v>
      </c>
    </row>
    <row r="26" spans="1:6" ht="15" customHeight="1" x14ac:dyDescent="0.25">
      <c r="A26" s="175" t="s">
        <v>98</v>
      </c>
      <c r="B26" s="176"/>
      <c r="C26" s="81"/>
      <c r="D26" s="82">
        <v>3.45815251528E-3</v>
      </c>
    </row>
    <row r="27" spans="1:6" ht="15" customHeight="1" x14ac:dyDescent="0.25">
      <c r="A27" s="175" t="s">
        <v>99</v>
      </c>
      <c r="B27" s="176"/>
      <c r="C27" s="81"/>
      <c r="D27" s="82">
        <v>2.561837743758E-3</v>
      </c>
    </row>
    <row r="29" spans="1:6" x14ac:dyDescent="0.2">
      <c r="A29" s="58" t="s">
        <v>106</v>
      </c>
      <c r="B29" s="59"/>
      <c r="C29" s="59"/>
      <c r="D29" s="56"/>
      <c r="E29" s="56"/>
      <c r="F29" s="60"/>
    </row>
    <row r="30" spans="1:6" ht="280.5" customHeight="1" x14ac:dyDescent="0.2">
      <c r="A30" s="177" t="s">
        <v>7</v>
      </c>
      <c r="B30" s="177" t="s">
        <v>107</v>
      </c>
      <c r="C30" s="57" t="s">
        <v>108</v>
      </c>
      <c r="D30" s="57" t="s">
        <v>109</v>
      </c>
      <c r="E30" s="57" t="s">
        <v>110</v>
      </c>
      <c r="F30" s="57" t="s">
        <v>111</v>
      </c>
    </row>
    <row r="31" spans="1:6" x14ac:dyDescent="0.2">
      <c r="A31" s="178"/>
      <c r="B31" s="178"/>
      <c r="C31" s="57" t="s">
        <v>112</v>
      </c>
      <c r="D31" s="57" t="s">
        <v>112</v>
      </c>
      <c r="E31" s="98" t="s">
        <v>112</v>
      </c>
      <c r="F31" s="98" t="s">
        <v>112</v>
      </c>
    </row>
    <row r="32" spans="1:6" ht="30.75" customHeight="1" x14ac:dyDescent="0.2">
      <c r="A32" s="99"/>
      <c r="B32" s="99"/>
      <c r="C32" s="99"/>
      <c r="D32" s="99"/>
      <c r="E32" s="100"/>
      <c r="F32" s="101"/>
    </row>
    <row r="33" spans="1:6" ht="12.75" customHeight="1" x14ac:dyDescent="0.2">
      <c r="A33" s="83" t="s">
        <v>154</v>
      </c>
      <c r="B33" s="83">
        <v>1</v>
      </c>
      <c r="C33" s="84">
        <v>1073.56448323</v>
      </c>
      <c r="D33" s="84">
        <v>1057.63291316</v>
      </c>
      <c r="E33" s="84">
        <v>202.56307649999999</v>
      </c>
      <c r="F33" s="84">
        <v>202.56307649999999</v>
      </c>
    </row>
    <row r="34" spans="1:6" ht="12.75" customHeight="1" x14ac:dyDescent="0.2">
      <c r="A34" s="83" t="s">
        <v>154</v>
      </c>
      <c r="B34" s="83">
        <v>2</v>
      </c>
      <c r="C34" s="84">
        <v>1075.7589159199999</v>
      </c>
      <c r="D34" s="84">
        <v>1066.55480678</v>
      </c>
      <c r="E34" s="84">
        <v>204.27184161</v>
      </c>
      <c r="F34" s="84">
        <v>204.27184161</v>
      </c>
    </row>
    <row r="35" spans="1:6" ht="12.75" customHeight="1" x14ac:dyDescent="0.2">
      <c r="A35" s="83" t="s">
        <v>154</v>
      </c>
      <c r="B35" s="83">
        <v>3</v>
      </c>
      <c r="C35" s="84">
        <v>1053.4658513500001</v>
      </c>
      <c r="D35" s="84">
        <v>1041.6190481000001</v>
      </c>
      <c r="E35" s="84">
        <v>199.49602200999999</v>
      </c>
      <c r="F35" s="84">
        <v>199.49602200999999</v>
      </c>
    </row>
    <row r="36" spans="1:6" ht="12.75" customHeight="1" x14ac:dyDescent="0.2">
      <c r="A36" s="83" t="s">
        <v>154</v>
      </c>
      <c r="B36" s="83">
        <v>4</v>
      </c>
      <c r="C36" s="84">
        <v>1035.51196848</v>
      </c>
      <c r="D36" s="84">
        <v>1022.02724026</v>
      </c>
      <c r="E36" s="84">
        <v>195.74370225999999</v>
      </c>
      <c r="F36" s="84">
        <v>195.74370225999999</v>
      </c>
    </row>
    <row r="37" spans="1:6" ht="12.75" customHeight="1" x14ac:dyDescent="0.2">
      <c r="A37" s="83" t="s">
        <v>154</v>
      </c>
      <c r="B37" s="83">
        <v>5</v>
      </c>
      <c r="C37" s="84">
        <v>1023.8254106000001</v>
      </c>
      <c r="D37" s="84">
        <v>1007.84444792</v>
      </c>
      <c r="E37" s="84">
        <v>193.02734386</v>
      </c>
      <c r="F37" s="84">
        <v>193.02734386</v>
      </c>
    </row>
    <row r="38" spans="1:6" ht="12.75" customHeight="1" x14ac:dyDescent="0.2">
      <c r="A38" s="83" t="s">
        <v>154</v>
      </c>
      <c r="B38" s="83">
        <v>6</v>
      </c>
      <c r="C38" s="84">
        <v>1026.6974645400001</v>
      </c>
      <c r="D38" s="84">
        <v>1012.5751357300001</v>
      </c>
      <c r="E38" s="84">
        <v>193.93338854000001</v>
      </c>
      <c r="F38" s="84">
        <v>193.93338854000001</v>
      </c>
    </row>
    <row r="39" spans="1:6" ht="12.75" customHeight="1" x14ac:dyDescent="0.2">
      <c r="A39" s="83" t="s">
        <v>154</v>
      </c>
      <c r="B39" s="83">
        <v>7</v>
      </c>
      <c r="C39" s="84">
        <v>1051.24448607</v>
      </c>
      <c r="D39" s="84">
        <v>1036.47368923</v>
      </c>
      <c r="E39" s="84">
        <v>198.51055747999999</v>
      </c>
      <c r="F39" s="84">
        <v>198.51055747999999</v>
      </c>
    </row>
    <row r="40" spans="1:6" ht="12.75" customHeight="1" x14ac:dyDescent="0.2">
      <c r="A40" s="83" t="s">
        <v>154</v>
      </c>
      <c r="B40" s="83">
        <v>8</v>
      </c>
      <c r="C40" s="84">
        <v>1044.33813102</v>
      </c>
      <c r="D40" s="84">
        <v>1020.11231348</v>
      </c>
      <c r="E40" s="84">
        <v>195.37694603</v>
      </c>
      <c r="F40" s="84">
        <v>195.37694603</v>
      </c>
    </row>
    <row r="41" spans="1:6" ht="12.75" customHeight="1" x14ac:dyDescent="0.2">
      <c r="A41" s="83" t="s">
        <v>154</v>
      </c>
      <c r="B41" s="83">
        <v>9</v>
      </c>
      <c r="C41" s="84">
        <v>990.22776228999999</v>
      </c>
      <c r="D41" s="84">
        <v>973.93359369999996</v>
      </c>
      <c r="E41" s="84">
        <v>186.53256966000001</v>
      </c>
      <c r="F41" s="84">
        <v>186.53256966000001</v>
      </c>
    </row>
    <row r="42" spans="1:6" ht="12.75" customHeight="1" x14ac:dyDescent="0.2">
      <c r="A42" s="83" t="s">
        <v>154</v>
      </c>
      <c r="B42" s="83">
        <v>10</v>
      </c>
      <c r="C42" s="84">
        <v>879.65730006000001</v>
      </c>
      <c r="D42" s="84">
        <v>864.48752210999999</v>
      </c>
      <c r="E42" s="84">
        <v>165.57091775000001</v>
      </c>
      <c r="F42" s="84">
        <v>165.57091775000001</v>
      </c>
    </row>
    <row r="43" spans="1:6" ht="12.75" customHeight="1" x14ac:dyDescent="0.2">
      <c r="A43" s="83" t="s">
        <v>154</v>
      </c>
      <c r="B43" s="83">
        <v>11</v>
      </c>
      <c r="C43" s="84">
        <v>774.70740687</v>
      </c>
      <c r="D43" s="84">
        <v>761.85230840999998</v>
      </c>
      <c r="E43" s="84">
        <v>145.91371497</v>
      </c>
      <c r="F43" s="84">
        <v>145.91371497</v>
      </c>
    </row>
    <row r="44" spans="1:6" ht="12.75" customHeight="1" x14ac:dyDescent="0.2">
      <c r="A44" s="83" t="s">
        <v>154</v>
      </c>
      <c r="B44" s="83">
        <v>12</v>
      </c>
      <c r="C44" s="84">
        <v>763.17604249999999</v>
      </c>
      <c r="D44" s="84">
        <v>752.56521879000002</v>
      </c>
      <c r="E44" s="84">
        <v>144.13500572000001</v>
      </c>
      <c r="F44" s="84">
        <v>144.13500572000001</v>
      </c>
    </row>
    <row r="45" spans="1:6" ht="12.75" customHeight="1" x14ac:dyDescent="0.2">
      <c r="A45" s="83" t="s">
        <v>154</v>
      </c>
      <c r="B45" s="83">
        <v>13</v>
      </c>
      <c r="C45" s="84">
        <v>818.36528720000001</v>
      </c>
      <c r="D45" s="84">
        <v>808.61686254000006</v>
      </c>
      <c r="E45" s="84">
        <v>154.87029322999999</v>
      </c>
      <c r="F45" s="84">
        <v>154.87029322999999</v>
      </c>
    </row>
    <row r="46" spans="1:6" ht="12.75" customHeight="1" x14ac:dyDescent="0.2">
      <c r="A46" s="83" t="s">
        <v>154</v>
      </c>
      <c r="B46" s="83">
        <v>14</v>
      </c>
      <c r="C46" s="84">
        <v>799.42036777999999</v>
      </c>
      <c r="D46" s="84">
        <v>789.61603358000002</v>
      </c>
      <c r="E46" s="84">
        <v>151.23116067000001</v>
      </c>
      <c r="F46" s="84">
        <v>151.23116067000001</v>
      </c>
    </row>
    <row r="47" spans="1:6" ht="12.75" customHeight="1" x14ac:dyDescent="0.2">
      <c r="A47" s="83" t="s">
        <v>154</v>
      </c>
      <c r="B47" s="83">
        <v>15</v>
      </c>
      <c r="C47" s="84">
        <v>718.66727272000003</v>
      </c>
      <c r="D47" s="84">
        <v>708.58548055000006</v>
      </c>
      <c r="E47" s="84">
        <v>135.71178914999999</v>
      </c>
      <c r="F47" s="84">
        <v>135.71178914999999</v>
      </c>
    </row>
    <row r="48" spans="1:6" ht="12.75" customHeight="1" x14ac:dyDescent="0.2">
      <c r="A48" s="83" t="s">
        <v>154</v>
      </c>
      <c r="B48" s="83">
        <v>16</v>
      </c>
      <c r="C48" s="84">
        <v>720.82866348000005</v>
      </c>
      <c r="D48" s="84">
        <v>712.11026212000002</v>
      </c>
      <c r="E48" s="84">
        <v>136.38687271000001</v>
      </c>
      <c r="F48" s="84">
        <v>136.38687271000001</v>
      </c>
    </row>
    <row r="49" spans="1:6" ht="12.75" customHeight="1" x14ac:dyDescent="0.2">
      <c r="A49" s="83" t="s">
        <v>154</v>
      </c>
      <c r="B49" s="83">
        <v>17</v>
      </c>
      <c r="C49" s="84">
        <v>728.55838036</v>
      </c>
      <c r="D49" s="84">
        <v>725.47998642000005</v>
      </c>
      <c r="E49" s="84">
        <v>138.94750830999999</v>
      </c>
      <c r="F49" s="84">
        <v>138.94750830999999</v>
      </c>
    </row>
    <row r="50" spans="1:6" ht="12.75" customHeight="1" x14ac:dyDescent="0.2">
      <c r="A50" s="83" t="s">
        <v>154</v>
      </c>
      <c r="B50" s="83">
        <v>18</v>
      </c>
      <c r="C50" s="84">
        <v>739.97888712999998</v>
      </c>
      <c r="D50" s="84">
        <v>730.77565548999996</v>
      </c>
      <c r="E50" s="84">
        <v>139.96176098999999</v>
      </c>
      <c r="F50" s="84">
        <v>139.96176098999999</v>
      </c>
    </row>
    <row r="51" spans="1:6" ht="12.75" customHeight="1" x14ac:dyDescent="0.2">
      <c r="A51" s="83" t="s">
        <v>154</v>
      </c>
      <c r="B51" s="83">
        <v>19</v>
      </c>
      <c r="C51" s="84">
        <v>737.54973257999995</v>
      </c>
      <c r="D51" s="84">
        <v>722.98651410000002</v>
      </c>
      <c r="E51" s="84">
        <v>138.46994617999999</v>
      </c>
      <c r="F51" s="84">
        <v>138.46994617999999</v>
      </c>
    </row>
    <row r="52" spans="1:6" ht="12.75" customHeight="1" x14ac:dyDescent="0.2">
      <c r="A52" s="83" t="s">
        <v>154</v>
      </c>
      <c r="B52" s="83">
        <v>20</v>
      </c>
      <c r="C52" s="84">
        <v>741.60274188999995</v>
      </c>
      <c r="D52" s="84">
        <v>715.68756400999996</v>
      </c>
      <c r="E52" s="84">
        <v>137.07201523000001</v>
      </c>
      <c r="F52" s="84">
        <v>137.07201523000001</v>
      </c>
    </row>
    <row r="53" spans="1:6" ht="12.75" customHeight="1" x14ac:dyDescent="0.2">
      <c r="A53" s="83" t="s">
        <v>154</v>
      </c>
      <c r="B53" s="83">
        <v>21</v>
      </c>
      <c r="C53" s="84">
        <v>721.75950394999995</v>
      </c>
      <c r="D53" s="84">
        <v>713.09560026999998</v>
      </c>
      <c r="E53" s="84">
        <v>136.57558954000001</v>
      </c>
      <c r="F53" s="84">
        <v>136.57558954000001</v>
      </c>
    </row>
    <row r="54" spans="1:6" ht="12.75" customHeight="1" x14ac:dyDescent="0.2">
      <c r="A54" s="83" t="s">
        <v>154</v>
      </c>
      <c r="B54" s="83">
        <v>22</v>
      </c>
      <c r="C54" s="84">
        <v>696.22537997999996</v>
      </c>
      <c r="D54" s="84">
        <v>688.58390036000003</v>
      </c>
      <c r="E54" s="84">
        <v>131.88098776999999</v>
      </c>
      <c r="F54" s="84">
        <v>131.88098776999999</v>
      </c>
    </row>
    <row r="55" spans="1:6" ht="12.75" customHeight="1" x14ac:dyDescent="0.2">
      <c r="A55" s="83" t="s">
        <v>154</v>
      </c>
      <c r="B55" s="83">
        <v>23</v>
      </c>
      <c r="C55" s="84">
        <v>747.71131515000002</v>
      </c>
      <c r="D55" s="84">
        <v>738.74727244999997</v>
      </c>
      <c r="E55" s="84">
        <v>141.48852442</v>
      </c>
      <c r="F55" s="84">
        <v>141.48852442</v>
      </c>
    </row>
    <row r="56" spans="1:6" ht="12.75" customHeight="1" x14ac:dyDescent="0.2">
      <c r="A56" s="83" t="s">
        <v>154</v>
      </c>
      <c r="B56" s="83">
        <v>24</v>
      </c>
      <c r="C56" s="84">
        <v>923.31393261000005</v>
      </c>
      <c r="D56" s="84">
        <v>910.24560589999999</v>
      </c>
      <c r="E56" s="84">
        <v>174.33473183999999</v>
      </c>
      <c r="F56" s="84">
        <v>174.33473183999999</v>
      </c>
    </row>
    <row r="57" spans="1:6" ht="12.75" customHeight="1" x14ac:dyDescent="0.2">
      <c r="A57" s="83" t="s">
        <v>155</v>
      </c>
      <c r="B57" s="83">
        <v>1</v>
      </c>
      <c r="C57" s="84">
        <v>1016.0032387</v>
      </c>
      <c r="D57" s="84">
        <v>1004.99348083</v>
      </c>
      <c r="E57" s="84">
        <v>192.48131257</v>
      </c>
      <c r="F57" s="84">
        <v>192.48131257</v>
      </c>
    </row>
    <row r="58" spans="1:6" ht="12.75" customHeight="1" x14ac:dyDescent="0.2">
      <c r="A58" s="83" t="s">
        <v>155</v>
      </c>
      <c r="B58" s="83">
        <v>2</v>
      </c>
      <c r="C58" s="84">
        <v>990.02127234</v>
      </c>
      <c r="D58" s="84">
        <v>978.92934334999995</v>
      </c>
      <c r="E58" s="84">
        <v>187.48938029000001</v>
      </c>
      <c r="F58" s="84">
        <v>187.48938029000001</v>
      </c>
    </row>
    <row r="59" spans="1:6" ht="12.75" customHeight="1" x14ac:dyDescent="0.2">
      <c r="A59" s="83" t="s">
        <v>155</v>
      </c>
      <c r="B59" s="83">
        <v>3</v>
      </c>
      <c r="C59" s="84">
        <v>959.70893324999997</v>
      </c>
      <c r="D59" s="84">
        <v>948.71892135999997</v>
      </c>
      <c r="E59" s="84">
        <v>181.70333113999999</v>
      </c>
      <c r="F59" s="84">
        <v>181.70333113999999</v>
      </c>
    </row>
    <row r="60" spans="1:6" ht="12.75" customHeight="1" x14ac:dyDescent="0.2">
      <c r="A60" s="83" t="s">
        <v>155</v>
      </c>
      <c r="B60" s="83">
        <v>4</v>
      </c>
      <c r="C60" s="84">
        <v>952.72368748999997</v>
      </c>
      <c r="D60" s="84">
        <v>941.64374376000001</v>
      </c>
      <c r="E60" s="84">
        <v>180.3482582</v>
      </c>
      <c r="F60" s="84">
        <v>180.3482582</v>
      </c>
    </row>
    <row r="61" spans="1:6" ht="12.75" customHeight="1" x14ac:dyDescent="0.2">
      <c r="A61" s="83" t="s">
        <v>155</v>
      </c>
      <c r="B61" s="83">
        <v>5</v>
      </c>
      <c r="C61" s="84">
        <v>938.96534108000003</v>
      </c>
      <c r="D61" s="84">
        <v>926.69648068000004</v>
      </c>
      <c r="E61" s="84">
        <v>177.48548459</v>
      </c>
      <c r="F61" s="84">
        <v>177.48548459</v>
      </c>
    </row>
    <row r="62" spans="1:6" ht="12.75" customHeight="1" x14ac:dyDescent="0.2">
      <c r="A62" s="83" t="s">
        <v>155</v>
      </c>
      <c r="B62" s="83">
        <v>6</v>
      </c>
      <c r="C62" s="84">
        <v>955.78873140999997</v>
      </c>
      <c r="D62" s="84">
        <v>942.60595912999997</v>
      </c>
      <c r="E62" s="84">
        <v>180.53254644</v>
      </c>
      <c r="F62" s="84">
        <v>180.53254644</v>
      </c>
    </row>
    <row r="63" spans="1:6" ht="12.75" customHeight="1" x14ac:dyDescent="0.2">
      <c r="A63" s="83" t="s">
        <v>155</v>
      </c>
      <c r="B63" s="83">
        <v>7</v>
      </c>
      <c r="C63" s="84">
        <v>991.39867077999997</v>
      </c>
      <c r="D63" s="84">
        <v>976.72544483000001</v>
      </c>
      <c r="E63" s="84">
        <v>187.06727877</v>
      </c>
      <c r="F63" s="84">
        <v>187.06727877</v>
      </c>
    </row>
    <row r="64" spans="1:6" ht="12.75" customHeight="1" x14ac:dyDescent="0.2">
      <c r="A64" s="83" t="s">
        <v>155</v>
      </c>
      <c r="B64" s="83">
        <v>8</v>
      </c>
      <c r="C64" s="84">
        <v>1006.3944846099999</v>
      </c>
      <c r="D64" s="84">
        <v>989.50031036999997</v>
      </c>
      <c r="E64" s="84">
        <v>189.51398408</v>
      </c>
      <c r="F64" s="84">
        <v>189.51398408</v>
      </c>
    </row>
    <row r="65" spans="1:6" ht="12.75" customHeight="1" x14ac:dyDescent="0.2">
      <c r="A65" s="83" t="s">
        <v>155</v>
      </c>
      <c r="B65" s="83">
        <v>9</v>
      </c>
      <c r="C65" s="84">
        <v>991.80730206999999</v>
      </c>
      <c r="D65" s="84">
        <v>980.01708988999997</v>
      </c>
      <c r="E65" s="84">
        <v>187.69771087999999</v>
      </c>
      <c r="F65" s="84">
        <v>187.69771087999999</v>
      </c>
    </row>
    <row r="66" spans="1:6" ht="12.75" customHeight="1" x14ac:dyDescent="0.2">
      <c r="A66" s="83" t="s">
        <v>155</v>
      </c>
      <c r="B66" s="83">
        <v>10</v>
      </c>
      <c r="C66" s="84">
        <v>877.85248840999998</v>
      </c>
      <c r="D66" s="84">
        <v>868.14086540999995</v>
      </c>
      <c r="E66" s="84">
        <v>166.27062409999999</v>
      </c>
      <c r="F66" s="84">
        <v>166.27062409999999</v>
      </c>
    </row>
    <row r="67" spans="1:6" ht="12.75" customHeight="1" x14ac:dyDescent="0.2">
      <c r="A67" s="83" t="s">
        <v>155</v>
      </c>
      <c r="B67" s="83">
        <v>11</v>
      </c>
      <c r="C67" s="84">
        <v>771.54787210999996</v>
      </c>
      <c r="D67" s="84">
        <v>763.45000917000004</v>
      </c>
      <c r="E67" s="84">
        <v>146.21971450000001</v>
      </c>
      <c r="F67" s="84">
        <v>146.21971450000001</v>
      </c>
    </row>
    <row r="68" spans="1:6" ht="12.75" customHeight="1" x14ac:dyDescent="0.2">
      <c r="A68" s="83" t="s">
        <v>155</v>
      </c>
      <c r="B68" s="83">
        <v>12</v>
      </c>
      <c r="C68" s="84">
        <v>753.34451020999995</v>
      </c>
      <c r="D68" s="84">
        <v>747.30973453000001</v>
      </c>
      <c r="E68" s="84">
        <v>143.12844942999999</v>
      </c>
      <c r="F68" s="84">
        <v>143.12844942999999</v>
      </c>
    </row>
    <row r="69" spans="1:6" ht="12.75" customHeight="1" x14ac:dyDescent="0.2">
      <c r="A69" s="83" t="s">
        <v>155</v>
      </c>
      <c r="B69" s="83">
        <v>13</v>
      </c>
      <c r="C69" s="84">
        <v>779.70297111000002</v>
      </c>
      <c r="D69" s="84">
        <v>773.62996426999996</v>
      </c>
      <c r="E69" s="84">
        <v>148.16942976000001</v>
      </c>
      <c r="F69" s="84">
        <v>148.16942976000001</v>
      </c>
    </row>
    <row r="70" spans="1:6" ht="12.75" customHeight="1" x14ac:dyDescent="0.2">
      <c r="A70" s="83" t="s">
        <v>155</v>
      </c>
      <c r="B70" s="83">
        <v>14</v>
      </c>
      <c r="C70" s="84">
        <v>788.84790727999996</v>
      </c>
      <c r="D70" s="84">
        <v>782.95516300999998</v>
      </c>
      <c r="E70" s="84">
        <v>149.95543785000001</v>
      </c>
      <c r="F70" s="84">
        <v>149.95543785000001</v>
      </c>
    </row>
    <row r="71" spans="1:6" ht="12.75" customHeight="1" x14ac:dyDescent="0.2">
      <c r="A71" s="83" t="s">
        <v>155</v>
      </c>
      <c r="B71" s="83">
        <v>15</v>
      </c>
      <c r="C71" s="84">
        <v>767.30547450999995</v>
      </c>
      <c r="D71" s="84">
        <v>760.56810929999995</v>
      </c>
      <c r="E71" s="84">
        <v>145.66775881999999</v>
      </c>
      <c r="F71" s="84">
        <v>145.66775881999999</v>
      </c>
    </row>
    <row r="72" spans="1:6" ht="12.75" customHeight="1" x14ac:dyDescent="0.2">
      <c r="A72" s="83" t="s">
        <v>155</v>
      </c>
      <c r="B72" s="83">
        <v>16</v>
      </c>
      <c r="C72" s="84">
        <v>775.97437834000004</v>
      </c>
      <c r="D72" s="84">
        <v>775.12950321999995</v>
      </c>
      <c r="E72" s="84">
        <v>148.45662886</v>
      </c>
      <c r="F72" s="84">
        <v>148.45662886</v>
      </c>
    </row>
    <row r="73" spans="1:6" ht="12.75" customHeight="1" x14ac:dyDescent="0.2">
      <c r="A73" s="83" t="s">
        <v>155</v>
      </c>
      <c r="B73" s="83">
        <v>17</v>
      </c>
      <c r="C73" s="84">
        <v>803.99838664000004</v>
      </c>
      <c r="D73" s="84">
        <v>797.66652382999996</v>
      </c>
      <c r="E73" s="84">
        <v>152.77303029999999</v>
      </c>
      <c r="F73" s="84">
        <v>152.77303029999999</v>
      </c>
    </row>
    <row r="74" spans="1:6" ht="12.75" customHeight="1" x14ac:dyDescent="0.2">
      <c r="A74" s="83" t="s">
        <v>155</v>
      </c>
      <c r="B74" s="83">
        <v>18</v>
      </c>
      <c r="C74" s="84">
        <v>810.00219838999999</v>
      </c>
      <c r="D74" s="84">
        <v>800.51537886999995</v>
      </c>
      <c r="E74" s="84">
        <v>153.31865708000001</v>
      </c>
      <c r="F74" s="84">
        <v>153.31865708000001</v>
      </c>
    </row>
    <row r="75" spans="1:6" ht="12.75" customHeight="1" x14ac:dyDescent="0.2">
      <c r="A75" s="83" t="s">
        <v>155</v>
      </c>
      <c r="B75" s="83">
        <v>19</v>
      </c>
      <c r="C75" s="84">
        <v>803.96722379000005</v>
      </c>
      <c r="D75" s="84">
        <v>791.45868828000005</v>
      </c>
      <c r="E75" s="84">
        <v>151.58407499</v>
      </c>
      <c r="F75" s="84">
        <v>151.58407499</v>
      </c>
    </row>
    <row r="76" spans="1:6" ht="12.75" customHeight="1" x14ac:dyDescent="0.2">
      <c r="A76" s="83" t="s">
        <v>155</v>
      </c>
      <c r="B76" s="83">
        <v>20</v>
      </c>
      <c r="C76" s="84">
        <v>803.71246049000001</v>
      </c>
      <c r="D76" s="84">
        <v>779.46455820000006</v>
      </c>
      <c r="E76" s="84">
        <v>149.28689998999999</v>
      </c>
      <c r="F76" s="84">
        <v>149.28689998999999</v>
      </c>
    </row>
    <row r="77" spans="1:6" ht="12.75" customHeight="1" x14ac:dyDescent="0.2">
      <c r="A77" s="83" t="s">
        <v>155</v>
      </c>
      <c r="B77" s="83">
        <v>21</v>
      </c>
      <c r="C77" s="84">
        <v>770.36212315</v>
      </c>
      <c r="D77" s="84">
        <v>759.02368129000001</v>
      </c>
      <c r="E77" s="84">
        <v>145.37196234000001</v>
      </c>
      <c r="F77" s="84">
        <v>145.37196234000001</v>
      </c>
    </row>
    <row r="78" spans="1:6" ht="12.75" customHeight="1" x14ac:dyDescent="0.2">
      <c r="A78" s="83" t="s">
        <v>155</v>
      </c>
      <c r="B78" s="83">
        <v>22</v>
      </c>
      <c r="C78" s="84">
        <v>729.89510867000001</v>
      </c>
      <c r="D78" s="84">
        <v>721.31140560999995</v>
      </c>
      <c r="E78" s="84">
        <v>138.14912114000001</v>
      </c>
      <c r="F78" s="84">
        <v>138.14912114000001</v>
      </c>
    </row>
    <row r="79" spans="1:6" ht="12.75" customHeight="1" x14ac:dyDescent="0.2">
      <c r="A79" s="83" t="s">
        <v>155</v>
      </c>
      <c r="B79" s="83">
        <v>23</v>
      </c>
      <c r="C79" s="84">
        <v>784.63866965</v>
      </c>
      <c r="D79" s="84">
        <v>776.47388719000003</v>
      </c>
      <c r="E79" s="84">
        <v>148.71411191999999</v>
      </c>
      <c r="F79" s="84">
        <v>148.71411191999999</v>
      </c>
    </row>
    <row r="80" spans="1:6" ht="12.75" customHeight="1" x14ac:dyDescent="0.2">
      <c r="A80" s="83" t="s">
        <v>155</v>
      </c>
      <c r="B80" s="83">
        <v>24</v>
      </c>
      <c r="C80" s="84">
        <v>937.26478196999994</v>
      </c>
      <c r="D80" s="84">
        <v>926.70647091000001</v>
      </c>
      <c r="E80" s="84">
        <v>177.48739796999999</v>
      </c>
      <c r="F80" s="84">
        <v>177.48739796999999</v>
      </c>
    </row>
    <row r="81" spans="1:6" ht="12.75" customHeight="1" x14ac:dyDescent="0.2">
      <c r="A81" s="83" t="s">
        <v>156</v>
      </c>
      <c r="B81" s="83">
        <v>1</v>
      </c>
      <c r="C81" s="84">
        <v>1054.0944491</v>
      </c>
      <c r="D81" s="84">
        <v>1041.5126429699999</v>
      </c>
      <c r="E81" s="84">
        <v>199.47564277999999</v>
      </c>
      <c r="F81" s="84">
        <v>199.47564277999999</v>
      </c>
    </row>
    <row r="82" spans="1:6" ht="12.75" customHeight="1" x14ac:dyDescent="0.2">
      <c r="A82" s="83" t="s">
        <v>156</v>
      </c>
      <c r="B82" s="83">
        <v>2</v>
      </c>
      <c r="C82" s="84">
        <v>1034.5162226899999</v>
      </c>
      <c r="D82" s="84">
        <v>1023.36427922</v>
      </c>
      <c r="E82" s="84">
        <v>195.99977856000001</v>
      </c>
      <c r="F82" s="84">
        <v>195.99977856000001</v>
      </c>
    </row>
    <row r="83" spans="1:6" ht="12.75" customHeight="1" x14ac:dyDescent="0.2">
      <c r="A83" s="83" t="s">
        <v>156</v>
      </c>
      <c r="B83" s="83">
        <v>3</v>
      </c>
      <c r="C83" s="84">
        <v>1005.51431658</v>
      </c>
      <c r="D83" s="84">
        <v>992.85227224000005</v>
      </c>
      <c r="E83" s="84">
        <v>190.15596837000001</v>
      </c>
      <c r="F83" s="84">
        <v>190.15596837000001</v>
      </c>
    </row>
    <row r="84" spans="1:6" ht="12.75" customHeight="1" x14ac:dyDescent="0.2">
      <c r="A84" s="83" t="s">
        <v>156</v>
      </c>
      <c r="B84" s="83">
        <v>4</v>
      </c>
      <c r="C84" s="84">
        <v>986.98096427999997</v>
      </c>
      <c r="D84" s="84">
        <v>973.40284143999997</v>
      </c>
      <c r="E84" s="84">
        <v>186.43091737</v>
      </c>
      <c r="F84" s="84">
        <v>186.43091737</v>
      </c>
    </row>
    <row r="85" spans="1:6" ht="12.75" customHeight="1" x14ac:dyDescent="0.2">
      <c r="A85" s="83" t="s">
        <v>156</v>
      </c>
      <c r="B85" s="83">
        <v>5</v>
      </c>
      <c r="C85" s="84">
        <v>968.78346477000002</v>
      </c>
      <c r="D85" s="84">
        <v>958.72203041</v>
      </c>
      <c r="E85" s="84">
        <v>183.61917596999999</v>
      </c>
      <c r="F85" s="84">
        <v>183.61917596999999</v>
      </c>
    </row>
    <row r="86" spans="1:6" ht="12.75" customHeight="1" x14ac:dyDescent="0.2">
      <c r="A86" s="83" t="s">
        <v>156</v>
      </c>
      <c r="B86" s="83">
        <v>6</v>
      </c>
      <c r="C86" s="84">
        <v>985.75534014000004</v>
      </c>
      <c r="D86" s="84">
        <v>973.46260403999997</v>
      </c>
      <c r="E86" s="84">
        <v>186.4423634</v>
      </c>
      <c r="F86" s="84">
        <v>186.4423634</v>
      </c>
    </row>
    <row r="87" spans="1:6" ht="12.75" customHeight="1" x14ac:dyDescent="0.2">
      <c r="A87" s="83" t="s">
        <v>156</v>
      </c>
      <c r="B87" s="83">
        <v>7</v>
      </c>
      <c r="C87" s="84">
        <v>1023.34927931</v>
      </c>
      <c r="D87" s="84">
        <v>1012.46839264</v>
      </c>
      <c r="E87" s="84">
        <v>193.91294457999999</v>
      </c>
      <c r="F87" s="84">
        <v>193.91294457999999</v>
      </c>
    </row>
    <row r="88" spans="1:6" ht="12.75" customHeight="1" x14ac:dyDescent="0.2">
      <c r="A88" s="83" t="s">
        <v>156</v>
      </c>
      <c r="B88" s="83">
        <v>8</v>
      </c>
      <c r="C88" s="84">
        <v>1047.30272881</v>
      </c>
      <c r="D88" s="84">
        <v>1029.9721295300001</v>
      </c>
      <c r="E88" s="84">
        <v>197.26534667000001</v>
      </c>
      <c r="F88" s="84">
        <v>197.26534667000001</v>
      </c>
    </row>
    <row r="89" spans="1:6" ht="12.75" customHeight="1" x14ac:dyDescent="0.2">
      <c r="A89" s="83" t="s">
        <v>156</v>
      </c>
      <c r="B89" s="83">
        <v>9</v>
      </c>
      <c r="C89" s="84">
        <v>960.92753753</v>
      </c>
      <c r="D89" s="84">
        <v>951.19567930000005</v>
      </c>
      <c r="E89" s="84">
        <v>182.17769204999999</v>
      </c>
      <c r="F89" s="84">
        <v>182.17769204999999</v>
      </c>
    </row>
    <row r="90" spans="1:6" ht="12.75" customHeight="1" x14ac:dyDescent="0.2">
      <c r="A90" s="83" t="s">
        <v>156</v>
      </c>
      <c r="B90" s="83">
        <v>10</v>
      </c>
      <c r="C90" s="84">
        <v>819.04988935999995</v>
      </c>
      <c r="D90" s="84">
        <v>809.27934401000005</v>
      </c>
      <c r="E90" s="84">
        <v>154.99717494999999</v>
      </c>
      <c r="F90" s="84">
        <v>154.99717494999999</v>
      </c>
    </row>
    <row r="91" spans="1:6" ht="12.75" customHeight="1" x14ac:dyDescent="0.2">
      <c r="A91" s="83" t="s">
        <v>156</v>
      </c>
      <c r="B91" s="83">
        <v>11</v>
      </c>
      <c r="C91" s="84">
        <v>710.54567607000001</v>
      </c>
      <c r="D91" s="84">
        <v>703.29508149000003</v>
      </c>
      <c r="E91" s="84">
        <v>134.69854580000001</v>
      </c>
      <c r="F91" s="84">
        <v>134.69854580000001</v>
      </c>
    </row>
    <row r="92" spans="1:6" ht="12.75" customHeight="1" x14ac:dyDescent="0.2">
      <c r="A92" s="83" t="s">
        <v>156</v>
      </c>
      <c r="B92" s="83">
        <v>12</v>
      </c>
      <c r="C92" s="84">
        <v>695.26405609000005</v>
      </c>
      <c r="D92" s="84">
        <v>688.78655685000001</v>
      </c>
      <c r="E92" s="84">
        <v>131.91980154000001</v>
      </c>
      <c r="F92" s="84">
        <v>131.91980154000001</v>
      </c>
    </row>
    <row r="93" spans="1:6" ht="12.75" customHeight="1" x14ac:dyDescent="0.2">
      <c r="A93" s="83" t="s">
        <v>156</v>
      </c>
      <c r="B93" s="83">
        <v>13</v>
      </c>
      <c r="C93" s="84">
        <v>734.65829708000001</v>
      </c>
      <c r="D93" s="84">
        <v>726.30900063000001</v>
      </c>
      <c r="E93" s="84">
        <v>139.1062852</v>
      </c>
      <c r="F93" s="84">
        <v>139.1062852</v>
      </c>
    </row>
    <row r="94" spans="1:6" ht="12.75" customHeight="1" x14ac:dyDescent="0.2">
      <c r="A94" s="83" t="s">
        <v>156</v>
      </c>
      <c r="B94" s="83">
        <v>14</v>
      </c>
      <c r="C94" s="84">
        <v>694.72779116000004</v>
      </c>
      <c r="D94" s="84">
        <v>687.16430773000002</v>
      </c>
      <c r="E94" s="84">
        <v>131.60910038</v>
      </c>
      <c r="F94" s="84">
        <v>131.60910038</v>
      </c>
    </row>
    <row r="95" spans="1:6" ht="12.75" customHeight="1" x14ac:dyDescent="0.2">
      <c r="A95" s="83" t="s">
        <v>156</v>
      </c>
      <c r="B95" s="83">
        <v>15</v>
      </c>
      <c r="C95" s="84">
        <v>721.04757014999996</v>
      </c>
      <c r="D95" s="84">
        <v>714.79077131999998</v>
      </c>
      <c r="E95" s="84">
        <v>136.90025707000001</v>
      </c>
      <c r="F95" s="84">
        <v>136.90025707000001</v>
      </c>
    </row>
    <row r="96" spans="1:6" ht="12.75" customHeight="1" x14ac:dyDescent="0.2">
      <c r="A96" s="83" t="s">
        <v>156</v>
      </c>
      <c r="B96" s="83">
        <v>16</v>
      </c>
      <c r="C96" s="84">
        <v>726.71016728999996</v>
      </c>
      <c r="D96" s="84">
        <v>720.92203945999995</v>
      </c>
      <c r="E96" s="84">
        <v>138.07454781000001</v>
      </c>
      <c r="F96" s="84">
        <v>138.07454781000001</v>
      </c>
    </row>
    <row r="97" spans="1:6" ht="12.75" customHeight="1" x14ac:dyDescent="0.2">
      <c r="A97" s="83" t="s">
        <v>156</v>
      </c>
      <c r="B97" s="83">
        <v>17</v>
      </c>
      <c r="C97" s="84">
        <v>719.30297265000002</v>
      </c>
      <c r="D97" s="84">
        <v>714.22421522000002</v>
      </c>
      <c r="E97" s="84">
        <v>136.79174745</v>
      </c>
      <c r="F97" s="84">
        <v>136.79174745</v>
      </c>
    </row>
    <row r="98" spans="1:6" ht="12.75" customHeight="1" x14ac:dyDescent="0.2">
      <c r="A98" s="83" t="s">
        <v>156</v>
      </c>
      <c r="B98" s="83">
        <v>18</v>
      </c>
      <c r="C98" s="84">
        <v>728.92099012000006</v>
      </c>
      <c r="D98" s="84">
        <v>722.38486651999995</v>
      </c>
      <c r="E98" s="84">
        <v>138.35471566999999</v>
      </c>
      <c r="F98" s="84">
        <v>138.35471566999999</v>
      </c>
    </row>
    <row r="99" spans="1:6" ht="12.75" customHeight="1" x14ac:dyDescent="0.2">
      <c r="A99" s="83" t="s">
        <v>156</v>
      </c>
      <c r="B99" s="83">
        <v>19</v>
      </c>
      <c r="C99" s="84">
        <v>722.79527599000005</v>
      </c>
      <c r="D99" s="84">
        <v>716.44462566000004</v>
      </c>
      <c r="E99" s="84">
        <v>137.21701141</v>
      </c>
      <c r="F99" s="84">
        <v>137.21701141</v>
      </c>
    </row>
    <row r="100" spans="1:6" ht="12.75" customHeight="1" x14ac:dyDescent="0.2">
      <c r="A100" s="83" t="s">
        <v>156</v>
      </c>
      <c r="B100" s="83">
        <v>20</v>
      </c>
      <c r="C100" s="84">
        <v>716.25238750999995</v>
      </c>
      <c r="D100" s="84">
        <v>708.37659785000005</v>
      </c>
      <c r="E100" s="84">
        <v>135.67178290000001</v>
      </c>
      <c r="F100" s="84">
        <v>135.67178290000001</v>
      </c>
    </row>
    <row r="101" spans="1:6" ht="12.75" customHeight="1" x14ac:dyDescent="0.2">
      <c r="A101" s="83" t="s">
        <v>156</v>
      </c>
      <c r="B101" s="83">
        <v>21</v>
      </c>
      <c r="C101" s="84">
        <v>687.55409982000003</v>
      </c>
      <c r="D101" s="84">
        <v>676.79120333000003</v>
      </c>
      <c r="E101" s="84">
        <v>129.62239221999999</v>
      </c>
      <c r="F101" s="84">
        <v>129.62239221999999</v>
      </c>
    </row>
    <row r="102" spans="1:6" ht="12.75" customHeight="1" x14ac:dyDescent="0.2">
      <c r="A102" s="83" t="s">
        <v>156</v>
      </c>
      <c r="B102" s="83">
        <v>22</v>
      </c>
      <c r="C102" s="84">
        <v>652.46605790000001</v>
      </c>
      <c r="D102" s="84">
        <v>644.82756060999998</v>
      </c>
      <c r="E102" s="84">
        <v>123.50055758000001</v>
      </c>
      <c r="F102" s="84">
        <v>123.50055758000001</v>
      </c>
    </row>
    <row r="103" spans="1:6" ht="12.75" customHeight="1" x14ac:dyDescent="0.2">
      <c r="A103" s="83" t="s">
        <v>156</v>
      </c>
      <c r="B103" s="83">
        <v>23</v>
      </c>
      <c r="C103" s="84">
        <v>721.99035174999995</v>
      </c>
      <c r="D103" s="84">
        <v>712.07091806999995</v>
      </c>
      <c r="E103" s="84">
        <v>136.37933734999999</v>
      </c>
      <c r="F103" s="84">
        <v>136.37933734999999</v>
      </c>
    </row>
    <row r="104" spans="1:6" ht="12.75" customHeight="1" x14ac:dyDescent="0.2">
      <c r="A104" s="83" t="s">
        <v>156</v>
      </c>
      <c r="B104" s="83">
        <v>24</v>
      </c>
      <c r="C104" s="84">
        <v>842.85650142999998</v>
      </c>
      <c r="D104" s="84">
        <v>833.42739425000002</v>
      </c>
      <c r="E104" s="84">
        <v>159.62212873999999</v>
      </c>
      <c r="F104" s="84">
        <v>159.62212873999999</v>
      </c>
    </row>
    <row r="105" spans="1:6" ht="12.75" customHeight="1" x14ac:dyDescent="0.2">
      <c r="A105" s="83" t="s">
        <v>157</v>
      </c>
      <c r="B105" s="83">
        <v>1</v>
      </c>
      <c r="C105" s="84">
        <v>1053.6594255499999</v>
      </c>
      <c r="D105" s="84">
        <v>1040.9453688000001</v>
      </c>
      <c r="E105" s="84">
        <v>199.36699562999999</v>
      </c>
      <c r="F105" s="84">
        <v>199.36699562999999</v>
      </c>
    </row>
    <row r="106" spans="1:6" ht="12.75" customHeight="1" x14ac:dyDescent="0.2">
      <c r="A106" s="83" t="s">
        <v>157</v>
      </c>
      <c r="B106" s="83">
        <v>2</v>
      </c>
      <c r="C106" s="84">
        <v>1058.40474281</v>
      </c>
      <c r="D106" s="84">
        <v>1049.28155367</v>
      </c>
      <c r="E106" s="84">
        <v>200.96358291000001</v>
      </c>
      <c r="F106" s="84">
        <v>200.96358291000001</v>
      </c>
    </row>
    <row r="107" spans="1:6" ht="12.75" customHeight="1" x14ac:dyDescent="0.2">
      <c r="A107" s="83" t="s">
        <v>157</v>
      </c>
      <c r="B107" s="83">
        <v>3</v>
      </c>
      <c r="C107" s="84">
        <v>1079.63137407</v>
      </c>
      <c r="D107" s="84">
        <v>1065.9352853800001</v>
      </c>
      <c r="E107" s="84">
        <v>204.15318780999999</v>
      </c>
      <c r="F107" s="84">
        <v>204.15318780999999</v>
      </c>
    </row>
    <row r="108" spans="1:6" ht="12.75" customHeight="1" x14ac:dyDescent="0.2">
      <c r="A108" s="83" t="s">
        <v>157</v>
      </c>
      <c r="B108" s="83">
        <v>4</v>
      </c>
      <c r="C108" s="84">
        <v>1081.9893849299999</v>
      </c>
      <c r="D108" s="84">
        <v>1067.5364950400001</v>
      </c>
      <c r="E108" s="84">
        <v>204.45985938999999</v>
      </c>
      <c r="F108" s="84">
        <v>204.45985938999999</v>
      </c>
    </row>
    <row r="109" spans="1:6" ht="12.75" customHeight="1" x14ac:dyDescent="0.2">
      <c r="A109" s="83" t="s">
        <v>157</v>
      </c>
      <c r="B109" s="83">
        <v>5</v>
      </c>
      <c r="C109" s="84">
        <v>1083.16114573</v>
      </c>
      <c r="D109" s="84">
        <v>1070.2523344599999</v>
      </c>
      <c r="E109" s="84">
        <v>204.98001037</v>
      </c>
      <c r="F109" s="84">
        <v>204.98001037</v>
      </c>
    </row>
    <row r="110" spans="1:6" ht="12.75" customHeight="1" x14ac:dyDescent="0.2">
      <c r="A110" s="83" t="s">
        <v>157</v>
      </c>
      <c r="B110" s="83">
        <v>6</v>
      </c>
      <c r="C110" s="84">
        <v>1067.53368778</v>
      </c>
      <c r="D110" s="84">
        <v>1055.35788527</v>
      </c>
      <c r="E110" s="84">
        <v>202.12735193</v>
      </c>
      <c r="F110" s="84">
        <v>202.12735193</v>
      </c>
    </row>
    <row r="111" spans="1:6" ht="12.75" customHeight="1" x14ac:dyDescent="0.2">
      <c r="A111" s="83" t="s">
        <v>157</v>
      </c>
      <c r="B111" s="83">
        <v>7</v>
      </c>
      <c r="C111" s="84">
        <v>1035.7719990200001</v>
      </c>
      <c r="D111" s="84">
        <v>1031.0787544</v>
      </c>
      <c r="E111" s="84">
        <v>197.47729293</v>
      </c>
      <c r="F111" s="84">
        <v>197.47729293</v>
      </c>
    </row>
    <row r="112" spans="1:6" ht="12.75" customHeight="1" x14ac:dyDescent="0.2">
      <c r="A112" s="83" t="s">
        <v>157</v>
      </c>
      <c r="B112" s="83">
        <v>8</v>
      </c>
      <c r="C112" s="84">
        <v>1058.6709733499999</v>
      </c>
      <c r="D112" s="84">
        <v>1044.36950766</v>
      </c>
      <c r="E112" s="84">
        <v>200.02280361000001</v>
      </c>
      <c r="F112" s="84">
        <v>200.02280361000001</v>
      </c>
    </row>
    <row r="113" spans="1:6" ht="12.75" customHeight="1" x14ac:dyDescent="0.2">
      <c r="A113" s="83" t="s">
        <v>157</v>
      </c>
      <c r="B113" s="83">
        <v>9</v>
      </c>
      <c r="C113" s="84">
        <v>937.88728576999995</v>
      </c>
      <c r="D113" s="84">
        <v>930.02809307999996</v>
      </c>
      <c r="E113" s="84">
        <v>178.12357144000001</v>
      </c>
      <c r="F113" s="84">
        <v>178.12357144000001</v>
      </c>
    </row>
    <row r="114" spans="1:6" ht="12.75" customHeight="1" x14ac:dyDescent="0.2">
      <c r="A114" s="83" t="s">
        <v>157</v>
      </c>
      <c r="B114" s="83">
        <v>10</v>
      </c>
      <c r="C114" s="84">
        <v>797.61252830000001</v>
      </c>
      <c r="D114" s="84">
        <v>790.57205963000001</v>
      </c>
      <c r="E114" s="84">
        <v>151.4142635</v>
      </c>
      <c r="F114" s="84">
        <v>151.4142635</v>
      </c>
    </row>
    <row r="115" spans="1:6" ht="12.75" customHeight="1" x14ac:dyDescent="0.2">
      <c r="A115" s="83" t="s">
        <v>157</v>
      </c>
      <c r="B115" s="83">
        <v>11</v>
      </c>
      <c r="C115" s="84">
        <v>710.02160427000001</v>
      </c>
      <c r="D115" s="84">
        <v>706.65858750999996</v>
      </c>
      <c r="E115" s="84">
        <v>135.34274108</v>
      </c>
      <c r="F115" s="84">
        <v>135.34274108</v>
      </c>
    </row>
    <row r="116" spans="1:6" ht="12.75" customHeight="1" x14ac:dyDescent="0.2">
      <c r="A116" s="83" t="s">
        <v>157</v>
      </c>
      <c r="B116" s="83">
        <v>12</v>
      </c>
      <c r="C116" s="84">
        <v>694.92150832000004</v>
      </c>
      <c r="D116" s="84">
        <v>687.45623004000004</v>
      </c>
      <c r="E116" s="84">
        <v>131.66501077999999</v>
      </c>
      <c r="F116" s="84">
        <v>131.66501077999999</v>
      </c>
    </row>
    <row r="117" spans="1:6" ht="12.75" customHeight="1" x14ac:dyDescent="0.2">
      <c r="A117" s="83" t="s">
        <v>157</v>
      </c>
      <c r="B117" s="83">
        <v>13</v>
      </c>
      <c r="C117" s="84">
        <v>705.39965586000005</v>
      </c>
      <c r="D117" s="84">
        <v>695.56442569000001</v>
      </c>
      <c r="E117" s="84">
        <v>133.21793244</v>
      </c>
      <c r="F117" s="84">
        <v>133.21793244</v>
      </c>
    </row>
    <row r="118" spans="1:6" ht="12.75" customHeight="1" x14ac:dyDescent="0.2">
      <c r="A118" s="83" t="s">
        <v>157</v>
      </c>
      <c r="B118" s="83">
        <v>14</v>
      </c>
      <c r="C118" s="84">
        <v>695.99922692999996</v>
      </c>
      <c r="D118" s="84">
        <v>688.08551962000001</v>
      </c>
      <c r="E118" s="84">
        <v>131.78553543000001</v>
      </c>
      <c r="F118" s="84">
        <v>131.78553543000001</v>
      </c>
    </row>
    <row r="119" spans="1:6" ht="12.75" customHeight="1" x14ac:dyDescent="0.2">
      <c r="A119" s="83" t="s">
        <v>157</v>
      </c>
      <c r="B119" s="83">
        <v>15</v>
      </c>
      <c r="C119" s="84">
        <v>694.56954603999998</v>
      </c>
      <c r="D119" s="84">
        <v>685.43479524999998</v>
      </c>
      <c r="E119" s="84">
        <v>131.27785562</v>
      </c>
      <c r="F119" s="84">
        <v>131.27785562</v>
      </c>
    </row>
    <row r="120" spans="1:6" ht="12.75" customHeight="1" x14ac:dyDescent="0.2">
      <c r="A120" s="83" t="s">
        <v>157</v>
      </c>
      <c r="B120" s="83">
        <v>16</v>
      </c>
      <c r="C120" s="84">
        <v>697.02455132</v>
      </c>
      <c r="D120" s="84">
        <v>689.64055516999997</v>
      </c>
      <c r="E120" s="84">
        <v>132.08336352000001</v>
      </c>
      <c r="F120" s="84">
        <v>132.08336352000001</v>
      </c>
    </row>
    <row r="121" spans="1:6" ht="12.75" customHeight="1" x14ac:dyDescent="0.2">
      <c r="A121" s="83" t="s">
        <v>157</v>
      </c>
      <c r="B121" s="83">
        <v>17</v>
      </c>
      <c r="C121" s="84">
        <v>658.81171701000005</v>
      </c>
      <c r="D121" s="84">
        <v>653.33466912999995</v>
      </c>
      <c r="E121" s="84">
        <v>125.129881</v>
      </c>
      <c r="F121" s="84">
        <v>125.129881</v>
      </c>
    </row>
    <row r="122" spans="1:6" ht="12.75" customHeight="1" x14ac:dyDescent="0.2">
      <c r="A122" s="83" t="s">
        <v>157</v>
      </c>
      <c r="B122" s="83">
        <v>18</v>
      </c>
      <c r="C122" s="84">
        <v>660.85519046000002</v>
      </c>
      <c r="D122" s="84">
        <v>657.15338867000003</v>
      </c>
      <c r="E122" s="84">
        <v>125.86126102</v>
      </c>
      <c r="F122" s="84">
        <v>125.86126102</v>
      </c>
    </row>
    <row r="123" spans="1:6" ht="12.75" customHeight="1" x14ac:dyDescent="0.2">
      <c r="A123" s="83" t="s">
        <v>157</v>
      </c>
      <c r="B123" s="83">
        <v>19</v>
      </c>
      <c r="C123" s="84">
        <v>691.17132848999995</v>
      </c>
      <c r="D123" s="84">
        <v>685.48758195000005</v>
      </c>
      <c r="E123" s="84">
        <v>131.28796557999999</v>
      </c>
      <c r="F123" s="84">
        <v>131.28796557999999</v>
      </c>
    </row>
    <row r="124" spans="1:6" ht="12.75" customHeight="1" x14ac:dyDescent="0.2">
      <c r="A124" s="83" t="s">
        <v>157</v>
      </c>
      <c r="B124" s="83">
        <v>20</v>
      </c>
      <c r="C124" s="84">
        <v>707.05859653000005</v>
      </c>
      <c r="D124" s="84">
        <v>695.56695184</v>
      </c>
      <c r="E124" s="84">
        <v>133.21841626</v>
      </c>
      <c r="F124" s="84">
        <v>133.21841626</v>
      </c>
    </row>
    <row r="125" spans="1:6" ht="12.75" customHeight="1" x14ac:dyDescent="0.2">
      <c r="A125" s="83" t="s">
        <v>157</v>
      </c>
      <c r="B125" s="83">
        <v>21</v>
      </c>
      <c r="C125" s="84">
        <v>693.62091457999998</v>
      </c>
      <c r="D125" s="84">
        <v>683.41965648999997</v>
      </c>
      <c r="E125" s="84">
        <v>130.89190629000001</v>
      </c>
      <c r="F125" s="84">
        <v>130.89190629000001</v>
      </c>
    </row>
    <row r="126" spans="1:6" ht="12.75" customHeight="1" x14ac:dyDescent="0.2">
      <c r="A126" s="83" t="s">
        <v>157</v>
      </c>
      <c r="B126" s="83">
        <v>22</v>
      </c>
      <c r="C126" s="84">
        <v>697.25510397000005</v>
      </c>
      <c r="D126" s="84">
        <v>687.12076665999996</v>
      </c>
      <c r="E126" s="84">
        <v>131.60076118000001</v>
      </c>
      <c r="F126" s="84">
        <v>131.60076118000001</v>
      </c>
    </row>
    <row r="127" spans="1:6" ht="12.75" customHeight="1" x14ac:dyDescent="0.2">
      <c r="A127" s="83" t="s">
        <v>157</v>
      </c>
      <c r="B127" s="83">
        <v>23</v>
      </c>
      <c r="C127" s="84">
        <v>733.67331879999995</v>
      </c>
      <c r="D127" s="84">
        <v>724.78073202999997</v>
      </c>
      <c r="E127" s="84">
        <v>138.81358366000001</v>
      </c>
      <c r="F127" s="84">
        <v>138.81358366000001</v>
      </c>
    </row>
    <row r="128" spans="1:6" ht="12.75" customHeight="1" x14ac:dyDescent="0.2">
      <c r="A128" s="83" t="s">
        <v>157</v>
      </c>
      <c r="B128" s="83">
        <v>24</v>
      </c>
      <c r="C128" s="84">
        <v>848.58928082</v>
      </c>
      <c r="D128" s="84">
        <v>838.53504111999996</v>
      </c>
      <c r="E128" s="84">
        <v>160.60037048000001</v>
      </c>
      <c r="F128" s="84">
        <v>160.60037048000001</v>
      </c>
    </row>
    <row r="129" spans="1:6" ht="12.75" customHeight="1" x14ac:dyDescent="0.2">
      <c r="A129" s="83" t="s">
        <v>158</v>
      </c>
      <c r="B129" s="83">
        <v>1</v>
      </c>
      <c r="C129" s="84">
        <v>944.88770086</v>
      </c>
      <c r="D129" s="84">
        <v>925.76199885000005</v>
      </c>
      <c r="E129" s="84">
        <v>177.30650802</v>
      </c>
      <c r="F129" s="84">
        <v>177.30650802</v>
      </c>
    </row>
    <row r="130" spans="1:6" ht="12.75" customHeight="1" x14ac:dyDescent="0.2">
      <c r="A130" s="83" t="s">
        <v>158</v>
      </c>
      <c r="B130" s="83">
        <v>2</v>
      </c>
      <c r="C130" s="84">
        <v>976.23488662</v>
      </c>
      <c r="D130" s="84">
        <v>965.96025363000001</v>
      </c>
      <c r="E130" s="84">
        <v>185.00547621000001</v>
      </c>
      <c r="F130" s="84">
        <v>185.00547621000001</v>
      </c>
    </row>
    <row r="131" spans="1:6" ht="12.75" customHeight="1" x14ac:dyDescent="0.2">
      <c r="A131" s="83" t="s">
        <v>158</v>
      </c>
      <c r="B131" s="83">
        <v>3</v>
      </c>
      <c r="C131" s="84">
        <v>1022.36066555</v>
      </c>
      <c r="D131" s="84">
        <v>1020.0083160200001</v>
      </c>
      <c r="E131" s="84">
        <v>195.35702792999999</v>
      </c>
      <c r="F131" s="84">
        <v>195.35702792999999</v>
      </c>
    </row>
    <row r="132" spans="1:6" ht="12.75" customHeight="1" x14ac:dyDescent="0.2">
      <c r="A132" s="83" t="s">
        <v>158</v>
      </c>
      <c r="B132" s="83">
        <v>4</v>
      </c>
      <c r="C132" s="84">
        <v>991.81836381000005</v>
      </c>
      <c r="D132" s="84">
        <v>991.56815297000003</v>
      </c>
      <c r="E132" s="84">
        <v>189.91002750000001</v>
      </c>
      <c r="F132" s="84">
        <v>189.91002750000001</v>
      </c>
    </row>
    <row r="133" spans="1:6" ht="12.75" customHeight="1" x14ac:dyDescent="0.2">
      <c r="A133" s="83" t="s">
        <v>158</v>
      </c>
      <c r="B133" s="83">
        <v>5</v>
      </c>
      <c r="C133" s="84">
        <v>968.12205644000005</v>
      </c>
      <c r="D133" s="84">
        <v>958.09739997999998</v>
      </c>
      <c r="E133" s="84">
        <v>183.49954366</v>
      </c>
      <c r="F133" s="84">
        <v>183.49954366</v>
      </c>
    </row>
    <row r="134" spans="1:6" ht="12.75" customHeight="1" x14ac:dyDescent="0.2">
      <c r="A134" s="83" t="s">
        <v>158</v>
      </c>
      <c r="B134" s="83">
        <v>6</v>
      </c>
      <c r="C134" s="84">
        <v>953.76207703</v>
      </c>
      <c r="D134" s="84">
        <v>943.23023246000002</v>
      </c>
      <c r="E134" s="84">
        <v>180.65211034999999</v>
      </c>
      <c r="F134" s="84">
        <v>180.65211034999999</v>
      </c>
    </row>
    <row r="135" spans="1:6" ht="12.75" customHeight="1" x14ac:dyDescent="0.2">
      <c r="A135" s="83" t="s">
        <v>158</v>
      </c>
      <c r="B135" s="83">
        <v>7</v>
      </c>
      <c r="C135" s="84">
        <v>938.05884139</v>
      </c>
      <c r="D135" s="84">
        <v>923.56124752999995</v>
      </c>
      <c r="E135" s="84">
        <v>176.88500926</v>
      </c>
      <c r="F135" s="84">
        <v>176.88500926</v>
      </c>
    </row>
    <row r="136" spans="1:6" ht="12.75" customHeight="1" x14ac:dyDescent="0.2">
      <c r="A136" s="83" t="s">
        <v>158</v>
      </c>
      <c r="B136" s="83">
        <v>8</v>
      </c>
      <c r="C136" s="84">
        <v>950.92501269000002</v>
      </c>
      <c r="D136" s="84">
        <v>937.59799533</v>
      </c>
      <c r="E136" s="84">
        <v>179.57339648999999</v>
      </c>
      <c r="F136" s="84">
        <v>179.57339648999999</v>
      </c>
    </row>
    <row r="137" spans="1:6" ht="12.75" customHeight="1" x14ac:dyDescent="0.2">
      <c r="A137" s="83" t="s">
        <v>158</v>
      </c>
      <c r="B137" s="83">
        <v>9</v>
      </c>
      <c r="C137" s="84">
        <v>857.41070977000004</v>
      </c>
      <c r="D137" s="84">
        <v>851.52430140000001</v>
      </c>
      <c r="E137" s="84">
        <v>163.08813773</v>
      </c>
      <c r="F137" s="84">
        <v>163.08813773</v>
      </c>
    </row>
    <row r="138" spans="1:6" ht="12.75" customHeight="1" x14ac:dyDescent="0.2">
      <c r="A138" s="83" t="s">
        <v>158</v>
      </c>
      <c r="B138" s="83">
        <v>10</v>
      </c>
      <c r="C138" s="84">
        <v>742.79384893999998</v>
      </c>
      <c r="D138" s="84">
        <v>734.92708053000001</v>
      </c>
      <c r="E138" s="84">
        <v>140.75686241</v>
      </c>
      <c r="F138" s="84">
        <v>140.75686241</v>
      </c>
    </row>
    <row r="139" spans="1:6" ht="12.75" customHeight="1" x14ac:dyDescent="0.2">
      <c r="A139" s="83" t="s">
        <v>158</v>
      </c>
      <c r="B139" s="83">
        <v>11</v>
      </c>
      <c r="C139" s="84">
        <v>671.23259944999995</v>
      </c>
      <c r="D139" s="84">
        <v>666.56067720999999</v>
      </c>
      <c r="E139" s="84">
        <v>127.66299136000001</v>
      </c>
      <c r="F139" s="84">
        <v>127.66299136000001</v>
      </c>
    </row>
    <row r="140" spans="1:6" ht="12.75" customHeight="1" x14ac:dyDescent="0.2">
      <c r="A140" s="83" t="s">
        <v>158</v>
      </c>
      <c r="B140" s="83">
        <v>12</v>
      </c>
      <c r="C140" s="84">
        <v>623.71307994999995</v>
      </c>
      <c r="D140" s="84">
        <v>617.36535934000005</v>
      </c>
      <c r="E140" s="84">
        <v>118.24086122999999</v>
      </c>
      <c r="F140" s="84">
        <v>118.24086122999999</v>
      </c>
    </row>
    <row r="141" spans="1:6" ht="12.75" customHeight="1" x14ac:dyDescent="0.2">
      <c r="A141" s="83" t="s">
        <v>158</v>
      </c>
      <c r="B141" s="83">
        <v>13</v>
      </c>
      <c r="C141" s="84">
        <v>646.12561973000004</v>
      </c>
      <c r="D141" s="84">
        <v>636.63807613999995</v>
      </c>
      <c r="E141" s="84">
        <v>121.93206709</v>
      </c>
      <c r="F141" s="84">
        <v>121.93206709</v>
      </c>
    </row>
    <row r="142" spans="1:6" ht="12.75" customHeight="1" x14ac:dyDescent="0.2">
      <c r="A142" s="83" t="s">
        <v>158</v>
      </c>
      <c r="B142" s="83">
        <v>14</v>
      </c>
      <c r="C142" s="84">
        <v>654.03145529999995</v>
      </c>
      <c r="D142" s="84">
        <v>648.73627240999997</v>
      </c>
      <c r="E142" s="84">
        <v>124.24917336</v>
      </c>
      <c r="F142" s="84">
        <v>124.24917336</v>
      </c>
    </row>
    <row r="143" spans="1:6" ht="12.75" customHeight="1" x14ac:dyDescent="0.2">
      <c r="A143" s="83" t="s">
        <v>158</v>
      </c>
      <c r="B143" s="83">
        <v>15</v>
      </c>
      <c r="C143" s="84">
        <v>639.96390982000003</v>
      </c>
      <c r="D143" s="84">
        <v>634.41982174999998</v>
      </c>
      <c r="E143" s="84">
        <v>121.50721606</v>
      </c>
      <c r="F143" s="84">
        <v>121.50721606</v>
      </c>
    </row>
    <row r="144" spans="1:6" ht="12.75" customHeight="1" x14ac:dyDescent="0.2">
      <c r="A144" s="83" t="s">
        <v>158</v>
      </c>
      <c r="B144" s="83">
        <v>16</v>
      </c>
      <c r="C144" s="84">
        <v>648.23516445999996</v>
      </c>
      <c r="D144" s="84">
        <v>640.17248133999999</v>
      </c>
      <c r="E144" s="84">
        <v>122.60899381999999</v>
      </c>
      <c r="F144" s="84">
        <v>122.60899381999999</v>
      </c>
    </row>
    <row r="145" spans="1:6" ht="12.75" customHeight="1" x14ac:dyDescent="0.2">
      <c r="A145" s="83" t="s">
        <v>158</v>
      </c>
      <c r="B145" s="83">
        <v>17</v>
      </c>
      <c r="C145" s="84">
        <v>673.52811081000004</v>
      </c>
      <c r="D145" s="84">
        <v>662.31733211000005</v>
      </c>
      <c r="E145" s="84">
        <v>126.85028496</v>
      </c>
      <c r="F145" s="84">
        <v>126.85028496</v>
      </c>
    </row>
    <row r="146" spans="1:6" ht="12.75" customHeight="1" x14ac:dyDescent="0.2">
      <c r="A146" s="83" t="s">
        <v>158</v>
      </c>
      <c r="B146" s="83">
        <v>18</v>
      </c>
      <c r="C146" s="84">
        <v>681.26470721999999</v>
      </c>
      <c r="D146" s="84">
        <v>673.30131703999996</v>
      </c>
      <c r="E146" s="84">
        <v>128.95399197</v>
      </c>
      <c r="F146" s="84">
        <v>128.95399197</v>
      </c>
    </row>
    <row r="147" spans="1:6" ht="12.75" customHeight="1" x14ac:dyDescent="0.2">
      <c r="A147" s="83" t="s">
        <v>158</v>
      </c>
      <c r="B147" s="83">
        <v>19</v>
      </c>
      <c r="C147" s="84">
        <v>674.82124702999999</v>
      </c>
      <c r="D147" s="84">
        <v>666.87372875999995</v>
      </c>
      <c r="E147" s="84">
        <v>127.72294853</v>
      </c>
      <c r="F147" s="84">
        <v>127.72294853</v>
      </c>
    </row>
    <row r="148" spans="1:6" ht="12.75" customHeight="1" x14ac:dyDescent="0.2">
      <c r="A148" s="83" t="s">
        <v>158</v>
      </c>
      <c r="B148" s="83">
        <v>20</v>
      </c>
      <c r="C148" s="84">
        <v>669.56023210000001</v>
      </c>
      <c r="D148" s="84">
        <v>658.25388985999996</v>
      </c>
      <c r="E148" s="84">
        <v>126.07203444</v>
      </c>
      <c r="F148" s="84">
        <v>126.07203444</v>
      </c>
    </row>
    <row r="149" spans="1:6" ht="12.75" customHeight="1" x14ac:dyDescent="0.2">
      <c r="A149" s="83" t="s">
        <v>158</v>
      </c>
      <c r="B149" s="83">
        <v>21</v>
      </c>
      <c r="C149" s="84">
        <v>647.57316191999996</v>
      </c>
      <c r="D149" s="84">
        <v>639.45303128</v>
      </c>
      <c r="E149" s="84">
        <v>122.47120119</v>
      </c>
      <c r="F149" s="84">
        <v>122.47120119</v>
      </c>
    </row>
    <row r="150" spans="1:6" ht="12.75" customHeight="1" x14ac:dyDescent="0.2">
      <c r="A150" s="83" t="s">
        <v>158</v>
      </c>
      <c r="B150" s="83">
        <v>22</v>
      </c>
      <c r="C150" s="84">
        <v>634.95923521999998</v>
      </c>
      <c r="D150" s="84">
        <v>628.45170995000001</v>
      </c>
      <c r="E150" s="84">
        <v>120.36417382</v>
      </c>
      <c r="F150" s="84">
        <v>120.36417382</v>
      </c>
    </row>
    <row r="151" spans="1:6" ht="12.75" customHeight="1" x14ac:dyDescent="0.2">
      <c r="A151" s="83" t="s">
        <v>158</v>
      </c>
      <c r="B151" s="83">
        <v>23</v>
      </c>
      <c r="C151" s="84">
        <v>687.53961821999997</v>
      </c>
      <c r="D151" s="84">
        <v>679.79206374</v>
      </c>
      <c r="E151" s="84">
        <v>130.19713182000001</v>
      </c>
      <c r="F151" s="84">
        <v>130.19713182000001</v>
      </c>
    </row>
    <row r="152" spans="1:6" ht="12.75" customHeight="1" x14ac:dyDescent="0.2">
      <c r="A152" s="83" t="s">
        <v>158</v>
      </c>
      <c r="B152" s="83">
        <v>24</v>
      </c>
      <c r="C152" s="84">
        <v>844.16127589999996</v>
      </c>
      <c r="D152" s="84">
        <v>834.62900893000005</v>
      </c>
      <c r="E152" s="84">
        <v>159.85226790999999</v>
      </c>
      <c r="F152" s="84">
        <v>159.85226790999999</v>
      </c>
    </row>
    <row r="153" spans="1:6" ht="12.75" customHeight="1" x14ac:dyDescent="0.2">
      <c r="A153" s="83" t="s">
        <v>159</v>
      </c>
      <c r="B153" s="83">
        <v>1</v>
      </c>
      <c r="C153" s="84">
        <v>902.39570045000005</v>
      </c>
      <c r="D153" s="84">
        <v>890.47796157000005</v>
      </c>
      <c r="E153" s="84">
        <v>170.54873502000001</v>
      </c>
      <c r="F153" s="84">
        <v>170.54873502000001</v>
      </c>
    </row>
    <row r="154" spans="1:6" ht="12.75" customHeight="1" x14ac:dyDescent="0.2">
      <c r="A154" s="83" t="s">
        <v>159</v>
      </c>
      <c r="B154" s="83">
        <v>2</v>
      </c>
      <c r="C154" s="84">
        <v>1006.1776346</v>
      </c>
      <c r="D154" s="84">
        <v>997.51825053000005</v>
      </c>
      <c r="E154" s="84">
        <v>191.04961956</v>
      </c>
      <c r="F154" s="84">
        <v>191.04961956</v>
      </c>
    </row>
    <row r="155" spans="1:6" ht="12.75" customHeight="1" x14ac:dyDescent="0.2">
      <c r="A155" s="83" t="s">
        <v>159</v>
      </c>
      <c r="B155" s="83">
        <v>3</v>
      </c>
      <c r="C155" s="84">
        <v>1041.7267273299999</v>
      </c>
      <c r="D155" s="84">
        <v>1030.7080502599999</v>
      </c>
      <c r="E155" s="84">
        <v>197.40629385</v>
      </c>
      <c r="F155" s="84">
        <v>197.40629385</v>
      </c>
    </row>
    <row r="156" spans="1:6" ht="12.75" customHeight="1" x14ac:dyDescent="0.2">
      <c r="A156" s="83" t="s">
        <v>159</v>
      </c>
      <c r="B156" s="83">
        <v>4</v>
      </c>
      <c r="C156" s="84">
        <v>1102.3272944800001</v>
      </c>
      <c r="D156" s="84">
        <v>1090.8484603899999</v>
      </c>
      <c r="E156" s="84">
        <v>208.92468208</v>
      </c>
      <c r="F156" s="84">
        <v>208.92468208</v>
      </c>
    </row>
    <row r="157" spans="1:6" ht="12.75" customHeight="1" x14ac:dyDescent="0.2">
      <c r="A157" s="83" t="s">
        <v>159</v>
      </c>
      <c r="B157" s="83">
        <v>5</v>
      </c>
      <c r="C157" s="84">
        <v>1095.8249936300001</v>
      </c>
      <c r="D157" s="84">
        <v>1082.541686</v>
      </c>
      <c r="E157" s="84">
        <v>207.33372764000001</v>
      </c>
      <c r="F157" s="84">
        <v>207.33372764000001</v>
      </c>
    </row>
    <row r="158" spans="1:6" ht="12.75" customHeight="1" x14ac:dyDescent="0.2">
      <c r="A158" s="83" t="s">
        <v>159</v>
      </c>
      <c r="B158" s="83">
        <v>6</v>
      </c>
      <c r="C158" s="84">
        <v>1088.07517766</v>
      </c>
      <c r="D158" s="84">
        <v>1072.9209108</v>
      </c>
      <c r="E158" s="84">
        <v>205.49110927999999</v>
      </c>
      <c r="F158" s="84">
        <v>205.49110927999999</v>
      </c>
    </row>
    <row r="159" spans="1:6" ht="12.75" customHeight="1" x14ac:dyDescent="0.2">
      <c r="A159" s="83" t="s">
        <v>159</v>
      </c>
      <c r="B159" s="83">
        <v>7</v>
      </c>
      <c r="C159" s="84">
        <v>982.24009702000001</v>
      </c>
      <c r="D159" s="84">
        <v>973.85059206000005</v>
      </c>
      <c r="E159" s="84">
        <v>186.51667277999999</v>
      </c>
      <c r="F159" s="84">
        <v>186.51667277999999</v>
      </c>
    </row>
    <row r="160" spans="1:6" ht="12.75" customHeight="1" x14ac:dyDescent="0.2">
      <c r="A160" s="83" t="s">
        <v>159</v>
      </c>
      <c r="B160" s="83">
        <v>8</v>
      </c>
      <c r="C160" s="84">
        <v>1007.27467963</v>
      </c>
      <c r="D160" s="84">
        <v>997.09284006999997</v>
      </c>
      <c r="E160" s="84">
        <v>190.96814284999999</v>
      </c>
      <c r="F160" s="84">
        <v>190.96814284999999</v>
      </c>
    </row>
    <row r="161" spans="1:6" ht="12.75" customHeight="1" x14ac:dyDescent="0.2">
      <c r="A161" s="83" t="s">
        <v>159</v>
      </c>
      <c r="B161" s="83">
        <v>9</v>
      </c>
      <c r="C161" s="84">
        <v>962.91196771</v>
      </c>
      <c r="D161" s="84">
        <v>956.31598446999999</v>
      </c>
      <c r="E161" s="84">
        <v>183.15835817000001</v>
      </c>
      <c r="F161" s="84">
        <v>183.15835817000001</v>
      </c>
    </row>
    <row r="162" spans="1:6" ht="12.75" customHeight="1" x14ac:dyDescent="0.2">
      <c r="A162" s="83" t="s">
        <v>159</v>
      </c>
      <c r="B162" s="83">
        <v>10</v>
      </c>
      <c r="C162" s="84">
        <v>822.39827697999999</v>
      </c>
      <c r="D162" s="84">
        <v>815.96489933999999</v>
      </c>
      <c r="E162" s="84">
        <v>156.27762551000001</v>
      </c>
      <c r="F162" s="84">
        <v>156.27762551000001</v>
      </c>
    </row>
    <row r="163" spans="1:6" ht="12.75" customHeight="1" x14ac:dyDescent="0.2">
      <c r="A163" s="83" t="s">
        <v>159</v>
      </c>
      <c r="B163" s="83">
        <v>11</v>
      </c>
      <c r="C163" s="84">
        <v>732.58248899</v>
      </c>
      <c r="D163" s="84">
        <v>725.99237877999997</v>
      </c>
      <c r="E163" s="84">
        <v>139.04564422000001</v>
      </c>
      <c r="F163" s="84">
        <v>139.04564422000001</v>
      </c>
    </row>
    <row r="164" spans="1:6" ht="12.75" customHeight="1" x14ac:dyDescent="0.2">
      <c r="A164" s="83" t="s">
        <v>159</v>
      </c>
      <c r="B164" s="83">
        <v>12</v>
      </c>
      <c r="C164" s="84">
        <v>691.58645964000004</v>
      </c>
      <c r="D164" s="84">
        <v>688.21423016999995</v>
      </c>
      <c r="E164" s="84">
        <v>131.81018671000001</v>
      </c>
      <c r="F164" s="84">
        <v>131.81018671000001</v>
      </c>
    </row>
    <row r="165" spans="1:6" ht="12.75" customHeight="1" x14ac:dyDescent="0.2">
      <c r="A165" s="83" t="s">
        <v>159</v>
      </c>
      <c r="B165" s="83">
        <v>13</v>
      </c>
      <c r="C165" s="84">
        <v>716.47696991999999</v>
      </c>
      <c r="D165" s="84">
        <v>708.89402170000005</v>
      </c>
      <c r="E165" s="84">
        <v>135.77088247</v>
      </c>
      <c r="F165" s="84">
        <v>135.77088247</v>
      </c>
    </row>
    <row r="166" spans="1:6" ht="12.75" customHeight="1" x14ac:dyDescent="0.2">
      <c r="A166" s="83" t="s">
        <v>159</v>
      </c>
      <c r="B166" s="83">
        <v>14</v>
      </c>
      <c r="C166" s="84">
        <v>771.14410802999998</v>
      </c>
      <c r="D166" s="84">
        <v>763.28925028000003</v>
      </c>
      <c r="E166" s="84">
        <v>146.18892517</v>
      </c>
      <c r="F166" s="84">
        <v>146.18892517</v>
      </c>
    </row>
    <row r="167" spans="1:6" ht="12.75" customHeight="1" x14ac:dyDescent="0.2">
      <c r="A167" s="83" t="s">
        <v>159</v>
      </c>
      <c r="B167" s="83">
        <v>15</v>
      </c>
      <c r="C167" s="84">
        <v>740.65000792000001</v>
      </c>
      <c r="D167" s="84">
        <v>737.66867728</v>
      </c>
      <c r="E167" s="84">
        <v>141.28194654999999</v>
      </c>
      <c r="F167" s="84">
        <v>141.28194654999999</v>
      </c>
    </row>
    <row r="168" spans="1:6" ht="12.75" customHeight="1" x14ac:dyDescent="0.2">
      <c r="A168" s="83" t="s">
        <v>159</v>
      </c>
      <c r="B168" s="83">
        <v>16</v>
      </c>
      <c r="C168" s="84">
        <v>748.96940643000005</v>
      </c>
      <c r="D168" s="84">
        <v>740.62058454999999</v>
      </c>
      <c r="E168" s="84">
        <v>141.8473104</v>
      </c>
      <c r="F168" s="84">
        <v>141.8473104</v>
      </c>
    </row>
    <row r="169" spans="1:6" ht="12.75" customHeight="1" x14ac:dyDescent="0.2">
      <c r="A169" s="83" t="s">
        <v>159</v>
      </c>
      <c r="B169" s="83">
        <v>17</v>
      </c>
      <c r="C169" s="84">
        <v>781.73818472000005</v>
      </c>
      <c r="D169" s="84">
        <v>775.25531073000002</v>
      </c>
      <c r="E169" s="84">
        <v>148.48072414000001</v>
      </c>
      <c r="F169" s="84">
        <v>148.48072414000001</v>
      </c>
    </row>
    <row r="170" spans="1:6" ht="12.75" customHeight="1" x14ac:dyDescent="0.2">
      <c r="A170" s="83" t="s">
        <v>159</v>
      </c>
      <c r="B170" s="83">
        <v>18</v>
      </c>
      <c r="C170" s="84">
        <v>787.83764418999999</v>
      </c>
      <c r="D170" s="84">
        <v>779.76899375000005</v>
      </c>
      <c r="E170" s="84">
        <v>149.34520699000001</v>
      </c>
      <c r="F170" s="84">
        <v>149.34520699000001</v>
      </c>
    </row>
    <row r="171" spans="1:6" ht="12.75" customHeight="1" x14ac:dyDescent="0.2">
      <c r="A171" s="83" t="s">
        <v>159</v>
      </c>
      <c r="B171" s="83">
        <v>19</v>
      </c>
      <c r="C171" s="84">
        <v>779.48246179</v>
      </c>
      <c r="D171" s="84">
        <v>774.60813012999995</v>
      </c>
      <c r="E171" s="84">
        <v>148.35677290999999</v>
      </c>
      <c r="F171" s="84">
        <v>148.35677290999999</v>
      </c>
    </row>
    <row r="172" spans="1:6" ht="12.75" customHeight="1" x14ac:dyDescent="0.2">
      <c r="A172" s="83" t="s">
        <v>159</v>
      </c>
      <c r="B172" s="83">
        <v>20</v>
      </c>
      <c r="C172" s="84">
        <v>772.25300718999995</v>
      </c>
      <c r="D172" s="84">
        <v>762.92602463000003</v>
      </c>
      <c r="E172" s="84">
        <v>146.11935840000001</v>
      </c>
      <c r="F172" s="84">
        <v>146.11935840000001</v>
      </c>
    </row>
    <row r="173" spans="1:6" ht="12.75" customHeight="1" x14ac:dyDescent="0.2">
      <c r="A173" s="83" t="s">
        <v>159</v>
      </c>
      <c r="B173" s="83">
        <v>21</v>
      </c>
      <c r="C173" s="84">
        <v>764.61273127000004</v>
      </c>
      <c r="D173" s="84">
        <v>754.94923611000002</v>
      </c>
      <c r="E173" s="84">
        <v>144.59160448</v>
      </c>
      <c r="F173" s="84">
        <v>144.59160448</v>
      </c>
    </row>
    <row r="174" spans="1:6" ht="12.75" customHeight="1" x14ac:dyDescent="0.2">
      <c r="A174" s="83" t="s">
        <v>159</v>
      </c>
      <c r="B174" s="83">
        <v>22</v>
      </c>
      <c r="C174" s="84">
        <v>720.15709978999996</v>
      </c>
      <c r="D174" s="84">
        <v>712.48487513999999</v>
      </c>
      <c r="E174" s="84">
        <v>136.45862045000001</v>
      </c>
      <c r="F174" s="84">
        <v>136.45862045000001</v>
      </c>
    </row>
    <row r="175" spans="1:6" ht="12.75" customHeight="1" x14ac:dyDescent="0.2">
      <c r="A175" s="83" t="s">
        <v>159</v>
      </c>
      <c r="B175" s="83">
        <v>23</v>
      </c>
      <c r="C175" s="84">
        <v>751.83959300000004</v>
      </c>
      <c r="D175" s="84">
        <v>742.62710254000001</v>
      </c>
      <c r="E175" s="84">
        <v>142.23160863999999</v>
      </c>
      <c r="F175" s="84">
        <v>142.23160863999999</v>
      </c>
    </row>
    <row r="176" spans="1:6" ht="12.75" customHeight="1" x14ac:dyDescent="0.2">
      <c r="A176" s="83" t="s">
        <v>159</v>
      </c>
      <c r="B176" s="83">
        <v>24</v>
      </c>
      <c r="C176" s="84">
        <v>904.75201612000001</v>
      </c>
      <c r="D176" s="84">
        <v>893.79465247999997</v>
      </c>
      <c r="E176" s="84">
        <v>171.18396403</v>
      </c>
      <c r="F176" s="84">
        <v>171.18396403</v>
      </c>
    </row>
    <row r="177" spans="1:6" ht="12.75" customHeight="1" x14ac:dyDescent="0.2">
      <c r="A177" s="83" t="s">
        <v>160</v>
      </c>
      <c r="B177" s="83">
        <v>1</v>
      </c>
      <c r="C177" s="84">
        <v>943.76534063999998</v>
      </c>
      <c r="D177" s="84">
        <v>928.09638783000003</v>
      </c>
      <c r="E177" s="84">
        <v>177.75360172000001</v>
      </c>
      <c r="F177" s="84">
        <v>177.75360172000001</v>
      </c>
    </row>
    <row r="178" spans="1:6" ht="12.75" customHeight="1" x14ac:dyDescent="0.2">
      <c r="A178" s="83" t="s">
        <v>160</v>
      </c>
      <c r="B178" s="83">
        <v>2</v>
      </c>
      <c r="C178" s="84">
        <v>947.86552138000002</v>
      </c>
      <c r="D178" s="84">
        <v>937.82490284999994</v>
      </c>
      <c r="E178" s="84">
        <v>179.61685494</v>
      </c>
      <c r="F178" s="84">
        <v>179.61685494</v>
      </c>
    </row>
    <row r="179" spans="1:6" ht="12.75" customHeight="1" x14ac:dyDescent="0.2">
      <c r="A179" s="83" t="s">
        <v>160</v>
      </c>
      <c r="B179" s="83">
        <v>3</v>
      </c>
      <c r="C179" s="84">
        <v>952.41237263999994</v>
      </c>
      <c r="D179" s="84">
        <v>942.37222937000001</v>
      </c>
      <c r="E179" s="84">
        <v>180.48778136000001</v>
      </c>
      <c r="F179" s="84">
        <v>180.48778136000001</v>
      </c>
    </row>
    <row r="180" spans="1:6" ht="12.75" customHeight="1" x14ac:dyDescent="0.2">
      <c r="A180" s="83" t="s">
        <v>160</v>
      </c>
      <c r="B180" s="83">
        <v>4</v>
      </c>
      <c r="C180" s="84">
        <v>956.26100712000004</v>
      </c>
      <c r="D180" s="84">
        <v>950.23701453000001</v>
      </c>
      <c r="E180" s="84">
        <v>181.99408384</v>
      </c>
      <c r="F180" s="84">
        <v>181.99408384</v>
      </c>
    </row>
    <row r="181" spans="1:6" ht="12.75" customHeight="1" x14ac:dyDescent="0.2">
      <c r="A181" s="83" t="s">
        <v>160</v>
      </c>
      <c r="B181" s="83">
        <v>5</v>
      </c>
      <c r="C181" s="84">
        <v>955.91229125999996</v>
      </c>
      <c r="D181" s="84">
        <v>951.45684598000003</v>
      </c>
      <c r="E181" s="84">
        <v>182.22771198000001</v>
      </c>
      <c r="F181" s="84">
        <v>182.22771198000001</v>
      </c>
    </row>
    <row r="182" spans="1:6" ht="12.75" customHeight="1" x14ac:dyDescent="0.2">
      <c r="A182" s="83" t="s">
        <v>160</v>
      </c>
      <c r="B182" s="83">
        <v>6</v>
      </c>
      <c r="C182" s="84">
        <v>964.20878402000005</v>
      </c>
      <c r="D182" s="84">
        <v>953.76497840000002</v>
      </c>
      <c r="E182" s="84">
        <v>182.66977689999999</v>
      </c>
      <c r="F182" s="84">
        <v>182.66977689999999</v>
      </c>
    </row>
    <row r="183" spans="1:6" ht="12.75" customHeight="1" x14ac:dyDescent="0.2">
      <c r="A183" s="83" t="s">
        <v>160</v>
      </c>
      <c r="B183" s="83">
        <v>7</v>
      </c>
      <c r="C183" s="84">
        <v>957.59764371000006</v>
      </c>
      <c r="D183" s="84">
        <v>947.41586937</v>
      </c>
      <c r="E183" s="84">
        <v>181.45376418999999</v>
      </c>
      <c r="F183" s="84">
        <v>181.45376418999999</v>
      </c>
    </row>
    <row r="184" spans="1:6" ht="12.75" customHeight="1" x14ac:dyDescent="0.2">
      <c r="A184" s="83" t="s">
        <v>160</v>
      </c>
      <c r="B184" s="83">
        <v>8</v>
      </c>
      <c r="C184" s="84">
        <v>926.74897092000003</v>
      </c>
      <c r="D184" s="84">
        <v>914.22962454000003</v>
      </c>
      <c r="E184" s="84">
        <v>175.09777076</v>
      </c>
      <c r="F184" s="84">
        <v>175.09777076</v>
      </c>
    </row>
    <row r="185" spans="1:6" ht="12.75" customHeight="1" x14ac:dyDescent="0.2">
      <c r="A185" s="83" t="s">
        <v>160</v>
      </c>
      <c r="B185" s="83">
        <v>9</v>
      </c>
      <c r="C185" s="84">
        <v>952.67895780000003</v>
      </c>
      <c r="D185" s="84">
        <v>945.38084098000002</v>
      </c>
      <c r="E185" s="84">
        <v>181.06400550999999</v>
      </c>
      <c r="F185" s="84">
        <v>181.06400550999999</v>
      </c>
    </row>
    <row r="186" spans="1:6" ht="12.75" customHeight="1" x14ac:dyDescent="0.2">
      <c r="A186" s="83" t="s">
        <v>160</v>
      </c>
      <c r="B186" s="83">
        <v>10</v>
      </c>
      <c r="C186" s="84">
        <v>863.64224692000005</v>
      </c>
      <c r="D186" s="84">
        <v>862.75808687999995</v>
      </c>
      <c r="E186" s="84">
        <v>165.23968778</v>
      </c>
      <c r="F186" s="84">
        <v>165.23968778</v>
      </c>
    </row>
    <row r="187" spans="1:6" ht="12.75" customHeight="1" x14ac:dyDescent="0.2">
      <c r="A187" s="83" t="s">
        <v>160</v>
      </c>
      <c r="B187" s="83">
        <v>11</v>
      </c>
      <c r="C187" s="84">
        <v>835.75812955000004</v>
      </c>
      <c r="D187" s="84">
        <v>827.03450378000002</v>
      </c>
      <c r="E187" s="84">
        <v>158.39773080000001</v>
      </c>
      <c r="F187" s="84">
        <v>158.39773080000001</v>
      </c>
    </row>
    <row r="188" spans="1:6" ht="12.75" customHeight="1" x14ac:dyDescent="0.2">
      <c r="A188" s="83" t="s">
        <v>160</v>
      </c>
      <c r="B188" s="83">
        <v>12</v>
      </c>
      <c r="C188" s="84">
        <v>815.73229221999998</v>
      </c>
      <c r="D188" s="84">
        <v>807.03047860000004</v>
      </c>
      <c r="E188" s="84">
        <v>154.56646114</v>
      </c>
      <c r="F188" s="84">
        <v>154.56646114</v>
      </c>
    </row>
    <row r="189" spans="1:6" ht="12.75" customHeight="1" x14ac:dyDescent="0.2">
      <c r="A189" s="83" t="s">
        <v>160</v>
      </c>
      <c r="B189" s="83">
        <v>13</v>
      </c>
      <c r="C189" s="84">
        <v>814.46682053999996</v>
      </c>
      <c r="D189" s="84">
        <v>808.33547792000002</v>
      </c>
      <c r="E189" s="84">
        <v>154.81640106</v>
      </c>
      <c r="F189" s="84">
        <v>154.81640106</v>
      </c>
    </row>
    <row r="190" spans="1:6" ht="12.75" customHeight="1" x14ac:dyDescent="0.2">
      <c r="A190" s="83" t="s">
        <v>160</v>
      </c>
      <c r="B190" s="83">
        <v>14</v>
      </c>
      <c r="C190" s="84">
        <v>821.88949002000004</v>
      </c>
      <c r="D190" s="84">
        <v>814.58315640000001</v>
      </c>
      <c r="E190" s="84">
        <v>156.01298728</v>
      </c>
      <c r="F190" s="84">
        <v>156.01298728</v>
      </c>
    </row>
    <row r="191" spans="1:6" ht="12.75" customHeight="1" x14ac:dyDescent="0.2">
      <c r="A191" s="83" t="s">
        <v>160</v>
      </c>
      <c r="B191" s="83">
        <v>15</v>
      </c>
      <c r="C191" s="84">
        <v>816.41272532000005</v>
      </c>
      <c r="D191" s="84">
        <v>809.06941833999997</v>
      </c>
      <c r="E191" s="84">
        <v>154.95696895</v>
      </c>
      <c r="F191" s="84">
        <v>154.95696895</v>
      </c>
    </row>
    <row r="192" spans="1:6" ht="12.75" customHeight="1" x14ac:dyDescent="0.2">
      <c r="A192" s="83" t="s">
        <v>160</v>
      </c>
      <c r="B192" s="83">
        <v>16</v>
      </c>
      <c r="C192" s="84">
        <v>822.83448377000002</v>
      </c>
      <c r="D192" s="84">
        <v>816.22632367999995</v>
      </c>
      <c r="E192" s="84">
        <v>156.32769479000001</v>
      </c>
      <c r="F192" s="84">
        <v>156.32769479000001</v>
      </c>
    </row>
    <row r="193" spans="1:6" ht="12.75" customHeight="1" x14ac:dyDescent="0.2">
      <c r="A193" s="83" t="s">
        <v>160</v>
      </c>
      <c r="B193" s="83">
        <v>17</v>
      </c>
      <c r="C193" s="84">
        <v>823.65555183000004</v>
      </c>
      <c r="D193" s="84">
        <v>819.70875850000004</v>
      </c>
      <c r="E193" s="84">
        <v>156.9946679</v>
      </c>
      <c r="F193" s="84">
        <v>156.9946679</v>
      </c>
    </row>
    <row r="194" spans="1:6" ht="12.75" customHeight="1" x14ac:dyDescent="0.2">
      <c r="A194" s="83" t="s">
        <v>160</v>
      </c>
      <c r="B194" s="83">
        <v>18</v>
      </c>
      <c r="C194" s="84">
        <v>827.38465383000005</v>
      </c>
      <c r="D194" s="84">
        <v>826.21394674999999</v>
      </c>
      <c r="E194" s="84">
        <v>158.24057366</v>
      </c>
      <c r="F194" s="84">
        <v>158.24057366</v>
      </c>
    </row>
    <row r="195" spans="1:6" ht="12.75" customHeight="1" x14ac:dyDescent="0.2">
      <c r="A195" s="83" t="s">
        <v>160</v>
      </c>
      <c r="B195" s="83">
        <v>19</v>
      </c>
      <c r="C195" s="84">
        <v>835.75208945999998</v>
      </c>
      <c r="D195" s="84">
        <v>829.17126906999999</v>
      </c>
      <c r="E195" s="84">
        <v>158.80697463000001</v>
      </c>
      <c r="F195" s="84">
        <v>158.80697463000001</v>
      </c>
    </row>
    <row r="196" spans="1:6" ht="12.75" customHeight="1" x14ac:dyDescent="0.2">
      <c r="A196" s="83" t="s">
        <v>160</v>
      </c>
      <c r="B196" s="83">
        <v>20</v>
      </c>
      <c r="C196" s="84">
        <v>834.55481708000002</v>
      </c>
      <c r="D196" s="84">
        <v>822.73040748000005</v>
      </c>
      <c r="E196" s="84">
        <v>157.57338902999999</v>
      </c>
      <c r="F196" s="84">
        <v>157.57338902999999</v>
      </c>
    </row>
    <row r="197" spans="1:6" ht="12.75" customHeight="1" x14ac:dyDescent="0.2">
      <c r="A197" s="83" t="s">
        <v>160</v>
      </c>
      <c r="B197" s="83">
        <v>21</v>
      </c>
      <c r="C197" s="84">
        <v>833.18288682000002</v>
      </c>
      <c r="D197" s="84">
        <v>822.87443941000004</v>
      </c>
      <c r="E197" s="84">
        <v>157.60097472999999</v>
      </c>
      <c r="F197" s="84">
        <v>157.60097472999999</v>
      </c>
    </row>
    <row r="198" spans="1:6" ht="12.75" customHeight="1" x14ac:dyDescent="0.2">
      <c r="A198" s="83" t="s">
        <v>160</v>
      </c>
      <c r="B198" s="83">
        <v>22</v>
      </c>
      <c r="C198" s="84">
        <v>818.58538490000001</v>
      </c>
      <c r="D198" s="84">
        <v>812.82911449000005</v>
      </c>
      <c r="E198" s="84">
        <v>155.67704451</v>
      </c>
      <c r="F198" s="84">
        <v>155.67704451</v>
      </c>
    </row>
    <row r="199" spans="1:6" ht="12.75" customHeight="1" x14ac:dyDescent="0.2">
      <c r="A199" s="83" t="s">
        <v>160</v>
      </c>
      <c r="B199" s="83">
        <v>23</v>
      </c>
      <c r="C199" s="84">
        <v>852.64480722999997</v>
      </c>
      <c r="D199" s="84">
        <v>846.50509280000006</v>
      </c>
      <c r="E199" s="84">
        <v>162.12683412000001</v>
      </c>
      <c r="F199" s="84">
        <v>162.12683412000001</v>
      </c>
    </row>
    <row r="200" spans="1:6" ht="12.75" customHeight="1" x14ac:dyDescent="0.2">
      <c r="A200" s="83" t="s">
        <v>160</v>
      </c>
      <c r="B200" s="83">
        <v>24</v>
      </c>
      <c r="C200" s="84">
        <v>951.79435779000005</v>
      </c>
      <c r="D200" s="84">
        <v>941.59326246000001</v>
      </c>
      <c r="E200" s="84">
        <v>180.33858977</v>
      </c>
      <c r="F200" s="84">
        <v>180.33858977</v>
      </c>
    </row>
    <row r="201" spans="1:6" ht="12.75" customHeight="1" x14ac:dyDescent="0.2">
      <c r="A201" s="83" t="s">
        <v>161</v>
      </c>
      <c r="B201" s="83">
        <v>1</v>
      </c>
      <c r="C201" s="84">
        <v>902.0914295</v>
      </c>
      <c r="D201" s="84">
        <v>892.67238855000005</v>
      </c>
      <c r="E201" s="84">
        <v>170.96902251</v>
      </c>
      <c r="F201" s="84">
        <v>170.96902251</v>
      </c>
    </row>
    <row r="202" spans="1:6" ht="12.75" customHeight="1" x14ac:dyDescent="0.2">
      <c r="A202" s="83" t="s">
        <v>161</v>
      </c>
      <c r="B202" s="83">
        <v>2</v>
      </c>
      <c r="C202" s="84">
        <v>914.28099933999999</v>
      </c>
      <c r="D202" s="84">
        <v>904.82952164999995</v>
      </c>
      <c r="E202" s="84">
        <v>173.29741665</v>
      </c>
      <c r="F202" s="84">
        <v>173.29741665</v>
      </c>
    </row>
    <row r="203" spans="1:6" ht="12.75" customHeight="1" x14ac:dyDescent="0.2">
      <c r="A203" s="83" t="s">
        <v>161</v>
      </c>
      <c r="B203" s="83">
        <v>3</v>
      </c>
      <c r="C203" s="84">
        <v>945.33309614999996</v>
      </c>
      <c r="D203" s="84">
        <v>934.41947345999995</v>
      </c>
      <c r="E203" s="84">
        <v>178.96463029</v>
      </c>
      <c r="F203" s="84">
        <v>178.96463029</v>
      </c>
    </row>
    <row r="204" spans="1:6" ht="12.75" customHeight="1" x14ac:dyDescent="0.2">
      <c r="A204" s="83" t="s">
        <v>161</v>
      </c>
      <c r="B204" s="83">
        <v>4</v>
      </c>
      <c r="C204" s="84">
        <v>971.03052476000005</v>
      </c>
      <c r="D204" s="84">
        <v>960.52400062000004</v>
      </c>
      <c r="E204" s="84">
        <v>183.9642982</v>
      </c>
      <c r="F204" s="84">
        <v>183.9642982</v>
      </c>
    </row>
    <row r="205" spans="1:6" ht="12.75" customHeight="1" x14ac:dyDescent="0.2">
      <c r="A205" s="83" t="s">
        <v>161</v>
      </c>
      <c r="B205" s="83">
        <v>5</v>
      </c>
      <c r="C205" s="84">
        <v>974.86504710999998</v>
      </c>
      <c r="D205" s="84">
        <v>970.97828632000005</v>
      </c>
      <c r="E205" s="84">
        <v>185.96655459999999</v>
      </c>
      <c r="F205" s="84">
        <v>185.96655459999999</v>
      </c>
    </row>
    <row r="206" spans="1:6" ht="12.75" customHeight="1" x14ac:dyDescent="0.2">
      <c r="A206" s="83" t="s">
        <v>161</v>
      </c>
      <c r="B206" s="83">
        <v>6</v>
      </c>
      <c r="C206" s="84">
        <v>989.12377576999995</v>
      </c>
      <c r="D206" s="84">
        <v>979.00060690999999</v>
      </c>
      <c r="E206" s="84">
        <v>187.50302904</v>
      </c>
      <c r="F206" s="84">
        <v>187.50302904</v>
      </c>
    </row>
    <row r="207" spans="1:6" ht="12.75" customHeight="1" x14ac:dyDescent="0.2">
      <c r="A207" s="83" t="s">
        <v>161</v>
      </c>
      <c r="B207" s="83">
        <v>7</v>
      </c>
      <c r="C207" s="84">
        <v>937.61881946999995</v>
      </c>
      <c r="D207" s="84">
        <v>929.23706974000004</v>
      </c>
      <c r="E207" s="84">
        <v>177.97207075</v>
      </c>
      <c r="F207" s="84">
        <v>177.97207075</v>
      </c>
    </row>
    <row r="208" spans="1:6" ht="12.75" customHeight="1" x14ac:dyDescent="0.2">
      <c r="A208" s="83" t="s">
        <v>161</v>
      </c>
      <c r="B208" s="83">
        <v>8</v>
      </c>
      <c r="C208" s="84">
        <v>869.39715118000004</v>
      </c>
      <c r="D208" s="84">
        <v>859.15376389999994</v>
      </c>
      <c r="E208" s="84">
        <v>164.54937004999999</v>
      </c>
      <c r="F208" s="84">
        <v>164.54937004999999</v>
      </c>
    </row>
    <row r="209" spans="1:6" ht="12.75" customHeight="1" x14ac:dyDescent="0.2">
      <c r="A209" s="83" t="s">
        <v>161</v>
      </c>
      <c r="B209" s="83">
        <v>9</v>
      </c>
      <c r="C209" s="84">
        <v>816.41646848000005</v>
      </c>
      <c r="D209" s="84">
        <v>809.71423427000002</v>
      </c>
      <c r="E209" s="84">
        <v>155.08046727999999</v>
      </c>
      <c r="F209" s="84">
        <v>155.08046727999999</v>
      </c>
    </row>
    <row r="210" spans="1:6" ht="12.75" customHeight="1" x14ac:dyDescent="0.2">
      <c r="A210" s="83" t="s">
        <v>161</v>
      </c>
      <c r="B210" s="83">
        <v>10</v>
      </c>
      <c r="C210" s="84">
        <v>833.62779534000003</v>
      </c>
      <c r="D210" s="84">
        <v>826.87183359000005</v>
      </c>
      <c r="E210" s="84">
        <v>158.36657539999999</v>
      </c>
      <c r="F210" s="84">
        <v>158.36657539999999</v>
      </c>
    </row>
    <row r="211" spans="1:6" ht="12.75" customHeight="1" x14ac:dyDescent="0.2">
      <c r="A211" s="83" t="s">
        <v>161</v>
      </c>
      <c r="B211" s="83">
        <v>11</v>
      </c>
      <c r="C211" s="84">
        <v>820.33926205</v>
      </c>
      <c r="D211" s="84">
        <v>818.38731213999995</v>
      </c>
      <c r="E211" s="84">
        <v>156.74157797000001</v>
      </c>
      <c r="F211" s="84">
        <v>156.74157797000001</v>
      </c>
    </row>
    <row r="212" spans="1:6" ht="12.75" customHeight="1" x14ac:dyDescent="0.2">
      <c r="A212" s="83" t="s">
        <v>161</v>
      </c>
      <c r="B212" s="83">
        <v>12</v>
      </c>
      <c r="C212" s="84">
        <v>809.09573587</v>
      </c>
      <c r="D212" s="84">
        <v>803.14434470000003</v>
      </c>
      <c r="E212" s="84">
        <v>153.8221696</v>
      </c>
      <c r="F212" s="84">
        <v>153.8221696</v>
      </c>
    </row>
    <row r="213" spans="1:6" ht="12.75" customHeight="1" x14ac:dyDescent="0.2">
      <c r="A213" s="83" t="s">
        <v>161</v>
      </c>
      <c r="B213" s="83">
        <v>13</v>
      </c>
      <c r="C213" s="84">
        <v>819.80496765999999</v>
      </c>
      <c r="D213" s="84">
        <v>811.31602659999999</v>
      </c>
      <c r="E213" s="84">
        <v>155.38725045000001</v>
      </c>
      <c r="F213" s="84">
        <v>155.38725045000001</v>
      </c>
    </row>
    <row r="214" spans="1:6" ht="12.75" customHeight="1" x14ac:dyDescent="0.2">
      <c r="A214" s="83" t="s">
        <v>161</v>
      </c>
      <c r="B214" s="83">
        <v>14</v>
      </c>
      <c r="C214" s="84">
        <v>826.62752857999999</v>
      </c>
      <c r="D214" s="84">
        <v>819.93233375</v>
      </c>
      <c r="E214" s="84">
        <v>157.03748813000001</v>
      </c>
      <c r="F214" s="84">
        <v>157.03748813000001</v>
      </c>
    </row>
    <row r="215" spans="1:6" ht="12.75" customHeight="1" x14ac:dyDescent="0.2">
      <c r="A215" s="83" t="s">
        <v>161</v>
      </c>
      <c r="B215" s="83">
        <v>15</v>
      </c>
      <c r="C215" s="84">
        <v>816.99685720000002</v>
      </c>
      <c r="D215" s="84">
        <v>810.37373094999998</v>
      </c>
      <c r="E215" s="84">
        <v>155.20677734</v>
      </c>
      <c r="F215" s="84">
        <v>155.20677734</v>
      </c>
    </row>
    <row r="216" spans="1:6" ht="12.75" customHeight="1" x14ac:dyDescent="0.2">
      <c r="A216" s="83" t="s">
        <v>161</v>
      </c>
      <c r="B216" s="83">
        <v>16</v>
      </c>
      <c r="C216" s="84">
        <v>820.57155661000002</v>
      </c>
      <c r="D216" s="84">
        <v>814.48024822000002</v>
      </c>
      <c r="E216" s="84">
        <v>155.99327779999999</v>
      </c>
      <c r="F216" s="84">
        <v>155.99327779999999</v>
      </c>
    </row>
    <row r="217" spans="1:6" ht="12.75" customHeight="1" x14ac:dyDescent="0.2">
      <c r="A217" s="83" t="s">
        <v>161</v>
      </c>
      <c r="B217" s="83">
        <v>17</v>
      </c>
      <c r="C217" s="84">
        <v>827.85173898999994</v>
      </c>
      <c r="D217" s="84">
        <v>820.86631641999998</v>
      </c>
      <c r="E217" s="84">
        <v>157.21636910000001</v>
      </c>
      <c r="F217" s="84">
        <v>157.21636910000001</v>
      </c>
    </row>
    <row r="218" spans="1:6" ht="12.75" customHeight="1" x14ac:dyDescent="0.2">
      <c r="A218" s="83" t="s">
        <v>161</v>
      </c>
      <c r="B218" s="83">
        <v>18</v>
      </c>
      <c r="C218" s="84">
        <v>834.61888724000005</v>
      </c>
      <c r="D218" s="84">
        <v>825.79020269</v>
      </c>
      <c r="E218" s="84">
        <v>158.15941611</v>
      </c>
      <c r="F218" s="84">
        <v>158.15941611</v>
      </c>
    </row>
    <row r="219" spans="1:6" ht="12.75" customHeight="1" x14ac:dyDescent="0.2">
      <c r="A219" s="83" t="s">
        <v>161</v>
      </c>
      <c r="B219" s="83">
        <v>19</v>
      </c>
      <c r="C219" s="84">
        <v>838.60257577000004</v>
      </c>
      <c r="D219" s="84">
        <v>826.91740630000004</v>
      </c>
      <c r="E219" s="84">
        <v>158.37530371</v>
      </c>
      <c r="F219" s="84">
        <v>158.37530371</v>
      </c>
    </row>
    <row r="220" spans="1:6" ht="12.75" customHeight="1" x14ac:dyDescent="0.2">
      <c r="A220" s="83" t="s">
        <v>161</v>
      </c>
      <c r="B220" s="83">
        <v>20</v>
      </c>
      <c r="C220" s="84">
        <v>842.38717131999999</v>
      </c>
      <c r="D220" s="84">
        <v>820.28075299</v>
      </c>
      <c r="E220" s="84">
        <v>157.10421909999999</v>
      </c>
      <c r="F220" s="84">
        <v>157.10421909999999</v>
      </c>
    </row>
    <row r="221" spans="1:6" ht="12.75" customHeight="1" x14ac:dyDescent="0.2">
      <c r="A221" s="83" t="s">
        <v>161</v>
      </c>
      <c r="B221" s="83">
        <v>21</v>
      </c>
      <c r="C221" s="84">
        <v>816.56327701999999</v>
      </c>
      <c r="D221" s="84">
        <v>807.66950816999997</v>
      </c>
      <c r="E221" s="84">
        <v>154.68885123999999</v>
      </c>
      <c r="F221" s="84">
        <v>154.68885123999999</v>
      </c>
    </row>
    <row r="222" spans="1:6" ht="12.75" customHeight="1" x14ac:dyDescent="0.2">
      <c r="A222" s="83" t="s">
        <v>161</v>
      </c>
      <c r="B222" s="83">
        <v>22</v>
      </c>
      <c r="C222" s="84">
        <v>824.11295218999999</v>
      </c>
      <c r="D222" s="84">
        <v>817.92278062000003</v>
      </c>
      <c r="E222" s="84">
        <v>156.65260860000001</v>
      </c>
      <c r="F222" s="84">
        <v>156.65260860000001</v>
      </c>
    </row>
    <row r="223" spans="1:6" ht="12.75" customHeight="1" x14ac:dyDescent="0.2">
      <c r="A223" s="83" t="s">
        <v>161</v>
      </c>
      <c r="B223" s="83">
        <v>23</v>
      </c>
      <c r="C223" s="84">
        <v>800.13701854999999</v>
      </c>
      <c r="D223" s="84">
        <v>798.10865192999995</v>
      </c>
      <c r="E223" s="84">
        <v>152.85770886</v>
      </c>
      <c r="F223" s="84">
        <v>152.85770886</v>
      </c>
    </row>
    <row r="224" spans="1:6" ht="12.75" customHeight="1" x14ac:dyDescent="0.2">
      <c r="A224" s="83" t="s">
        <v>161</v>
      </c>
      <c r="B224" s="83">
        <v>24</v>
      </c>
      <c r="C224" s="84">
        <v>873.66691203000005</v>
      </c>
      <c r="D224" s="84">
        <v>862.15473669000005</v>
      </c>
      <c r="E224" s="84">
        <v>165.12413117</v>
      </c>
      <c r="F224" s="84">
        <v>165.12413117</v>
      </c>
    </row>
    <row r="225" spans="1:6" ht="12.75" customHeight="1" x14ac:dyDescent="0.2">
      <c r="A225" s="83" t="s">
        <v>162</v>
      </c>
      <c r="B225" s="83">
        <v>1</v>
      </c>
      <c r="C225" s="84">
        <v>954.02021315000002</v>
      </c>
      <c r="D225" s="84">
        <v>942.31862941999998</v>
      </c>
      <c r="E225" s="84">
        <v>180.47751563</v>
      </c>
      <c r="F225" s="84">
        <v>180.47751563</v>
      </c>
    </row>
    <row r="226" spans="1:6" ht="12.75" customHeight="1" x14ac:dyDescent="0.2">
      <c r="A226" s="83" t="s">
        <v>162</v>
      </c>
      <c r="B226" s="83">
        <v>2</v>
      </c>
      <c r="C226" s="84">
        <v>969.93155402000002</v>
      </c>
      <c r="D226" s="84">
        <v>962.70689812000001</v>
      </c>
      <c r="E226" s="84">
        <v>184.38237749999999</v>
      </c>
      <c r="F226" s="84">
        <v>184.38237749999999</v>
      </c>
    </row>
    <row r="227" spans="1:6" ht="12.75" customHeight="1" x14ac:dyDescent="0.2">
      <c r="A227" s="83" t="s">
        <v>162</v>
      </c>
      <c r="B227" s="83">
        <v>3</v>
      </c>
      <c r="C227" s="84">
        <v>963.86822223000001</v>
      </c>
      <c r="D227" s="84">
        <v>957.1841637</v>
      </c>
      <c r="E227" s="84">
        <v>183.32463614</v>
      </c>
      <c r="F227" s="84">
        <v>183.32463614</v>
      </c>
    </row>
    <row r="228" spans="1:6" ht="12.75" customHeight="1" x14ac:dyDescent="0.2">
      <c r="A228" s="83" t="s">
        <v>162</v>
      </c>
      <c r="B228" s="83">
        <v>4</v>
      </c>
      <c r="C228" s="84">
        <v>975.61491103000003</v>
      </c>
      <c r="D228" s="84">
        <v>968.17686193999998</v>
      </c>
      <c r="E228" s="84">
        <v>185.43001197999999</v>
      </c>
      <c r="F228" s="84">
        <v>185.43001197999999</v>
      </c>
    </row>
    <row r="229" spans="1:6" ht="12.75" customHeight="1" x14ac:dyDescent="0.2">
      <c r="A229" s="83" t="s">
        <v>162</v>
      </c>
      <c r="B229" s="83">
        <v>5</v>
      </c>
      <c r="C229" s="84">
        <v>966.39111858000001</v>
      </c>
      <c r="D229" s="84">
        <v>954.99624688999995</v>
      </c>
      <c r="E229" s="84">
        <v>182.90559551999999</v>
      </c>
      <c r="F229" s="84">
        <v>182.90559551999999</v>
      </c>
    </row>
    <row r="230" spans="1:6" ht="12.75" customHeight="1" x14ac:dyDescent="0.2">
      <c r="A230" s="83" t="s">
        <v>162</v>
      </c>
      <c r="B230" s="83">
        <v>6</v>
      </c>
      <c r="C230" s="84">
        <v>973.26776442000005</v>
      </c>
      <c r="D230" s="84">
        <v>963.03648766000003</v>
      </c>
      <c r="E230" s="84">
        <v>184.44550211999999</v>
      </c>
      <c r="F230" s="84">
        <v>184.44550211999999</v>
      </c>
    </row>
    <row r="231" spans="1:6" ht="12.75" customHeight="1" x14ac:dyDescent="0.2">
      <c r="A231" s="83" t="s">
        <v>162</v>
      </c>
      <c r="B231" s="83">
        <v>7</v>
      </c>
      <c r="C231" s="84">
        <v>974.14348680000001</v>
      </c>
      <c r="D231" s="84">
        <v>963.92308528000001</v>
      </c>
      <c r="E231" s="84">
        <v>184.61530766999999</v>
      </c>
      <c r="F231" s="84">
        <v>184.61530766999999</v>
      </c>
    </row>
    <row r="232" spans="1:6" ht="12.75" customHeight="1" x14ac:dyDescent="0.2">
      <c r="A232" s="83" t="s">
        <v>162</v>
      </c>
      <c r="B232" s="83">
        <v>8</v>
      </c>
      <c r="C232" s="84">
        <v>887.87006945999997</v>
      </c>
      <c r="D232" s="84">
        <v>878.27274720000003</v>
      </c>
      <c r="E232" s="84">
        <v>168.21113210999999</v>
      </c>
      <c r="F232" s="84">
        <v>168.21113210999999</v>
      </c>
    </row>
    <row r="233" spans="1:6" ht="12.75" customHeight="1" x14ac:dyDescent="0.2">
      <c r="A233" s="83" t="s">
        <v>162</v>
      </c>
      <c r="B233" s="83">
        <v>9</v>
      </c>
      <c r="C233" s="84">
        <v>871.36504294999997</v>
      </c>
      <c r="D233" s="84">
        <v>861.85385795000002</v>
      </c>
      <c r="E233" s="84">
        <v>165.06650539</v>
      </c>
      <c r="F233" s="84">
        <v>165.06650539</v>
      </c>
    </row>
    <row r="234" spans="1:6" ht="12.75" customHeight="1" x14ac:dyDescent="0.2">
      <c r="A234" s="83" t="s">
        <v>162</v>
      </c>
      <c r="B234" s="83">
        <v>10</v>
      </c>
      <c r="C234" s="84">
        <v>855.41956064999999</v>
      </c>
      <c r="D234" s="84">
        <v>848.21795214999997</v>
      </c>
      <c r="E234" s="84">
        <v>162.45488940000001</v>
      </c>
      <c r="F234" s="84">
        <v>162.45488940000001</v>
      </c>
    </row>
    <row r="235" spans="1:6" ht="12.75" customHeight="1" x14ac:dyDescent="0.2">
      <c r="A235" s="83" t="s">
        <v>162</v>
      </c>
      <c r="B235" s="83">
        <v>11</v>
      </c>
      <c r="C235" s="84">
        <v>829.81340117000002</v>
      </c>
      <c r="D235" s="84">
        <v>823.14382909000005</v>
      </c>
      <c r="E235" s="84">
        <v>157.65256957</v>
      </c>
      <c r="F235" s="84">
        <v>157.65256957</v>
      </c>
    </row>
    <row r="236" spans="1:6" ht="12.75" customHeight="1" x14ac:dyDescent="0.2">
      <c r="A236" s="83" t="s">
        <v>162</v>
      </c>
      <c r="B236" s="83">
        <v>12</v>
      </c>
      <c r="C236" s="84">
        <v>840.59400002999996</v>
      </c>
      <c r="D236" s="84">
        <v>834.06907282999998</v>
      </c>
      <c r="E236" s="84">
        <v>159.74502619</v>
      </c>
      <c r="F236" s="84">
        <v>159.74502619</v>
      </c>
    </row>
    <row r="237" spans="1:6" ht="12.75" customHeight="1" x14ac:dyDescent="0.2">
      <c r="A237" s="83" t="s">
        <v>162</v>
      </c>
      <c r="B237" s="83">
        <v>13</v>
      </c>
      <c r="C237" s="84">
        <v>836.82376001</v>
      </c>
      <c r="D237" s="84">
        <v>829.99337765999996</v>
      </c>
      <c r="E237" s="84">
        <v>158.96442893</v>
      </c>
      <c r="F237" s="84">
        <v>158.96442893</v>
      </c>
    </row>
    <row r="238" spans="1:6" ht="12.75" customHeight="1" x14ac:dyDescent="0.2">
      <c r="A238" s="83" t="s">
        <v>162</v>
      </c>
      <c r="B238" s="83">
        <v>14</v>
      </c>
      <c r="C238" s="84">
        <v>843.21214778000001</v>
      </c>
      <c r="D238" s="84">
        <v>837.25213996000002</v>
      </c>
      <c r="E238" s="84">
        <v>160.35466292000001</v>
      </c>
      <c r="F238" s="84">
        <v>160.35466292000001</v>
      </c>
    </row>
    <row r="239" spans="1:6" ht="12.75" customHeight="1" x14ac:dyDescent="0.2">
      <c r="A239" s="83" t="s">
        <v>162</v>
      </c>
      <c r="B239" s="83">
        <v>15</v>
      </c>
      <c r="C239" s="84">
        <v>830.64256218000003</v>
      </c>
      <c r="D239" s="84">
        <v>824.92881504000002</v>
      </c>
      <c r="E239" s="84">
        <v>157.99443889</v>
      </c>
      <c r="F239" s="84">
        <v>157.99443889</v>
      </c>
    </row>
    <row r="240" spans="1:6" ht="12.75" customHeight="1" x14ac:dyDescent="0.2">
      <c r="A240" s="83" t="s">
        <v>162</v>
      </c>
      <c r="B240" s="83">
        <v>16</v>
      </c>
      <c r="C240" s="84">
        <v>837.76313225000001</v>
      </c>
      <c r="D240" s="84">
        <v>831.07946234999997</v>
      </c>
      <c r="E240" s="84">
        <v>159.17244123</v>
      </c>
      <c r="F240" s="84">
        <v>159.17244123</v>
      </c>
    </row>
    <row r="241" spans="1:6" ht="12.75" customHeight="1" x14ac:dyDescent="0.2">
      <c r="A241" s="83" t="s">
        <v>162</v>
      </c>
      <c r="B241" s="83">
        <v>17</v>
      </c>
      <c r="C241" s="84">
        <v>852.79683952000005</v>
      </c>
      <c r="D241" s="84">
        <v>844.08953084999996</v>
      </c>
      <c r="E241" s="84">
        <v>161.66419377</v>
      </c>
      <c r="F241" s="84">
        <v>161.66419377</v>
      </c>
    </row>
    <row r="242" spans="1:6" ht="12.75" customHeight="1" x14ac:dyDescent="0.2">
      <c r="A242" s="83" t="s">
        <v>162</v>
      </c>
      <c r="B242" s="83">
        <v>18</v>
      </c>
      <c r="C242" s="84">
        <v>855.42832882000005</v>
      </c>
      <c r="D242" s="84">
        <v>849.56409457999996</v>
      </c>
      <c r="E242" s="84">
        <v>162.71270924000001</v>
      </c>
      <c r="F242" s="84">
        <v>162.71270924000001</v>
      </c>
    </row>
    <row r="243" spans="1:6" ht="12.75" customHeight="1" x14ac:dyDescent="0.2">
      <c r="A243" s="83" t="s">
        <v>162</v>
      </c>
      <c r="B243" s="83">
        <v>19</v>
      </c>
      <c r="C243" s="84">
        <v>860.24638317999995</v>
      </c>
      <c r="D243" s="84">
        <v>853.84670842000003</v>
      </c>
      <c r="E243" s="84">
        <v>163.53293658999999</v>
      </c>
      <c r="F243" s="84">
        <v>163.53293658999999</v>
      </c>
    </row>
    <row r="244" spans="1:6" ht="12.75" customHeight="1" x14ac:dyDescent="0.2">
      <c r="A244" s="83" t="s">
        <v>162</v>
      </c>
      <c r="B244" s="83">
        <v>20</v>
      </c>
      <c r="C244" s="84">
        <v>861.98351312</v>
      </c>
      <c r="D244" s="84">
        <v>851.73014819000002</v>
      </c>
      <c r="E244" s="84">
        <v>163.12756252</v>
      </c>
      <c r="F244" s="84">
        <v>163.12756252</v>
      </c>
    </row>
    <row r="245" spans="1:6" ht="12.75" customHeight="1" x14ac:dyDescent="0.2">
      <c r="A245" s="83" t="s">
        <v>162</v>
      </c>
      <c r="B245" s="83">
        <v>21</v>
      </c>
      <c r="C245" s="84">
        <v>853.38837107999996</v>
      </c>
      <c r="D245" s="84">
        <v>842.21106853000003</v>
      </c>
      <c r="E245" s="84">
        <v>161.3044214</v>
      </c>
      <c r="F245" s="84">
        <v>161.3044214</v>
      </c>
    </row>
    <row r="246" spans="1:6" ht="12.75" customHeight="1" x14ac:dyDescent="0.2">
      <c r="A246" s="83" t="s">
        <v>162</v>
      </c>
      <c r="B246" s="83">
        <v>22</v>
      </c>
      <c r="C246" s="84">
        <v>847.60265937999998</v>
      </c>
      <c r="D246" s="84">
        <v>838.57520920000002</v>
      </c>
      <c r="E246" s="84">
        <v>160.60806367000001</v>
      </c>
      <c r="F246" s="84">
        <v>160.60806367000001</v>
      </c>
    </row>
    <row r="247" spans="1:6" ht="12.75" customHeight="1" x14ac:dyDescent="0.2">
      <c r="A247" s="83" t="s">
        <v>162</v>
      </c>
      <c r="B247" s="83">
        <v>23</v>
      </c>
      <c r="C247" s="84">
        <v>849.42044449000002</v>
      </c>
      <c r="D247" s="84">
        <v>839.11809186999994</v>
      </c>
      <c r="E247" s="84">
        <v>160.71203924</v>
      </c>
      <c r="F247" s="84">
        <v>160.71203924</v>
      </c>
    </row>
    <row r="248" spans="1:6" ht="12.75" customHeight="1" x14ac:dyDescent="0.2">
      <c r="A248" s="83" t="s">
        <v>162</v>
      </c>
      <c r="B248" s="83">
        <v>24</v>
      </c>
      <c r="C248" s="84">
        <v>869.00887774</v>
      </c>
      <c r="D248" s="84">
        <v>859.96257056000002</v>
      </c>
      <c r="E248" s="84">
        <v>164.70427669</v>
      </c>
      <c r="F248" s="84">
        <v>164.70427669</v>
      </c>
    </row>
    <row r="249" spans="1:6" ht="12.75" customHeight="1" x14ac:dyDescent="0.2">
      <c r="A249" s="83" t="s">
        <v>163</v>
      </c>
      <c r="B249" s="83">
        <v>1</v>
      </c>
      <c r="C249" s="84">
        <v>971.99520762999998</v>
      </c>
      <c r="D249" s="84">
        <v>963.32484108999995</v>
      </c>
      <c r="E249" s="84">
        <v>184.50072899</v>
      </c>
      <c r="F249" s="84">
        <v>184.50072899</v>
      </c>
    </row>
    <row r="250" spans="1:6" ht="12.75" customHeight="1" x14ac:dyDescent="0.2">
      <c r="A250" s="83" t="s">
        <v>163</v>
      </c>
      <c r="B250" s="83">
        <v>2</v>
      </c>
      <c r="C250" s="84">
        <v>945.87642416999995</v>
      </c>
      <c r="D250" s="84">
        <v>938.13366298000005</v>
      </c>
      <c r="E250" s="84">
        <v>179.6759902</v>
      </c>
      <c r="F250" s="84">
        <v>179.6759902</v>
      </c>
    </row>
    <row r="251" spans="1:6" ht="12.75" customHeight="1" x14ac:dyDescent="0.2">
      <c r="A251" s="83" t="s">
        <v>163</v>
      </c>
      <c r="B251" s="83">
        <v>3</v>
      </c>
      <c r="C251" s="84">
        <v>941.32341684000005</v>
      </c>
      <c r="D251" s="84">
        <v>933.12515799000005</v>
      </c>
      <c r="E251" s="84">
        <v>178.71673659999999</v>
      </c>
      <c r="F251" s="84">
        <v>178.71673659999999</v>
      </c>
    </row>
    <row r="252" spans="1:6" ht="12.75" customHeight="1" x14ac:dyDescent="0.2">
      <c r="A252" s="83" t="s">
        <v>163</v>
      </c>
      <c r="B252" s="83">
        <v>4</v>
      </c>
      <c r="C252" s="84">
        <v>958.82509671000003</v>
      </c>
      <c r="D252" s="84">
        <v>953.65093425999999</v>
      </c>
      <c r="E252" s="84">
        <v>182.64793460000001</v>
      </c>
      <c r="F252" s="84">
        <v>182.64793460000001</v>
      </c>
    </row>
    <row r="253" spans="1:6" ht="12.75" customHeight="1" x14ac:dyDescent="0.2">
      <c r="A253" s="83" t="s">
        <v>163</v>
      </c>
      <c r="B253" s="83">
        <v>5</v>
      </c>
      <c r="C253" s="84">
        <v>986.94542472000001</v>
      </c>
      <c r="D253" s="84">
        <v>976.44655336999995</v>
      </c>
      <c r="E253" s="84">
        <v>187.01386410000001</v>
      </c>
      <c r="F253" s="84">
        <v>187.01386410000001</v>
      </c>
    </row>
    <row r="254" spans="1:6" ht="12.75" customHeight="1" x14ac:dyDescent="0.2">
      <c r="A254" s="83" t="s">
        <v>163</v>
      </c>
      <c r="B254" s="83">
        <v>6</v>
      </c>
      <c r="C254" s="84">
        <v>1027.42243392</v>
      </c>
      <c r="D254" s="84">
        <v>1018.76336526</v>
      </c>
      <c r="E254" s="84">
        <v>195.11858881000001</v>
      </c>
      <c r="F254" s="84">
        <v>195.11858881000001</v>
      </c>
    </row>
    <row r="255" spans="1:6" ht="12.75" customHeight="1" x14ac:dyDescent="0.2">
      <c r="A255" s="83" t="s">
        <v>163</v>
      </c>
      <c r="B255" s="83">
        <v>7</v>
      </c>
      <c r="C255" s="84">
        <v>1049.335503</v>
      </c>
      <c r="D255" s="84">
        <v>1043.4097142600001</v>
      </c>
      <c r="E255" s="84">
        <v>199.83897923999999</v>
      </c>
      <c r="F255" s="84">
        <v>199.83897923999999</v>
      </c>
    </row>
    <row r="256" spans="1:6" ht="12.75" customHeight="1" x14ac:dyDescent="0.2">
      <c r="A256" s="83" t="s">
        <v>163</v>
      </c>
      <c r="B256" s="83">
        <v>8</v>
      </c>
      <c r="C256" s="84">
        <v>965.73271498999998</v>
      </c>
      <c r="D256" s="84">
        <v>958.28873325999996</v>
      </c>
      <c r="E256" s="84">
        <v>183.53618875999999</v>
      </c>
      <c r="F256" s="84">
        <v>183.53618875999999</v>
      </c>
    </row>
    <row r="257" spans="1:6" ht="12.75" customHeight="1" x14ac:dyDescent="0.2">
      <c r="A257" s="83" t="s">
        <v>163</v>
      </c>
      <c r="B257" s="83">
        <v>9</v>
      </c>
      <c r="C257" s="84">
        <v>920.12018515</v>
      </c>
      <c r="D257" s="84">
        <v>909.39527749000001</v>
      </c>
      <c r="E257" s="84">
        <v>174.17187275000001</v>
      </c>
      <c r="F257" s="84">
        <v>174.17187275000001</v>
      </c>
    </row>
    <row r="258" spans="1:6" ht="12.75" customHeight="1" x14ac:dyDescent="0.2">
      <c r="A258" s="83" t="s">
        <v>163</v>
      </c>
      <c r="B258" s="83">
        <v>10</v>
      </c>
      <c r="C258" s="84">
        <v>840.40870829000005</v>
      </c>
      <c r="D258" s="84">
        <v>831.97879479000005</v>
      </c>
      <c r="E258" s="84">
        <v>159.34468582</v>
      </c>
      <c r="F258" s="84">
        <v>159.34468582</v>
      </c>
    </row>
    <row r="259" spans="1:6" ht="12.75" customHeight="1" x14ac:dyDescent="0.2">
      <c r="A259" s="83" t="s">
        <v>163</v>
      </c>
      <c r="B259" s="83">
        <v>11</v>
      </c>
      <c r="C259" s="84">
        <v>831.75413105999996</v>
      </c>
      <c r="D259" s="84">
        <v>825.15501955000002</v>
      </c>
      <c r="E259" s="84">
        <v>158.0377627</v>
      </c>
      <c r="F259" s="84">
        <v>158.0377627</v>
      </c>
    </row>
    <row r="260" spans="1:6" ht="12.75" customHeight="1" x14ac:dyDescent="0.2">
      <c r="A260" s="83" t="s">
        <v>163</v>
      </c>
      <c r="B260" s="83">
        <v>12</v>
      </c>
      <c r="C260" s="84">
        <v>838.34876741000005</v>
      </c>
      <c r="D260" s="84">
        <v>832.44949665000001</v>
      </c>
      <c r="E260" s="84">
        <v>159.43483696000001</v>
      </c>
      <c r="F260" s="84">
        <v>159.43483696000001</v>
      </c>
    </row>
    <row r="261" spans="1:6" ht="12.75" customHeight="1" x14ac:dyDescent="0.2">
      <c r="A261" s="83" t="s">
        <v>163</v>
      </c>
      <c r="B261" s="83">
        <v>13</v>
      </c>
      <c r="C261" s="84">
        <v>831.49704665000002</v>
      </c>
      <c r="D261" s="84">
        <v>825.67096217999995</v>
      </c>
      <c r="E261" s="84">
        <v>158.13657857999999</v>
      </c>
      <c r="F261" s="84">
        <v>158.13657857999999</v>
      </c>
    </row>
    <row r="262" spans="1:6" ht="12.75" customHeight="1" x14ac:dyDescent="0.2">
      <c r="A262" s="83" t="s">
        <v>163</v>
      </c>
      <c r="B262" s="83">
        <v>14</v>
      </c>
      <c r="C262" s="84">
        <v>837.13507595999999</v>
      </c>
      <c r="D262" s="84">
        <v>827.76951782000003</v>
      </c>
      <c r="E262" s="84">
        <v>158.53850431000001</v>
      </c>
      <c r="F262" s="84">
        <v>158.53850431000001</v>
      </c>
    </row>
    <row r="263" spans="1:6" ht="12.75" customHeight="1" x14ac:dyDescent="0.2">
      <c r="A263" s="83" t="s">
        <v>163</v>
      </c>
      <c r="B263" s="83">
        <v>15</v>
      </c>
      <c r="C263" s="84">
        <v>822.68870453</v>
      </c>
      <c r="D263" s="84">
        <v>814.47008802000005</v>
      </c>
      <c r="E263" s="84">
        <v>155.99133187000001</v>
      </c>
      <c r="F263" s="84">
        <v>155.99133187000001</v>
      </c>
    </row>
    <row r="264" spans="1:6" ht="12.75" customHeight="1" x14ac:dyDescent="0.2">
      <c r="A264" s="83" t="s">
        <v>163</v>
      </c>
      <c r="B264" s="83">
        <v>16</v>
      </c>
      <c r="C264" s="84">
        <v>832.56147831999999</v>
      </c>
      <c r="D264" s="84">
        <v>826.69052940999995</v>
      </c>
      <c r="E264" s="84">
        <v>158.33185112999999</v>
      </c>
      <c r="F264" s="84">
        <v>158.33185112999999</v>
      </c>
    </row>
    <row r="265" spans="1:6" ht="12.75" customHeight="1" x14ac:dyDescent="0.2">
      <c r="A265" s="83" t="s">
        <v>163</v>
      </c>
      <c r="B265" s="83">
        <v>17</v>
      </c>
      <c r="C265" s="84">
        <v>853.09647818999997</v>
      </c>
      <c r="D265" s="84">
        <v>845.86181363000003</v>
      </c>
      <c r="E265" s="84">
        <v>162.00363012</v>
      </c>
      <c r="F265" s="84">
        <v>162.00363012</v>
      </c>
    </row>
    <row r="266" spans="1:6" ht="12.75" customHeight="1" x14ac:dyDescent="0.2">
      <c r="A266" s="83" t="s">
        <v>163</v>
      </c>
      <c r="B266" s="83">
        <v>18</v>
      </c>
      <c r="C266" s="84">
        <v>858.65535061000003</v>
      </c>
      <c r="D266" s="84">
        <v>849.83938932000001</v>
      </c>
      <c r="E266" s="84">
        <v>162.76543505000001</v>
      </c>
      <c r="F266" s="84">
        <v>162.76543505000001</v>
      </c>
    </row>
    <row r="267" spans="1:6" ht="12.75" customHeight="1" x14ac:dyDescent="0.2">
      <c r="A267" s="83" t="s">
        <v>163</v>
      </c>
      <c r="B267" s="83">
        <v>19</v>
      </c>
      <c r="C267" s="84">
        <v>850.09847881999997</v>
      </c>
      <c r="D267" s="84">
        <v>842.81172977999995</v>
      </c>
      <c r="E267" s="84">
        <v>161.41946300000001</v>
      </c>
      <c r="F267" s="84">
        <v>161.41946300000001</v>
      </c>
    </row>
    <row r="268" spans="1:6" ht="12.75" customHeight="1" x14ac:dyDescent="0.2">
      <c r="A268" s="83" t="s">
        <v>163</v>
      </c>
      <c r="B268" s="83">
        <v>20</v>
      </c>
      <c r="C268" s="84">
        <v>837.09398601999999</v>
      </c>
      <c r="D268" s="84">
        <v>827.03327016000003</v>
      </c>
      <c r="E268" s="84">
        <v>158.39749452999999</v>
      </c>
      <c r="F268" s="84">
        <v>158.39749452999999</v>
      </c>
    </row>
    <row r="269" spans="1:6" ht="12.75" customHeight="1" x14ac:dyDescent="0.2">
      <c r="A269" s="83" t="s">
        <v>163</v>
      </c>
      <c r="B269" s="83">
        <v>21</v>
      </c>
      <c r="C269" s="84">
        <v>812.74622007000005</v>
      </c>
      <c r="D269" s="84">
        <v>802.86540635999995</v>
      </c>
      <c r="E269" s="84">
        <v>153.76874595000001</v>
      </c>
      <c r="F269" s="84">
        <v>153.76874595000001</v>
      </c>
    </row>
    <row r="270" spans="1:6" ht="12.75" customHeight="1" x14ac:dyDescent="0.2">
      <c r="A270" s="83" t="s">
        <v>163</v>
      </c>
      <c r="B270" s="83">
        <v>22</v>
      </c>
      <c r="C270" s="84">
        <v>824.79730705999998</v>
      </c>
      <c r="D270" s="84">
        <v>818.20411322999996</v>
      </c>
      <c r="E270" s="84">
        <v>156.70649080999999</v>
      </c>
      <c r="F270" s="84">
        <v>156.70649080999999</v>
      </c>
    </row>
    <row r="271" spans="1:6" ht="12.75" customHeight="1" x14ac:dyDescent="0.2">
      <c r="A271" s="83" t="s">
        <v>163</v>
      </c>
      <c r="B271" s="83">
        <v>23</v>
      </c>
      <c r="C271" s="84">
        <v>807.40576182999996</v>
      </c>
      <c r="D271" s="84">
        <v>806.56671611000002</v>
      </c>
      <c r="E271" s="84">
        <v>154.47763906</v>
      </c>
      <c r="F271" s="84">
        <v>154.47763906</v>
      </c>
    </row>
    <row r="272" spans="1:6" ht="12.75" customHeight="1" x14ac:dyDescent="0.2">
      <c r="A272" s="83" t="s">
        <v>163</v>
      </c>
      <c r="B272" s="83">
        <v>24</v>
      </c>
      <c r="C272" s="84">
        <v>849.32485610000003</v>
      </c>
      <c r="D272" s="84">
        <v>840.94017242999996</v>
      </c>
      <c r="E272" s="84">
        <v>161.0610131</v>
      </c>
      <c r="F272" s="84">
        <v>161.0610131</v>
      </c>
    </row>
    <row r="273" spans="1:6" ht="12.75" customHeight="1" x14ac:dyDescent="0.2">
      <c r="A273" s="83" t="s">
        <v>164</v>
      </c>
      <c r="B273" s="83">
        <v>1</v>
      </c>
      <c r="C273" s="84">
        <v>978.74376079000001</v>
      </c>
      <c r="D273" s="84">
        <v>967.11388323999995</v>
      </c>
      <c r="E273" s="84">
        <v>185.22642504999999</v>
      </c>
      <c r="F273" s="84">
        <v>185.22642504999999</v>
      </c>
    </row>
    <row r="274" spans="1:6" ht="12.75" customHeight="1" x14ac:dyDescent="0.2">
      <c r="A274" s="83" t="s">
        <v>164</v>
      </c>
      <c r="B274" s="83">
        <v>2</v>
      </c>
      <c r="C274" s="84">
        <v>945.76993800000002</v>
      </c>
      <c r="D274" s="84">
        <v>939.20640015000004</v>
      </c>
      <c r="E274" s="84">
        <v>179.88144611999999</v>
      </c>
      <c r="F274" s="84">
        <v>179.88144611999999</v>
      </c>
    </row>
    <row r="275" spans="1:6" ht="12.75" customHeight="1" x14ac:dyDescent="0.2">
      <c r="A275" s="83" t="s">
        <v>164</v>
      </c>
      <c r="B275" s="83">
        <v>3</v>
      </c>
      <c r="C275" s="84">
        <v>972.98765449999996</v>
      </c>
      <c r="D275" s="84">
        <v>966.09064735000004</v>
      </c>
      <c r="E275" s="84">
        <v>185.03044986</v>
      </c>
      <c r="F275" s="84">
        <v>185.03044986</v>
      </c>
    </row>
    <row r="276" spans="1:6" ht="12.75" customHeight="1" x14ac:dyDescent="0.2">
      <c r="A276" s="83" t="s">
        <v>164</v>
      </c>
      <c r="B276" s="83">
        <v>4</v>
      </c>
      <c r="C276" s="84">
        <v>988.63590485999998</v>
      </c>
      <c r="D276" s="84">
        <v>982.65366217999997</v>
      </c>
      <c r="E276" s="84">
        <v>188.20268021999999</v>
      </c>
      <c r="F276" s="84">
        <v>188.20268021999999</v>
      </c>
    </row>
    <row r="277" spans="1:6" ht="12.75" customHeight="1" x14ac:dyDescent="0.2">
      <c r="A277" s="83" t="s">
        <v>164</v>
      </c>
      <c r="B277" s="83">
        <v>5</v>
      </c>
      <c r="C277" s="84">
        <v>980.23320299</v>
      </c>
      <c r="D277" s="84">
        <v>972.58614459</v>
      </c>
      <c r="E277" s="84">
        <v>186.27449955</v>
      </c>
      <c r="F277" s="84">
        <v>186.27449955</v>
      </c>
    </row>
    <row r="278" spans="1:6" ht="12.75" customHeight="1" x14ac:dyDescent="0.2">
      <c r="A278" s="83" t="s">
        <v>164</v>
      </c>
      <c r="B278" s="83">
        <v>6</v>
      </c>
      <c r="C278" s="84">
        <v>977.10528093999994</v>
      </c>
      <c r="D278" s="84">
        <v>970.70328763999999</v>
      </c>
      <c r="E278" s="84">
        <v>185.91388549999999</v>
      </c>
      <c r="F278" s="84">
        <v>185.91388549999999</v>
      </c>
    </row>
    <row r="279" spans="1:6" ht="12.75" customHeight="1" x14ac:dyDescent="0.2">
      <c r="A279" s="83" t="s">
        <v>164</v>
      </c>
      <c r="B279" s="83">
        <v>7</v>
      </c>
      <c r="C279" s="84">
        <v>963.13878292000004</v>
      </c>
      <c r="D279" s="84">
        <v>955.34650685999998</v>
      </c>
      <c r="E279" s="84">
        <v>182.97267902999999</v>
      </c>
      <c r="F279" s="84">
        <v>182.97267902999999</v>
      </c>
    </row>
    <row r="280" spans="1:6" ht="12.75" customHeight="1" x14ac:dyDescent="0.2">
      <c r="A280" s="83" t="s">
        <v>164</v>
      </c>
      <c r="B280" s="83">
        <v>8</v>
      </c>
      <c r="C280" s="84">
        <v>964.05282649000003</v>
      </c>
      <c r="D280" s="84">
        <v>955.59084437000001</v>
      </c>
      <c r="E280" s="84">
        <v>183.01947576000001</v>
      </c>
      <c r="F280" s="84">
        <v>183.01947576000001</v>
      </c>
    </row>
    <row r="281" spans="1:6" ht="12.75" customHeight="1" x14ac:dyDescent="0.2">
      <c r="A281" s="83" t="s">
        <v>164</v>
      </c>
      <c r="B281" s="83">
        <v>9</v>
      </c>
      <c r="C281" s="84">
        <v>925.36399764999999</v>
      </c>
      <c r="D281" s="84">
        <v>918.52266451000003</v>
      </c>
      <c r="E281" s="84">
        <v>175.91999497</v>
      </c>
      <c r="F281" s="84">
        <v>175.91999497</v>
      </c>
    </row>
    <row r="282" spans="1:6" ht="12.75" customHeight="1" x14ac:dyDescent="0.2">
      <c r="A282" s="83" t="s">
        <v>164</v>
      </c>
      <c r="B282" s="83">
        <v>10</v>
      </c>
      <c r="C282" s="84">
        <v>800.04254323999999</v>
      </c>
      <c r="D282" s="84">
        <v>791.51720480999995</v>
      </c>
      <c r="E282" s="84">
        <v>151.59528237000001</v>
      </c>
      <c r="F282" s="84">
        <v>151.59528237000001</v>
      </c>
    </row>
    <row r="283" spans="1:6" ht="12.75" customHeight="1" x14ac:dyDescent="0.2">
      <c r="A283" s="83" t="s">
        <v>164</v>
      </c>
      <c r="B283" s="83">
        <v>11</v>
      </c>
      <c r="C283" s="84">
        <v>766.32439436000004</v>
      </c>
      <c r="D283" s="84">
        <v>759.62564069999996</v>
      </c>
      <c r="E283" s="84">
        <v>145.48725257999999</v>
      </c>
      <c r="F283" s="84">
        <v>145.48725257999999</v>
      </c>
    </row>
    <row r="284" spans="1:6" ht="12.75" customHeight="1" x14ac:dyDescent="0.2">
      <c r="A284" s="83" t="s">
        <v>164</v>
      </c>
      <c r="B284" s="83">
        <v>12</v>
      </c>
      <c r="C284" s="84">
        <v>758.55355369999995</v>
      </c>
      <c r="D284" s="84">
        <v>752.07625094000002</v>
      </c>
      <c r="E284" s="84">
        <v>144.04135618000001</v>
      </c>
      <c r="F284" s="84">
        <v>144.04135618000001</v>
      </c>
    </row>
    <row r="285" spans="1:6" ht="12.75" customHeight="1" x14ac:dyDescent="0.2">
      <c r="A285" s="83" t="s">
        <v>164</v>
      </c>
      <c r="B285" s="83">
        <v>13</v>
      </c>
      <c r="C285" s="84">
        <v>769.75575692999996</v>
      </c>
      <c r="D285" s="84">
        <v>756.09548444999996</v>
      </c>
      <c r="E285" s="84">
        <v>144.81113963000001</v>
      </c>
      <c r="F285" s="84">
        <v>144.81113963000001</v>
      </c>
    </row>
    <row r="286" spans="1:6" ht="12.75" customHeight="1" x14ac:dyDescent="0.2">
      <c r="A286" s="83" t="s">
        <v>164</v>
      </c>
      <c r="B286" s="83">
        <v>14</v>
      </c>
      <c r="C286" s="84">
        <v>797.89875205999999</v>
      </c>
      <c r="D286" s="84">
        <v>792.25691215999996</v>
      </c>
      <c r="E286" s="84">
        <v>151.73695477000001</v>
      </c>
      <c r="F286" s="84">
        <v>151.73695477000001</v>
      </c>
    </row>
    <row r="287" spans="1:6" ht="12.75" customHeight="1" x14ac:dyDescent="0.2">
      <c r="A287" s="83" t="s">
        <v>164</v>
      </c>
      <c r="B287" s="83">
        <v>15</v>
      </c>
      <c r="C287" s="84">
        <v>801.23023099</v>
      </c>
      <c r="D287" s="84">
        <v>796.04013829999997</v>
      </c>
      <c r="E287" s="84">
        <v>152.46153691999999</v>
      </c>
      <c r="F287" s="84">
        <v>152.46153691999999</v>
      </c>
    </row>
    <row r="288" spans="1:6" ht="12.75" customHeight="1" x14ac:dyDescent="0.2">
      <c r="A288" s="83" t="s">
        <v>164</v>
      </c>
      <c r="B288" s="83">
        <v>16</v>
      </c>
      <c r="C288" s="84">
        <v>814.73044459000005</v>
      </c>
      <c r="D288" s="84">
        <v>809.02138313</v>
      </c>
      <c r="E288" s="84">
        <v>154.94776901</v>
      </c>
      <c r="F288" s="84">
        <v>154.94776901</v>
      </c>
    </row>
    <row r="289" spans="1:6" ht="12.75" customHeight="1" x14ac:dyDescent="0.2">
      <c r="A289" s="83" t="s">
        <v>164</v>
      </c>
      <c r="B289" s="83">
        <v>17</v>
      </c>
      <c r="C289" s="84">
        <v>834.81650341</v>
      </c>
      <c r="D289" s="84">
        <v>829.33471098999996</v>
      </c>
      <c r="E289" s="84">
        <v>158.83827783999999</v>
      </c>
      <c r="F289" s="84">
        <v>158.83827783999999</v>
      </c>
    </row>
    <row r="290" spans="1:6" ht="12.75" customHeight="1" x14ac:dyDescent="0.2">
      <c r="A290" s="83" t="s">
        <v>164</v>
      </c>
      <c r="B290" s="83">
        <v>18</v>
      </c>
      <c r="C290" s="84">
        <v>836.28000922000001</v>
      </c>
      <c r="D290" s="84">
        <v>831.25677279000001</v>
      </c>
      <c r="E290" s="84">
        <v>159.20640059999999</v>
      </c>
      <c r="F290" s="84">
        <v>159.20640059999999</v>
      </c>
    </row>
    <row r="291" spans="1:6" ht="12.75" customHeight="1" x14ac:dyDescent="0.2">
      <c r="A291" s="83" t="s">
        <v>164</v>
      </c>
      <c r="B291" s="83">
        <v>19</v>
      </c>
      <c r="C291" s="84">
        <v>829.62562113000001</v>
      </c>
      <c r="D291" s="84">
        <v>824.79090385999996</v>
      </c>
      <c r="E291" s="84">
        <v>157.96802546000001</v>
      </c>
      <c r="F291" s="84">
        <v>157.96802546000001</v>
      </c>
    </row>
    <row r="292" spans="1:6" ht="12.75" customHeight="1" x14ac:dyDescent="0.2">
      <c r="A292" s="83" t="s">
        <v>164</v>
      </c>
      <c r="B292" s="83">
        <v>20</v>
      </c>
      <c r="C292" s="84">
        <v>817.57266262999997</v>
      </c>
      <c r="D292" s="84">
        <v>810.36961869000004</v>
      </c>
      <c r="E292" s="84">
        <v>155.20598974000001</v>
      </c>
      <c r="F292" s="84">
        <v>155.20598974000001</v>
      </c>
    </row>
    <row r="293" spans="1:6" ht="12.75" customHeight="1" x14ac:dyDescent="0.2">
      <c r="A293" s="83" t="s">
        <v>164</v>
      </c>
      <c r="B293" s="83">
        <v>21</v>
      </c>
      <c r="C293" s="84">
        <v>800.93954348</v>
      </c>
      <c r="D293" s="84">
        <v>792.15089897999997</v>
      </c>
      <c r="E293" s="84">
        <v>151.71665060000001</v>
      </c>
      <c r="F293" s="84">
        <v>151.71665060000001</v>
      </c>
    </row>
    <row r="294" spans="1:6" ht="12.75" customHeight="1" x14ac:dyDescent="0.2">
      <c r="A294" s="83" t="s">
        <v>164</v>
      </c>
      <c r="B294" s="83">
        <v>22</v>
      </c>
      <c r="C294" s="84">
        <v>786.92739325000002</v>
      </c>
      <c r="D294" s="84">
        <v>778.68608984000002</v>
      </c>
      <c r="E294" s="84">
        <v>149.13780388999999</v>
      </c>
      <c r="F294" s="84">
        <v>149.13780388999999</v>
      </c>
    </row>
    <row r="295" spans="1:6" ht="12.75" customHeight="1" x14ac:dyDescent="0.2">
      <c r="A295" s="83" t="s">
        <v>164</v>
      </c>
      <c r="B295" s="83">
        <v>23</v>
      </c>
      <c r="C295" s="84">
        <v>806.74998588000005</v>
      </c>
      <c r="D295" s="84">
        <v>798.46072554</v>
      </c>
      <c r="E295" s="84">
        <v>152.92513973000001</v>
      </c>
      <c r="F295" s="84">
        <v>152.92513973000001</v>
      </c>
    </row>
    <row r="296" spans="1:6" ht="12.75" customHeight="1" x14ac:dyDescent="0.2">
      <c r="A296" s="83" t="s">
        <v>164</v>
      </c>
      <c r="B296" s="83">
        <v>24</v>
      </c>
      <c r="C296" s="84">
        <v>814.34625110000002</v>
      </c>
      <c r="D296" s="84">
        <v>809.98107692999997</v>
      </c>
      <c r="E296" s="84">
        <v>155.13157430000001</v>
      </c>
      <c r="F296" s="84">
        <v>155.13157430000001</v>
      </c>
    </row>
    <row r="297" spans="1:6" ht="12.75" customHeight="1" x14ac:dyDescent="0.2">
      <c r="A297" s="83" t="s">
        <v>165</v>
      </c>
      <c r="B297" s="83">
        <v>1</v>
      </c>
      <c r="C297" s="84">
        <v>949.09614065000005</v>
      </c>
      <c r="D297" s="84">
        <v>937.80251592000002</v>
      </c>
      <c r="E297" s="84">
        <v>179.61256728000001</v>
      </c>
      <c r="F297" s="84">
        <v>179.61256728000001</v>
      </c>
    </row>
    <row r="298" spans="1:6" ht="12.75" customHeight="1" x14ac:dyDescent="0.2">
      <c r="A298" s="83" t="s">
        <v>165</v>
      </c>
      <c r="B298" s="83">
        <v>2</v>
      </c>
      <c r="C298" s="84">
        <v>1006.01820682</v>
      </c>
      <c r="D298" s="84">
        <v>999.04076999999995</v>
      </c>
      <c r="E298" s="84">
        <v>191.34122001</v>
      </c>
      <c r="F298" s="84">
        <v>191.34122001</v>
      </c>
    </row>
    <row r="299" spans="1:6" ht="12.75" customHeight="1" x14ac:dyDescent="0.2">
      <c r="A299" s="83" t="s">
        <v>165</v>
      </c>
      <c r="B299" s="83">
        <v>3</v>
      </c>
      <c r="C299" s="84">
        <v>1038.3347645599999</v>
      </c>
      <c r="D299" s="84">
        <v>1031.4219101900001</v>
      </c>
      <c r="E299" s="84">
        <v>197.54301581999999</v>
      </c>
      <c r="F299" s="84">
        <v>197.54301581999999</v>
      </c>
    </row>
    <row r="300" spans="1:6" ht="12.75" customHeight="1" x14ac:dyDescent="0.2">
      <c r="A300" s="83" t="s">
        <v>165</v>
      </c>
      <c r="B300" s="83">
        <v>4</v>
      </c>
      <c r="C300" s="84">
        <v>1063.2193785100001</v>
      </c>
      <c r="D300" s="84">
        <v>1054.41415811</v>
      </c>
      <c r="E300" s="84">
        <v>201.94660465000001</v>
      </c>
      <c r="F300" s="84">
        <v>201.94660465000001</v>
      </c>
    </row>
    <row r="301" spans="1:6" ht="12.75" customHeight="1" x14ac:dyDescent="0.2">
      <c r="A301" s="83" t="s">
        <v>165</v>
      </c>
      <c r="B301" s="83">
        <v>5</v>
      </c>
      <c r="C301" s="84">
        <v>1069.8369332499999</v>
      </c>
      <c r="D301" s="84">
        <v>1058.0633802299999</v>
      </c>
      <c r="E301" s="84">
        <v>202.64552168</v>
      </c>
      <c r="F301" s="84">
        <v>202.64552168</v>
      </c>
    </row>
    <row r="302" spans="1:6" ht="12.75" customHeight="1" x14ac:dyDescent="0.2">
      <c r="A302" s="83" t="s">
        <v>165</v>
      </c>
      <c r="B302" s="83">
        <v>6</v>
      </c>
      <c r="C302" s="84">
        <v>1065.16816204</v>
      </c>
      <c r="D302" s="84">
        <v>1065.03414062</v>
      </c>
      <c r="E302" s="84">
        <v>203.98059612</v>
      </c>
      <c r="F302" s="84">
        <v>203.98059612</v>
      </c>
    </row>
    <row r="303" spans="1:6" ht="12.75" customHeight="1" x14ac:dyDescent="0.2">
      <c r="A303" s="83" t="s">
        <v>165</v>
      </c>
      <c r="B303" s="83">
        <v>7</v>
      </c>
      <c r="C303" s="84">
        <v>1048.4833230300001</v>
      </c>
      <c r="D303" s="84">
        <v>1040.12680516</v>
      </c>
      <c r="E303" s="84">
        <v>199.21022027999999</v>
      </c>
      <c r="F303" s="84">
        <v>199.21022027999999</v>
      </c>
    </row>
    <row r="304" spans="1:6" ht="12.75" customHeight="1" x14ac:dyDescent="0.2">
      <c r="A304" s="83" t="s">
        <v>165</v>
      </c>
      <c r="B304" s="83">
        <v>8</v>
      </c>
      <c r="C304" s="84">
        <v>1010.81841098</v>
      </c>
      <c r="D304" s="84">
        <v>1002.66349736</v>
      </c>
      <c r="E304" s="84">
        <v>192.03506263</v>
      </c>
      <c r="F304" s="84">
        <v>192.03506263</v>
      </c>
    </row>
    <row r="305" spans="1:6" ht="12.75" customHeight="1" x14ac:dyDescent="0.2">
      <c r="A305" s="83" t="s">
        <v>165</v>
      </c>
      <c r="B305" s="83">
        <v>9</v>
      </c>
      <c r="C305" s="84">
        <v>915.61996866000004</v>
      </c>
      <c r="D305" s="84">
        <v>907.99253131</v>
      </c>
      <c r="E305" s="84">
        <v>173.90321187000001</v>
      </c>
      <c r="F305" s="84">
        <v>173.90321187000001</v>
      </c>
    </row>
    <row r="306" spans="1:6" ht="12.75" customHeight="1" x14ac:dyDescent="0.2">
      <c r="A306" s="83" t="s">
        <v>165</v>
      </c>
      <c r="B306" s="83">
        <v>10</v>
      </c>
      <c r="C306" s="84">
        <v>762.94023578999997</v>
      </c>
      <c r="D306" s="84">
        <v>756.71919845000002</v>
      </c>
      <c r="E306" s="84">
        <v>144.93059640999999</v>
      </c>
      <c r="F306" s="84">
        <v>144.93059640999999</v>
      </c>
    </row>
    <row r="307" spans="1:6" ht="12.75" customHeight="1" x14ac:dyDescent="0.2">
      <c r="A307" s="83" t="s">
        <v>165</v>
      </c>
      <c r="B307" s="83">
        <v>11</v>
      </c>
      <c r="C307" s="84">
        <v>722.50080317000004</v>
      </c>
      <c r="D307" s="84">
        <v>718.72699509999995</v>
      </c>
      <c r="E307" s="84">
        <v>137.65414208000001</v>
      </c>
      <c r="F307" s="84">
        <v>137.65414208000001</v>
      </c>
    </row>
    <row r="308" spans="1:6" ht="12.75" customHeight="1" x14ac:dyDescent="0.2">
      <c r="A308" s="83" t="s">
        <v>165</v>
      </c>
      <c r="B308" s="83">
        <v>12</v>
      </c>
      <c r="C308" s="84">
        <v>722.93518376999998</v>
      </c>
      <c r="D308" s="84">
        <v>715.70717933000003</v>
      </c>
      <c r="E308" s="84">
        <v>137.07577205000001</v>
      </c>
      <c r="F308" s="84">
        <v>137.07577205000001</v>
      </c>
    </row>
    <row r="309" spans="1:6" ht="12.75" customHeight="1" x14ac:dyDescent="0.2">
      <c r="A309" s="83" t="s">
        <v>165</v>
      </c>
      <c r="B309" s="83">
        <v>13</v>
      </c>
      <c r="C309" s="84">
        <v>730.48522206999996</v>
      </c>
      <c r="D309" s="84">
        <v>722.91288393000002</v>
      </c>
      <c r="E309" s="84">
        <v>138.45584417000001</v>
      </c>
      <c r="F309" s="84">
        <v>138.45584417000001</v>
      </c>
    </row>
    <row r="310" spans="1:6" ht="12.75" customHeight="1" x14ac:dyDescent="0.2">
      <c r="A310" s="83" t="s">
        <v>165</v>
      </c>
      <c r="B310" s="83">
        <v>14</v>
      </c>
      <c r="C310" s="84">
        <v>731.53775232999999</v>
      </c>
      <c r="D310" s="84">
        <v>725.36627856999996</v>
      </c>
      <c r="E310" s="84">
        <v>138.92573042000001</v>
      </c>
      <c r="F310" s="84">
        <v>138.92573042000001</v>
      </c>
    </row>
    <row r="311" spans="1:6" ht="12.75" customHeight="1" x14ac:dyDescent="0.2">
      <c r="A311" s="83" t="s">
        <v>165</v>
      </c>
      <c r="B311" s="83">
        <v>15</v>
      </c>
      <c r="C311" s="84">
        <v>737.25057948000006</v>
      </c>
      <c r="D311" s="84">
        <v>732.14789671000005</v>
      </c>
      <c r="E311" s="84">
        <v>140.22457940000001</v>
      </c>
      <c r="F311" s="84">
        <v>140.22457940000001</v>
      </c>
    </row>
    <row r="312" spans="1:6" ht="12.75" customHeight="1" x14ac:dyDescent="0.2">
      <c r="A312" s="83" t="s">
        <v>165</v>
      </c>
      <c r="B312" s="83">
        <v>16</v>
      </c>
      <c r="C312" s="84">
        <v>755.59910824999997</v>
      </c>
      <c r="D312" s="84">
        <v>750.61148805000005</v>
      </c>
      <c r="E312" s="84">
        <v>143.76081755999999</v>
      </c>
      <c r="F312" s="84">
        <v>143.76081755999999</v>
      </c>
    </row>
    <row r="313" spans="1:6" ht="12.75" customHeight="1" x14ac:dyDescent="0.2">
      <c r="A313" s="83" t="s">
        <v>165</v>
      </c>
      <c r="B313" s="83">
        <v>17</v>
      </c>
      <c r="C313" s="84">
        <v>757.48296084000003</v>
      </c>
      <c r="D313" s="84">
        <v>749.86802779000004</v>
      </c>
      <c r="E313" s="84">
        <v>143.61842637999999</v>
      </c>
      <c r="F313" s="84">
        <v>143.61842637999999</v>
      </c>
    </row>
    <row r="314" spans="1:6" ht="12.75" customHeight="1" x14ac:dyDescent="0.2">
      <c r="A314" s="83" t="s">
        <v>165</v>
      </c>
      <c r="B314" s="83">
        <v>18</v>
      </c>
      <c r="C314" s="84">
        <v>760.82655215</v>
      </c>
      <c r="D314" s="84">
        <v>756.01171523000005</v>
      </c>
      <c r="E314" s="84">
        <v>144.79509573000001</v>
      </c>
      <c r="F314" s="84">
        <v>144.79509573000001</v>
      </c>
    </row>
    <row r="315" spans="1:6" ht="12.75" customHeight="1" x14ac:dyDescent="0.2">
      <c r="A315" s="83" t="s">
        <v>165</v>
      </c>
      <c r="B315" s="83">
        <v>19</v>
      </c>
      <c r="C315" s="84">
        <v>758.21075779</v>
      </c>
      <c r="D315" s="84">
        <v>752.44857000000002</v>
      </c>
      <c r="E315" s="84">
        <v>144.11266456999999</v>
      </c>
      <c r="F315" s="84">
        <v>144.11266456999999</v>
      </c>
    </row>
    <row r="316" spans="1:6" ht="12.75" customHeight="1" x14ac:dyDescent="0.2">
      <c r="A316" s="83" t="s">
        <v>165</v>
      </c>
      <c r="B316" s="83">
        <v>20</v>
      </c>
      <c r="C316" s="84">
        <v>739.98166509999999</v>
      </c>
      <c r="D316" s="84">
        <v>729.59276943999998</v>
      </c>
      <c r="E316" s="84">
        <v>139.73520882</v>
      </c>
      <c r="F316" s="84">
        <v>139.73520882</v>
      </c>
    </row>
    <row r="317" spans="1:6" ht="12.75" customHeight="1" x14ac:dyDescent="0.2">
      <c r="A317" s="83" t="s">
        <v>165</v>
      </c>
      <c r="B317" s="83">
        <v>21</v>
      </c>
      <c r="C317" s="84">
        <v>740.73895748999996</v>
      </c>
      <c r="D317" s="84">
        <v>731.18123283</v>
      </c>
      <c r="E317" s="84">
        <v>140.03943917000001</v>
      </c>
      <c r="F317" s="84">
        <v>140.03943917000001</v>
      </c>
    </row>
    <row r="318" spans="1:6" ht="12.75" customHeight="1" x14ac:dyDescent="0.2">
      <c r="A318" s="83" t="s">
        <v>165</v>
      </c>
      <c r="B318" s="83">
        <v>22</v>
      </c>
      <c r="C318" s="84">
        <v>732.21544587999995</v>
      </c>
      <c r="D318" s="84">
        <v>722.97421740000004</v>
      </c>
      <c r="E318" s="84">
        <v>138.46759105999999</v>
      </c>
      <c r="F318" s="84">
        <v>138.46759105999999</v>
      </c>
    </row>
    <row r="319" spans="1:6" ht="12.75" customHeight="1" x14ac:dyDescent="0.2">
      <c r="A319" s="83" t="s">
        <v>165</v>
      </c>
      <c r="B319" s="83">
        <v>23</v>
      </c>
      <c r="C319" s="84">
        <v>738.08475220000003</v>
      </c>
      <c r="D319" s="84">
        <v>730.92707944999995</v>
      </c>
      <c r="E319" s="84">
        <v>139.99076246000001</v>
      </c>
      <c r="F319" s="84">
        <v>139.99076246000001</v>
      </c>
    </row>
    <row r="320" spans="1:6" ht="12.75" customHeight="1" x14ac:dyDescent="0.2">
      <c r="A320" s="83" t="s">
        <v>165</v>
      </c>
      <c r="B320" s="83">
        <v>24</v>
      </c>
      <c r="C320" s="84">
        <v>845.03872474000002</v>
      </c>
      <c r="D320" s="84">
        <v>838.07113423999999</v>
      </c>
      <c r="E320" s="84">
        <v>160.51152074000001</v>
      </c>
      <c r="F320" s="84">
        <v>160.51152074000001</v>
      </c>
    </row>
    <row r="321" spans="1:6" ht="12.75" customHeight="1" x14ac:dyDescent="0.2">
      <c r="A321" s="83" t="s">
        <v>166</v>
      </c>
      <c r="B321" s="83">
        <v>1</v>
      </c>
      <c r="C321" s="84">
        <v>945.51146458999995</v>
      </c>
      <c r="D321" s="84">
        <v>933.51573686999996</v>
      </c>
      <c r="E321" s="84">
        <v>178.79154220000001</v>
      </c>
      <c r="F321" s="84">
        <v>178.79154220000001</v>
      </c>
    </row>
    <row r="322" spans="1:6" ht="12.75" customHeight="1" x14ac:dyDescent="0.2">
      <c r="A322" s="83" t="s">
        <v>166</v>
      </c>
      <c r="B322" s="83">
        <v>2</v>
      </c>
      <c r="C322" s="84">
        <v>908.74567271000001</v>
      </c>
      <c r="D322" s="84">
        <v>901.86575766999999</v>
      </c>
      <c r="E322" s="84">
        <v>172.72978194000001</v>
      </c>
      <c r="F322" s="84">
        <v>172.72978194000001</v>
      </c>
    </row>
    <row r="323" spans="1:6" ht="12.75" customHeight="1" x14ac:dyDescent="0.2">
      <c r="A323" s="83" t="s">
        <v>166</v>
      </c>
      <c r="B323" s="83">
        <v>3</v>
      </c>
      <c r="C323" s="84">
        <v>936.99991328999999</v>
      </c>
      <c r="D323" s="84">
        <v>928.80069718000004</v>
      </c>
      <c r="E323" s="84">
        <v>177.88849451999999</v>
      </c>
      <c r="F323" s="84">
        <v>177.88849451999999</v>
      </c>
    </row>
    <row r="324" spans="1:6" ht="12.75" customHeight="1" x14ac:dyDescent="0.2">
      <c r="A324" s="83" t="s">
        <v>166</v>
      </c>
      <c r="B324" s="83">
        <v>4</v>
      </c>
      <c r="C324" s="84">
        <v>952.95643347999999</v>
      </c>
      <c r="D324" s="84">
        <v>945.23314353000001</v>
      </c>
      <c r="E324" s="84">
        <v>181.03571776000001</v>
      </c>
      <c r="F324" s="84">
        <v>181.03571776000001</v>
      </c>
    </row>
    <row r="325" spans="1:6" ht="12.75" customHeight="1" x14ac:dyDescent="0.2">
      <c r="A325" s="83" t="s">
        <v>166</v>
      </c>
      <c r="B325" s="83">
        <v>5</v>
      </c>
      <c r="C325" s="84">
        <v>943.44726156000002</v>
      </c>
      <c r="D325" s="84">
        <v>935.92437568000003</v>
      </c>
      <c r="E325" s="84">
        <v>179.25285658999999</v>
      </c>
      <c r="F325" s="84">
        <v>179.25285658999999</v>
      </c>
    </row>
    <row r="326" spans="1:6" ht="12.75" customHeight="1" x14ac:dyDescent="0.2">
      <c r="A326" s="83" t="s">
        <v>166</v>
      </c>
      <c r="B326" s="83">
        <v>6</v>
      </c>
      <c r="C326" s="84">
        <v>942.62533245999998</v>
      </c>
      <c r="D326" s="84">
        <v>935.41940032000002</v>
      </c>
      <c r="E326" s="84">
        <v>179.15614121999999</v>
      </c>
      <c r="F326" s="84">
        <v>179.15614121999999</v>
      </c>
    </row>
    <row r="327" spans="1:6" ht="12.75" customHeight="1" x14ac:dyDescent="0.2">
      <c r="A327" s="83" t="s">
        <v>166</v>
      </c>
      <c r="B327" s="83">
        <v>7</v>
      </c>
      <c r="C327" s="84">
        <v>928.67248552000001</v>
      </c>
      <c r="D327" s="84">
        <v>921.82336592000001</v>
      </c>
      <c r="E327" s="84">
        <v>176.55216159</v>
      </c>
      <c r="F327" s="84">
        <v>176.55216159</v>
      </c>
    </row>
    <row r="328" spans="1:6" ht="12.75" customHeight="1" x14ac:dyDescent="0.2">
      <c r="A328" s="83" t="s">
        <v>166</v>
      </c>
      <c r="B328" s="83">
        <v>8</v>
      </c>
      <c r="C328" s="84">
        <v>953.31064256000002</v>
      </c>
      <c r="D328" s="84">
        <v>943.78735529999994</v>
      </c>
      <c r="E328" s="84">
        <v>180.75881326999999</v>
      </c>
      <c r="F328" s="84">
        <v>180.75881326999999</v>
      </c>
    </row>
    <row r="329" spans="1:6" ht="12.75" customHeight="1" x14ac:dyDescent="0.2">
      <c r="A329" s="83" t="s">
        <v>166</v>
      </c>
      <c r="B329" s="83">
        <v>9</v>
      </c>
      <c r="C329" s="84">
        <v>985.15311444999998</v>
      </c>
      <c r="D329" s="84">
        <v>973.74131138999996</v>
      </c>
      <c r="E329" s="84">
        <v>186.49574279999999</v>
      </c>
      <c r="F329" s="84">
        <v>186.49574279999999</v>
      </c>
    </row>
    <row r="330" spans="1:6" ht="12.75" customHeight="1" x14ac:dyDescent="0.2">
      <c r="A330" s="83" t="s">
        <v>166</v>
      </c>
      <c r="B330" s="83">
        <v>10</v>
      </c>
      <c r="C330" s="84">
        <v>870.61929006000003</v>
      </c>
      <c r="D330" s="84">
        <v>865.46511867000004</v>
      </c>
      <c r="E330" s="84">
        <v>165.75815187000001</v>
      </c>
      <c r="F330" s="84">
        <v>165.75815187000001</v>
      </c>
    </row>
    <row r="331" spans="1:6" ht="12.75" customHeight="1" x14ac:dyDescent="0.2">
      <c r="A331" s="83" t="s">
        <v>166</v>
      </c>
      <c r="B331" s="83">
        <v>11</v>
      </c>
      <c r="C331" s="84">
        <v>835.54857976999995</v>
      </c>
      <c r="D331" s="84">
        <v>828.91260068999998</v>
      </c>
      <c r="E331" s="84">
        <v>158.75743319</v>
      </c>
      <c r="F331" s="84">
        <v>158.75743319</v>
      </c>
    </row>
    <row r="332" spans="1:6" ht="12.75" customHeight="1" x14ac:dyDescent="0.2">
      <c r="A332" s="83" t="s">
        <v>166</v>
      </c>
      <c r="B332" s="83">
        <v>12</v>
      </c>
      <c r="C332" s="84">
        <v>840.04973202999997</v>
      </c>
      <c r="D332" s="84">
        <v>834.23720842</v>
      </c>
      <c r="E332" s="84">
        <v>159.77722833999999</v>
      </c>
      <c r="F332" s="84">
        <v>159.77722833999999</v>
      </c>
    </row>
    <row r="333" spans="1:6" ht="12.75" customHeight="1" x14ac:dyDescent="0.2">
      <c r="A333" s="83" t="s">
        <v>166</v>
      </c>
      <c r="B333" s="83">
        <v>13</v>
      </c>
      <c r="C333" s="84">
        <v>836.93241812999997</v>
      </c>
      <c r="D333" s="84">
        <v>836.17342257999996</v>
      </c>
      <c r="E333" s="84">
        <v>160.14806164000001</v>
      </c>
      <c r="F333" s="84">
        <v>160.14806164000001</v>
      </c>
    </row>
    <row r="334" spans="1:6" ht="12.75" customHeight="1" x14ac:dyDescent="0.2">
      <c r="A334" s="83" t="s">
        <v>166</v>
      </c>
      <c r="B334" s="83">
        <v>14</v>
      </c>
      <c r="C334" s="84">
        <v>843.39372542000001</v>
      </c>
      <c r="D334" s="84">
        <v>836.14660974000003</v>
      </c>
      <c r="E334" s="84">
        <v>160.14292631000001</v>
      </c>
      <c r="F334" s="84">
        <v>160.14292631000001</v>
      </c>
    </row>
    <row r="335" spans="1:6" ht="12.75" customHeight="1" x14ac:dyDescent="0.2">
      <c r="A335" s="83" t="s">
        <v>166</v>
      </c>
      <c r="B335" s="83">
        <v>15</v>
      </c>
      <c r="C335" s="84">
        <v>833.58550681999998</v>
      </c>
      <c r="D335" s="84">
        <v>826.63514223000004</v>
      </c>
      <c r="E335" s="84">
        <v>158.3212431</v>
      </c>
      <c r="F335" s="84">
        <v>158.3212431</v>
      </c>
    </row>
    <row r="336" spans="1:6" ht="12.75" customHeight="1" x14ac:dyDescent="0.2">
      <c r="A336" s="83" t="s">
        <v>166</v>
      </c>
      <c r="B336" s="83">
        <v>16</v>
      </c>
      <c r="C336" s="84">
        <v>817.66432914999996</v>
      </c>
      <c r="D336" s="84">
        <v>812.00484831000006</v>
      </c>
      <c r="E336" s="84">
        <v>155.51917699000001</v>
      </c>
      <c r="F336" s="84">
        <v>155.51917699000001</v>
      </c>
    </row>
    <row r="337" spans="1:6" ht="12.75" customHeight="1" x14ac:dyDescent="0.2">
      <c r="A337" s="83" t="s">
        <v>166</v>
      </c>
      <c r="B337" s="83">
        <v>17</v>
      </c>
      <c r="C337" s="84">
        <v>850.33489336000002</v>
      </c>
      <c r="D337" s="84">
        <v>842.87633384000003</v>
      </c>
      <c r="E337" s="84">
        <v>161.43183629000001</v>
      </c>
      <c r="F337" s="84">
        <v>161.43183629000001</v>
      </c>
    </row>
    <row r="338" spans="1:6" ht="12.75" customHeight="1" x14ac:dyDescent="0.2">
      <c r="A338" s="83" t="s">
        <v>166</v>
      </c>
      <c r="B338" s="83">
        <v>18</v>
      </c>
      <c r="C338" s="84">
        <v>882.33208759000001</v>
      </c>
      <c r="D338" s="84">
        <v>874.87257595000005</v>
      </c>
      <c r="E338" s="84">
        <v>167.55991452999999</v>
      </c>
      <c r="F338" s="84">
        <v>167.55991452999999</v>
      </c>
    </row>
    <row r="339" spans="1:6" ht="12.75" customHeight="1" x14ac:dyDescent="0.2">
      <c r="A339" s="83" t="s">
        <v>166</v>
      </c>
      <c r="B339" s="83">
        <v>19</v>
      </c>
      <c r="C339" s="84">
        <v>849.11594871</v>
      </c>
      <c r="D339" s="84">
        <v>842.26133119999997</v>
      </c>
      <c r="E339" s="84">
        <v>161.31404795</v>
      </c>
      <c r="F339" s="84">
        <v>161.31404795</v>
      </c>
    </row>
    <row r="340" spans="1:6" ht="12.75" customHeight="1" x14ac:dyDescent="0.2">
      <c r="A340" s="83" t="s">
        <v>166</v>
      </c>
      <c r="B340" s="83">
        <v>20</v>
      </c>
      <c r="C340" s="84">
        <v>836.02623270000004</v>
      </c>
      <c r="D340" s="84">
        <v>822.62757648000002</v>
      </c>
      <c r="E340" s="84">
        <v>157.55369432000001</v>
      </c>
      <c r="F340" s="84">
        <v>157.55369432000001</v>
      </c>
    </row>
    <row r="341" spans="1:6" ht="12.75" customHeight="1" x14ac:dyDescent="0.2">
      <c r="A341" s="83" t="s">
        <v>166</v>
      </c>
      <c r="B341" s="83">
        <v>21</v>
      </c>
      <c r="C341" s="84">
        <v>824.37330724000003</v>
      </c>
      <c r="D341" s="84">
        <v>815.09050579999996</v>
      </c>
      <c r="E341" s="84">
        <v>156.11015734</v>
      </c>
      <c r="F341" s="84">
        <v>156.11015734</v>
      </c>
    </row>
    <row r="342" spans="1:6" ht="12.75" customHeight="1" x14ac:dyDescent="0.2">
      <c r="A342" s="83" t="s">
        <v>166</v>
      </c>
      <c r="B342" s="83">
        <v>22</v>
      </c>
      <c r="C342" s="84">
        <v>796.78121796000005</v>
      </c>
      <c r="D342" s="84">
        <v>790.06769946999998</v>
      </c>
      <c r="E342" s="84">
        <v>151.31766594999999</v>
      </c>
      <c r="F342" s="84">
        <v>151.31766594999999</v>
      </c>
    </row>
    <row r="343" spans="1:6" ht="12.75" customHeight="1" x14ac:dyDescent="0.2">
      <c r="A343" s="83" t="s">
        <v>166</v>
      </c>
      <c r="B343" s="83">
        <v>23</v>
      </c>
      <c r="C343" s="84">
        <v>773.30768367999997</v>
      </c>
      <c r="D343" s="84">
        <v>768.85063387000002</v>
      </c>
      <c r="E343" s="84">
        <v>147.25406881000001</v>
      </c>
      <c r="F343" s="84">
        <v>147.25406881000001</v>
      </c>
    </row>
    <row r="344" spans="1:6" ht="12.75" customHeight="1" x14ac:dyDescent="0.2">
      <c r="A344" s="83" t="s">
        <v>166</v>
      </c>
      <c r="B344" s="83">
        <v>24</v>
      </c>
      <c r="C344" s="84">
        <v>854.18571239000005</v>
      </c>
      <c r="D344" s="84">
        <v>846.89419061000001</v>
      </c>
      <c r="E344" s="84">
        <v>162.20135604999999</v>
      </c>
      <c r="F344" s="84">
        <v>162.20135604999999</v>
      </c>
    </row>
    <row r="345" spans="1:6" ht="12.75" customHeight="1" x14ac:dyDescent="0.2">
      <c r="A345" s="83" t="s">
        <v>167</v>
      </c>
      <c r="B345" s="83">
        <v>1</v>
      </c>
      <c r="C345" s="84">
        <v>936.39148638999995</v>
      </c>
      <c r="D345" s="84">
        <v>932.39647129000002</v>
      </c>
      <c r="E345" s="84">
        <v>178.57717493000001</v>
      </c>
      <c r="F345" s="84">
        <v>178.57717493000001</v>
      </c>
    </row>
    <row r="346" spans="1:6" ht="12.75" customHeight="1" x14ac:dyDescent="0.2">
      <c r="A346" s="83" t="s">
        <v>167</v>
      </c>
      <c r="B346" s="83">
        <v>2</v>
      </c>
      <c r="C346" s="84">
        <v>907.36502743999995</v>
      </c>
      <c r="D346" s="84">
        <v>901.82480262000001</v>
      </c>
      <c r="E346" s="84">
        <v>172.72193802999999</v>
      </c>
      <c r="F346" s="84">
        <v>172.72193802999999</v>
      </c>
    </row>
    <row r="347" spans="1:6" ht="12.75" customHeight="1" x14ac:dyDescent="0.2">
      <c r="A347" s="83" t="s">
        <v>167</v>
      </c>
      <c r="B347" s="83">
        <v>3</v>
      </c>
      <c r="C347" s="84">
        <v>924.16229414999998</v>
      </c>
      <c r="D347" s="84">
        <v>918.79825087999996</v>
      </c>
      <c r="E347" s="84">
        <v>175.97277663</v>
      </c>
      <c r="F347" s="84">
        <v>175.97277663</v>
      </c>
    </row>
    <row r="348" spans="1:6" ht="12.75" customHeight="1" x14ac:dyDescent="0.2">
      <c r="A348" s="83" t="s">
        <v>167</v>
      </c>
      <c r="B348" s="83">
        <v>4</v>
      </c>
      <c r="C348" s="84">
        <v>946.40831730000002</v>
      </c>
      <c r="D348" s="84">
        <v>941.02097893999996</v>
      </c>
      <c r="E348" s="84">
        <v>180.22898321</v>
      </c>
      <c r="F348" s="84">
        <v>180.22898321</v>
      </c>
    </row>
    <row r="349" spans="1:6" ht="12.75" customHeight="1" x14ac:dyDescent="0.2">
      <c r="A349" s="83" t="s">
        <v>167</v>
      </c>
      <c r="B349" s="83">
        <v>5</v>
      </c>
      <c r="C349" s="84">
        <v>947.65892478000001</v>
      </c>
      <c r="D349" s="84">
        <v>940.55057737000004</v>
      </c>
      <c r="E349" s="84">
        <v>180.13888958000001</v>
      </c>
      <c r="F349" s="84">
        <v>180.13888958000001</v>
      </c>
    </row>
    <row r="350" spans="1:6" ht="12.75" customHeight="1" x14ac:dyDescent="0.2">
      <c r="A350" s="83" t="s">
        <v>167</v>
      </c>
      <c r="B350" s="83">
        <v>6</v>
      </c>
      <c r="C350" s="84">
        <v>951.61080244000004</v>
      </c>
      <c r="D350" s="84">
        <v>946.02206659000001</v>
      </c>
      <c r="E350" s="84">
        <v>181.18681620000001</v>
      </c>
      <c r="F350" s="84">
        <v>181.18681620000001</v>
      </c>
    </row>
    <row r="351" spans="1:6" ht="12.75" customHeight="1" x14ac:dyDescent="0.2">
      <c r="A351" s="83" t="s">
        <v>167</v>
      </c>
      <c r="B351" s="83">
        <v>7</v>
      </c>
      <c r="C351" s="84">
        <v>935.21359282000003</v>
      </c>
      <c r="D351" s="84">
        <v>928.46147024000004</v>
      </c>
      <c r="E351" s="84">
        <v>177.82352409999999</v>
      </c>
      <c r="F351" s="84">
        <v>177.82352409999999</v>
      </c>
    </row>
    <row r="352" spans="1:6" ht="12.75" customHeight="1" x14ac:dyDescent="0.2">
      <c r="A352" s="83" t="s">
        <v>167</v>
      </c>
      <c r="B352" s="83">
        <v>8</v>
      </c>
      <c r="C352" s="84">
        <v>996.65238920000002</v>
      </c>
      <c r="D352" s="84">
        <v>986.45758539999997</v>
      </c>
      <c r="E352" s="84">
        <v>188.93122636999999</v>
      </c>
      <c r="F352" s="84">
        <v>188.93122636999999</v>
      </c>
    </row>
    <row r="353" spans="1:6" ht="12.75" customHeight="1" x14ac:dyDescent="0.2">
      <c r="A353" s="83" t="s">
        <v>167</v>
      </c>
      <c r="B353" s="83">
        <v>9</v>
      </c>
      <c r="C353" s="84">
        <v>939.47711819000006</v>
      </c>
      <c r="D353" s="84">
        <v>931.86138303999996</v>
      </c>
      <c r="E353" s="84">
        <v>178.47469219000001</v>
      </c>
      <c r="F353" s="84">
        <v>178.47469219000001</v>
      </c>
    </row>
    <row r="354" spans="1:6" ht="12.75" customHeight="1" x14ac:dyDescent="0.2">
      <c r="A354" s="83" t="s">
        <v>167</v>
      </c>
      <c r="B354" s="83">
        <v>10</v>
      </c>
      <c r="C354" s="84">
        <v>852.02913417000002</v>
      </c>
      <c r="D354" s="84">
        <v>844.56149362999997</v>
      </c>
      <c r="E354" s="84">
        <v>161.75458641</v>
      </c>
      <c r="F354" s="84">
        <v>161.75458641</v>
      </c>
    </row>
    <row r="355" spans="1:6" ht="12.75" customHeight="1" x14ac:dyDescent="0.2">
      <c r="A355" s="83" t="s">
        <v>167</v>
      </c>
      <c r="B355" s="83">
        <v>11</v>
      </c>
      <c r="C355" s="84">
        <v>851.26457717999995</v>
      </c>
      <c r="D355" s="84">
        <v>844.14320157999998</v>
      </c>
      <c r="E355" s="84">
        <v>161.67447304999999</v>
      </c>
      <c r="F355" s="84">
        <v>161.67447304999999</v>
      </c>
    </row>
    <row r="356" spans="1:6" ht="12.75" customHeight="1" x14ac:dyDescent="0.2">
      <c r="A356" s="83" t="s">
        <v>167</v>
      </c>
      <c r="B356" s="83">
        <v>12</v>
      </c>
      <c r="C356" s="84">
        <v>854.07111251000003</v>
      </c>
      <c r="D356" s="84">
        <v>846.62873905000004</v>
      </c>
      <c r="E356" s="84">
        <v>162.15051546000001</v>
      </c>
      <c r="F356" s="84">
        <v>162.15051546000001</v>
      </c>
    </row>
    <row r="357" spans="1:6" ht="12.75" customHeight="1" x14ac:dyDescent="0.2">
      <c r="A357" s="83" t="s">
        <v>167</v>
      </c>
      <c r="B357" s="83">
        <v>13</v>
      </c>
      <c r="C357" s="84">
        <v>855.43824409000001</v>
      </c>
      <c r="D357" s="84">
        <v>845.16010077999999</v>
      </c>
      <c r="E357" s="84">
        <v>161.86923461000001</v>
      </c>
      <c r="F357" s="84">
        <v>161.86923461000001</v>
      </c>
    </row>
    <row r="358" spans="1:6" ht="12.75" customHeight="1" x14ac:dyDescent="0.2">
      <c r="A358" s="83" t="s">
        <v>167</v>
      </c>
      <c r="B358" s="83">
        <v>14</v>
      </c>
      <c r="C358" s="84">
        <v>884.03364281999995</v>
      </c>
      <c r="D358" s="84">
        <v>876.76343230999998</v>
      </c>
      <c r="E358" s="84">
        <v>167.92206067000001</v>
      </c>
      <c r="F358" s="84">
        <v>167.92206067000001</v>
      </c>
    </row>
    <row r="359" spans="1:6" ht="12.75" customHeight="1" x14ac:dyDescent="0.2">
      <c r="A359" s="83" t="s">
        <v>167</v>
      </c>
      <c r="B359" s="83">
        <v>15</v>
      </c>
      <c r="C359" s="84">
        <v>883.76003102000004</v>
      </c>
      <c r="D359" s="84">
        <v>878.16108291</v>
      </c>
      <c r="E359" s="84">
        <v>168.18974562</v>
      </c>
      <c r="F359" s="84">
        <v>168.18974562</v>
      </c>
    </row>
    <row r="360" spans="1:6" ht="12.75" customHeight="1" x14ac:dyDescent="0.2">
      <c r="A360" s="83" t="s">
        <v>167</v>
      </c>
      <c r="B360" s="83">
        <v>16</v>
      </c>
      <c r="C360" s="84">
        <v>884.86916799999995</v>
      </c>
      <c r="D360" s="84">
        <v>878.59846266</v>
      </c>
      <c r="E360" s="84">
        <v>168.27351474</v>
      </c>
      <c r="F360" s="84">
        <v>168.27351474</v>
      </c>
    </row>
    <row r="361" spans="1:6" ht="12.75" customHeight="1" x14ac:dyDescent="0.2">
      <c r="A361" s="83" t="s">
        <v>167</v>
      </c>
      <c r="B361" s="83">
        <v>17</v>
      </c>
      <c r="C361" s="84">
        <v>875.99479460999999</v>
      </c>
      <c r="D361" s="84">
        <v>869.85829066999997</v>
      </c>
      <c r="E361" s="84">
        <v>166.59955385999999</v>
      </c>
      <c r="F361" s="84">
        <v>166.59955385999999</v>
      </c>
    </row>
    <row r="362" spans="1:6" ht="12.75" customHeight="1" x14ac:dyDescent="0.2">
      <c r="A362" s="83" t="s">
        <v>167</v>
      </c>
      <c r="B362" s="83">
        <v>18</v>
      </c>
      <c r="C362" s="84">
        <v>875.30491997000001</v>
      </c>
      <c r="D362" s="84">
        <v>869.41468087999999</v>
      </c>
      <c r="E362" s="84">
        <v>166.51459152000001</v>
      </c>
      <c r="F362" s="84">
        <v>166.51459152000001</v>
      </c>
    </row>
    <row r="363" spans="1:6" ht="12.75" customHeight="1" x14ac:dyDescent="0.2">
      <c r="A363" s="83" t="s">
        <v>167</v>
      </c>
      <c r="B363" s="83">
        <v>19</v>
      </c>
      <c r="C363" s="84">
        <v>873.02677735999998</v>
      </c>
      <c r="D363" s="84">
        <v>867.79847288999997</v>
      </c>
      <c r="E363" s="84">
        <v>166.20504739</v>
      </c>
      <c r="F363" s="84">
        <v>166.20504739</v>
      </c>
    </row>
    <row r="364" spans="1:6" ht="12.75" customHeight="1" x14ac:dyDescent="0.2">
      <c r="A364" s="83" t="s">
        <v>167</v>
      </c>
      <c r="B364" s="83">
        <v>20</v>
      </c>
      <c r="C364" s="84">
        <v>874.46750102999999</v>
      </c>
      <c r="D364" s="84">
        <v>865.68686116000003</v>
      </c>
      <c r="E364" s="84">
        <v>165.80062108999999</v>
      </c>
      <c r="F364" s="84">
        <v>165.80062108999999</v>
      </c>
    </row>
    <row r="365" spans="1:6" ht="12.75" customHeight="1" x14ac:dyDescent="0.2">
      <c r="A365" s="83" t="s">
        <v>167</v>
      </c>
      <c r="B365" s="83">
        <v>21</v>
      </c>
      <c r="C365" s="84">
        <v>857.88739261000001</v>
      </c>
      <c r="D365" s="84">
        <v>848.60778112000003</v>
      </c>
      <c r="E365" s="84">
        <v>162.52955137000001</v>
      </c>
      <c r="F365" s="84">
        <v>162.52955137000001</v>
      </c>
    </row>
    <row r="366" spans="1:6" ht="12.75" customHeight="1" x14ac:dyDescent="0.2">
      <c r="A366" s="83" t="s">
        <v>167</v>
      </c>
      <c r="B366" s="83">
        <v>22</v>
      </c>
      <c r="C366" s="84">
        <v>853.41213822999998</v>
      </c>
      <c r="D366" s="84">
        <v>846.50075747999995</v>
      </c>
      <c r="E366" s="84">
        <v>162.12600380000001</v>
      </c>
      <c r="F366" s="84">
        <v>162.12600380000001</v>
      </c>
    </row>
    <row r="367" spans="1:6" ht="12.75" customHeight="1" x14ac:dyDescent="0.2">
      <c r="A367" s="83" t="s">
        <v>167</v>
      </c>
      <c r="B367" s="83">
        <v>23</v>
      </c>
      <c r="C367" s="84">
        <v>837.05005413000004</v>
      </c>
      <c r="D367" s="84">
        <v>830.28659539</v>
      </c>
      <c r="E367" s="84">
        <v>159.02058743000001</v>
      </c>
      <c r="F367" s="84">
        <v>159.02058743000001</v>
      </c>
    </row>
    <row r="368" spans="1:6" ht="12.75" customHeight="1" x14ac:dyDescent="0.2">
      <c r="A368" s="83" t="s">
        <v>167</v>
      </c>
      <c r="B368" s="83">
        <v>24</v>
      </c>
      <c r="C368" s="84">
        <v>838.54305712999997</v>
      </c>
      <c r="D368" s="84">
        <v>831.35823094</v>
      </c>
      <c r="E368" s="84">
        <v>159.22583237000001</v>
      </c>
      <c r="F368" s="84">
        <v>159.22583237000001</v>
      </c>
    </row>
    <row r="369" spans="1:6" ht="12.75" customHeight="1" x14ac:dyDescent="0.2">
      <c r="A369" s="83" t="s">
        <v>168</v>
      </c>
      <c r="B369" s="83">
        <v>1</v>
      </c>
      <c r="C369" s="84">
        <v>1052.84720634</v>
      </c>
      <c r="D369" s="84">
        <v>1039.9614188099999</v>
      </c>
      <c r="E369" s="84">
        <v>199.17854467000001</v>
      </c>
      <c r="F369" s="84">
        <v>199.17854467000001</v>
      </c>
    </row>
    <row r="370" spans="1:6" ht="12.75" customHeight="1" x14ac:dyDescent="0.2">
      <c r="A370" s="83" t="s">
        <v>168</v>
      </c>
      <c r="B370" s="83">
        <v>2</v>
      </c>
      <c r="C370" s="84">
        <v>1088.60403041</v>
      </c>
      <c r="D370" s="84">
        <v>1076.86823611</v>
      </c>
      <c r="E370" s="84">
        <v>206.24712051</v>
      </c>
      <c r="F370" s="84">
        <v>206.24712051</v>
      </c>
    </row>
    <row r="371" spans="1:6" ht="12.75" customHeight="1" x14ac:dyDescent="0.2">
      <c r="A371" s="83" t="s">
        <v>168</v>
      </c>
      <c r="B371" s="83">
        <v>3</v>
      </c>
      <c r="C371" s="84">
        <v>1066.75085291</v>
      </c>
      <c r="D371" s="84">
        <v>1061.3643136200001</v>
      </c>
      <c r="E371" s="84">
        <v>203.27773274</v>
      </c>
      <c r="F371" s="84">
        <v>203.27773274</v>
      </c>
    </row>
    <row r="372" spans="1:6" ht="12.75" customHeight="1" x14ac:dyDescent="0.2">
      <c r="A372" s="83" t="s">
        <v>168</v>
      </c>
      <c r="B372" s="83">
        <v>4</v>
      </c>
      <c r="C372" s="84">
        <v>1075.8396158999999</v>
      </c>
      <c r="D372" s="84">
        <v>1073.3876200300001</v>
      </c>
      <c r="E372" s="84">
        <v>205.58049573</v>
      </c>
      <c r="F372" s="84">
        <v>205.58049573</v>
      </c>
    </row>
    <row r="373" spans="1:6" ht="12.75" customHeight="1" x14ac:dyDescent="0.2">
      <c r="A373" s="83" t="s">
        <v>168</v>
      </c>
      <c r="B373" s="83">
        <v>5</v>
      </c>
      <c r="C373" s="84">
        <v>1078.69693923</v>
      </c>
      <c r="D373" s="84">
        <v>1067.7148529999999</v>
      </c>
      <c r="E373" s="84">
        <v>204.49401939000001</v>
      </c>
      <c r="F373" s="84">
        <v>204.49401939000001</v>
      </c>
    </row>
    <row r="374" spans="1:6" ht="12.75" customHeight="1" x14ac:dyDescent="0.2">
      <c r="A374" s="83" t="s">
        <v>168</v>
      </c>
      <c r="B374" s="83">
        <v>6</v>
      </c>
      <c r="C374" s="84">
        <v>1081.80010182</v>
      </c>
      <c r="D374" s="84">
        <v>1068.45359328</v>
      </c>
      <c r="E374" s="84">
        <v>204.63550656999999</v>
      </c>
      <c r="F374" s="84">
        <v>204.63550656999999</v>
      </c>
    </row>
    <row r="375" spans="1:6" ht="12.75" customHeight="1" x14ac:dyDescent="0.2">
      <c r="A375" s="83" t="s">
        <v>168</v>
      </c>
      <c r="B375" s="83">
        <v>7</v>
      </c>
      <c r="C375" s="84">
        <v>1094.16323917</v>
      </c>
      <c r="D375" s="84">
        <v>1082.4581360300001</v>
      </c>
      <c r="E375" s="84">
        <v>207.31772573999999</v>
      </c>
      <c r="F375" s="84">
        <v>207.31772573999999</v>
      </c>
    </row>
    <row r="376" spans="1:6" ht="12.75" customHeight="1" x14ac:dyDescent="0.2">
      <c r="A376" s="83" t="s">
        <v>168</v>
      </c>
      <c r="B376" s="83">
        <v>8</v>
      </c>
      <c r="C376" s="84">
        <v>1125.5387263299999</v>
      </c>
      <c r="D376" s="84">
        <v>1111.69063854</v>
      </c>
      <c r="E376" s="84">
        <v>212.91647892</v>
      </c>
      <c r="F376" s="84">
        <v>212.91647892</v>
      </c>
    </row>
    <row r="377" spans="1:6" ht="12.75" customHeight="1" x14ac:dyDescent="0.2">
      <c r="A377" s="83" t="s">
        <v>168</v>
      </c>
      <c r="B377" s="83">
        <v>9</v>
      </c>
      <c r="C377" s="84">
        <v>979.32071980000001</v>
      </c>
      <c r="D377" s="84">
        <v>978.83166587000005</v>
      </c>
      <c r="E377" s="84">
        <v>187.47067261999999</v>
      </c>
      <c r="F377" s="84">
        <v>187.47067261999999</v>
      </c>
    </row>
    <row r="378" spans="1:6" ht="12.75" customHeight="1" x14ac:dyDescent="0.2">
      <c r="A378" s="83" t="s">
        <v>168</v>
      </c>
      <c r="B378" s="83">
        <v>10</v>
      </c>
      <c r="C378" s="84">
        <v>823.94948048000003</v>
      </c>
      <c r="D378" s="84">
        <v>817.26400818000002</v>
      </c>
      <c r="E378" s="84">
        <v>156.52643724999999</v>
      </c>
      <c r="F378" s="84">
        <v>156.52643724999999</v>
      </c>
    </row>
    <row r="379" spans="1:6" ht="12.75" customHeight="1" x14ac:dyDescent="0.2">
      <c r="A379" s="83" t="s">
        <v>168</v>
      </c>
      <c r="B379" s="83">
        <v>11</v>
      </c>
      <c r="C379" s="84">
        <v>795.47593448999999</v>
      </c>
      <c r="D379" s="84">
        <v>787.50311707000003</v>
      </c>
      <c r="E379" s="84">
        <v>150.82648447</v>
      </c>
      <c r="F379" s="84">
        <v>150.82648447</v>
      </c>
    </row>
    <row r="380" spans="1:6" ht="12.75" customHeight="1" x14ac:dyDescent="0.2">
      <c r="A380" s="83" t="s">
        <v>168</v>
      </c>
      <c r="B380" s="83">
        <v>12</v>
      </c>
      <c r="C380" s="84">
        <v>799.99755354000001</v>
      </c>
      <c r="D380" s="84">
        <v>793.53718432999995</v>
      </c>
      <c r="E380" s="84">
        <v>151.98215882</v>
      </c>
      <c r="F380" s="84">
        <v>151.98215882</v>
      </c>
    </row>
    <row r="381" spans="1:6" ht="12.75" customHeight="1" x14ac:dyDescent="0.2">
      <c r="A381" s="83" t="s">
        <v>168</v>
      </c>
      <c r="B381" s="83">
        <v>13</v>
      </c>
      <c r="C381" s="84">
        <v>799.44510545000003</v>
      </c>
      <c r="D381" s="84">
        <v>793.00600825000004</v>
      </c>
      <c r="E381" s="84">
        <v>151.88042535</v>
      </c>
      <c r="F381" s="84">
        <v>151.88042535</v>
      </c>
    </row>
    <row r="382" spans="1:6" ht="12.75" customHeight="1" x14ac:dyDescent="0.2">
      <c r="A382" s="83" t="s">
        <v>168</v>
      </c>
      <c r="B382" s="83">
        <v>14</v>
      </c>
      <c r="C382" s="84">
        <v>802.29470196</v>
      </c>
      <c r="D382" s="84">
        <v>796.23157727</v>
      </c>
      <c r="E382" s="84">
        <v>152.49820224999999</v>
      </c>
      <c r="F382" s="84">
        <v>152.49820224999999</v>
      </c>
    </row>
    <row r="383" spans="1:6" ht="12.75" customHeight="1" x14ac:dyDescent="0.2">
      <c r="A383" s="83" t="s">
        <v>168</v>
      </c>
      <c r="B383" s="83">
        <v>15</v>
      </c>
      <c r="C383" s="84">
        <v>800.71737915000006</v>
      </c>
      <c r="D383" s="84">
        <v>794.56260215999998</v>
      </c>
      <c r="E383" s="84">
        <v>152.1785519</v>
      </c>
      <c r="F383" s="84">
        <v>152.1785519</v>
      </c>
    </row>
    <row r="384" spans="1:6" ht="12.75" customHeight="1" x14ac:dyDescent="0.2">
      <c r="A384" s="83" t="s">
        <v>168</v>
      </c>
      <c r="B384" s="83">
        <v>16</v>
      </c>
      <c r="C384" s="84">
        <v>801.00672520000001</v>
      </c>
      <c r="D384" s="84">
        <v>795.09064971999999</v>
      </c>
      <c r="E384" s="84">
        <v>152.27968618</v>
      </c>
      <c r="F384" s="84">
        <v>152.27968618</v>
      </c>
    </row>
    <row r="385" spans="1:6" ht="12.75" customHeight="1" x14ac:dyDescent="0.2">
      <c r="A385" s="83" t="s">
        <v>168</v>
      </c>
      <c r="B385" s="83">
        <v>17</v>
      </c>
      <c r="C385" s="84">
        <v>795.96914647999995</v>
      </c>
      <c r="D385" s="84">
        <v>789.19717160000005</v>
      </c>
      <c r="E385" s="84">
        <v>151.15093815</v>
      </c>
      <c r="F385" s="84">
        <v>151.15093815</v>
      </c>
    </row>
    <row r="386" spans="1:6" ht="12.75" customHeight="1" x14ac:dyDescent="0.2">
      <c r="A386" s="83" t="s">
        <v>168</v>
      </c>
      <c r="B386" s="83">
        <v>18</v>
      </c>
      <c r="C386" s="84">
        <v>790.68743551</v>
      </c>
      <c r="D386" s="84">
        <v>790.10875280000005</v>
      </c>
      <c r="E386" s="84">
        <v>151.32552867999999</v>
      </c>
      <c r="F386" s="84">
        <v>151.32552867999999</v>
      </c>
    </row>
    <row r="387" spans="1:6" ht="12.75" customHeight="1" x14ac:dyDescent="0.2">
      <c r="A387" s="83" t="s">
        <v>168</v>
      </c>
      <c r="B387" s="83">
        <v>19</v>
      </c>
      <c r="C387" s="84">
        <v>801.76859616000002</v>
      </c>
      <c r="D387" s="84">
        <v>790.76085845</v>
      </c>
      <c r="E387" s="84">
        <v>151.45042318</v>
      </c>
      <c r="F387" s="84">
        <v>151.45042318</v>
      </c>
    </row>
    <row r="388" spans="1:6" ht="12.75" customHeight="1" x14ac:dyDescent="0.2">
      <c r="A388" s="83" t="s">
        <v>168</v>
      </c>
      <c r="B388" s="83">
        <v>20</v>
      </c>
      <c r="C388" s="84">
        <v>801.29274551000003</v>
      </c>
      <c r="D388" s="84">
        <v>775.46107845999995</v>
      </c>
      <c r="E388" s="84">
        <v>148.52013378999999</v>
      </c>
      <c r="F388" s="84">
        <v>148.52013378999999</v>
      </c>
    </row>
    <row r="389" spans="1:6" ht="12.75" customHeight="1" x14ac:dyDescent="0.2">
      <c r="A389" s="83" t="s">
        <v>168</v>
      </c>
      <c r="B389" s="83">
        <v>21</v>
      </c>
      <c r="C389" s="84">
        <v>776.22985495</v>
      </c>
      <c r="D389" s="84">
        <v>766.41108939000003</v>
      </c>
      <c r="E389" s="84">
        <v>146.78683520999999</v>
      </c>
      <c r="F389" s="84">
        <v>146.78683520999999</v>
      </c>
    </row>
    <row r="390" spans="1:6" ht="12.75" customHeight="1" x14ac:dyDescent="0.2">
      <c r="A390" s="83" t="s">
        <v>168</v>
      </c>
      <c r="B390" s="83">
        <v>22</v>
      </c>
      <c r="C390" s="84">
        <v>786.51150610000002</v>
      </c>
      <c r="D390" s="84">
        <v>778.24238566999998</v>
      </c>
      <c r="E390" s="84">
        <v>149.05282346999999</v>
      </c>
      <c r="F390" s="84">
        <v>149.05282346999999</v>
      </c>
    </row>
    <row r="391" spans="1:6" ht="12.75" customHeight="1" x14ac:dyDescent="0.2">
      <c r="A391" s="83" t="s">
        <v>168</v>
      </c>
      <c r="B391" s="83">
        <v>23</v>
      </c>
      <c r="C391" s="84">
        <v>805.70243501000004</v>
      </c>
      <c r="D391" s="84">
        <v>797.57960559000003</v>
      </c>
      <c r="E391" s="84">
        <v>152.75638329</v>
      </c>
      <c r="F391" s="84">
        <v>152.75638329</v>
      </c>
    </row>
    <row r="392" spans="1:6" ht="12.75" customHeight="1" x14ac:dyDescent="0.2">
      <c r="A392" s="83" t="s">
        <v>168</v>
      </c>
      <c r="B392" s="83">
        <v>24</v>
      </c>
      <c r="C392" s="84">
        <v>852.71077775000003</v>
      </c>
      <c r="D392" s="84">
        <v>843.77032621000001</v>
      </c>
      <c r="E392" s="84">
        <v>161.60305811999999</v>
      </c>
      <c r="F392" s="84">
        <v>161.60305811999999</v>
      </c>
    </row>
    <row r="393" spans="1:6" ht="12.75" customHeight="1" x14ac:dyDescent="0.2">
      <c r="A393" s="83" t="s">
        <v>169</v>
      </c>
      <c r="B393" s="83">
        <v>1</v>
      </c>
      <c r="C393" s="84">
        <v>1014.56684499</v>
      </c>
      <c r="D393" s="84">
        <v>1005.41023839</v>
      </c>
      <c r="E393" s="84">
        <v>192.56113203000001</v>
      </c>
      <c r="F393" s="84">
        <v>192.56113203000001</v>
      </c>
    </row>
    <row r="394" spans="1:6" ht="12.75" customHeight="1" x14ac:dyDescent="0.2">
      <c r="A394" s="83" t="s">
        <v>169</v>
      </c>
      <c r="B394" s="83">
        <v>2</v>
      </c>
      <c r="C394" s="84">
        <v>1081.6717387399999</v>
      </c>
      <c r="D394" s="84">
        <v>1073.5674550000001</v>
      </c>
      <c r="E394" s="84">
        <v>205.61493862</v>
      </c>
      <c r="F394" s="84">
        <v>205.61493862</v>
      </c>
    </row>
    <row r="395" spans="1:6" ht="12.75" customHeight="1" x14ac:dyDescent="0.2">
      <c r="A395" s="83" t="s">
        <v>169</v>
      </c>
      <c r="B395" s="83">
        <v>3</v>
      </c>
      <c r="C395" s="84">
        <v>1073.5302317000001</v>
      </c>
      <c r="D395" s="84">
        <v>1064.63808952</v>
      </c>
      <c r="E395" s="84">
        <v>203.90474245999999</v>
      </c>
      <c r="F395" s="84">
        <v>203.90474245999999</v>
      </c>
    </row>
    <row r="396" spans="1:6" ht="12.75" customHeight="1" x14ac:dyDescent="0.2">
      <c r="A396" s="83" t="s">
        <v>169</v>
      </c>
      <c r="B396" s="83">
        <v>4</v>
      </c>
      <c r="C396" s="84">
        <v>1089.4705767299999</v>
      </c>
      <c r="D396" s="84">
        <v>1079.8439811200001</v>
      </c>
      <c r="E396" s="84">
        <v>206.81704988000001</v>
      </c>
      <c r="F396" s="84">
        <v>206.81704988000001</v>
      </c>
    </row>
    <row r="397" spans="1:6" ht="12.75" customHeight="1" x14ac:dyDescent="0.2">
      <c r="A397" s="83" t="s">
        <v>169</v>
      </c>
      <c r="B397" s="83">
        <v>5</v>
      </c>
      <c r="C397" s="84">
        <v>1087.0786656</v>
      </c>
      <c r="D397" s="84">
        <v>1073.67562729</v>
      </c>
      <c r="E397" s="84">
        <v>205.63565631</v>
      </c>
      <c r="F397" s="84">
        <v>205.63565631</v>
      </c>
    </row>
    <row r="398" spans="1:6" ht="12.75" customHeight="1" x14ac:dyDescent="0.2">
      <c r="A398" s="83" t="s">
        <v>169</v>
      </c>
      <c r="B398" s="83">
        <v>6</v>
      </c>
      <c r="C398" s="84">
        <v>1080.38061395</v>
      </c>
      <c r="D398" s="84">
        <v>1068.2624317699999</v>
      </c>
      <c r="E398" s="84">
        <v>204.59889437999999</v>
      </c>
      <c r="F398" s="84">
        <v>204.59889437999999</v>
      </c>
    </row>
    <row r="399" spans="1:6" ht="12.75" customHeight="1" x14ac:dyDescent="0.2">
      <c r="A399" s="83" t="s">
        <v>169</v>
      </c>
      <c r="B399" s="83">
        <v>7</v>
      </c>
      <c r="C399" s="84">
        <v>1093.6494682699999</v>
      </c>
      <c r="D399" s="84">
        <v>1084.8132374500001</v>
      </c>
      <c r="E399" s="84">
        <v>207.76878639</v>
      </c>
      <c r="F399" s="84">
        <v>207.76878639</v>
      </c>
    </row>
    <row r="400" spans="1:6" ht="12.75" customHeight="1" x14ac:dyDescent="0.2">
      <c r="A400" s="83" t="s">
        <v>169</v>
      </c>
      <c r="B400" s="83">
        <v>8</v>
      </c>
      <c r="C400" s="84">
        <v>1065.3445361199999</v>
      </c>
      <c r="D400" s="84">
        <v>1057.42463499</v>
      </c>
      <c r="E400" s="84">
        <v>202.52318604000001</v>
      </c>
      <c r="F400" s="84">
        <v>202.52318604000001</v>
      </c>
    </row>
    <row r="401" spans="1:6" ht="12.75" customHeight="1" x14ac:dyDescent="0.2">
      <c r="A401" s="83" t="s">
        <v>169</v>
      </c>
      <c r="B401" s="83">
        <v>9</v>
      </c>
      <c r="C401" s="84">
        <v>1024.0328174599999</v>
      </c>
      <c r="D401" s="84">
        <v>1011.5575252</v>
      </c>
      <c r="E401" s="84">
        <v>193.73849075000001</v>
      </c>
      <c r="F401" s="84">
        <v>193.73849075000001</v>
      </c>
    </row>
    <row r="402" spans="1:6" ht="12.75" customHeight="1" x14ac:dyDescent="0.2">
      <c r="A402" s="83" t="s">
        <v>169</v>
      </c>
      <c r="B402" s="83">
        <v>10</v>
      </c>
      <c r="C402" s="84">
        <v>828.12338384999998</v>
      </c>
      <c r="D402" s="84">
        <v>819.83595351999998</v>
      </c>
      <c r="E402" s="84">
        <v>157.01902891</v>
      </c>
      <c r="F402" s="84">
        <v>157.01902891</v>
      </c>
    </row>
    <row r="403" spans="1:6" ht="12.75" customHeight="1" x14ac:dyDescent="0.2">
      <c r="A403" s="83" t="s">
        <v>169</v>
      </c>
      <c r="B403" s="83">
        <v>11</v>
      </c>
      <c r="C403" s="84">
        <v>772.43462740999996</v>
      </c>
      <c r="D403" s="84">
        <v>765.48213578000002</v>
      </c>
      <c r="E403" s="84">
        <v>146.60891742000001</v>
      </c>
      <c r="F403" s="84">
        <v>146.60891742000001</v>
      </c>
    </row>
    <row r="404" spans="1:6" ht="12.75" customHeight="1" x14ac:dyDescent="0.2">
      <c r="A404" s="83" t="s">
        <v>169</v>
      </c>
      <c r="B404" s="83">
        <v>12</v>
      </c>
      <c r="C404" s="84">
        <v>753.89387267999996</v>
      </c>
      <c r="D404" s="84">
        <v>747.65837962000001</v>
      </c>
      <c r="E404" s="84">
        <v>143.19522366000001</v>
      </c>
      <c r="F404" s="84">
        <v>143.19522366000001</v>
      </c>
    </row>
    <row r="405" spans="1:6" ht="12.75" customHeight="1" x14ac:dyDescent="0.2">
      <c r="A405" s="83" t="s">
        <v>169</v>
      </c>
      <c r="B405" s="83">
        <v>13</v>
      </c>
      <c r="C405" s="84">
        <v>782.47525455000005</v>
      </c>
      <c r="D405" s="84">
        <v>774.01243135000004</v>
      </c>
      <c r="E405" s="84">
        <v>148.24268173999999</v>
      </c>
      <c r="F405" s="84">
        <v>148.24268173999999</v>
      </c>
    </row>
    <row r="406" spans="1:6" ht="12.75" customHeight="1" x14ac:dyDescent="0.2">
      <c r="A406" s="83" t="s">
        <v>169</v>
      </c>
      <c r="B406" s="83">
        <v>14</v>
      </c>
      <c r="C406" s="84">
        <v>774.12837840999998</v>
      </c>
      <c r="D406" s="84">
        <v>769.54209408999998</v>
      </c>
      <c r="E406" s="84">
        <v>147.38650068000001</v>
      </c>
      <c r="F406" s="84">
        <v>147.38650068000001</v>
      </c>
    </row>
    <row r="407" spans="1:6" ht="12.75" customHeight="1" x14ac:dyDescent="0.2">
      <c r="A407" s="83" t="s">
        <v>169</v>
      </c>
      <c r="B407" s="83">
        <v>15</v>
      </c>
      <c r="C407" s="84">
        <v>776.99952392</v>
      </c>
      <c r="D407" s="84">
        <v>770.88260352999998</v>
      </c>
      <c r="E407" s="84">
        <v>147.64324167000001</v>
      </c>
      <c r="F407" s="84">
        <v>147.64324167000001</v>
      </c>
    </row>
    <row r="408" spans="1:6" ht="12.75" customHeight="1" x14ac:dyDescent="0.2">
      <c r="A408" s="83" t="s">
        <v>169</v>
      </c>
      <c r="B408" s="83">
        <v>16</v>
      </c>
      <c r="C408" s="84">
        <v>789.28482893</v>
      </c>
      <c r="D408" s="84">
        <v>783.29009065000002</v>
      </c>
      <c r="E408" s="84">
        <v>150.01958485</v>
      </c>
      <c r="F408" s="84">
        <v>150.01958485</v>
      </c>
    </row>
    <row r="409" spans="1:6" ht="12.75" customHeight="1" x14ac:dyDescent="0.2">
      <c r="A409" s="83" t="s">
        <v>169</v>
      </c>
      <c r="B409" s="83">
        <v>17</v>
      </c>
      <c r="C409" s="84">
        <v>785.83763972999998</v>
      </c>
      <c r="D409" s="84">
        <v>779.26118898000004</v>
      </c>
      <c r="E409" s="84">
        <v>149.24794971</v>
      </c>
      <c r="F409" s="84">
        <v>149.24794971</v>
      </c>
    </row>
    <row r="410" spans="1:6" ht="12.75" customHeight="1" x14ac:dyDescent="0.2">
      <c r="A410" s="83" t="s">
        <v>169</v>
      </c>
      <c r="B410" s="83">
        <v>18</v>
      </c>
      <c r="C410" s="84">
        <v>781.02940594999995</v>
      </c>
      <c r="D410" s="84">
        <v>776.81544458999997</v>
      </c>
      <c r="E410" s="84">
        <v>148.77952866999999</v>
      </c>
      <c r="F410" s="84">
        <v>148.77952866999999</v>
      </c>
    </row>
    <row r="411" spans="1:6" ht="12.75" customHeight="1" x14ac:dyDescent="0.2">
      <c r="A411" s="83" t="s">
        <v>169</v>
      </c>
      <c r="B411" s="83">
        <v>19</v>
      </c>
      <c r="C411" s="84">
        <v>783.31670756000005</v>
      </c>
      <c r="D411" s="84">
        <v>776.60856478999995</v>
      </c>
      <c r="E411" s="84">
        <v>148.73990602999999</v>
      </c>
      <c r="F411" s="84">
        <v>148.73990602999999</v>
      </c>
    </row>
    <row r="412" spans="1:6" ht="12.75" customHeight="1" x14ac:dyDescent="0.2">
      <c r="A412" s="83" t="s">
        <v>169</v>
      </c>
      <c r="B412" s="83">
        <v>20</v>
      </c>
      <c r="C412" s="84">
        <v>787.17674121000005</v>
      </c>
      <c r="D412" s="84">
        <v>775.61482564000005</v>
      </c>
      <c r="E412" s="84">
        <v>148.54958020999999</v>
      </c>
      <c r="F412" s="84">
        <v>148.54958020999999</v>
      </c>
    </row>
    <row r="413" spans="1:6" ht="12.75" customHeight="1" x14ac:dyDescent="0.2">
      <c r="A413" s="83" t="s">
        <v>169</v>
      </c>
      <c r="B413" s="83">
        <v>21</v>
      </c>
      <c r="C413" s="84">
        <v>780.13848322000001</v>
      </c>
      <c r="D413" s="84">
        <v>768.39269707999995</v>
      </c>
      <c r="E413" s="84">
        <v>147.16636249000001</v>
      </c>
      <c r="F413" s="84">
        <v>147.16636249000001</v>
      </c>
    </row>
    <row r="414" spans="1:6" ht="12.75" customHeight="1" x14ac:dyDescent="0.2">
      <c r="A414" s="83" t="s">
        <v>169</v>
      </c>
      <c r="B414" s="83">
        <v>22</v>
      </c>
      <c r="C414" s="84">
        <v>783.41119643000002</v>
      </c>
      <c r="D414" s="84">
        <v>771.21509035999998</v>
      </c>
      <c r="E414" s="84">
        <v>147.70692119</v>
      </c>
      <c r="F414" s="84">
        <v>147.70692119</v>
      </c>
    </row>
    <row r="415" spans="1:6" ht="12.75" customHeight="1" x14ac:dyDescent="0.2">
      <c r="A415" s="83" t="s">
        <v>169</v>
      </c>
      <c r="B415" s="83">
        <v>23</v>
      </c>
      <c r="C415" s="84">
        <v>827.76180366000006</v>
      </c>
      <c r="D415" s="84">
        <v>818.37444750999998</v>
      </c>
      <c r="E415" s="84">
        <v>156.73911407</v>
      </c>
      <c r="F415" s="84">
        <v>156.73911407</v>
      </c>
    </row>
    <row r="416" spans="1:6" ht="12.75" customHeight="1" x14ac:dyDescent="0.2">
      <c r="A416" s="83" t="s">
        <v>169</v>
      </c>
      <c r="B416" s="83">
        <v>24</v>
      </c>
      <c r="C416" s="84">
        <v>862.88509529999999</v>
      </c>
      <c r="D416" s="84">
        <v>854.68180752000001</v>
      </c>
      <c r="E416" s="84">
        <v>163.69287889</v>
      </c>
      <c r="F416" s="84">
        <v>163.69287889</v>
      </c>
    </row>
    <row r="417" spans="1:6" ht="12.75" customHeight="1" x14ac:dyDescent="0.2">
      <c r="A417" s="83" t="s">
        <v>170</v>
      </c>
      <c r="B417" s="83">
        <v>1</v>
      </c>
      <c r="C417" s="84">
        <v>1035.90339776</v>
      </c>
      <c r="D417" s="84">
        <v>1025.4002026600001</v>
      </c>
      <c r="E417" s="84">
        <v>196.38970867</v>
      </c>
      <c r="F417" s="84">
        <v>196.38970867</v>
      </c>
    </row>
    <row r="418" spans="1:6" ht="12.75" customHeight="1" x14ac:dyDescent="0.2">
      <c r="A418" s="83" t="s">
        <v>170</v>
      </c>
      <c r="B418" s="83">
        <v>2</v>
      </c>
      <c r="C418" s="84">
        <v>1160.1541509399999</v>
      </c>
      <c r="D418" s="84">
        <v>1154.85346336</v>
      </c>
      <c r="E418" s="84">
        <v>221.18323620000001</v>
      </c>
      <c r="F418" s="84">
        <v>221.18323620000001</v>
      </c>
    </row>
    <row r="419" spans="1:6" ht="12.75" customHeight="1" x14ac:dyDescent="0.2">
      <c r="A419" s="83" t="s">
        <v>170</v>
      </c>
      <c r="B419" s="83">
        <v>3</v>
      </c>
      <c r="C419" s="84">
        <v>1132.4531903300001</v>
      </c>
      <c r="D419" s="84">
        <v>1122.4038579400001</v>
      </c>
      <c r="E419" s="84">
        <v>214.96832759</v>
      </c>
      <c r="F419" s="84">
        <v>214.96832759</v>
      </c>
    </row>
    <row r="420" spans="1:6" ht="12.75" customHeight="1" x14ac:dyDescent="0.2">
      <c r="A420" s="83" t="s">
        <v>170</v>
      </c>
      <c r="B420" s="83">
        <v>4</v>
      </c>
      <c r="C420" s="84">
        <v>1110.51054363</v>
      </c>
      <c r="D420" s="84">
        <v>1098.63998199</v>
      </c>
      <c r="E420" s="84">
        <v>210.41695275000001</v>
      </c>
      <c r="F420" s="84">
        <v>210.41695275000001</v>
      </c>
    </row>
    <row r="421" spans="1:6" ht="12.75" customHeight="1" x14ac:dyDescent="0.2">
      <c r="A421" s="83" t="s">
        <v>170</v>
      </c>
      <c r="B421" s="83">
        <v>5</v>
      </c>
      <c r="C421" s="84">
        <v>1113.3280799700001</v>
      </c>
      <c r="D421" s="84">
        <v>1101.26269813</v>
      </c>
      <c r="E421" s="84">
        <v>210.9192683</v>
      </c>
      <c r="F421" s="84">
        <v>210.9192683</v>
      </c>
    </row>
    <row r="422" spans="1:6" ht="12.75" customHeight="1" x14ac:dyDescent="0.2">
      <c r="A422" s="83" t="s">
        <v>170</v>
      </c>
      <c r="B422" s="83">
        <v>6</v>
      </c>
      <c r="C422" s="84">
        <v>1089.4984875499999</v>
      </c>
      <c r="D422" s="84">
        <v>1078.04877263</v>
      </c>
      <c r="E422" s="84">
        <v>206.47322269</v>
      </c>
      <c r="F422" s="84">
        <v>206.47322269</v>
      </c>
    </row>
    <row r="423" spans="1:6" ht="12.75" customHeight="1" x14ac:dyDescent="0.2">
      <c r="A423" s="83" t="s">
        <v>170</v>
      </c>
      <c r="B423" s="83">
        <v>7</v>
      </c>
      <c r="C423" s="84">
        <v>1064.5521486</v>
      </c>
      <c r="D423" s="84">
        <v>1055.38668091</v>
      </c>
      <c r="E423" s="84">
        <v>202.13286701000001</v>
      </c>
      <c r="F423" s="84">
        <v>202.13286701000001</v>
      </c>
    </row>
    <row r="424" spans="1:6" ht="12.75" customHeight="1" x14ac:dyDescent="0.2">
      <c r="A424" s="83" t="s">
        <v>170</v>
      </c>
      <c r="B424" s="83">
        <v>8</v>
      </c>
      <c r="C424" s="84">
        <v>1013.13603882</v>
      </c>
      <c r="D424" s="84">
        <v>1005.12643122</v>
      </c>
      <c r="E424" s="84">
        <v>192.50677587999999</v>
      </c>
      <c r="F424" s="84">
        <v>192.50677587999999</v>
      </c>
    </row>
    <row r="425" spans="1:6" ht="12.75" customHeight="1" x14ac:dyDescent="0.2">
      <c r="A425" s="83" t="s">
        <v>170</v>
      </c>
      <c r="B425" s="83">
        <v>9</v>
      </c>
      <c r="C425" s="84">
        <v>947.80286013</v>
      </c>
      <c r="D425" s="84">
        <v>936.55498137999996</v>
      </c>
      <c r="E425" s="84">
        <v>179.37363331</v>
      </c>
      <c r="F425" s="84">
        <v>179.37363331</v>
      </c>
    </row>
    <row r="426" spans="1:6" ht="12.75" customHeight="1" x14ac:dyDescent="0.2">
      <c r="A426" s="83" t="s">
        <v>170</v>
      </c>
      <c r="B426" s="83">
        <v>10</v>
      </c>
      <c r="C426" s="84">
        <v>833.41040027999998</v>
      </c>
      <c r="D426" s="84">
        <v>823.79297035000002</v>
      </c>
      <c r="E426" s="84">
        <v>157.77689631000001</v>
      </c>
      <c r="F426" s="84">
        <v>157.77689631000001</v>
      </c>
    </row>
    <row r="427" spans="1:6" ht="12.75" customHeight="1" x14ac:dyDescent="0.2">
      <c r="A427" s="83" t="s">
        <v>170</v>
      </c>
      <c r="B427" s="83">
        <v>11</v>
      </c>
      <c r="C427" s="84">
        <v>729.31631738999999</v>
      </c>
      <c r="D427" s="84">
        <v>728.10521053000002</v>
      </c>
      <c r="E427" s="84">
        <v>139.45030419</v>
      </c>
      <c r="F427" s="84">
        <v>139.45030419</v>
      </c>
    </row>
    <row r="428" spans="1:6" ht="12.75" customHeight="1" x14ac:dyDescent="0.2">
      <c r="A428" s="83" t="s">
        <v>170</v>
      </c>
      <c r="B428" s="83">
        <v>12</v>
      </c>
      <c r="C428" s="84">
        <v>699.86899340000002</v>
      </c>
      <c r="D428" s="84">
        <v>694.14359003000004</v>
      </c>
      <c r="E428" s="84">
        <v>132.94580697999999</v>
      </c>
      <c r="F428" s="84">
        <v>132.94580697999999</v>
      </c>
    </row>
    <row r="429" spans="1:6" ht="12.75" customHeight="1" x14ac:dyDescent="0.2">
      <c r="A429" s="83" t="s">
        <v>170</v>
      </c>
      <c r="B429" s="83">
        <v>13</v>
      </c>
      <c r="C429" s="84">
        <v>715.92702540000005</v>
      </c>
      <c r="D429" s="84">
        <v>710.31425380999997</v>
      </c>
      <c r="E429" s="84">
        <v>136.04289234000001</v>
      </c>
      <c r="F429" s="84">
        <v>136.04289234000001</v>
      </c>
    </row>
    <row r="430" spans="1:6" ht="12.75" customHeight="1" x14ac:dyDescent="0.2">
      <c r="A430" s="83" t="s">
        <v>170</v>
      </c>
      <c r="B430" s="83">
        <v>14</v>
      </c>
      <c r="C430" s="84">
        <v>713.35948928000005</v>
      </c>
      <c r="D430" s="84">
        <v>707.08027017999996</v>
      </c>
      <c r="E430" s="84">
        <v>135.42350382999999</v>
      </c>
      <c r="F430" s="84">
        <v>135.42350382999999</v>
      </c>
    </row>
    <row r="431" spans="1:6" ht="12.75" customHeight="1" x14ac:dyDescent="0.2">
      <c r="A431" s="83" t="s">
        <v>170</v>
      </c>
      <c r="B431" s="83">
        <v>15</v>
      </c>
      <c r="C431" s="84">
        <v>717.66504297999995</v>
      </c>
      <c r="D431" s="84">
        <v>711.98386874000005</v>
      </c>
      <c r="E431" s="84">
        <v>136.36266523</v>
      </c>
      <c r="F431" s="84">
        <v>136.36266523</v>
      </c>
    </row>
    <row r="432" spans="1:6" ht="12.75" customHeight="1" x14ac:dyDescent="0.2">
      <c r="A432" s="83" t="s">
        <v>170</v>
      </c>
      <c r="B432" s="83">
        <v>16</v>
      </c>
      <c r="C432" s="84">
        <v>722.87052920999997</v>
      </c>
      <c r="D432" s="84">
        <v>718.05909308000003</v>
      </c>
      <c r="E432" s="84">
        <v>137.52622217999999</v>
      </c>
      <c r="F432" s="84">
        <v>137.52622217999999</v>
      </c>
    </row>
    <row r="433" spans="1:6" ht="12.75" customHeight="1" x14ac:dyDescent="0.2">
      <c r="A433" s="83" t="s">
        <v>170</v>
      </c>
      <c r="B433" s="83">
        <v>17</v>
      </c>
      <c r="C433" s="84">
        <v>749.15954884999996</v>
      </c>
      <c r="D433" s="84">
        <v>742.96659141999999</v>
      </c>
      <c r="E433" s="84">
        <v>142.29662922</v>
      </c>
      <c r="F433" s="84">
        <v>142.29662922</v>
      </c>
    </row>
    <row r="434" spans="1:6" ht="12.75" customHeight="1" x14ac:dyDescent="0.2">
      <c r="A434" s="83" t="s">
        <v>170</v>
      </c>
      <c r="B434" s="83">
        <v>18</v>
      </c>
      <c r="C434" s="84">
        <v>764.42790601000002</v>
      </c>
      <c r="D434" s="84">
        <v>755.81281323999997</v>
      </c>
      <c r="E434" s="84">
        <v>144.75700104000001</v>
      </c>
      <c r="F434" s="84">
        <v>144.75700104000001</v>
      </c>
    </row>
    <row r="435" spans="1:6" ht="12.75" customHeight="1" x14ac:dyDescent="0.2">
      <c r="A435" s="83" t="s">
        <v>170</v>
      </c>
      <c r="B435" s="83">
        <v>19</v>
      </c>
      <c r="C435" s="84">
        <v>761.48832575999995</v>
      </c>
      <c r="D435" s="84">
        <v>755.40370973999995</v>
      </c>
      <c r="E435" s="84">
        <v>144.67864752</v>
      </c>
      <c r="F435" s="84">
        <v>144.67864752</v>
      </c>
    </row>
    <row r="436" spans="1:6" ht="12.75" customHeight="1" x14ac:dyDescent="0.2">
      <c r="A436" s="83" t="s">
        <v>170</v>
      </c>
      <c r="B436" s="83">
        <v>20</v>
      </c>
      <c r="C436" s="84">
        <v>760.74634796999999</v>
      </c>
      <c r="D436" s="84">
        <v>748.37591859999998</v>
      </c>
      <c r="E436" s="84">
        <v>143.33265026999999</v>
      </c>
      <c r="F436" s="84">
        <v>143.33265026999999</v>
      </c>
    </row>
    <row r="437" spans="1:6" ht="12.75" customHeight="1" x14ac:dyDescent="0.2">
      <c r="A437" s="83" t="s">
        <v>170</v>
      </c>
      <c r="B437" s="83">
        <v>21</v>
      </c>
      <c r="C437" s="84">
        <v>744.96509741</v>
      </c>
      <c r="D437" s="84">
        <v>734.10438351000005</v>
      </c>
      <c r="E437" s="84">
        <v>140.59929541</v>
      </c>
      <c r="F437" s="84">
        <v>140.59929541</v>
      </c>
    </row>
    <row r="438" spans="1:6" ht="12.75" customHeight="1" x14ac:dyDescent="0.2">
      <c r="A438" s="83" t="s">
        <v>170</v>
      </c>
      <c r="B438" s="83">
        <v>22</v>
      </c>
      <c r="C438" s="84">
        <v>724.76913930000001</v>
      </c>
      <c r="D438" s="84">
        <v>717.50129073999994</v>
      </c>
      <c r="E438" s="84">
        <v>137.41938913000001</v>
      </c>
      <c r="F438" s="84">
        <v>137.41938913000001</v>
      </c>
    </row>
    <row r="439" spans="1:6" ht="12.75" customHeight="1" x14ac:dyDescent="0.2">
      <c r="A439" s="83" t="s">
        <v>170</v>
      </c>
      <c r="B439" s="83">
        <v>23</v>
      </c>
      <c r="C439" s="84">
        <v>797.51278526999999</v>
      </c>
      <c r="D439" s="84">
        <v>791.98580036999999</v>
      </c>
      <c r="E439" s="84">
        <v>151.68503010000001</v>
      </c>
      <c r="F439" s="84">
        <v>151.68503010000001</v>
      </c>
    </row>
    <row r="440" spans="1:6" ht="12.75" customHeight="1" x14ac:dyDescent="0.2">
      <c r="A440" s="83" t="s">
        <v>170</v>
      </c>
      <c r="B440" s="83">
        <v>24</v>
      </c>
      <c r="C440" s="84">
        <v>877.34101576</v>
      </c>
      <c r="D440" s="84">
        <v>869.98263216999999</v>
      </c>
      <c r="E440" s="84">
        <v>166.62336836</v>
      </c>
      <c r="F440" s="84">
        <v>166.62336836</v>
      </c>
    </row>
    <row r="441" spans="1:6" ht="12.75" customHeight="1" x14ac:dyDescent="0.2">
      <c r="A441" s="83" t="s">
        <v>171</v>
      </c>
      <c r="B441" s="83">
        <v>1</v>
      </c>
      <c r="C441" s="84">
        <v>1067.1058618500001</v>
      </c>
      <c r="D441" s="84">
        <v>1051.7960291100001</v>
      </c>
      <c r="E441" s="84">
        <v>201.44516766000001</v>
      </c>
      <c r="F441" s="84">
        <v>201.44516766000001</v>
      </c>
    </row>
    <row r="442" spans="1:6" ht="12.75" customHeight="1" x14ac:dyDescent="0.2">
      <c r="A442" s="83" t="s">
        <v>171</v>
      </c>
      <c r="B442" s="83">
        <v>2</v>
      </c>
      <c r="C442" s="84">
        <v>1169.4587301199999</v>
      </c>
      <c r="D442" s="84">
        <v>1160.47993116</v>
      </c>
      <c r="E442" s="84">
        <v>222.26084509</v>
      </c>
      <c r="F442" s="84">
        <v>222.26084509</v>
      </c>
    </row>
    <row r="443" spans="1:6" ht="12.75" customHeight="1" x14ac:dyDescent="0.2">
      <c r="A443" s="83" t="s">
        <v>171</v>
      </c>
      <c r="B443" s="83">
        <v>3</v>
      </c>
      <c r="C443" s="84">
        <v>1178.57022643</v>
      </c>
      <c r="D443" s="84">
        <v>1168.42061156</v>
      </c>
      <c r="E443" s="84">
        <v>223.78168339999999</v>
      </c>
      <c r="F443" s="84">
        <v>223.78168339999999</v>
      </c>
    </row>
    <row r="444" spans="1:6" ht="12.75" customHeight="1" x14ac:dyDescent="0.2">
      <c r="A444" s="83" t="s">
        <v>171</v>
      </c>
      <c r="B444" s="83">
        <v>4</v>
      </c>
      <c r="C444" s="84">
        <v>1170.7588493200001</v>
      </c>
      <c r="D444" s="84">
        <v>1161.5160845</v>
      </c>
      <c r="E444" s="84">
        <v>222.45929429</v>
      </c>
      <c r="F444" s="84">
        <v>222.45929429</v>
      </c>
    </row>
    <row r="445" spans="1:6" ht="12.75" customHeight="1" x14ac:dyDescent="0.2">
      <c r="A445" s="83" t="s">
        <v>171</v>
      </c>
      <c r="B445" s="83">
        <v>5</v>
      </c>
      <c r="C445" s="84">
        <v>1160.70360224</v>
      </c>
      <c r="D445" s="84">
        <v>1150.53333346</v>
      </c>
      <c r="E445" s="84">
        <v>220.35582360000001</v>
      </c>
      <c r="F445" s="84">
        <v>220.35582360000001</v>
      </c>
    </row>
    <row r="446" spans="1:6" ht="12.75" customHeight="1" x14ac:dyDescent="0.2">
      <c r="A446" s="83" t="s">
        <v>171</v>
      </c>
      <c r="B446" s="83">
        <v>6</v>
      </c>
      <c r="C446" s="84">
        <v>1169.2692688499999</v>
      </c>
      <c r="D446" s="84">
        <v>1160.1255253300001</v>
      </c>
      <c r="E446" s="84">
        <v>222.19296754000001</v>
      </c>
      <c r="F446" s="84">
        <v>222.19296754000001</v>
      </c>
    </row>
    <row r="447" spans="1:6" ht="12.75" customHeight="1" x14ac:dyDescent="0.2">
      <c r="A447" s="83" t="s">
        <v>171</v>
      </c>
      <c r="B447" s="83">
        <v>7</v>
      </c>
      <c r="C447" s="84">
        <v>1174.8686789999999</v>
      </c>
      <c r="D447" s="84">
        <v>1161.6911402200001</v>
      </c>
      <c r="E447" s="84">
        <v>222.49282183</v>
      </c>
      <c r="F447" s="84">
        <v>222.49282183</v>
      </c>
    </row>
    <row r="448" spans="1:6" ht="12.75" customHeight="1" x14ac:dyDescent="0.2">
      <c r="A448" s="83" t="s">
        <v>171</v>
      </c>
      <c r="B448" s="83">
        <v>8</v>
      </c>
      <c r="C448" s="84">
        <v>1168.51938068</v>
      </c>
      <c r="D448" s="84">
        <v>1145.739656</v>
      </c>
      <c r="E448" s="84">
        <v>219.43771483</v>
      </c>
      <c r="F448" s="84">
        <v>219.43771483</v>
      </c>
    </row>
    <row r="449" spans="1:6" ht="12.75" customHeight="1" x14ac:dyDescent="0.2">
      <c r="A449" s="83" t="s">
        <v>171</v>
      </c>
      <c r="B449" s="83">
        <v>9</v>
      </c>
      <c r="C449" s="84">
        <v>1080.6663826199999</v>
      </c>
      <c r="D449" s="84">
        <v>1068.2070953800001</v>
      </c>
      <c r="E449" s="84">
        <v>204.58829607999999</v>
      </c>
      <c r="F449" s="84">
        <v>204.58829607999999</v>
      </c>
    </row>
    <row r="450" spans="1:6" ht="12.75" customHeight="1" x14ac:dyDescent="0.2">
      <c r="A450" s="83" t="s">
        <v>171</v>
      </c>
      <c r="B450" s="83">
        <v>10</v>
      </c>
      <c r="C450" s="84">
        <v>882.58484027999998</v>
      </c>
      <c r="D450" s="84">
        <v>872.60699206000004</v>
      </c>
      <c r="E450" s="84">
        <v>167.12599872000001</v>
      </c>
      <c r="F450" s="84">
        <v>167.12599872000001</v>
      </c>
    </row>
    <row r="451" spans="1:6" ht="12.75" customHeight="1" x14ac:dyDescent="0.2">
      <c r="A451" s="83" t="s">
        <v>171</v>
      </c>
      <c r="B451" s="83">
        <v>11</v>
      </c>
      <c r="C451" s="84">
        <v>722.76323018000005</v>
      </c>
      <c r="D451" s="84">
        <v>714.88745824</v>
      </c>
      <c r="E451" s="84">
        <v>136.91877502</v>
      </c>
      <c r="F451" s="84">
        <v>136.91877502</v>
      </c>
    </row>
    <row r="452" spans="1:6" ht="12.75" customHeight="1" x14ac:dyDescent="0.2">
      <c r="A452" s="83" t="s">
        <v>171</v>
      </c>
      <c r="B452" s="83">
        <v>12</v>
      </c>
      <c r="C452" s="84">
        <v>702.40430819000005</v>
      </c>
      <c r="D452" s="84">
        <v>695.32733896000002</v>
      </c>
      <c r="E452" s="84">
        <v>133.17252442</v>
      </c>
      <c r="F452" s="84">
        <v>133.17252442</v>
      </c>
    </row>
    <row r="453" spans="1:6" ht="12.75" customHeight="1" x14ac:dyDescent="0.2">
      <c r="A453" s="83" t="s">
        <v>171</v>
      </c>
      <c r="B453" s="83">
        <v>13</v>
      </c>
      <c r="C453" s="84">
        <v>723.98330481999994</v>
      </c>
      <c r="D453" s="84">
        <v>713.28649665</v>
      </c>
      <c r="E453" s="84">
        <v>136.61215096000001</v>
      </c>
      <c r="F453" s="84">
        <v>136.61215096000001</v>
      </c>
    </row>
    <row r="454" spans="1:6" ht="12.75" customHeight="1" x14ac:dyDescent="0.2">
      <c r="A454" s="83" t="s">
        <v>171</v>
      </c>
      <c r="B454" s="83">
        <v>14</v>
      </c>
      <c r="C454" s="84">
        <v>717.87114039999994</v>
      </c>
      <c r="D454" s="84">
        <v>711.80111107000005</v>
      </c>
      <c r="E454" s="84">
        <v>136.32766258000001</v>
      </c>
      <c r="F454" s="84">
        <v>136.32766258000001</v>
      </c>
    </row>
    <row r="455" spans="1:6" ht="12.75" customHeight="1" x14ac:dyDescent="0.2">
      <c r="A455" s="83" t="s">
        <v>171</v>
      </c>
      <c r="B455" s="83">
        <v>15</v>
      </c>
      <c r="C455" s="84">
        <v>722.32222121999996</v>
      </c>
      <c r="D455" s="84">
        <v>716.09927116999995</v>
      </c>
      <c r="E455" s="84">
        <v>137.15086742</v>
      </c>
      <c r="F455" s="84">
        <v>137.15086742</v>
      </c>
    </row>
    <row r="456" spans="1:6" ht="12.75" customHeight="1" x14ac:dyDescent="0.2">
      <c r="A456" s="83" t="s">
        <v>171</v>
      </c>
      <c r="B456" s="83">
        <v>16</v>
      </c>
      <c r="C456" s="84">
        <v>725.35934945999998</v>
      </c>
      <c r="D456" s="84">
        <v>717.88467760000003</v>
      </c>
      <c r="E456" s="84">
        <v>137.49281726999999</v>
      </c>
      <c r="F456" s="84">
        <v>137.49281726999999</v>
      </c>
    </row>
    <row r="457" spans="1:6" ht="12.75" customHeight="1" x14ac:dyDescent="0.2">
      <c r="A457" s="83" t="s">
        <v>171</v>
      </c>
      <c r="B457" s="83">
        <v>17</v>
      </c>
      <c r="C457" s="84">
        <v>720.03447093</v>
      </c>
      <c r="D457" s="84">
        <v>712.57980472999998</v>
      </c>
      <c r="E457" s="84">
        <v>136.47680183</v>
      </c>
      <c r="F457" s="84">
        <v>136.47680183</v>
      </c>
    </row>
    <row r="458" spans="1:6" ht="12.75" customHeight="1" x14ac:dyDescent="0.2">
      <c r="A458" s="83" t="s">
        <v>171</v>
      </c>
      <c r="B458" s="83">
        <v>18</v>
      </c>
      <c r="C458" s="84">
        <v>727.56923587000006</v>
      </c>
      <c r="D458" s="84">
        <v>721.44671009000001</v>
      </c>
      <c r="E458" s="84">
        <v>138.17503532000001</v>
      </c>
      <c r="F458" s="84">
        <v>138.17503532000001</v>
      </c>
    </row>
    <row r="459" spans="1:6" ht="12.75" customHeight="1" x14ac:dyDescent="0.2">
      <c r="A459" s="83" t="s">
        <v>171</v>
      </c>
      <c r="B459" s="83">
        <v>19</v>
      </c>
      <c r="C459" s="84">
        <v>756.83860785000002</v>
      </c>
      <c r="D459" s="84">
        <v>750.40434361999996</v>
      </c>
      <c r="E459" s="84">
        <v>143.72114424</v>
      </c>
      <c r="F459" s="84">
        <v>143.72114424</v>
      </c>
    </row>
    <row r="460" spans="1:6" ht="12.75" customHeight="1" x14ac:dyDescent="0.2">
      <c r="A460" s="83" t="s">
        <v>171</v>
      </c>
      <c r="B460" s="83">
        <v>20</v>
      </c>
      <c r="C460" s="84">
        <v>747.74712064000005</v>
      </c>
      <c r="D460" s="84">
        <v>745.88109240000006</v>
      </c>
      <c r="E460" s="84">
        <v>142.85482884000001</v>
      </c>
      <c r="F460" s="84">
        <v>142.85482884000001</v>
      </c>
    </row>
    <row r="461" spans="1:6" ht="12.75" customHeight="1" x14ac:dyDescent="0.2">
      <c r="A461" s="83" t="s">
        <v>171</v>
      </c>
      <c r="B461" s="83">
        <v>21</v>
      </c>
      <c r="C461" s="84">
        <v>747.04040465000003</v>
      </c>
      <c r="D461" s="84">
        <v>737.88286086000005</v>
      </c>
      <c r="E461" s="84">
        <v>141.32296804999999</v>
      </c>
      <c r="F461" s="84">
        <v>141.32296804999999</v>
      </c>
    </row>
    <row r="462" spans="1:6" ht="12.75" customHeight="1" x14ac:dyDescent="0.2">
      <c r="A462" s="83" t="s">
        <v>171</v>
      </c>
      <c r="B462" s="83">
        <v>22</v>
      </c>
      <c r="C462" s="84">
        <v>716.73029219</v>
      </c>
      <c r="D462" s="84">
        <v>708.16948189000004</v>
      </c>
      <c r="E462" s="84">
        <v>135.63211502999999</v>
      </c>
      <c r="F462" s="84">
        <v>135.63211502999999</v>
      </c>
    </row>
    <row r="463" spans="1:6" ht="12.75" customHeight="1" x14ac:dyDescent="0.2">
      <c r="A463" s="83" t="s">
        <v>171</v>
      </c>
      <c r="B463" s="83">
        <v>23</v>
      </c>
      <c r="C463" s="84">
        <v>789.45550275000005</v>
      </c>
      <c r="D463" s="84">
        <v>780.97173199999997</v>
      </c>
      <c r="E463" s="84">
        <v>149.57556135999999</v>
      </c>
      <c r="F463" s="84">
        <v>149.57556135999999</v>
      </c>
    </row>
    <row r="464" spans="1:6" ht="12.75" customHeight="1" x14ac:dyDescent="0.2">
      <c r="A464" s="83" t="s">
        <v>171</v>
      </c>
      <c r="B464" s="83">
        <v>24</v>
      </c>
      <c r="C464" s="84">
        <v>937.29285367</v>
      </c>
      <c r="D464" s="84">
        <v>927.51905768999995</v>
      </c>
      <c r="E464" s="84">
        <v>177.64302860000001</v>
      </c>
      <c r="F464" s="84">
        <v>177.64302860000001</v>
      </c>
    </row>
    <row r="465" spans="1:6" ht="12.75" customHeight="1" x14ac:dyDescent="0.2">
      <c r="A465" s="83" t="s">
        <v>172</v>
      </c>
      <c r="B465" s="83">
        <v>1</v>
      </c>
      <c r="C465" s="84">
        <v>1000.36643471</v>
      </c>
      <c r="D465" s="84">
        <v>989.02698329999998</v>
      </c>
      <c r="E465" s="84">
        <v>189.42333013999999</v>
      </c>
      <c r="F465" s="84">
        <v>189.42333013999999</v>
      </c>
    </row>
    <row r="466" spans="1:6" ht="12.75" customHeight="1" x14ac:dyDescent="0.2">
      <c r="A466" s="83" t="s">
        <v>172</v>
      </c>
      <c r="B466" s="83">
        <v>2</v>
      </c>
      <c r="C466" s="84">
        <v>1047.4490099</v>
      </c>
      <c r="D466" s="84">
        <v>1036.7058925199999</v>
      </c>
      <c r="E466" s="84">
        <v>198.5550302</v>
      </c>
      <c r="F466" s="84">
        <v>198.5550302</v>
      </c>
    </row>
    <row r="467" spans="1:6" ht="12.75" customHeight="1" x14ac:dyDescent="0.2">
      <c r="A467" s="83" t="s">
        <v>172</v>
      </c>
      <c r="B467" s="83">
        <v>3</v>
      </c>
      <c r="C467" s="84">
        <v>1037.8792342500001</v>
      </c>
      <c r="D467" s="84">
        <v>1026.1593406</v>
      </c>
      <c r="E467" s="84">
        <v>196.53510252000001</v>
      </c>
      <c r="F467" s="84">
        <v>196.53510252000001</v>
      </c>
    </row>
    <row r="468" spans="1:6" ht="12.75" customHeight="1" x14ac:dyDescent="0.2">
      <c r="A468" s="83" t="s">
        <v>172</v>
      </c>
      <c r="B468" s="83">
        <v>4</v>
      </c>
      <c r="C468" s="84">
        <v>1024.5823310200001</v>
      </c>
      <c r="D468" s="84">
        <v>1011.77969466</v>
      </c>
      <c r="E468" s="84">
        <v>193.78104174000001</v>
      </c>
      <c r="F468" s="84">
        <v>193.78104174000001</v>
      </c>
    </row>
    <row r="469" spans="1:6" ht="12.75" customHeight="1" x14ac:dyDescent="0.2">
      <c r="A469" s="83" t="s">
        <v>172</v>
      </c>
      <c r="B469" s="83">
        <v>5</v>
      </c>
      <c r="C469" s="84">
        <v>1009.12056063</v>
      </c>
      <c r="D469" s="84">
        <v>998.19726561000004</v>
      </c>
      <c r="E469" s="84">
        <v>191.17966788000001</v>
      </c>
      <c r="F469" s="84">
        <v>191.17966788000001</v>
      </c>
    </row>
    <row r="470" spans="1:6" ht="12.75" customHeight="1" x14ac:dyDescent="0.2">
      <c r="A470" s="83" t="s">
        <v>172</v>
      </c>
      <c r="B470" s="83">
        <v>6</v>
      </c>
      <c r="C470" s="84">
        <v>1025.2341971200001</v>
      </c>
      <c r="D470" s="84">
        <v>1013.48114721</v>
      </c>
      <c r="E470" s="84">
        <v>194.10691233</v>
      </c>
      <c r="F470" s="84">
        <v>194.10691233</v>
      </c>
    </row>
    <row r="471" spans="1:6" ht="12.75" customHeight="1" x14ac:dyDescent="0.2">
      <c r="A471" s="83" t="s">
        <v>172</v>
      </c>
      <c r="B471" s="83">
        <v>7</v>
      </c>
      <c r="C471" s="84">
        <v>1049.3972240400001</v>
      </c>
      <c r="D471" s="84">
        <v>1036.5687048</v>
      </c>
      <c r="E471" s="84">
        <v>198.52875533</v>
      </c>
      <c r="F471" s="84">
        <v>198.52875533</v>
      </c>
    </row>
    <row r="472" spans="1:6" ht="12.75" customHeight="1" x14ac:dyDescent="0.2">
      <c r="A472" s="83" t="s">
        <v>172</v>
      </c>
      <c r="B472" s="83">
        <v>8</v>
      </c>
      <c r="C472" s="84">
        <v>1087.5059693000001</v>
      </c>
      <c r="D472" s="84">
        <v>1074.1036990600001</v>
      </c>
      <c r="E472" s="84">
        <v>205.71764272999999</v>
      </c>
      <c r="F472" s="84">
        <v>205.71764272999999</v>
      </c>
    </row>
    <row r="473" spans="1:6" ht="12.75" customHeight="1" x14ac:dyDescent="0.2">
      <c r="A473" s="83" t="s">
        <v>172</v>
      </c>
      <c r="B473" s="83">
        <v>9</v>
      </c>
      <c r="C473" s="84">
        <v>1083.37649566</v>
      </c>
      <c r="D473" s="84">
        <v>1065.4518788</v>
      </c>
      <c r="E473" s="84">
        <v>204.06060339999999</v>
      </c>
      <c r="F473" s="84">
        <v>204.06060339999999</v>
      </c>
    </row>
    <row r="474" spans="1:6" ht="12.75" customHeight="1" x14ac:dyDescent="0.2">
      <c r="A474" s="83" t="s">
        <v>172</v>
      </c>
      <c r="B474" s="83">
        <v>10</v>
      </c>
      <c r="C474" s="84">
        <v>900.13098262999995</v>
      </c>
      <c r="D474" s="84">
        <v>888.42972556999996</v>
      </c>
      <c r="E474" s="84">
        <v>170.15644674999999</v>
      </c>
      <c r="F474" s="84">
        <v>170.15644674999999</v>
      </c>
    </row>
    <row r="475" spans="1:6" ht="12.75" customHeight="1" x14ac:dyDescent="0.2">
      <c r="A475" s="83" t="s">
        <v>172</v>
      </c>
      <c r="B475" s="83">
        <v>11</v>
      </c>
      <c r="C475" s="84">
        <v>809.78499880000004</v>
      </c>
      <c r="D475" s="84">
        <v>800.52115261999995</v>
      </c>
      <c r="E475" s="84">
        <v>153.3197629</v>
      </c>
      <c r="F475" s="84">
        <v>153.3197629</v>
      </c>
    </row>
    <row r="476" spans="1:6" ht="12.75" customHeight="1" x14ac:dyDescent="0.2">
      <c r="A476" s="83" t="s">
        <v>172</v>
      </c>
      <c r="B476" s="83">
        <v>12</v>
      </c>
      <c r="C476" s="84">
        <v>758.05743755000003</v>
      </c>
      <c r="D476" s="84">
        <v>748.09573278000005</v>
      </c>
      <c r="E476" s="84">
        <v>143.27898769000001</v>
      </c>
      <c r="F476" s="84">
        <v>143.27898769000001</v>
      </c>
    </row>
    <row r="477" spans="1:6" ht="12.75" customHeight="1" x14ac:dyDescent="0.2">
      <c r="A477" s="83" t="s">
        <v>172</v>
      </c>
      <c r="B477" s="83">
        <v>13</v>
      </c>
      <c r="C477" s="84">
        <v>765.60920427999997</v>
      </c>
      <c r="D477" s="84">
        <v>753.22399083000005</v>
      </c>
      <c r="E477" s="84">
        <v>144.26117699</v>
      </c>
      <c r="F477" s="84">
        <v>144.26117699</v>
      </c>
    </row>
    <row r="478" spans="1:6" ht="12.75" customHeight="1" x14ac:dyDescent="0.2">
      <c r="A478" s="83" t="s">
        <v>172</v>
      </c>
      <c r="B478" s="83">
        <v>14</v>
      </c>
      <c r="C478" s="84">
        <v>764.46951477000005</v>
      </c>
      <c r="D478" s="84">
        <v>754.60889739000004</v>
      </c>
      <c r="E478" s="84">
        <v>144.52642112999999</v>
      </c>
      <c r="F478" s="84">
        <v>144.52642112999999</v>
      </c>
    </row>
    <row r="479" spans="1:6" ht="12.75" customHeight="1" x14ac:dyDescent="0.2">
      <c r="A479" s="83" t="s">
        <v>172</v>
      </c>
      <c r="B479" s="83">
        <v>15</v>
      </c>
      <c r="C479" s="84">
        <v>754.25760604000004</v>
      </c>
      <c r="D479" s="84">
        <v>753.58733931999996</v>
      </c>
      <c r="E479" s="84">
        <v>144.33076729000001</v>
      </c>
      <c r="F479" s="84">
        <v>144.33076729000001</v>
      </c>
    </row>
    <row r="480" spans="1:6" ht="12.75" customHeight="1" x14ac:dyDescent="0.2">
      <c r="A480" s="83" t="s">
        <v>172</v>
      </c>
      <c r="B480" s="83">
        <v>16</v>
      </c>
      <c r="C480" s="84">
        <v>759.63194981000004</v>
      </c>
      <c r="D480" s="84">
        <v>753.18335704000003</v>
      </c>
      <c r="E480" s="84">
        <v>144.25339460999999</v>
      </c>
      <c r="F480" s="84">
        <v>144.25339460999999</v>
      </c>
    </row>
    <row r="481" spans="1:6" ht="12.75" customHeight="1" x14ac:dyDescent="0.2">
      <c r="A481" s="83" t="s">
        <v>172</v>
      </c>
      <c r="B481" s="83">
        <v>17</v>
      </c>
      <c r="C481" s="84">
        <v>776.98904170000003</v>
      </c>
      <c r="D481" s="84">
        <v>766.33971059999999</v>
      </c>
      <c r="E481" s="84">
        <v>146.77316439000001</v>
      </c>
      <c r="F481" s="84">
        <v>146.77316439000001</v>
      </c>
    </row>
    <row r="482" spans="1:6" ht="12.75" customHeight="1" x14ac:dyDescent="0.2">
      <c r="A482" s="83" t="s">
        <v>172</v>
      </c>
      <c r="B482" s="83">
        <v>18</v>
      </c>
      <c r="C482" s="84">
        <v>781.86898030999998</v>
      </c>
      <c r="D482" s="84">
        <v>776.83812116000001</v>
      </c>
      <c r="E482" s="84">
        <v>148.78387179999999</v>
      </c>
      <c r="F482" s="84">
        <v>148.78387179999999</v>
      </c>
    </row>
    <row r="483" spans="1:6" ht="12.75" customHeight="1" x14ac:dyDescent="0.2">
      <c r="A483" s="83" t="s">
        <v>172</v>
      </c>
      <c r="B483" s="83">
        <v>19</v>
      </c>
      <c r="C483" s="84">
        <v>781.26827981999998</v>
      </c>
      <c r="D483" s="84">
        <v>775.04777684999999</v>
      </c>
      <c r="E483" s="84">
        <v>148.44097622000001</v>
      </c>
      <c r="F483" s="84">
        <v>148.44097622000001</v>
      </c>
    </row>
    <row r="484" spans="1:6" ht="12.75" customHeight="1" x14ac:dyDescent="0.2">
      <c r="A484" s="83" t="s">
        <v>172</v>
      </c>
      <c r="B484" s="83">
        <v>20</v>
      </c>
      <c r="C484" s="84">
        <v>783.58220348999998</v>
      </c>
      <c r="D484" s="84">
        <v>773.99240154999995</v>
      </c>
      <c r="E484" s="84">
        <v>148.23884554</v>
      </c>
      <c r="F484" s="84">
        <v>148.23884554</v>
      </c>
    </row>
    <row r="485" spans="1:6" ht="12.75" customHeight="1" x14ac:dyDescent="0.2">
      <c r="A485" s="83" t="s">
        <v>172</v>
      </c>
      <c r="B485" s="83">
        <v>21</v>
      </c>
      <c r="C485" s="84">
        <v>778.30680715000005</v>
      </c>
      <c r="D485" s="84">
        <v>766.75136990999999</v>
      </c>
      <c r="E485" s="84">
        <v>146.85200741</v>
      </c>
      <c r="F485" s="84">
        <v>146.85200741</v>
      </c>
    </row>
    <row r="486" spans="1:6" ht="12.75" customHeight="1" x14ac:dyDescent="0.2">
      <c r="A486" s="83" t="s">
        <v>172</v>
      </c>
      <c r="B486" s="83">
        <v>22</v>
      </c>
      <c r="C486" s="84">
        <v>721.67756496000004</v>
      </c>
      <c r="D486" s="84">
        <v>712.10966941000004</v>
      </c>
      <c r="E486" s="84">
        <v>136.38675918999999</v>
      </c>
      <c r="F486" s="84">
        <v>136.38675918999999</v>
      </c>
    </row>
    <row r="487" spans="1:6" ht="12.75" customHeight="1" x14ac:dyDescent="0.2">
      <c r="A487" s="83" t="s">
        <v>172</v>
      </c>
      <c r="B487" s="83">
        <v>23</v>
      </c>
      <c r="C487" s="84">
        <v>798.82793791999995</v>
      </c>
      <c r="D487" s="84">
        <v>787.29716431999998</v>
      </c>
      <c r="E487" s="84">
        <v>150.78703938000001</v>
      </c>
      <c r="F487" s="84">
        <v>150.78703938000001</v>
      </c>
    </row>
    <row r="488" spans="1:6" ht="12.75" customHeight="1" x14ac:dyDescent="0.2">
      <c r="A488" s="83" t="s">
        <v>172</v>
      </c>
      <c r="B488" s="83">
        <v>24</v>
      </c>
      <c r="C488" s="84">
        <v>1004.95656578</v>
      </c>
      <c r="D488" s="84">
        <v>992.72622545000002</v>
      </c>
      <c r="E488" s="84">
        <v>190.13182725999999</v>
      </c>
      <c r="F488" s="84">
        <v>190.13182725999999</v>
      </c>
    </row>
    <row r="489" spans="1:6" ht="12.75" customHeight="1" x14ac:dyDescent="0.2">
      <c r="A489" s="83" t="s">
        <v>173</v>
      </c>
      <c r="B489" s="83">
        <v>1</v>
      </c>
      <c r="C489" s="84">
        <v>975.87518283999998</v>
      </c>
      <c r="D489" s="84">
        <v>964.37733264999997</v>
      </c>
      <c r="E489" s="84">
        <v>184.70230737</v>
      </c>
      <c r="F489" s="84">
        <v>184.70230737</v>
      </c>
    </row>
    <row r="490" spans="1:6" ht="12.75" customHeight="1" x14ac:dyDescent="0.2">
      <c r="A490" s="83" t="s">
        <v>173</v>
      </c>
      <c r="B490" s="83">
        <v>2</v>
      </c>
      <c r="C490" s="84">
        <v>940.03625236000005</v>
      </c>
      <c r="D490" s="84">
        <v>931.91162467000004</v>
      </c>
      <c r="E490" s="84">
        <v>178.48431471000001</v>
      </c>
      <c r="F490" s="84">
        <v>178.48431471000001</v>
      </c>
    </row>
    <row r="491" spans="1:6" ht="12.75" customHeight="1" x14ac:dyDescent="0.2">
      <c r="A491" s="83" t="s">
        <v>173</v>
      </c>
      <c r="B491" s="83">
        <v>3</v>
      </c>
      <c r="C491" s="84">
        <v>1078.9110910899999</v>
      </c>
      <c r="D491" s="84">
        <v>1069.4927802699999</v>
      </c>
      <c r="E491" s="84">
        <v>204.8345368</v>
      </c>
      <c r="F491" s="84">
        <v>204.8345368</v>
      </c>
    </row>
    <row r="492" spans="1:6" ht="12.75" customHeight="1" x14ac:dyDescent="0.2">
      <c r="A492" s="83" t="s">
        <v>173</v>
      </c>
      <c r="B492" s="83">
        <v>4</v>
      </c>
      <c r="C492" s="84">
        <v>1058.3871085400001</v>
      </c>
      <c r="D492" s="84">
        <v>1051.18538388</v>
      </c>
      <c r="E492" s="84">
        <v>201.32821387000001</v>
      </c>
      <c r="F492" s="84">
        <v>201.32821387000001</v>
      </c>
    </row>
    <row r="493" spans="1:6" ht="12.75" customHeight="1" x14ac:dyDescent="0.2">
      <c r="A493" s="83" t="s">
        <v>173</v>
      </c>
      <c r="B493" s="83">
        <v>5</v>
      </c>
      <c r="C493" s="84">
        <v>1059.28546332</v>
      </c>
      <c r="D493" s="84">
        <v>1048.4879254099999</v>
      </c>
      <c r="E493" s="84">
        <v>200.8115833</v>
      </c>
      <c r="F493" s="84">
        <v>200.8115833</v>
      </c>
    </row>
    <row r="494" spans="1:6" ht="12.75" customHeight="1" x14ac:dyDescent="0.2">
      <c r="A494" s="83" t="s">
        <v>173</v>
      </c>
      <c r="B494" s="83">
        <v>6</v>
      </c>
      <c r="C494" s="84">
        <v>1063.1658805100001</v>
      </c>
      <c r="D494" s="84">
        <v>1049.42010839</v>
      </c>
      <c r="E494" s="84">
        <v>200.99011959000001</v>
      </c>
      <c r="F494" s="84">
        <v>200.99011959000001</v>
      </c>
    </row>
    <row r="495" spans="1:6" ht="12.75" customHeight="1" x14ac:dyDescent="0.2">
      <c r="A495" s="83" t="s">
        <v>173</v>
      </c>
      <c r="B495" s="83">
        <v>7</v>
      </c>
      <c r="C495" s="84">
        <v>1099.05731051</v>
      </c>
      <c r="D495" s="84">
        <v>1087.42809427</v>
      </c>
      <c r="E495" s="84">
        <v>208.26959667</v>
      </c>
      <c r="F495" s="84">
        <v>208.26959667</v>
      </c>
    </row>
    <row r="496" spans="1:6" ht="12.75" customHeight="1" x14ac:dyDescent="0.2">
      <c r="A496" s="83" t="s">
        <v>173</v>
      </c>
      <c r="B496" s="83">
        <v>8</v>
      </c>
      <c r="C496" s="84">
        <v>984.93742735000001</v>
      </c>
      <c r="D496" s="84">
        <v>973.94050057000004</v>
      </c>
      <c r="E496" s="84">
        <v>186.53389250000001</v>
      </c>
      <c r="F496" s="84">
        <v>186.53389250000001</v>
      </c>
    </row>
    <row r="497" spans="1:6" ht="12.75" customHeight="1" x14ac:dyDescent="0.2">
      <c r="A497" s="83" t="s">
        <v>173</v>
      </c>
      <c r="B497" s="83">
        <v>9</v>
      </c>
      <c r="C497" s="84">
        <v>1042.2888398699999</v>
      </c>
      <c r="D497" s="84">
        <v>1030.5283861600001</v>
      </c>
      <c r="E497" s="84">
        <v>197.37188369</v>
      </c>
      <c r="F497" s="84">
        <v>197.37188369</v>
      </c>
    </row>
    <row r="498" spans="1:6" ht="12.75" customHeight="1" x14ac:dyDescent="0.2">
      <c r="A498" s="83" t="s">
        <v>173</v>
      </c>
      <c r="B498" s="83">
        <v>10</v>
      </c>
      <c r="C498" s="84">
        <v>977.07737669000005</v>
      </c>
      <c r="D498" s="84">
        <v>967.02628150999999</v>
      </c>
      <c r="E498" s="84">
        <v>185.20964713000001</v>
      </c>
      <c r="F498" s="84">
        <v>185.20964713000001</v>
      </c>
    </row>
    <row r="499" spans="1:6" ht="12.75" customHeight="1" x14ac:dyDescent="0.2">
      <c r="A499" s="83" t="s">
        <v>173</v>
      </c>
      <c r="B499" s="83">
        <v>11</v>
      </c>
      <c r="C499" s="84">
        <v>815.82036495</v>
      </c>
      <c r="D499" s="84">
        <v>814.65991560999998</v>
      </c>
      <c r="E499" s="84">
        <v>156.02768857999999</v>
      </c>
      <c r="F499" s="84">
        <v>156.02768857999999</v>
      </c>
    </row>
    <row r="500" spans="1:6" ht="12.75" customHeight="1" x14ac:dyDescent="0.2">
      <c r="A500" s="83" t="s">
        <v>173</v>
      </c>
      <c r="B500" s="83">
        <v>12</v>
      </c>
      <c r="C500" s="84">
        <v>803.82118432000004</v>
      </c>
      <c r="D500" s="84">
        <v>796.77111332000004</v>
      </c>
      <c r="E500" s="84">
        <v>152.60153686000001</v>
      </c>
      <c r="F500" s="84">
        <v>152.60153686000001</v>
      </c>
    </row>
    <row r="501" spans="1:6" ht="12.75" customHeight="1" x14ac:dyDescent="0.2">
      <c r="A501" s="83" t="s">
        <v>173</v>
      </c>
      <c r="B501" s="83">
        <v>13</v>
      </c>
      <c r="C501" s="84">
        <v>812.39054403</v>
      </c>
      <c r="D501" s="84">
        <v>802.56456575000004</v>
      </c>
      <c r="E501" s="84">
        <v>153.71112747000001</v>
      </c>
      <c r="F501" s="84">
        <v>153.71112747000001</v>
      </c>
    </row>
    <row r="502" spans="1:6" ht="12.75" customHeight="1" x14ac:dyDescent="0.2">
      <c r="A502" s="83" t="s">
        <v>173</v>
      </c>
      <c r="B502" s="83">
        <v>14</v>
      </c>
      <c r="C502" s="84">
        <v>805.82512667000003</v>
      </c>
      <c r="D502" s="84">
        <v>799.97493841999994</v>
      </c>
      <c r="E502" s="84">
        <v>153.21514926</v>
      </c>
      <c r="F502" s="84">
        <v>153.21514926</v>
      </c>
    </row>
    <row r="503" spans="1:6" ht="12.75" customHeight="1" x14ac:dyDescent="0.2">
      <c r="A503" s="83" t="s">
        <v>173</v>
      </c>
      <c r="B503" s="83">
        <v>15</v>
      </c>
      <c r="C503" s="84">
        <v>792.30137031000004</v>
      </c>
      <c r="D503" s="84">
        <v>786.92937624000001</v>
      </c>
      <c r="E503" s="84">
        <v>150.71659879000001</v>
      </c>
      <c r="F503" s="84">
        <v>150.71659879000001</v>
      </c>
    </row>
    <row r="504" spans="1:6" ht="12.75" customHeight="1" x14ac:dyDescent="0.2">
      <c r="A504" s="83" t="s">
        <v>173</v>
      </c>
      <c r="B504" s="83">
        <v>16</v>
      </c>
      <c r="C504" s="84">
        <v>792.66282955999998</v>
      </c>
      <c r="D504" s="84">
        <v>787.16629921000003</v>
      </c>
      <c r="E504" s="84">
        <v>150.76197544999999</v>
      </c>
      <c r="F504" s="84">
        <v>150.76197544999999</v>
      </c>
    </row>
    <row r="505" spans="1:6" ht="12.75" customHeight="1" x14ac:dyDescent="0.2">
      <c r="A505" s="83" t="s">
        <v>173</v>
      </c>
      <c r="B505" s="83">
        <v>17</v>
      </c>
      <c r="C505" s="84">
        <v>796.47622003000004</v>
      </c>
      <c r="D505" s="84">
        <v>787.69731850999995</v>
      </c>
      <c r="E505" s="84">
        <v>150.86367888999999</v>
      </c>
      <c r="F505" s="84">
        <v>150.86367888999999</v>
      </c>
    </row>
    <row r="506" spans="1:6" ht="12.75" customHeight="1" x14ac:dyDescent="0.2">
      <c r="A506" s="83" t="s">
        <v>173</v>
      </c>
      <c r="B506" s="83">
        <v>18</v>
      </c>
      <c r="C506" s="84">
        <v>794.19215374999999</v>
      </c>
      <c r="D506" s="84">
        <v>788.93528771000001</v>
      </c>
      <c r="E506" s="84">
        <v>151.10078085999999</v>
      </c>
      <c r="F506" s="84">
        <v>151.10078085999999</v>
      </c>
    </row>
    <row r="507" spans="1:6" ht="12.75" customHeight="1" x14ac:dyDescent="0.2">
      <c r="A507" s="83" t="s">
        <v>173</v>
      </c>
      <c r="B507" s="83">
        <v>19</v>
      </c>
      <c r="C507" s="84">
        <v>793.25263298000004</v>
      </c>
      <c r="D507" s="84">
        <v>785.08535201999996</v>
      </c>
      <c r="E507" s="84">
        <v>150.36342217000001</v>
      </c>
      <c r="F507" s="84">
        <v>150.36342217000001</v>
      </c>
    </row>
    <row r="508" spans="1:6" ht="12.75" customHeight="1" x14ac:dyDescent="0.2">
      <c r="A508" s="83" t="s">
        <v>173</v>
      </c>
      <c r="B508" s="83">
        <v>20</v>
      </c>
      <c r="C508" s="84">
        <v>792.74531019999995</v>
      </c>
      <c r="D508" s="84">
        <v>780.61122740999997</v>
      </c>
      <c r="E508" s="84">
        <v>149.50651574</v>
      </c>
      <c r="F508" s="84">
        <v>149.50651574</v>
      </c>
    </row>
    <row r="509" spans="1:6" ht="12.75" customHeight="1" x14ac:dyDescent="0.2">
      <c r="A509" s="83" t="s">
        <v>173</v>
      </c>
      <c r="B509" s="83">
        <v>21</v>
      </c>
      <c r="C509" s="84">
        <v>794.14550650000001</v>
      </c>
      <c r="D509" s="84">
        <v>784.78525212</v>
      </c>
      <c r="E509" s="84">
        <v>150.30594556</v>
      </c>
      <c r="F509" s="84">
        <v>150.30594556</v>
      </c>
    </row>
    <row r="510" spans="1:6" ht="12.75" customHeight="1" x14ac:dyDescent="0.2">
      <c r="A510" s="83" t="s">
        <v>173</v>
      </c>
      <c r="B510" s="83">
        <v>22</v>
      </c>
      <c r="C510" s="84">
        <v>791.60715623999999</v>
      </c>
      <c r="D510" s="84">
        <v>782.6503682</v>
      </c>
      <c r="E510" s="84">
        <v>149.89706204999999</v>
      </c>
      <c r="F510" s="84">
        <v>149.89706204999999</v>
      </c>
    </row>
    <row r="511" spans="1:6" ht="12.75" customHeight="1" x14ac:dyDescent="0.2">
      <c r="A511" s="83" t="s">
        <v>173</v>
      </c>
      <c r="B511" s="83">
        <v>23</v>
      </c>
      <c r="C511" s="84">
        <v>825.31729167000003</v>
      </c>
      <c r="D511" s="84">
        <v>815.73953405999998</v>
      </c>
      <c r="E511" s="84">
        <v>156.23446243999999</v>
      </c>
      <c r="F511" s="84">
        <v>156.23446243999999</v>
      </c>
    </row>
    <row r="512" spans="1:6" ht="12.75" customHeight="1" x14ac:dyDescent="0.2">
      <c r="A512" s="83" t="s">
        <v>173</v>
      </c>
      <c r="B512" s="83">
        <v>24</v>
      </c>
      <c r="C512" s="84">
        <v>989.29435179999996</v>
      </c>
      <c r="D512" s="84">
        <v>979.23313069999995</v>
      </c>
      <c r="E512" s="84">
        <v>187.54756315</v>
      </c>
      <c r="F512" s="84">
        <v>187.54756315</v>
      </c>
    </row>
    <row r="513" spans="1:6" ht="12.75" customHeight="1" x14ac:dyDescent="0.2">
      <c r="A513" s="83" t="s">
        <v>174</v>
      </c>
      <c r="B513" s="83">
        <v>1</v>
      </c>
      <c r="C513" s="84">
        <v>1023.87556183</v>
      </c>
      <c r="D513" s="84">
        <v>1012.1585461</v>
      </c>
      <c r="E513" s="84">
        <v>193.85360123999999</v>
      </c>
      <c r="F513" s="84">
        <v>193.85360123999999</v>
      </c>
    </row>
    <row r="514" spans="1:6" ht="12.75" customHeight="1" x14ac:dyDescent="0.2">
      <c r="A514" s="83" t="s">
        <v>174</v>
      </c>
      <c r="B514" s="83">
        <v>2</v>
      </c>
      <c r="C514" s="84">
        <v>974.53562238999996</v>
      </c>
      <c r="D514" s="84">
        <v>967.09320499</v>
      </c>
      <c r="E514" s="84">
        <v>185.22246465000001</v>
      </c>
      <c r="F514" s="84">
        <v>185.22246465000001</v>
      </c>
    </row>
    <row r="515" spans="1:6" ht="12.75" customHeight="1" x14ac:dyDescent="0.2">
      <c r="A515" s="83" t="s">
        <v>174</v>
      </c>
      <c r="B515" s="83">
        <v>3</v>
      </c>
      <c r="C515" s="84">
        <v>952.47750370999995</v>
      </c>
      <c r="D515" s="84">
        <v>945.33869295</v>
      </c>
      <c r="E515" s="84">
        <v>181.05593311000001</v>
      </c>
      <c r="F515" s="84">
        <v>181.05593311000001</v>
      </c>
    </row>
    <row r="516" spans="1:6" ht="12.75" customHeight="1" x14ac:dyDescent="0.2">
      <c r="A516" s="83" t="s">
        <v>174</v>
      </c>
      <c r="B516" s="83">
        <v>4</v>
      </c>
      <c r="C516" s="84">
        <v>949.85665418999997</v>
      </c>
      <c r="D516" s="84">
        <v>943.59941020999997</v>
      </c>
      <c r="E516" s="84">
        <v>180.72281709000001</v>
      </c>
      <c r="F516" s="84">
        <v>180.72281709000001</v>
      </c>
    </row>
    <row r="517" spans="1:6" ht="12.75" customHeight="1" x14ac:dyDescent="0.2">
      <c r="A517" s="83" t="s">
        <v>174</v>
      </c>
      <c r="B517" s="83">
        <v>5</v>
      </c>
      <c r="C517" s="84">
        <v>941.58299729999999</v>
      </c>
      <c r="D517" s="84">
        <v>934.44254420000004</v>
      </c>
      <c r="E517" s="84">
        <v>178.96904891</v>
      </c>
      <c r="F517" s="84">
        <v>178.96904891</v>
      </c>
    </row>
    <row r="518" spans="1:6" ht="12.75" customHeight="1" x14ac:dyDescent="0.2">
      <c r="A518" s="83" t="s">
        <v>174</v>
      </c>
      <c r="B518" s="83">
        <v>6</v>
      </c>
      <c r="C518" s="84">
        <v>931.86225397999999</v>
      </c>
      <c r="D518" s="84">
        <v>925.12519903999998</v>
      </c>
      <c r="E518" s="84">
        <v>177.18454496999999</v>
      </c>
      <c r="F518" s="84">
        <v>177.18454496999999</v>
      </c>
    </row>
    <row r="519" spans="1:6" ht="12.75" customHeight="1" x14ac:dyDescent="0.2">
      <c r="A519" s="83" t="s">
        <v>174</v>
      </c>
      <c r="B519" s="83">
        <v>7</v>
      </c>
      <c r="C519" s="84">
        <v>953.34904187999996</v>
      </c>
      <c r="D519" s="84">
        <v>952.87129682</v>
      </c>
      <c r="E519" s="84">
        <v>182.49861458999999</v>
      </c>
      <c r="F519" s="84">
        <v>182.49861458999999</v>
      </c>
    </row>
    <row r="520" spans="1:6" ht="12.75" customHeight="1" x14ac:dyDescent="0.2">
      <c r="A520" s="83" t="s">
        <v>174</v>
      </c>
      <c r="B520" s="83">
        <v>8</v>
      </c>
      <c r="C520" s="84">
        <v>1018.14473981</v>
      </c>
      <c r="D520" s="84">
        <v>1004.7420471</v>
      </c>
      <c r="E520" s="84">
        <v>192.43315673999999</v>
      </c>
      <c r="F520" s="84">
        <v>192.43315673999999</v>
      </c>
    </row>
    <row r="521" spans="1:6" ht="12.75" customHeight="1" x14ac:dyDescent="0.2">
      <c r="A521" s="83" t="s">
        <v>174</v>
      </c>
      <c r="B521" s="83">
        <v>9</v>
      </c>
      <c r="C521" s="84">
        <v>1045.3727004699999</v>
      </c>
      <c r="D521" s="84">
        <v>1032.86092362</v>
      </c>
      <c r="E521" s="84">
        <v>197.81862278</v>
      </c>
      <c r="F521" s="84">
        <v>197.81862278</v>
      </c>
    </row>
    <row r="522" spans="1:6" ht="12.75" customHeight="1" x14ac:dyDescent="0.2">
      <c r="A522" s="83" t="s">
        <v>174</v>
      </c>
      <c r="B522" s="83">
        <v>10</v>
      </c>
      <c r="C522" s="84">
        <v>937.55061651000005</v>
      </c>
      <c r="D522" s="84">
        <v>925.67028435999998</v>
      </c>
      <c r="E522" s="84">
        <v>177.2889424</v>
      </c>
      <c r="F522" s="84">
        <v>177.2889424</v>
      </c>
    </row>
    <row r="523" spans="1:6" ht="12.75" customHeight="1" x14ac:dyDescent="0.2">
      <c r="A523" s="83" t="s">
        <v>174</v>
      </c>
      <c r="B523" s="83">
        <v>11</v>
      </c>
      <c r="C523" s="84">
        <v>825.98114970999995</v>
      </c>
      <c r="D523" s="84">
        <v>817.50323194999999</v>
      </c>
      <c r="E523" s="84">
        <v>156.57225456</v>
      </c>
      <c r="F523" s="84">
        <v>156.57225456</v>
      </c>
    </row>
    <row r="524" spans="1:6" ht="12.75" customHeight="1" x14ac:dyDescent="0.2">
      <c r="A524" s="83" t="s">
        <v>174</v>
      </c>
      <c r="B524" s="83">
        <v>12</v>
      </c>
      <c r="C524" s="84">
        <v>821.79395957999998</v>
      </c>
      <c r="D524" s="84">
        <v>814.43007938000005</v>
      </c>
      <c r="E524" s="84">
        <v>155.98366920999999</v>
      </c>
      <c r="F524" s="84">
        <v>155.98366920999999</v>
      </c>
    </row>
    <row r="525" spans="1:6" ht="12.75" customHeight="1" x14ac:dyDescent="0.2">
      <c r="A525" s="83" t="s">
        <v>174</v>
      </c>
      <c r="B525" s="83">
        <v>13</v>
      </c>
      <c r="C525" s="84">
        <v>826.39999168999998</v>
      </c>
      <c r="D525" s="84">
        <v>816.30027144999997</v>
      </c>
      <c r="E525" s="84">
        <v>156.34185762999999</v>
      </c>
      <c r="F525" s="84">
        <v>156.34185762999999</v>
      </c>
    </row>
    <row r="526" spans="1:6" ht="12.75" customHeight="1" x14ac:dyDescent="0.2">
      <c r="A526" s="83" t="s">
        <v>174</v>
      </c>
      <c r="B526" s="83">
        <v>14</v>
      </c>
      <c r="C526" s="84">
        <v>829.22603434999996</v>
      </c>
      <c r="D526" s="84">
        <v>822.84175914000002</v>
      </c>
      <c r="E526" s="84">
        <v>157.59471564</v>
      </c>
      <c r="F526" s="84">
        <v>157.59471564</v>
      </c>
    </row>
    <row r="527" spans="1:6" ht="12.75" customHeight="1" x14ac:dyDescent="0.2">
      <c r="A527" s="83" t="s">
        <v>174</v>
      </c>
      <c r="B527" s="83">
        <v>15</v>
      </c>
      <c r="C527" s="84">
        <v>829.75930469000002</v>
      </c>
      <c r="D527" s="84">
        <v>824.29083818000004</v>
      </c>
      <c r="E527" s="84">
        <v>157.87225042</v>
      </c>
      <c r="F527" s="84">
        <v>157.87225042</v>
      </c>
    </row>
    <row r="528" spans="1:6" ht="12.75" customHeight="1" x14ac:dyDescent="0.2">
      <c r="A528" s="83" t="s">
        <v>174</v>
      </c>
      <c r="B528" s="83">
        <v>16</v>
      </c>
      <c r="C528" s="84">
        <v>830.71124966000002</v>
      </c>
      <c r="D528" s="84">
        <v>830.10581948000004</v>
      </c>
      <c r="E528" s="84">
        <v>158.98596434000001</v>
      </c>
      <c r="F528" s="84">
        <v>158.98596434000001</v>
      </c>
    </row>
    <row r="529" spans="1:6" ht="12.75" customHeight="1" x14ac:dyDescent="0.2">
      <c r="A529" s="83" t="s">
        <v>174</v>
      </c>
      <c r="B529" s="83">
        <v>17</v>
      </c>
      <c r="C529" s="84">
        <v>829.45412447000001</v>
      </c>
      <c r="D529" s="84">
        <v>820.26867056000003</v>
      </c>
      <c r="E529" s="84">
        <v>157.10190502</v>
      </c>
      <c r="F529" s="84">
        <v>157.10190502</v>
      </c>
    </row>
    <row r="530" spans="1:6" ht="12.75" customHeight="1" x14ac:dyDescent="0.2">
      <c r="A530" s="83" t="s">
        <v>174</v>
      </c>
      <c r="B530" s="83">
        <v>18</v>
      </c>
      <c r="C530" s="84">
        <v>827.73411548000001</v>
      </c>
      <c r="D530" s="84">
        <v>821.42509136000001</v>
      </c>
      <c r="E530" s="84">
        <v>157.32338844</v>
      </c>
      <c r="F530" s="84">
        <v>157.32338844</v>
      </c>
    </row>
    <row r="531" spans="1:6" ht="12.75" customHeight="1" x14ac:dyDescent="0.2">
      <c r="A531" s="83" t="s">
        <v>174</v>
      </c>
      <c r="B531" s="83">
        <v>19</v>
      </c>
      <c r="C531" s="84">
        <v>820.78500978</v>
      </c>
      <c r="D531" s="84">
        <v>814.82138614999997</v>
      </c>
      <c r="E531" s="84">
        <v>156.05861422000001</v>
      </c>
      <c r="F531" s="84">
        <v>156.05861422000001</v>
      </c>
    </row>
    <row r="532" spans="1:6" ht="12.75" customHeight="1" x14ac:dyDescent="0.2">
      <c r="A532" s="83" t="s">
        <v>174</v>
      </c>
      <c r="B532" s="83">
        <v>20</v>
      </c>
      <c r="C532" s="84">
        <v>825.33488298999998</v>
      </c>
      <c r="D532" s="84">
        <v>815.22515293000004</v>
      </c>
      <c r="E532" s="84">
        <v>156.13594562</v>
      </c>
      <c r="F532" s="84">
        <v>156.13594562</v>
      </c>
    </row>
    <row r="533" spans="1:6" ht="12.75" customHeight="1" x14ac:dyDescent="0.2">
      <c r="A533" s="83" t="s">
        <v>174</v>
      </c>
      <c r="B533" s="83">
        <v>21</v>
      </c>
      <c r="C533" s="84">
        <v>821.34970366000005</v>
      </c>
      <c r="D533" s="84">
        <v>813.10638775999996</v>
      </c>
      <c r="E533" s="84">
        <v>155.73014925999999</v>
      </c>
      <c r="F533" s="84">
        <v>155.73014925999999</v>
      </c>
    </row>
    <row r="534" spans="1:6" ht="12.75" customHeight="1" x14ac:dyDescent="0.2">
      <c r="A534" s="83" t="s">
        <v>174</v>
      </c>
      <c r="B534" s="83">
        <v>22</v>
      </c>
      <c r="C534" s="84">
        <v>830.57750745999999</v>
      </c>
      <c r="D534" s="84">
        <v>821.27215459000001</v>
      </c>
      <c r="E534" s="84">
        <v>157.29409723000001</v>
      </c>
      <c r="F534" s="84">
        <v>157.29409723000001</v>
      </c>
    </row>
    <row r="535" spans="1:6" ht="12.75" customHeight="1" x14ac:dyDescent="0.2">
      <c r="A535" s="83" t="s">
        <v>174</v>
      </c>
      <c r="B535" s="83">
        <v>23</v>
      </c>
      <c r="C535" s="84">
        <v>879.53881601000001</v>
      </c>
      <c r="D535" s="84">
        <v>869.49747675000003</v>
      </c>
      <c r="E535" s="84">
        <v>166.530449</v>
      </c>
      <c r="F535" s="84">
        <v>166.530449</v>
      </c>
    </row>
    <row r="536" spans="1:6" ht="12.75" customHeight="1" x14ac:dyDescent="0.2">
      <c r="A536" s="83" t="s">
        <v>174</v>
      </c>
      <c r="B536" s="83">
        <v>24</v>
      </c>
      <c r="C536" s="84">
        <v>1019.1144263800001</v>
      </c>
      <c r="D536" s="84">
        <v>1007.92299424</v>
      </c>
      <c r="E536" s="84">
        <v>193.04238744</v>
      </c>
      <c r="F536" s="84">
        <v>193.04238744</v>
      </c>
    </row>
    <row r="537" spans="1:6" ht="12.75" customHeight="1" x14ac:dyDescent="0.2">
      <c r="A537" s="83" t="s">
        <v>175</v>
      </c>
      <c r="B537" s="83">
        <v>1</v>
      </c>
      <c r="C537" s="84">
        <v>1020.89114571</v>
      </c>
      <c r="D537" s="84">
        <v>1007.63091345</v>
      </c>
      <c r="E537" s="84">
        <v>192.98644668</v>
      </c>
      <c r="F537" s="84">
        <v>192.98644668</v>
      </c>
    </row>
    <row r="538" spans="1:6" ht="12.75" customHeight="1" x14ac:dyDescent="0.2">
      <c r="A538" s="83" t="s">
        <v>175</v>
      </c>
      <c r="B538" s="83">
        <v>2</v>
      </c>
      <c r="C538" s="84">
        <v>979.38513068999998</v>
      </c>
      <c r="D538" s="84">
        <v>977.83608193999999</v>
      </c>
      <c r="E538" s="84">
        <v>187.27999346999999</v>
      </c>
      <c r="F538" s="84">
        <v>187.27999346999999</v>
      </c>
    </row>
    <row r="539" spans="1:6" ht="12.75" customHeight="1" x14ac:dyDescent="0.2">
      <c r="A539" s="83" t="s">
        <v>175</v>
      </c>
      <c r="B539" s="83">
        <v>3</v>
      </c>
      <c r="C539" s="84">
        <v>975.64782318000005</v>
      </c>
      <c r="D539" s="84">
        <v>967.81361000000004</v>
      </c>
      <c r="E539" s="84">
        <v>185.36044017</v>
      </c>
      <c r="F539" s="84">
        <v>185.36044017</v>
      </c>
    </row>
    <row r="540" spans="1:6" ht="12.75" customHeight="1" x14ac:dyDescent="0.2">
      <c r="A540" s="83" t="s">
        <v>175</v>
      </c>
      <c r="B540" s="83">
        <v>4</v>
      </c>
      <c r="C540" s="84">
        <v>990.15517725999996</v>
      </c>
      <c r="D540" s="84">
        <v>990.15517725999996</v>
      </c>
      <c r="E540" s="84">
        <v>189.63940742</v>
      </c>
      <c r="F540" s="84">
        <v>189.63940742</v>
      </c>
    </row>
    <row r="541" spans="1:6" ht="12.75" customHeight="1" x14ac:dyDescent="0.2">
      <c r="A541" s="83" t="s">
        <v>175</v>
      </c>
      <c r="B541" s="83">
        <v>5</v>
      </c>
      <c r="C541" s="84">
        <v>1008.01022227</v>
      </c>
      <c r="D541" s="84">
        <v>996.63260101000003</v>
      </c>
      <c r="E541" s="84">
        <v>190.87999558999999</v>
      </c>
      <c r="F541" s="84">
        <v>190.87999558999999</v>
      </c>
    </row>
    <row r="542" spans="1:6" ht="12.75" customHeight="1" x14ac:dyDescent="0.2">
      <c r="A542" s="83" t="s">
        <v>175</v>
      </c>
      <c r="B542" s="83">
        <v>6</v>
      </c>
      <c r="C542" s="84">
        <v>1010.68028515</v>
      </c>
      <c r="D542" s="84">
        <v>997.76217279000002</v>
      </c>
      <c r="E542" s="84">
        <v>191.09633676000001</v>
      </c>
      <c r="F542" s="84">
        <v>191.09633676000001</v>
      </c>
    </row>
    <row r="543" spans="1:6" ht="12.75" customHeight="1" x14ac:dyDescent="0.2">
      <c r="A543" s="83" t="s">
        <v>175</v>
      </c>
      <c r="B543" s="83">
        <v>7</v>
      </c>
      <c r="C543" s="84">
        <v>991.23793284999999</v>
      </c>
      <c r="D543" s="84">
        <v>978.37463147999995</v>
      </c>
      <c r="E543" s="84">
        <v>187.38313914</v>
      </c>
      <c r="F543" s="84">
        <v>187.38313914</v>
      </c>
    </row>
    <row r="544" spans="1:6" ht="12.75" customHeight="1" x14ac:dyDescent="0.2">
      <c r="A544" s="83" t="s">
        <v>175</v>
      </c>
      <c r="B544" s="83">
        <v>8</v>
      </c>
      <c r="C544" s="84">
        <v>1048.4906652699999</v>
      </c>
      <c r="D544" s="84">
        <v>1036.1864218799999</v>
      </c>
      <c r="E544" s="84">
        <v>198.45553862</v>
      </c>
      <c r="F544" s="84">
        <v>198.45553862</v>
      </c>
    </row>
    <row r="545" spans="1:6" ht="12.75" customHeight="1" x14ac:dyDescent="0.2">
      <c r="A545" s="83" t="s">
        <v>175</v>
      </c>
      <c r="B545" s="83">
        <v>9</v>
      </c>
      <c r="C545" s="84">
        <v>1065.3364583</v>
      </c>
      <c r="D545" s="84">
        <v>1053.05862063</v>
      </c>
      <c r="E545" s="84">
        <v>201.68698542000001</v>
      </c>
      <c r="F545" s="84">
        <v>201.68698542000001</v>
      </c>
    </row>
    <row r="546" spans="1:6" ht="12.75" customHeight="1" x14ac:dyDescent="0.2">
      <c r="A546" s="83" t="s">
        <v>175</v>
      </c>
      <c r="B546" s="83">
        <v>10</v>
      </c>
      <c r="C546" s="84">
        <v>929.23136312999998</v>
      </c>
      <c r="D546" s="84">
        <v>924.28786887000001</v>
      </c>
      <c r="E546" s="84">
        <v>177.02417536999999</v>
      </c>
      <c r="F546" s="84">
        <v>177.02417536999999</v>
      </c>
    </row>
    <row r="547" spans="1:6" ht="12.75" customHeight="1" x14ac:dyDescent="0.2">
      <c r="A547" s="83" t="s">
        <v>175</v>
      </c>
      <c r="B547" s="83">
        <v>11</v>
      </c>
      <c r="C547" s="84">
        <v>776.65099938000003</v>
      </c>
      <c r="D547" s="84">
        <v>776.55124824999996</v>
      </c>
      <c r="E547" s="84">
        <v>148.72892848999999</v>
      </c>
      <c r="F547" s="84">
        <v>148.72892848999999</v>
      </c>
    </row>
    <row r="548" spans="1:6" ht="12.75" customHeight="1" x14ac:dyDescent="0.2">
      <c r="A548" s="83" t="s">
        <v>175</v>
      </c>
      <c r="B548" s="83">
        <v>12</v>
      </c>
      <c r="C548" s="84">
        <v>761.56034183999998</v>
      </c>
      <c r="D548" s="84">
        <v>754.46442106999996</v>
      </c>
      <c r="E548" s="84">
        <v>144.49875030999999</v>
      </c>
      <c r="F548" s="84">
        <v>144.49875030999999</v>
      </c>
    </row>
    <row r="549" spans="1:6" ht="12.75" customHeight="1" x14ac:dyDescent="0.2">
      <c r="A549" s="83" t="s">
        <v>175</v>
      </c>
      <c r="B549" s="83">
        <v>13</v>
      </c>
      <c r="C549" s="84">
        <v>802.97429456999998</v>
      </c>
      <c r="D549" s="84">
        <v>790.75354467</v>
      </c>
      <c r="E549" s="84">
        <v>151.44902241</v>
      </c>
      <c r="F549" s="84">
        <v>151.44902241</v>
      </c>
    </row>
    <row r="550" spans="1:6" ht="12.75" customHeight="1" x14ac:dyDescent="0.2">
      <c r="A550" s="83" t="s">
        <v>175</v>
      </c>
      <c r="B550" s="83">
        <v>14</v>
      </c>
      <c r="C550" s="84">
        <v>799.86095776000002</v>
      </c>
      <c r="D550" s="84">
        <v>790.90816519999998</v>
      </c>
      <c r="E550" s="84">
        <v>151.47863609000001</v>
      </c>
      <c r="F550" s="84">
        <v>151.47863609000001</v>
      </c>
    </row>
    <row r="551" spans="1:6" ht="12.75" customHeight="1" x14ac:dyDescent="0.2">
      <c r="A551" s="83" t="s">
        <v>175</v>
      </c>
      <c r="B551" s="83">
        <v>15</v>
      </c>
      <c r="C551" s="84">
        <v>812.04060432000006</v>
      </c>
      <c r="D551" s="84">
        <v>805.53930373000003</v>
      </c>
      <c r="E551" s="84">
        <v>154.28086397000001</v>
      </c>
      <c r="F551" s="84">
        <v>154.28086397000001</v>
      </c>
    </row>
    <row r="552" spans="1:6" ht="12.75" customHeight="1" x14ac:dyDescent="0.2">
      <c r="A552" s="83" t="s">
        <v>175</v>
      </c>
      <c r="B552" s="83">
        <v>16</v>
      </c>
      <c r="C552" s="84">
        <v>825.92447005999998</v>
      </c>
      <c r="D552" s="84">
        <v>817.21283316999995</v>
      </c>
      <c r="E552" s="84">
        <v>156.51663596</v>
      </c>
      <c r="F552" s="84">
        <v>156.51663596</v>
      </c>
    </row>
    <row r="553" spans="1:6" ht="12.75" customHeight="1" x14ac:dyDescent="0.2">
      <c r="A553" s="83" t="s">
        <v>175</v>
      </c>
      <c r="B553" s="83">
        <v>17</v>
      </c>
      <c r="C553" s="84">
        <v>803.50868213000001</v>
      </c>
      <c r="D553" s="84">
        <v>792.13023023000005</v>
      </c>
      <c r="E553" s="84">
        <v>151.71269201999999</v>
      </c>
      <c r="F553" s="84">
        <v>151.71269201999999</v>
      </c>
    </row>
    <row r="554" spans="1:6" ht="12.75" customHeight="1" x14ac:dyDescent="0.2">
      <c r="A554" s="83" t="s">
        <v>175</v>
      </c>
      <c r="B554" s="83">
        <v>18</v>
      </c>
      <c r="C554" s="84">
        <v>803.02924905999998</v>
      </c>
      <c r="D554" s="84">
        <v>796.03781894999997</v>
      </c>
      <c r="E554" s="84">
        <v>152.46109269999999</v>
      </c>
      <c r="F554" s="84">
        <v>152.46109269999999</v>
      </c>
    </row>
    <row r="555" spans="1:6" ht="12.75" customHeight="1" x14ac:dyDescent="0.2">
      <c r="A555" s="83" t="s">
        <v>175</v>
      </c>
      <c r="B555" s="83">
        <v>19</v>
      </c>
      <c r="C555" s="84">
        <v>839.67246129</v>
      </c>
      <c r="D555" s="84">
        <v>830.71728255999994</v>
      </c>
      <c r="E555" s="84">
        <v>159.10307477000001</v>
      </c>
      <c r="F555" s="84">
        <v>159.10307477000001</v>
      </c>
    </row>
    <row r="556" spans="1:6" ht="12.75" customHeight="1" x14ac:dyDescent="0.2">
      <c r="A556" s="83" t="s">
        <v>175</v>
      </c>
      <c r="B556" s="83">
        <v>20</v>
      </c>
      <c r="C556" s="84">
        <v>864.20041479999998</v>
      </c>
      <c r="D556" s="84">
        <v>850.09572135999997</v>
      </c>
      <c r="E556" s="84">
        <v>162.81452902999999</v>
      </c>
      <c r="F556" s="84">
        <v>162.81452902999999</v>
      </c>
    </row>
    <row r="557" spans="1:6" ht="12.75" customHeight="1" x14ac:dyDescent="0.2">
      <c r="A557" s="83" t="s">
        <v>175</v>
      </c>
      <c r="B557" s="83">
        <v>21</v>
      </c>
      <c r="C557" s="84">
        <v>874.38373555999999</v>
      </c>
      <c r="D557" s="84">
        <v>859.76133761999995</v>
      </c>
      <c r="E557" s="84">
        <v>164.66573557000001</v>
      </c>
      <c r="F557" s="84">
        <v>164.66573557000001</v>
      </c>
    </row>
    <row r="558" spans="1:6" ht="12.75" customHeight="1" x14ac:dyDescent="0.2">
      <c r="A558" s="83" t="s">
        <v>175</v>
      </c>
      <c r="B558" s="83">
        <v>22</v>
      </c>
      <c r="C558" s="84">
        <v>831.52863795999997</v>
      </c>
      <c r="D558" s="84">
        <v>820.57858495000005</v>
      </c>
      <c r="E558" s="84">
        <v>157.16126134999999</v>
      </c>
      <c r="F558" s="84">
        <v>157.16126134999999</v>
      </c>
    </row>
    <row r="559" spans="1:6" ht="12.75" customHeight="1" x14ac:dyDescent="0.2">
      <c r="A559" s="83" t="s">
        <v>175</v>
      </c>
      <c r="B559" s="83">
        <v>23</v>
      </c>
      <c r="C559" s="84">
        <v>899.98931411000001</v>
      </c>
      <c r="D559" s="84">
        <v>889.34062098000004</v>
      </c>
      <c r="E559" s="84">
        <v>170.33090593</v>
      </c>
      <c r="F559" s="84">
        <v>170.33090593</v>
      </c>
    </row>
    <row r="560" spans="1:6" ht="12.75" customHeight="1" x14ac:dyDescent="0.2">
      <c r="A560" s="83" t="s">
        <v>175</v>
      </c>
      <c r="B560" s="83">
        <v>24</v>
      </c>
      <c r="C560" s="84">
        <v>992.18098182999995</v>
      </c>
      <c r="D560" s="84">
        <v>981.35018833000004</v>
      </c>
      <c r="E560" s="84">
        <v>187.95303247999999</v>
      </c>
      <c r="F560" s="84">
        <v>187.95303247999999</v>
      </c>
    </row>
    <row r="561" spans="1:6" ht="12.75" customHeight="1" x14ac:dyDescent="0.2">
      <c r="A561" s="83" t="s">
        <v>176</v>
      </c>
      <c r="B561" s="83">
        <v>1</v>
      </c>
      <c r="C561" s="84">
        <v>958.06822832</v>
      </c>
      <c r="D561" s="84">
        <v>946.96769826000002</v>
      </c>
      <c r="E561" s="84">
        <v>181.36792825000001</v>
      </c>
      <c r="F561" s="84">
        <v>181.36792825000001</v>
      </c>
    </row>
    <row r="562" spans="1:6" ht="12.75" customHeight="1" x14ac:dyDescent="0.2">
      <c r="A562" s="83" t="s">
        <v>176</v>
      </c>
      <c r="B562" s="83">
        <v>2</v>
      </c>
      <c r="C562" s="84">
        <v>959.22391957000002</v>
      </c>
      <c r="D562" s="84">
        <v>952.76313043000005</v>
      </c>
      <c r="E562" s="84">
        <v>182.47789803000001</v>
      </c>
      <c r="F562" s="84">
        <v>182.47789803000001</v>
      </c>
    </row>
    <row r="563" spans="1:6" ht="12.75" customHeight="1" x14ac:dyDescent="0.2">
      <c r="A563" s="83" t="s">
        <v>176</v>
      </c>
      <c r="B563" s="83">
        <v>3</v>
      </c>
      <c r="C563" s="84">
        <v>987.45089163</v>
      </c>
      <c r="D563" s="84">
        <v>977.11249095000005</v>
      </c>
      <c r="E563" s="84">
        <v>187.14140775000001</v>
      </c>
      <c r="F563" s="84">
        <v>187.14140775000001</v>
      </c>
    </row>
    <row r="564" spans="1:6" ht="12.75" customHeight="1" x14ac:dyDescent="0.2">
      <c r="A564" s="83" t="s">
        <v>176</v>
      </c>
      <c r="B564" s="83">
        <v>4</v>
      </c>
      <c r="C564" s="84">
        <v>1025.45744371</v>
      </c>
      <c r="D564" s="84">
        <v>1013.72889582</v>
      </c>
      <c r="E564" s="84">
        <v>194.15436237</v>
      </c>
      <c r="F564" s="84">
        <v>194.15436237</v>
      </c>
    </row>
    <row r="565" spans="1:6" ht="12.75" customHeight="1" x14ac:dyDescent="0.2">
      <c r="A565" s="83" t="s">
        <v>176</v>
      </c>
      <c r="B565" s="83">
        <v>5</v>
      </c>
      <c r="C565" s="84">
        <v>1014.96282103</v>
      </c>
      <c r="D565" s="84">
        <v>999.92081936</v>
      </c>
      <c r="E565" s="84">
        <v>191.50977140000001</v>
      </c>
      <c r="F565" s="84">
        <v>191.50977140000001</v>
      </c>
    </row>
    <row r="566" spans="1:6" ht="12.75" customHeight="1" x14ac:dyDescent="0.2">
      <c r="A566" s="83" t="s">
        <v>176</v>
      </c>
      <c r="B566" s="83">
        <v>6</v>
      </c>
      <c r="C566" s="84">
        <v>1007.74168408</v>
      </c>
      <c r="D566" s="84">
        <v>990.88111105999997</v>
      </c>
      <c r="E566" s="84">
        <v>189.77844185000001</v>
      </c>
      <c r="F566" s="84">
        <v>189.77844185000001</v>
      </c>
    </row>
    <row r="567" spans="1:6" ht="12.75" customHeight="1" x14ac:dyDescent="0.2">
      <c r="A567" s="83" t="s">
        <v>176</v>
      </c>
      <c r="B567" s="83">
        <v>7</v>
      </c>
      <c r="C567" s="84">
        <v>958.19534253999996</v>
      </c>
      <c r="D567" s="84">
        <v>945.78964615999996</v>
      </c>
      <c r="E567" s="84">
        <v>181.14230190000001</v>
      </c>
      <c r="F567" s="84">
        <v>181.14230190000001</v>
      </c>
    </row>
    <row r="568" spans="1:6" ht="12.75" customHeight="1" x14ac:dyDescent="0.2">
      <c r="A568" s="83" t="s">
        <v>176</v>
      </c>
      <c r="B568" s="83">
        <v>8</v>
      </c>
      <c r="C568" s="84">
        <v>885.20459876999996</v>
      </c>
      <c r="D568" s="84">
        <v>873.88425817999996</v>
      </c>
      <c r="E568" s="84">
        <v>167.37062703000001</v>
      </c>
      <c r="F568" s="84">
        <v>167.37062703000001</v>
      </c>
    </row>
    <row r="569" spans="1:6" ht="12.75" customHeight="1" x14ac:dyDescent="0.2">
      <c r="A569" s="83" t="s">
        <v>176</v>
      </c>
      <c r="B569" s="83">
        <v>9</v>
      </c>
      <c r="C569" s="84">
        <v>914.31466726999997</v>
      </c>
      <c r="D569" s="84">
        <v>901.98741912000003</v>
      </c>
      <c r="E569" s="84">
        <v>172.75308314</v>
      </c>
      <c r="F569" s="84">
        <v>172.75308314</v>
      </c>
    </row>
    <row r="570" spans="1:6" ht="12.75" customHeight="1" x14ac:dyDescent="0.2">
      <c r="A570" s="83" t="s">
        <v>176</v>
      </c>
      <c r="B570" s="83">
        <v>10</v>
      </c>
      <c r="C570" s="84">
        <v>941.81935090000002</v>
      </c>
      <c r="D570" s="84">
        <v>931.58184203999997</v>
      </c>
      <c r="E570" s="84">
        <v>178.42115311000001</v>
      </c>
      <c r="F570" s="84">
        <v>178.42115311000001</v>
      </c>
    </row>
    <row r="571" spans="1:6" ht="12.75" customHeight="1" x14ac:dyDescent="0.2">
      <c r="A571" s="83" t="s">
        <v>176</v>
      </c>
      <c r="B571" s="83">
        <v>11</v>
      </c>
      <c r="C571" s="84">
        <v>840.05446099000005</v>
      </c>
      <c r="D571" s="84">
        <v>831.52484072000004</v>
      </c>
      <c r="E571" s="84">
        <v>159.25774229000001</v>
      </c>
      <c r="F571" s="84">
        <v>159.25774229000001</v>
      </c>
    </row>
    <row r="572" spans="1:6" ht="12.75" customHeight="1" x14ac:dyDescent="0.2">
      <c r="A572" s="83" t="s">
        <v>176</v>
      </c>
      <c r="B572" s="83">
        <v>12</v>
      </c>
      <c r="C572" s="84">
        <v>816.52988042000004</v>
      </c>
      <c r="D572" s="84">
        <v>811.40665160000003</v>
      </c>
      <c r="E572" s="84">
        <v>155.4046074</v>
      </c>
      <c r="F572" s="84">
        <v>155.4046074</v>
      </c>
    </row>
    <row r="573" spans="1:6" ht="12.75" customHeight="1" x14ac:dyDescent="0.2">
      <c r="A573" s="83" t="s">
        <v>176</v>
      </c>
      <c r="B573" s="83">
        <v>13</v>
      </c>
      <c r="C573" s="84">
        <v>831.28407021999999</v>
      </c>
      <c r="D573" s="84">
        <v>830.38146659999995</v>
      </c>
      <c r="E573" s="84">
        <v>159.03875764</v>
      </c>
      <c r="F573" s="84">
        <v>159.03875764</v>
      </c>
    </row>
    <row r="574" spans="1:6" ht="12.75" customHeight="1" x14ac:dyDescent="0.2">
      <c r="A574" s="83" t="s">
        <v>176</v>
      </c>
      <c r="B574" s="83">
        <v>14</v>
      </c>
      <c r="C574" s="84">
        <v>851.47104764000005</v>
      </c>
      <c r="D574" s="84">
        <v>842.38255856000001</v>
      </c>
      <c r="E574" s="84">
        <v>161.33726601000001</v>
      </c>
      <c r="F574" s="84">
        <v>161.33726601000001</v>
      </c>
    </row>
    <row r="575" spans="1:6" ht="12.75" customHeight="1" x14ac:dyDescent="0.2">
      <c r="A575" s="83" t="s">
        <v>176</v>
      </c>
      <c r="B575" s="83">
        <v>15</v>
      </c>
      <c r="C575" s="84">
        <v>866.87564397000006</v>
      </c>
      <c r="D575" s="84">
        <v>859.30600837999998</v>
      </c>
      <c r="E575" s="84">
        <v>164.57852865999999</v>
      </c>
      <c r="F575" s="84">
        <v>164.57852865999999</v>
      </c>
    </row>
    <row r="576" spans="1:6" ht="12.75" customHeight="1" x14ac:dyDescent="0.2">
      <c r="A576" s="83" t="s">
        <v>176</v>
      </c>
      <c r="B576" s="83">
        <v>16</v>
      </c>
      <c r="C576" s="84">
        <v>887.41832380999995</v>
      </c>
      <c r="D576" s="84">
        <v>879.45171210000001</v>
      </c>
      <c r="E576" s="84">
        <v>168.43693329000001</v>
      </c>
      <c r="F576" s="84">
        <v>168.43693329000001</v>
      </c>
    </row>
    <row r="577" spans="1:6" ht="12.75" customHeight="1" x14ac:dyDescent="0.2">
      <c r="A577" s="83" t="s">
        <v>176</v>
      </c>
      <c r="B577" s="83">
        <v>17</v>
      </c>
      <c r="C577" s="84">
        <v>886.06973012000003</v>
      </c>
      <c r="D577" s="84">
        <v>876.10522929000001</v>
      </c>
      <c r="E577" s="84">
        <v>167.79599837999999</v>
      </c>
      <c r="F577" s="84">
        <v>167.79599837999999</v>
      </c>
    </row>
    <row r="578" spans="1:6" ht="12.75" customHeight="1" x14ac:dyDescent="0.2">
      <c r="A578" s="83" t="s">
        <v>176</v>
      </c>
      <c r="B578" s="83">
        <v>18</v>
      </c>
      <c r="C578" s="84">
        <v>890.52511025000001</v>
      </c>
      <c r="D578" s="84">
        <v>883.96164119000002</v>
      </c>
      <c r="E578" s="84">
        <v>169.30069717000001</v>
      </c>
      <c r="F578" s="84">
        <v>169.30069717000001</v>
      </c>
    </row>
    <row r="579" spans="1:6" ht="12.75" customHeight="1" x14ac:dyDescent="0.2">
      <c r="A579" s="83" t="s">
        <v>176</v>
      </c>
      <c r="B579" s="83">
        <v>19</v>
      </c>
      <c r="C579" s="84">
        <v>911.68969668</v>
      </c>
      <c r="D579" s="84">
        <v>903.51444603000004</v>
      </c>
      <c r="E579" s="84">
        <v>173.04554687999999</v>
      </c>
      <c r="F579" s="84">
        <v>173.04554687999999</v>
      </c>
    </row>
    <row r="580" spans="1:6" ht="12.75" customHeight="1" x14ac:dyDescent="0.2">
      <c r="A580" s="83" t="s">
        <v>176</v>
      </c>
      <c r="B580" s="83">
        <v>20</v>
      </c>
      <c r="C580" s="84">
        <v>906.02254129000005</v>
      </c>
      <c r="D580" s="84">
        <v>893.88311753000005</v>
      </c>
      <c r="E580" s="84">
        <v>171.20090730000001</v>
      </c>
      <c r="F580" s="84">
        <v>171.20090730000001</v>
      </c>
    </row>
    <row r="581" spans="1:6" ht="12.75" customHeight="1" x14ac:dyDescent="0.2">
      <c r="A581" s="83" t="s">
        <v>176</v>
      </c>
      <c r="B581" s="83">
        <v>21</v>
      </c>
      <c r="C581" s="84">
        <v>889.73951432000001</v>
      </c>
      <c r="D581" s="84">
        <v>878.95052539999995</v>
      </c>
      <c r="E581" s="84">
        <v>168.34094354000001</v>
      </c>
      <c r="F581" s="84">
        <v>168.34094354000001</v>
      </c>
    </row>
    <row r="582" spans="1:6" ht="12.75" customHeight="1" x14ac:dyDescent="0.2">
      <c r="A582" s="83" t="s">
        <v>176</v>
      </c>
      <c r="B582" s="83">
        <v>22</v>
      </c>
      <c r="C582" s="84">
        <v>848.34072961000004</v>
      </c>
      <c r="D582" s="84">
        <v>837.33398275000002</v>
      </c>
      <c r="E582" s="84">
        <v>160.37033785</v>
      </c>
      <c r="F582" s="84">
        <v>160.37033785</v>
      </c>
    </row>
    <row r="583" spans="1:6" ht="12.75" customHeight="1" x14ac:dyDescent="0.2">
      <c r="A583" s="83" t="s">
        <v>176</v>
      </c>
      <c r="B583" s="83">
        <v>23</v>
      </c>
      <c r="C583" s="84">
        <v>851.20241696999994</v>
      </c>
      <c r="D583" s="84">
        <v>840.51873952000005</v>
      </c>
      <c r="E583" s="84">
        <v>160.98029819000001</v>
      </c>
      <c r="F583" s="84">
        <v>160.98029819000001</v>
      </c>
    </row>
    <row r="584" spans="1:6" ht="12.75" customHeight="1" x14ac:dyDescent="0.2">
      <c r="A584" s="83" t="s">
        <v>176</v>
      </c>
      <c r="B584" s="83">
        <v>24</v>
      </c>
      <c r="C584" s="84">
        <v>981.44768608000004</v>
      </c>
      <c r="D584" s="84">
        <v>977.15652846</v>
      </c>
      <c r="E584" s="84">
        <v>187.14984204000001</v>
      </c>
      <c r="F584" s="84">
        <v>187.14984204000001</v>
      </c>
    </row>
    <row r="585" spans="1:6" ht="12.75" customHeight="1" x14ac:dyDescent="0.2">
      <c r="A585" s="83" t="s">
        <v>177</v>
      </c>
      <c r="B585" s="83">
        <v>1</v>
      </c>
      <c r="C585" s="84">
        <v>952.52858746000004</v>
      </c>
      <c r="D585" s="84">
        <v>940.92685609</v>
      </c>
      <c r="E585" s="84">
        <v>180.21095634</v>
      </c>
      <c r="F585" s="84">
        <v>180.21095634</v>
      </c>
    </row>
    <row r="586" spans="1:6" ht="12.75" customHeight="1" x14ac:dyDescent="0.2">
      <c r="A586" s="83" t="s">
        <v>177</v>
      </c>
      <c r="B586" s="83">
        <v>2</v>
      </c>
      <c r="C586" s="84">
        <v>919.25528803999998</v>
      </c>
      <c r="D586" s="84">
        <v>914.42397785000003</v>
      </c>
      <c r="E586" s="84">
        <v>175.13499426000001</v>
      </c>
      <c r="F586" s="84">
        <v>175.13499426000001</v>
      </c>
    </row>
    <row r="587" spans="1:6" ht="12.75" customHeight="1" x14ac:dyDescent="0.2">
      <c r="A587" s="83" t="s">
        <v>177</v>
      </c>
      <c r="B587" s="83">
        <v>3</v>
      </c>
      <c r="C587" s="84">
        <v>928.26749775999997</v>
      </c>
      <c r="D587" s="84">
        <v>917.97828161999996</v>
      </c>
      <c r="E587" s="84">
        <v>175.81573207</v>
      </c>
      <c r="F587" s="84">
        <v>175.81573207</v>
      </c>
    </row>
    <row r="588" spans="1:6" ht="12.75" customHeight="1" x14ac:dyDescent="0.2">
      <c r="A588" s="83" t="s">
        <v>177</v>
      </c>
      <c r="B588" s="83">
        <v>4</v>
      </c>
      <c r="C588" s="84">
        <v>963.33644806999996</v>
      </c>
      <c r="D588" s="84">
        <v>952.45476776999999</v>
      </c>
      <c r="E588" s="84">
        <v>182.41883888999999</v>
      </c>
      <c r="F588" s="84">
        <v>182.41883888999999</v>
      </c>
    </row>
    <row r="589" spans="1:6" ht="12.75" customHeight="1" x14ac:dyDescent="0.2">
      <c r="A589" s="83" t="s">
        <v>177</v>
      </c>
      <c r="B589" s="83">
        <v>5</v>
      </c>
      <c r="C589" s="84">
        <v>966.81268021999995</v>
      </c>
      <c r="D589" s="84">
        <v>955.69951977000005</v>
      </c>
      <c r="E589" s="84">
        <v>183.04028980999999</v>
      </c>
      <c r="F589" s="84">
        <v>183.04028980999999</v>
      </c>
    </row>
    <row r="590" spans="1:6" ht="12.75" customHeight="1" x14ac:dyDescent="0.2">
      <c r="A590" s="83" t="s">
        <v>177</v>
      </c>
      <c r="B590" s="83">
        <v>6</v>
      </c>
      <c r="C590" s="84">
        <v>950.11226465000004</v>
      </c>
      <c r="D590" s="84">
        <v>942.56573434999996</v>
      </c>
      <c r="E590" s="84">
        <v>180.52484239</v>
      </c>
      <c r="F590" s="84">
        <v>180.52484239</v>
      </c>
    </row>
    <row r="591" spans="1:6" ht="12.75" customHeight="1" x14ac:dyDescent="0.2">
      <c r="A591" s="83" t="s">
        <v>177</v>
      </c>
      <c r="B591" s="83">
        <v>7</v>
      </c>
      <c r="C591" s="84">
        <v>899.01472908999995</v>
      </c>
      <c r="D591" s="84">
        <v>891.33413121000001</v>
      </c>
      <c r="E591" s="84">
        <v>170.71271285</v>
      </c>
      <c r="F591" s="84">
        <v>170.71271285</v>
      </c>
    </row>
    <row r="592" spans="1:6" ht="12.75" customHeight="1" x14ac:dyDescent="0.2">
      <c r="A592" s="83" t="s">
        <v>177</v>
      </c>
      <c r="B592" s="83">
        <v>8</v>
      </c>
      <c r="C592" s="84">
        <v>872.84428209999999</v>
      </c>
      <c r="D592" s="84">
        <v>866.18276633000005</v>
      </c>
      <c r="E592" s="84">
        <v>165.89559929000001</v>
      </c>
      <c r="F592" s="84">
        <v>165.89559929000001</v>
      </c>
    </row>
    <row r="593" spans="1:6" ht="12.75" customHeight="1" x14ac:dyDescent="0.2">
      <c r="A593" s="83" t="s">
        <v>177</v>
      </c>
      <c r="B593" s="83">
        <v>9</v>
      </c>
      <c r="C593" s="84">
        <v>908.29367358000002</v>
      </c>
      <c r="D593" s="84">
        <v>903.61274387000003</v>
      </c>
      <c r="E593" s="84">
        <v>173.06437335999999</v>
      </c>
      <c r="F593" s="84">
        <v>173.06437335999999</v>
      </c>
    </row>
    <row r="594" spans="1:6" ht="12.75" customHeight="1" x14ac:dyDescent="0.2">
      <c r="A594" s="83" t="s">
        <v>177</v>
      </c>
      <c r="B594" s="83">
        <v>10</v>
      </c>
      <c r="C594" s="84">
        <v>929.36095059000002</v>
      </c>
      <c r="D594" s="84">
        <v>922.17774473999998</v>
      </c>
      <c r="E594" s="84">
        <v>176.62003397999999</v>
      </c>
      <c r="F594" s="84">
        <v>176.62003397999999</v>
      </c>
    </row>
    <row r="595" spans="1:6" ht="12.75" customHeight="1" x14ac:dyDescent="0.2">
      <c r="A595" s="83" t="s">
        <v>177</v>
      </c>
      <c r="B595" s="83">
        <v>11</v>
      </c>
      <c r="C595" s="84">
        <v>849.27048425999999</v>
      </c>
      <c r="D595" s="84">
        <v>841.99485561999995</v>
      </c>
      <c r="E595" s="84">
        <v>161.26301122999999</v>
      </c>
      <c r="F595" s="84">
        <v>161.26301122999999</v>
      </c>
    </row>
    <row r="596" spans="1:6" ht="12.75" customHeight="1" x14ac:dyDescent="0.2">
      <c r="A596" s="83" t="s">
        <v>177</v>
      </c>
      <c r="B596" s="83">
        <v>12</v>
      </c>
      <c r="C596" s="84">
        <v>842.79622744000005</v>
      </c>
      <c r="D596" s="84">
        <v>835.61265108999999</v>
      </c>
      <c r="E596" s="84">
        <v>160.04065990999999</v>
      </c>
      <c r="F596" s="84">
        <v>160.04065990999999</v>
      </c>
    </row>
    <row r="597" spans="1:6" ht="12.75" customHeight="1" x14ac:dyDescent="0.2">
      <c r="A597" s="83" t="s">
        <v>177</v>
      </c>
      <c r="B597" s="83">
        <v>13</v>
      </c>
      <c r="C597" s="84">
        <v>858.77698536000003</v>
      </c>
      <c r="D597" s="84">
        <v>851.44394956999997</v>
      </c>
      <c r="E597" s="84">
        <v>163.07274835000001</v>
      </c>
      <c r="F597" s="84">
        <v>163.07274835000001</v>
      </c>
    </row>
    <row r="598" spans="1:6" ht="12.75" customHeight="1" x14ac:dyDescent="0.2">
      <c r="A598" s="83" t="s">
        <v>177</v>
      </c>
      <c r="B598" s="83">
        <v>14</v>
      </c>
      <c r="C598" s="84">
        <v>866.15712005</v>
      </c>
      <c r="D598" s="84">
        <v>856.63968236000005</v>
      </c>
      <c r="E598" s="84">
        <v>164.06786073999999</v>
      </c>
      <c r="F598" s="84">
        <v>164.06786073999999</v>
      </c>
    </row>
    <row r="599" spans="1:6" ht="12.75" customHeight="1" x14ac:dyDescent="0.2">
      <c r="A599" s="83" t="s">
        <v>177</v>
      </c>
      <c r="B599" s="83">
        <v>15</v>
      </c>
      <c r="C599" s="84">
        <v>861.35020238000004</v>
      </c>
      <c r="D599" s="84">
        <v>858.57935127999997</v>
      </c>
      <c r="E599" s="84">
        <v>164.43935571</v>
      </c>
      <c r="F599" s="84">
        <v>164.43935571</v>
      </c>
    </row>
    <row r="600" spans="1:6" ht="12.75" customHeight="1" x14ac:dyDescent="0.2">
      <c r="A600" s="83" t="s">
        <v>177</v>
      </c>
      <c r="B600" s="83">
        <v>16</v>
      </c>
      <c r="C600" s="84">
        <v>869.61037481999995</v>
      </c>
      <c r="D600" s="84">
        <v>862.47390135000001</v>
      </c>
      <c r="E600" s="84">
        <v>165.18525915999999</v>
      </c>
      <c r="F600" s="84">
        <v>165.18525915999999</v>
      </c>
    </row>
    <row r="601" spans="1:6" ht="12.75" customHeight="1" x14ac:dyDescent="0.2">
      <c r="A601" s="83" t="s">
        <v>177</v>
      </c>
      <c r="B601" s="83">
        <v>17</v>
      </c>
      <c r="C601" s="84">
        <v>872.43173159000003</v>
      </c>
      <c r="D601" s="84">
        <v>865.32892866999998</v>
      </c>
      <c r="E601" s="84">
        <v>165.73206809000001</v>
      </c>
      <c r="F601" s="84">
        <v>165.73206809000001</v>
      </c>
    </row>
    <row r="602" spans="1:6" ht="12.75" customHeight="1" x14ac:dyDescent="0.2">
      <c r="A602" s="83" t="s">
        <v>177</v>
      </c>
      <c r="B602" s="83">
        <v>18</v>
      </c>
      <c r="C602" s="84">
        <v>874.95090729000003</v>
      </c>
      <c r="D602" s="84">
        <v>870.76413625999999</v>
      </c>
      <c r="E602" s="84">
        <v>166.77304588000001</v>
      </c>
      <c r="F602" s="84">
        <v>166.77304588000001</v>
      </c>
    </row>
    <row r="603" spans="1:6" ht="12.75" customHeight="1" x14ac:dyDescent="0.2">
      <c r="A603" s="83" t="s">
        <v>177</v>
      </c>
      <c r="B603" s="83">
        <v>19</v>
      </c>
      <c r="C603" s="84">
        <v>877.94320617000005</v>
      </c>
      <c r="D603" s="84">
        <v>870.71933750999995</v>
      </c>
      <c r="E603" s="84">
        <v>166.76446580000001</v>
      </c>
      <c r="F603" s="84">
        <v>166.76446580000001</v>
      </c>
    </row>
    <row r="604" spans="1:6" ht="12.75" customHeight="1" x14ac:dyDescent="0.2">
      <c r="A604" s="83" t="s">
        <v>177</v>
      </c>
      <c r="B604" s="83">
        <v>20</v>
      </c>
      <c r="C604" s="84">
        <v>870.92312498000001</v>
      </c>
      <c r="D604" s="84">
        <v>859.44592682999996</v>
      </c>
      <c r="E604" s="84">
        <v>164.60532653999999</v>
      </c>
      <c r="F604" s="84">
        <v>164.60532653999999</v>
      </c>
    </row>
    <row r="605" spans="1:6" ht="12.75" customHeight="1" x14ac:dyDescent="0.2">
      <c r="A605" s="83" t="s">
        <v>177</v>
      </c>
      <c r="B605" s="83">
        <v>21</v>
      </c>
      <c r="C605" s="84">
        <v>853.16930587000002</v>
      </c>
      <c r="D605" s="84">
        <v>843.76530146000005</v>
      </c>
      <c r="E605" s="84">
        <v>161.60209576</v>
      </c>
      <c r="F605" s="84">
        <v>161.60209576</v>
      </c>
    </row>
    <row r="606" spans="1:6" ht="12.75" customHeight="1" x14ac:dyDescent="0.2">
      <c r="A606" s="83" t="s">
        <v>177</v>
      </c>
      <c r="B606" s="83">
        <v>22</v>
      </c>
      <c r="C606" s="84">
        <v>824.60481215000004</v>
      </c>
      <c r="D606" s="84">
        <v>817.56854954999994</v>
      </c>
      <c r="E606" s="84">
        <v>156.58476451000001</v>
      </c>
      <c r="F606" s="84">
        <v>156.58476451000001</v>
      </c>
    </row>
    <row r="607" spans="1:6" ht="12.75" customHeight="1" x14ac:dyDescent="0.2">
      <c r="A607" s="83" t="s">
        <v>177</v>
      </c>
      <c r="B607" s="83">
        <v>23</v>
      </c>
      <c r="C607" s="84">
        <v>897.3375896</v>
      </c>
      <c r="D607" s="84">
        <v>886.81459961999997</v>
      </c>
      <c r="E607" s="84">
        <v>169.84710985000001</v>
      </c>
      <c r="F607" s="84">
        <v>169.84710985000001</v>
      </c>
    </row>
    <row r="608" spans="1:6" ht="12.75" customHeight="1" x14ac:dyDescent="0.2">
      <c r="A608" s="83" t="s">
        <v>177</v>
      </c>
      <c r="B608" s="83">
        <v>24</v>
      </c>
      <c r="C608" s="84">
        <v>1004.54917944</v>
      </c>
      <c r="D608" s="84">
        <v>992.95023416000004</v>
      </c>
      <c r="E608" s="84">
        <v>190.17473052</v>
      </c>
      <c r="F608" s="84">
        <v>190.17473052</v>
      </c>
    </row>
    <row r="609" spans="1:6" ht="12.75" customHeight="1" x14ac:dyDescent="0.2">
      <c r="A609" s="83" t="s">
        <v>178</v>
      </c>
      <c r="B609" s="83">
        <v>1</v>
      </c>
      <c r="C609" s="84">
        <v>982.71624570999995</v>
      </c>
      <c r="D609" s="84">
        <v>973.93234181000003</v>
      </c>
      <c r="E609" s="84">
        <v>186.53232989</v>
      </c>
      <c r="F609" s="84">
        <v>186.53232989</v>
      </c>
    </row>
    <row r="610" spans="1:6" ht="12.75" customHeight="1" x14ac:dyDescent="0.2">
      <c r="A610" s="83" t="s">
        <v>178</v>
      </c>
      <c r="B610" s="83">
        <v>2</v>
      </c>
      <c r="C610" s="84">
        <v>1044.98449951</v>
      </c>
      <c r="D610" s="84">
        <v>1037.33699088</v>
      </c>
      <c r="E610" s="84">
        <v>198.67590128000001</v>
      </c>
      <c r="F610" s="84">
        <v>198.67590128000001</v>
      </c>
    </row>
    <row r="611" spans="1:6" ht="12.75" customHeight="1" x14ac:dyDescent="0.2">
      <c r="A611" s="83" t="s">
        <v>178</v>
      </c>
      <c r="B611" s="83">
        <v>3</v>
      </c>
      <c r="C611" s="84">
        <v>1084.9327338099999</v>
      </c>
      <c r="D611" s="84">
        <v>1076.0295012700001</v>
      </c>
      <c r="E611" s="84">
        <v>206.08648187</v>
      </c>
      <c r="F611" s="84">
        <v>206.08648187</v>
      </c>
    </row>
    <row r="612" spans="1:6" ht="12.75" customHeight="1" x14ac:dyDescent="0.2">
      <c r="A612" s="83" t="s">
        <v>178</v>
      </c>
      <c r="B612" s="83">
        <v>4</v>
      </c>
      <c r="C612" s="84">
        <v>1107.19352921</v>
      </c>
      <c r="D612" s="84">
        <v>1099.3276593999999</v>
      </c>
      <c r="E612" s="84">
        <v>210.54866013</v>
      </c>
      <c r="F612" s="84">
        <v>210.54866013</v>
      </c>
    </row>
    <row r="613" spans="1:6" ht="12.75" customHeight="1" x14ac:dyDescent="0.2">
      <c r="A613" s="83" t="s">
        <v>178</v>
      </c>
      <c r="B613" s="83">
        <v>5</v>
      </c>
      <c r="C613" s="84">
        <v>1106.10070612</v>
      </c>
      <c r="D613" s="84">
        <v>1098.53226043</v>
      </c>
      <c r="E613" s="84">
        <v>210.39632139</v>
      </c>
      <c r="F613" s="84">
        <v>210.39632139</v>
      </c>
    </row>
    <row r="614" spans="1:6" ht="12.75" customHeight="1" x14ac:dyDescent="0.2">
      <c r="A614" s="83" t="s">
        <v>178</v>
      </c>
      <c r="B614" s="83">
        <v>6</v>
      </c>
      <c r="C614" s="84">
        <v>1103.6349596299999</v>
      </c>
      <c r="D614" s="84">
        <v>1094.5049512999999</v>
      </c>
      <c r="E614" s="84">
        <v>209.62499126</v>
      </c>
      <c r="F614" s="84">
        <v>209.62499126</v>
      </c>
    </row>
    <row r="615" spans="1:6" ht="12.75" customHeight="1" x14ac:dyDescent="0.2">
      <c r="A615" s="83" t="s">
        <v>178</v>
      </c>
      <c r="B615" s="83">
        <v>7</v>
      </c>
      <c r="C615" s="84">
        <v>1110.3331891800001</v>
      </c>
      <c r="D615" s="84">
        <v>1095.61382796</v>
      </c>
      <c r="E615" s="84">
        <v>209.83736880000001</v>
      </c>
      <c r="F615" s="84">
        <v>209.83736880000001</v>
      </c>
    </row>
    <row r="616" spans="1:6" ht="12.75" customHeight="1" x14ac:dyDescent="0.2">
      <c r="A616" s="83" t="s">
        <v>178</v>
      </c>
      <c r="B616" s="83">
        <v>8</v>
      </c>
      <c r="C616" s="84">
        <v>1134.43653262</v>
      </c>
      <c r="D616" s="84">
        <v>1118.55141475</v>
      </c>
      <c r="E616" s="84">
        <v>214.23048865000001</v>
      </c>
      <c r="F616" s="84">
        <v>214.23048865000001</v>
      </c>
    </row>
    <row r="617" spans="1:6" ht="12.75" customHeight="1" x14ac:dyDescent="0.2">
      <c r="A617" s="83" t="s">
        <v>178</v>
      </c>
      <c r="B617" s="83">
        <v>9</v>
      </c>
      <c r="C617" s="84">
        <v>1071.5989315700001</v>
      </c>
      <c r="D617" s="84">
        <v>1064.4924573200001</v>
      </c>
      <c r="E617" s="84">
        <v>203.87685026</v>
      </c>
      <c r="F617" s="84">
        <v>203.87685026</v>
      </c>
    </row>
    <row r="618" spans="1:6" ht="12.75" customHeight="1" x14ac:dyDescent="0.2">
      <c r="A618" s="83" t="s">
        <v>178</v>
      </c>
      <c r="B618" s="83">
        <v>10</v>
      </c>
      <c r="C618" s="84">
        <v>912.55789721999997</v>
      </c>
      <c r="D618" s="84">
        <v>902.78844818000005</v>
      </c>
      <c r="E618" s="84">
        <v>172.90650017999999</v>
      </c>
      <c r="F618" s="84">
        <v>172.90650017999999</v>
      </c>
    </row>
    <row r="619" spans="1:6" ht="12.75" customHeight="1" x14ac:dyDescent="0.2">
      <c r="A619" s="83" t="s">
        <v>178</v>
      </c>
      <c r="B619" s="83">
        <v>11</v>
      </c>
      <c r="C619" s="84">
        <v>796.01157201000001</v>
      </c>
      <c r="D619" s="84">
        <v>788.30447953999999</v>
      </c>
      <c r="E619" s="84">
        <v>150.97996535999999</v>
      </c>
      <c r="F619" s="84">
        <v>150.97996535999999</v>
      </c>
    </row>
    <row r="620" spans="1:6" ht="12.75" customHeight="1" x14ac:dyDescent="0.2">
      <c r="A620" s="83" t="s">
        <v>178</v>
      </c>
      <c r="B620" s="83">
        <v>12</v>
      </c>
      <c r="C620" s="84">
        <v>771.57256114999996</v>
      </c>
      <c r="D620" s="84">
        <v>763.85015709000004</v>
      </c>
      <c r="E620" s="84">
        <v>146.29635281</v>
      </c>
      <c r="F620" s="84">
        <v>146.29635281</v>
      </c>
    </row>
    <row r="621" spans="1:6" ht="12.75" customHeight="1" x14ac:dyDescent="0.2">
      <c r="A621" s="83" t="s">
        <v>178</v>
      </c>
      <c r="B621" s="83">
        <v>13</v>
      </c>
      <c r="C621" s="84">
        <v>752.08463021</v>
      </c>
      <c r="D621" s="84">
        <v>744.29325515999994</v>
      </c>
      <c r="E621" s="84">
        <v>142.55071841</v>
      </c>
      <c r="F621" s="84">
        <v>142.55071841</v>
      </c>
    </row>
    <row r="622" spans="1:6" ht="12.75" customHeight="1" x14ac:dyDescent="0.2">
      <c r="A622" s="83" t="s">
        <v>178</v>
      </c>
      <c r="B622" s="83">
        <v>14</v>
      </c>
      <c r="C622" s="84">
        <v>745.25491089000002</v>
      </c>
      <c r="D622" s="84">
        <v>739.71471457999996</v>
      </c>
      <c r="E622" s="84">
        <v>141.67381372</v>
      </c>
      <c r="F622" s="84">
        <v>141.67381372</v>
      </c>
    </row>
    <row r="623" spans="1:6" ht="12.75" customHeight="1" x14ac:dyDescent="0.2">
      <c r="A623" s="83" t="s">
        <v>178</v>
      </c>
      <c r="B623" s="83">
        <v>15</v>
      </c>
      <c r="C623" s="84">
        <v>755.53307088999998</v>
      </c>
      <c r="D623" s="84">
        <v>749.62104385999999</v>
      </c>
      <c r="E623" s="84">
        <v>143.57112280000001</v>
      </c>
      <c r="F623" s="84">
        <v>143.57112280000001</v>
      </c>
    </row>
    <row r="624" spans="1:6" ht="12.75" customHeight="1" x14ac:dyDescent="0.2">
      <c r="A624" s="83" t="s">
        <v>178</v>
      </c>
      <c r="B624" s="83">
        <v>16</v>
      </c>
      <c r="C624" s="84">
        <v>764.42408870999998</v>
      </c>
      <c r="D624" s="84">
        <v>756.02886348000004</v>
      </c>
      <c r="E624" s="84">
        <v>144.79838004999999</v>
      </c>
      <c r="F624" s="84">
        <v>144.79838004999999</v>
      </c>
    </row>
    <row r="625" spans="1:6" ht="12.75" customHeight="1" x14ac:dyDescent="0.2">
      <c r="A625" s="83" t="s">
        <v>178</v>
      </c>
      <c r="B625" s="83">
        <v>17</v>
      </c>
      <c r="C625" s="84">
        <v>773.37155672999995</v>
      </c>
      <c r="D625" s="84">
        <v>763.49709994</v>
      </c>
      <c r="E625" s="84">
        <v>146.22873355999999</v>
      </c>
      <c r="F625" s="84">
        <v>146.22873355999999</v>
      </c>
    </row>
    <row r="626" spans="1:6" ht="12.75" customHeight="1" x14ac:dyDescent="0.2">
      <c r="A626" s="83" t="s">
        <v>178</v>
      </c>
      <c r="B626" s="83">
        <v>18</v>
      </c>
      <c r="C626" s="84">
        <v>769.94659908000006</v>
      </c>
      <c r="D626" s="84">
        <v>763.92526511999995</v>
      </c>
      <c r="E626" s="84">
        <v>146.31073787</v>
      </c>
      <c r="F626" s="84">
        <v>146.31073787</v>
      </c>
    </row>
    <row r="627" spans="1:6" ht="12.75" customHeight="1" x14ac:dyDescent="0.2">
      <c r="A627" s="83" t="s">
        <v>178</v>
      </c>
      <c r="B627" s="83">
        <v>19</v>
      </c>
      <c r="C627" s="84">
        <v>785.95012096000005</v>
      </c>
      <c r="D627" s="84">
        <v>778.97504766999998</v>
      </c>
      <c r="E627" s="84">
        <v>149.19314652</v>
      </c>
      <c r="F627" s="84">
        <v>149.19314652</v>
      </c>
    </row>
    <row r="628" spans="1:6" ht="12.75" customHeight="1" x14ac:dyDescent="0.2">
      <c r="A628" s="83" t="s">
        <v>178</v>
      </c>
      <c r="B628" s="83">
        <v>20</v>
      </c>
      <c r="C628" s="84">
        <v>777.86182873999996</v>
      </c>
      <c r="D628" s="84">
        <v>768.45428711</v>
      </c>
      <c r="E628" s="84">
        <v>147.17815852000001</v>
      </c>
      <c r="F628" s="84">
        <v>147.17815852000001</v>
      </c>
    </row>
    <row r="629" spans="1:6" ht="12.75" customHeight="1" x14ac:dyDescent="0.2">
      <c r="A629" s="83" t="s">
        <v>178</v>
      </c>
      <c r="B629" s="83">
        <v>21</v>
      </c>
      <c r="C629" s="84">
        <v>762.65907572000003</v>
      </c>
      <c r="D629" s="84">
        <v>754.37022576000004</v>
      </c>
      <c r="E629" s="84">
        <v>144.48070956000001</v>
      </c>
      <c r="F629" s="84">
        <v>144.48070956000001</v>
      </c>
    </row>
    <row r="630" spans="1:6" ht="12.75" customHeight="1" x14ac:dyDescent="0.2">
      <c r="A630" s="83" t="s">
        <v>178</v>
      </c>
      <c r="B630" s="83">
        <v>22</v>
      </c>
      <c r="C630" s="84">
        <v>735.32116774999997</v>
      </c>
      <c r="D630" s="84">
        <v>726.99499581999999</v>
      </c>
      <c r="E630" s="84">
        <v>139.23767039000001</v>
      </c>
      <c r="F630" s="84">
        <v>139.23767039000001</v>
      </c>
    </row>
    <row r="631" spans="1:6" ht="12.75" customHeight="1" x14ac:dyDescent="0.2">
      <c r="A631" s="83" t="s">
        <v>178</v>
      </c>
      <c r="B631" s="83">
        <v>23</v>
      </c>
      <c r="C631" s="84">
        <v>789.06536718999996</v>
      </c>
      <c r="D631" s="84">
        <v>779.81827943999997</v>
      </c>
      <c r="E631" s="84">
        <v>149.35464643</v>
      </c>
      <c r="F631" s="84">
        <v>149.35464643</v>
      </c>
    </row>
    <row r="632" spans="1:6" ht="12.75" customHeight="1" x14ac:dyDescent="0.2">
      <c r="A632" s="83" t="s">
        <v>178</v>
      </c>
      <c r="B632" s="83">
        <v>24</v>
      </c>
      <c r="C632" s="84">
        <v>945.04278953000005</v>
      </c>
      <c r="D632" s="84">
        <v>934.62285062000001</v>
      </c>
      <c r="E632" s="84">
        <v>179.00358209000001</v>
      </c>
      <c r="F632" s="84">
        <v>179.00358209000001</v>
      </c>
    </row>
    <row r="633" spans="1:6" ht="12.75" customHeight="1" x14ac:dyDescent="0.2">
      <c r="A633" s="83" t="s">
        <v>179</v>
      </c>
      <c r="B633" s="83">
        <v>1</v>
      </c>
      <c r="C633" s="84">
        <v>902.57727886999999</v>
      </c>
      <c r="D633" s="84">
        <v>891.86765058000003</v>
      </c>
      <c r="E633" s="84">
        <v>170.81489511999999</v>
      </c>
      <c r="F633" s="84">
        <v>170.81489511999999</v>
      </c>
    </row>
    <row r="634" spans="1:6" ht="12.75" customHeight="1" x14ac:dyDescent="0.2">
      <c r="A634" s="83" t="s">
        <v>179</v>
      </c>
      <c r="B634" s="83">
        <v>2</v>
      </c>
      <c r="C634" s="84">
        <v>923.41029752999998</v>
      </c>
      <c r="D634" s="84">
        <v>916.39564326000004</v>
      </c>
      <c r="E634" s="84">
        <v>175.51261736000001</v>
      </c>
      <c r="F634" s="84">
        <v>175.51261736000001</v>
      </c>
    </row>
    <row r="635" spans="1:6" ht="12.75" customHeight="1" x14ac:dyDescent="0.2">
      <c r="A635" s="83" t="s">
        <v>179</v>
      </c>
      <c r="B635" s="83">
        <v>3</v>
      </c>
      <c r="C635" s="84">
        <v>924.04168589000005</v>
      </c>
      <c r="D635" s="84">
        <v>916.46417270999996</v>
      </c>
      <c r="E635" s="84">
        <v>175.52574246</v>
      </c>
      <c r="F635" s="84">
        <v>175.52574246</v>
      </c>
    </row>
    <row r="636" spans="1:6" ht="12.75" customHeight="1" x14ac:dyDescent="0.2">
      <c r="A636" s="83" t="s">
        <v>179</v>
      </c>
      <c r="B636" s="83">
        <v>4</v>
      </c>
      <c r="C636" s="84">
        <v>933.39473830999998</v>
      </c>
      <c r="D636" s="84">
        <v>930.07995627000003</v>
      </c>
      <c r="E636" s="84">
        <v>178.13350453999999</v>
      </c>
      <c r="F636" s="84">
        <v>178.13350453999999</v>
      </c>
    </row>
    <row r="637" spans="1:6" ht="12.75" customHeight="1" x14ac:dyDescent="0.2">
      <c r="A637" s="83" t="s">
        <v>179</v>
      </c>
      <c r="B637" s="83">
        <v>5</v>
      </c>
      <c r="C637" s="84">
        <v>952.73054660000003</v>
      </c>
      <c r="D637" s="84">
        <v>942.57490251000002</v>
      </c>
      <c r="E637" s="84">
        <v>180.52659832000001</v>
      </c>
      <c r="F637" s="84">
        <v>180.52659832000001</v>
      </c>
    </row>
    <row r="638" spans="1:6" ht="12.75" customHeight="1" x14ac:dyDescent="0.2">
      <c r="A638" s="83" t="s">
        <v>179</v>
      </c>
      <c r="B638" s="83">
        <v>6</v>
      </c>
      <c r="C638" s="84">
        <v>961.31518530999995</v>
      </c>
      <c r="D638" s="84">
        <v>950.59853224999995</v>
      </c>
      <c r="E638" s="84">
        <v>182.0633235</v>
      </c>
      <c r="F638" s="84">
        <v>182.0633235</v>
      </c>
    </row>
    <row r="639" spans="1:6" ht="12.75" customHeight="1" x14ac:dyDescent="0.2">
      <c r="A639" s="83" t="s">
        <v>179</v>
      </c>
      <c r="B639" s="83">
        <v>7</v>
      </c>
      <c r="C639" s="84">
        <v>974.10793588000001</v>
      </c>
      <c r="D639" s="84">
        <v>965.88687760000005</v>
      </c>
      <c r="E639" s="84">
        <v>184.99142287000001</v>
      </c>
      <c r="F639" s="84">
        <v>184.99142287000001</v>
      </c>
    </row>
    <row r="640" spans="1:6" ht="12.75" customHeight="1" x14ac:dyDescent="0.2">
      <c r="A640" s="83" t="s">
        <v>179</v>
      </c>
      <c r="B640" s="83">
        <v>8</v>
      </c>
      <c r="C640" s="84">
        <v>989.23056386999997</v>
      </c>
      <c r="D640" s="84">
        <v>981.44379358000003</v>
      </c>
      <c r="E640" s="84">
        <v>187.97096020999999</v>
      </c>
      <c r="F640" s="84">
        <v>187.97096020999999</v>
      </c>
    </row>
    <row r="641" spans="1:6" ht="12.75" customHeight="1" x14ac:dyDescent="0.2">
      <c r="A641" s="83" t="s">
        <v>179</v>
      </c>
      <c r="B641" s="83">
        <v>9</v>
      </c>
      <c r="C641" s="84">
        <v>924.99870682999995</v>
      </c>
      <c r="D641" s="84">
        <v>916.82576477999999</v>
      </c>
      <c r="E641" s="84">
        <v>175.59499635</v>
      </c>
      <c r="F641" s="84">
        <v>175.59499635</v>
      </c>
    </row>
    <row r="642" spans="1:6" ht="12.75" customHeight="1" x14ac:dyDescent="0.2">
      <c r="A642" s="83" t="s">
        <v>179</v>
      </c>
      <c r="B642" s="83">
        <v>10</v>
      </c>
      <c r="C642" s="84">
        <v>831.47505289000003</v>
      </c>
      <c r="D642" s="84">
        <v>822.95929583999998</v>
      </c>
      <c r="E642" s="84">
        <v>157.61722685000001</v>
      </c>
      <c r="F642" s="84">
        <v>157.61722685000001</v>
      </c>
    </row>
    <row r="643" spans="1:6" ht="12.75" customHeight="1" x14ac:dyDescent="0.2">
      <c r="A643" s="83" t="s">
        <v>179</v>
      </c>
      <c r="B643" s="83">
        <v>11</v>
      </c>
      <c r="C643" s="84">
        <v>718.74985803000004</v>
      </c>
      <c r="D643" s="84">
        <v>711.23259952000001</v>
      </c>
      <c r="E643" s="84">
        <v>136.21877843999999</v>
      </c>
      <c r="F643" s="84">
        <v>136.21877843999999</v>
      </c>
    </row>
    <row r="644" spans="1:6" ht="12.75" customHeight="1" x14ac:dyDescent="0.2">
      <c r="A644" s="83" t="s">
        <v>179</v>
      </c>
      <c r="B644" s="83">
        <v>12</v>
      </c>
      <c r="C644" s="84">
        <v>685.33299081999996</v>
      </c>
      <c r="D644" s="84">
        <v>677.27579100000003</v>
      </c>
      <c r="E644" s="84">
        <v>129.71520283999999</v>
      </c>
      <c r="F644" s="84">
        <v>129.71520283999999</v>
      </c>
    </row>
    <row r="645" spans="1:6" ht="12.75" customHeight="1" x14ac:dyDescent="0.2">
      <c r="A645" s="83" t="s">
        <v>179</v>
      </c>
      <c r="B645" s="83">
        <v>13</v>
      </c>
      <c r="C645" s="84">
        <v>664.56551606000005</v>
      </c>
      <c r="D645" s="84">
        <v>656.79341061000002</v>
      </c>
      <c r="E645" s="84">
        <v>125.79231624000001</v>
      </c>
      <c r="F645" s="84">
        <v>125.79231624000001</v>
      </c>
    </row>
    <row r="646" spans="1:6" ht="12.75" customHeight="1" x14ac:dyDescent="0.2">
      <c r="A646" s="83" t="s">
        <v>179</v>
      </c>
      <c r="B646" s="83">
        <v>14</v>
      </c>
      <c r="C646" s="84">
        <v>675.21841606999999</v>
      </c>
      <c r="D646" s="84">
        <v>668.17175101999999</v>
      </c>
      <c r="E646" s="84">
        <v>127.97155217</v>
      </c>
      <c r="F646" s="84">
        <v>127.97155217</v>
      </c>
    </row>
    <row r="647" spans="1:6" ht="12.75" customHeight="1" x14ac:dyDescent="0.2">
      <c r="A647" s="83" t="s">
        <v>179</v>
      </c>
      <c r="B647" s="83">
        <v>15</v>
      </c>
      <c r="C647" s="84">
        <v>678.43762616000004</v>
      </c>
      <c r="D647" s="84">
        <v>673.05847639000001</v>
      </c>
      <c r="E647" s="84">
        <v>128.90748192999999</v>
      </c>
      <c r="F647" s="84">
        <v>128.90748192999999</v>
      </c>
    </row>
    <row r="648" spans="1:6" ht="12.75" customHeight="1" x14ac:dyDescent="0.2">
      <c r="A648" s="83" t="s">
        <v>179</v>
      </c>
      <c r="B648" s="83">
        <v>16</v>
      </c>
      <c r="C648" s="84">
        <v>690.26232946000005</v>
      </c>
      <c r="D648" s="84">
        <v>683.12044079999998</v>
      </c>
      <c r="E648" s="84">
        <v>130.83459902999999</v>
      </c>
      <c r="F648" s="84">
        <v>130.83459902999999</v>
      </c>
    </row>
    <row r="649" spans="1:6" ht="12.75" customHeight="1" x14ac:dyDescent="0.2">
      <c r="A649" s="83" t="s">
        <v>179</v>
      </c>
      <c r="B649" s="83">
        <v>17</v>
      </c>
      <c r="C649" s="84">
        <v>705.378916</v>
      </c>
      <c r="D649" s="84">
        <v>695.49108903000001</v>
      </c>
      <c r="E649" s="84">
        <v>133.20388664000001</v>
      </c>
      <c r="F649" s="84">
        <v>133.20388664000001</v>
      </c>
    </row>
    <row r="650" spans="1:6" ht="12.75" customHeight="1" x14ac:dyDescent="0.2">
      <c r="A650" s="83" t="s">
        <v>179</v>
      </c>
      <c r="B650" s="83">
        <v>18</v>
      </c>
      <c r="C650" s="84">
        <v>705.77350006999995</v>
      </c>
      <c r="D650" s="84">
        <v>699.99948998000002</v>
      </c>
      <c r="E650" s="84">
        <v>134.06735785000001</v>
      </c>
      <c r="F650" s="84">
        <v>134.06735785000001</v>
      </c>
    </row>
    <row r="651" spans="1:6" ht="12.75" customHeight="1" x14ac:dyDescent="0.2">
      <c r="A651" s="83" t="s">
        <v>179</v>
      </c>
      <c r="B651" s="83">
        <v>19</v>
      </c>
      <c r="C651" s="84">
        <v>715.67600847999995</v>
      </c>
      <c r="D651" s="84">
        <v>707.31233503999999</v>
      </c>
      <c r="E651" s="84">
        <v>135.46795003</v>
      </c>
      <c r="F651" s="84">
        <v>135.46795003</v>
      </c>
    </row>
    <row r="652" spans="1:6" ht="12.75" customHeight="1" x14ac:dyDescent="0.2">
      <c r="A652" s="83" t="s">
        <v>179</v>
      </c>
      <c r="B652" s="83">
        <v>20</v>
      </c>
      <c r="C652" s="84">
        <v>700.93011008999997</v>
      </c>
      <c r="D652" s="84">
        <v>689.49016612000003</v>
      </c>
      <c r="E652" s="84">
        <v>132.05456025999999</v>
      </c>
      <c r="F652" s="84">
        <v>132.05456025999999</v>
      </c>
    </row>
    <row r="653" spans="1:6" ht="12.75" customHeight="1" x14ac:dyDescent="0.2">
      <c r="A653" s="83" t="s">
        <v>179</v>
      </c>
      <c r="B653" s="83">
        <v>21</v>
      </c>
      <c r="C653" s="84">
        <v>685.30386892000001</v>
      </c>
      <c r="D653" s="84">
        <v>674.02001527000004</v>
      </c>
      <c r="E653" s="84">
        <v>129.09164060000001</v>
      </c>
      <c r="F653" s="84">
        <v>129.09164060000001</v>
      </c>
    </row>
    <row r="654" spans="1:6" ht="12.75" customHeight="1" x14ac:dyDescent="0.2">
      <c r="A654" s="83" t="s">
        <v>179</v>
      </c>
      <c r="B654" s="83">
        <v>22</v>
      </c>
      <c r="C654" s="84">
        <v>668.73482567999997</v>
      </c>
      <c r="D654" s="84">
        <v>656.70694638999998</v>
      </c>
      <c r="E654" s="84">
        <v>125.77575619</v>
      </c>
      <c r="F654" s="84">
        <v>125.77575619</v>
      </c>
    </row>
    <row r="655" spans="1:6" ht="12.75" customHeight="1" x14ac:dyDescent="0.2">
      <c r="A655" s="83" t="s">
        <v>179</v>
      </c>
      <c r="B655" s="83">
        <v>23</v>
      </c>
      <c r="C655" s="84">
        <v>706.99387333000004</v>
      </c>
      <c r="D655" s="84">
        <v>696.47480228999996</v>
      </c>
      <c r="E655" s="84">
        <v>133.39229226</v>
      </c>
      <c r="F655" s="84">
        <v>133.39229226</v>
      </c>
    </row>
    <row r="656" spans="1:6" ht="12.75" customHeight="1" x14ac:dyDescent="0.2">
      <c r="A656" s="83" t="s">
        <v>179</v>
      </c>
      <c r="B656" s="83">
        <v>24</v>
      </c>
      <c r="C656" s="84">
        <v>852.23374276000004</v>
      </c>
      <c r="D656" s="84">
        <v>841.47652988000004</v>
      </c>
      <c r="E656" s="84">
        <v>161.16373892999999</v>
      </c>
      <c r="F656" s="84">
        <v>161.16373892999999</v>
      </c>
    </row>
    <row r="657" spans="1:6" ht="12.75" customHeight="1" x14ac:dyDescent="0.2">
      <c r="A657" s="83" t="s">
        <v>180</v>
      </c>
      <c r="B657" s="83">
        <v>1</v>
      </c>
      <c r="C657" s="84">
        <v>946.43628326999999</v>
      </c>
      <c r="D657" s="84">
        <v>935.53091185000005</v>
      </c>
      <c r="E657" s="84">
        <v>179.17749846000001</v>
      </c>
      <c r="F657" s="84">
        <v>179.17749846000001</v>
      </c>
    </row>
    <row r="658" spans="1:6" ht="12.75" customHeight="1" x14ac:dyDescent="0.2">
      <c r="A658" s="83" t="s">
        <v>180</v>
      </c>
      <c r="B658" s="83">
        <v>2</v>
      </c>
      <c r="C658" s="84">
        <v>920.31156564000003</v>
      </c>
      <c r="D658" s="84">
        <v>912.54714730000001</v>
      </c>
      <c r="E658" s="84">
        <v>174.77553441000001</v>
      </c>
      <c r="F658" s="84">
        <v>174.77553441000001</v>
      </c>
    </row>
    <row r="659" spans="1:6" ht="12.75" customHeight="1" x14ac:dyDescent="0.2">
      <c r="A659" s="83" t="s">
        <v>180</v>
      </c>
      <c r="B659" s="83">
        <v>3</v>
      </c>
      <c r="C659" s="84">
        <v>917.76844001999996</v>
      </c>
      <c r="D659" s="84">
        <v>912.95465718000003</v>
      </c>
      <c r="E659" s="84">
        <v>174.85358271999999</v>
      </c>
      <c r="F659" s="84">
        <v>174.85358271999999</v>
      </c>
    </row>
    <row r="660" spans="1:6" ht="12.75" customHeight="1" x14ac:dyDescent="0.2">
      <c r="A660" s="83" t="s">
        <v>180</v>
      </c>
      <c r="B660" s="83">
        <v>4</v>
      </c>
      <c r="C660" s="84">
        <v>933.74660103999997</v>
      </c>
      <c r="D660" s="84">
        <v>923.63451165000004</v>
      </c>
      <c r="E660" s="84">
        <v>176.89904117</v>
      </c>
      <c r="F660" s="84">
        <v>176.89904117</v>
      </c>
    </row>
    <row r="661" spans="1:6" ht="12.75" customHeight="1" x14ac:dyDescent="0.2">
      <c r="A661" s="83" t="s">
        <v>180</v>
      </c>
      <c r="B661" s="83">
        <v>5</v>
      </c>
      <c r="C661" s="84">
        <v>933.72373100000004</v>
      </c>
      <c r="D661" s="84">
        <v>921.36524649</v>
      </c>
      <c r="E661" s="84">
        <v>176.4644203</v>
      </c>
      <c r="F661" s="84">
        <v>176.4644203</v>
      </c>
    </row>
    <row r="662" spans="1:6" ht="12.75" customHeight="1" x14ac:dyDescent="0.2">
      <c r="A662" s="83" t="s">
        <v>180</v>
      </c>
      <c r="B662" s="83">
        <v>6</v>
      </c>
      <c r="C662" s="84">
        <v>925.97837076999997</v>
      </c>
      <c r="D662" s="84">
        <v>913.95293681999999</v>
      </c>
      <c r="E662" s="84">
        <v>175.04477815999999</v>
      </c>
      <c r="F662" s="84">
        <v>175.04477815999999</v>
      </c>
    </row>
    <row r="663" spans="1:6" ht="12.75" customHeight="1" x14ac:dyDescent="0.2">
      <c r="A663" s="83" t="s">
        <v>180</v>
      </c>
      <c r="B663" s="83">
        <v>7</v>
      </c>
      <c r="C663" s="84">
        <v>914.31750242999999</v>
      </c>
      <c r="D663" s="84">
        <v>903.71991183</v>
      </c>
      <c r="E663" s="84">
        <v>173.0848987</v>
      </c>
      <c r="F663" s="84">
        <v>173.0848987</v>
      </c>
    </row>
    <row r="664" spans="1:6" ht="12.75" customHeight="1" x14ac:dyDescent="0.2">
      <c r="A664" s="83" t="s">
        <v>180</v>
      </c>
      <c r="B664" s="83">
        <v>8</v>
      </c>
      <c r="C664" s="84">
        <v>948.65951800000005</v>
      </c>
      <c r="D664" s="84">
        <v>941.06626676999997</v>
      </c>
      <c r="E664" s="84">
        <v>180.23765696000001</v>
      </c>
      <c r="F664" s="84">
        <v>180.23765696000001</v>
      </c>
    </row>
    <row r="665" spans="1:6" ht="12.75" customHeight="1" x14ac:dyDescent="0.2">
      <c r="A665" s="83" t="s">
        <v>180</v>
      </c>
      <c r="B665" s="83">
        <v>9</v>
      </c>
      <c r="C665" s="84">
        <v>904.79707525000003</v>
      </c>
      <c r="D665" s="84">
        <v>896.68100627000001</v>
      </c>
      <c r="E665" s="84">
        <v>171.73677276000001</v>
      </c>
      <c r="F665" s="84">
        <v>171.73677276000001</v>
      </c>
    </row>
    <row r="666" spans="1:6" ht="12.75" customHeight="1" x14ac:dyDescent="0.2">
      <c r="A666" s="83" t="s">
        <v>180</v>
      </c>
      <c r="B666" s="83">
        <v>10</v>
      </c>
      <c r="C666" s="84">
        <v>776.72749033000002</v>
      </c>
      <c r="D666" s="84">
        <v>770.15676584000005</v>
      </c>
      <c r="E666" s="84">
        <v>147.50422565</v>
      </c>
      <c r="F666" s="84">
        <v>147.50422565</v>
      </c>
    </row>
    <row r="667" spans="1:6" ht="12.75" customHeight="1" x14ac:dyDescent="0.2">
      <c r="A667" s="83" t="s">
        <v>180</v>
      </c>
      <c r="B667" s="83">
        <v>11</v>
      </c>
      <c r="C667" s="84">
        <v>679.68513089999999</v>
      </c>
      <c r="D667" s="84">
        <v>674.07688675999998</v>
      </c>
      <c r="E667" s="84">
        <v>129.10253291000001</v>
      </c>
      <c r="F667" s="84">
        <v>129.10253291000001</v>
      </c>
    </row>
    <row r="668" spans="1:6" ht="12.75" customHeight="1" x14ac:dyDescent="0.2">
      <c r="A668" s="83" t="s">
        <v>180</v>
      </c>
      <c r="B668" s="83">
        <v>12</v>
      </c>
      <c r="C668" s="84">
        <v>653.53264316000002</v>
      </c>
      <c r="D668" s="84">
        <v>647.89950199999998</v>
      </c>
      <c r="E668" s="84">
        <v>124.08891096000001</v>
      </c>
      <c r="F668" s="84">
        <v>124.08891096000001</v>
      </c>
    </row>
    <row r="669" spans="1:6" ht="12.75" customHeight="1" x14ac:dyDescent="0.2">
      <c r="A669" s="83" t="s">
        <v>180</v>
      </c>
      <c r="B669" s="83">
        <v>13</v>
      </c>
      <c r="C669" s="84">
        <v>629.99683382000001</v>
      </c>
      <c r="D669" s="84">
        <v>622.81704405000005</v>
      </c>
      <c r="E669" s="84">
        <v>119.28499479</v>
      </c>
      <c r="F669" s="84">
        <v>119.28499479</v>
      </c>
    </row>
    <row r="670" spans="1:6" ht="12.75" customHeight="1" x14ac:dyDescent="0.2">
      <c r="A670" s="83" t="s">
        <v>180</v>
      </c>
      <c r="B670" s="83">
        <v>14</v>
      </c>
      <c r="C670" s="84">
        <v>631.02128496</v>
      </c>
      <c r="D670" s="84">
        <v>629.68622281</v>
      </c>
      <c r="E670" s="84">
        <v>120.60061382000001</v>
      </c>
      <c r="F670" s="84">
        <v>120.60061382000001</v>
      </c>
    </row>
    <row r="671" spans="1:6" ht="12.75" customHeight="1" x14ac:dyDescent="0.2">
      <c r="A671" s="83" t="s">
        <v>180</v>
      </c>
      <c r="B671" s="83">
        <v>15</v>
      </c>
      <c r="C671" s="84">
        <v>647.14454663000004</v>
      </c>
      <c r="D671" s="84">
        <v>641.80052516000001</v>
      </c>
      <c r="E671" s="84">
        <v>122.92080481000001</v>
      </c>
      <c r="F671" s="84">
        <v>122.92080481000001</v>
      </c>
    </row>
    <row r="672" spans="1:6" ht="12.75" customHeight="1" x14ac:dyDescent="0.2">
      <c r="A672" s="83" t="s">
        <v>180</v>
      </c>
      <c r="B672" s="83">
        <v>16</v>
      </c>
      <c r="C672" s="84">
        <v>664.08474104000004</v>
      </c>
      <c r="D672" s="84">
        <v>658.37925459999997</v>
      </c>
      <c r="E672" s="84">
        <v>126.09604491</v>
      </c>
      <c r="F672" s="84">
        <v>126.09604491</v>
      </c>
    </row>
    <row r="673" spans="1:6" ht="12.75" customHeight="1" x14ac:dyDescent="0.2">
      <c r="A673" s="83" t="s">
        <v>180</v>
      </c>
      <c r="B673" s="83">
        <v>17</v>
      </c>
      <c r="C673" s="84">
        <v>665.73565446999999</v>
      </c>
      <c r="D673" s="84">
        <v>660.26721612999995</v>
      </c>
      <c r="E673" s="84">
        <v>126.45763662</v>
      </c>
      <c r="F673" s="84">
        <v>126.45763662</v>
      </c>
    </row>
    <row r="674" spans="1:6" ht="12.75" customHeight="1" x14ac:dyDescent="0.2">
      <c r="A674" s="83" t="s">
        <v>180</v>
      </c>
      <c r="B674" s="83">
        <v>18</v>
      </c>
      <c r="C674" s="84">
        <v>677.73928508999995</v>
      </c>
      <c r="D674" s="84">
        <v>672.63395148999996</v>
      </c>
      <c r="E674" s="84">
        <v>128.82617483000001</v>
      </c>
      <c r="F674" s="84">
        <v>128.82617483000001</v>
      </c>
    </row>
    <row r="675" spans="1:6" ht="12.75" customHeight="1" x14ac:dyDescent="0.2">
      <c r="A675" s="83" t="s">
        <v>180</v>
      </c>
      <c r="B675" s="83">
        <v>19</v>
      </c>
      <c r="C675" s="84">
        <v>695.44329633999996</v>
      </c>
      <c r="D675" s="84">
        <v>689.60147859999995</v>
      </c>
      <c r="E675" s="84">
        <v>132.07587938</v>
      </c>
      <c r="F675" s="84">
        <v>132.07587938</v>
      </c>
    </row>
    <row r="676" spans="1:6" ht="12.75" customHeight="1" x14ac:dyDescent="0.2">
      <c r="A676" s="83" t="s">
        <v>180</v>
      </c>
      <c r="B676" s="83">
        <v>20</v>
      </c>
      <c r="C676" s="84">
        <v>684.90562319000003</v>
      </c>
      <c r="D676" s="84">
        <v>675.49763151000002</v>
      </c>
      <c r="E676" s="84">
        <v>129.37464095999999</v>
      </c>
      <c r="F676" s="84">
        <v>129.37464095999999</v>
      </c>
    </row>
    <row r="677" spans="1:6" ht="12.75" customHeight="1" x14ac:dyDescent="0.2">
      <c r="A677" s="83" t="s">
        <v>180</v>
      </c>
      <c r="B677" s="83">
        <v>21</v>
      </c>
      <c r="C677" s="84">
        <v>678.45303220000005</v>
      </c>
      <c r="D677" s="84">
        <v>669.16419479000001</v>
      </c>
      <c r="E677" s="84">
        <v>128.16162990000001</v>
      </c>
      <c r="F677" s="84">
        <v>128.16162990000001</v>
      </c>
    </row>
    <row r="678" spans="1:6" ht="12.75" customHeight="1" x14ac:dyDescent="0.2">
      <c r="A678" s="83" t="s">
        <v>180</v>
      </c>
      <c r="B678" s="83">
        <v>22</v>
      </c>
      <c r="C678" s="84">
        <v>668.23497259999999</v>
      </c>
      <c r="D678" s="84">
        <v>659.29480218000003</v>
      </c>
      <c r="E678" s="84">
        <v>126.27139510000001</v>
      </c>
      <c r="F678" s="84">
        <v>126.27139510000001</v>
      </c>
    </row>
    <row r="679" spans="1:6" ht="12.75" customHeight="1" x14ac:dyDescent="0.2">
      <c r="A679" s="83" t="s">
        <v>180</v>
      </c>
      <c r="B679" s="83">
        <v>23</v>
      </c>
      <c r="C679" s="84">
        <v>739.00747431000002</v>
      </c>
      <c r="D679" s="84">
        <v>730.01852819999999</v>
      </c>
      <c r="E679" s="84">
        <v>139.81675224</v>
      </c>
      <c r="F679" s="84">
        <v>139.81675224</v>
      </c>
    </row>
    <row r="680" spans="1:6" ht="12.75" customHeight="1" x14ac:dyDescent="0.2">
      <c r="A680" s="83" t="s">
        <v>180</v>
      </c>
      <c r="B680" s="83">
        <v>24</v>
      </c>
      <c r="C680" s="84">
        <v>863.26396034000004</v>
      </c>
      <c r="D680" s="84">
        <v>854.38217521000001</v>
      </c>
      <c r="E680" s="84">
        <v>163.63549183000001</v>
      </c>
      <c r="F680" s="84">
        <v>163.63549183000001</v>
      </c>
    </row>
    <row r="681" spans="1:6" ht="12.75" customHeight="1" x14ac:dyDescent="0.2">
      <c r="A681" s="83" t="s">
        <v>181</v>
      </c>
      <c r="B681" s="83">
        <v>1</v>
      </c>
      <c r="C681" s="84">
        <v>857.71540806999997</v>
      </c>
      <c r="D681" s="84">
        <v>850.82182420000004</v>
      </c>
      <c r="E681" s="84">
        <v>162.95359583000001</v>
      </c>
      <c r="F681" s="84">
        <v>162.95359583000001</v>
      </c>
    </row>
    <row r="682" spans="1:6" ht="12.75" customHeight="1" x14ac:dyDescent="0.2">
      <c r="A682" s="83" t="s">
        <v>181</v>
      </c>
      <c r="B682" s="83">
        <v>2</v>
      </c>
      <c r="C682" s="84">
        <v>922.09773072999997</v>
      </c>
      <c r="D682" s="84">
        <v>915.81989744999998</v>
      </c>
      <c r="E682" s="84">
        <v>175.40234767999999</v>
      </c>
      <c r="F682" s="84">
        <v>175.40234767999999</v>
      </c>
    </row>
    <row r="683" spans="1:6" ht="12.75" customHeight="1" x14ac:dyDescent="0.2">
      <c r="A683" s="83" t="s">
        <v>181</v>
      </c>
      <c r="B683" s="83">
        <v>3</v>
      </c>
      <c r="C683" s="84">
        <v>933.55851187999997</v>
      </c>
      <c r="D683" s="84">
        <v>926.52482926000005</v>
      </c>
      <c r="E683" s="84">
        <v>177.45260905999999</v>
      </c>
      <c r="F683" s="84">
        <v>177.45260905999999</v>
      </c>
    </row>
    <row r="684" spans="1:6" ht="12.75" customHeight="1" x14ac:dyDescent="0.2">
      <c r="A684" s="83" t="s">
        <v>181</v>
      </c>
      <c r="B684" s="83">
        <v>4</v>
      </c>
      <c r="C684" s="84">
        <v>947.96328258999995</v>
      </c>
      <c r="D684" s="84">
        <v>941.18304762000002</v>
      </c>
      <c r="E684" s="84">
        <v>180.26002339999999</v>
      </c>
      <c r="F684" s="84">
        <v>180.26002339999999</v>
      </c>
    </row>
    <row r="685" spans="1:6" ht="12.75" customHeight="1" x14ac:dyDescent="0.2">
      <c r="A685" s="83" t="s">
        <v>181</v>
      </c>
      <c r="B685" s="83">
        <v>5</v>
      </c>
      <c r="C685" s="84">
        <v>936.44370782999999</v>
      </c>
      <c r="D685" s="84">
        <v>929.08703986</v>
      </c>
      <c r="E685" s="84">
        <v>177.94333628000001</v>
      </c>
      <c r="F685" s="84">
        <v>177.94333628000001</v>
      </c>
    </row>
    <row r="686" spans="1:6" ht="12.75" customHeight="1" x14ac:dyDescent="0.2">
      <c r="A686" s="83" t="s">
        <v>181</v>
      </c>
      <c r="B686" s="83">
        <v>6</v>
      </c>
      <c r="C686" s="84">
        <v>953.56592081999997</v>
      </c>
      <c r="D686" s="84">
        <v>946.28730172999997</v>
      </c>
      <c r="E686" s="84">
        <v>181.23761535</v>
      </c>
      <c r="F686" s="84">
        <v>181.23761535</v>
      </c>
    </row>
    <row r="687" spans="1:6" ht="12.75" customHeight="1" x14ac:dyDescent="0.2">
      <c r="A687" s="83" t="s">
        <v>181</v>
      </c>
      <c r="B687" s="83">
        <v>7</v>
      </c>
      <c r="C687" s="84">
        <v>956.50884604999999</v>
      </c>
      <c r="D687" s="84">
        <v>948.88236340000003</v>
      </c>
      <c r="E687" s="84">
        <v>181.73463437000001</v>
      </c>
      <c r="F687" s="84">
        <v>181.73463437000001</v>
      </c>
    </row>
    <row r="688" spans="1:6" ht="12.75" customHeight="1" x14ac:dyDescent="0.2">
      <c r="A688" s="83" t="s">
        <v>181</v>
      </c>
      <c r="B688" s="83">
        <v>8</v>
      </c>
      <c r="C688" s="84">
        <v>964.14374045</v>
      </c>
      <c r="D688" s="84">
        <v>961.03108963</v>
      </c>
      <c r="E688" s="84">
        <v>184.06141839</v>
      </c>
      <c r="F688" s="84">
        <v>184.06141839</v>
      </c>
    </row>
    <row r="689" spans="1:6" ht="12.75" customHeight="1" x14ac:dyDescent="0.2">
      <c r="A689" s="83" t="s">
        <v>181</v>
      </c>
      <c r="B689" s="83">
        <v>9</v>
      </c>
      <c r="C689" s="84">
        <v>950.65321231999997</v>
      </c>
      <c r="D689" s="84">
        <v>941.15250586000002</v>
      </c>
      <c r="E689" s="84">
        <v>180.25417389</v>
      </c>
      <c r="F689" s="84">
        <v>180.25417389</v>
      </c>
    </row>
    <row r="690" spans="1:6" ht="12.75" customHeight="1" x14ac:dyDescent="0.2">
      <c r="A690" s="83" t="s">
        <v>181</v>
      </c>
      <c r="B690" s="83">
        <v>10</v>
      </c>
      <c r="C690" s="84">
        <v>821.05149596000001</v>
      </c>
      <c r="D690" s="84">
        <v>812.05284017999998</v>
      </c>
      <c r="E690" s="84">
        <v>155.52836862999999</v>
      </c>
      <c r="F690" s="84">
        <v>155.52836862999999</v>
      </c>
    </row>
    <row r="691" spans="1:6" ht="12.75" customHeight="1" x14ac:dyDescent="0.2">
      <c r="A691" s="83" t="s">
        <v>181</v>
      </c>
      <c r="B691" s="83">
        <v>11</v>
      </c>
      <c r="C691" s="84">
        <v>695.23848238999994</v>
      </c>
      <c r="D691" s="84">
        <v>688.95505037999999</v>
      </c>
      <c r="E691" s="84">
        <v>131.95207225999999</v>
      </c>
      <c r="F691" s="84">
        <v>131.95207225999999</v>
      </c>
    </row>
    <row r="692" spans="1:6" ht="12.75" customHeight="1" x14ac:dyDescent="0.2">
      <c r="A692" s="83" t="s">
        <v>181</v>
      </c>
      <c r="B692" s="83">
        <v>12</v>
      </c>
      <c r="C692" s="84">
        <v>673.88878482999996</v>
      </c>
      <c r="D692" s="84">
        <v>666.77244193000001</v>
      </c>
      <c r="E692" s="84">
        <v>127.70354958</v>
      </c>
      <c r="F692" s="84">
        <v>127.70354958</v>
      </c>
    </row>
    <row r="693" spans="1:6" ht="12.75" customHeight="1" x14ac:dyDescent="0.2">
      <c r="A693" s="83" t="s">
        <v>181</v>
      </c>
      <c r="B693" s="83">
        <v>13</v>
      </c>
      <c r="C693" s="84">
        <v>672.25129188000005</v>
      </c>
      <c r="D693" s="84">
        <v>664.11924675</v>
      </c>
      <c r="E693" s="84">
        <v>127.19539654</v>
      </c>
      <c r="F693" s="84">
        <v>127.19539654</v>
      </c>
    </row>
    <row r="694" spans="1:6" ht="12.75" customHeight="1" x14ac:dyDescent="0.2">
      <c r="A694" s="83" t="s">
        <v>181</v>
      </c>
      <c r="B694" s="83">
        <v>14</v>
      </c>
      <c r="C694" s="84">
        <v>681.53114187000006</v>
      </c>
      <c r="D694" s="84">
        <v>676.08286274</v>
      </c>
      <c r="E694" s="84">
        <v>129.48672733999999</v>
      </c>
      <c r="F694" s="84">
        <v>129.48672733999999</v>
      </c>
    </row>
    <row r="695" spans="1:6" ht="12.75" customHeight="1" x14ac:dyDescent="0.2">
      <c r="A695" s="83" t="s">
        <v>181</v>
      </c>
      <c r="B695" s="83">
        <v>15</v>
      </c>
      <c r="C695" s="84">
        <v>683.09819389999996</v>
      </c>
      <c r="D695" s="84">
        <v>678.01249054000004</v>
      </c>
      <c r="E695" s="84">
        <v>129.85629918000001</v>
      </c>
      <c r="F695" s="84">
        <v>129.85629918000001</v>
      </c>
    </row>
    <row r="696" spans="1:6" ht="12.75" customHeight="1" x14ac:dyDescent="0.2">
      <c r="A696" s="83" t="s">
        <v>181</v>
      </c>
      <c r="B696" s="83">
        <v>16</v>
      </c>
      <c r="C696" s="84">
        <v>695.99761176000004</v>
      </c>
      <c r="D696" s="84">
        <v>688.70552382999995</v>
      </c>
      <c r="E696" s="84">
        <v>131.90428170000001</v>
      </c>
      <c r="F696" s="84">
        <v>131.90428170000001</v>
      </c>
    </row>
    <row r="697" spans="1:6" ht="12.75" customHeight="1" x14ac:dyDescent="0.2">
      <c r="A697" s="83" t="s">
        <v>181</v>
      </c>
      <c r="B697" s="83">
        <v>17</v>
      </c>
      <c r="C697" s="84">
        <v>698.13883156999998</v>
      </c>
      <c r="D697" s="84">
        <v>690.47964391999994</v>
      </c>
      <c r="E697" s="84">
        <v>132.24406994</v>
      </c>
      <c r="F697" s="84">
        <v>132.24406994</v>
      </c>
    </row>
    <row r="698" spans="1:6" ht="12.75" customHeight="1" x14ac:dyDescent="0.2">
      <c r="A698" s="83" t="s">
        <v>181</v>
      </c>
      <c r="B698" s="83">
        <v>18</v>
      </c>
      <c r="C698" s="84">
        <v>700.48120328000005</v>
      </c>
      <c r="D698" s="84">
        <v>696.13485456000001</v>
      </c>
      <c r="E698" s="84">
        <v>133.32718378999999</v>
      </c>
      <c r="F698" s="84">
        <v>133.32718378999999</v>
      </c>
    </row>
    <row r="699" spans="1:6" ht="12.75" customHeight="1" x14ac:dyDescent="0.2">
      <c r="A699" s="83" t="s">
        <v>181</v>
      </c>
      <c r="B699" s="83">
        <v>19</v>
      </c>
      <c r="C699" s="84">
        <v>701.29691127000001</v>
      </c>
      <c r="D699" s="84">
        <v>699.87092472999996</v>
      </c>
      <c r="E699" s="84">
        <v>134.0427344</v>
      </c>
      <c r="F699" s="84">
        <v>134.0427344</v>
      </c>
    </row>
    <row r="700" spans="1:6" ht="12.75" customHeight="1" x14ac:dyDescent="0.2">
      <c r="A700" s="83" t="s">
        <v>181</v>
      </c>
      <c r="B700" s="83">
        <v>20</v>
      </c>
      <c r="C700" s="84">
        <v>692.80957878000004</v>
      </c>
      <c r="D700" s="84">
        <v>683.52335786000003</v>
      </c>
      <c r="E700" s="84">
        <v>130.91176769</v>
      </c>
      <c r="F700" s="84">
        <v>130.91176769</v>
      </c>
    </row>
    <row r="701" spans="1:6" ht="12.75" customHeight="1" x14ac:dyDescent="0.2">
      <c r="A701" s="83" t="s">
        <v>181</v>
      </c>
      <c r="B701" s="83">
        <v>21</v>
      </c>
      <c r="C701" s="84">
        <v>704.24528000999999</v>
      </c>
      <c r="D701" s="84">
        <v>696.07760425000004</v>
      </c>
      <c r="E701" s="84">
        <v>133.31621892999999</v>
      </c>
      <c r="F701" s="84">
        <v>133.31621892999999</v>
      </c>
    </row>
    <row r="702" spans="1:6" ht="12.75" customHeight="1" x14ac:dyDescent="0.2">
      <c r="A702" s="83" t="s">
        <v>181</v>
      </c>
      <c r="B702" s="83">
        <v>22</v>
      </c>
      <c r="C702" s="84">
        <v>707.72783109</v>
      </c>
      <c r="D702" s="84">
        <v>698.02830691999998</v>
      </c>
      <c r="E702" s="84">
        <v>133.68982714000001</v>
      </c>
      <c r="F702" s="84">
        <v>133.68982714000001</v>
      </c>
    </row>
    <row r="703" spans="1:6" ht="12.75" customHeight="1" x14ac:dyDescent="0.2">
      <c r="A703" s="83" t="s">
        <v>181</v>
      </c>
      <c r="B703" s="83">
        <v>23</v>
      </c>
      <c r="C703" s="84">
        <v>753.50865011999997</v>
      </c>
      <c r="D703" s="84">
        <v>744.94298986000001</v>
      </c>
      <c r="E703" s="84">
        <v>142.67515881</v>
      </c>
      <c r="F703" s="84">
        <v>142.67515881</v>
      </c>
    </row>
    <row r="704" spans="1:6" ht="12.75" customHeight="1" x14ac:dyDescent="0.2">
      <c r="A704" s="83" t="s">
        <v>181</v>
      </c>
      <c r="B704" s="83">
        <v>24</v>
      </c>
      <c r="C704" s="84">
        <v>878.80194663999998</v>
      </c>
      <c r="D704" s="84">
        <v>868.11028181999995</v>
      </c>
      <c r="E704" s="84">
        <v>166.26476658000001</v>
      </c>
      <c r="F704" s="84">
        <v>166.26476658000001</v>
      </c>
    </row>
    <row r="705" spans="1:6" ht="12.75" customHeight="1" x14ac:dyDescent="0.2">
      <c r="A705" s="83" t="s">
        <v>182</v>
      </c>
      <c r="B705" s="83">
        <v>1</v>
      </c>
      <c r="C705" s="84">
        <v>993.93789984</v>
      </c>
      <c r="D705" s="84">
        <v>981.34055794000005</v>
      </c>
      <c r="E705" s="84">
        <v>187.95118801999999</v>
      </c>
      <c r="F705" s="84">
        <v>187.95118801999999</v>
      </c>
    </row>
    <row r="706" spans="1:6" ht="12.75" customHeight="1" x14ac:dyDescent="0.2">
      <c r="A706" s="83" t="s">
        <v>182</v>
      </c>
      <c r="B706" s="83">
        <v>2</v>
      </c>
      <c r="C706" s="84">
        <v>1032.40508125</v>
      </c>
      <c r="D706" s="84">
        <v>1028.3820519999999</v>
      </c>
      <c r="E706" s="84">
        <v>196.96080717999999</v>
      </c>
      <c r="F706" s="84">
        <v>196.96080717999999</v>
      </c>
    </row>
    <row r="707" spans="1:6" ht="12.75" customHeight="1" x14ac:dyDescent="0.2">
      <c r="A707" s="83" t="s">
        <v>182</v>
      </c>
      <c r="B707" s="83">
        <v>3</v>
      </c>
      <c r="C707" s="84">
        <v>1074.4212183300001</v>
      </c>
      <c r="D707" s="84">
        <v>1064.87545856</v>
      </c>
      <c r="E707" s="84">
        <v>203.95020455</v>
      </c>
      <c r="F707" s="84">
        <v>203.95020455</v>
      </c>
    </row>
    <row r="708" spans="1:6" ht="12.75" customHeight="1" x14ac:dyDescent="0.2">
      <c r="A708" s="83" t="s">
        <v>182</v>
      </c>
      <c r="B708" s="83">
        <v>4</v>
      </c>
      <c r="C708" s="84">
        <v>1100.63215597</v>
      </c>
      <c r="D708" s="84">
        <v>1091.6434652800001</v>
      </c>
      <c r="E708" s="84">
        <v>209.07694534000001</v>
      </c>
      <c r="F708" s="84">
        <v>209.07694534000001</v>
      </c>
    </row>
    <row r="709" spans="1:6" ht="12.75" customHeight="1" x14ac:dyDescent="0.2">
      <c r="A709" s="83" t="s">
        <v>182</v>
      </c>
      <c r="B709" s="83">
        <v>5</v>
      </c>
      <c r="C709" s="84">
        <v>1063.6955365199999</v>
      </c>
      <c r="D709" s="84">
        <v>1051.0529836799999</v>
      </c>
      <c r="E709" s="84">
        <v>201.30285592999999</v>
      </c>
      <c r="F709" s="84">
        <v>201.30285592999999</v>
      </c>
    </row>
    <row r="710" spans="1:6" ht="12.75" customHeight="1" x14ac:dyDescent="0.2">
      <c r="A710" s="83" t="s">
        <v>182</v>
      </c>
      <c r="B710" s="83">
        <v>6</v>
      </c>
      <c r="C710" s="84">
        <v>1060.6992478100001</v>
      </c>
      <c r="D710" s="84">
        <v>1049.4678052500001</v>
      </c>
      <c r="E710" s="84">
        <v>200.99925472999999</v>
      </c>
      <c r="F710" s="84">
        <v>200.99925472999999</v>
      </c>
    </row>
    <row r="711" spans="1:6" ht="12.75" customHeight="1" x14ac:dyDescent="0.2">
      <c r="A711" s="83" t="s">
        <v>182</v>
      </c>
      <c r="B711" s="83">
        <v>7</v>
      </c>
      <c r="C711" s="84">
        <v>1027.2682958600001</v>
      </c>
      <c r="D711" s="84">
        <v>1018.78438782</v>
      </c>
      <c r="E711" s="84">
        <v>195.12261515</v>
      </c>
      <c r="F711" s="84">
        <v>195.12261515</v>
      </c>
    </row>
    <row r="712" spans="1:6" ht="12.75" customHeight="1" x14ac:dyDescent="0.2">
      <c r="A712" s="83" t="s">
        <v>182</v>
      </c>
      <c r="B712" s="83">
        <v>8</v>
      </c>
      <c r="C712" s="84">
        <v>1005.03266713</v>
      </c>
      <c r="D712" s="84">
        <v>998.92953527999998</v>
      </c>
      <c r="E712" s="84">
        <v>191.31991578</v>
      </c>
      <c r="F712" s="84">
        <v>191.31991578</v>
      </c>
    </row>
    <row r="713" spans="1:6" ht="12.75" customHeight="1" x14ac:dyDescent="0.2">
      <c r="A713" s="83" t="s">
        <v>182</v>
      </c>
      <c r="B713" s="83">
        <v>9</v>
      </c>
      <c r="C713" s="84">
        <v>927.69419901000003</v>
      </c>
      <c r="D713" s="84">
        <v>915.95360138000001</v>
      </c>
      <c r="E713" s="84">
        <v>175.42795530999999</v>
      </c>
      <c r="F713" s="84">
        <v>175.42795530999999</v>
      </c>
    </row>
    <row r="714" spans="1:6" ht="12.75" customHeight="1" x14ac:dyDescent="0.2">
      <c r="A714" s="83" t="s">
        <v>182</v>
      </c>
      <c r="B714" s="83">
        <v>10</v>
      </c>
      <c r="C714" s="84">
        <v>750.33630728000003</v>
      </c>
      <c r="D714" s="84">
        <v>749.54644848999999</v>
      </c>
      <c r="E714" s="84">
        <v>143.55683593000001</v>
      </c>
      <c r="F714" s="84">
        <v>143.55683593000001</v>
      </c>
    </row>
    <row r="715" spans="1:6" ht="12.75" customHeight="1" x14ac:dyDescent="0.2">
      <c r="A715" s="83" t="s">
        <v>182</v>
      </c>
      <c r="B715" s="83">
        <v>11</v>
      </c>
      <c r="C715" s="84">
        <v>692.55532779999999</v>
      </c>
      <c r="D715" s="84">
        <v>686.74683860000005</v>
      </c>
      <c r="E715" s="84">
        <v>131.52914462999999</v>
      </c>
      <c r="F715" s="84">
        <v>131.52914462999999</v>
      </c>
    </row>
    <row r="716" spans="1:6" ht="12.75" customHeight="1" x14ac:dyDescent="0.2">
      <c r="A716" s="83" t="s">
        <v>182</v>
      </c>
      <c r="B716" s="83">
        <v>12</v>
      </c>
      <c r="C716" s="84">
        <v>669.69398308999996</v>
      </c>
      <c r="D716" s="84">
        <v>665.33003470999995</v>
      </c>
      <c r="E716" s="84">
        <v>127.42729263</v>
      </c>
      <c r="F716" s="84">
        <v>127.42729263</v>
      </c>
    </row>
    <row r="717" spans="1:6" ht="12.75" customHeight="1" x14ac:dyDescent="0.2">
      <c r="A717" s="83" t="s">
        <v>182</v>
      </c>
      <c r="B717" s="83">
        <v>13</v>
      </c>
      <c r="C717" s="84">
        <v>636.33071651</v>
      </c>
      <c r="D717" s="84">
        <v>635.91692053999998</v>
      </c>
      <c r="E717" s="84">
        <v>121.79394781000001</v>
      </c>
      <c r="F717" s="84">
        <v>121.79394781000001</v>
      </c>
    </row>
    <row r="718" spans="1:6" ht="12.75" customHeight="1" x14ac:dyDescent="0.2">
      <c r="A718" s="83" t="s">
        <v>182</v>
      </c>
      <c r="B718" s="83">
        <v>14</v>
      </c>
      <c r="C718" s="84">
        <v>635.66568782000002</v>
      </c>
      <c r="D718" s="84">
        <v>629.9602562</v>
      </c>
      <c r="E718" s="84">
        <v>120.65309805</v>
      </c>
      <c r="F718" s="84">
        <v>120.65309805</v>
      </c>
    </row>
    <row r="719" spans="1:6" ht="12.75" customHeight="1" x14ac:dyDescent="0.2">
      <c r="A719" s="83" t="s">
        <v>182</v>
      </c>
      <c r="B719" s="83">
        <v>15</v>
      </c>
      <c r="C719" s="84">
        <v>635.64889978999997</v>
      </c>
      <c r="D719" s="84">
        <v>630.69855789999997</v>
      </c>
      <c r="E719" s="84">
        <v>120.79450122999999</v>
      </c>
      <c r="F719" s="84">
        <v>120.79450122999999</v>
      </c>
    </row>
    <row r="720" spans="1:6" ht="12.75" customHeight="1" x14ac:dyDescent="0.2">
      <c r="A720" s="83" t="s">
        <v>182</v>
      </c>
      <c r="B720" s="83">
        <v>16</v>
      </c>
      <c r="C720" s="84">
        <v>646.99724805000005</v>
      </c>
      <c r="D720" s="84">
        <v>641.94457433000002</v>
      </c>
      <c r="E720" s="84">
        <v>122.94839382000001</v>
      </c>
      <c r="F720" s="84">
        <v>122.94839382000001</v>
      </c>
    </row>
    <row r="721" spans="1:6" ht="12.75" customHeight="1" x14ac:dyDescent="0.2">
      <c r="A721" s="83" t="s">
        <v>182</v>
      </c>
      <c r="B721" s="83">
        <v>17</v>
      </c>
      <c r="C721" s="84">
        <v>659.00697341</v>
      </c>
      <c r="D721" s="84">
        <v>649.11923450999996</v>
      </c>
      <c r="E721" s="84">
        <v>124.32252015</v>
      </c>
      <c r="F721" s="84">
        <v>124.32252015</v>
      </c>
    </row>
    <row r="722" spans="1:6" ht="12.75" customHeight="1" x14ac:dyDescent="0.2">
      <c r="A722" s="83" t="s">
        <v>182</v>
      </c>
      <c r="B722" s="83">
        <v>18</v>
      </c>
      <c r="C722" s="84">
        <v>658.35347664999995</v>
      </c>
      <c r="D722" s="84">
        <v>653.08427745999995</v>
      </c>
      <c r="E722" s="84">
        <v>125.08192475</v>
      </c>
      <c r="F722" s="84">
        <v>125.08192475</v>
      </c>
    </row>
    <row r="723" spans="1:6" ht="12.75" customHeight="1" x14ac:dyDescent="0.2">
      <c r="A723" s="83" t="s">
        <v>182</v>
      </c>
      <c r="B723" s="83">
        <v>19</v>
      </c>
      <c r="C723" s="84">
        <v>684.60543837</v>
      </c>
      <c r="D723" s="84">
        <v>682.66173057000003</v>
      </c>
      <c r="E723" s="84">
        <v>130.74674458000001</v>
      </c>
      <c r="F723" s="84">
        <v>130.74674458000001</v>
      </c>
    </row>
    <row r="724" spans="1:6" ht="12.75" customHeight="1" x14ac:dyDescent="0.2">
      <c r="A724" s="83" t="s">
        <v>182</v>
      </c>
      <c r="B724" s="83">
        <v>20</v>
      </c>
      <c r="C724" s="84">
        <v>686.23655321000001</v>
      </c>
      <c r="D724" s="84">
        <v>676.60220647000006</v>
      </c>
      <c r="E724" s="84">
        <v>129.58619461000001</v>
      </c>
      <c r="F724" s="84">
        <v>129.58619461000001</v>
      </c>
    </row>
    <row r="725" spans="1:6" ht="12.75" customHeight="1" x14ac:dyDescent="0.2">
      <c r="A725" s="83" t="s">
        <v>182</v>
      </c>
      <c r="B725" s="83">
        <v>21</v>
      </c>
      <c r="C725" s="84">
        <v>675.26661313</v>
      </c>
      <c r="D725" s="84">
        <v>665.89208441999995</v>
      </c>
      <c r="E725" s="84">
        <v>127.53493915999999</v>
      </c>
      <c r="F725" s="84">
        <v>127.53493915999999</v>
      </c>
    </row>
    <row r="726" spans="1:6" ht="12.75" customHeight="1" x14ac:dyDescent="0.2">
      <c r="A726" s="83" t="s">
        <v>182</v>
      </c>
      <c r="B726" s="83">
        <v>22</v>
      </c>
      <c r="C726" s="84">
        <v>649.05679702999998</v>
      </c>
      <c r="D726" s="84">
        <v>640.59196970000005</v>
      </c>
      <c r="E726" s="84">
        <v>122.68933629999999</v>
      </c>
      <c r="F726" s="84">
        <v>122.68933629999999</v>
      </c>
    </row>
    <row r="727" spans="1:6" ht="12.75" customHeight="1" x14ac:dyDescent="0.2">
      <c r="A727" s="83" t="s">
        <v>182</v>
      </c>
      <c r="B727" s="83">
        <v>23</v>
      </c>
      <c r="C727" s="84">
        <v>710.27004692000003</v>
      </c>
      <c r="D727" s="84">
        <v>701.03342453000005</v>
      </c>
      <c r="E727" s="84">
        <v>134.26538210000001</v>
      </c>
      <c r="F727" s="84">
        <v>134.26538210000001</v>
      </c>
    </row>
    <row r="728" spans="1:6" ht="12.75" customHeight="1" x14ac:dyDescent="0.2">
      <c r="A728" s="83" t="s">
        <v>182</v>
      </c>
      <c r="B728" s="83">
        <v>24</v>
      </c>
      <c r="C728" s="84">
        <v>829.82995131999996</v>
      </c>
      <c r="D728" s="84">
        <v>820.83810819999997</v>
      </c>
      <c r="E728" s="84">
        <v>157.21096653000001</v>
      </c>
      <c r="F728" s="84">
        <v>157.21096653000001</v>
      </c>
    </row>
    <row r="729" spans="1:6" ht="12.75" customHeight="1" x14ac:dyDescent="0.2">
      <c r="A729" s="83" t="s">
        <v>183</v>
      </c>
      <c r="B729" s="83">
        <v>1</v>
      </c>
      <c r="C729" s="84">
        <v>867.32348133000005</v>
      </c>
      <c r="D729" s="84">
        <v>857.50540837999995</v>
      </c>
      <c r="E729" s="84">
        <v>164.23366885999999</v>
      </c>
      <c r="F729" s="84">
        <v>164.23366885999999</v>
      </c>
    </row>
    <row r="730" spans="1:6" ht="12.75" customHeight="1" x14ac:dyDescent="0.2">
      <c r="A730" s="83" t="s">
        <v>183</v>
      </c>
      <c r="B730" s="83">
        <v>2</v>
      </c>
      <c r="C730" s="84">
        <v>910.97730322999996</v>
      </c>
      <c r="D730" s="84">
        <v>908.47482866999997</v>
      </c>
      <c r="E730" s="84">
        <v>173.99558385</v>
      </c>
      <c r="F730" s="84">
        <v>173.99558385</v>
      </c>
    </row>
    <row r="731" spans="1:6" ht="12.75" customHeight="1" x14ac:dyDescent="0.2">
      <c r="A731" s="83" t="s">
        <v>183</v>
      </c>
      <c r="B731" s="83">
        <v>3</v>
      </c>
      <c r="C731" s="84">
        <v>929.75594591000004</v>
      </c>
      <c r="D731" s="84">
        <v>926.56369639000002</v>
      </c>
      <c r="E731" s="84">
        <v>177.46005309</v>
      </c>
      <c r="F731" s="84">
        <v>177.46005309</v>
      </c>
    </row>
    <row r="732" spans="1:6" ht="12.75" customHeight="1" x14ac:dyDescent="0.2">
      <c r="A732" s="83" t="s">
        <v>183</v>
      </c>
      <c r="B732" s="83">
        <v>4</v>
      </c>
      <c r="C732" s="84">
        <v>944.44950243000005</v>
      </c>
      <c r="D732" s="84">
        <v>934.77187470000001</v>
      </c>
      <c r="E732" s="84">
        <v>179.03212392</v>
      </c>
      <c r="F732" s="84">
        <v>179.03212392</v>
      </c>
    </row>
    <row r="733" spans="1:6" ht="12.75" customHeight="1" x14ac:dyDescent="0.2">
      <c r="A733" s="83" t="s">
        <v>183</v>
      </c>
      <c r="B733" s="83">
        <v>5</v>
      </c>
      <c r="C733" s="84">
        <v>939.88475302999996</v>
      </c>
      <c r="D733" s="84">
        <v>928.54361644000005</v>
      </c>
      <c r="E733" s="84">
        <v>177.83925715000001</v>
      </c>
      <c r="F733" s="84">
        <v>177.83925715000001</v>
      </c>
    </row>
    <row r="734" spans="1:6" ht="12.75" customHeight="1" x14ac:dyDescent="0.2">
      <c r="A734" s="83" t="s">
        <v>183</v>
      </c>
      <c r="B734" s="83">
        <v>6</v>
      </c>
      <c r="C734" s="84">
        <v>948.43597158</v>
      </c>
      <c r="D734" s="84">
        <v>935.01825564000001</v>
      </c>
      <c r="E734" s="84">
        <v>179.07931201</v>
      </c>
      <c r="F734" s="84">
        <v>179.07931201</v>
      </c>
    </row>
    <row r="735" spans="1:6" ht="12.75" customHeight="1" x14ac:dyDescent="0.2">
      <c r="A735" s="83" t="s">
        <v>183</v>
      </c>
      <c r="B735" s="83">
        <v>7</v>
      </c>
      <c r="C735" s="84">
        <v>924.87199397999996</v>
      </c>
      <c r="D735" s="84">
        <v>915.62019004000001</v>
      </c>
      <c r="E735" s="84">
        <v>175.36409872999999</v>
      </c>
      <c r="F735" s="84">
        <v>175.36409872999999</v>
      </c>
    </row>
    <row r="736" spans="1:6" ht="12.75" customHeight="1" x14ac:dyDescent="0.2">
      <c r="A736" s="83" t="s">
        <v>183</v>
      </c>
      <c r="B736" s="83">
        <v>8</v>
      </c>
      <c r="C736" s="84">
        <v>876.76957400000003</v>
      </c>
      <c r="D736" s="84">
        <v>874.48774552999998</v>
      </c>
      <c r="E736" s="84">
        <v>167.48620991000001</v>
      </c>
      <c r="F736" s="84">
        <v>167.48620991000001</v>
      </c>
    </row>
    <row r="737" spans="1:6" ht="12.75" customHeight="1" x14ac:dyDescent="0.2">
      <c r="A737" s="83" t="s">
        <v>183</v>
      </c>
      <c r="B737" s="83">
        <v>9</v>
      </c>
      <c r="C737" s="84">
        <v>794.30046745000004</v>
      </c>
      <c r="D737" s="84">
        <v>783.76341329000002</v>
      </c>
      <c r="E737" s="84">
        <v>150.11023793999999</v>
      </c>
      <c r="F737" s="84">
        <v>150.11023793999999</v>
      </c>
    </row>
    <row r="738" spans="1:6" ht="12.75" customHeight="1" x14ac:dyDescent="0.2">
      <c r="A738" s="83" t="s">
        <v>183</v>
      </c>
      <c r="B738" s="83">
        <v>10</v>
      </c>
      <c r="C738" s="84">
        <v>732.08267040999999</v>
      </c>
      <c r="D738" s="84">
        <v>721.50527251999995</v>
      </c>
      <c r="E738" s="84">
        <v>138.18625148000001</v>
      </c>
      <c r="F738" s="84">
        <v>138.18625148000001</v>
      </c>
    </row>
    <row r="739" spans="1:6" ht="12.75" customHeight="1" x14ac:dyDescent="0.2">
      <c r="A739" s="83" t="s">
        <v>183</v>
      </c>
      <c r="B739" s="83">
        <v>11</v>
      </c>
      <c r="C739" s="84">
        <v>754.60994984000001</v>
      </c>
      <c r="D739" s="84">
        <v>744.14889689999995</v>
      </c>
      <c r="E739" s="84">
        <v>142.52307020000001</v>
      </c>
      <c r="F739" s="84">
        <v>142.52307020000001</v>
      </c>
    </row>
    <row r="740" spans="1:6" ht="12.75" customHeight="1" x14ac:dyDescent="0.2">
      <c r="A740" s="83" t="s">
        <v>183</v>
      </c>
      <c r="B740" s="83">
        <v>12</v>
      </c>
      <c r="C740" s="84">
        <v>746.39028725000003</v>
      </c>
      <c r="D740" s="84">
        <v>738.27912387000003</v>
      </c>
      <c r="E740" s="84">
        <v>141.39886229999999</v>
      </c>
      <c r="F740" s="84">
        <v>141.39886229999999</v>
      </c>
    </row>
    <row r="741" spans="1:6" ht="12.75" customHeight="1" x14ac:dyDescent="0.2">
      <c r="A741" s="83" t="s">
        <v>183</v>
      </c>
      <c r="B741" s="83">
        <v>13</v>
      </c>
      <c r="C741" s="84">
        <v>733.68148066000003</v>
      </c>
      <c r="D741" s="84">
        <v>725.94365573000005</v>
      </c>
      <c r="E741" s="84">
        <v>139.03631254000001</v>
      </c>
      <c r="F741" s="84">
        <v>139.03631254000001</v>
      </c>
    </row>
    <row r="742" spans="1:6" ht="12.75" customHeight="1" x14ac:dyDescent="0.2">
      <c r="A742" s="83" t="s">
        <v>183</v>
      </c>
      <c r="B742" s="83">
        <v>14</v>
      </c>
      <c r="C742" s="84">
        <v>734.74833795999996</v>
      </c>
      <c r="D742" s="84">
        <v>726.47493731999998</v>
      </c>
      <c r="E742" s="84">
        <v>139.13806622000001</v>
      </c>
      <c r="F742" s="84">
        <v>139.13806622000001</v>
      </c>
    </row>
    <row r="743" spans="1:6" ht="12.75" customHeight="1" x14ac:dyDescent="0.2">
      <c r="A743" s="83" t="s">
        <v>183</v>
      </c>
      <c r="B743" s="83">
        <v>15</v>
      </c>
      <c r="C743" s="84">
        <v>735.19747837</v>
      </c>
      <c r="D743" s="84">
        <v>727.71678465000002</v>
      </c>
      <c r="E743" s="84">
        <v>139.37591094999999</v>
      </c>
      <c r="F743" s="84">
        <v>139.37591094999999</v>
      </c>
    </row>
    <row r="744" spans="1:6" ht="12.75" customHeight="1" x14ac:dyDescent="0.2">
      <c r="A744" s="83" t="s">
        <v>183</v>
      </c>
      <c r="B744" s="83">
        <v>16</v>
      </c>
      <c r="C744" s="84">
        <v>739.66630864000001</v>
      </c>
      <c r="D744" s="84">
        <v>731.47797055000001</v>
      </c>
      <c r="E744" s="84">
        <v>140.09627184000001</v>
      </c>
      <c r="F744" s="84">
        <v>140.09627184000001</v>
      </c>
    </row>
    <row r="745" spans="1:6" ht="12.75" customHeight="1" x14ac:dyDescent="0.2">
      <c r="A745" s="83" t="s">
        <v>183</v>
      </c>
      <c r="B745" s="83">
        <v>17</v>
      </c>
      <c r="C745" s="84">
        <v>736.49938220000001</v>
      </c>
      <c r="D745" s="84">
        <v>726.63660761000006</v>
      </c>
      <c r="E745" s="84">
        <v>139.16903010999999</v>
      </c>
      <c r="F745" s="84">
        <v>139.16903010999999</v>
      </c>
    </row>
    <row r="746" spans="1:6" ht="12.75" customHeight="1" x14ac:dyDescent="0.2">
      <c r="A746" s="83" t="s">
        <v>183</v>
      </c>
      <c r="B746" s="83">
        <v>18</v>
      </c>
      <c r="C746" s="84">
        <v>734.05768755999998</v>
      </c>
      <c r="D746" s="84">
        <v>728.22811675000003</v>
      </c>
      <c r="E746" s="84">
        <v>139.4738438</v>
      </c>
      <c r="F746" s="84">
        <v>139.4738438</v>
      </c>
    </row>
    <row r="747" spans="1:6" ht="12.75" customHeight="1" x14ac:dyDescent="0.2">
      <c r="A747" s="83" t="s">
        <v>183</v>
      </c>
      <c r="B747" s="83">
        <v>19</v>
      </c>
      <c r="C747" s="84">
        <v>743.02836565999996</v>
      </c>
      <c r="D747" s="84">
        <v>737.47467415000006</v>
      </c>
      <c r="E747" s="84">
        <v>141.24479012</v>
      </c>
      <c r="F747" s="84">
        <v>141.24479012</v>
      </c>
    </row>
    <row r="748" spans="1:6" ht="12.75" customHeight="1" x14ac:dyDescent="0.2">
      <c r="A748" s="83" t="s">
        <v>183</v>
      </c>
      <c r="B748" s="83">
        <v>20</v>
      </c>
      <c r="C748" s="84">
        <v>738.54843885000003</v>
      </c>
      <c r="D748" s="84">
        <v>732.00811053999996</v>
      </c>
      <c r="E748" s="84">
        <v>140.19780686999999</v>
      </c>
      <c r="F748" s="84">
        <v>140.19780686999999</v>
      </c>
    </row>
    <row r="749" spans="1:6" ht="12.75" customHeight="1" x14ac:dyDescent="0.2">
      <c r="A749" s="83" t="s">
        <v>183</v>
      </c>
      <c r="B749" s="83">
        <v>21</v>
      </c>
      <c r="C749" s="84">
        <v>734.90060036</v>
      </c>
      <c r="D749" s="84">
        <v>723.24219284000003</v>
      </c>
      <c r="E749" s="84">
        <v>138.51891504</v>
      </c>
      <c r="F749" s="84">
        <v>138.51891504</v>
      </c>
    </row>
    <row r="750" spans="1:6" ht="12.75" customHeight="1" x14ac:dyDescent="0.2">
      <c r="A750" s="83" t="s">
        <v>183</v>
      </c>
      <c r="B750" s="83">
        <v>22</v>
      </c>
      <c r="C750" s="84">
        <v>764.32803263000005</v>
      </c>
      <c r="D750" s="84">
        <v>753.29733945999999</v>
      </c>
      <c r="E750" s="84">
        <v>144.27522508000001</v>
      </c>
      <c r="F750" s="84">
        <v>144.27522508000001</v>
      </c>
    </row>
    <row r="751" spans="1:6" ht="12.75" customHeight="1" x14ac:dyDescent="0.2">
      <c r="A751" s="83" t="s">
        <v>183</v>
      </c>
      <c r="B751" s="83">
        <v>23</v>
      </c>
      <c r="C751" s="84">
        <v>868.89351121000004</v>
      </c>
      <c r="D751" s="84">
        <v>856.29767417999994</v>
      </c>
      <c r="E751" s="84">
        <v>164.00235764999999</v>
      </c>
      <c r="F751" s="84">
        <v>164.00235764999999</v>
      </c>
    </row>
    <row r="752" spans="1:6" ht="12.75" customHeight="1" x14ac:dyDescent="0.2">
      <c r="A752" s="83" t="s">
        <v>183</v>
      </c>
      <c r="B752" s="83">
        <v>24</v>
      </c>
      <c r="C752" s="84">
        <v>825.70151634000001</v>
      </c>
      <c r="D752" s="84">
        <v>815.68033906999995</v>
      </c>
      <c r="E752" s="84">
        <v>156.22312511999999</v>
      </c>
      <c r="F752" s="84">
        <v>156.22312511999999</v>
      </c>
    </row>
    <row r="753" spans="1:6" ht="12.75" customHeight="1" x14ac:dyDescent="0.2">
      <c r="A753" s="83" t="s">
        <v>184</v>
      </c>
      <c r="B753" s="83">
        <v>1</v>
      </c>
      <c r="C753" s="84">
        <v>873.70414357000004</v>
      </c>
      <c r="D753" s="84">
        <v>864.21398851000004</v>
      </c>
      <c r="E753" s="84">
        <v>165.51852925</v>
      </c>
      <c r="F753" s="84">
        <v>165.51852925</v>
      </c>
    </row>
    <row r="754" spans="1:6" ht="12.75" customHeight="1" x14ac:dyDescent="0.2">
      <c r="A754" s="83" t="s">
        <v>184</v>
      </c>
      <c r="B754" s="83">
        <v>2</v>
      </c>
      <c r="C754" s="84">
        <v>991.38209945000006</v>
      </c>
      <c r="D754" s="84">
        <v>982.92046963999996</v>
      </c>
      <c r="E754" s="84">
        <v>188.2537805</v>
      </c>
      <c r="F754" s="84">
        <v>188.2537805</v>
      </c>
    </row>
    <row r="755" spans="1:6" ht="12.75" customHeight="1" x14ac:dyDescent="0.2">
      <c r="A755" s="83" t="s">
        <v>184</v>
      </c>
      <c r="B755" s="83">
        <v>3</v>
      </c>
      <c r="C755" s="84">
        <v>1005.20271803</v>
      </c>
      <c r="D755" s="84">
        <v>993.00027754999996</v>
      </c>
      <c r="E755" s="84">
        <v>190.18431507</v>
      </c>
      <c r="F755" s="84">
        <v>190.18431507</v>
      </c>
    </row>
    <row r="756" spans="1:6" ht="12.75" customHeight="1" x14ac:dyDescent="0.2">
      <c r="A756" s="83" t="s">
        <v>184</v>
      </c>
      <c r="B756" s="83">
        <v>4</v>
      </c>
      <c r="C756" s="84">
        <v>1008.55849424</v>
      </c>
      <c r="D756" s="84">
        <v>996.24497140000005</v>
      </c>
      <c r="E756" s="84">
        <v>190.80575486000001</v>
      </c>
      <c r="F756" s="84">
        <v>190.80575486000001</v>
      </c>
    </row>
    <row r="757" spans="1:6" ht="12.75" customHeight="1" x14ac:dyDescent="0.2">
      <c r="A757" s="83" t="s">
        <v>184</v>
      </c>
      <c r="B757" s="83">
        <v>5</v>
      </c>
      <c r="C757" s="84">
        <v>1002.72163959</v>
      </c>
      <c r="D757" s="84">
        <v>990.29347803999997</v>
      </c>
      <c r="E757" s="84">
        <v>189.66589547000001</v>
      </c>
      <c r="F757" s="84">
        <v>189.66589547000001</v>
      </c>
    </row>
    <row r="758" spans="1:6" ht="12.75" customHeight="1" x14ac:dyDescent="0.2">
      <c r="A758" s="83" t="s">
        <v>184</v>
      </c>
      <c r="B758" s="83">
        <v>6</v>
      </c>
      <c r="C758" s="84">
        <v>1036.02325417</v>
      </c>
      <c r="D758" s="84">
        <v>1024.9246968699999</v>
      </c>
      <c r="E758" s="84">
        <v>196.29863746000001</v>
      </c>
      <c r="F758" s="84">
        <v>196.29863746000001</v>
      </c>
    </row>
    <row r="759" spans="1:6" ht="12.75" customHeight="1" x14ac:dyDescent="0.2">
      <c r="A759" s="83" t="s">
        <v>184</v>
      </c>
      <c r="B759" s="83">
        <v>7</v>
      </c>
      <c r="C759" s="84">
        <v>979.61427679999997</v>
      </c>
      <c r="D759" s="84">
        <v>968.45529076000003</v>
      </c>
      <c r="E759" s="84">
        <v>185.48333804000001</v>
      </c>
      <c r="F759" s="84">
        <v>185.48333804000001</v>
      </c>
    </row>
    <row r="760" spans="1:6" ht="12.75" customHeight="1" x14ac:dyDescent="0.2">
      <c r="A760" s="83" t="s">
        <v>184</v>
      </c>
      <c r="B760" s="83">
        <v>8</v>
      </c>
      <c r="C760" s="84">
        <v>952.29550678999999</v>
      </c>
      <c r="D760" s="84">
        <v>942.21761216000004</v>
      </c>
      <c r="E760" s="84">
        <v>180.45816830999999</v>
      </c>
      <c r="F760" s="84">
        <v>180.45816830999999</v>
      </c>
    </row>
    <row r="761" spans="1:6" ht="12.75" customHeight="1" x14ac:dyDescent="0.2">
      <c r="A761" s="83" t="s">
        <v>184</v>
      </c>
      <c r="B761" s="83">
        <v>9</v>
      </c>
      <c r="C761" s="84">
        <v>921.33937834999995</v>
      </c>
      <c r="D761" s="84">
        <v>909.75440871000001</v>
      </c>
      <c r="E761" s="84">
        <v>174.24065533000001</v>
      </c>
      <c r="F761" s="84">
        <v>174.24065533000001</v>
      </c>
    </row>
    <row r="762" spans="1:6" ht="12.75" customHeight="1" x14ac:dyDescent="0.2">
      <c r="A762" s="83" t="s">
        <v>184</v>
      </c>
      <c r="B762" s="83">
        <v>10</v>
      </c>
      <c r="C762" s="84">
        <v>824.37088320999999</v>
      </c>
      <c r="D762" s="84">
        <v>822.23702286000002</v>
      </c>
      <c r="E762" s="84">
        <v>157.47889357</v>
      </c>
      <c r="F762" s="84">
        <v>157.47889357</v>
      </c>
    </row>
    <row r="763" spans="1:6" ht="12.75" customHeight="1" x14ac:dyDescent="0.2">
      <c r="A763" s="83" t="s">
        <v>184</v>
      </c>
      <c r="B763" s="83">
        <v>11</v>
      </c>
      <c r="C763" s="84">
        <v>690.76735216999998</v>
      </c>
      <c r="D763" s="84">
        <v>685.29110696999999</v>
      </c>
      <c r="E763" s="84">
        <v>131.25033572999999</v>
      </c>
      <c r="F763" s="84">
        <v>131.25033572999999</v>
      </c>
    </row>
    <row r="764" spans="1:6" ht="12.75" customHeight="1" x14ac:dyDescent="0.2">
      <c r="A764" s="83" t="s">
        <v>184</v>
      </c>
      <c r="B764" s="83">
        <v>12</v>
      </c>
      <c r="C764" s="84">
        <v>669.27907975000005</v>
      </c>
      <c r="D764" s="84">
        <v>664.27789668000003</v>
      </c>
      <c r="E764" s="84">
        <v>127.22578196000001</v>
      </c>
      <c r="F764" s="84">
        <v>127.22578196000001</v>
      </c>
    </row>
    <row r="765" spans="1:6" ht="12.75" customHeight="1" x14ac:dyDescent="0.2">
      <c r="A765" s="83" t="s">
        <v>184</v>
      </c>
      <c r="B765" s="83">
        <v>13</v>
      </c>
      <c r="C765" s="84">
        <v>676.92519031999996</v>
      </c>
      <c r="D765" s="84">
        <v>671.1017018</v>
      </c>
      <c r="E765" s="84">
        <v>128.53271079999999</v>
      </c>
      <c r="F765" s="84">
        <v>128.53271079999999</v>
      </c>
    </row>
    <row r="766" spans="1:6" ht="12.75" customHeight="1" x14ac:dyDescent="0.2">
      <c r="A766" s="83" t="s">
        <v>184</v>
      </c>
      <c r="B766" s="83">
        <v>14</v>
      </c>
      <c r="C766" s="84">
        <v>678.95751501999996</v>
      </c>
      <c r="D766" s="84">
        <v>677.68999028999997</v>
      </c>
      <c r="E766" s="84">
        <v>129.79453233999999</v>
      </c>
      <c r="F766" s="84">
        <v>129.79453233999999</v>
      </c>
    </row>
    <row r="767" spans="1:6" ht="12.75" customHeight="1" x14ac:dyDescent="0.2">
      <c r="A767" s="83" t="s">
        <v>184</v>
      </c>
      <c r="B767" s="83">
        <v>15</v>
      </c>
      <c r="C767" s="84">
        <v>687.80984808999995</v>
      </c>
      <c r="D767" s="84">
        <v>681.68565123999997</v>
      </c>
      <c r="E767" s="84">
        <v>130.55980105</v>
      </c>
      <c r="F767" s="84">
        <v>130.55980105</v>
      </c>
    </row>
    <row r="768" spans="1:6" ht="12.75" customHeight="1" x14ac:dyDescent="0.2">
      <c r="A768" s="83" t="s">
        <v>184</v>
      </c>
      <c r="B768" s="83">
        <v>16</v>
      </c>
      <c r="C768" s="84">
        <v>686.50771803999999</v>
      </c>
      <c r="D768" s="84">
        <v>680.91728917</v>
      </c>
      <c r="E768" s="84">
        <v>130.41264054999999</v>
      </c>
      <c r="F768" s="84">
        <v>130.41264054999999</v>
      </c>
    </row>
    <row r="769" spans="1:6" ht="12.75" customHeight="1" x14ac:dyDescent="0.2">
      <c r="A769" s="83" t="s">
        <v>184</v>
      </c>
      <c r="B769" s="83">
        <v>17</v>
      </c>
      <c r="C769" s="84">
        <v>678.61053848999995</v>
      </c>
      <c r="D769" s="84">
        <v>672.52593999999999</v>
      </c>
      <c r="E769" s="84">
        <v>128.80548793</v>
      </c>
      <c r="F769" s="84">
        <v>128.80548793</v>
      </c>
    </row>
    <row r="770" spans="1:6" ht="12.75" customHeight="1" x14ac:dyDescent="0.2">
      <c r="A770" s="83" t="s">
        <v>184</v>
      </c>
      <c r="B770" s="83">
        <v>18</v>
      </c>
      <c r="C770" s="84">
        <v>692.01253400999997</v>
      </c>
      <c r="D770" s="84">
        <v>686.32265131999998</v>
      </c>
      <c r="E770" s="84">
        <v>131.44790219000001</v>
      </c>
      <c r="F770" s="84">
        <v>131.44790219000001</v>
      </c>
    </row>
    <row r="771" spans="1:6" ht="12.75" customHeight="1" x14ac:dyDescent="0.2">
      <c r="A771" s="83" t="s">
        <v>184</v>
      </c>
      <c r="B771" s="83">
        <v>19</v>
      </c>
      <c r="C771" s="84">
        <v>696.59292901000003</v>
      </c>
      <c r="D771" s="84">
        <v>692.17528874000004</v>
      </c>
      <c r="E771" s="84">
        <v>132.56882820000001</v>
      </c>
      <c r="F771" s="84">
        <v>132.56882820000001</v>
      </c>
    </row>
    <row r="772" spans="1:6" ht="12.75" customHeight="1" x14ac:dyDescent="0.2">
      <c r="A772" s="83" t="s">
        <v>184</v>
      </c>
      <c r="B772" s="83">
        <v>20</v>
      </c>
      <c r="C772" s="84">
        <v>708.28318488000002</v>
      </c>
      <c r="D772" s="84">
        <v>702.77868239999998</v>
      </c>
      <c r="E772" s="84">
        <v>134.59964249999999</v>
      </c>
      <c r="F772" s="84">
        <v>134.59964249999999</v>
      </c>
    </row>
    <row r="773" spans="1:6" ht="12.75" customHeight="1" x14ac:dyDescent="0.2">
      <c r="A773" s="83" t="s">
        <v>184</v>
      </c>
      <c r="B773" s="83">
        <v>21</v>
      </c>
      <c r="C773" s="84">
        <v>705.57303352999998</v>
      </c>
      <c r="D773" s="84">
        <v>699.13032824000004</v>
      </c>
      <c r="E773" s="84">
        <v>133.90089169999999</v>
      </c>
      <c r="F773" s="84">
        <v>133.90089169999999</v>
      </c>
    </row>
    <row r="774" spans="1:6" ht="12.75" customHeight="1" x14ac:dyDescent="0.2">
      <c r="A774" s="83" t="s">
        <v>184</v>
      </c>
      <c r="B774" s="83">
        <v>22</v>
      </c>
      <c r="C774" s="84">
        <v>686.39311719</v>
      </c>
      <c r="D774" s="84">
        <v>680.23229345000004</v>
      </c>
      <c r="E774" s="84">
        <v>130.28144678999999</v>
      </c>
      <c r="F774" s="84">
        <v>130.28144678999999</v>
      </c>
    </row>
    <row r="775" spans="1:6" ht="12.75" customHeight="1" x14ac:dyDescent="0.2">
      <c r="A775" s="83" t="s">
        <v>184</v>
      </c>
      <c r="B775" s="83">
        <v>23</v>
      </c>
      <c r="C775" s="84">
        <v>684.52507461000005</v>
      </c>
      <c r="D775" s="84">
        <v>682.95609775000003</v>
      </c>
      <c r="E775" s="84">
        <v>130.80312323000001</v>
      </c>
      <c r="F775" s="84">
        <v>130.80312323000001</v>
      </c>
    </row>
    <row r="776" spans="1:6" ht="12.75" customHeight="1" x14ac:dyDescent="0.2">
      <c r="A776" s="83" t="s">
        <v>184</v>
      </c>
      <c r="B776" s="83">
        <v>24</v>
      </c>
      <c r="C776" s="84">
        <v>747.15292839000006</v>
      </c>
      <c r="D776" s="84">
        <v>746.3033848</v>
      </c>
      <c r="E776" s="84">
        <v>142.93570836000001</v>
      </c>
      <c r="F776" s="84">
        <v>142.93570836000001</v>
      </c>
    </row>
  </sheetData>
  <sheetProtection algorithmName="SHA-512" hashValue="mY9cmzO9VBTKg6bcC0VFJGz0TYD355Peiuryjp+S6imB5Ah1k3xtnbYWq/AJRfAov7KGpE3eSF5y7SkRTjSEcA==" saltValue="wHEOV6h56JRP2Qu9jw2tkQ=="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6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62" r:id="rId4"/>
      </mc:Fallback>
    </mc:AlternateContent>
    <mc:AlternateContent xmlns:mc="http://schemas.openxmlformats.org/markup-compatibility/2006">
      <mc:Choice Requires="x14">
        <oleObject progId="Equation.3" shapeId="126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63" r:id="rId6"/>
      </mc:Fallback>
    </mc:AlternateContent>
    <mc:AlternateContent xmlns:mc="http://schemas.openxmlformats.org/markup-compatibility/2006">
      <mc:Choice Requires="x14">
        <oleObject progId="Equation.3" shapeId="126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64" r:id="rId8"/>
      </mc:Fallback>
    </mc:AlternateContent>
    <mc:AlternateContent xmlns:mc="http://schemas.openxmlformats.org/markup-compatibility/2006">
      <mc:Choice Requires="x14">
        <oleObject progId="Equation.3" shapeId="126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65" r:id="rId10"/>
      </mc:Fallback>
    </mc:AlternateContent>
    <mc:AlternateContent xmlns:mc="http://schemas.openxmlformats.org/markup-compatibility/2006">
      <mc:Choice Requires="x14">
        <oleObject progId="Equation.3" shapeId="1266"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66" r:id="rId12"/>
      </mc:Fallback>
    </mc:AlternateContent>
    <mc:AlternateContent xmlns:mc="http://schemas.openxmlformats.org/markup-compatibility/2006">
      <mc:Choice Requires="x14">
        <oleObject progId="Equation.3" shapeId="1267"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67" r:id="rId14"/>
      </mc:Fallback>
    </mc:AlternateContent>
    <mc:AlternateContent xmlns:mc="http://schemas.openxmlformats.org/markup-compatibility/2006">
      <mc:Choice Requires="x14">
        <oleObject progId="Equation.3" shapeId="1268"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68" r:id="rId16"/>
      </mc:Fallback>
    </mc:AlternateContent>
    <mc:AlternateContent xmlns:mc="http://schemas.openxmlformats.org/markup-compatibility/2006">
      <mc:Choice Requires="x14">
        <oleObject progId="Equation.3" shapeId="1269"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69" r:id="rId18"/>
      </mc:Fallback>
    </mc:AlternateContent>
    <mc:AlternateContent xmlns:mc="http://schemas.openxmlformats.org/markup-compatibility/2006">
      <mc:Choice Requires="x14">
        <oleObject progId="Equation.3" shapeId="1270"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70" r:id="rId20"/>
      </mc:Fallback>
    </mc:AlternateContent>
    <mc:AlternateContent xmlns:mc="http://schemas.openxmlformats.org/markup-compatibility/2006">
      <mc:Choice Requires="x14">
        <oleObject progId="Equation.3" shapeId="1271"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71" r:id="rId22"/>
      </mc:Fallback>
    </mc:AlternateContent>
    <mc:AlternateContent xmlns:mc="http://schemas.openxmlformats.org/markup-compatibility/2006">
      <mc:Choice Requires="x14">
        <oleObject progId="Equation.3" shapeId="1272"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72" r:id="rId24"/>
      </mc:Fallback>
    </mc:AlternateContent>
    <mc:AlternateContent xmlns:mc="http://schemas.openxmlformats.org/markup-compatibility/2006">
      <mc:Choice Requires="x14">
        <oleObject progId="Equation.3" shapeId="1273"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73" r:id="rId26"/>
      </mc:Fallback>
    </mc:AlternateContent>
    <mc:AlternateContent xmlns:mc="http://schemas.openxmlformats.org/markup-compatibility/2006">
      <mc:Choice Requires="x14">
        <oleObject progId="Equation.3" shapeId="1274"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74" r:id="rId28"/>
      </mc:Fallback>
    </mc:AlternateContent>
    <mc:AlternateContent xmlns:mc="http://schemas.openxmlformats.org/markup-compatibility/2006">
      <mc:Choice Requires="x14">
        <oleObject progId="Equation.3" shapeId="1275"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75"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2020-08-18T11:04:53Z</dcterms:modified>
</cp:coreProperties>
</file>